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<sst xmlns="http://schemas.openxmlformats.org/spreadsheetml/2006/main" count="77592" uniqueCount="18606">
  <si>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</si>
  <si>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</si>
  <si>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</si>
  <si>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</si>
  <si>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</si>
  <si>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</si>
  <si>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</si>
  <si>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</si>
  <si>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</si>
  <si>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</si>
  <si>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</si>
  <si>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</si>
  <si>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</si>
  <si>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</si>
  <si>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</si>
  <si>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</si>
  <si>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</si>
  <si>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</si>
  <si>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</si>
  <si>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</si>
  <si>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</si>
  <si>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</si>
  <si>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</si>
  <si>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</si>
  <si>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</si>
  <si>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</si>
  <si>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</si>
  <si>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</si>
  <si>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</si>
  <si>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</si>
  <si>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</si>
  <si>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</si>
  <si>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</si>
  <si>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</si>
  <si>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</si>
  <si>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</si>
  <si>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</si>
  <si>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</si>
  <si>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</si>
  <si>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</si>
  <si>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</si>
  <si>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</si>
  <si>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</si>
  <si>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</si>
  <si>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</si>
  <si>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</si>
  <si>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</si>
  <si>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</si>
  <si>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</si>
  <si>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</si>
  <si>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</si>
  <si>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</si>
  <si>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</si>
  <si>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</si>
  <si>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</si>
  <si>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</si>
  <si>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</si>
  <si>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</si>
  <si>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</si>
  <si>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</si>
  <si>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</si>
  <si>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</si>
  <si>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</si>
  <si>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</si>
  <si>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</si>
  <si>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</si>
  <si>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</si>
  <si>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</si>
  <si>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</si>
  <si>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</si>
  <si>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</si>
  <si>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</si>
  <si>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</si>
  <si>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</si>
  <si>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</si>
  <si>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</si>
  <si>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</si>
  <si>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</si>
  <si>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</si>
  <si>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</si>
  <si>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</si>
  <si>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</si>
  <si>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</si>
  <si>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</si>
  <si>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</si>
  <si>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</si>
  <si>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</si>
  <si>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</si>
  <si>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</si>
  <si>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</si>
  <si>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</si>
  <si>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</si>
  <si>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</si>
  <si>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</si>
  <si>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</si>
  <si>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</si>
  <si>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</si>
  <si>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</si>
  <si>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</si>
  <si>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</si>
  <si>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</si>
  <si>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</si>
  <si>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</si>
  <si>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</si>
  <si>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</si>
  <si>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</si>
  <si>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</si>
  <si>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</si>
  <si>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</si>
  <si>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</si>
  <si>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</si>
  <si>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</si>
  <si>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</si>
  <si>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</si>
  <si>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</si>
  <si>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</si>
  <si>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</si>
  <si>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</si>
  <si>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</si>
  <si>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</si>
  <si>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</si>
  <si>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</si>
  <si>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</si>
  <si>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</si>
  <si>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</si>
  <si>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</si>
  <si>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</si>
  <si>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</si>
  <si>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</si>
  <si>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</si>
  <si>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</si>
  <si>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</si>
  <si>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Dağıtım Transformatörü</t>
  </si>
  <si>
    <t>UZUNKÖY TR-3 35-31-L00145_35-31-L00145_2364099</t>
  </si>
  <si>
    <t>Şebeke Bakım Çalışması</t>
  </si>
  <si>
    <t>Dağıtım-AG</t>
  </si>
  <si>
    <t>Uzun</t>
  </si>
  <si>
    <t>Şebeke işletmecisi</t>
  </si>
  <si>
    <t>Bildirimli</t>
  </si>
  <si>
    <t>15.10.2022 10:01:58</t>
  </si>
  <si>
    <t>15.10.2022 16:00:24</t>
  </si>
  <si>
    <t>OG Fideri</t>
  </si>
  <si>
    <t>SELENDİ TR-3 45-81-M00003_ŞEHİR-1 GİRİŞ M01_2076757</t>
  </si>
  <si>
    <t>Dağıtım-OG</t>
  </si>
  <si>
    <t>15.10.2022 10:02:32</t>
  </si>
  <si>
    <t>15.10.2022 15:58:07</t>
  </si>
  <si>
    <t>TR-2/16 45-83-L00016_19 MAYIS OKULU L01_61338933</t>
  </si>
  <si>
    <t>Müteahhit Çalışması</t>
  </si>
  <si>
    <t>15.10.2022 10:05:33</t>
  </si>
  <si>
    <t>15.10.2022 16:50:54</t>
  </si>
  <si>
    <t>K-467 35-01-K00467_35-01-K00467_42393705</t>
  </si>
  <si>
    <t>15.10.2022 09:56:53</t>
  </si>
  <si>
    <t>15.10.2022 12:08:04</t>
  </si>
  <si>
    <t>DM</t>
  </si>
  <si>
    <t>BEYDAĞ İM 35-32-A00001_BEYDAĞ L02_2308130</t>
  </si>
  <si>
    <t>15.10.2022 10:02:23</t>
  </si>
  <si>
    <t>15.10.2022 12:28:45</t>
  </si>
  <si>
    <t>AG Fideri</t>
  </si>
  <si>
    <t>TR-18 35-13-L00018_A_56369534_56369534</t>
  </si>
  <si>
    <t>15.10.2022 10:07:52</t>
  </si>
  <si>
    <t>15.10.2022 17:03:12</t>
  </si>
  <si>
    <t>YENİKÖY TR-4 45-71-M00125_YENİKÖY TR-3 M03_72244279</t>
  </si>
  <si>
    <t>OG Fider Açması</t>
  </si>
  <si>
    <t>Bildirimsiz</t>
  </si>
  <si>
    <t>15.10.2022 10:02:52</t>
  </si>
  <si>
    <t>15.10.2022 11:07:44</t>
  </si>
  <si>
    <t>DM12/TR03 45-73-M00096_DM-12/1 M02_66817425</t>
  </si>
  <si>
    <t>15.10.2022 10:10:10</t>
  </si>
  <si>
    <t>15.10.2022 16:16:20</t>
  </si>
  <si>
    <t>M-1147 GEÇİT 35-09-M01147_M-362 M02_47553622</t>
  </si>
  <si>
    <t>OG İletken Kopması</t>
  </si>
  <si>
    <t>15.10.2022 10:08:48</t>
  </si>
  <si>
    <t>15.10.2022 12:30:46</t>
  </si>
  <si>
    <t>K-33 35-01-K00033_35-01-K00033_45349879</t>
  </si>
  <si>
    <t>15.10.2022 10:25:36</t>
  </si>
  <si>
    <t>15.10.2022 13:08:06</t>
  </si>
  <si>
    <t>Saha Dağıtım Kutusu (SDK)</t>
  </si>
  <si>
    <t>TR-89 45-78-L00089_49414709 e1_49409254</t>
  </si>
  <si>
    <t>AG Yük Ayırıcı Arızası</t>
  </si>
  <si>
    <t>15.10.2022 10:21:15</t>
  </si>
  <si>
    <t>15.10.2022 13:37:03</t>
  </si>
  <si>
    <t>Kullanıcı Bağlantı Hattı</t>
  </si>
  <si>
    <t>K-278 35-01-K00278_911004841_911004841</t>
  </si>
  <si>
    <t>AG Havai Branşman Arızası</t>
  </si>
  <si>
    <t>15.10.2022 10:22:01</t>
  </si>
  <si>
    <t>15.10.2022 11:54:23</t>
  </si>
  <si>
    <t>L-239 BAYKAL 35-18-L00239_35-18-L00239_2358369</t>
  </si>
  <si>
    <t>AG Termik Açması</t>
  </si>
  <si>
    <t>15.10.2022 10:29:45</t>
  </si>
  <si>
    <t>15.10.2022 11:02:16</t>
  </si>
  <si>
    <t>HATUNKÖY TR-2 45-82-L00020_DIREK TIPI TRAFO HUCRESI H01_2093427</t>
  </si>
  <si>
    <t>15.10.2022 10:38:17</t>
  </si>
  <si>
    <t>15.10.2022 14:51:49</t>
  </si>
  <si>
    <t>ÇEŞME İM 35-18-A00001_OVACIK L08_2053078</t>
  </si>
  <si>
    <t>15.10.2022 09:03:53</t>
  </si>
  <si>
    <t>15.10.2022 12:39:02</t>
  </si>
  <si>
    <t>SOMA KÖYLER DM-2 45-82-M00125_KÖYLER 34.5 M08_2035836</t>
  </si>
  <si>
    <t>15.10.2022 10:39:36</t>
  </si>
  <si>
    <t>15.10.2022 10:53:10</t>
  </si>
  <si>
    <t>TİRE İM-DM-1 35-29-A00001_DM-1/51 M17_2059042</t>
  </si>
  <si>
    <t>15.10.2022 10:42:09</t>
  </si>
  <si>
    <t>15.10.2022 10:49:07</t>
  </si>
  <si>
    <t>GÜMÜLDÜR M-21 35-25-M00021_GÜMÜLDÜR M-22 M02_72086651</t>
  </si>
  <si>
    <t>15.10.2022 10:42:24</t>
  </si>
  <si>
    <t>15.10.2022 15:12:35</t>
  </si>
  <si>
    <t>BERGAMA TM 35-16-A00004_HatBaşıAyırıcı_87202879 M13_87202879</t>
  </si>
  <si>
    <t>OG Sigorta Atması</t>
  </si>
  <si>
    <t>15.10.2022 10:42:52</t>
  </si>
  <si>
    <t>15.10.2022 17:39:16</t>
  </si>
  <si>
    <t>DM-2/20 35-27-M01092_35-27-M01092_72388529</t>
  </si>
  <si>
    <t>15.10.2022 10:46:00</t>
  </si>
  <si>
    <t>15.10.2022 11:32:00</t>
  </si>
  <si>
    <t>FOÇA TR-10 35-23-L00010_A_56393349_56393349</t>
  </si>
  <si>
    <t>AG Hatta Ağaç Kesimi</t>
  </si>
  <si>
    <t>15.10.2022 10:53:47</t>
  </si>
  <si>
    <t>15.10.2022 12:28:44</t>
  </si>
  <si>
    <t>KIRKAĞAÇ TR-9 45-76-M00009_C B1_5977012</t>
  </si>
  <si>
    <t>15.10.2022 10:56:53</t>
  </si>
  <si>
    <t>15.10.2022 17:13:31</t>
  </si>
  <si>
    <t>GÜZELBAHÇE İM 35-10-A00001_İSTİKLAL M07_77678696</t>
  </si>
  <si>
    <t>Manevra</t>
  </si>
  <si>
    <t>15.10.2022 10:54:02</t>
  </si>
  <si>
    <t>15.10.2022 12:09:22</t>
  </si>
  <si>
    <t>DM-1/40 45-71-M00052_953215592_953215592</t>
  </si>
  <si>
    <t>AG Box / Sdk Abone Çıkış Sigorta Atığı</t>
  </si>
  <si>
    <t>15.10.2022 10:56:19</t>
  </si>
  <si>
    <t>15.10.2022 13:17:36</t>
  </si>
  <si>
    <t>AKPINAR TR-1 (MERKEZ) 35-31-L00304_ H_65826717</t>
  </si>
  <si>
    <t>15.10.2022 11:02:02</t>
  </si>
  <si>
    <t>15.10.2022 14:31:53</t>
  </si>
  <si>
    <t>ASARLIK TR-16 35-28-M00174_953376892_953376892</t>
  </si>
  <si>
    <t>AG Branşman Yeraltı Kablo Arızası</t>
  </si>
  <si>
    <t>15.10.2022 11:00:18</t>
  </si>
  <si>
    <t>15.10.2022 13:22:46</t>
  </si>
  <si>
    <t>DM-9/12-A 45-71-M01919_C_56398587_56398587</t>
  </si>
  <si>
    <t>Üçüncü Şahısların Vermiş Olduğu Hasarlar</t>
  </si>
  <si>
    <t>15.10.2022 11:02:01</t>
  </si>
  <si>
    <t>15.10.2022 12:29:27</t>
  </si>
  <si>
    <t>TAYTAN OFİS KÖK 45-78-M00314_HatBaşıAyırıcı_53139710 M06_53139710</t>
  </si>
  <si>
    <t>15.10.2022 11:07:13</t>
  </si>
  <si>
    <t>15.10.2022 12:21:52</t>
  </si>
  <si>
    <t>GÜNEY DM 45-83-L00130_DAĞMARMARA L07_2303291</t>
  </si>
  <si>
    <t>15.10.2022 11:11:12</t>
  </si>
  <si>
    <t>15.10.2022 18:26:35</t>
  </si>
  <si>
    <t>K-4452 35-02-K04452_913210826_913210826</t>
  </si>
  <si>
    <t>15.10.2022 11:03:54</t>
  </si>
  <si>
    <t>15.10.2022 15:00:44</t>
  </si>
  <si>
    <t>HACIKIRI SULAMA TR 35-16-M00237_35-16-M00237_2361838</t>
  </si>
  <si>
    <t>15.10.2022 11:17:08</t>
  </si>
  <si>
    <t>15.10.2022 14:41:50</t>
  </si>
  <si>
    <t>DM-1/TR-16 SEFERİHİSAR 35-14-M00328_956642777_956642777</t>
  </si>
  <si>
    <t>15.10.2022 11:31:37</t>
  </si>
  <si>
    <t>15.10.2022 12:01:42</t>
  </si>
  <si>
    <t>TR-122 35-16-L00122_47581448_56352708_56352708</t>
  </si>
  <si>
    <t>Plansız Kesinti / Müdahale</t>
  </si>
  <si>
    <t>15.10.2022 11:34:42</t>
  </si>
  <si>
    <t>15.10.2022 12:25:03</t>
  </si>
  <si>
    <t>M-1563 35-02-M01563_E_56380465_56380465</t>
  </si>
  <si>
    <t>15.10.2022 11:35:37</t>
  </si>
  <si>
    <t>15.10.2022 13:04:59</t>
  </si>
  <si>
    <t>_R_56401181_56401181</t>
  </si>
  <si>
    <t>AG Yeraltı Kablo Arızası</t>
  </si>
  <si>
    <t>15.10.2022 11:36:09</t>
  </si>
  <si>
    <t>15.10.2022 15:41:42</t>
  </si>
  <si>
    <t>M-234 35-02-M00234_910229022_910229022</t>
  </si>
  <si>
    <t>15.10.2022 11:50:47</t>
  </si>
  <si>
    <t>15.10.2022 17:58:09</t>
  </si>
  <si>
    <t>TR-39 45-77-L00039_B b3b_42438140</t>
  </si>
  <si>
    <t>AG Box Arızası</t>
  </si>
  <si>
    <t>15.10.2022 11:47:50</t>
  </si>
  <si>
    <t>15.10.2022 15:10:50</t>
  </si>
  <si>
    <t>TR-115 35-26-M00115__56359055_56359055</t>
  </si>
  <si>
    <t>AG Pano Kol Sigorta Atığı</t>
  </si>
  <si>
    <t>15.10.2022 11:50:18</t>
  </si>
  <si>
    <t>15.10.2022 13:19:21</t>
  </si>
  <si>
    <t>TR-1 45-78-L00001_49381704_60985007_60985007</t>
  </si>
  <si>
    <t>AG Sehim Bozukluğu</t>
  </si>
  <si>
    <t>15.10.2022 11:53:23</t>
  </si>
  <si>
    <t>15.10.2022 12:50:11</t>
  </si>
  <si>
    <t>KÖK</t>
  </si>
  <si>
    <t>MURADİYE DM-5/7 KÖK 45-71-M00594_MURADİYE DM-5/8 M05_2077399</t>
  </si>
  <si>
    <t>15.10.2022 11:55:02</t>
  </si>
  <si>
    <t>15.10.2022 12:58:01</t>
  </si>
  <si>
    <t>TR-22 35-30-M00722_955299527_955299527</t>
  </si>
  <si>
    <t>15.10.2022 11:57:56</t>
  </si>
  <si>
    <t>15.10.2022 17:13:24</t>
  </si>
  <si>
    <t>YENİ TOKİ TR-13 45-71-M02267_72268660 D01_72267976</t>
  </si>
  <si>
    <t>AG Box / Sdk Giriş Sigorta Atığı</t>
  </si>
  <si>
    <t>15.10.2022 11:30:06</t>
  </si>
  <si>
    <t>15.10.2022 14:27:12</t>
  </si>
  <si>
    <t>FOÇA TR-10 35-23-L00010_C_56397884_56397884</t>
  </si>
  <si>
    <t>15.10.2022 12:10:27</t>
  </si>
  <si>
    <t>15.10.2022 13:28:56</t>
  </si>
  <si>
    <t>L-333 KONAKKENT 35-18-L00333_950466760_950466760</t>
  </si>
  <si>
    <t>15.10.2022 12:12:54</t>
  </si>
  <si>
    <t>15.10.2022 12:59:45</t>
  </si>
  <si>
    <t>SEYDİKÖY TR-1 45-84-L00044_A_56401497_56401497</t>
  </si>
  <si>
    <t>AG Tel Kopuğu</t>
  </si>
  <si>
    <t>15.10.2022 12:16:24</t>
  </si>
  <si>
    <t>15.10.2022 13:11:45</t>
  </si>
  <si>
    <t>K-1065 35-04-K01065_35-04-K01065_2359830</t>
  </si>
  <si>
    <t>15.10.2022 12:23:12</t>
  </si>
  <si>
    <t>15.10.2022 13:33:41</t>
  </si>
  <si>
    <t>K-498 35-02-K00498_C_56374062_56374062</t>
  </si>
  <si>
    <t>AG Nötr İletken Kopması</t>
  </si>
  <si>
    <t>15.10.2022 12:40:11</t>
  </si>
  <si>
    <t>15.10.2022 14:03:31</t>
  </si>
  <si>
    <t>M-30 35-02-M00030_910229781_910229781</t>
  </si>
  <si>
    <t>15.10.2022 12:40:28</t>
  </si>
  <si>
    <t>15.10.2022 15:03:40</t>
  </si>
  <si>
    <t>ESKİOBA TR-1 35-29-L00144_35-29-L00144_2372901</t>
  </si>
  <si>
    <t>15.10.2022 12:44:32</t>
  </si>
  <si>
    <t>15.10.2022 15:01:59</t>
  </si>
  <si>
    <t>DÜNDARLI KÖK 35-29-L00053_HatBaşıAyırıcı_53133160 L01_53133160</t>
  </si>
  <si>
    <t>15.10.2022 13:00:51</t>
  </si>
  <si>
    <t>15.10.2022 14:08:23</t>
  </si>
  <si>
    <t>TR-146 35-15-M00146_HatBaşıAyırıcı_72313583 M02_72313583</t>
  </si>
  <si>
    <t>15.10.2022 13:09:58</t>
  </si>
  <si>
    <t>15.10.2022 14:40:01</t>
  </si>
  <si>
    <t>M-2044 35-08-M02044_35-08-M02044_42967516</t>
  </si>
  <si>
    <t>15.10.2022 13:11:58</t>
  </si>
  <si>
    <t>15.10.2022 16:26:22</t>
  </si>
  <si>
    <t>L-332 SERKANKENT 35-18-L00332_95001250027_95001250027</t>
  </si>
  <si>
    <t>15.10.2022 13:14:49</t>
  </si>
  <si>
    <t>15.10.2022 17:41:12</t>
  </si>
  <si>
    <t>TM Fideri</t>
  </si>
  <si>
    <t>TAHTALI TM 35-22-A00001_GÜMÜLDÜR-3 M08_2307935</t>
  </si>
  <si>
    <t>İletim</t>
  </si>
  <si>
    <t>15.10.2022 13:20:00</t>
  </si>
  <si>
    <t>15.10.2022 13:26:02</t>
  </si>
  <si>
    <t>TAHTALI TM 35-22-A00001_GÜMÜLDÜR-4 M09_2307936</t>
  </si>
  <si>
    <t>15.10.2022 14:10:00</t>
  </si>
  <si>
    <t>K-1368 35-08-K01368_K-2451 K02_42013205</t>
  </si>
  <si>
    <t>15.10.2022 13:01:42</t>
  </si>
  <si>
    <t>15.10.2022 15:42:00</t>
  </si>
  <si>
    <t>K-834 35-01-K00834_911553505_911553505</t>
  </si>
  <si>
    <t>15.10.2022 13:25:49</t>
  </si>
  <si>
    <t>15.10.2022 15:53:19</t>
  </si>
  <si>
    <t>GÜMÜLDÜR DM-6 (M-17) 35-25-M00017_DM-6/3 (GÜMÜLDÜR M-18) M05_72088166</t>
  </si>
  <si>
    <t>15.10.2022 13:31:52</t>
  </si>
  <si>
    <t>15.10.2022 13:36:00</t>
  </si>
  <si>
    <t>ALAŞEHİR TM 45-73-A00001_KEMALİYE-2 M20_2312685</t>
  </si>
  <si>
    <t>15.10.2022 13:30:42</t>
  </si>
  <si>
    <t>15.10.2022 13:35:42</t>
  </si>
  <si>
    <t>MURADİYE TR-3/B 45-71-M00206_953243226_953243226</t>
  </si>
  <si>
    <t>15.10.2022 13:17:27</t>
  </si>
  <si>
    <t>15.10.2022 16:31:59</t>
  </si>
  <si>
    <t>ÇEŞME İM 35-18-A00001_SİBAM L04_2053085</t>
  </si>
  <si>
    <t>15.10.2022 13:31:02</t>
  </si>
  <si>
    <t>15.10.2022 15:34:42</t>
  </si>
  <si>
    <t>TAHTALI TM 35-22-A00001_GÜMÜLDÜR-3 M08_2058383</t>
  </si>
  <si>
    <t>15.10.2022 13:33:06</t>
  </si>
  <si>
    <t>KÖMÜRCÜ DEREİÇİ TR-2 45-72-M00189_B_56407659_56407659</t>
  </si>
  <si>
    <t>15.10.2022 13:19:40</t>
  </si>
  <si>
    <t>15.10.2022 15:06:14</t>
  </si>
  <si>
    <t>L-67 ELMASTAŞ 35-14-L00067_11742681_56377851_56377851</t>
  </si>
  <si>
    <t>15.10.2022 13:39:51</t>
  </si>
  <si>
    <t>15.10.2022 14:28:24</t>
  </si>
  <si>
    <t>TR-37 35-15-M00037_A a5b_48898203</t>
  </si>
  <si>
    <t>15.10.2022 13:47:15</t>
  </si>
  <si>
    <t>15.10.2022 15:32:00</t>
  </si>
  <si>
    <t>MORDOĞAN TR-24 35-21-L00210_50054632 B1_50054802</t>
  </si>
  <si>
    <t>15.10.2022 13:46:11</t>
  </si>
  <si>
    <t>15.10.2022 15:39:27</t>
  </si>
  <si>
    <t>L-263 TANSAŞ YANI 35-18-L00263_950450870_950450870</t>
  </si>
  <si>
    <t>15.10.2022 13:51:31</t>
  </si>
  <si>
    <t>15.10.2022 17:23:46</t>
  </si>
  <si>
    <t>TR-159 45-78-M00159_95001192006_95001192006</t>
  </si>
  <si>
    <t>15.10.2022 14:10:09</t>
  </si>
  <si>
    <t>15.10.2022 17:23:23</t>
  </si>
  <si>
    <t>M-362 35-09-M00362_M-447 M03_47555429</t>
  </si>
  <si>
    <t>15.10.2022 14:10:19</t>
  </si>
  <si>
    <t>15.10.2022 15:30:43</t>
  </si>
  <si>
    <t>K-4667 35-08-K04667_35-08-K04667_60588672</t>
  </si>
  <si>
    <t>15.10.2022 14:19:12</t>
  </si>
  <si>
    <t>15.10.2022 15:50:23</t>
  </si>
  <si>
    <t>SELENDİ DM 45-81-M00001_HatBaşıAyırıcı_53133042 M14_53133042</t>
  </si>
  <si>
    <t>15.10.2022 14:30:29</t>
  </si>
  <si>
    <t>15.10.2022 17:05:29</t>
  </si>
  <si>
    <t>AHMETBEYLER TR-1 35-16-M00061_35-16-M00061_2360815</t>
  </si>
  <si>
    <t>15.10.2022 14:26:52</t>
  </si>
  <si>
    <t>15.10.2022 15:04:30</t>
  </si>
  <si>
    <t>SERDAROĞLU TARIMSAL SULAMA 35-16-L00269_DIREK TIPI TRAFO HUCRESI H01_2042680</t>
  </si>
  <si>
    <t>15.10.2022 14:34:31</t>
  </si>
  <si>
    <t>15.10.2022 17:42:35</t>
  </si>
  <si>
    <t>MANİSA TM-1 45-71-A00001_MÜESSESE-1 M02_2335295</t>
  </si>
  <si>
    <t>15.10.2022 14:57:02</t>
  </si>
  <si>
    <t>15.10.2022 16:25:03</t>
  </si>
  <si>
    <t>GÜMÜLDÜR M-22 35-25-M00022_HatBaşıAyırıcı_53133818 M04_53133818</t>
  </si>
  <si>
    <t>15.10.2022 14:56:12</t>
  </si>
  <si>
    <t>15.10.2022 16:00:36</t>
  </si>
  <si>
    <t>TR-1/126-1 (KEMALPAŞA SOKAK TRF) 45-83-M00270_48123634_56400958_56400958</t>
  </si>
  <si>
    <t>AG Hatta Yabancı Cisim</t>
  </si>
  <si>
    <t>15.10.2022 14:58:05</t>
  </si>
  <si>
    <t>15.10.2022 15:48:23</t>
  </si>
  <si>
    <t>L-434 MENDERES BP 35-18-L00434_950456936_950456936</t>
  </si>
  <si>
    <t>15.10.2022 15:03:30</t>
  </si>
  <si>
    <t>15.10.2022 20:00:13</t>
  </si>
  <si>
    <t>DM-1/40 45-71-M00052_953244213_953244213</t>
  </si>
  <si>
    <t>15.10.2022 15:08:04</t>
  </si>
  <si>
    <t>15.10.2022 16:34:06</t>
  </si>
  <si>
    <t>KADİR SEZER SULAMA GRUBU TR 35-27-M00262_A_56372363_56372363</t>
  </si>
  <si>
    <t>15.10.2022 15:08:44</t>
  </si>
  <si>
    <t>15.10.2022 17:53:16</t>
  </si>
  <si>
    <t>M-1664 35-03-M01664_913065108_913065108</t>
  </si>
  <si>
    <t>15.10.2022 15:10:42</t>
  </si>
  <si>
    <t>15.10.2022 20:54:17</t>
  </si>
  <si>
    <t>ADALA DM 45-78-M00827_SALİHLİ ŞEHİR M12_66113986</t>
  </si>
  <si>
    <t>15.10.2022 15:20:33</t>
  </si>
  <si>
    <t>15.10.2022 16:59:58</t>
  </si>
  <si>
    <t>MURADİYE DM-5 45-71-M00618_DM-3/11 M03_2336091</t>
  </si>
  <si>
    <t>15.10.2022 15:23:37</t>
  </si>
  <si>
    <t>15.10.2022 16:29:32</t>
  </si>
  <si>
    <t>M-1115 35-03-M01115_912881379_912881379</t>
  </si>
  <si>
    <t>15.10.2022 15:07:42</t>
  </si>
  <si>
    <t>15.10.2022 18:37:33</t>
  </si>
  <si>
    <t>ALİBEYLİ DM 45-80-M00064_HALİTPAŞA DM-ÖLÇÜ M01_72190759</t>
  </si>
  <si>
    <t>Kısa</t>
  </si>
  <si>
    <t>15.10.2022 15:32:22</t>
  </si>
  <si>
    <t>15.10.2022 15:33:12</t>
  </si>
  <si>
    <t>TR-27/A 45-77-L00013__75407053_75407053</t>
  </si>
  <si>
    <t>15.10.2022 15:22:48</t>
  </si>
  <si>
    <t>15.10.2022 15:56:00</t>
  </si>
  <si>
    <t>IŞIKLAR KÖK 45-73-M00467_HatBaşıAyırıcı_53139195 M08_53139195</t>
  </si>
  <si>
    <t>15.10.2022 15:33:53</t>
  </si>
  <si>
    <t>15.10.2022 18:25:00</t>
  </si>
  <si>
    <t>L-105 35-18-L00105_OVACIK KÖYÜ AZMAK MEVKİ L03_2324753</t>
  </si>
  <si>
    <t>15.10.2022 15:52:34</t>
  </si>
  <si>
    <t>15.10.2022 16:10:37</t>
  </si>
  <si>
    <t>K-4266 35-02-K04266_910266731_910266731</t>
  </si>
  <si>
    <t>15.10.2022 15:49:31</t>
  </si>
  <si>
    <t>15.10.2022 18:02:50</t>
  </si>
  <si>
    <t>BEYDERE KÖK 45-71-M00128_ESKİ KARAAĞAÇLI M07_50217231</t>
  </si>
  <si>
    <t>15.10.2022 15:57:41</t>
  </si>
  <si>
    <t>15.10.2022 17:49:44</t>
  </si>
  <si>
    <t>K-806 35-07-K00806_35-07-K00806_48417742</t>
  </si>
  <si>
    <t>15.10.2022 16:03:27</t>
  </si>
  <si>
    <t>15.10.2022 16:56:07</t>
  </si>
  <si>
    <t>TABAKLAR TR-1 45-75-M00336_DIREK TIPI TRAFO HUCRESI H01_2089074</t>
  </si>
  <si>
    <t>15.10.2022 16:07:48</t>
  </si>
  <si>
    <t>15.10.2022 17:25:18</t>
  </si>
  <si>
    <t>K-1127 35-03-K01127_K-1465 K02_41920489</t>
  </si>
  <si>
    <t>15.10.2022 17:34:45</t>
  </si>
  <si>
    <t>K-3741 35-08-K03741_35-08-K03741_42545372</t>
  </si>
  <si>
    <t>15.10.2022 16:15:32</t>
  </si>
  <si>
    <t>15.10.2022 17:25:30</t>
  </si>
  <si>
    <t>MORDOĞAN TR-5 35-21-L00146_953356960_953356960</t>
  </si>
  <si>
    <t>15.10.2022 16:16:16</t>
  </si>
  <si>
    <t>15.10.2022 18:39:18</t>
  </si>
  <si>
    <t>M-639 OLDURUK KÖK 35-03-M00639_M-738  ( GÖLET) M02_42868422</t>
  </si>
  <si>
    <t>15.10.2022 16:23:05</t>
  </si>
  <si>
    <t>15.10.2022 16:32:51</t>
  </si>
  <si>
    <t>ÇEŞME İM 35-18-A00001_VAKIFLAR L06_2308114</t>
  </si>
  <si>
    <t>15.10.2022 15:38:52</t>
  </si>
  <si>
    <t>15.10.2022 17:39:00</t>
  </si>
  <si>
    <t>M-1 35-17-M00001_TOTALGAZ DM M03_66461793</t>
  </si>
  <si>
    <t>15.10.2022 16:25:40</t>
  </si>
  <si>
    <t>15.10.2022 17:23:47</t>
  </si>
  <si>
    <t>YENİFOÇA TR-7 35-23-M00007_35-23-M00007_2362661</t>
  </si>
  <si>
    <t>15.10.2022 16:57:52</t>
  </si>
  <si>
    <t>15.10.2022 17:48:31</t>
  </si>
  <si>
    <t>ÖRNEKKÖY TR-2 35-27-L00324_912518935_912518935</t>
  </si>
  <si>
    <t>15.10.2022 16:41:02</t>
  </si>
  <si>
    <t>15.10.2022 18:20:21</t>
  </si>
  <si>
    <t>M-2139 35-07-M02139_B b1_5831737</t>
  </si>
  <si>
    <t>15.10.2022 16:46:26</t>
  </si>
  <si>
    <t>15.10.2022 18:36:06</t>
  </si>
  <si>
    <t>DEMİRKÖPRÜ TM 45-78-A00005_KULA M05_2329518</t>
  </si>
  <si>
    <t>15.10.2022 16:56:54</t>
  </si>
  <si>
    <t>15.10.2022 17:04:57</t>
  </si>
  <si>
    <t>TORBALI İM 35-26-A00001_KEMALPAŞA YOLU L03_2071923</t>
  </si>
  <si>
    <t>15.10.2022 16:58:07</t>
  </si>
  <si>
    <t>15.10.2022 17:08:09</t>
  </si>
  <si>
    <t>BORLU TR-3 45-86-M00048_915782587_915782587</t>
  </si>
  <si>
    <t>15.10.2022 17:00:49</t>
  </si>
  <si>
    <t>15.10.2022 17:58:52</t>
  </si>
  <si>
    <t>TR-9 35-26-M00009_TR-10 M03_65916564</t>
  </si>
  <si>
    <t>15.10.2022 17:05:37</t>
  </si>
  <si>
    <t>15.10.2022 17:29:28</t>
  </si>
  <si>
    <t>K-641 35-08-K00641_TRAFO K03_41984298</t>
  </si>
  <si>
    <t>OG Trafo Arızası</t>
  </si>
  <si>
    <t>15.10.2022 17:03:23</t>
  </si>
  <si>
    <t>15.10.2022 18:45:53</t>
  </si>
  <si>
    <t>M-3404(YATIRIM REZERVE) 35-03-M03404_913346717_913346717</t>
  </si>
  <si>
    <t>15.10.2022 17:05:53</t>
  </si>
  <si>
    <t>15.10.2022 21:13:05</t>
  </si>
  <si>
    <t>ASARLIK TR-17 35-28-M00173_A TR17-A1b_5798576</t>
  </si>
  <si>
    <t>15.10.2022 17:14:47</t>
  </si>
  <si>
    <t>15.10.2022 21:06:42</t>
  </si>
  <si>
    <t>TR-1/40 45-83-M00040_KERESTECİLER TR-1 M04_2096923</t>
  </si>
  <si>
    <t>OG Atlama(Jumper) Arızası</t>
  </si>
  <si>
    <t>15.10.2022 17:10:05</t>
  </si>
  <si>
    <t>15.10.2022 19:03:43</t>
  </si>
  <si>
    <t>MERKEZ BODAMAS TR-4 45-75-M00141_D_56398570_56398570</t>
  </si>
  <si>
    <t>15.10.2022 17:18:12</t>
  </si>
  <si>
    <t>15.10.2022 18:27:10</t>
  </si>
  <si>
    <t>YENİKÖY TR-1 35-15-L00365_B_56397744_56397744</t>
  </si>
  <si>
    <t>15.10.2022 17:23:03</t>
  </si>
  <si>
    <t>15.10.2022 18:51:23</t>
  </si>
  <si>
    <t>YEŞİLYURT TR-4 45-73-M00801_945641185_945641185</t>
  </si>
  <si>
    <t>15.10.2022 17:31:37</t>
  </si>
  <si>
    <t>15.10.2022 18:28:33</t>
  </si>
  <si>
    <t>MERSİNLİ TR-3 45-78-M00937_953286537_953286537</t>
  </si>
  <si>
    <t>15.10.2022 17:26:46</t>
  </si>
  <si>
    <t>15.10.2022 18:19:05</t>
  </si>
  <si>
    <t>AHMETBEYLİ M-5 35-22-M00243_955290845_955290845</t>
  </si>
  <si>
    <t>15.10.2022 17:47:45</t>
  </si>
  <si>
    <t>15.10.2022 19:39:40</t>
  </si>
  <si>
    <t>K-1648 35-03-K01648_B_56354850_56354850</t>
  </si>
  <si>
    <t>15.10.2022 17:46:50</t>
  </si>
  <si>
    <t>15.10.2022 18:15:29</t>
  </si>
  <si>
    <t>SARIGÖL DM 45-79-M00069_SELİMİYE FİDERİ M18_2076606</t>
  </si>
  <si>
    <t>15.10.2022 18:00:39</t>
  </si>
  <si>
    <t>15.10.2022 18:15:36</t>
  </si>
  <si>
    <t>SİYEKLİ KÖK 45-71-M00185_HatBaşıAyırıcı_53135275 M04_53135275</t>
  </si>
  <si>
    <t>15.10.2022 18:03:28</t>
  </si>
  <si>
    <t>15.10.2022 19:16:01</t>
  </si>
  <si>
    <t>YILMAZ TR-2 45-78-L00202_953249633_953249633</t>
  </si>
  <si>
    <t>15.10.2022 18:07:10</t>
  </si>
  <si>
    <t>15.10.2022 18:45:46</t>
  </si>
  <si>
    <t>KİPA DM 35-26-M00283_HAVAI HAT DM-4 M03_2122331</t>
  </si>
  <si>
    <t>15.10.2022 18:06:06</t>
  </si>
  <si>
    <t>15.10.2022 19:02:57</t>
  </si>
  <si>
    <t>KOVALIK SULAMA TR1 35-16-M00256_35-16-M00256_2346671</t>
  </si>
  <si>
    <t>15.10.2022 18:12:20</t>
  </si>
  <si>
    <t>15.10.2022 20:37:07</t>
  </si>
  <si>
    <t>K-4404 35-03-K04404_35-03-K04404_41919363</t>
  </si>
  <si>
    <t>AG Kademe Ayarı</t>
  </si>
  <si>
    <t>15.10.2022 18:17:11</t>
  </si>
  <si>
    <t>15.10.2022 20:47:09</t>
  </si>
  <si>
    <t>K-3403 35-08-K03403_E E1_49070071</t>
  </si>
  <si>
    <t>15.10.2022 18:18:35</t>
  </si>
  <si>
    <t>15.10.2022 20:30:12</t>
  </si>
  <si>
    <t>EĞRİDERE KOKARCA TR-6 35-32-L00082_A_56392068_56392068</t>
  </si>
  <si>
    <t>15.10.2022 18:37:09</t>
  </si>
  <si>
    <t>15.10.2022 21:19:11</t>
  </si>
  <si>
    <t>15.10.2022 18:48:50</t>
  </si>
  <si>
    <t>15.10.2022 21:59:29</t>
  </si>
  <si>
    <t>ESKİOBA TR-3 35-29-L00145_A_56360358_56360358</t>
  </si>
  <si>
    <t>15.10.2022 18:48:57</t>
  </si>
  <si>
    <t>15.10.2022 21:39:54</t>
  </si>
  <si>
    <t>KORDON KÖK 45-78-M00730_HatBaşıAyırıcı_89696982 M04_89696982</t>
  </si>
  <si>
    <t>15.10.2022 18:48:11</t>
  </si>
  <si>
    <t>15.10.2022 20:24:30</t>
  </si>
  <si>
    <t>TR-58 45-78-M00058_953260936_953260936</t>
  </si>
  <si>
    <t>15.10.2022 18:48:27</t>
  </si>
  <si>
    <t>15.10.2022 19:49:03</t>
  </si>
  <si>
    <t>ASARLIK TR-17 35-28-M00173_35-28-M00173_66530798</t>
  </si>
  <si>
    <t>15.10.2022 20:05:04</t>
  </si>
  <si>
    <t>15.10.2022 21:10:43</t>
  </si>
  <si>
    <t>GEMİ SÖKÜM(M-130) TR 35-17-M00130_ANADOLU M05_79389034</t>
  </si>
  <si>
    <t>15.10.2022 19:16:52</t>
  </si>
  <si>
    <t>15.10.2022 20:26:31</t>
  </si>
  <si>
    <t>NİHAT ÇORUM SULAMA GRUBU TR 35-27-M00207_A_56383612_56383612</t>
  </si>
  <si>
    <t>NH Altlık Arızası</t>
  </si>
  <si>
    <t>15.10.2022 19:29:27</t>
  </si>
  <si>
    <t>15.10.2022 20:41:50</t>
  </si>
  <si>
    <t>MURADİYE TR-2 SU DEPOSU 45-71-M00199_HatBaşıAyırıcı_53134651 M02_53134651</t>
  </si>
  <si>
    <t>15.10.2022 19:30:42</t>
  </si>
  <si>
    <t>15.10.2022 21:04:54</t>
  </si>
  <si>
    <t>ÜÇPINAR TR-2 45-71-M00187_DAĞITIM TRAFOSU M08_72250570</t>
  </si>
  <si>
    <t>15.10.2022 19:54:45</t>
  </si>
  <si>
    <t>15.10.2022 22:35:40</t>
  </si>
  <si>
    <t>CABBAR KAMARA TR-1 45-73-M00857_945639756_945639756</t>
  </si>
  <si>
    <t>15.10.2022 20:12:37</t>
  </si>
  <si>
    <t>15.10.2022 23:03:30</t>
  </si>
  <si>
    <t>YILMAZ TR-30 45-78-M00190_49329883_56389107_56389107</t>
  </si>
  <si>
    <t>AG Atlama Kopuğu</t>
  </si>
  <si>
    <t>15.10.2022 20:15:37</t>
  </si>
  <si>
    <t>15.10.2022 22:24:13</t>
  </si>
  <si>
    <t>CEVİZLİ ASKERLER TR-4 35-31-L00323_47798507_56353010_56353010</t>
  </si>
  <si>
    <t>15.10.2022 20:44:35</t>
  </si>
  <si>
    <t>15.10.2022 23:24:30</t>
  </si>
  <si>
    <t>_A_56402122_56402122</t>
  </si>
  <si>
    <t>15.10.2022 21:09:21</t>
  </si>
  <si>
    <t>15.10.2022 22:16:08</t>
  </si>
  <si>
    <t>DERBENT TR-5 45-83-L00410_C_65512286_65512286</t>
  </si>
  <si>
    <t>15.10.2022 21:12:46</t>
  </si>
  <si>
    <t>15.10.2022 23:23:27</t>
  </si>
  <si>
    <t>AŞAĞIÇOBANİSA TR-12 45-71-M00097_953245302_953245302</t>
  </si>
  <si>
    <t>AG Direkten Kesme Açma</t>
  </si>
  <si>
    <t>15.10.2022 21:34:00</t>
  </si>
  <si>
    <t>15.10.2022 22:08:26</t>
  </si>
  <si>
    <t>K-1667 35-02-K01667_913086297_913086297</t>
  </si>
  <si>
    <t>15.10.2022 21:35:43</t>
  </si>
  <si>
    <t>15.10.2022 22:19:41</t>
  </si>
  <si>
    <t>SULUDERE TR-4 DEDE KAHVE ALTI 35-31-L00065_47981827_56395276_56395276</t>
  </si>
  <si>
    <t>15.10.2022 21:25:50</t>
  </si>
  <si>
    <t>16.10.2022 01:49:48</t>
  </si>
  <si>
    <t>ÜÇPINAR DM 45-71-M00183_ÜÇPINAR M08_72249228</t>
  </si>
  <si>
    <t>15.10.2022 21:59:12</t>
  </si>
  <si>
    <t>15.10.2022 22:03:00</t>
  </si>
  <si>
    <t>ÜÇPINAR DM 45-71-M00183_ÜÇPINAR M08_72249133</t>
  </si>
  <si>
    <t>15.10.2022 22:09:04</t>
  </si>
  <si>
    <t>15.10.2022 22:14:32</t>
  </si>
  <si>
    <t>SELENDİ DM 45-81-M00001_HatBaşıAyırıcı_53134867 M14_53134867</t>
  </si>
  <si>
    <t>15.10.2022 22:28:39</t>
  </si>
  <si>
    <t>15.10.2022 23:43:53</t>
  </si>
  <si>
    <t>GÖKÇEKÖY FATİH MAH.TR-2 45-80-L00179_956567617_956567617</t>
  </si>
  <si>
    <t>15.10.2022 22:48:32</t>
  </si>
  <si>
    <t>16.10.2022 01:44:03</t>
  </si>
  <si>
    <t>ÇANAKÇI KÖK 45-79-M00194_HatBaşıAyırıcı_53134191 M01_53134191</t>
  </si>
  <si>
    <t>15.10.2022 22:51:04</t>
  </si>
  <si>
    <t>16.10.2022 00:11:56</t>
  </si>
  <si>
    <t>MALAZ TR-1 45-75-M00290_945612292_945612292</t>
  </si>
  <si>
    <t>15.10.2022 23:01:18</t>
  </si>
  <si>
    <t>16.10.2022 00:08:37</t>
  </si>
  <si>
    <t>K-4237 35-03-K04237_C_56369225_56369225</t>
  </si>
  <si>
    <t>15.10.2022 23:44:48</t>
  </si>
  <si>
    <t>16.10.2022 00:35:43</t>
  </si>
  <si>
    <t>K-3137 35-01-K03137_B_56373827_56373827</t>
  </si>
  <si>
    <t>15.10.2022 23:51:25</t>
  </si>
  <si>
    <t>16.10.2022 01:08:57</t>
  </si>
  <si>
    <t>TR-25/A 45-77-L00420_945503960_945503960</t>
  </si>
  <si>
    <t>15.10.2022 23:50:14</t>
  </si>
  <si>
    <t>16.10.2022 00:43:08</t>
  </si>
  <si>
    <t>DERBENT TM 45-83-A00003_TR-B M22_2312527</t>
  </si>
  <si>
    <t>TEİAŞ Trafo Bakım Çalışması</t>
  </si>
  <si>
    <t>16.10.2022 00:02:12</t>
  </si>
  <si>
    <t>16.10.2022 08:22:00</t>
  </si>
  <si>
    <t>DERBENT TM 45-83-A00003_TR-A M05_2312532</t>
  </si>
  <si>
    <t>16.10.2022 00:15:12</t>
  </si>
  <si>
    <t>16.10.2022 08:33:06</t>
  </si>
  <si>
    <t>L-14 SEVTUR 35-18-L00014_950467184_950467184</t>
  </si>
  <si>
    <t>16.10.2022 00:36:02</t>
  </si>
  <si>
    <t>16.10.2022 01:53:15</t>
  </si>
  <si>
    <t>DM-2/2 35-28-M00128_TR-90 M01_83507415</t>
  </si>
  <si>
    <t>16.10.2022 00:44:42</t>
  </si>
  <si>
    <t>16.10.2022 02:13:09</t>
  </si>
  <si>
    <t>KAYNARPINAR TR-2 35-21-L00115_DIREK TIPI TRAFO HUCRESI H01_2085502</t>
  </si>
  <si>
    <t>16.10.2022 01:15:04</t>
  </si>
  <si>
    <t>16.10.2022 01:52:32</t>
  </si>
  <si>
    <t>SELENDİ DM 45-81-M00001_SATILMIŞ M14_2321600</t>
  </si>
  <si>
    <t>16.10.2022 02:08:08</t>
  </si>
  <si>
    <t>16.10.2022 05:40:55</t>
  </si>
  <si>
    <t>CEVİZLİ ASKERLER TR-4 35-31-L00323_47798321_56352462_56352462</t>
  </si>
  <si>
    <t>16.10.2022 04:07:26</t>
  </si>
  <si>
    <t>16.10.2022 12:30:38</t>
  </si>
  <si>
    <t>KEMALİYE DM (TR-1) 45-73-M00150_TOYGAR M03_66716003</t>
  </si>
  <si>
    <t>16.10.2022 03:17:00</t>
  </si>
  <si>
    <t>16.10.2022 07:02:42</t>
  </si>
  <si>
    <t>AŞAĞICUMA DM 35-16-M00103_BERGAMA TM-GERİLİM M05_72040366</t>
  </si>
  <si>
    <t>16.10.2022 06:59:41</t>
  </si>
  <si>
    <t>16.10.2022 07:00:21</t>
  </si>
  <si>
    <t>L-46 HARİTACILAR 35-14-L00046_10770571_56377213_56377213</t>
  </si>
  <si>
    <t>16.10.2022 07:02:28</t>
  </si>
  <si>
    <t>16.10.2022 07:53:14</t>
  </si>
  <si>
    <t>L-14 SEVTUR 35-18-L00014_950440242_950440242</t>
  </si>
  <si>
    <t>16.10.2022 07:26:19</t>
  </si>
  <si>
    <t>16.10.2022 14:00:57</t>
  </si>
  <si>
    <t>OSMANGAZİ İM 35-02-A00004_TR-2 34.5 M16_2310314</t>
  </si>
  <si>
    <t>16.10.2022 07:40:43</t>
  </si>
  <si>
    <t>16.10.2022 07:41:10</t>
  </si>
  <si>
    <t>ŞEMİKLER TM 35-04-A00003_VADİ EVLERİ M02_2310727</t>
  </si>
  <si>
    <t>16.10.2022 07:40:34</t>
  </si>
  <si>
    <t>16.10.2022 08:26:33</t>
  </si>
  <si>
    <t>M-2845 35-03-M02845_ M06_82471648</t>
  </si>
  <si>
    <t>16.10.2022 07:55:01</t>
  </si>
  <si>
    <t>16.10.2022 09:57:26</t>
  </si>
  <si>
    <t>ÇAPAK KÖK 35-26-M00435_DAĞKIZILCA-2 ÇIKIŞ M05_66033222</t>
  </si>
  <si>
    <t>16.10.2022 08:02:31</t>
  </si>
  <si>
    <t>16.10.2022 08:56:00</t>
  </si>
  <si>
    <t>DEREKÖY KÖK 45-72-L00458_DEREKÖY ÇIKIŞI L01_2330810</t>
  </si>
  <si>
    <t>16.10.2022 08:09:41</t>
  </si>
  <si>
    <t>16.10.2022 09:29:34</t>
  </si>
  <si>
    <t>TR-79 İ.EKİNCİOĞLU GRB. 35-15-M00079_B_56370349_56370349</t>
  </si>
  <si>
    <t>16.10.2022 08:10:19</t>
  </si>
  <si>
    <t>16.10.2022 12:04:37</t>
  </si>
  <si>
    <t>L-46 HARİTACILAR 35-14-L00046_35-14-L00046_2376793</t>
  </si>
  <si>
    <t>16.10.2022 08:21:48</t>
  </si>
  <si>
    <t>16.10.2022 11:05:58</t>
  </si>
  <si>
    <t>SEYREK TR-7 KÖK 35-28-M00379_C C01_79673300</t>
  </si>
  <si>
    <t>16.10.2022 08:33:39</t>
  </si>
  <si>
    <t>16.10.2022 09:34:11</t>
  </si>
  <si>
    <t>AĞAÇ İŞLERİ KÖK-2 (M-703) 35-22-M00125_KISIKKÖY(KARTAL) M02_72110798</t>
  </si>
  <si>
    <t>16.10.2022 08:42:47</t>
  </si>
  <si>
    <t>16.10.2022 09:20:15</t>
  </si>
  <si>
    <t>DOĞANÇAY İM 35-04-A00004_ANITTEPE M08_77533407</t>
  </si>
  <si>
    <t>16.10.2022 08:27:32</t>
  </si>
  <si>
    <t>16.10.2022 09:24:18</t>
  </si>
  <si>
    <t>YILMAZ TR-30 45-78-M00190__81918227_81918227</t>
  </si>
  <si>
    <t>AG Klemens Arızası</t>
  </si>
  <si>
    <t>16.10.2022 08:46:02</t>
  </si>
  <si>
    <t>16.10.2022 11:31:27</t>
  </si>
  <si>
    <t>TR-1/3 45-83-M00003_PAŞATIMARI TR-1 M05_2331761</t>
  </si>
  <si>
    <t>16.10.2022 08:41:13</t>
  </si>
  <si>
    <t>16.10.2022 11:51:33</t>
  </si>
  <si>
    <t>KÜNER TR-3 35-22-M00226_955280878_955280878</t>
  </si>
  <si>
    <t>16.10.2022 08:47:24</t>
  </si>
  <si>
    <t>16.10.2022 12:15:32</t>
  </si>
  <si>
    <t>YENİ FOÇA TR-25 35-23-M00025_42098009_56375047_56375047</t>
  </si>
  <si>
    <t>16.10.2022 08:53:47</t>
  </si>
  <si>
    <t>16.10.2022 13:02:08</t>
  </si>
  <si>
    <t>MURADİYE DM-5/10-C KÖK 45-71-M00674_YEDİ KARDEŞLER M02_2306067</t>
  </si>
  <si>
    <t>16.10.2022 08:54:35</t>
  </si>
  <si>
    <t>16.10.2022 10:39:56</t>
  </si>
  <si>
    <t>KORDON KÖK 45-78-M00730_HatBaşıAyırıcı_53139397 M02_53139397</t>
  </si>
  <si>
    <t>16.10.2022 08:51:28</t>
  </si>
  <si>
    <t>16.10.2022 12:36:34</t>
  </si>
  <si>
    <t>AVŞAR İM 45-83-A00002_DERBENT ŞEHİR-2 M07_81660990</t>
  </si>
  <si>
    <t>16.10.2022 08:55:41</t>
  </si>
  <si>
    <t>16.10.2022 09:46:29</t>
  </si>
  <si>
    <t>KULA İM 45-77-A00001_KULA-3(ŞEHİR-3) L04_2052210</t>
  </si>
  <si>
    <t>16.10.2022 09:01:38</t>
  </si>
  <si>
    <t>16.10.2022 17:15:04</t>
  </si>
  <si>
    <t>MENEMEN DM-4 35-28-M00733_35-28-M00733_2363376</t>
  </si>
  <si>
    <t>16.10.2022 09:00:19</t>
  </si>
  <si>
    <t>16.10.2022 11:37:50</t>
  </si>
  <si>
    <t>URLA İM 35-19-A00001_TR-2 ŞEHİR FİDERİ L02_2307113</t>
  </si>
  <si>
    <t>16.10.2022 09:02:32</t>
  </si>
  <si>
    <t>16.10.2022 12:46:51</t>
  </si>
  <si>
    <t>M-251 35-09-M00251_M-252 M03_47547384</t>
  </si>
  <si>
    <t>16.10.2022 09:03:05</t>
  </si>
  <si>
    <t>16.10.2022 11:22:54</t>
  </si>
  <si>
    <t>CAFERBEY KÖK 45-78-L00231_KURŞUNLU L03_2327777</t>
  </si>
  <si>
    <t>16.10.2022 09:04:45</t>
  </si>
  <si>
    <t>16.10.2022 14:08:09</t>
  </si>
  <si>
    <t>M-2305 ÇERİSAN GERİDÖNÜŞÜM ÖZEL TR 35-02-M02305Ö_ M01_72292014</t>
  </si>
  <si>
    <t>16.10.2022 09:07:17</t>
  </si>
  <si>
    <t>16.10.2022 12:51:36</t>
  </si>
  <si>
    <t>K-3569 35-02-K03569_M_56367807_56367807</t>
  </si>
  <si>
    <t>16.10.2022 09:07:43</t>
  </si>
  <si>
    <t>16.10.2022 12:49:40</t>
  </si>
  <si>
    <t>EBSO TM 35-09-A00001_BALATCIK M16_2314254</t>
  </si>
  <si>
    <t>16.10.2022 10:11:47</t>
  </si>
  <si>
    <t>16.10.2022 18:02:09</t>
  </si>
  <si>
    <t>16.10.2022 09:09:20</t>
  </si>
  <si>
    <t>16.10.2022 09:21:52</t>
  </si>
  <si>
    <t>PİYADELER KÖK 45-73-M00136_ALKAN M06_66674746</t>
  </si>
  <si>
    <t>16.10.2022 09:10:27</t>
  </si>
  <si>
    <t>16.10.2022 17:04:24</t>
  </si>
  <si>
    <t>KALEMOĞLU KÖK 45-75-M00069_KALEMOĞLU KÖYÜ M05_2328715</t>
  </si>
  <si>
    <t>16.10.2022 09:11:41</t>
  </si>
  <si>
    <t>16.10.2022 10:07:28</t>
  </si>
  <si>
    <t>KALEMOĞLU KÖK 45-75-M00069_İÇME SUYU ENH M03_2328713</t>
  </si>
  <si>
    <t>16.10.2022 09:12:13</t>
  </si>
  <si>
    <t>16.10.2022 10:06:53</t>
  </si>
  <si>
    <t>KARABEL KÖK(VİŞNELİ KÖK) 35-26-M01207_KARABEL RES M06_66051330</t>
  </si>
  <si>
    <t>16.10.2022 09:10:19</t>
  </si>
  <si>
    <t>16.10.2022 09:57:48</t>
  </si>
  <si>
    <t>ALÇUK TM 35-17-A00001_HatBaşıAyırıcı_53133604 M30_53133604</t>
  </si>
  <si>
    <t>16.10.2022 09:15:31</t>
  </si>
  <si>
    <t>16.10.2022 10:55:24</t>
  </si>
  <si>
    <t>ÜÇPINAR DM 45-71-M00183_ESKİ YAĞCILAR M10_72249340</t>
  </si>
  <si>
    <t>16.10.2022 09:19:22</t>
  </si>
  <si>
    <t>16.10.2022 09:35:38</t>
  </si>
  <si>
    <t>K-714 35-04-K00714_C_56365680_56365680</t>
  </si>
  <si>
    <t>16.10.2022 09:20:23</t>
  </si>
  <si>
    <t>16.10.2022 11:25:06</t>
  </si>
  <si>
    <t>K-166 35-04-K00166_K-2900 K02_2064538</t>
  </si>
  <si>
    <t>OG Kesici Arızası</t>
  </si>
  <si>
    <t>16.10.2022 09:27:16</t>
  </si>
  <si>
    <t>16.10.2022 13:18:44</t>
  </si>
  <si>
    <t>DERBENT İM-DM 45-83-A00004_FABRİKALAR L06_2331775</t>
  </si>
  <si>
    <t>16.10.2022 09:32:25</t>
  </si>
  <si>
    <t>16.10.2022 14:36:41</t>
  </si>
  <si>
    <t>TEKKEDERE DM 35-16-M00137_ZEYTİNDAĞ DM-2 M10_2306325</t>
  </si>
  <si>
    <t>16.10.2022 09:34:43</t>
  </si>
  <si>
    <t>16.10.2022 11:49:55</t>
  </si>
  <si>
    <t>16.10.2022 09:31:04</t>
  </si>
  <si>
    <t>16.10.2022 14:08:56</t>
  </si>
  <si>
    <t>L-12 BALLI KUYU 35-14-L00012_L-15 L-16 L-17 L02_72221686</t>
  </si>
  <si>
    <t>16.10.2022 09:37:02</t>
  </si>
  <si>
    <t>16.10.2022 15:43:57</t>
  </si>
  <si>
    <t>KARABEL KÖK(VİŞNELİ KÖK) 35-26-M01207_DEREKÖY CUMALI M05_66051272</t>
  </si>
  <si>
    <t>16.10.2022 09:59:00</t>
  </si>
  <si>
    <t>16.10.2022 12:56:54</t>
  </si>
  <si>
    <t>SOMA TR-41 45-82-M00041_45-82-M00041_72179811</t>
  </si>
  <si>
    <t>16.10.2022 09:37:41</t>
  </si>
  <si>
    <t>16.10.2022 10:33:53</t>
  </si>
  <si>
    <t>OVACIK TR-4 35-31-L00147_35-31-L00147_2364101</t>
  </si>
  <si>
    <t>16.10.2022 09:45:36</t>
  </si>
  <si>
    <t>16.10.2022 15:09:40</t>
  </si>
  <si>
    <t>ORHAN ATİK SULAMA GRUBU 35-29-M00228_35-29-M00228_2373838</t>
  </si>
  <si>
    <t>16.10.2022 09:46:06</t>
  </si>
  <si>
    <t>16.10.2022 11:25:50</t>
  </si>
  <si>
    <t>TÜRKMENKÖY TR-1 45-73-M00327_A_56401282_56401282</t>
  </si>
  <si>
    <t>16.10.2022 09:43:01</t>
  </si>
  <si>
    <t>16.10.2022 10:39:30</t>
  </si>
  <si>
    <t>KİLLİK TR-3 45-73-M00848_A_56352525_56352525</t>
  </si>
  <si>
    <t>16.10.2022 09:44:20</t>
  </si>
  <si>
    <t>16.10.2022 10:17:36</t>
  </si>
  <si>
    <t>DERBENT İM-DM 45-83-A00004_MANİSA-1 M03_2331626</t>
  </si>
  <si>
    <t>16.10.2022 10:00:41</t>
  </si>
  <si>
    <t>16.10.2022 12:07:24</t>
  </si>
  <si>
    <t>SARIGÖL DM 45-79-M00069_HatBaşıAyırıcı_64287641 M17_64287641</t>
  </si>
  <si>
    <t>16.10.2022 10:01:24</t>
  </si>
  <si>
    <t>16.10.2022 12:59:19</t>
  </si>
  <si>
    <t>M-891 35-02-M00891_M-1701 M04_2034652</t>
  </si>
  <si>
    <t>16.10.2022 10:05:34</t>
  </si>
  <si>
    <t>16.10.2022 11:59:17</t>
  </si>
  <si>
    <t>DM-3 (TR-16) 35-15-M00016_TR-48 SANAYİ M03_67054316</t>
  </si>
  <si>
    <t>16.10.2022 10:08:01</t>
  </si>
  <si>
    <t>16.10.2022 15:58:36</t>
  </si>
  <si>
    <t>SARIGÖL DM 45-79-M00069_HatBaşıAyırıcı_53134451 M17_53134451</t>
  </si>
  <si>
    <t>16.10.2022 10:10:46</t>
  </si>
  <si>
    <t>16.10.2022 11:15:36</t>
  </si>
  <si>
    <t>BAŞARAN TR-3 35-31-L00072_47943207_56367717_56367717</t>
  </si>
  <si>
    <t>16.10.2022 10:16:35</t>
  </si>
  <si>
    <t>16.10.2022 11:38:38</t>
  </si>
  <si>
    <t>TR-2/19 45-83-L00019_955175524_955175524</t>
  </si>
  <si>
    <t>16.10.2022 10:22:06</t>
  </si>
  <si>
    <t>16.10.2022 12:47:05</t>
  </si>
  <si>
    <t>M-2092 35-09-M02092_M-211 M01_2060829</t>
  </si>
  <si>
    <t>16.10.2022 10:09:31</t>
  </si>
  <si>
    <t>16.10.2022 14:29:01</t>
  </si>
  <si>
    <t>BALABANLI DM 35-15-M00280_HatBaşıAyırıcı_53133035 M05_53133035</t>
  </si>
  <si>
    <t>OG Parafudr Patlaması</t>
  </si>
  <si>
    <t>16.10.2022 10:38:34</t>
  </si>
  <si>
    <t>16.10.2022 14:26:10</t>
  </si>
  <si>
    <t>TR-31 35-15-M00031_DIREK TIPI TRAFO HUCRESI H01_2047443</t>
  </si>
  <si>
    <t>16.10.2022 10:42:00</t>
  </si>
  <si>
    <t>16.10.2022 16:42:18</t>
  </si>
  <si>
    <t>HASAN VARLIK 35-26-M00535_6779364_56360281_56360281</t>
  </si>
  <si>
    <t>16.10.2022 10:47:53</t>
  </si>
  <si>
    <t>16.10.2022 11:11:09</t>
  </si>
  <si>
    <t>M-1991 35-09-M01991_M-1994 M01_2060828</t>
  </si>
  <si>
    <t>16.10.2022 10:51:41</t>
  </si>
  <si>
    <t>16.10.2022 16:01:02</t>
  </si>
  <si>
    <t>MORDOĞAN TR-33 35-21-L00150_953365112_953365112</t>
  </si>
  <si>
    <t>16.10.2022 10:59:54</t>
  </si>
  <si>
    <t>16.10.2022 15:17:25</t>
  </si>
  <si>
    <t>İZZET BEKTAŞ SULAMA GRUBU TR 35-27-M00525_99132840_99132840</t>
  </si>
  <si>
    <t>16.10.2022 11:09:03</t>
  </si>
  <si>
    <t>16.10.2022 15:30:19</t>
  </si>
  <si>
    <t>BÖLCEK TOPRAK SULAMA TR-1 35-16-M00296_DIREK TIPI TRAFO HUCRESI H01_2040280</t>
  </si>
  <si>
    <t>16.10.2022 11:13:49</t>
  </si>
  <si>
    <t>16.10.2022 12:23:13</t>
  </si>
  <si>
    <t>YAĞCILAR TR-3 45-71-M01442_A_56403650_56403650</t>
  </si>
  <si>
    <t>16.10.2022 11:13:14</t>
  </si>
  <si>
    <t>16.10.2022 12:18:26</t>
  </si>
  <si>
    <t>TİRE İM-DM-1 35-29-A00001_DOYRANLI L11_2059658</t>
  </si>
  <si>
    <t>16.10.2022 11:21:30</t>
  </si>
  <si>
    <t>16.10.2022 11:25:22</t>
  </si>
  <si>
    <t>M-180 DALYAN ARITMA DM 35-18-M00180_L-193 L07_66030550</t>
  </si>
  <si>
    <t>16.10.2022 11:13:41</t>
  </si>
  <si>
    <t>16.10.2022 12:42:33</t>
  </si>
  <si>
    <t>16.10.2022 11:19:53</t>
  </si>
  <si>
    <t>16.10.2022 16:01:08</t>
  </si>
  <si>
    <t>16.10.2022 11:29:29</t>
  </si>
  <si>
    <t>16.10.2022 13:10:59</t>
  </si>
  <si>
    <t>KUMKUYUCAK KÖK 45-80-M00093_KUMKUYUCAK TR-5/TR-6/TR-7/TR-8 TARIMSAL SULAMA M03_72193245</t>
  </si>
  <si>
    <t>16.10.2022 11:31:40</t>
  </si>
  <si>
    <t>16.10.2022 12:43:12</t>
  </si>
  <si>
    <t>BAYINDIR İM 35-20-A00001_TR-B M10_2058765</t>
  </si>
  <si>
    <t>16.10.2022 11:44:59</t>
  </si>
  <si>
    <t>16.10.2022 12:06:08</t>
  </si>
  <si>
    <t>KORDON KÖK 45-78-M00730_HatBaşıAyırıcı_53133054 M04_53133054</t>
  </si>
  <si>
    <t>16.10.2022 11:40:34</t>
  </si>
  <si>
    <t>16.10.2022 14:17:44</t>
  </si>
  <si>
    <t>TR-45 35-16-L00045_47569266_56353158_56353158</t>
  </si>
  <si>
    <t>16.10.2022 11:43:22</t>
  </si>
  <si>
    <t>16.10.2022 13:40:29</t>
  </si>
  <si>
    <t>ERGENEKON TR-4 45-83-L00141__72373887_72373887</t>
  </si>
  <si>
    <t>16.10.2022 11:47:24</t>
  </si>
  <si>
    <t>16.10.2022 17:59:56</t>
  </si>
  <si>
    <t>K-3556 35-01-K03556_911581489_911581489</t>
  </si>
  <si>
    <t>16.10.2022 11:52:56</t>
  </si>
  <si>
    <t>16.10.2022 13:07:33</t>
  </si>
  <si>
    <t>TR-13 35-17-M00013_950312234_950312234</t>
  </si>
  <si>
    <t>16.10.2022 12:00:21</t>
  </si>
  <si>
    <t>16.10.2022 14:07:08</t>
  </si>
  <si>
    <t>SOMA MERKEZ DM-2 45-82-M00070_TR-44 M07_2322048</t>
  </si>
  <si>
    <t>16.10.2022 12:14:11</t>
  </si>
  <si>
    <t>16.10.2022 12:40:42</t>
  </si>
  <si>
    <t>K-4718 CİNDİ CAN POLAT ÖZEL TR 35-04-K04718Ö_ H_72156803</t>
  </si>
  <si>
    <t>16.10.2022 11:50:28</t>
  </si>
  <si>
    <t>16.10.2022 14:24:52</t>
  </si>
  <si>
    <t>DM-14/4 45-71-M00544_A_56402443_56402443</t>
  </si>
  <si>
    <t>16.10.2022 12:14:17</t>
  </si>
  <si>
    <t>16.10.2022 13:43:18</t>
  </si>
  <si>
    <t>SETÜSTÜ TR-1 45-83-M00133_A_56362010_56362010</t>
  </si>
  <si>
    <t>AG Direk Değişimi</t>
  </si>
  <si>
    <t>16.10.2022 12:22:47</t>
  </si>
  <si>
    <t>16.10.2022 15:50:01</t>
  </si>
  <si>
    <t>BIÇAKÇI OVACIK TR-6 35-15-L00085_950401872_950401872</t>
  </si>
  <si>
    <t>16.10.2022 12:24:25</t>
  </si>
  <si>
    <t>16.10.2022 18:09:31</t>
  </si>
  <si>
    <t>MURADİYE TR-4 45-71-M02427_953221523_953221523</t>
  </si>
  <si>
    <t>16.10.2022 12:31:52</t>
  </si>
  <si>
    <t>16.10.2022 13:37:08</t>
  </si>
  <si>
    <t>YENİFOÇA TR-24 35-23-M00024_B_56373625_56373625</t>
  </si>
  <si>
    <t>16.10.2022 12:39:55</t>
  </si>
  <si>
    <t>16.10.2022 14:12:10</t>
  </si>
  <si>
    <t>K-215 35-04-K00215_99667451_99667451</t>
  </si>
  <si>
    <t>16.10.2022 12:40:44</t>
  </si>
  <si>
    <t>16.10.2022 13:29:17</t>
  </si>
  <si>
    <t>VİLLA SERA TR-2 35-18-L00602_L-196 AYAYORGİ L01_49889447</t>
  </si>
  <si>
    <t>16.10.2022 11:18:52</t>
  </si>
  <si>
    <t>16.10.2022 14:03:34</t>
  </si>
  <si>
    <t>MÜTEVELLİ TR-2 45-80-M00101_A_56389044_56389044</t>
  </si>
  <si>
    <t>16.10.2022 12:42:53</t>
  </si>
  <si>
    <t>16.10.2022 14:27:48</t>
  </si>
  <si>
    <t>KIRKAĞAÇ DM 45-76-M00043_AKHİSAR M08_72247474</t>
  </si>
  <si>
    <t>16.10.2022 12:47:32</t>
  </si>
  <si>
    <t>16.10.2022 13:10:37</t>
  </si>
  <si>
    <t>GÜLBAHÇE İM 35-19-A00006_GÜLBAHÇE L02_72213962</t>
  </si>
  <si>
    <t>16.10.2022 13:01:11</t>
  </si>
  <si>
    <t>16.10.2022 14:49:22</t>
  </si>
  <si>
    <t>YENİ FOÇA TR-25 35-23-M00025_42098011_56375046_56375046</t>
  </si>
  <si>
    <t>16.10.2022 13:04:30</t>
  </si>
  <si>
    <t>16.10.2022 17:01:26</t>
  </si>
  <si>
    <t>SELİMŞAHLAR TR-7 45-71-M01294_DIREK TIPI TRAFO HUCRESI H01_2088038</t>
  </si>
  <si>
    <t>16.10.2022 13:08:04</t>
  </si>
  <si>
    <t>16.10.2022 15:25:24</t>
  </si>
  <si>
    <t>GÖKEYÜP TR-1 KÖK 45-78-M00798_HatBaşıAyırıcı_53139952 M04_53139952</t>
  </si>
  <si>
    <t>16.10.2022 13:14:11</t>
  </si>
  <si>
    <t>16.10.2022 13:14:51</t>
  </si>
  <si>
    <t>GÖKEYÜP TR-1 KÖK 45-78-M00798_HatBaşıAyırıcı_53140076 M04_53140076</t>
  </si>
  <si>
    <t>16.10.2022 13:18:41</t>
  </si>
  <si>
    <t>16.10.2022 15:44:02</t>
  </si>
  <si>
    <t>OKLUİSA KÖK 45-81-M00046_KAZIKLI GRUP M05_71994465</t>
  </si>
  <si>
    <t>16.10.2022 13:25:21</t>
  </si>
  <si>
    <t>16.10.2022 13:45:30</t>
  </si>
  <si>
    <t>KARABURUN TR-4/19 35-21-L00004_953367747_953367747</t>
  </si>
  <si>
    <t>16.10.2022 13:29:10</t>
  </si>
  <si>
    <t>16.10.2022 17:52:15</t>
  </si>
  <si>
    <t>M-234 35-02-M00234_35-02-M00234_2364756</t>
  </si>
  <si>
    <t>16.10.2022 13:31:46</t>
  </si>
  <si>
    <t>16.10.2022 13:53:29</t>
  </si>
  <si>
    <t>MÜSLİH TR-1 45-71-M01562__82166962_82166962</t>
  </si>
  <si>
    <t>16.10.2022 13:32:50</t>
  </si>
  <si>
    <t>16.10.2022 14:28:25</t>
  </si>
  <si>
    <t>BEYDERE KÖK 45-71-M00128_HatBaşıAyırıcı_53135143 M07_53135143</t>
  </si>
  <si>
    <t>16.10.2022 13:34:37</t>
  </si>
  <si>
    <t>16.10.2022 17:01:30</t>
  </si>
  <si>
    <t>M-2625 35-02-M02625_A_80136483_80136483</t>
  </si>
  <si>
    <t>16.10.2022 13:40:57</t>
  </si>
  <si>
    <t>16.10.2022 17:58:37</t>
  </si>
  <si>
    <t>GÖRDES DM 45-75-M00050_KÜREKÇİ M09_2083714</t>
  </si>
  <si>
    <t>16.10.2022 13:45:39</t>
  </si>
  <si>
    <t>16.10.2022 13:51:10</t>
  </si>
  <si>
    <t>PAYAMLI M-15 35-25-M00180_956657949_956657949</t>
  </si>
  <si>
    <t>16.10.2022 13:47:50</t>
  </si>
  <si>
    <t>16.10.2022 15:50:21</t>
  </si>
  <si>
    <t>BALABANLI DM 35-15-M00280_OTURAKKUYU M04_72306325</t>
  </si>
  <si>
    <t>16.10.2022 13:51:50</t>
  </si>
  <si>
    <t>16.10.2022 15:47:51</t>
  </si>
  <si>
    <t>K-1104 35-03-K01104_G_56382793_56382793</t>
  </si>
  <si>
    <t>16.10.2022 13:57:04</t>
  </si>
  <si>
    <t>16.10.2022 20:47:57</t>
  </si>
  <si>
    <t>L-470 KÖK 35-18-L00470_950450100_950450100</t>
  </si>
  <si>
    <t>16.10.2022 14:00:51</t>
  </si>
  <si>
    <t>16.10.2022 19:20:00</t>
  </si>
  <si>
    <t>L-288 MENDERES MAH. 35-18-L00288_950447131_950447131</t>
  </si>
  <si>
    <t>16.10.2022 14:00:01</t>
  </si>
  <si>
    <t>16.10.2022 15:48:14</t>
  </si>
  <si>
    <t>M-3439(YATIRIM REZERVE) 35-03-M03439_910477647_910477647</t>
  </si>
  <si>
    <t>16.10.2022 14:07:44</t>
  </si>
  <si>
    <t>16.10.2022 14:37:33</t>
  </si>
  <si>
    <t>SANCAKLI UZUNÇINAR KÖYÜ 45-71-M00566_45-71-M00566_2353872</t>
  </si>
  <si>
    <t>16.10.2022 14:14:41</t>
  </si>
  <si>
    <t>16.10.2022 18:27:58</t>
  </si>
  <si>
    <t>SAZOBA DM 45-72-M00413_KEMİKLİDERE GİRİŞ M04_2102716</t>
  </si>
  <si>
    <t>16.10.2022 14:15:01</t>
  </si>
  <si>
    <t>16.10.2022 14:23:00</t>
  </si>
  <si>
    <t>KORDON TR-2 45-78-M00760_953287389_953287389</t>
  </si>
  <si>
    <t>16.10.2022 14:16:31</t>
  </si>
  <si>
    <t>16.10.2022 17:45:25</t>
  </si>
  <si>
    <t>K-3593 35-01-K03593_35-01-K03593_2359777</t>
  </si>
  <si>
    <t>16.10.2022 14:23:11</t>
  </si>
  <si>
    <t>16.10.2022 15:31:38</t>
  </si>
  <si>
    <t>TR-7 45-74-M00007_DIREK TIPI TRAFO HUCRESI H01_2047045</t>
  </si>
  <si>
    <t>16.10.2022 14:29:32</t>
  </si>
  <si>
    <t>16.10.2022 15:49:59</t>
  </si>
  <si>
    <t>YUKARIBEY SULAMA TR-2 35-16-M00167_DIREK TIPI TRAFO HUCRESI H01_2041910</t>
  </si>
  <si>
    <t>16.10.2022 14:30:10</t>
  </si>
  <si>
    <t>16.10.2022 17:16:59</t>
  </si>
  <si>
    <t>MORDOĞAN TR-33 35-21-L00150_C_56393463_56393463</t>
  </si>
  <si>
    <t>16.10.2022 14:34:17</t>
  </si>
  <si>
    <t>16.10.2022 15:51:11</t>
  </si>
  <si>
    <t>TR-157 35-19-M00157_5858096_56377708_56377708</t>
  </si>
  <si>
    <t>16.10.2022 14:37:53</t>
  </si>
  <si>
    <t>16.10.2022 14:58:40</t>
  </si>
  <si>
    <t>PİYADELER KÖK 45-73-M00136_ÖRNEKKÖY M04_66674753</t>
  </si>
  <si>
    <t>16.10.2022 14:42:00</t>
  </si>
  <si>
    <t>16.10.2022 15:13:02</t>
  </si>
  <si>
    <t>SARIGÖL TR-8 45-79-M00008_TR-15 M02_2318554</t>
  </si>
  <si>
    <t>16.10.2022 14:37:39</t>
  </si>
  <si>
    <t>16.10.2022 15:27:02</t>
  </si>
  <si>
    <t>ÇIRPI İM 35-20-A00002_TRAFO A M05_2055133</t>
  </si>
  <si>
    <t>16.10.2022 14:49:10</t>
  </si>
  <si>
    <t>16.10.2022 14:55:13</t>
  </si>
  <si>
    <t>EVRENOS TR-3 45-71-M01411_A_56392055_56392055</t>
  </si>
  <si>
    <t>16.10.2022 14:45:45</t>
  </si>
  <si>
    <t>16.10.2022 15:51:19</t>
  </si>
  <si>
    <t>BAŞARAN TR-6 35-31-L00075_47942023_56371432_56371432</t>
  </si>
  <si>
    <t>16.10.2022 14:44:17</t>
  </si>
  <si>
    <t>16.10.2022 15:55:20</t>
  </si>
  <si>
    <t>GÖKYAKA TR-1 35-27-M00978_A_56382666_56382666</t>
  </si>
  <si>
    <t>16.10.2022 14:49:43</t>
  </si>
  <si>
    <t>16.10.2022 18:09:20</t>
  </si>
  <si>
    <t>ÖREN TR-4 35-27-L00219_97458602_97458602</t>
  </si>
  <si>
    <t>16.10.2022 14:53:44</t>
  </si>
  <si>
    <t>16.10.2022 18:10:34</t>
  </si>
  <si>
    <t>PELİTALAN TR-2 45-71-M01571_45-71-M01571_2371456</t>
  </si>
  <si>
    <t>16.10.2022 15:04:31</t>
  </si>
  <si>
    <t>16.10.2022 15:53:05</t>
  </si>
  <si>
    <t>SELENDİ TR-19 45-81-M00019_945633566_945633566</t>
  </si>
  <si>
    <t>16.10.2022 14:58:32</t>
  </si>
  <si>
    <t>16.10.2022 16:10:58</t>
  </si>
  <si>
    <t>MEHMET KARAMAN SULAMA GRUBU TR 35-27-M00191_35-27-M00191_2359756</t>
  </si>
  <si>
    <t>16.10.2022 15:00:26</t>
  </si>
  <si>
    <t>16.10.2022 17:05:35</t>
  </si>
  <si>
    <t>M-3032(YATIRIM REZERVE) 35-09-M03032_ M04_79571687</t>
  </si>
  <si>
    <t>16.10.2022 15:19:21</t>
  </si>
  <si>
    <t>16.10.2022 16:01:00</t>
  </si>
  <si>
    <t>HASANLAR TR-1 35-28-M00203_A_56357860_56357860</t>
  </si>
  <si>
    <t>16.10.2022 15:24:04</t>
  </si>
  <si>
    <t>16.10.2022 17:42:28</t>
  </si>
  <si>
    <t>SARUHANLI TR-6 45-80-M00006_43056142_56386137_56386137</t>
  </si>
  <si>
    <t>16.10.2022 15:35:28</t>
  </si>
  <si>
    <t>16.10.2022 15:56:41</t>
  </si>
  <si>
    <t>KARAGÖZLER TR-1 45-72-M00262_C_66354575_66354575</t>
  </si>
  <si>
    <t>16.10.2022 15:32:02</t>
  </si>
  <si>
    <t>16.10.2022 18:41:35</t>
  </si>
  <si>
    <t>TR-164 35-26-M01147_956618453_956618453</t>
  </si>
  <si>
    <t>16.10.2022 15:37:20</t>
  </si>
  <si>
    <t>16.10.2022 20:49:18</t>
  </si>
  <si>
    <t>L-202 35-18-L00202_A A01b_78660954</t>
  </si>
  <si>
    <t>16.10.2022 15:59:43</t>
  </si>
  <si>
    <t>16.10.2022 18:05:55</t>
  </si>
  <si>
    <t>BAŞKÖY TR-1 35-29-L00229_D_56395294_56395294</t>
  </si>
  <si>
    <t>16.10.2022 15:58:53</t>
  </si>
  <si>
    <t>16.10.2022 20:00:40</t>
  </si>
  <si>
    <t>GÖÇBEYLİ DM 35-16-M00139_BERGAMA T.M.-GERİLİM M04_72044623</t>
  </si>
  <si>
    <t>16.10.2022 16:04:11</t>
  </si>
  <si>
    <t>16.10.2022 16:04:21</t>
  </si>
  <si>
    <t>AYASKENT DM-1 35-16-M00009_AYASKENT DM-2 M10_82964605</t>
  </si>
  <si>
    <t>16.10.2022 16:04:41</t>
  </si>
  <si>
    <t>RAHMİYE TR-1 45-72-L00657_C_56389859_56389859</t>
  </si>
  <si>
    <t>16.10.2022 16:00:44</t>
  </si>
  <si>
    <t>16.10.2022 17:17:54</t>
  </si>
  <si>
    <t>K-1764 35-01-K01764_35-01-K01764_2370287</t>
  </si>
  <si>
    <t>16.10.2022 16:05:04</t>
  </si>
  <si>
    <t>16.10.2022 18:15:19</t>
  </si>
  <si>
    <t>BAYRAMLI TR-1 35-20-M00051_98846395_98846395</t>
  </si>
  <si>
    <t>16.10.2022 16:12:46</t>
  </si>
  <si>
    <t>16.10.2022 19:15:46</t>
  </si>
  <si>
    <t>K-3077 35-01-K03077_C_56376174_56376174</t>
  </si>
  <si>
    <t>16.10.2022 16:29:17</t>
  </si>
  <si>
    <t>16.10.2022 17:32:44</t>
  </si>
  <si>
    <t>M-2330 35-01-M02330_35-01-M02330_47398812</t>
  </si>
  <si>
    <t>16.10.2022 16:25:21</t>
  </si>
  <si>
    <t>16.10.2022 17:34:30</t>
  </si>
  <si>
    <t>ÇIRPI İM 35-20-A00002_ÇIRPI SULAMA M09_2056271</t>
  </si>
  <si>
    <t>16.10.2022 16:56:15</t>
  </si>
  <si>
    <t>16.10.2022 17:00:30</t>
  </si>
  <si>
    <t>MAVİ KÖŞE TR-1 KÖK 35-17-M00224__56356204_56356204</t>
  </si>
  <si>
    <t>16.10.2022 17:14:21</t>
  </si>
  <si>
    <t>16.10.2022 18:57:32</t>
  </si>
  <si>
    <t>_A_56384784_56384784</t>
  </si>
  <si>
    <t>16.10.2022 17:13:55</t>
  </si>
  <si>
    <t>16.10.2022 19:23:52</t>
  </si>
  <si>
    <t>DAĞDERE DM 45-72-M00097_KARAGÖZLER M08_2106076</t>
  </si>
  <si>
    <t>16.10.2022 17:17:56</t>
  </si>
  <si>
    <t>16.10.2022 17:43:02</t>
  </si>
  <si>
    <t>TEPECİK KÖPRÜ DM 35-14-M00332_TAŞKENT DM-2 (DOĞANBEY-2 477 H.H. SAĞ DEVRE) M07_49833970</t>
  </si>
  <si>
    <t>16.10.2022 17:18:49</t>
  </si>
  <si>
    <t>16.10.2022 17:25:43</t>
  </si>
  <si>
    <t>K-1032 35-04-K01032_99774550_99774550</t>
  </si>
  <si>
    <t>16.10.2022 18:35:23</t>
  </si>
  <si>
    <t>BEYHARMAN TR-1 45-79-M00493_C_56388601_56388601</t>
  </si>
  <si>
    <t>16.10.2022 17:20:52</t>
  </si>
  <si>
    <t>16.10.2022 18:33:57</t>
  </si>
  <si>
    <t>YEŞİLTEPE TR-1 45-79-M00110_B_56386183_56386183</t>
  </si>
  <si>
    <t>16.10.2022 17:21:08</t>
  </si>
  <si>
    <t>16.10.2022 19:49:01</t>
  </si>
  <si>
    <t>M-2787 35-02-M02787_913155237_913155237</t>
  </si>
  <si>
    <t>16.10.2022 17:31:58</t>
  </si>
  <si>
    <t>16.10.2022 20:47:47</t>
  </si>
  <si>
    <t>ÇAMBEL TR-2 35-27-M00857_99066266_99066266</t>
  </si>
  <si>
    <t>16.10.2022 17:32:09</t>
  </si>
  <si>
    <t>16.10.2022 19:38:03</t>
  </si>
  <si>
    <t>ÖMÜR BELDESİ DM 35-14-M00120_YAREN SİTESİ M02_80640530</t>
  </si>
  <si>
    <t>16.10.2022 17:36:00</t>
  </si>
  <si>
    <t>16.10.2022 18:12:02</t>
  </si>
  <si>
    <t>BOZARMUT TR-1 45-82-M00350_45-82-M00350_2363586</t>
  </si>
  <si>
    <t>16.10.2022 18:17:37</t>
  </si>
  <si>
    <t>16.10.2022 19:21:09</t>
  </si>
  <si>
    <t>KEMALİYE TR-3 45-73-M00151_945657177_945657177</t>
  </si>
  <si>
    <t>16.10.2022 18:06:07</t>
  </si>
  <si>
    <t>16.10.2022 19:46:28</t>
  </si>
  <si>
    <t>UZUNKÖY TR-1 35-31-L00144_47827250_56405491_56405491</t>
  </si>
  <si>
    <t>16.10.2022 18:05:44</t>
  </si>
  <si>
    <t>16.10.2022 20:59:56</t>
  </si>
  <si>
    <t>M-1309 35-02-M01309_M-338 RASATANE M04_2324279</t>
  </si>
  <si>
    <t>16.10.2022 18:20:42</t>
  </si>
  <si>
    <t>16.10.2022 18:42:28</t>
  </si>
  <si>
    <t>GELENBE İM 45-76-A00001_GELENBE L09_2081447</t>
  </si>
  <si>
    <t>16.10.2022 18:28:18</t>
  </si>
  <si>
    <t>16.10.2022 19:02:35</t>
  </si>
  <si>
    <t>TR-1/91 45-72-M00091_966114249_966114249</t>
  </si>
  <si>
    <t>16.10.2022 18:38:55</t>
  </si>
  <si>
    <t>16.10.2022 19:41:04</t>
  </si>
  <si>
    <t>TR-27 35-13-L00027_B_56356819_56356819</t>
  </si>
  <si>
    <t>16.10.2022 18:40:55</t>
  </si>
  <si>
    <t>16.10.2022 19:19:07</t>
  </si>
  <si>
    <t>ÖRNEKKÖY TR6 35-27-L00131_A_56381793_56381793</t>
  </si>
  <si>
    <t>16.10.2022 18:48:57</t>
  </si>
  <si>
    <t>16.10.2022 21:30:16</t>
  </si>
  <si>
    <t>M-987 35-03-M00987_B_56353911_56353911</t>
  </si>
  <si>
    <t>16.10.2022 18:54:07</t>
  </si>
  <si>
    <t>16.10.2022 21:07:14</t>
  </si>
  <si>
    <t>YEŞİLKÖY TR-2 45-71-M01822_45-71-M01822_2355186</t>
  </si>
  <si>
    <t>16.10.2022 19:00:15</t>
  </si>
  <si>
    <t>16.10.2022 22:44:17</t>
  </si>
  <si>
    <t>SARICALAR TR-1 45-78-M00493_49422371_56389727_56389727</t>
  </si>
  <si>
    <t>16.10.2022 19:05:17</t>
  </si>
  <si>
    <t>16.10.2022 20:23:23</t>
  </si>
  <si>
    <t>BOYALI ÇAYBAŞI TR-2 45-75-M00268_49464153_56406249_56406249</t>
  </si>
  <si>
    <t>16.10.2022 19:21:27</t>
  </si>
  <si>
    <t>16.10.2022 21:19:08</t>
  </si>
  <si>
    <t>TR-114 35-16-L00114_A_56397753_56397753</t>
  </si>
  <si>
    <t>16.10.2022 19:22:42</t>
  </si>
  <si>
    <t>16.10.2022 21:45:52</t>
  </si>
  <si>
    <t>K-4492 35-10-K04492_F_56374076_56374076</t>
  </si>
  <si>
    <t>16.10.2022 19:27:30</t>
  </si>
  <si>
    <t>16.10.2022 20:42:09</t>
  </si>
  <si>
    <t>M-2241 BELENBAŞI TR-1 35-03-M02241_910831014_910831014</t>
  </si>
  <si>
    <t>16.10.2022 19:23:59</t>
  </si>
  <si>
    <t>17.10.2022 00:31:02</t>
  </si>
  <si>
    <t>MEDAR TR-2/A 45-72-M00584__72373606_72373606</t>
  </si>
  <si>
    <t>16.10.2022 19:46:11</t>
  </si>
  <si>
    <t>16.10.2022 20:23:53</t>
  </si>
  <si>
    <t>16.10.2022 19:48:37</t>
  </si>
  <si>
    <t>16.10.2022 20:46:32</t>
  </si>
  <si>
    <t>BAŞARAN TR-3 35-31-L00072_47943191_56367715_56367715</t>
  </si>
  <si>
    <t>16.10.2022 19:52:17</t>
  </si>
  <si>
    <t>16.10.2022 22:51:03</t>
  </si>
  <si>
    <t>SELÇİKLİ TR-2 45-72-L00164_956483948_956483948</t>
  </si>
  <si>
    <t>16.10.2022 20:05:32</t>
  </si>
  <si>
    <t>16.10.2022 22:10:14</t>
  </si>
  <si>
    <t>K-34 35-01-K00034_M_56381208_56381208</t>
  </si>
  <si>
    <t>16.10.2022 20:12:12</t>
  </si>
  <si>
    <t>16.10.2022 21:41:45</t>
  </si>
  <si>
    <t>BAĞYOLU TR-2 45-71-M01599_C_56366875_56366875</t>
  </si>
  <si>
    <t>16.10.2022 20:15:19</t>
  </si>
  <si>
    <t>16.10.2022 21:10:15</t>
  </si>
  <si>
    <t>CENKYERİ TR-1 45-82-M00131_C_56401109_56401109</t>
  </si>
  <si>
    <t>16.10.2022 20:19:33</t>
  </si>
  <si>
    <t>16.10.2022 21:17:05</t>
  </si>
  <si>
    <t>L-288 MENDERES MAH. 35-18-L00288_950447163_950447163</t>
  </si>
  <si>
    <t>16.10.2022 20:24:29</t>
  </si>
  <si>
    <t>16.10.2022 22:37:53</t>
  </si>
  <si>
    <t>BEĞEL DEĞİRMENBOĞAZI TR-1 45-75-M00283_A_56405395_56405395</t>
  </si>
  <si>
    <t>16.10.2022 20:22:28</t>
  </si>
  <si>
    <t>16.10.2022 22:29:36</t>
  </si>
  <si>
    <t>MEHMET KARAMAN SULAMA GRUBU TR 35-27-M00191_A_56355915_56355915</t>
  </si>
  <si>
    <t>16.10.2022 20:33:58</t>
  </si>
  <si>
    <t>16.10.2022 22:21:39</t>
  </si>
  <si>
    <t>ŞEYHDAVUTLAR TR-5 NAMAZGAH 45-79-M00496_C_56381931_56381931</t>
  </si>
  <si>
    <t>16.10.2022 20:40:32</t>
  </si>
  <si>
    <t>16.10.2022 22:28:33</t>
  </si>
  <si>
    <t>M-2079 35-01-M02079_912151242_912151242</t>
  </si>
  <si>
    <t>16.10.2022 21:23:05</t>
  </si>
  <si>
    <t>16.10.2022 22:26:24</t>
  </si>
  <si>
    <t>AZİZTEPE ÇAM MAH. TR-1 45-73-M00211_A_56390512_56390512</t>
  </si>
  <si>
    <t>16.10.2022 21:22:12</t>
  </si>
  <si>
    <t>16.10.2022 23:53:42</t>
  </si>
  <si>
    <t>M-362 35-09-M00362_M-447 M03_47555515</t>
  </si>
  <si>
    <t>OG Ayırıcı Arızası</t>
  </si>
  <si>
    <t>16.10.2022 21:27:49</t>
  </si>
  <si>
    <t>16.10.2022 22:26:43</t>
  </si>
  <si>
    <t>16.10.2022 21:27:37</t>
  </si>
  <si>
    <t>16.10.2022 23:23:07</t>
  </si>
  <si>
    <t>K-435 35-02-K00435_B_56363457_56363457</t>
  </si>
  <si>
    <t>16.10.2022 21:30:53</t>
  </si>
  <si>
    <t>16.10.2022 22:13:30</t>
  </si>
  <si>
    <t>K-3769 35-04-K03769_D_56367054_56367054</t>
  </si>
  <si>
    <t>16.10.2022 22:15:28</t>
  </si>
  <si>
    <t>17.10.2022 00:13:06</t>
  </si>
  <si>
    <t>BOYABAĞ TR-1 35-21-L00113_A_56376280_56376280</t>
  </si>
  <si>
    <t>16.10.2022 22:17:56</t>
  </si>
  <si>
    <t>16.10.2022 23:46:17</t>
  </si>
  <si>
    <t>K-3555 35-01-K03555_911246802_911246802</t>
  </si>
  <si>
    <t>16.10.2022 22:22:57</t>
  </si>
  <si>
    <t>16.10.2022 23:48:15</t>
  </si>
  <si>
    <t>_956683251_956683251</t>
  </si>
  <si>
    <t>16.10.2022 22:43:35</t>
  </si>
  <si>
    <t>16.10.2022 23:08:58</t>
  </si>
  <si>
    <t>M-3337 35-04-M03337_99626965_99626965</t>
  </si>
  <si>
    <t>16.10.2022 22:48:16</t>
  </si>
  <si>
    <t>17.10.2022 01:05:33</t>
  </si>
  <si>
    <t>OLGUNLAR CERİTLER MAH. TR-1 35-31-L00219_956575712_956575712</t>
  </si>
  <si>
    <t>16.10.2022 23:01:01</t>
  </si>
  <si>
    <t>17.10.2022 03:24:20</t>
  </si>
  <si>
    <t>L-401 ALTINYUNUS DM 35-18-L00401_9478075_56377519_56377519</t>
  </si>
  <si>
    <t>16.10.2022 23:06:56</t>
  </si>
  <si>
    <t>16.10.2022 23:55:01</t>
  </si>
  <si>
    <t>M-3042 35-02-M03042_35-02-M03042_79464427</t>
  </si>
  <si>
    <t>17.10.2022 06:47:47</t>
  </si>
  <si>
    <t>17.10.2022 09:00:45</t>
  </si>
  <si>
    <t>TİRE İM-DM-1 35-29-A00001_GÖKÇEN-2 M22_2059034</t>
  </si>
  <si>
    <t>17.10.2022 11:44:24</t>
  </si>
  <si>
    <t>17.10.2022 11:48:41</t>
  </si>
  <si>
    <t>TR-115 ZEYTİNALANI 35-19-L00115_B_56377404_56377404</t>
  </si>
  <si>
    <t>17.10.2022 11:04:29</t>
  </si>
  <si>
    <t>17.10.2022 17:36:03</t>
  </si>
  <si>
    <t>M-891 35-02-M00891_M-431 M01_2034650</t>
  </si>
  <si>
    <t>17.10.2022 14:39:52</t>
  </si>
  <si>
    <t>17.10.2022 15:56:48</t>
  </si>
  <si>
    <t>ESENDERE TR-1 35-21-L00108_953357239_953357239</t>
  </si>
  <si>
    <t>17.10.2022 12:47:42</t>
  </si>
  <si>
    <t>17.10.2022 15:11:34</t>
  </si>
  <si>
    <t>17.10.2022 09:42:32</t>
  </si>
  <si>
    <t>17.10.2022 10:33:26</t>
  </si>
  <si>
    <t>TR-63 45-77-L00063_945493430_945493430</t>
  </si>
  <si>
    <t>17.10.2022 10:19:21</t>
  </si>
  <si>
    <t>17.10.2022 11:37:39</t>
  </si>
  <si>
    <t>TR-92 35-19-L00092_8871120_56369150_56369150</t>
  </si>
  <si>
    <t>17.10.2022 19:00:49</t>
  </si>
  <si>
    <t>17.10.2022 19:24:46</t>
  </si>
  <si>
    <t>TR-65 35-16-L00065_953321253_953321253</t>
  </si>
  <si>
    <t>17.10.2022 15:14:31</t>
  </si>
  <si>
    <t>17.10.2022 16:40:23</t>
  </si>
  <si>
    <t>ZEYTİNLER TR-2 35-19-M00401_956699962_956699962</t>
  </si>
  <si>
    <t>17.10.2022 09:04:38</t>
  </si>
  <si>
    <t>17.10.2022 14:39:29</t>
  </si>
  <si>
    <t>OĞLANANASI TR-13 35-22-M00296_A_56357477_56357477</t>
  </si>
  <si>
    <t>17.10.2022 16:27:49</t>
  </si>
  <si>
    <t>17.10.2022 18:18:05</t>
  </si>
  <si>
    <t>KARŞIYAKA GIS TM 35-04-A00002_Karşıyaka-21 K18_2053745</t>
  </si>
  <si>
    <t>17.10.2022 13:24:59</t>
  </si>
  <si>
    <t>17.10.2022 17:46:46</t>
  </si>
  <si>
    <t>K-3769 35-04-K03769_C_56369560_56369560</t>
  </si>
  <si>
    <t>17.10.2022 20:39:05</t>
  </si>
  <si>
    <t>17.10.2022 22:47:40</t>
  </si>
  <si>
    <t>KARALAR TR-1 35-16-M00089_35-16-M00089_2352713</t>
  </si>
  <si>
    <t>17.10.2022 22:08:09</t>
  </si>
  <si>
    <t>17.10.2022 23:06:08</t>
  </si>
  <si>
    <t>BAŞARAN TR-4 35-31-L00073_47942755_56358354_56358354</t>
  </si>
  <si>
    <t>17.10.2022 19:42:57</t>
  </si>
  <si>
    <t>17.10.2022 21:58:38</t>
  </si>
  <si>
    <t>DM-2/TR-11 35-13-L00458_35-13-L00458_53088376</t>
  </si>
  <si>
    <t>Yangın</t>
  </si>
  <si>
    <t>17.10.2022 00:39:41</t>
  </si>
  <si>
    <t>17.10.2022 02:01:16</t>
  </si>
  <si>
    <t>İLYASLAR TR-1 45-76-M00099_955246823_955246823</t>
  </si>
  <si>
    <t>17.10.2022 18:59:46</t>
  </si>
  <si>
    <t>17.10.2022 19:46:29</t>
  </si>
  <si>
    <t>SUBATAN TR-6 35-15-L00341_B_56367910_56367910</t>
  </si>
  <si>
    <t>17.10.2022 19:59:04</t>
  </si>
  <si>
    <t>17.10.2022 21:49:00</t>
  </si>
  <si>
    <t>SELENDİ DM 45-81-M00001_HatBaşıAyırıcı_53134862 M14_53134862</t>
  </si>
  <si>
    <t>17.10.2022 08:30:15</t>
  </si>
  <si>
    <t>17.10.2022 09:59:08</t>
  </si>
  <si>
    <t>TR-1/79 45-72-M00079_D_56391881_56391881</t>
  </si>
  <si>
    <t>17.10.2022 06:28:24</t>
  </si>
  <si>
    <t>17.10.2022 07:30:14</t>
  </si>
  <si>
    <t>BEĞEL DEĞİRMENBOĞAZI TR-1 45-75-M00283_B_56405394_56405394</t>
  </si>
  <si>
    <t>17.10.2022 09:09:28</t>
  </si>
  <si>
    <t>17.10.2022 10:32:33</t>
  </si>
  <si>
    <t>KAYMAKÇI İM 35-15-A00004_KİRAZ-2 M09_2121810</t>
  </si>
  <si>
    <t>17.10.2022 13:34:40</t>
  </si>
  <si>
    <t>17.10.2022 13:39:55</t>
  </si>
  <si>
    <t>OCAKLI AHRANDI TR-5 35-15-L00783_35-15-L00783_2365242</t>
  </si>
  <si>
    <t>17.10.2022 17:50:54</t>
  </si>
  <si>
    <t>17.10.2022 18:44:54</t>
  </si>
  <si>
    <t>L-46 HARİTACILAR 35-14-L00046_9262551_56377212_56377212</t>
  </si>
  <si>
    <t>17.10.2022 14:45:26</t>
  </si>
  <si>
    <t>17.10.2022 15:34:07</t>
  </si>
  <si>
    <t>DM-1/60 35-29-M00060_DIREK TIPI TRAFO HUCRESI H01_2094596</t>
  </si>
  <si>
    <t>17.10.2022 09:28:00</t>
  </si>
  <si>
    <t>17.10.2022 10:36:00</t>
  </si>
  <si>
    <t>17.10.2022 15:59:35</t>
  </si>
  <si>
    <t>17.10.2022 17:50:51</t>
  </si>
  <si>
    <t>KAYRAKALTI TR-1 45-82-M00353_A_56400548_56400548</t>
  </si>
  <si>
    <t>17.10.2022 21:59:15</t>
  </si>
  <si>
    <t>17.10.2022 23:00:21</t>
  </si>
  <si>
    <t>AZİZTEPE MEZARÖNÜ TR-3 45-73-M00222_A_56386028_56386028</t>
  </si>
  <si>
    <t>17.10.2022 09:19:34</t>
  </si>
  <si>
    <t>17.10.2022 12:06:01</t>
  </si>
  <si>
    <t>BALIKLIOVA TR-2 35-19-L00272_D_81734361_81734361</t>
  </si>
  <si>
    <t>17.10.2022 20:39:07</t>
  </si>
  <si>
    <t>17.10.2022 21:12:13</t>
  </si>
  <si>
    <t>VENTOLA KÖK 35-26-M00678_PİZZA PİZZA M02_65914155</t>
  </si>
  <si>
    <t>17.10.2022 08:11:42</t>
  </si>
  <si>
    <t>17.10.2022 08:50:53</t>
  </si>
  <si>
    <t>L-209 35-18-L00209_11896750_56374822_56374822</t>
  </si>
  <si>
    <t>17.10.2022 10:40:24</t>
  </si>
  <si>
    <t>17.10.2022 13:04:40</t>
  </si>
  <si>
    <t>TR-52 45-78-L00052_953248621_953248621</t>
  </si>
  <si>
    <t>17.10.2022 12:10:46</t>
  </si>
  <si>
    <t>17.10.2022 17:45:43</t>
  </si>
  <si>
    <t>AHMETLİ İM 45-84-A00001_DERBENT GİRİŞ M05_88391856</t>
  </si>
  <si>
    <t>17.10.2022 07:00:19</t>
  </si>
  <si>
    <t>17.10.2022 07:20:52</t>
  </si>
  <si>
    <t>CUMALI TR-1 35-27-M00965_35-27-M00965_2368874</t>
  </si>
  <si>
    <t>17.10.2022 18:13:28</t>
  </si>
  <si>
    <t>17.10.2022 18:31:34</t>
  </si>
  <si>
    <t>TR-2 35-27-M00002_913633590_913633590</t>
  </si>
  <si>
    <t>17.10.2022 18:34:13</t>
  </si>
  <si>
    <t>17.10.2022 20:55:54</t>
  </si>
  <si>
    <t>M-3404(YATIRIM REZERVE) 35-03-M03404_915135392_915135392</t>
  </si>
  <si>
    <t>17.10.2022 13:17:57</t>
  </si>
  <si>
    <t>17.10.2022 16:48:39</t>
  </si>
  <si>
    <t>SARAÇLAR KÖK 45-77-L00104_HAMİDİYE L05_72240088</t>
  </si>
  <si>
    <t>17.10.2022 09:16:30</t>
  </si>
  <si>
    <t>17.10.2022 15:36:11</t>
  </si>
  <si>
    <t>KARABURUN İM 35-21-A00001_HatBaşıAyırıcı_53138039 L05_53138039</t>
  </si>
  <si>
    <t>17.10.2022 23:07:30</t>
  </si>
  <si>
    <t>18.10.2022 02:04:18</t>
  </si>
  <si>
    <t>L-119 OVACIK 35-18-L00119_945041403_945041403</t>
  </si>
  <si>
    <t>17.10.2022 14:50:59</t>
  </si>
  <si>
    <t>17.10.2022 18:21:02</t>
  </si>
  <si>
    <t>DOĞANBEY KÖK 35-14-M00100_DOĞANKENT SİTESİ M02_80639820</t>
  </si>
  <si>
    <t>17.10.2022 09:30:40</t>
  </si>
  <si>
    <t>17.10.2022 14:55:34</t>
  </si>
  <si>
    <t>M-2904 35-02-M02904_962677379_962677379</t>
  </si>
  <si>
    <t>17.10.2022 08:51:35</t>
  </si>
  <si>
    <t>17.10.2022 12:05:24</t>
  </si>
  <si>
    <t>İZZETTİN TR-2 45-83-M00439_955156820_955156820</t>
  </si>
  <si>
    <t>17.10.2022 18:55:00</t>
  </si>
  <si>
    <t>17.10.2022 20:47:50</t>
  </si>
  <si>
    <t>K-542 35-01-K00542_E_56374969_56374969</t>
  </si>
  <si>
    <t>Hırsızlık</t>
  </si>
  <si>
    <t>17.10.2022 10:32:28</t>
  </si>
  <si>
    <t>17.10.2022 19:04:55</t>
  </si>
  <si>
    <t>BALIKLI KAYADİBİ TR-1 45-75-M00220_B_56388836_56388836</t>
  </si>
  <si>
    <t>17.10.2022 11:20:24</t>
  </si>
  <si>
    <t>17.10.2022 13:40:32</t>
  </si>
  <si>
    <t>L-45 JANDARMA SİTESİ 35-14-L00045_956645833_956645833</t>
  </si>
  <si>
    <t>17.10.2022 05:07:23</t>
  </si>
  <si>
    <t>17.10.2022 07:18:31</t>
  </si>
  <si>
    <t>ORTA MAH. TRP 35-20-L00029_955197547_955197547</t>
  </si>
  <si>
    <t>17.10.2022 10:29:24</t>
  </si>
  <si>
    <t>17.10.2022 12:18:17</t>
  </si>
  <si>
    <t>BAŞARAN TR-6 35-31-L00075_47942025_56371433_56371433</t>
  </si>
  <si>
    <t>17.10.2022 04:06:17</t>
  </si>
  <si>
    <t>17.10.2022 10:40:09</t>
  </si>
  <si>
    <t>POLYAK TR-2 35-30-L00133_A_56403775_56403775</t>
  </si>
  <si>
    <t>AG İzolatör Arızası</t>
  </si>
  <si>
    <t>17.10.2022 17:20:41</t>
  </si>
  <si>
    <t>17.10.2022 19:11:49</t>
  </si>
  <si>
    <t>K-123 35-01-K00123_35-01-K00123_2375634</t>
  </si>
  <si>
    <t>17.10.2022 07:12:18</t>
  </si>
  <si>
    <t>17.10.2022 13:50:18</t>
  </si>
  <si>
    <t>K-3264 35-01-K03264_K-1820 K01_2068540</t>
  </si>
  <si>
    <t>17.10.2022 12:07:35</t>
  </si>
  <si>
    <t>17.10.2022 12:34:06</t>
  </si>
  <si>
    <t>KARAOĞLANLI TR-1 KÖK 45-71-M00091_ŞEHİR İÇİ ÇIKIŞ M02_61195438</t>
  </si>
  <si>
    <t>17.10.2022 12:51:39</t>
  </si>
  <si>
    <t>17.10.2022 13:52:32</t>
  </si>
  <si>
    <t>L-119 OVACIK 35-18-L00119_11850407_56370550_56370550</t>
  </si>
  <si>
    <t>17.10.2022 15:37:03</t>
  </si>
  <si>
    <t>17.10.2022 19:08:19</t>
  </si>
  <si>
    <t>L-19 35-14-L00019_956658953_956658953</t>
  </si>
  <si>
    <t>17.10.2022 21:05:05</t>
  </si>
  <si>
    <t>17.10.2022 21:58:42</t>
  </si>
  <si>
    <t>K-1371 35-04-K01371_912493021_912493021</t>
  </si>
  <si>
    <t>17.10.2022 09:27:35</t>
  </si>
  <si>
    <t>17.10.2022 13:13:17</t>
  </si>
  <si>
    <t>KAAN TR-1 45-71-M01520_43108531_56389169_56389169</t>
  </si>
  <si>
    <t>17.10.2022 09:12:33</t>
  </si>
  <si>
    <t>17.10.2022 12:56:39</t>
  </si>
  <si>
    <t>KORDON KÖK 45-78-M00730_HatBaşıAyırıcı_53139399 M02_53139399</t>
  </si>
  <si>
    <t>17.10.2022 14:51:12</t>
  </si>
  <si>
    <t>17.10.2022 18:15:41</t>
  </si>
  <si>
    <t>İBRAHİMKUYU DM 35-15-M00286_TR-9 TR-10 TR-11 M04_67554483</t>
  </si>
  <si>
    <t>17.10.2022 16:11:28</t>
  </si>
  <si>
    <t>17.10.2022 16:45:12</t>
  </si>
  <si>
    <t>AĞAÇ İŞLERİ TR-1. 35-22-M00139_955290816_955290816</t>
  </si>
  <si>
    <t>17.10.2022 09:41:59</t>
  </si>
  <si>
    <t>17.10.2022 10:33:17</t>
  </si>
  <si>
    <t>Y. YAZAR SULAMA GRUBU TR 35-27-M00528_35-27-M00528_2366930</t>
  </si>
  <si>
    <t>17.10.2022 17:16:55</t>
  </si>
  <si>
    <t>17.10.2022 19:43:58</t>
  </si>
  <si>
    <t>K-1864 35-09-K01864_97717145_97717145</t>
  </si>
  <si>
    <t>17.10.2022 10:31:42</t>
  </si>
  <si>
    <t>17.10.2022 17:18:11</t>
  </si>
  <si>
    <t>YUNTDAĞYENİCE KÖYÜ TR-1 45-71-M01699_45-71-M01699_2369391</t>
  </si>
  <si>
    <t>17.10.2022 08:47:32</t>
  </si>
  <si>
    <t>17.10.2022 10:56:28</t>
  </si>
  <si>
    <t>GELENBE TR-5 45-76-L00064_B_56391556_56391556</t>
  </si>
  <si>
    <t>17.10.2022 17:28:16</t>
  </si>
  <si>
    <t>17.10.2022 18:30:11</t>
  </si>
  <si>
    <t>ULUCAK DM-2/12 35-27-M00320_D_56369965_56369965</t>
  </si>
  <si>
    <t>17.10.2022 17:54:31</t>
  </si>
  <si>
    <t>17.10.2022 18:17:47</t>
  </si>
  <si>
    <t>DM-2/20 35-27-M01092_95000543079_95000543079</t>
  </si>
  <si>
    <t>17.10.2022 14:18:07</t>
  </si>
  <si>
    <t>17.10.2022 15:02:11</t>
  </si>
  <si>
    <t>EYKO TR-6 35-30-M00032_A_56370570_56370570</t>
  </si>
  <si>
    <t>17.10.2022 22:52:50</t>
  </si>
  <si>
    <t>18.10.2022 00:11:40</t>
  </si>
  <si>
    <t>MÜTEVELLİ KÖK 45-80-M00100_MÜTEVELLİ ŞEHİR-1(MÜTEVELLİ TR-2/TR-3/TR-4) M02_72196212</t>
  </si>
  <si>
    <t>17.10.2022 09:21:10</t>
  </si>
  <si>
    <t>17.10.2022 12:04:33</t>
  </si>
  <si>
    <t>M-3198 (YATIRIM REZERVE) 35-01-M03198_911589920_911589920</t>
  </si>
  <si>
    <t>17.10.2022 10:01:15</t>
  </si>
  <si>
    <t>17.10.2022 14:41:30</t>
  </si>
  <si>
    <t>TİRE İM-DM-1 35-29-A00001_HatBaşıAyırıcı_53133391 M26_53133391</t>
  </si>
  <si>
    <t>17.10.2022 07:42:40</t>
  </si>
  <si>
    <t>17.10.2022 09:09:54</t>
  </si>
  <si>
    <t>K-544 35-01-K00544_C_56355282_56355282</t>
  </si>
  <si>
    <t>17.10.2022 15:52:09</t>
  </si>
  <si>
    <t>17.10.2022 18:13:19</t>
  </si>
  <si>
    <t>DM-3/TR-33 SEFERİHİSAR 35-14-L00299_E E01_50087896</t>
  </si>
  <si>
    <t>17.10.2022 14:01:15</t>
  </si>
  <si>
    <t>17.10.2022 18:31:30</t>
  </si>
  <si>
    <t>L-295 35-18-L00295_950436738_950436738</t>
  </si>
  <si>
    <t>17.10.2022 03:06:44</t>
  </si>
  <si>
    <t>17.10.2022 03:55:06</t>
  </si>
  <si>
    <t>17.10.2022 10:18:00</t>
  </si>
  <si>
    <t>17.10.2022 11:45:17</t>
  </si>
  <si>
    <t>K-2339 35-08-K02339_35-08-K02339_42447747</t>
  </si>
  <si>
    <t>17.10.2022 09:34:20</t>
  </si>
  <si>
    <t>17.10.2022 13:05:01</t>
  </si>
  <si>
    <t>MÜTEVELLİ TR-2 45-80-M00101_956537631_956537631</t>
  </si>
  <si>
    <t>17.10.2022 21:43:43</t>
  </si>
  <si>
    <t>17.10.2022 22:52:26</t>
  </si>
  <si>
    <t>L-401 ALTINYUNUS DM 35-18-L00401_L-245  ILICA OTEL L10_2092214</t>
  </si>
  <si>
    <t>17.10.2022 17:06:58</t>
  </si>
  <si>
    <t>17.10.2022 17:39:03</t>
  </si>
  <si>
    <t>BAHADIRLAR TR-3 45-79-M00124_945552001_945552001</t>
  </si>
  <si>
    <t>17.10.2022 12:23:09</t>
  </si>
  <si>
    <t>17.10.2022 15:05:22</t>
  </si>
  <si>
    <t>OVAKENT TR-7 35-15-L00583_95002351504_95002351504</t>
  </si>
  <si>
    <t>17.10.2022 17:31:32</t>
  </si>
  <si>
    <t>17.10.2022 18:21:57</t>
  </si>
  <si>
    <t>ZEYTİNOVA TR-5 35-20-L00312_12480936_56373578_56373578</t>
  </si>
  <si>
    <t>17.10.2022 14:37:32</t>
  </si>
  <si>
    <t>17.10.2022 15:45:31</t>
  </si>
  <si>
    <t>17.10.2022 09:04:44</t>
  </si>
  <si>
    <t>17.10.2022 17:14:22</t>
  </si>
  <si>
    <t>ARPALIK KÖK 45-83-M00137_ARPALIK KÖK-2 M08_2329851</t>
  </si>
  <si>
    <t>17.10.2022 14:52:00</t>
  </si>
  <si>
    <t>17.10.2022 19:57:22</t>
  </si>
  <si>
    <t>M-1003 35-03-M01003_910308425_910308425</t>
  </si>
  <si>
    <t>17.10.2022 15:14:36</t>
  </si>
  <si>
    <t>17.10.2022 19:07:16</t>
  </si>
  <si>
    <t>YASEMİN DM 35-19-M00002_KUŞÇULAR DM-2 M02_2333721</t>
  </si>
  <si>
    <t>17.10.2022 13:13:33</t>
  </si>
  <si>
    <t>17.10.2022 17:46:04</t>
  </si>
  <si>
    <t>ŞEHİTLİOĞLU ALTINTAŞ TR-1 45-77-M00083_945499656_945499656</t>
  </si>
  <si>
    <t>17.10.2022 07:47:28</t>
  </si>
  <si>
    <t>17.10.2022 09:50:47</t>
  </si>
  <si>
    <t>M-2543 35-02-M02543_M-2565 M13_73560523</t>
  </si>
  <si>
    <t>17.10.2022 06:11:33</t>
  </si>
  <si>
    <t>17.10.2022 06:16:00</t>
  </si>
  <si>
    <t>KARABURUN TR-1/15 35-21-L00019_953358558_953358558</t>
  </si>
  <si>
    <t>17.10.2022 18:13:56</t>
  </si>
  <si>
    <t>17.10.2022 18:59:37</t>
  </si>
  <si>
    <t>K-210 35-07-K00210_97570541_97570541</t>
  </si>
  <si>
    <t>17.10.2022 10:55:00</t>
  </si>
  <si>
    <t>17.10.2022 12:00:14</t>
  </si>
  <si>
    <t>GELENBE TR-1 45-76-L00060_B_56385977_56385977</t>
  </si>
  <si>
    <t>17.10.2022 20:27:14</t>
  </si>
  <si>
    <t>17.10.2022 22:01:12</t>
  </si>
  <si>
    <t>K-1371 35-04-K01371_C_56383575_56383575</t>
  </si>
  <si>
    <t>17.10.2022 12:04:29</t>
  </si>
  <si>
    <t>17.10.2022 12:47:10</t>
  </si>
  <si>
    <t>BAHADIRLAR TR-3 45-79-M00124_945551982_945551982</t>
  </si>
  <si>
    <t>17.10.2022 17:14:52</t>
  </si>
  <si>
    <t>17.10.2022 22:46:33</t>
  </si>
  <si>
    <t>BAŞARAN TR-2 35-31-L00071_47943276_56398517_56398517</t>
  </si>
  <si>
    <t>17.10.2022 14:05:42</t>
  </si>
  <si>
    <t>17.10.2022 15:36:23</t>
  </si>
  <si>
    <t>MENDERES DM-4/TR-1 35-22-M00004_DM-1/TR-1(M-900) M12_2104459</t>
  </si>
  <si>
    <t>17.10.2022 18:16:46</t>
  </si>
  <si>
    <t>17.10.2022 18:59:48</t>
  </si>
  <si>
    <t>SARIGÖL DM 45-79-M00069_HatBaşıAyırıcı_53136090 M16_53136090</t>
  </si>
  <si>
    <t>17.10.2022 09:11:31</t>
  </si>
  <si>
    <t>17.10.2022 12:04:15</t>
  </si>
  <si>
    <t>POYRAZDAMLARI TR-11 45-78-M00576_KEMERDAMLARI YUKARIKEMER M05_2106463</t>
  </si>
  <si>
    <t>17.10.2022 17:12:11</t>
  </si>
  <si>
    <t>17.10.2022 17:12:44</t>
  </si>
  <si>
    <t>L-309 35-18-L00309_950456134_950456134</t>
  </si>
  <si>
    <t>17.10.2022 02:12:27</t>
  </si>
  <si>
    <t>17.10.2022 03:11:05</t>
  </si>
  <si>
    <t>KAZIKBAĞLARI TR-1 35-16-M00482_35-16-M00482_2364645</t>
  </si>
  <si>
    <t>17.10.2022 06:26:50</t>
  </si>
  <si>
    <t>17.10.2022 07:05:56</t>
  </si>
  <si>
    <t>ORTA MAHALLE M-9 35-25-M00117_955258879_955258879</t>
  </si>
  <si>
    <t>17.10.2022 13:02:19</t>
  </si>
  <si>
    <t>17.10.2022 16:39:07</t>
  </si>
  <si>
    <t>İBRAHİMKUYU DM 35-15-M00286_TR-9 TR-10 TR-11 M04_67554611</t>
  </si>
  <si>
    <t>17.10.2022 08:16:30</t>
  </si>
  <si>
    <t>17.10.2022 08:33:11</t>
  </si>
  <si>
    <t>YENİCEKÖY BEYLER TR-1 45-72-L00274_45-72-L00274_2367317</t>
  </si>
  <si>
    <t>17.10.2022 16:25:01</t>
  </si>
  <si>
    <t>17.10.2022 17:10:26</t>
  </si>
  <si>
    <t>K-1183 35-04-K01183_99552899_99552899</t>
  </si>
  <si>
    <t>17.10.2022 08:57:53</t>
  </si>
  <si>
    <t>17.10.2022 10:35:34</t>
  </si>
  <si>
    <t>KARABURUN İM 35-21-A00001_KARABURUN MERKEZ L06_2314246</t>
  </si>
  <si>
    <t>17.10.2022 21:04:51</t>
  </si>
  <si>
    <t>17.10.2022 21:55:00</t>
  </si>
  <si>
    <t>ZEYTİNDAĞ TR-1 35-16-M00003_A_56396093_56396093</t>
  </si>
  <si>
    <t>17.10.2022 17:41:20</t>
  </si>
  <si>
    <t>17.10.2022 18:06:18</t>
  </si>
  <si>
    <t>17.10.2022 11:58:22</t>
  </si>
  <si>
    <t>17.10.2022 14:56:09</t>
  </si>
  <si>
    <t>KEMHALLI KÖK 45-86-M00044_HatBaşıAyırıcı_85992566 M03_85992566</t>
  </si>
  <si>
    <t>17.10.2022 09:20:06</t>
  </si>
  <si>
    <t>17.10.2022 10:40:13</t>
  </si>
  <si>
    <t>SERİNKÖY TR-1 45-73-M00872_B_56391823_56391823</t>
  </si>
  <si>
    <t>17.10.2022 20:28:19</t>
  </si>
  <si>
    <t>17.10.2022 22:52:30</t>
  </si>
  <si>
    <t>SUBATAN TR-6 35-15-L00341_35-15-L00341_2365329</t>
  </si>
  <si>
    <t>17.10.2022 22:35:00</t>
  </si>
  <si>
    <t>17.10.2022 22:54:51</t>
  </si>
  <si>
    <t>UĞURLU KÖK 45-86-M00045_KEMHALLI KÖK M01_72226017</t>
  </si>
  <si>
    <t>17.10.2022 15:21:44</t>
  </si>
  <si>
    <t>17.10.2022 15:22:19</t>
  </si>
  <si>
    <t>L-331 DENİZKENT 35-18-L00331_950436909_950436909</t>
  </si>
  <si>
    <t>17.10.2022 14:21:25</t>
  </si>
  <si>
    <t>17.10.2022 15:45:01</t>
  </si>
  <si>
    <t>SOMAK TR-2 35-29-L00785__66119456_66119456</t>
  </si>
  <si>
    <t>17.10.2022 18:50:44</t>
  </si>
  <si>
    <t>17.10.2022 21:01:24</t>
  </si>
  <si>
    <t>TR-10/B 45-74-M00016_45-74-M00016_2376536</t>
  </si>
  <si>
    <t>17.10.2022 08:04:50</t>
  </si>
  <si>
    <t>17.10.2022 08:42:20</t>
  </si>
  <si>
    <t>DM-14/16 45-71-M00397_A_56397529_56397529</t>
  </si>
  <si>
    <t>17.10.2022 15:52:54</t>
  </si>
  <si>
    <t>17.10.2022 16:47:25</t>
  </si>
  <si>
    <t>17.10.2022 15:03:40</t>
  </si>
  <si>
    <t>17.10.2022 15:47:02</t>
  </si>
  <si>
    <t>FIRDAMLAR TR-1 45-76-M00164_DIREK TIPI TRAFO HUCRESI H01_2084917</t>
  </si>
  <si>
    <t>17.10.2022 10:56:48</t>
  </si>
  <si>
    <t>17.10.2022 16:01:54</t>
  </si>
  <si>
    <t>BALABANLI DM 35-15-M00280_OTURAKKUYU M04_72306393</t>
  </si>
  <si>
    <t>17.10.2022 12:32:48</t>
  </si>
  <si>
    <t>17.10.2022 15:50:37</t>
  </si>
  <si>
    <t>ORTA MAHALLE M-4 35-25-M00118_B_56357823_56357823</t>
  </si>
  <si>
    <t>17.10.2022 08:36:06</t>
  </si>
  <si>
    <t>17.10.2022 10:28:01</t>
  </si>
  <si>
    <t>M-1474 35-02-M01474_99826076_99826076</t>
  </si>
  <si>
    <t>17.10.2022 11:10:10</t>
  </si>
  <si>
    <t>17.10.2022 12:29:57</t>
  </si>
  <si>
    <t>KAYMAKÇI İM 35-15-A00004_UZUNDERE L09_2333301</t>
  </si>
  <si>
    <t>17.10.2022 09:29:28</t>
  </si>
  <si>
    <t>17.10.2022 11:20:59</t>
  </si>
  <si>
    <t>K-4034 35-01-K04034_K-2571 K02_65790142</t>
  </si>
  <si>
    <t>17.10.2022 12:42:49</t>
  </si>
  <si>
    <t>17.10.2022 13:19:23</t>
  </si>
  <si>
    <t>BÜYÜKIŞIKLAR TR-1 45-82-L00008_45-82-L00008_2348492</t>
  </si>
  <si>
    <t>17.10.2022 20:27:19</t>
  </si>
  <si>
    <t>17.10.2022 21:52:07</t>
  </si>
  <si>
    <t>K-2509 35-02-K02509_913006040_913006040</t>
  </si>
  <si>
    <t>17.10.2022 14:50:09</t>
  </si>
  <si>
    <t>17.10.2022 16:20:25</t>
  </si>
  <si>
    <t>MÜTEVELLİ TR-2 45-80-M00101_C_56389026_56389026</t>
  </si>
  <si>
    <t>17.10.2022 16:35:24</t>
  </si>
  <si>
    <t>17.10.2022 17:11:44</t>
  </si>
  <si>
    <t>M-2706 35-02-M02706_35-02-M02706_65014009</t>
  </si>
  <si>
    <t>17.10.2022 22:07:07</t>
  </si>
  <si>
    <t>17.10.2022 22:55:07</t>
  </si>
  <si>
    <t>17.10.2022 15:23:18</t>
  </si>
  <si>
    <t>17.10.2022 17:31:34</t>
  </si>
  <si>
    <t>EMİNBEY TR-1 45-78-M00853_49187433_56407988_56407988</t>
  </si>
  <si>
    <t>17.10.2022 18:32:57</t>
  </si>
  <si>
    <t>17.10.2022 22:01:40</t>
  </si>
  <si>
    <t>YAVAŞLAR TR-1 45-74-M00148_A_56393245_56393245</t>
  </si>
  <si>
    <t>17.10.2022 22:52:27</t>
  </si>
  <si>
    <t>18.10.2022 05:34:47</t>
  </si>
  <si>
    <t>17.10.2022 06:57:13</t>
  </si>
  <si>
    <t>17.10.2022 07:58:50</t>
  </si>
  <si>
    <t>YAKAKÖY ULUBEY TR-2 45-75-M00223_A_56390963_56390963</t>
  </si>
  <si>
    <t>17.10.2022 13:10:39</t>
  </si>
  <si>
    <t>17.10.2022 13:51:31</t>
  </si>
  <si>
    <t>YENİFOÇA TR-1 DM 35-23-M00001_A_56399269_56399269</t>
  </si>
  <si>
    <t>17.10.2022 08:47:53</t>
  </si>
  <si>
    <t>17.10.2022 10:35:46</t>
  </si>
  <si>
    <t>YENİKÖY-4 35-26-L00143_965834917_965834917</t>
  </si>
  <si>
    <t>17.10.2022 10:22:03</t>
  </si>
  <si>
    <t>17.10.2022 13:36:56</t>
  </si>
  <si>
    <t>K-2966 35-08-K02966_35-08-K02966_42467610</t>
  </si>
  <si>
    <t>17.10.2022 09:41:41</t>
  </si>
  <si>
    <t>17.10.2022 12:58:08</t>
  </si>
  <si>
    <t>AHMETLİ DM 45-77-M00187_HatBaşıAyırıcı_80386657 M08_80386657</t>
  </si>
  <si>
    <t>17.10.2022 17:29:10</t>
  </si>
  <si>
    <t>17.10.2022 17:29:49</t>
  </si>
  <si>
    <t>YENİFOÇA TR-1 DM 35-23-M00001_B_56399235_56399235</t>
  </si>
  <si>
    <t>17.10.2022 10:32:12</t>
  </si>
  <si>
    <t>17.10.2022 13:24:54</t>
  </si>
  <si>
    <t>ORTA MAHALLE M-4 35-25-M00118_C_56357824_56357824</t>
  </si>
  <si>
    <t>17.10.2022 10:02:30</t>
  </si>
  <si>
    <t>MURADİYE TR-5 (ESKİ MEZARLIK YANI) 45-71-M00204_FABRİKALAR M05_2091433</t>
  </si>
  <si>
    <t>17.10.2022 16:30:49</t>
  </si>
  <si>
    <t>17.10.2022 17:14:57</t>
  </si>
  <si>
    <t>ŞEYHDAVUTLAR TR-4 KEMİKLİ 45-79-M00121_45-79-M00121_2367426</t>
  </si>
  <si>
    <t>17.10.2022 17:18:54</t>
  </si>
  <si>
    <t>17.10.2022 22:55:20</t>
  </si>
  <si>
    <t>VAHAP ÜNLÜ TR-1 35-30-M00364_DIREK TIPI TRAFO HUCRESI H01_2041717</t>
  </si>
  <si>
    <t>17.10.2022 09:27:02</t>
  </si>
  <si>
    <t>17.10.2022 15:28:54</t>
  </si>
  <si>
    <t>YENİFOÇA TR-53 35-23-M00053_D_56378255_56378255</t>
  </si>
  <si>
    <t>17.10.2022 14:22:29</t>
  </si>
  <si>
    <t>17.10.2022 22:56:08</t>
  </si>
  <si>
    <t>18.10.2022 00:25:09</t>
  </si>
  <si>
    <t>SARIGÖL DM 45-79-M00069_HatBaşıAyırıcı_64291545 M17_64291545</t>
  </si>
  <si>
    <t>17.10.2022 15:38:48</t>
  </si>
  <si>
    <t>17.10.2022 18:53:57</t>
  </si>
  <si>
    <t>VAHAP ÜNLÜ TR-2 35-30-M00365_DIREK TIPI TRAFO HUCRESI H01_2041716</t>
  </si>
  <si>
    <t>17.10.2022 09:33:54</t>
  </si>
  <si>
    <t>17.10.2022 15:27:37</t>
  </si>
  <si>
    <t>ALMAK TM 35-17-A00003_YENİFOÇA-1 M27_2055977</t>
  </si>
  <si>
    <t>17.10.2022 09:16:51</t>
  </si>
  <si>
    <t>17.10.2022 17:35:09</t>
  </si>
  <si>
    <t>KURTULMUŞ KÖK 45-72-L00080_SARILAR ÇIKIŞI L03_66546809</t>
  </si>
  <si>
    <t>17.10.2022 12:17:54</t>
  </si>
  <si>
    <t>17.10.2022 13:17:40</t>
  </si>
  <si>
    <t>K-4950 35-01-K04950_910913199_910913199</t>
  </si>
  <si>
    <t>17.10.2022 17:30:18</t>
  </si>
  <si>
    <t>17.10.2022 20:23:32</t>
  </si>
  <si>
    <t>K-2985 35-01-K02985_911811557_911811557</t>
  </si>
  <si>
    <t>17.10.2022 14:11:21</t>
  </si>
  <si>
    <t>17.10.2022 18:44:33</t>
  </si>
  <si>
    <t>M-1112 35-08-M01112_35-08-M01112_42040134</t>
  </si>
  <si>
    <t>Trafo Bakım Çalışması</t>
  </si>
  <si>
    <t>17.10.2022 09:02:00</t>
  </si>
  <si>
    <t>17.10.2022 13:15:13</t>
  </si>
  <si>
    <t>M-3103(YATIRIM REZERVE) 35-03-M03103_910779367_910779367</t>
  </si>
  <si>
    <t>17.10.2022 15:59:23</t>
  </si>
  <si>
    <t>17.10.2022 18:08:12</t>
  </si>
  <si>
    <t>DM-2/TR-11 35-13-L00458_A A01_57788499</t>
  </si>
  <si>
    <t>17.10.2022 02:00:07</t>
  </si>
  <si>
    <t>17.10.2022 03:04:13</t>
  </si>
  <si>
    <t>KURUCUOVA TR-11 35-15-L01094_950375832_950375832</t>
  </si>
  <si>
    <t>17.10.2022 19:17:44</t>
  </si>
  <si>
    <t>17.10.2022 21:15:32</t>
  </si>
  <si>
    <t>SARIGÖL DM 45-79-M00069_DADAĞLI FİDERİ M17_2076608</t>
  </si>
  <si>
    <t>17.10.2022 18:21:15</t>
  </si>
  <si>
    <t>17.10.2022 18:45:42</t>
  </si>
  <si>
    <t>K-4356 35-02-K04356_B_56364186_56364186</t>
  </si>
  <si>
    <t>17.10.2022 05:58:36</t>
  </si>
  <si>
    <t>17.10.2022 06:56:59</t>
  </si>
  <si>
    <t>M-217 35-09-M00217_C C 1b_5798701</t>
  </si>
  <si>
    <t>17.10.2022 20:29:23</t>
  </si>
  <si>
    <t>17.10.2022 21:06:07</t>
  </si>
  <si>
    <t>HÜSEYİN ALTIPARMAK GRUBU 35-30-L00150_DIREK TIPI TRAFO HUCRESI H01_2045126</t>
  </si>
  <si>
    <t>17.10.2022 15:55:21</t>
  </si>
  <si>
    <t>17.10.2022 18:22:29</t>
  </si>
  <si>
    <t>17.10.2022 10:51:23</t>
  </si>
  <si>
    <t>17.10.2022 11:25:36</t>
  </si>
  <si>
    <t>17.10.2022 09:32:17</t>
  </si>
  <si>
    <t>17.10.2022 14:09:00</t>
  </si>
  <si>
    <t>CİRİT SAHASI TR-1 45-81-M00067_945626260_945626260</t>
  </si>
  <si>
    <t>17.10.2022 13:01:33</t>
  </si>
  <si>
    <t>17.10.2022 14:21:19</t>
  </si>
  <si>
    <t>YENİFOÇA TR-23 35-23-M00023_F F03_83714048</t>
  </si>
  <si>
    <t>17.10.2022 13:40:43</t>
  </si>
  <si>
    <t>17.10.2022 14:25:05</t>
  </si>
  <si>
    <t>K-2779 35-02-K02779_910127936_910127936</t>
  </si>
  <si>
    <t>17.10.2022 17:37:35</t>
  </si>
  <si>
    <t>17.10.2022 19:47:59</t>
  </si>
  <si>
    <t>SANCAKLI BOZKÖY KÖK 45-71-M00087_KÖY İÇİ RİNG-1 M03_61320833</t>
  </si>
  <si>
    <t>17.10.2022 16:15:41</t>
  </si>
  <si>
    <t>17.10.2022 16:59:34</t>
  </si>
  <si>
    <t>DERİCİ KÖK 45-84-M00003_RAZOĞLU M07_2313984</t>
  </si>
  <si>
    <t>17.10.2022 08:59:18</t>
  </si>
  <si>
    <t>17.10.2022 17:09:21</t>
  </si>
  <si>
    <t>ÖRÜCÜLER KÖK 45-74-M00355_BARDAKÇI M04_79409449</t>
  </si>
  <si>
    <t>17.10.2022 21:30:46</t>
  </si>
  <si>
    <t>18.10.2022 04:10:38</t>
  </si>
  <si>
    <t>M-2954 35-01-M02954_911909981_911909981</t>
  </si>
  <si>
    <t>17.10.2022 14:12:21</t>
  </si>
  <si>
    <t>17.10.2022 17:37:41</t>
  </si>
  <si>
    <t>ÇİÇEKLİ KIRDİBİ TR-1 45-75-M00310_A_56401441_56401441</t>
  </si>
  <si>
    <t>17.10.2022 07:47:50</t>
  </si>
  <si>
    <t>17.10.2022 09:23:58</t>
  </si>
  <si>
    <t>DM-2 35-17-M00002_DOLUM TESİSİ M23_2321736</t>
  </si>
  <si>
    <t>17.10.2022 17:56:09</t>
  </si>
  <si>
    <t>17.10.2022 19:15:13</t>
  </si>
  <si>
    <t>TULUM TR-2 35-26-L00354_DIREK TIPI TRAFO HUCRESI H01_2039790</t>
  </si>
  <si>
    <t>17.10.2022 14:30:56</t>
  </si>
  <si>
    <t>17.10.2022 15:21:02</t>
  </si>
  <si>
    <t>GÜMÜLDÜR DM 35-25-M00100_BARAJ M01_2309330</t>
  </si>
  <si>
    <t>17.10.2022 09:14:58</t>
  </si>
  <si>
    <t>17.10.2022 16:56:15</t>
  </si>
  <si>
    <t>ULUKENT DM-3/34 35-28-M00034_95000002856_95000002856</t>
  </si>
  <si>
    <t>17.10.2022 20:17:55</t>
  </si>
  <si>
    <t>17.10.2022 21:34:48</t>
  </si>
  <si>
    <t>TR-24 45-74-M00024_A_56397092_56397092</t>
  </si>
  <si>
    <t>17.10.2022 12:37:39</t>
  </si>
  <si>
    <t>17.10.2022 13:05:53</t>
  </si>
  <si>
    <t>UZUNKÖY TR-3 35-31-L00145_DIREK TIPI TRAFO HUCRESI H01_2050115</t>
  </si>
  <si>
    <t>17.10.2022 03:15:22</t>
  </si>
  <si>
    <t>17.10.2022 08:37:23</t>
  </si>
  <si>
    <t>ÇARDAKLI TR-1 45-74-M00186_A_56353761_56353761</t>
  </si>
  <si>
    <t>17.10.2022 16:53:43</t>
  </si>
  <si>
    <t>17.10.2022 17:46:03</t>
  </si>
  <si>
    <t>İM-1/TR-8 35-14-M00301_95000061116_95000061116</t>
  </si>
  <si>
    <t>17.10.2022 10:35:22</t>
  </si>
  <si>
    <t>17.10.2022 13:24:47</t>
  </si>
  <si>
    <t>YAKAKÖY KÖK 45-75-M00067_HatBaşıAyırıcı_53135534 M02_53135534</t>
  </si>
  <si>
    <t>17.10.2022 17:39:24</t>
  </si>
  <si>
    <t>17.10.2022 19:53:35</t>
  </si>
  <si>
    <t>M-1201 35-10-M01201_98161107_98161107</t>
  </si>
  <si>
    <t>17.10.2022 10:15:20</t>
  </si>
  <si>
    <t>17.10.2022 14:18:12</t>
  </si>
  <si>
    <t>M-3121(YATIRIM REZERVE) 35-10-M03121_D_56375462_56375462</t>
  </si>
  <si>
    <t>17.10.2022 06:28:40</t>
  </si>
  <si>
    <t>17.10.2022 08:08:05</t>
  </si>
  <si>
    <t>M-2380 35-03-M02380__72410990_72410990</t>
  </si>
  <si>
    <t>17.10.2022 08:22:27</t>
  </si>
  <si>
    <t>17.10.2022 10:34:12</t>
  </si>
  <si>
    <t>UZUNKÖY TR-2 35-31-L00143_47827448_56389535_56389535</t>
  </si>
  <si>
    <t>17.10.2022 13:29:32</t>
  </si>
  <si>
    <t>17.10.2022 19:08:13</t>
  </si>
  <si>
    <t>YEŞİLDERE KAZALLI TR-3 35-31-L00164_47837261_56391151_56391151</t>
  </si>
  <si>
    <t>17.10.2022 09:07:38</t>
  </si>
  <si>
    <t>17.10.2022 11:07:23</t>
  </si>
  <si>
    <t>FIRINLI TR-3 35-20-L00091_955198582_955198582</t>
  </si>
  <si>
    <t>17.10.2022 10:24:59</t>
  </si>
  <si>
    <t>17.10.2022 11:38:26</t>
  </si>
  <si>
    <t>SARUHANLI TR-22 45-80-M00022_956562733_956562733</t>
  </si>
  <si>
    <t>17.10.2022 11:32:17</t>
  </si>
  <si>
    <t>17.10.2022 13:15:02</t>
  </si>
  <si>
    <t>M-2875 35-04-M02875_VATAN-1(DOĞANÇAY-2) M02_84886223</t>
  </si>
  <si>
    <t>17.10.2022 03:33:52</t>
  </si>
  <si>
    <t>17.10.2022 03:55:22</t>
  </si>
  <si>
    <t>ÜÇPINAR TR-9 45-71-M01537_A_56363677_56363677</t>
  </si>
  <si>
    <t>17.10.2022 12:36:39</t>
  </si>
  <si>
    <t>17.10.2022 13:37:22</t>
  </si>
  <si>
    <t>K-3900 35-02-K03900_912448700_912448700</t>
  </si>
  <si>
    <t>17.10.2022 19:01:53</t>
  </si>
  <si>
    <t>17.10.2022 20:32:46</t>
  </si>
  <si>
    <t>K-905 35-02-K00905_913276044_913276044</t>
  </si>
  <si>
    <t>17.10.2022 09:35:50</t>
  </si>
  <si>
    <t>17.10.2022 12:53:52</t>
  </si>
  <si>
    <t>KESİKKÖY DM 35-28-M00309_BURUNCUK M08_2323291</t>
  </si>
  <si>
    <t>17.10.2022 09:23:10</t>
  </si>
  <si>
    <t>17.10.2022 17:21:28</t>
  </si>
  <si>
    <t>17.10.2022 20:33:36</t>
  </si>
  <si>
    <t>17.10.2022 21:40:50</t>
  </si>
  <si>
    <t>ELMABAĞ DM 35-15-L00317_ELMABAĞ L02_66822278</t>
  </si>
  <si>
    <t>17.10.2022 09:44:00</t>
  </si>
  <si>
    <t>17.10.2022 10:11:29</t>
  </si>
  <si>
    <t>ŞEMİKLER TM 35-04-A00003_DEMİRKÖPRÜ M16_2055339</t>
  </si>
  <si>
    <t>17.10.2022 09:07:24</t>
  </si>
  <si>
    <t>17.10.2022 13:12:16</t>
  </si>
  <si>
    <t>M-2872 35-04-M02872_99585279_99585279</t>
  </si>
  <si>
    <t>17.10.2022 19:32:48</t>
  </si>
  <si>
    <t>17.10.2022 21:22:19</t>
  </si>
  <si>
    <t>ÇUKURALTI M-41 (ÖZKENT) 35-25-M00080_955268381_955268381</t>
  </si>
  <si>
    <t>17.10.2022 16:30:46</t>
  </si>
  <si>
    <t>17.10.2022 17:54:03</t>
  </si>
  <si>
    <t>K-938 35-02-K00938_910156945_910156945</t>
  </si>
  <si>
    <t>17.10.2022 17:17:32</t>
  </si>
  <si>
    <t>17.10.2022 20:33:03</t>
  </si>
  <si>
    <t>M-1181 35-04-M01181_M-1188 M01_2035332</t>
  </si>
  <si>
    <t>17.10.2022 13:06:59</t>
  </si>
  <si>
    <t>17.10.2022 17:38:29</t>
  </si>
  <si>
    <t>K-3291 35-08-K03291_35-08-K03291_42033301</t>
  </si>
  <si>
    <t>17.10.2022 09:58:36</t>
  </si>
  <si>
    <t>17.10.2022 13:16:05</t>
  </si>
  <si>
    <t>KAVAKLIDERE TR-6 45-73-M00310_945659581_945659581</t>
  </si>
  <si>
    <t>17.10.2022 14:02:06</t>
  </si>
  <si>
    <t>17.10.2022 14:49:23</t>
  </si>
  <si>
    <t>FUNDACIK KÖK 45-75-M00068_HatBaşıAyırıcı_75445629 M03_75445629</t>
  </si>
  <si>
    <t>17.10.2022 09:27:51</t>
  </si>
  <si>
    <t>17.10.2022 11:57:47</t>
  </si>
  <si>
    <t>KAYACIK GÖKKÖY 45-75-M00215_45-75-M00215_2360751</t>
  </si>
  <si>
    <t>17.10.2022 13:31:46</t>
  </si>
  <si>
    <t>17.10.2022 14:14:45</t>
  </si>
  <si>
    <t>KARABURUN MERKEZ DM 35-21-L00002_KARABURUN TR-13 BODRUM L03_72170452</t>
  </si>
  <si>
    <t>17.10.2022 21:52:15</t>
  </si>
  <si>
    <t>17.10.2022 22:24:49</t>
  </si>
  <si>
    <t>DUMANLAR KÖK 45-81-M00044_DUMANLAR M03_72038303</t>
  </si>
  <si>
    <t>17.10.2022 12:28:20</t>
  </si>
  <si>
    <t>17.10.2022 12:52:00</t>
  </si>
  <si>
    <t>YENİFOÇA TR-51 35-23-M00051_YENİFOÇA TR-45 M02_72156982</t>
  </si>
  <si>
    <t>17.10.2022 15:15:24</t>
  </si>
  <si>
    <t>17.10.2022 17:31:39</t>
  </si>
  <si>
    <t>17.10.2022 12:31:47</t>
  </si>
  <si>
    <t>17.10.2022 12:32:10</t>
  </si>
  <si>
    <t>DM-20/13 (ÇAPRA KABİN) 45-71-M00272_B_56353862_56353862</t>
  </si>
  <si>
    <t>17.10.2022 09:05:08</t>
  </si>
  <si>
    <t>17.10.2022 09:44:23</t>
  </si>
  <si>
    <t>ÖDEMİŞ TR-97 35-15-M00097_950364005_950364005</t>
  </si>
  <si>
    <t>17.10.2022 14:39:26</t>
  </si>
  <si>
    <t>K-1128 35-03-K01128_B_56375874_56375874</t>
  </si>
  <si>
    <t>17.10.2022 09:22:27</t>
  </si>
  <si>
    <t>17.10.2022 14:49:40</t>
  </si>
  <si>
    <t>AZİZ ÇELİKDOĞAN TARIMSAL SULAMA TR-1 45-83-M00345_48010539_56395000_56395000</t>
  </si>
  <si>
    <t>17.10.2022 20:23:53</t>
  </si>
  <si>
    <t>17.10.2022 22:21:43</t>
  </si>
  <si>
    <t>GÖRDES DM 45-75-M00050_GÖRDES ŞEHİR-2 M03_2083582</t>
  </si>
  <si>
    <t>17.10.2022 16:25:51</t>
  </si>
  <si>
    <t>17.10.2022 16:40:54</t>
  </si>
  <si>
    <t>ANADOLU İM 35-02-A00001_MERKEZ K05_2307984</t>
  </si>
  <si>
    <t>17.10.2022 06:11:52</t>
  </si>
  <si>
    <t>17.10.2022 06:15:58</t>
  </si>
  <si>
    <t>17.10.2022 19:26:29</t>
  </si>
  <si>
    <t>17.10.2022 19:47:00</t>
  </si>
  <si>
    <t>K-2406 35-04-K02406_C_56383563_56383563</t>
  </si>
  <si>
    <t>17.10.2022 19:51:54</t>
  </si>
  <si>
    <t>18.10.2022 00:22:15</t>
  </si>
  <si>
    <t>K-2380 35-08-K02380_K-1522 K03_42545564</t>
  </si>
  <si>
    <t>OG Atlama Arızası</t>
  </si>
  <si>
    <t>17.10.2022 14:57:38</t>
  </si>
  <si>
    <t>17.10.2022 19:11:23</t>
  </si>
  <si>
    <t>KARAMAN İÇME SUYU YANI TR-3 35-31-L00050_47863837_56394332_56394332</t>
  </si>
  <si>
    <t>17.10.2022 12:04:07</t>
  </si>
  <si>
    <t>17.10.2022 16:58:48</t>
  </si>
  <si>
    <t>TR-134 35-19-L00134_ H_66029451</t>
  </si>
  <si>
    <t>17.10.2022 18:22:51</t>
  </si>
  <si>
    <t>17.10.2022 19:03:00</t>
  </si>
  <si>
    <t>DOĞANCI TR-3 35-31-L00336_DIREK TIPI TRAFO HUCRESI H01_2050207</t>
  </si>
  <si>
    <t>17.10.2022 08:48:39</t>
  </si>
  <si>
    <t>17.10.2022 13:35:45</t>
  </si>
  <si>
    <t>M-2744 35-02-M02744_A_56362762_56362762</t>
  </si>
  <si>
    <t>17.10.2022 09:43:10</t>
  </si>
  <si>
    <t>17.10.2022 10:40:34</t>
  </si>
  <si>
    <t>OVAKENT TR-7 35-15-L00583_35-15-L00583_2366043</t>
  </si>
  <si>
    <t>17.10.2022 18:03:26</t>
  </si>
  <si>
    <t>17.10.2022 18:25:10</t>
  </si>
  <si>
    <t>KUŞÇULAR DM-2 35-19-M00515_TR-319 M05_80470430</t>
  </si>
  <si>
    <t>17.10.2022 17:27:58</t>
  </si>
  <si>
    <t>17.10.2022 19:10:42</t>
  </si>
  <si>
    <t>ARAPLI OVASI TR-2 35-16-M00748_47492299_56396784_56396784</t>
  </si>
  <si>
    <t>17.10.2022 10:32:48</t>
  </si>
  <si>
    <t>17.10.2022 11:53:14</t>
  </si>
  <si>
    <t>TAŞLIYATAK TR-5 35-31-L00347_35-31-L00347_2365276</t>
  </si>
  <si>
    <t>17.10.2022 01:35:20</t>
  </si>
  <si>
    <t>17.10.2022 04:38:07</t>
  </si>
  <si>
    <t>K-2377 35-08-K02377_97553686_97553686</t>
  </si>
  <si>
    <t>17.10.2022 10:00:47</t>
  </si>
  <si>
    <t>17.10.2022 13:53:42</t>
  </si>
  <si>
    <t>K-34 35-01-K00034_911453728_911453728</t>
  </si>
  <si>
    <t>17.10.2022 22:27:04</t>
  </si>
  <si>
    <t>18.10.2022 00:23:31</t>
  </si>
  <si>
    <t>DUMANLAR KÖK 45-81-M00044_DUMANLAR M03_72038297</t>
  </si>
  <si>
    <t>17.10.2022 14:19:59</t>
  </si>
  <si>
    <t>17.10.2022 16:13:44</t>
  </si>
  <si>
    <t>PANAZTEPE DM 35-28-M00732_MALTEPE M03_2055980</t>
  </si>
  <si>
    <t>17.10.2022 07:42:34</t>
  </si>
  <si>
    <t>17.10.2022 07:52:20</t>
  </si>
  <si>
    <t>UZUNKÖY TR-1 35-31-L00144_B_72255944_72255944</t>
  </si>
  <si>
    <t>17.10.2022 19:58:45</t>
  </si>
  <si>
    <t>18.10.2022 00:04:43</t>
  </si>
  <si>
    <t>KABAAĞAÇKIRAN TR-1 45-72-L00266_A_56390563_56390563</t>
  </si>
  <si>
    <t>17.10.2022 06:58:06</t>
  </si>
  <si>
    <t>17.10.2022 09:29:12</t>
  </si>
  <si>
    <t>KAAN TR-1 45-71-M01520_43108539_56388841_56388841</t>
  </si>
  <si>
    <t>17.10.2022 13:16:59</t>
  </si>
  <si>
    <t>17.10.2022 14:29:51</t>
  </si>
  <si>
    <t>UZUNKÖY TR-1 35-31-L00144_47827255_56405492_56405492</t>
  </si>
  <si>
    <t>17.10.2022 12:56:00</t>
  </si>
  <si>
    <t>17.10.2022 13:16:31</t>
  </si>
  <si>
    <t>KÖFÜNDERE TR-3 35-15-L00211_A_56398035_56398035</t>
  </si>
  <si>
    <t>17.10.2022 08:36:15</t>
  </si>
  <si>
    <t>17.10.2022 12:21:27</t>
  </si>
  <si>
    <t>KAREL DM 35-17-M00247_BAZTAŞ DM M05_66441215</t>
  </si>
  <si>
    <t>17.10.2022 09:26:09</t>
  </si>
  <si>
    <t>17.10.2022 14:08:34</t>
  </si>
  <si>
    <t>LOKMANKUYU KÖK 35-15-L00903_ÖZEL MÜŞTERİLER L03_67112627</t>
  </si>
  <si>
    <t>17.10.2022 09:09:56</t>
  </si>
  <si>
    <t>17.10.2022 10:06:35</t>
  </si>
  <si>
    <t>TAŞLIYATAK TR-1 35-31-L00366_47791625_56352978_56352978</t>
  </si>
  <si>
    <t>17.10.2022 12:43:35</t>
  </si>
  <si>
    <t>17.10.2022 14:38:39</t>
  </si>
  <si>
    <t>DM-09/13-A 45-71-M00382_DIREK TIPI TRAFO HUCRESI H01_2079627</t>
  </si>
  <si>
    <t>17.10.2022 14:48:19</t>
  </si>
  <si>
    <t>17.10.2022 15:27:51</t>
  </si>
  <si>
    <t>YAKAKÖY ULUBEY TR-2 45-75-M00223_C_56393748_56393748</t>
  </si>
  <si>
    <t>17.10.2022 19:06:08</t>
  </si>
  <si>
    <t>17.10.2022 20:25:41</t>
  </si>
  <si>
    <t>UZUNKÖY TR-2 35-31-L00143_47827447_65509217_65509217</t>
  </si>
  <si>
    <t>17.10.2022 08:52:40</t>
  </si>
  <si>
    <t>17.10.2022 12:56:46</t>
  </si>
  <si>
    <t>17.10.2022 10:29:47</t>
  </si>
  <si>
    <t>17.10.2022 17:42:49</t>
  </si>
  <si>
    <t>ASARLIK TR-14 KÖK 35-28-M00168_ASARLIK TR-16(DM-1/5) M04_66531864</t>
  </si>
  <si>
    <t>17.10.2022 10:51:57</t>
  </si>
  <si>
    <t>17.10.2022 14:38:00</t>
  </si>
  <si>
    <t>KIZILKEÇİLİ KÖYÜ TR-1 35-20-L00393_35-20-L00393_66110315</t>
  </si>
  <si>
    <t>AG Kablo Başlığı Arızası</t>
  </si>
  <si>
    <t>17.10.2022 16:31:54</t>
  </si>
  <si>
    <t>17.10.2022 20:47:28</t>
  </si>
  <si>
    <t>AYRANCILAR DM-3 35-26-M00795_DM-3/22 M11_2335348</t>
  </si>
  <si>
    <t>17.10.2022 09:43:01</t>
  </si>
  <si>
    <t>17.10.2022 17:14:59</t>
  </si>
  <si>
    <t>TR-1/91 45-72-M00091_A_56390618_56390618</t>
  </si>
  <si>
    <t>17.10.2022 17:21:24</t>
  </si>
  <si>
    <t>17.10.2022 18:47:09</t>
  </si>
  <si>
    <t>AHMETLİ TR-25 45-84-L00025_DAĞITIM TRF TR-25 L05_65892157</t>
  </si>
  <si>
    <t>17.10.2022 10:05:45</t>
  </si>
  <si>
    <t>TR-135 35-19-L00135_95001358510_95001358510</t>
  </si>
  <si>
    <t>17.10.2022 18:38:50</t>
  </si>
  <si>
    <t>17.10.2022 21:23:34</t>
  </si>
  <si>
    <t>HATİCE UÇTU ÖZEL TR 35-27-M00701Ö_DIREK TIPI TRAFO HUCRESI H01_2054343</t>
  </si>
  <si>
    <t>17.10.2022 22:50:49</t>
  </si>
  <si>
    <t>18.10.2022 02:21:26</t>
  </si>
  <si>
    <t>SARISU TR-4 35-31-L00082_DIREK TIPI TRAFO HUCRESI H01_2049410</t>
  </si>
  <si>
    <t>17.10.2022 10:01:18</t>
  </si>
  <si>
    <t>17.10.2022 18:46:26</t>
  </si>
  <si>
    <t>EMENLER TR-2 35-31-L00138_47840968_56391517_56391517</t>
  </si>
  <si>
    <t>17.10.2022 07:08:37</t>
  </si>
  <si>
    <t>17.10.2022 09:59:24</t>
  </si>
  <si>
    <t>L-331 DENİZKENT 35-18-L00331_950437813_950437813</t>
  </si>
  <si>
    <t>17.10.2022 09:29:11</t>
  </si>
  <si>
    <t>17.10.2022 10:52:46</t>
  </si>
  <si>
    <t>KIRKAĞAÇ TR-1 45-76-M00001_KIRKAĞAÇ TR-1/7 M01_72215610</t>
  </si>
  <si>
    <t>17.10.2022 09:48:35</t>
  </si>
  <si>
    <t>17.10.2022 09:59:56</t>
  </si>
  <si>
    <t>M-2135 35-07-M02135_99131333_99131333</t>
  </si>
  <si>
    <t>17.10.2022 16:17:17</t>
  </si>
  <si>
    <t>17.10.2022 18:11:00</t>
  </si>
  <si>
    <t>BATTALMUSTAFA TR-1 45-77-L00204_945497190_945497190</t>
  </si>
  <si>
    <t>17.10.2022 12:17:37</t>
  </si>
  <si>
    <t>17.10.2022 14:39:02</t>
  </si>
  <si>
    <t>KARABAĞLAR TM 35-01-A00012_KARABAĞLAR-18 K43_2053347</t>
  </si>
  <si>
    <t>OG Yeraltı Kablo Arızası</t>
  </si>
  <si>
    <t>17.10.2022 10:10:40</t>
  </si>
  <si>
    <t>17.10.2022 12:33:55</t>
  </si>
  <si>
    <t>AYRANCILAR DM-3 35-26-M00795_PANCAR-3 (AYIRANCILAR-2) M14_2116036</t>
  </si>
  <si>
    <t>17.10.2022 09:36:40</t>
  </si>
  <si>
    <t>17.10.2022 09:37:30</t>
  </si>
  <si>
    <t>17.10.2022 16:12:23</t>
  </si>
  <si>
    <t>17.10.2022 18:37:23</t>
  </si>
  <si>
    <t>17.10.2022 02:07:34</t>
  </si>
  <si>
    <t>17.10.2022 03:22:36</t>
  </si>
  <si>
    <t>K-34 35-01-K00034_911308475_911308475</t>
  </si>
  <si>
    <t>17.10.2022 13:40:20</t>
  </si>
  <si>
    <t>17.10.2022 16:44:13</t>
  </si>
  <si>
    <t>17.10.2022 10:33:42</t>
  </si>
  <si>
    <t>17.10.2022 17:37:25</t>
  </si>
  <si>
    <t>M-58 35-17-M00058_D_56353287_56353287</t>
  </si>
  <si>
    <t>17.10.2022 12:30:30</t>
  </si>
  <si>
    <t>17.10.2022 13:32:32</t>
  </si>
  <si>
    <t>ZEYTİNALAN İM 35-19-A00002_TR-98 L14_2308006</t>
  </si>
  <si>
    <t>17.10.2022 08:59:30</t>
  </si>
  <si>
    <t>17.10.2022 12:59:53</t>
  </si>
  <si>
    <t>K-3888 35-02-K03888_99622845_99622845</t>
  </si>
  <si>
    <t>17.10.2022 17:41:43</t>
  </si>
  <si>
    <t>17.10.2022 19:07:40</t>
  </si>
  <si>
    <t>M-1743 35-04-M01743_35-04-M01743_2370133</t>
  </si>
  <si>
    <t>17.10.2022 14:38:58</t>
  </si>
  <si>
    <t>17.10.2022 15:56:24</t>
  </si>
  <si>
    <t>GÜLBAHÇE TR-1 35-19-L00151__72410831_72410831</t>
  </si>
  <si>
    <t>17.10.2022 21:48:08</t>
  </si>
  <si>
    <t>17.10.2022 22:21:33</t>
  </si>
  <si>
    <t>_C_56400551_56400551</t>
  </si>
  <si>
    <t>17.10.2022 18:52:58</t>
  </si>
  <si>
    <t>17.10.2022 19:18:45</t>
  </si>
  <si>
    <t>KARACAALİ TR-5 45-79-M00487_A_56388946_56388946</t>
  </si>
  <si>
    <t>17.10.2022 22:24:15</t>
  </si>
  <si>
    <t>KİRAZ İM 35-31-A00001_KAYMAKÇI-2 M11_2095000</t>
  </si>
  <si>
    <t>17.10.2022 14:24:32</t>
  </si>
  <si>
    <t>17.10.2022 14:27:09</t>
  </si>
  <si>
    <t>17.10.2022 13:28:04</t>
  </si>
  <si>
    <t>17.10.2022 13:28:40</t>
  </si>
  <si>
    <t>ÇUKURALTI M-41 (ÖZKENT) 35-25-M00080_955268385_955268385</t>
  </si>
  <si>
    <t>17.10.2022 10:14:58</t>
  </si>
  <si>
    <t>17.10.2022 11:40:33</t>
  </si>
  <si>
    <t>K-1578 35-02-K01578_35-02-K01578_2356557</t>
  </si>
  <si>
    <t>17.10.2022 16:18:11</t>
  </si>
  <si>
    <t>17.10.2022 16:54:35</t>
  </si>
  <si>
    <t>KİLLİK TR-11 45-73-M00852_945642848_945642848</t>
  </si>
  <si>
    <t>17.10.2022 15:40:14</t>
  </si>
  <si>
    <t>17.10.2022 17:39:47</t>
  </si>
  <si>
    <t>MESCİTLİ DM 35-15-L00904_MESCİTLİ L05_72320947</t>
  </si>
  <si>
    <t>17.10.2022 15:02:49</t>
  </si>
  <si>
    <t>17.10.2022 15:03:14</t>
  </si>
  <si>
    <t>DİNDARLI TR-4 YILDIRIMLAR 45-79-M00420_A_56384759_56384759</t>
  </si>
  <si>
    <t>17.10.2022 19:11:20</t>
  </si>
  <si>
    <t>17.10.2022 23:53:18</t>
  </si>
  <si>
    <t>DOĞANCI TR-12 35-31-L00339_35-31-L00339_2365268</t>
  </si>
  <si>
    <t>17.10.2022 22:25:13</t>
  </si>
  <si>
    <t>SOMA KÖYLER DM-2 45-82-M00125_HatBaşıAyırıcı_53135609 M08_53135609</t>
  </si>
  <si>
    <t>17.10.2022 09:35:19</t>
  </si>
  <si>
    <t>17.10.2022 17:53:38</t>
  </si>
  <si>
    <t>M-1325 35-03-M01325_35-03-M01325_41929409</t>
  </si>
  <si>
    <t>17.10.2022 09:05:06</t>
  </si>
  <si>
    <t>17.10.2022 12:42:26</t>
  </si>
  <si>
    <t>KOZLUCA TR1 35-16-M00149_47423333_56381574_56381574</t>
  </si>
  <si>
    <t>17.10.2022 07:46:49</t>
  </si>
  <si>
    <t>17.10.2022 10:32:05</t>
  </si>
  <si>
    <t>TR-2/16 45-72-L00016_956495750_956495750</t>
  </si>
  <si>
    <t>17.10.2022 18:12:24</t>
  </si>
  <si>
    <t>17.10.2022 19:15:43</t>
  </si>
  <si>
    <t>ÖRÜCÜLER KÖK 45-74-M00355_HatBaşıAyırıcı_53134817 M04_53134817</t>
  </si>
  <si>
    <t>17.10.2022 19:21:39</t>
  </si>
  <si>
    <t>17.10.2022 19:22:39</t>
  </si>
  <si>
    <t>DM-2/TR-11 35-13-L00458_B B01_57788500</t>
  </si>
  <si>
    <t>17.10.2022 02:00:33</t>
  </si>
  <si>
    <t>17.10.2022 03:07:44</t>
  </si>
  <si>
    <t>M-2825 35-03-M02825_912544710_912544710</t>
  </si>
  <si>
    <t>AG Box / Sdk Abone Çıkış Faz Sigorta Atığı</t>
  </si>
  <si>
    <t>17.10.2022 15:54:27</t>
  </si>
  <si>
    <t>17.10.2022 17:37:56</t>
  </si>
  <si>
    <t>17.10.2022 14:03:49</t>
  </si>
  <si>
    <t>17.10.2022 14:12:41</t>
  </si>
  <si>
    <t>SOMA A SANTRALİ İM/DM 45-82-A00001_HatBaşıAyırıcı_53136052 L14_53136052</t>
  </si>
  <si>
    <t>17.10.2022 11:57:12</t>
  </si>
  <si>
    <t>17.10.2022 13:14:46</t>
  </si>
  <si>
    <t>MALAZ BAĞBAŞI TR-1 45-75-M00289_A_56398913_56398913</t>
  </si>
  <si>
    <t>17.10.2022 20:26:06</t>
  </si>
  <si>
    <t>17.10.2022 22:47:39</t>
  </si>
  <si>
    <t>TURGUTALP TR-4/6 45-82-M00062_945544674_945544674</t>
  </si>
  <si>
    <t>17.10.2022 16:40:45</t>
  </si>
  <si>
    <t>17.10.2022 17:53:53</t>
  </si>
  <si>
    <t>17.10.2022 23:07:33</t>
  </si>
  <si>
    <t>18.10.2022 03:53:28</t>
  </si>
  <si>
    <t>BORNOVA TM 35-02-A00005_ÇINARLI K15_2308102</t>
  </si>
  <si>
    <t>18.10.2022 01:02:49</t>
  </si>
  <si>
    <t>18.10.2022 01:10:22</t>
  </si>
  <si>
    <t>18.10.2022 01:23:06</t>
  </si>
  <si>
    <t>18.10.2022 01:53:03</t>
  </si>
  <si>
    <t>BOZKÖY TR-1 35-16-M00051_953336557_953336557</t>
  </si>
  <si>
    <t>18.10.2022 01:23:26</t>
  </si>
  <si>
    <t>18.10.2022 03:06:38</t>
  </si>
  <si>
    <t>PAYAMLI M-16 35-25-M00167_A_56377022_56377022</t>
  </si>
  <si>
    <t>18.10.2022 01:33:13</t>
  </si>
  <si>
    <t>18.10.2022 02:53:09</t>
  </si>
  <si>
    <t>KARABURUN İM 35-21-A00001_KÜÇÜKBAHÇE L05_2063035</t>
  </si>
  <si>
    <t>18.10.2022 01:40:38</t>
  </si>
  <si>
    <t>18.10.2022 01:55:29</t>
  </si>
  <si>
    <t>K-4069 35-04-K04069_35-04-K04069_2356672</t>
  </si>
  <si>
    <t>18.10.2022 02:17:00</t>
  </si>
  <si>
    <t>18.10.2022 02:37:58</t>
  </si>
  <si>
    <t>K-3687 35-04-K03687_35-04-K03687_2350738</t>
  </si>
  <si>
    <t>18.10.2022 02:45:00</t>
  </si>
  <si>
    <t>18.10.2022 03:44:24</t>
  </si>
  <si>
    <t>DM-1/11 45-71-M00030_DAĞITIM TRAFOSU DM-1/11 M03_66459271</t>
  </si>
  <si>
    <t>18.10.2022 03:20:21</t>
  </si>
  <si>
    <t>18.10.2022 04:18:16</t>
  </si>
  <si>
    <t>18.10.2022 06:42:05</t>
  </si>
  <si>
    <t>ZEYBEKLER TR-1 45-81-M00098_A_56398821_56398821</t>
  </si>
  <si>
    <t>18.10.2022 06:23:16</t>
  </si>
  <si>
    <t>18.10.2022 09:52:02</t>
  </si>
  <si>
    <t>18.10.2022 06:26:58</t>
  </si>
  <si>
    <t>18.10.2022 06:36:25</t>
  </si>
  <si>
    <t>L-10 KARADAĞ DM 35-18-L00010_TOTAL ÇIKIŞ L03_72054839</t>
  </si>
  <si>
    <t>18.10.2022 06:52:50</t>
  </si>
  <si>
    <t>18.10.2022 07:52:45</t>
  </si>
  <si>
    <t>K-123 35-01-K00123_B_56374946_56374946</t>
  </si>
  <si>
    <t>18.10.2022 07:08:52</t>
  </si>
  <si>
    <t>18.10.2022 13:55:30</t>
  </si>
  <si>
    <t>L-46 HARİTACILAR 35-14-L00046_956634536_956634536</t>
  </si>
  <si>
    <t>18.10.2022 07:04:33</t>
  </si>
  <si>
    <t>18.10.2022 10:28:38</t>
  </si>
  <si>
    <t>18.10.2022 07:14:27</t>
  </si>
  <si>
    <t>18.10.2022 07:55:17</t>
  </si>
  <si>
    <t>ÇAVUŞKÖY TR-1 35-28-M00346_DIREK TIPI TRAFO HUCRESI H01_2108303</t>
  </si>
  <si>
    <t>18.10.2022 07:33:03</t>
  </si>
  <si>
    <t>18.10.2022 08:56:08</t>
  </si>
  <si>
    <t>SÜLEYMANLI TR-10 45-72-L00304_956526717_956526717</t>
  </si>
  <si>
    <t>18.10.2022 07:45:43</t>
  </si>
  <si>
    <t>18.10.2022 09:26:12</t>
  </si>
  <si>
    <t>18.10.2022 07:51:06</t>
  </si>
  <si>
    <t>18.10.2022 09:12:33</t>
  </si>
  <si>
    <t>SAĞRAKÇI TR-1 45-72-L00219_B_56406417_56406417</t>
  </si>
  <si>
    <t>18.10.2022 08:17:07</t>
  </si>
  <si>
    <t>18.10.2022 12:00:42</t>
  </si>
  <si>
    <t>BAŞARAN TR-3 35-31-L00072_47943192_56370456_56370456</t>
  </si>
  <si>
    <t>18.10.2022 08:19:33</t>
  </si>
  <si>
    <t>18.10.2022 09:09:38</t>
  </si>
  <si>
    <t>MERSİNLİDERE TR-4 (GARİPLER) 35-31-L00200__72372334_72372334</t>
  </si>
  <si>
    <t>18.10.2022 08:23:23</t>
  </si>
  <si>
    <t>18.10.2022 13:33:49</t>
  </si>
  <si>
    <t>DEREKÖY TR-1 35-27-M00966_C_56382333_56382333</t>
  </si>
  <si>
    <t>18.10.2022 08:19:34</t>
  </si>
  <si>
    <t>18.10.2022 09:28:54</t>
  </si>
  <si>
    <t>MAHMUTLAR KÖK 45-74-M00354_HatBaşıAyırıcı_77952727 M010_77952727</t>
  </si>
  <si>
    <t>18.10.2022 08:17:44</t>
  </si>
  <si>
    <t>18.10.2022 09:23:59</t>
  </si>
  <si>
    <t>TİRE İM-DM-1 35-29-A00001_MAHMUTLAR L13_2060147</t>
  </si>
  <si>
    <t>18.10.2022 08:30:05</t>
  </si>
  <si>
    <t>18.10.2022 08:33:09</t>
  </si>
  <si>
    <t>KASAR KÖYÜ TR-1 45-86-M00098_A_56389360_56389360</t>
  </si>
  <si>
    <t>18.10.2022 08:29:06</t>
  </si>
  <si>
    <t>18.10.2022 09:13:31</t>
  </si>
  <si>
    <t>KORDON KÖK 45-78-M00730_KABAZLI M01_2105504</t>
  </si>
  <si>
    <t>18.10.2022 08:31:19</t>
  </si>
  <si>
    <t>18.10.2022 08:31:44</t>
  </si>
  <si>
    <t>YENİFOÇA TR-24 35-23-M00024_A_56373624_56373624</t>
  </si>
  <si>
    <t>18.10.2022 08:36:52</t>
  </si>
  <si>
    <t>18.10.2022 10:28:02</t>
  </si>
  <si>
    <t>L-221 35-18-L00221_6938802_56394911_56394911</t>
  </si>
  <si>
    <t>18.10.2022 08:40:28</t>
  </si>
  <si>
    <t>18.10.2022 10:08:33</t>
  </si>
  <si>
    <t>KARABURUN TR-3 35-21-L00007_953364010_953364010</t>
  </si>
  <si>
    <t>18.10.2022 08:50:03</t>
  </si>
  <si>
    <t>18.10.2022 13:32:07</t>
  </si>
  <si>
    <t>18.10.2022 08:58:24</t>
  </si>
  <si>
    <t>18.10.2022 17:15:38</t>
  </si>
  <si>
    <t>SIRIMLI TR-1 35-31-L00201_47875029_56380207_56380207</t>
  </si>
  <si>
    <t>18.10.2022 08:56:03</t>
  </si>
  <si>
    <t>18.10.2022 12:20:33</t>
  </si>
  <si>
    <t>TR-65 45-77-L00065_TR-73 L02_2109415</t>
  </si>
  <si>
    <t>18.10.2022 08:59:31</t>
  </si>
  <si>
    <t>18.10.2022 11:13:13</t>
  </si>
  <si>
    <t>AHMETLİ İM 45-84-A00001_KÖY GRUBU L05_2314527</t>
  </si>
  <si>
    <t>18.10.2022 09:01:54</t>
  </si>
  <si>
    <t>18.10.2022 16:59:13</t>
  </si>
  <si>
    <t>K-1443 35-01-K01443_B_56380475_56380475</t>
  </si>
  <si>
    <t>18.10.2022 09:00:49</t>
  </si>
  <si>
    <t>18.10.2022 13:56:40</t>
  </si>
  <si>
    <t>DEĞİRMENDERE DM 35-22-M00085_ÇİLEME-MALTA-SANCAKLI M08_50066611</t>
  </si>
  <si>
    <t>18.10.2022 09:02:10</t>
  </si>
  <si>
    <t>18.10.2022 16:35:19</t>
  </si>
  <si>
    <t>BOZDAĞ TR-8 35-15-L00287_950403336_950403336</t>
  </si>
  <si>
    <t>18.10.2022 09:00:41</t>
  </si>
  <si>
    <t>18.10.2022 13:43:17</t>
  </si>
  <si>
    <t>TR-13 DAVUT KISRAK PARKI 35-26-M00013_8229140_56358661_56358661</t>
  </si>
  <si>
    <t>18.10.2022 09:02:53</t>
  </si>
  <si>
    <t>18.10.2022 17:15:54</t>
  </si>
  <si>
    <t>TR-15 35-26-M00015_956625370_956625370</t>
  </si>
  <si>
    <t>18.10.2022 08:59:52</t>
  </si>
  <si>
    <t>18.10.2022 10:01:25</t>
  </si>
  <si>
    <t>TR-65 45-77-L00065_TR-63 L03_2330689</t>
  </si>
  <si>
    <t>18.10.2022 09:06:26</t>
  </si>
  <si>
    <t>18.10.2022 11:14:28</t>
  </si>
  <si>
    <t>YAKAKÖY KÖK 45-75-M00067_HatBaşıAyırıcı_53135021 M05_53135021</t>
  </si>
  <si>
    <t>18.10.2022 09:01:17</t>
  </si>
  <si>
    <t>18.10.2022 11:16:52</t>
  </si>
  <si>
    <t>KORDON KÖK 45-78-M00730_ÇAKALDOĞAN M03_2327657</t>
  </si>
  <si>
    <t>18.10.2022 09:08:58</t>
  </si>
  <si>
    <t>18.10.2022 17:16:12</t>
  </si>
  <si>
    <t>KEMALPAŞA TM 35-27-A00002_KUYUCAK M07_2306689</t>
  </si>
  <si>
    <t>18.10.2022 09:10:46</t>
  </si>
  <si>
    <t>18.10.2022 09:14:44</t>
  </si>
  <si>
    <t>ÇALIKLI TR-1 45-81-M00174_C_56385450_56385450</t>
  </si>
  <si>
    <t>18.10.2022 09:08:18</t>
  </si>
  <si>
    <t>18.10.2022 11:32:59</t>
  </si>
  <si>
    <t>TR-35 35-27-M00035_98829629_98829629</t>
  </si>
  <si>
    <t>18.10.2022 09:09:09</t>
  </si>
  <si>
    <t>18.10.2022 10:16:35</t>
  </si>
  <si>
    <t>18.10.2022 17:15:00</t>
  </si>
  <si>
    <t>DİKİLİ İM 35-30-A00001_DEMİRTAŞ M02_72356797</t>
  </si>
  <si>
    <t>18.10.2022 09:11:44</t>
  </si>
  <si>
    <t>18.10.2022 16:34:09</t>
  </si>
  <si>
    <t>K-2738 35-03-K02738_F_56359204_56359204</t>
  </si>
  <si>
    <t>18.10.2022 09:16:26</t>
  </si>
  <si>
    <t>18.10.2022 17:03:16</t>
  </si>
  <si>
    <t>KÜÇÜKAVULCUK DM 35-15-L00727_BÜYÜKAVLUCUK L03_72098512</t>
  </si>
  <si>
    <t>18.10.2022 09:20:13</t>
  </si>
  <si>
    <t>18.10.2022 13:04:11</t>
  </si>
  <si>
    <t>TURGUTALP TR-1 45-82-M00051_DAĞITIM TRAFO TURGUTALP TR-1 M01_85188479</t>
  </si>
  <si>
    <t>18.10.2022 09:14:11</t>
  </si>
  <si>
    <t>18.10.2022 17:40:38</t>
  </si>
  <si>
    <t>ARSLANLAR TM 35-26-A00004_SANAYİ-2 M11_2305578</t>
  </si>
  <si>
    <t>18.10.2022 09:27:13</t>
  </si>
  <si>
    <t>18.10.2022 09:40:14</t>
  </si>
  <si>
    <t>ESKİOBA KÖK 35-29-L00037_MAHMUTLAR L02_2324401</t>
  </si>
  <si>
    <t>18.10.2022 09:18:30</t>
  </si>
  <si>
    <t>18.10.2022 13:21:29</t>
  </si>
  <si>
    <t>18.10.2022 09:22:43</t>
  </si>
  <si>
    <t>18.10.2022 09:30:00</t>
  </si>
  <si>
    <t>BERGAMA İM-1 35-16-A00001_İZMİR BŞB BERGAMA BES M02_72055165</t>
  </si>
  <si>
    <t>18.10.2022 09:25:55</t>
  </si>
  <si>
    <t>18.10.2022 12:44:26</t>
  </si>
  <si>
    <t>MERSİN MAH. 35-20-M00036_7523070_56376441_56376441</t>
  </si>
  <si>
    <t>18.10.2022 09:25:19</t>
  </si>
  <si>
    <t>18.10.2022 12:57:35</t>
  </si>
  <si>
    <t>BEYOBA TR-10 45-72-M00425_DAĞITIM TRAFOSU TR-10 M06_2329712</t>
  </si>
  <si>
    <t>18.10.2022 09:30:22</t>
  </si>
  <si>
    <t>18.10.2022 11:22:36</t>
  </si>
  <si>
    <t>KAHRAMANDERE İM 35-10-A00002_GÖNEN M09_2096980</t>
  </si>
  <si>
    <t>18.10.2022 09:32:50</t>
  </si>
  <si>
    <t>18.10.2022 16:54:18</t>
  </si>
  <si>
    <t>L-20 DÖRT YOL KAVŞAĞI 35-14-L00020_AKARCA L05_82817174</t>
  </si>
  <si>
    <t>18.10.2022 09:31:01</t>
  </si>
  <si>
    <t>18.10.2022 14:36:58</t>
  </si>
  <si>
    <t>SARISU TR-3 35-31-L00081_35-31-L00081_2363469</t>
  </si>
  <si>
    <t>18.10.2022 09:34:14</t>
  </si>
  <si>
    <t>18.10.2022 18:13:27</t>
  </si>
  <si>
    <t>KAHRAMANDERE İM 35-10-A00002_KÖYLER L04_2101674</t>
  </si>
  <si>
    <t>18.10.2022 09:37:08</t>
  </si>
  <si>
    <t>18.10.2022 16:55:10</t>
  </si>
  <si>
    <t>L-221 35-18-L00221_35-18-L00221_2368617</t>
  </si>
  <si>
    <t>18.10.2022 09:40:34</t>
  </si>
  <si>
    <t>18.10.2022 10:12:24</t>
  </si>
  <si>
    <t>M-1531 35-09-M01531_D_56367679_56367679</t>
  </si>
  <si>
    <t>18.10.2022 09:41:30</t>
  </si>
  <si>
    <t>18.10.2022 11:19:29</t>
  </si>
  <si>
    <t>MENEMEN TR-58 35-28-L00058_35-28-L00058_66905847</t>
  </si>
  <si>
    <t>18.10.2022 10:05:14</t>
  </si>
  <si>
    <t>18.10.2022 11:15:29</t>
  </si>
  <si>
    <t>ÇUKURALTI M-41 (ÖZKENT) 35-25-M00080_955268384_955268384</t>
  </si>
  <si>
    <t>18.10.2022 09:50:11</t>
  </si>
  <si>
    <t>18.10.2022 15:20:53</t>
  </si>
  <si>
    <t>BAĞYURDU TR-5 35-27-L00232_95000151018_95000151018</t>
  </si>
  <si>
    <t>18.10.2022 09:50:46</t>
  </si>
  <si>
    <t>18.10.2022 10:45:46</t>
  </si>
  <si>
    <t>18.10.2022 09:55:43</t>
  </si>
  <si>
    <t>18.10.2022 17:05:38</t>
  </si>
  <si>
    <t>K-2979 35-02-K02979_B_56375083_56375083</t>
  </si>
  <si>
    <t>18.10.2022 09:57:47</t>
  </si>
  <si>
    <t>18.10.2022 10:29:44</t>
  </si>
  <si>
    <t>ÇOBANLAR AYVACIK TR-4 35-15-L00360_A_56367919_56367919</t>
  </si>
  <si>
    <t>18.10.2022 09:56:48</t>
  </si>
  <si>
    <t>18.10.2022 14:07:30</t>
  </si>
  <si>
    <t>18.10.2022 09:58:15</t>
  </si>
  <si>
    <t>18.10.2022 15:55:00</t>
  </si>
  <si>
    <t>SOMA MERKEZ DM-2 45-82-M00070_945522908_945522908</t>
  </si>
  <si>
    <t>18.10.2022 09:53:42</t>
  </si>
  <si>
    <t>18.10.2022 10:10:01</t>
  </si>
  <si>
    <t>ŞEMİKLER TM 35-04-A00003_ŞEMİKLER-7 K32_2312122</t>
  </si>
  <si>
    <t>18.10.2022 10:00:58</t>
  </si>
  <si>
    <t>18.10.2022 12:17:54</t>
  </si>
  <si>
    <t>KARACAALİ TR-3 45-79-M00485_945574833_945574833</t>
  </si>
  <si>
    <t>18.10.2022 09:59:56</t>
  </si>
  <si>
    <t>18.10.2022 14:49:15</t>
  </si>
  <si>
    <t>OTOKENT İM 35-08-A00004_OTOKENT-1 M09_2308656</t>
  </si>
  <si>
    <t>18.10.2022 10:03:44</t>
  </si>
  <si>
    <t>18.10.2022 10:26:40</t>
  </si>
  <si>
    <t>M-639 OLDURUK KÖK 35-03-M00639_M-738  ( GÖLET) M02_42868455</t>
  </si>
  <si>
    <t>18.10.2022 10:05:57</t>
  </si>
  <si>
    <t>18.10.2022 10:15:46</t>
  </si>
  <si>
    <t>18.10.2022 10:06:58</t>
  </si>
  <si>
    <t>18.10.2022 12:44:24</t>
  </si>
  <si>
    <t>TEKELİ TR-8 35-22-M00275_A_56356153_56356153</t>
  </si>
  <si>
    <t>18.10.2022 10:08:30</t>
  </si>
  <si>
    <t>18.10.2022 11:14:43</t>
  </si>
  <si>
    <t>L-418 35-18-L00418_ H_79089673</t>
  </si>
  <si>
    <t>18.10.2022 10:05:54</t>
  </si>
  <si>
    <t>18.10.2022 12:04:05</t>
  </si>
  <si>
    <t>SELENDİ TR-16 45-81-M00016_945634660_945634660</t>
  </si>
  <si>
    <t>18.10.2022 10:08:13</t>
  </si>
  <si>
    <t>18.10.2022 10:50:38</t>
  </si>
  <si>
    <t>TAHTALIÇAY KÖK (M-751) 35-22-M00145_M-1548 TÜFEKÇİOĞLU M02_2330035</t>
  </si>
  <si>
    <t>18.10.2022 11:04:56</t>
  </si>
  <si>
    <t>İLKKURŞUN MERKEZ TR-1 35-15-L00489_A_56399040_56399040</t>
  </si>
  <si>
    <t>18.10.2022 11:08:43</t>
  </si>
  <si>
    <t>18.10.2022 12:59:43</t>
  </si>
  <si>
    <t>M-1117 35-01-M01117_Z_56354700_56354700</t>
  </si>
  <si>
    <t>18.10.2022 10:19:01</t>
  </si>
  <si>
    <t>18.10.2022 11:31:39</t>
  </si>
  <si>
    <t>BAŞKÖY YEŞİLDERE TR-2 35-29-L00227_35-29-L00227_2368871</t>
  </si>
  <si>
    <t>18.10.2022 10:18:26</t>
  </si>
  <si>
    <t>18.10.2022 15:19:47</t>
  </si>
  <si>
    <t>YELKİ TR-5 (M-2339) 35-10-M02339_913334459_913334459</t>
  </si>
  <si>
    <t>18.10.2022 10:21:59</t>
  </si>
  <si>
    <t>18.10.2022 13:00:24</t>
  </si>
  <si>
    <t>TR-11 ( RAMAZAN IŞIK SULAMA GRUBU ) 35-27-M00011_912619558_912619558</t>
  </si>
  <si>
    <t>18.10.2022 10:24:00</t>
  </si>
  <si>
    <t>18.10.2022 12:08:29</t>
  </si>
  <si>
    <t>TR-67 35-30-L00067_95001359240_95001359240</t>
  </si>
  <si>
    <t>18.10.2022 10:25:54</t>
  </si>
  <si>
    <t>18.10.2022 15:37:43</t>
  </si>
  <si>
    <t>K-1938 35-09-K01938_35-09-K01938_45353399</t>
  </si>
  <si>
    <t>18.10.2022 10:20:00</t>
  </si>
  <si>
    <t>18.10.2022 10:36:56</t>
  </si>
  <si>
    <t>K-4650 35-02-K04650_99707743_99707743</t>
  </si>
  <si>
    <t>18.10.2022 10:39:48</t>
  </si>
  <si>
    <t>18.10.2022 11:46:29</t>
  </si>
  <si>
    <t>CEVİZALAN TR-1 35-15-L01021_A_56361668_56361668</t>
  </si>
  <si>
    <t>18.10.2022 10:44:03</t>
  </si>
  <si>
    <t>18.10.2022 15:50:22</t>
  </si>
  <si>
    <t>YENİFOÇA TR-24 35-23-M00024_C_56373177_56373177</t>
  </si>
  <si>
    <t>18.10.2022 10:50:50</t>
  </si>
  <si>
    <t>18.10.2022 12:28:01</t>
  </si>
  <si>
    <t>K-1932 35-09-K01932_C_56379969_56379969</t>
  </si>
  <si>
    <t>18.10.2022 10:52:43</t>
  </si>
  <si>
    <t>18.10.2022 11:48:05</t>
  </si>
  <si>
    <t>MAHMUTLAR KÖK 45-74-M00354_HatBaşıAyırıcı_84862979 M010_84862979</t>
  </si>
  <si>
    <t>18.10.2022 09:58:27</t>
  </si>
  <si>
    <t>18.10.2022 11:11:23</t>
  </si>
  <si>
    <t>ALACALAR TR-1 45-76-L00087_955232434_955232434</t>
  </si>
  <si>
    <t>18.10.2022 10:53:47</t>
  </si>
  <si>
    <t>18.10.2022 11:26:34</t>
  </si>
  <si>
    <t>18.10.2022 11:01:07</t>
  </si>
  <si>
    <t>18.10.2022 11:09:31</t>
  </si>
  <si>
    <t>L-128/1 35-18-L00603_50067521 C03_50068657</t>
  </si>
  <si>
    <t>18.10.2022 11:03:28</t>
  </si>
  <si>
    <t>18.10.2022 13:07:50</t>
  </si>
  <si>
    <t>ÇORAKLAR TR 35-17-M00442_7957956_56357076_56357076</t>
  </si>
  <si>
    <t>18.10.2022 11:06:10</t>
  </si>
  <si>
    <t>18.10.2022 12:27:54</t>
  </si>
  <si>
    <t>TR-2/27 45-83-L00027_955147168_955147168</t>
  </si>
  <si>
    <t>18.10.2022 11:05:48</t>
  </si>
  <si>
    <t>18.10.2022 11:55:51</t>
  </si>
  <si>
    <t>GERELİ KÖYÜ İBRAHİM SAYGILI SULAMA GRB TR-14 35-15-M00130_B_56361881_56361881</t>
  </si>
  <si>
    <t>18.10.2022 11:10:17</t>
  </si>
  <si>
    <t>18.10.2022 19:02:16</t>
  </si>
  <si>
    <t>M-2088 35-09-M02088_M-250 M04_75653672</t>
  </si>
  <si>
    <t>18.10.2022 11:09:44</t>
  </si>
  <si>
    <t>18.10.2022 12:09:27</t>
  </si>
  <si>
    <t>KARAYAĞCI HACILAR TR-1 45-71-M01550_953233491_953233491</t>
  </si>
  <si>
    <t>18.10.2022 11:18:07</t>
  </si>
  <si>
    <t>18.10.2022 17:53:07</t>
  </si>
  <si>
    <t>GÖLMARMARA İM 45-85-A00001_BEYLER L25_78516955</t>
  </si>
  <si>
    <t>18.10.2022 11:23:28</t>
  </si>
  <si>
    <t>18.10.2022 11:47:00</t>
  </si>
  <si>
    <t>L-300 DM 35-18-L00300_L-450 SÜZER L02_2329798</t>
  </si>
  <si>
    <t>18.10.2022 11:22:13</t>
  </si>
  <si>
    <t>18.10.2022 12:07:27</t>
  </si>
  <si>
    <t>UZUNKÖY TR-3 35-31-L00145_47826860_56352614_56352614</t>
  </si>
  <si>
    <t>18.10.2022 11:26:55</t>
  </si>
  <si>
    <t>18.10.2022 13:43:38</t>
  </si>
  <si>
    <t>M-1117 35-01-M01117_913177786_913177786</t>
  </si>
  <si>
    <t>18.10.2022 11:33:45</t>
  </si>
  <si>
    <t>18.10.2022 17:02:56</t>
  </si>
  <si>
    <t>KARGIN KÖK 45-71-M00095_HatBaşıAyırıcı_53134218 M07_53134218</t>
  </si>
  <si>
    <t>18.10.2022 11:35:08</t>
  </si>
  <si>
    <t>18.10.2022 12:14:05</t>
  </si>
  <si>
    <t>M-333 35-02-M00333_910029908_910029908</t>
  </si>
  <si>
    <t>18.10.2022 11:42:00</t>
  </si>
  <si>
    <t>18.10.2022 12:04:46</t>
  </si>
  <si>
    <t>ÇARIKTEKKE MAH.TR-1 45-73-M00722_945638247_945638247</t>
  </si>
  <si>
    <t>18.10.2022 11:39:44</t>
  </si>
  <si>
    <t>18.10.2022 14:19:46</t>
  </si>
  <si>
    <t>K-1658 35-03-K01658_910368790_910368790</t>
  </si>
  <si>
    <t>18.10.2022 11:46:51</t>
  </si>
  <si>
    <t>18.10.2022 13:21:49</t>
  </si>
  <si>
    <t>ÇAMBEL TR1 35-27-M00477_914109067_914109067</t>
  </si>
  <si>
    <t>18.10.2022 11:49:03</t>
  </si>
  <si>
    <t>18.10.2022 15:35:04</t>
  </si>
  <si>
    <t>MENEMEN TR-78 35-28-L00078_E_56357107_56357107</t>
  </si>
  <si>
    <t>18.10.2022 11:48:29</t>
  </si>
  <si>
    <t>18.10.2022 13:07:56</t>
  </si>
  <si>
    <t>HALİLBEYLİ DM 35-27-M00620_KARMEZ-2 M09_2065292</t>
  </si>
  <si>
    <t>18.10.2022 11:51:20</t>
  </si>
  <si>
    <t>18.10.2022 12:13:09</t>
  </si>
  <si>
    <t>K-1932 35-09-K01932_A_56379966_56379966</t>
  </si>
  <si>
    <t>18.10.2022 11:54:22</t>
  </si>
  <si>
    <t>18.10.2022 12:20:19</t>
  </si>
  <si>
    <t>BEYLER KÖK 45-85-L00034_HatBaşıAyırıcı_53135928 L03_53135928</t>
  </si>
  <si>
    <t>18.10.2022 11:52:51</t>
  </si>
  <si>
    <t>18.10.2022 15:10:43</t>
  </si>
  <si>
    <t>18.10.2022 11:55:07</t>
  </si>
  <si>
    <t>18.10.2022 14:51:11</t>
  </si>
  <si>
    <t>SANCAKLI BOZKÖY TR-5 45-71-M00088_953204572_953204572</t>
  </si>
  <si>
    <t>18.10.2022 12:54:19</t>
  </si>
  <si>
    <t>K-924 35-02-K00924_910103509_910103509</t>
  </si>
  <si>
    <t>18.10.2022 11:57:57</t>
  </si>
  <si>
    <t>18.10.2022 13:50:30</t>
  </si>
  <si>
    <t>DEĞİRMENDERE TR-2 35-22-M00198_955264785_955264785</t>
  </si>
  <si>
    <t>18.10.2022 12:08:24</t>
  </si>
  <si>
    <t>18.10.2022 14:55:48</t>
  </si>
  <si>
    <t>KIRCALAR DM 35-16-M00261_HatBaşıAyırıcı_53138980 M02_53138980</t>
  </si>
  <si>
    <t>18.10.2022 12:13:14</t>
  </si>
  <si>
    <t>18.10.2022 14:41:24</t>
  </si>
  <si>
    <t>K-1141 GEÇİT 35-04-K04882_K-3317 K03_2117715</t>
  </si>
  <si>
    <t>18.10.2022 12:23:42</t>
  </si>
  <si>
    <t>18.10.2022 13:19:00</t>
  </si>
  <si>
    <t>TR-24 35-30-L00024_955328898_955328898</t>
  </si>
  <si>
    <t>18.10.2022 12:22:13</t>
  </si>
  <si>
    <t>18.10.2022 17:58:39</t>
  </si>
  <si>
    <t>SIRIMLI DERE MAH. TR-3 35-31-L00194_47918248_56386191_56386191</t>
  </si>
  <si>
    <t>18.10.2022 12:24:45</t>
  </si>
  <si>
    <t>18.10.2022 13:08:44</t>
  </si>
  <si>
    <t>KARGIN KÖK 45-71-M00095_HatBaşıAyırıcı_53137176 M04_53137176</t>
  </si>
  <si>
    <t>18.10.2022 12:27:34</t>
  </si>
  <si>
    <t>18.10.2022 14:39:07</t>
  </si>
  <si>
    <t>TR-12/4 45-82-M00088_945528291_945528291</t>
  </si>
  <si>
    <t>18.10.2022 12:27:47</t>
  </si>
  <si>
    <t>18.10.2022 15:00:46</t>
  </si>
  <si>
    <t>YENİFOÇA TR-3 35-23-M00003_C_56406873_56406873</t>
  </si>
  <si>
    <t>18.10.2022 12:48:15</t>
  </si>
  <si>
    <t>18.10.2022 13:47:51</t>
  </si>
  <si>
    <t>L-329 35-18-L00329_950465064_950465064</t>
  </si>
  <si>
    <t>18.10.2022 12:36:08</t>
  </si>
  <si>
    <t>18.10.2022 16:02:00</t>
  </si>
  <si>
    <t>KARABURUN TR-4/19 35-21-L00004_953367854_953367854</t>
  </si>
  <si>
    <t>18.10.2022 12:52:07</t>
  </si>
  <si>
    <t>18.10.2022 19:44:08</t>
  </si>
  <si>
    <t>L-236 35-18-L00236_950441380_950441380</t>
  </si>
  <si>
    <t>18.10.2022 12:56:08</t>
  </si>
  <si>
    <t>18.10.2022 14:37:20</t>
  </si>
  <si>
    <t>M-3033 35-09-M03033_A_56364530_56364530</t>
  </si>
  <si>
    <t>18.10.2022 13:00:13</t>
  </si>
  <si>
    <t>18.10.2022 13:22:00</t>
  </si>
  <si>
    <t>KAHRAMANDERE İM 35-10-A00002_PİRİREİS K06_2101991</t>
  </si>
  <si>
    <t>18.10.2022 13:01:08</t>
  </si>
  <si>
    <t>18.10.2022 17:29:42</t>
  </si>
  <si>
    <t>YOLÜSTÜ İM 35-15-A00002_GERÇEKLİ L12_2316545</t>
  </si>
  <si>
    <t>18.10.2022 13:12:28</t>
  </si>
  <si>
    <t>18.10.2022 16:09:47</t>
  </si>
  <si>
    <t>KALEMLİ TR-1 45-71-M01533_953213873_953213873</t>
  </si>
  <si>
    <t>18.10.2022 13:10:58</t>
  </si>
  <si>
    <t>18.10.2022 19:18:12</t>
  </si>
  <si>
    <t>KARABURUN TR-1/15 35-21-L00019_953367622_953367622</t>
  </si>
  <si>
    <t>18.10.2022 13:12:49</t>
  </si>
  <si>
    <t>18.10.2022 18:36:03</t>
  </si>
  <si>
    <t>M-1426 35-04-M01426_965872928_965872928</t>
  </si>
  <si>
    <t>18.10.2022 13:19:17</t>
  </si>
  <si>
    <t>18.10.2022 14:10:38</t>
  </si>
  <si>
    <t>TR-56 35-16-L00056_953338202_953338202</t>
  </si>
  <si>
    <t>18.10.2022 13:21:58</t>
  </si>
  <si>
    <t>18.10.2022 15:22:45</t>
  </si>
  <si>
    <t>İMBAT DM 35-15-M00370_ELEKTRO EGE GES M09_2060502</t>
  </si>
  <si>
    <t>18.10.2022 13:30:26</t>
  </si>
  <si>
    <t>18.10.2022 15:03:42</t>
  </si>
  <si>
    <t>TR-15 35-31-L00015__83647929_83647929</t>
  </si>
  <si>
    <t>18.10.2022 13:38:24</t>
  </si>
  <si>
    <t>18.10.2022 17:09:13</t>
  </si>
  <si>
    <t>AKÇAŞEHİR KÖK 35-29-L00035_AKYURT ENH L03_72208827</t>
  </si>
  <si>
    <t>18.10.2022 13:40:39</t>
  </si>
  <si>
    <t>18.10.2022 16:52:42</t>
  </si>
  <si>
    <t>K-3693 35-10-K03693_B_56375476_56375476</t>
  </si>
  <si>
    <t>18.10.2022 13:53:57</t>
  </si>
  <si>
    <t>18.10.2022 16:37:13</t>
  </si>
  <si>
    <t>DAĞARLAR KAYALAR TR-1 45-73-M00598_945654448_945654448</t>
  </si>
  <si>
    <t>18.10.2022 13:41:57</t>
  </si>
  <si>
    <t>18.10.2022 18:48:35</t>
  </si>
  <si>
    <t>KÜNER TR-9 35-22-M00295_955260638_955260638</t>
  </si>
  <si>
    <t>18.10.2022 13:54:10</t>
  </si>
  <si>
    <t>18.10.2022 15:43:42</t>
  </si>
  <si>
    <t>MESCİTLİ TR-3 35-15-L00097_B_56362198_56362198</t>
  </si>
  <si>
    <t>18.10.2022 13:47:39</t>
  </si>
  <si>
    <t>18.10.2022 17:15:41</t>
  </si>
  <si>
    <t>BADEMLİ TR-8 35-15-L01045_950392517_950392517</t>
  </si>
  <si>
    <t>18.10.2022 13:59:04</t>
  </si>
  <si>
    <t>18.10.2022 15:55:14</t>
  </si>
  <si>
    <t>TR-83 35-30-L00083_955292922_955292922</t>
  </si>
  <si>
    <t>18.10.2022 13:58:54</t>
  </si>
  <si>
    <t>18.10.2022 19:01:57</t>
  </si>
  <si>
    <t>SELENDİ TR-15 45-81-M00015_A_56386840_56386840</t>
  </si>
  <si>
    <t>18.10.2022 13:58:52</t>
  </si>
  <si>
    <t>18.10.2022 16:48:08</t>
  </si>
  <si>
    <t>K-3707 35-02-K03707_F F1B_5804195</t>
  </si>
  <si>
    <t>18.10.2022 14:03:41</t>
  </si>
  <si>
    <t>18.10.2022 14:48:28</t>
  </si>
  <si>
    <t>TR-2/87 45-83-L00087_TR-2/92 L04_2327086</t>
  </si>
  <si>
    <t>18.10.2022 14:09:18</t>
  </si>
  <si>
    <t>18.10.2022 14:36:50</t>
  </si>
  <si>
    <t>DAĞKIZILCA-1 35-26-M00499_956609731_956609731</t>
  </si>
  <si>
    <t>18.10.2022 14:06:12</t>
  </si>
  <si>
    <t>18.10.2022 17:48:43</t>
  </si>
  <si>
    <t>DM-2/20 35-26-M00824_956627640_956627640</t>
  </si>
  <si>
    <t>18.10.2022 14:10:45</t>
  </si>
  <si>
    <t>18.10.2022 15:05:32</t>
  </si>
  <si>
    <t>TEKELLER KÖYÜ TR-1 45-71-M01268_44415800_56399278_56399278</t>
  </si>
  <si>
    <t>18.10.2022 14:13:01</t>
  </si>
  <si>
    <t>18.10.2022 17:10:11</t>
  </si>
  <si>
    <t>TR-56 35-16-L00056_D_56353212_56353212</t>
  </si>
  <si>
    <t>18.10.2022 14:16:42</t>
  </si>
  <si>
    <t>18.10.2022 15:25:53</t>
  </si>
  <si>
    <t>KÖPRÜBAŞI TR-20 45-86-M00020_D B01b_84598565</t>
  </si>
  <si>
    <t>18.10.2022 14:24:55</t>
  </si>
  <si>
    <t>18.10.2022 15:27:26</t>
  </si>
  <si>
    <t>ÇAMURHAMAMI TR-2 45-78-L00272_953279457_953279457</t>
  </si>
  <si>
    <t>18.10.2022 14:27:44</t>
  </si>
  <si>
    <t>18.10.2022 15:41:54</t>
  </si>
  <si>
    <t>TR-14 35-15-M00014_48910048_60983084_60983084</t>
  </si>
  <si>
    <t>18.10.2022 14:29:31</t>
  </si>
  <si>
    <t>18.10.2022 17:00:03</t>
  </si>
  <si>
    <t>ALAŞEHİR TR-69 45-73-M00069_945669932_945669932</t>
  </si>
  <si>
    <t>18.10.2022 14:29:07</t>
  </si>
  <si>
    <t>18.10.2022 15:38:59</t>
  </si>
  <si>
    <t>K-4551 35-02-K04551_912469698_912469698</t>
  </si>
  <si>
    <t>18.10.2022 14:40:18</t>
  </si>
  <si>
    <t>18.10.2022 16:32:30</t>
  </si>
  <si>
    <t>HATUNDERE TR-1 35-28-M00471_B_56375372_56375372</t>
  </si>
  <si>
    <t>18.10.2022 15:06:27</t>
  </si>
  <si>
    <t>18.10.2022 15:35:27</t>
  </si>
  <si>
    <t>BENLİELİ İSABEYLİ TR-1 45-75-M00160_A_56394580_56394580</t>
  </si>
  <si>
    <t>18.10.2022 14:50:05</t>
  </si>
  <si>
    <t>18.10.2022 17:02:14</t>
  </si>
  <si>
    <t>ÜÇPINAR DM 45-71-M00183_AVDAL M02_72249124</t>
  </si>
  <si>
    <t>18.10.2022 14:55:07</t>
  </si>
  <si>
    <t>18.10.2022 15:49:17</t>
  </si>
  <si>
    <t>ERGENEKON TR-12 45-83-M00622_TR-11 M03_2328766</t>
  </si>
  <si>
    <t>18.10.2022 15:07:14</t>
  </si>
  <si>
    <t>18.10.2022 15:39:11</t>
  </si>
  <si>
    <t>BAŞARAN TR-3 35-31-L00072_35-31-L00072_2351191</t>
  </si>
  <si>
    <t>18.10.2022 15:02:03</t>
  </si>
  <si>
    <t>18.10.2022 20:28:00</t>
  </si>
  <si>
    <t>FOÇAKÖY TR-1 35-23-M00222_95001220424_95001220424</t>
  </si>
  <si>
    <t>18.10.2022 15:06:02</t>
  </si>
  <si>
    <t>18.10.2022 19:05:58</t>
  </si>
  <si>
    <t>M-11 GERMİYAN 35-18-M00011_A_76953662_76953662</t>
  </si>
  <si>
    <t>18.10.2022 15:07:34</t>
  </si>
  <si>
    <t>18.10.2022 19:00:12</t>
  </si>
  <si>
    <t>K-4826 35-04-K04826_99464971_99464971</t>
  </si>
  <si>
    <t>18.10.2022 15:13:30</t>
  </si>
  <si>
    <t>18.10.2022 16:24:09</t>
  </si>
  <si>
    <t>18.10.2022 15:13:48</t>
  </si>
  <si>
    <t>18.10.2022 18:17:26</t>
  </si>
  <si>
    <t>ÇOMAKLIYAYLA TR-1 45-75-M00096_945598729_945598729</t>
  </si>
  <si>
    <t>18.10.2022 15:15:33</t>
  </si>
  <si>
    <t>18.10.2022 18:22:29</t>
  </si>
  <si>
    <t>MEDAR DM 45-72-L00079_AKHİSAR TM GİRİŞ L01_66588721</t>
  </si>
  <si>
    <t>18.10.2022 15:19:10</t>
  </si>
  <si>
    <t>18.10.2022 15:30:00</t>
  </si>
  <si>
    <t>TR-2/103 45-83-L00103_955145639_955145639</t>
  </si>
  <si>
    <t>18.10.2022 15:28:25</t>
  </si>
  <si>
    <t>18.10.2022 17:34:53</t>
  </si>
  <si>
    <t>TR-37 45-77-L00037_945487816_945487816</t>
  </si>
  <si>
    <t>18.10.2022 15:33:39</t>
  </si>
  <si>
    <t>18.10.2022 18:36:07</t>
  </si>
  <si>
    <t>KARABURÇ HACI EVİ YANI TR-3 35-31-L00255_956584325_956584325</t>
  </si>
  <si>
    <t>18.10.2022 15:35:28</t>
  </si>
  <si>
    <t>18.10.2022 18:01:05</t>
  </si>
  <si>
    <t>DM-1/TR-16 SEFERİHİSAR 35-14-M00328_956642763_956642763</t>
  </si>
  <si>
    <t>18.10.2022 15:41:22</t>
  </si>
  <si>
    <t>18.10.2022 17:42:05</t>
  </si>
  <si>
    <t>İĞDELİ TR-2 35-31-L00301_47810819_56353012_56353012</t>
  </si>
  <si>
    <t>18.10.2022 15:52:14</t>
  </si>
  <si>
    <t>18.10.2022 20:13:28</t>
  </si>
  <si>
    <t>KAHRAMAN YAVUZLAR SULAMA GRUBU 35-29-M00268_C_56407212_56407212</t>
  </si>
  <si>
    <t>18.10.2022 15:49:40</t>
  </si>
  <si>
    <t>18.10.2022 18:20:34</t>
  </si>
  <si>
    <t>DM-4/18 35-26-M00803_B A03b_77857888</t>
  </si>
  <si>
    <t>Yabani Hayvan Teması</t>
  </si>
  <si>
    <t>18.10.2022 15:54:55</t>
  </si>
  <si>
    <t>18.10.2022 18:47:43</t>
  </si>
  <si>
    <t>KÜÇÜKAVULCUK DM 35-15-L00727_KÜÇÜKAVLUCUK SULAMA GRB L05_72098462</t>
  </si>
  <si>
    <t>18.10.2022 16:02:09</t>
  </si>
  <si>
    <t>18.10.2022 17:27:25</t>
  </si>
  <si>
    <t>İLYASLAR TR-1 45-76-M00099_955246582_955246582</t>
  </si>
  <si>
    <t>18.10.2022 16:01:10</t>
  </si>
  <si>
    <t>18.10.2022 19:02:43</t>
  </si>
  <si>
    <t>M-2575 35-02-M02575_910500527_910500527</t>
  </si>
  <si>
    <t>18.10.2022 16:07:17</t>
  </si>
  <si>
    <t>18.10.2022 18:22:22</t>
  </si>
  <si>
    <t>ORTAKÖY TR-2 45-71-M01731_953231822_953231822</t>
  </si>
  <si>
    <t>18.10.2022 16:16:07</t>
  </si>
  <si>
    <t>18.10.2022 18:45:06</t>
  </si>
  <si>
    <t>ÇIRPI İM 35-20-A00002_ÇIPPI TİRE SULAMA M10_2056273</t>
  </si>
  <si>
    <t>18.10.2022 16:19:20</t>
  </si>
  <si>
    <t>18.10.2022 16:26:00</t>
  </si>
  <si>
    <t>İRİMAĞZI TR-21 35-15-L00698_95001274734_95001274734</t>
  </si>
  <si>
    <t>18.10.2022 16:18:15</t>
  </si>
  <si>
    <t>18.10.2022 23:03:16</t>
  </si>
  <si>
    <t>OVACIK TR-7 35-31-L00149_47822089_56353032_56353032</t>
  </si>
  <si>
    <t>18.10.2022 16:20:51</t>
  </si>
  <si>
    <t>18.10.2022 21:15:45</t>
  </si>
  <si>
    <t>KARGIN KÖK 45-71-M00095_AYTEKİNLER ESKİ HARMANDALI M07_2321769</t>
  </si>
  <si>
    <t>18.10.2022 16:23:57</t>
  </si>
  <si>
    <t>18.10.2022 18:01:07</t>
  </si>
  <si>
    <t>MAVİDERE TR-3 35-31-L00212_47875467_56391638_56391638</t>
  </si>
  <si>
    <t>18.10.2022 16:28:31</t>
  </si>
  <si>
    <t>18.10.2022 22:46:17</t>
  </si>
  <si>
    <t>YÜKSEKKÖY TR-1 35-17-M00184_9743949_56356982_56356982</t>
  </si>
  <si>
    <t>18.10.2022 16:37:41</t>
  </si>
  <si>
    <t>18.10.2022 18:55:59</t>
  </si>
  <si>
    <t>SULUDERE TR-3 35-31-L00063_956593375_956593375</t>
  </si>
  <si>
    <t>18.10.2022 16:33:53</t>
  </si>
  <si>
    <t>18.10.2022 22:52:41</t>
  </si>
  <si>
    <t>18.10.2022 16:39:34</t>
  </si>
  <si>
    <t>18.10.2022 17:10:48</t>
  </si>
  <si>
    <t>ÇİLE DM 35-22-M00086_GÖLOVA M07_50064045</t>
  </si>
  <si>
    <t>18.10.2022 16:45:01</t>
  </si>
  <si>
    <t>18.10.2022 18:49:29</t>
  </si>
  <si>
    <t>ÖZBEY TR-5 35-26-L00413_956626338_956626338</t>
  </si>
  <si>
    <t>18.10.2022 16:51:41</t>
  </si>
  <si>
    <t>18.10.2022 17:58:54</t>
  </si>
  <si>
    <t>DUMANLAR KÖK 45-81-M00044_KARABEYLER M02_72038345</t>
  </si>
  <si>
    <t>18.10.2022 16:58:44</t>
  </si>
  <si>
    <t>18.10.2022 17:22:42</t>
  </si>
  <si>
    <t>DEREKÖY TR-2 45-72-L00463_956525908_956525908</t>
  </si>
  <si>
    <t>18.10.2022 17:01:50</t>
  </si>
  <si>
    <t>18.10.2022 20:47:40</t>
  </si>
  <si>
    <t>İĞDELİ TR-2 35-31-L00301_47810662_56353084_56353084</t>
  </si>
  <si>
    <t>18.10.2022 17:07:36</t>
  </si>
  <si>
    <t>18.10.2022 20:56:12</t>
  </si>
  <si>
    <t>KAYMAKÇI TR-15 35-15-M00251_950396296_950396296</t>
  </si>
  <si>
    <t>18.10.2022 17:09:36</t>
  </si>
  <si>
    <t>18.10.2022 21:29:20</t>
  </si>
  <si>
    <t>18.10.2022 17:11:05</t>
  </si>
  <si>
    <t>18.10.2022 18:23:02</t>
  </si>
  <si>
    <t>ÇIRPI İM 35-20-A00002_ÇIPPI TİRE SULAMA M10_2056274</t>
  </si>
  <si>
    <t>18.10.2022 18:27:51</t>
  </si>
  <si>
    <t>SELİMŞAHLAR TR-4 45-71-M00136_953202319_953202319</t>
  </si>
  <si>
    <t>18.10.2022 17:22:49</t>
  </si>
  <si>
    <t>18.10.2022 20:00:36</t>
  </si>
  <si>
    <t>GÜMÜLDÜR M-51 35-25-M00051_35-25-M00051_72081208</t>
  </si>
  <si>
    <t>18.10.2022 17:21:55</t>
  </si>
  <si>
    <t>18.10.2022 19:28:58</t>
  </si>
  <si>
    <t>TR-1/40-C 45-72-M00108_956502893_956502893</t>
  </si>
  <si>
    <t>18.10.2022 17:29:31</t>
  </si>
  <si>
    <t>18.10.2022 19:18:09</t>
  </si>
  <si>
    <t>TR-82 TARIMSAL SULAMA 45-80-M01082_45-80-M01082_2369980</t>
  </si>
  <si>
    <t>18.10.2022 17:29:20</t>
  </si>
  <si>
    <t>18.10.2022 19:40:42</t>
  </si>
  <si>
    <t>ÇAPAKLI KÖK 45-78-M01161_HatBaşıAyırıcı_53139969 M05_53139969</t>
  </si>
  <si>
    <t>18.10.2022 17:31:49</t>
  </si>
  <si>
    <t>18.10.2022 19:22:53</t>
  </si>
  <si>
    <t>ÇUKURALTI M-13 ÇAMLIK KÖK 35-25-M00059_ÇUKURALTI M-11 M04_72121118</t>
  </si>
  <si>
    <t>18.10.2022 17:42:17</t>
  </si>
  <si>
    <t>18.10.2022 19:08:46</t>
  </si>
  <si>
    <t>ALİAĞA TR-30 35-17-M00030_95000487615_95000487615</t>
  </si>
  <si>
    <t>18.10.2022 17:41:53</t>
  </si>
  <si>
    <t>18.10.2022 22:39:17</t>
  </si>
  <si>
    <t>K-2882 35-02-K02882_B_56379735_56379735</t>
  </si>
  <si>
    <t>18.10.2022 17:45:43</t>
  </si>
  <si>
    <t>18.10.2022 19:33:29</t>
  </si>
  <si>
    <t>MUSALAR YENİKÖY TR-1 45-83-M00663_955158791_955158791</t>
  </si>
  <si>
    <t>18.10.2022 17:52:40</t>
  </si>
  <si>
    <t>18.10.2022 18:46:33</t>
  </si>
  <si>
    <t>KARABURUN TR-1/15 35-21-L00019_C_56358263_56358263</t>
  </si>
  <si>
    <t>18.10.2022 18:08:15</t>
  </si>
  <si>
    <t>18.10.2022 18:49:10</t>
  </si>
  <si>
    <t>KERESTECİLER TR-2 45-83-M00139_B_56385991_56385991</t>
  </si>
  <si>
    <t>18.10.2022 17:59:31</t>
  </si>
  <si>
    <t>18.10.2022 18:47:28</t>
  </si>
  <si>
    <t>SOMA TR-7/3 45-82-M00449_D_65513500_65513500</t>
  </si>
  <si>
    <t>18.10.2022 17:58:02</t>
  </si>
  <si>
    <t>18.10.2022 18:42:18</t>
  </si>
  <si>
    <t>SAĞLIKÇILAR DM 35-18-L00544_HatBaşıAyırıcı_53138450 L02_53138450</t>
  </si>
  <si>
    <t>18.10.2022 18:02:04</t>
  </si>
  <si>
    <t>18.10.2022 18:17:21</t>
  </si>
  <si>
    <t>TEPECİK KÖPRÜ DM 35-14-M00332_TEPECİK ÇIKIŞI (M-78) M04_49833964</t>
  </si>
  <si>
    <t>18.10.2022 18:05:05</t>
  </si>
  <si>
    <t>18.10.2022 18:18:16</t>
  </si>
  <si>
    <t>M-2125 35-03-M02125_C_72410345_72410345</t>
  </si>
  <si>
    <t>18.10.2022 18:08:41</t>
  </si>
  <si>
    <t>18.10.2022 20:22:03</t>
  </si>
  <si>
    <t>18.10.2022 18:09:45</t>
  </si>
  <si>
    <t>18.10.2022 19:13:54</t>
  </si>
  <si>
    <t>KARGIN KÖK 45-71-M00095_HatBaşıAyırıcı_53135001 M05_53135001</t>
  </si>
  <si>
    <t>18.10.2022 18:09:48</t>
  </si>
  <si>
    <t>18.10.2022 22:20:09</t>
  </si>
  <si>
    <t>M-1948 35-10-M01948_A_56354480_56354480</t>
  </si>
  <si>
    <t>18.10.2022 18:16:03</t>
  </si>
  <si>
    <t>18.10.2022 18:55:38</t>
  </si>
  <si>
    <t>ÇAPAK ORTA KÖY 35-26-M00412_95000631279_95000631279</t>
  </si>
  <si>
    <t>18.10.2022 18:17:42</t>
  </si>
  <si>
    <t>18.10.2022 20:37:27</t>
  </si>
  <si>
    <t>DM-4/8 (YENİ MALİYE) 45-71-M00279_953183361_953183361</t>
  </si>
  <si>
    <t>18.10.2022 18:21:29</t>
  </si>
  <si>
    <t>18.10.2022 18:51:04</t>
  </si>
  <si>
    <t>M-2742 35-10-M02742_35-10-M02742_48177360</t>
  </si>
  <si>
    <t>18.10.2022 18:17:01</t>
  </si>
  <si>
    <t>18.10.2022 19:32:01</t>
  </si>
  <si>
    <t>M-639 OLDURUK KÖK 35-03-M00639_HatBaşıAyırıcı_79614549 M02_79614549</t>
  </si>
  <si>
    <t>18.10.2022 18:22:45</t>
  </si>
  <si>
    <t>18.10.2022 20:26:27</t>
  </si>
  <si>
    <t>İM-1/TR-4 35-14-M00310_956642559_956642559</t>
  </si>
  <si>
    <t>18.10.2022 18:26:31</t>
  </si>
  <si>
    <t>18.10.2022 20:35:46</t>
  </si>
  <si>
    <t>GÜMÜLDÜR M-51 35-25-M00051_955259463_955259463</t>
  </si>
  <si>
    <t>18.10.2022 18:30:51</t>
  </si>
  <si>
    <t>18.10.2022 21:16:12</t>
  </si>
  <si>
    <t>18.10.2022 18:35:40</t>
  </si>
  <si>
    <t>18.10.2022 19:18:05</t>
  </si>
  <si>
    <t>FOÇA TR-53 35-23-L00053_TARIM VE KÖY HİZMETLERİ L01_2115583</t>
  </si>
  <si>
    <t>18.10.2022 18:38:54</t>
  </si>
  <si>
    <t>18.10.2022 20:26:34</t>
  </si>
  <si>
    <t>FOÇAKÖY TR-1 35-23-M00222_35-23-M00222_2363640</t>
  </si>
  <si>
    <t>18.10.2022 18:51:12</t>
  </si>
  <si>
    <t>18.10.2022 19:11:07</t>
  </si>
  <si>
    <t>MURADİYE TR-4 45-71-M02427_953176993_953176993</t>
  </si>
  <si>
    <t>18.10.2022 18:50:54</t>
  </si>
  <si>
    <t>18.10.2022 19:33:11</t>
  </si>
  <si>
    <t>ÇORAKLAR TR 35-17-M00442_DIREK TIPI TRAFO HUCRESI H01_2042100</t>
  </si>
  <si>
    <t>18.10.2022 18:50:18</t>
  </si>
  <si>
    <t>18.10.2022 21:42:29</t>
  </si>
  <si>
    <t>18.10.2022 19:02:03</t>
  </si>
  <si>
    <t>19.10.2022 02:19:39</t>
  </si>
  <si>
    <t>YENİOBA KÖK 35-29-M00125_YENİÇİFTLİK M05_72190955</t>
  </si>
  <si>
    <t>18.10.2022 19:07:50</t>
  </si>
  <si>
    <t>18.10.2022 21:46:19</t>
  </si>
  <si>
    <t>ÇATALÇAM TR-1 45-82-M00189_945549917_945549917</t>
  </si>
  <si>
    <t>18.10.2022 19:30:58</t>
  </si>
  <si>
    <t>18.10.2022 22:24:54</t>
  </si>
  <si>
    <t>L-444 35-18-L00444_950446546_950446546</t>
  </si>
  <si>
    <t>18.10.2022 19:33:31</t>
  </si>
  <si>
    <t>18.10.2022 21:57:45</t>
  </si>
  <si>
    <t>YEŞİLYURT TR-10 45-73-M00485_945640317_945640317</t>
  </si>
  <si>
    <t>18.10.2022 19:38:42</t>
  </si>
  <si>
    <t>18.10.2022 21:12:57</t>
  </si>
  <si>
    <t>KUŞLUK TR-1 45-75-M00181_945602174_945602174</t>
  </si>
  <si>
    <t>18.10.2022 19:41:16</t>
  </si>
  <si>
    <t>18.10.2022 21:06:22</t>
  </si>
  <si>
    <t>SARIGÖL TR-30 45-79-M00030_945561166_945561166</t>
  </si>
  <si>
    <t>18.10.2022 19:56:33</t>
  </si>
  <si>
    <t>18.10.2022 20:53:50</t>
  </si>
  <si>
    <t>ÖZPINAR TR-1 45-79-M00547_945563030_945563030</t>
  </si>
  <si>
    <t>18.10.2022 20:12:19</t>
  </si>
  <si>
    <t>18.10.2022 21:30:05</t>
  </si>
  <si>
    <t>TR-4 35-31-L00004_47996165_56398723_56398723</t>
  </si>
  <si>
    <t>18.10.2022 20:16:00</t>
  </si>
  <si>
    <t>18.10.2022 22:33:17</t>
  </si>
  <si>
    <t>TAŞLIYATAK TR-6 35-31-L00342_47890039_56393757_56393757</t>
  </si>
  <si>
    <t>18.10.2022 20:30:41</t>
  </si>
  <si>
    <t>18.10.2022 21:27:29</t>
  </si>
  <si>
    <t>K-3693 35-10-K03693_97862807_97862807</t>
  </si>
  <si>
    <t>18.10.2022 20:36:20</t>
  </si>
  <si>
    <t>18.10.2022 22:33:18</t>
  </si>
  <si>
    <t>BAĞARASI TR-12 35-23-M00181_967182660_967182660</t>
  </si>
  <si>
    <t>18.10.2022 21:26:26</t>
  </si>
  <si>
    <t>19.10.2022 01:26:24</t>
  </si>
  <si>
    <t>ÇİLE TR-3 35-22-M00188_DIREK TIPI TRAFO HUCRESI H01_2126878</t>
  </si>
  <si>
    <t>18.10.2022 21:58:39</t>
  </si>
  <si>
    <t>18.10.2022 23:42:42</t>
  </si>
  <si>
    <t>L-293 YENİ MECİDİYE 35-18-L00293_11997476 b1_5958787</t>
  </si>
  <si>
    <t>18.10.2022 22:12:46</t>
  </si>
  <si>
    <t>18.10.2022 22:27:23</t>
  </si>
  <si>
    <t>M-2991(YATIRIM REZERVE) 35-02-M02991_D_56381751_56381751</t>
  </si>
  <si>
    <t>18.10.2022 22:20:33</t>
  </si>
  <si>
    <t>18.10.2022 23:11:49</t>
  </si>
  <si>
    <t>L-46 HARİTACILAR 35-14-L00046_A A01_81594692</t>
  </si>
  <si>
    <t>18.10.2022 22:46:39</t>
  </si>
  <si>
    <t>18.10.2022 23:52:37</t>
  </si>
  <si>
    <t>KALEMKÖY TR-1 35-24-M00087_A_56352629_56352629</t>
  </si>
  <si>
    <t>18.10.2022 22:50:50</t>
  </si>
  <si>
    <t>19.10.2022 01:17:53</t>
  </si>
  <si>
    <t>K-3220 35-02-K03220_35-02-K03220_2359154</t>
  </si>
  <si>
    <t>18.10.2022 23:07:44</t>
  </si>
  <si>
    <t>19.10.2022 02:41:36</t>
  </si>
  <si>
    <t>AKGEDİK TOKİ TR-2 45-71-M02125_45-71-M02125_78087712</t>
  </si>
  <si>
    <t>18.10.2022 23:41:04</t>
  </si>
  <si>
    <t>19.10.2022 00:43:48</t>
  </si>
  <si>
    <t>M-865 ÇAMİÇİ KÖYÜ 35-02-M00865_A_56372994_56372994</t>
  </si>
  <si>
    <t>18.10.2022 23:44:33</t>
  </si>
  <si>
    <t>19.10.2022 05:56:59</t>
  </si>
  <si>
    <t>TR-151 35-16-L00151_DIREK TIPI TRAFO HUCRESI H01_2097661</t>
  </si>
  <si>
    <t>18.10.2022 23:48:57</t>
  </si>
  <si>
    <t>19.10.2022 01:16:38</t>
  </si>
  <si>
    <t>TR-90 ÖZTİRYAKİLER 35-19-L00090_956665303_956665303</t>
  </si>
  <si>
    <t>19.10.2022 11:21:14</t>
  </si>
  <si>
    <t>19.10.2022 12:44:02</t>
  </si>
  <si>
    <t>TR-114 35-15-M00114_B_56368343_56368343</t>
  </si>
  <si>
    <t>19.10.2022 12:00:27</t>
  </si>
  <si>
    <t>19.10.2022 13:00:32</t>
  </si>
  <si>
    <t>ÇIRPI İM 35-20-A00002_HatBaşıAyırıcı_53138497 M10_53138497</t>
  </si>
  <si>
    <t>19.10.2022 09:14:03</t>
  </si>
  <si>
    <t>19.10.2022 13:08:30</t>
  </si>
  <si>
    <t>TR-2/85 45-83-L00085_48124087_56401448_56401448</t>
  </si>
  <si>
    <t>19.10.2022 12:44:41</t>
  </si>
  <si>
    <t>19.10.2022 13:11:39</t>
  </si>
  <si>
    <t>DM-16/09 45-71-M00611_953244655_953244655</t>
  </si>
  <si>
    <t>19.10.2022 20:19:01</t>
  </si>
  <si>
    <t>19.10.2022 22:41:02</t>
  </si>
  <si>
    <t>BOYNUYOĞUN TR-1 35-29-L00341_35-29-L00341_66118542</t>
  </si>
  <si>
    <t>19.10.2022 12:42:39</t>
  </si>
  <si>
    <t>19.10.2022 13:10:33</t>
  </si>
  <si>
    <t>SOMA DM-3 45-82-M00025_TURGUTALP TR-1 M02_60210071</t>
  </si>
  <si>
    <t>19.10.2022 08:58:35</t>
  </si>
  <si>
    <t>19.10.2022 16:39:00</t>
  </si>
  <si>
    <t>GÜLBAHÇER TR-9 ÖĞRETMENLER SİTESİ 35-19-L00169_50043916_56376345_56376345</t>
  </si>
  <si>
    <t>19.10.2022 14:29:59</t>
  </si>
  <si>
    <t>19.10.2022 15:54:46</t>
  </si>
  <si>
    <t>TR-28 45-77-L00028_TR-30 L04_72205024</t>
  </si>
  <si>
    <t>19.10.2022 06:47:06</t>
  </si>
  <si>
    <t>19.10.2022 07:35:32</t>
  </si>
  <si>
    <t>TR-41 35-16-L00041_953318643_953318643</t>
  </si>
  <si>
    <t>19.10.2022 10:50:45</t>
  </si>
  <si>
    <t>19.10.2022 11:43:08</t>
  </si>
  <si>
    <t>TR-2/109 45-83-L00109_95000148786_95000148786</t>
  </si>
  <si>
    <t>19.10.2022 09:36:23</t>
  </si>
  <si>
    <t>19.10.2022 11:15:39</t>
  </si>
  <si>
    <t>M-838 35-04-M00838_TRAFO-5 M04_2099307</t>
  </si>
  <si>
    <t>19.10.2022 18:54:13</t>
  </si>
  <si>
    <t>19.10.2022 19:33:26</t>
  </si>
  <si>
    <t>BEFORE SUNSET TR 35-18-L00511_950460776_950460776</t>
  </si>
  <si>
    <t>19.10.2022 08:13:52</t>
  </si>
  <si>
    <t>19.10.2022 11:32:34</t>
  </si>
  <si>
    <t>HAMZABEYLİ KÖK 45-71-M00071_TR4-TR5 M07_2318885</t>
  </si>
  <si>
    <t>19.10.2022 18:14:14</t>
  </si>
  <si>
    <t>19.10.2022 19:03:46</t>
  </si>
  <si>
    <t>19.10.2022 11:27:07</t>
  </si>
  <si>
    <t>19.10.2022 13:21:06</t>
  </si>
  <si>
    <t>SARNIÇ İM 35-08-A00005_SARNIÇ-13 K12_2049270</t>
  </si>
  <si>
    <t>19.10.2022 16:00:04</t>
  </si>
  <si>
    <t>19.10.2022 17:49:00</t>
  </si>
  <si>
    <t>ÇAMÖNÜ TR-13 35-22-M00896_955277816_955277816</t>
  </si>
  <si>
    <t>19.10.2022 02:51:42</t>
  </si>
  <si>
    <t>19.10.2022 04:00:41</t>
  </si>
  <si>
    <t>ZEYTİNELİ TR-2 35-19-M00209_6601369_56390748_56390748</t>
  </si>
  <si>
    <t>19.10.2022 21:22:11</t>
  </si>
  <si>
    <t>19.10.2022 21:52:12</t>
  </si>
  <si>
    <t>OKLUİSA KÖK 45-81-M00046_KAZIKLI GRUP M05_71994403</t>
  </si>
  <si>
    <t>19.10.2022 13:47:44</t>
  </si>
  <si>
    <t>19.10.2022 14:22:44</t>
  </si>
  <si>
    <t>K-3219 İNKA PLASTİK 35-08-K03219Ö_ K01_2076528</t>
  </si>
  <si>
    <t>19.10.2022 17:50:57</t>
  </si>
  <si>
    <t>19.10.2022 21:11:59</t>
  </si>
  <si>
    <t>M-328 35-03-M00328_DIREK TIPI TRAFO HUCRESI H01_2070661</t>
  </si>
  <si>
    <t>19.10.2022 10:09:14</t>
  </si>
  <si>
    <t>19.10.2022 11:21:55</t>
  </si>
  <si>
    <t>TÜRKALİ İNCEGEDİK MAH. TR-1 45-82-M00192_A_56392999_56392999</t>
  </si>
  <si>
    <t>19.10.2022 13:28:44</t>
  </si>
  <si>
    <t>19.10.2022 16:05:30</t>
  </si>
  <si>
    <t>ÇANDARLI TR-5 35-30-M00005_955313417_955313417</t>
  </si>
  <si>
    <t>19.10.2022 18:33:54</t>
  </si>
  <si>
    <t>19.10.2022 20:06:42</t>
  </si>
  <si>
    <t>AYRANCILAR DM-5 35-26-M00807_DEMİRCİ M03_2336122</t>
  </si>
  <si>
    <t>19.10.2022 09:15:04</t>
  </si>
  <si>
    <t>19.10.2022 15:33:58</t>
  </si>
  <si>
    <t>ŞEMİKLER TM 35-04-A00003_OYAK M01_2310726</t>
  </si>
  <si>
    <t>19.10.2022 09:01:30</t>
  </si>
  <si>
    <t>19.10.2022 12:46:00</t>
  </si>
  <si>
    <t>TR-2/34 45-83-L00034_45-83-L00034_2347541</t>
  </si>
  <si>
    <t>19.10.2022 11:48:58</t>
  </si>
  <si>
    <t>19.10.2022 12:18:36</t>
  </si>
  <si>
    <t>SELENDİ TR-4 45-81-M00004_945633616_945633616</t>
  </si>
  <si>
    <t>19.10.2022 14:37:45</t>
  </si>
  <si>
    <t>19.10.2022 18:10:06</t>
  </si>
  <si>
    <t>TR-14 35-32-L00014__72372931_72372931</t>
  </si>
  <si>
    <t>19.10.2022 10:55:26</t>
  </si>
  <si>
    <t>19.10.2022 12:47:53</t>
  </si>
  <si>
    <t>K-4668 35-02-K04668_K-444 K02_2076755</t>
  </si>
  <si>
    <t>19.10.2022 09:19:33</t>
  </si>
  <si>
    <t>19.10.2022 09:48:31</t>
  </si>
  <si>
    <t>YENİFOÇA TR-34 35-23-M00034_YENİFOÇA TR-37 M03_2124494</t>
  </si>
  <si>
    <t>19.10.2022 21:08:32</t>
  </si>
  <si>
    <t>K-1723 35-08-K01723_35-08-K01723_42017891</t>
  </si>
  <si>
    <t>19.10.2022 14:19:58</t>
  </si>
  <si>
    <t>19.10.2022 14:45:55</t>
  </si>
  <si>
    <t>KEMALİYE TR-3 45-73-M00151_945657192_945657192</t>
  </si>
  <si>
    <t>19.10.2022 21:24:17</t>
  </si>
  <si>
    <t>20.10.2022 00:10:06</t>
  </si>
  <si>
    <t>MURADİYE TR-4 45-71-M02427_953221719_953221719</t>
  </si>
  <si>
    <t>19.10.2022 12:19:21</t>
  </si>
  <si>
    <t>19.10.2022 13:03:21</t>
  </si>
  <si>
    <t>ULUCAK DM-2/17 35-27-M00859_95000468073_95000468073</t>
  </si>
  <si>
    <t>19.10.2022 17:46:55</t>
  </si>
  <si>
    <t>19.10.2022 18:40:57</t>
  </si>
  <si>
    <t>M-444 35-03-M00444_35-03-M00444_2367214</t>
  </si>
  <si>
    <t>19.10.2022 10:27:44</t>
  </si>
  <si>
    <t>19.10.2022 11:37:37</t>
  </si>
  <si>
    <t>FATİH KÖK 35-15-L01160_HORZUM L01_72298565</t>
  </si>
  <si>
    <t>19.10.2022 09:30:17</t>
  </si>
  <si>
    <t>19.10.2022 13:55:30</t>
  </si>
  <si>
    <t>ŞAŞAL TR-1 35-22-M00283_C_56375406_56375406</t>
  </si>
  <si>
    <t>19.10.2022 16:36:26</t>
  </si>
  <si>
    <t>19.10.2022 21:07:33</t>
  </si>
  <si>
    <t>L-512 REİSDERE 35-18-L00512_6409444_56355807_56355807</t>
  </si>
  <si>
    <t>19.10.2022 09:33:54</t>
  </si>
  <si>
    <t>19.10.2022 09:53:56</t>
  </si>
  <si>
    <t>OKLUİSA KÖK 45-81-M00046_HatBaşıAyırıcı_53135507 M04_53135507</t>
  </si>
  <si>
    <t>19.10.2022 11:29:26</t>
  </si>
  <si>
    <t>19.10.2022 12:49:08</t>
  </si>
  <si>
    <t>TR-2/83-A 45-83-L00309_955156147_955156147</t>
  </si>
  <si>
    <t>19.10.2022 13:04:41</t>
  </si>
  <si>
    <t>19.10.2022 15:05:26</t>
  </si>
  <si>
    <t>KULA İM 45-77-A00001_DEMİRKÖPRÜ M03_2308470</t>
  </si>
  <si>
    <t>19.10.2022 09:02:58</t>
  </si>
  <si>
    <t>19.10.2022 17:16:43</t>
  </si>
  <si>
    <t>ULUCAK DM-2/13 35-27-M00329_35-27-M00329_72175926</t>
  </si>
  <si>
    <t>19.10.2022 12:04:17</t>
  </si>
  <si>
    <t>19.10.2022 13:06:57</t>
  </si>
  <si>
    <t>M-1047 35-02-M01047_B_56366345_56366345</t>
  </si>
  <si>
    <t>19.10.2022 11:32:59</t>
  </si>
  <si>
    <t>19.10.2022 12:21:52</t>
  </si>
  <si>
    <t>TR-2/81-1 45-83-L00503_955147003_955147003</t>
  </si>
  <si>
    <t>19.10.2022 19:27:05</t>
  </si>
  <si>
    <t>19.10.2022 20:48:48</t>
  </si>
  <si>
    <t>K-3600 35-01-K03600_35-01-K03600_2369127</t>
  </si>
  <si>
    <t>19.10.2022 09:41:17</t>
  </si>
  <si>
    <t>19.10.2022 16:24:50</t>
  </si>
  <si>
    <t>L-217 35-18-L00217_950451678_950451678</t>
  </si>
  <si>
    <t>19.10.2022 10:02:56</t>
  </si>
  <si>
    <t>19.10.2022 12:50:23</t>
  </si>
  <si>
    <t>TR-27 35-19-L00027_A_56371794_56371794</t>
  </si>
  <si>
    <t>19.10.2022 18:27:11</t>
  </si>
  <si>
    <t>19.10.2022 18:39:47</t>
  </si>
  <si>
    <t>SARUHANLI TR-32 45-80-M00032_95000656353_95000656353</t>
  </si>
  <si>
    <t>19.10.2022 19:40:35</t>
  </si>
  <si>
    <t>19.10.2022 21:08:00</t>
  </si>
  <si>
    <t>KINIK İM 35-24-A00001_YAYA KENT M09_2058920</t>
  </si>
  <si>
    <t>19.10.2022 08:34:39</t>
  </si>
  <si>
    <t>19.10.2022 08:39:00</t>
  </si>
  <si>
    <t>KALEMOĞLU KÖK 45-75-M00069_ÇİÇEKLİ KÖK M02_2328712</t>
  </si>
  <si>
    <t>19.10.2022 07:56:29</t>
  </si>
  <si>
    <t>19.10.2022 08:32:19</t>
  </si>
  <si>
    <t>L-90 ULAMIŞ YAREN 35-14-L00090_11871243_60983073_60983073</t>
  </si>
  <si>
    <t>19.10.2022 03:26:51</t>
  </si>
  <si>
    <t>19.10.2022 12:17:23</t>
  </si>
  <si>
    <t>MADEN KÖK 45-83-M00128_CAMBAZLI KÖK M04_47316672</t>
  </si>
  <si>
    <t>19.10.2022 07:25:32</t>
  </si>
  <si>
    <t>19.10.2022 07:55:33</t>
  </si>
  <si>
    <t>K-2724 35-01-K02724_35-01-K02724_2367106</t>
  </si>
  <si>
    <t>19.10.2022 13:38:57</t>
  </si>
  <si>
    <t>19.10.2022 17:03:58</t>
  </si>
  <si>
    <t>TR-151 35-16-L00151_35-16-L00151_2357041</t>
  </si>
  <si>
    <t>19.10.2022 11:09:13</t>
  </si>
  <si>
    <t>19.10.2022 12:40:57</t>
  </si>
  <si>
    <t>MUSTAFA EVREN 35-30-M00235_DIREK TIPI TRAFO HUCRESI H01_2040270</t>
  </si>
  <si>
    <t>19.10.2022 15:36:49</t>
  </si>
  <si>
    <t>19.10.2022 16:03:23</t>
  </si>
  <si>
    <t>TR-54 35-17-M00054_8423589_56394163_56394163</t>
  </si>
  <si>
    <t>19.10.2022 20:42:03</t>
  </si>
  <si>
    <t>19.10.2022 21:35:41</t>
  </si>
  <si>
    <t>TR-69 35-16-L00069_DAĞITIM TRAFO TR-69 L03_72054108</t>
  </si>
  <si>
    <t>19.10.2022 18:00:40</t>
  </si>
  <si>
    <t>19.10.2022 20:38:14</t>
  </si>
  <si>
    <t>L-217 35-18-L00217_950451675_950451675</t>
  </si>
  <si>
    <t>19.10.2022 16:20:51</t>
  </si>
  <si>
    <t>19.10.2022 17:56:22</t>
  </si>
  <si>
    <t>ÇAPAK ORTA KÖY 35-26-M00412_6712772_56358881_56358881</t>
  </si>
  <si>
    <t>19.10.2022 12:32:06</t>
  </si>
  <si>
    <t>19.10.2022 15:45:55</t>
  </si>
  <si>
    <t>L-90 ULAMIŞ YAREN 35-14-L00090_35-14-L00090_2348575</t>
  </si>
  <si>
    <t>19.10.2022 01:32:38</t>
  </si>
  <si>
    <t>19.10.2022 03:30:12</t>
  </si>
  <si>
    <t>L-201 GÜZELÇİFTLİK 35-14-L00201_95001360937_95001360937</t>
  </si>
  <si>
    <t>19.10.2022 10:11:08</t>
  </si>
  <si>
    <t>19.10.2022 13:43:00</t>
  </si>
  <si>
    <t>CAMBAZLI KÖK 45-84-M00005_MADEN KÖK M03_50241539</t>
  </si>
  <si>
    <t>19.10.2022 09:30:42</t>
  </si>
  <si>
    <t>19.10.2022 16:55:47</t>
  </si>
  <si>
    <t>KOYUNDERE TR-10 35-28-M00156_10602702_56383951_56383951</t>
  </si>
  <si>
    <t>19.10.2022 20:32:51</t>
  </si>
  <si>
    <t>19.10.2022 22:15:55</t>
  </si>
  <si>
    <t>PINARBAŞI TR-1 45-80-M00182_A_56384900_56384900</t>
  </si>
  <si>
    <t>19.10.2022 09:24:54</t>
  </si>
  <si>
    <t>19.10.2022 10:15:06</t>
  </si>
  <si>
    <t>ARPALIK KÖK 45-83-M00137_ARPALIK TR-1 M02_2096632</t>
  </si>
  <si>
    <t>19.10.2022 07:58:35</t>
  </si>
  <si>
    <t>19.10.2022 09:15:12</t>
  </si>
  <si>
    <t>TR-11 35-26-M00011_35-26-M00011_2373659</t>
  </si>
  <si>
    <t>19.10.2022 08:55:20</t>
  </si>
  <si>
    <t>19.10.2022 16:12:46</t>
  </si>
  <si>
    <t>KİPA DM 35-26-M00283_LA ŞARAP İDOL ÇIKIŞI M06_66064755</t>
  </si>
  <si>
    <t>19.10.2022 16:30:16</t>
  </si>
  <si>
    <t>19.10.2022 16:36:13</t>
  </si>
  <si>
    <t>K-697 35-02-K00697_35-02-K00697_2376450</t>
  </si>
  <si>
    <t>19.10.2022 10:34:42</t>
  </si>
  <si>
    <t>19.10.2022 16:59:09</t>
  </si>
  <si>
    <t>ÖREN TOPRAK SLM-6 TR 35-27-M00784_35-27-M00784_2369457</t>
  </si>
  <si>
    <t>19.10.2022 14:21:33</t>
  </si>
  <si>
    <t>19.10.2022 15:32:35</t>
  </si>
  <si>
    <t>BÜYÜKAVULCUK TR-1 35-15-L00701_B_56361860_56361860</t>
  </si>
  <si>
    <t>19.10.2022 13:44:38</t>
  </si>
  <si>
    <t>19.10.2022 16:06:29</t>
  </si>
  <si>
    <t>TR-50 35-30-L00050_DIREK TIPI TRAFO HUCRESI H01_2041786</t>
  </si>
  <si>
    <t>19.10.2022 10:13:59</t>
  </si>
  <si>
    <t>19.10.2022 12:37:22</t>
  </si>
  <si>
    <t>M-2551 35-09-M02551_35-09-M02551_65774299</t>
  </si>
  <si>
    <t>19.10.2022 17:58:08</t>
  </si>
  <si>
    <t>19.10.2022 18:27:24</t>
  </si>
  <si>
    <t>KUŞÇULAR TR-10(OVAKAHVE) 35-19-M00222_A_80494482_80494482</t>
  </si>
  <si>
    <t>19.10.2022 17:50:54</t>
  </si>
  <si>
    <t>19.10.2022 18:59:04</t>
  </si>
  <si>
    <t>M-2573 35-01-M02573_911796437_911796437</t>
  </si>
  <si>
    <t>19.10.2022 12:23:06</t>
  </si>
  <si>
    <t>19.10.2022 14:38:35</t>
  </si>
  <si>
    <t>19.10.2022 09:13:52</t>
  </si>
  <si>
    <t>19.10.2022 10:59:35</t>
  </si>
  <si>
    <t>TR-13 DAVUT KISRAK PARKI 35-26-M00013_35-26-M00013_2350152</t>
  </si>
  <si>
    <t>19.10.2022 09:11:04</t>
  </si>
  <si>
    <t>19.10.2022 16:50:11</t>
  </si>
  <si>
    <t>HABAŞ TM 35-17-A00008_ÖZKAN-1 M17_2333332</t>
  </si>
  <si>
    <t>19.10.2022 16:54:08</t>
  </si>
  <si>
    <t>19.10.2022 18:18:00</t>
  </si>
  <si>
    <t>K-3693 35-10-K03693_97897622_97897622</t>
  </si>
  <si>
    <t>19.10.2022 17:14:14</t>
  </si>
  <si>
    <t>19.10.2022 19:09:40</t>
  </si>
  <si>
    <t>BAŞIBÜYÜK KÖK 45-77-L00158_TATLIÇEŞME ÇIKIŞI L04_61353343</t>
  </si>
  <si>
    <t>19.10.2022 18:17:32</t>
  </si>
  <si>
    <t>19.10.2022 18:18:22</t>
  </si>
  <si>
    <t>K-1014 35-01-K01014_35-01-K01014_2366207</t>
  </si>
  <si>
    <t>19.10.2022 13:53:24</t>
  </si>
  <si>
    <t>19.10.2022 17:37:44</t>
  </si>
  <si>
    <t>TR-62 35-16-L00062_953335130_953335130</t>
  </si>
  <si>
    <t>19.10.2022 10:21:57</t>
  </si>
  <si>
    <t>19.10.2022 10:47:43</t>
  </si>
  <si>
    <t>TR-133 ÇAMLIK 35-19-L00133_10154242_56389703_56389703</t>
  </si>
  <si>
    <t>19.10.2022 19:18:44</t>
  </si>
  <si>
    <t>19.10.2022 20:11:40</t>
  </si>
  <si>
    <t>AKÇAŞEHİR KÖK 35-29-L00035_ALAYLI ENH L04_72208822</t>
  </si>
  <si>
    <t>19.10.2022 10:49:19</t>
  </si>
  <si>
    <t>19.10.2022 11:14:24</t>
  </si>
  <si>
    <t>İBRAHİM ÇOBAN SULAMA GRUBU 35-29-M00386_A_56397693_56397693</t>
  </si>
  <si>
    <t>19.10.2022 11:29:02</t>
  </si>
  <si>
    <t>19.10.2022 13:42:02</t>
  </si>
  <si>
    <t>İBRAHİMKUYU DM 35-15-M00286_ARITMA M10_67554617</t>
  </si>
  <si>
    <t>19.10.2022 11:11:27</t>
  </si>
  <si>
    <t>19.10.2022 11:14:00</t>
  </si>
  <si>
    <t>K-2745 35-03-K02745_35-03-K02745_41968158</t>
  </si>
  <si>
    <t>19.10.2022 16:38:19</t>
  </si>
  <si>
    <t>19.10.2022 17:33:30</t>
  </si>
  <si>
    <t>MALTEPE TR-4 35-28-M00447_6413874_56359616_56359616</t>
  </si>
  <si>
    <t>19.10.2022 15:52:53</t>
  </si>
  <si>
    <t>19.10.2022 18:49:36</t>
  </si>
  <si>
    <t>GÜZELBAHÇE İM 35-10-A00001_İSTİKLAL M07_77678581</t>
  </si>
  <si>
    <t>19.10.2022 02:17:12</t>
  </si>
  <si>
    <t>19.10.2022 03:18:33</t>
  </si>
  <si>
    <t>M-2380 35-03-M02380_35-03-M02380_55019355</t>
  </si>
  <si>
    <t>19.10.2022 09:18:08</t>
  </si>
  <si>
    <t>19.10.2022 10:26:13</t>
  </si>
  <si>
    <t>TR-133 ÇAMLIK 35-19-L00133_9312388_56354355_56354355</t>
  </si>
  <si>
    <t>19.10.2022 18:06:18</t>
  </si>
  <si>
    <t>20.10.2022 00:51:13</t>
  </si>
  <si>
    <t>ARAPLI TR-1 35-16-M00747_47491825_56396760_56396760</t>
  </si>
  <si>
    <t>19.10.2022 08:27:08</t>
  </si>
  <si>
    <t>19.10.2022 09:38:29</t>
  </si>
  <si>
    <t>EROL VARLIK SLM GRB TR 35-27-M00753_DIREK TIPI TRAFO HUCRESI H01_2050907</t>
  </si>
  <si>
    <t>19.10.2022 11:50:47</t>
  </si>
  <si>
    <t>19.10.2022 12:37:30</t>
  </si>
  <si>
    <t>K-588 35-01-K00588_35-01-K00588_2374578</t>
  </si>
  <si>
    <t>19.10.2022 09:01:27</t>
  </si>
  <si>
    <t>19.10.2022 13:13:14</t>
  </si>
  <si>
    <t>SELÇUK İM/DM 35-13-A00004_BAYRAKÇIKULE (TEİAŞ GİRİŞ) M12_65986023</t>
  </si>
  <si>
    <t>19.10.2022 16:43:03</t>
  </si>
  <si>
    <t>19.10.2022 17:03:52</t>
  </si>
  <si>
    <t>TR-48 TEKEL 35-19-L00048_956696581_956696581</t>
  </si>
  <si>
    <t>19.10.2022 09:42:21</t>
  </si>
  <si>
    <t>19.10.2022 11:08:12</t>
  </si>
  <si>
    <t>KAHRAMAN YAVUZLAR SULAMA GRUBU 35-29-M00268_35-29-M00268_2351202</t>
  </si>
  <si>
    <t>19.10.2022 07:13:28</t>
  </si>
  <si>
    <t>19.10.2022 08:03:56</t>
  </si>
  <si>
    <t>TATAR DM 35-19-M00256_ÜNİVERSİTE ÇIKIŞ M16_74999754</t>
  </si>
  <si>
    <t>19.10.2022 19:06:54</t>
  </si>
  <si>
    <t>19.10.2022 20:49:28</t>
  </si>
  <si>
    <t>LÜTFİYE KÖK 45-80-M02970_KUMKUYUCAK    TST-1 M03_84270514</t>
  </si>
  <si>
    <t>19.10.2022 14:21:10</t>
  </si>
  <si>
    <t>19.10.2022 14:55:10</t>
  </si>
  <si>
    <t>KAPANCI KÖK 45-78-L00229_KARAYAHŞİ-ÇAYKÖY L03_2328990</t>
  </si>
  <si>
    <t>19.10.2022 09:21:37</t>
  </si>
  <si>
    <t>19.10.2022 17:08:04</t>
  </si>
  <si>
    <t>TR-24 35-30-L00024_955325137_955325137</t>
  </si>
  <si>
    <t>19.10.2022 13:02:14</t>
  </si>
  <si>
    <t>19.10.2022 14:40:07</t>
  </si>
  <si>
    <t>YUKARIBEY DM (TR-3) 35-16-M00866_47479568_56396033_56396033</t>
  </si>
  <si>
    <t>19.10.2022 12:08:06</t>
  </si>
  <si>
    <t>19.10.2022 14:13:19</t>
  </si>
  <si>
    <t>GÖKÇEKÖY TURGUTREİS TR-1 45-80-L00180_956567350_956567350</t>
  </si>
  <si>
    <t>19.10.2022 10:34:12</t>
  </si>
  <si>
    <t>19.10.2022 12:43:25</t>
  </si>
  <si>
    <t>İSMAİLBEY TR-1 45-73-M00885_B_56403618_56403618</t>
  </si>
  <si>
    <t>19.10.2022 19:41:01</t>
  </si>
  <si>
    <t>19.10.2022 21:20:34</t>
  </si>
  <si>
    <t>ÇANDARLI DM-TR-20 35-30-M00020_YAYLAYURT M06_72352926</t>
  </si>
  <si>
    <t>19.10.2022 16:22:44</t>
  </si>
  <si>
    <t>19.10.2022 17:08:59</t>
  </si>
  <si>
    <t>L-201 GÜZELÇİFTLİK 35-14-L00201_95000606542_95000606542</t>
  </si>
  <si>
    <t>19.10.2022 12:30:21</t>
  </si>
  <si>
    <t>19.10.2022 14:42:31</t>
  </si>
  <si>
    <t>M-1676 35-04-M01676_B_60984878_60984878</t>
  </si>
  <si>
    <t>19.10.2022 17:52:32</t>
  </si>
  <si>
    <t>19.10.2022 19:36:31</t>
  </si>
  <si>
    <t>KARATEKE TR-2 35-29-L00143_35-29-L00143_66115915</t>
  </si>
  <si>
    <t>19.10.2022 10:33:50</t>
  </si>
  <si>
    <t>19.10.2022 11:02:47</t>
  </si>
  <si>
    <t>BAHÇEARASI TR-3 35-31-L00498_C_80833080_80833080</t>
  </si>
  <si>
    <t>19.10.2022 07:56:00</t>
  </si>
  <si>
    <t>19.10.2022 11:13:22</t>
  </si>
  <si>
    <t>19.10.2022 18:18:02</t>
  </si>
  <si>
    <t>19.10.2022 19:48:27</t>
  </si>
  <si>
    <t>MURADİYE DM 45-71-M00006_DM-02 ÜÇTEPELER RİNG M04_2076877</t>
  </si>
  <si>
    <t>19.10.2022 09:09:20</t>
  </si>
  <si>
    <t>19.10.2022 10:12:15</t>
  </si>
  <si>
    <t>YENİ HARMANDALI TR-2 45-71-M00892_45-71-M00892_2355983</t>
  </si>
  <si>
    <t>19.10.2022 16:42:03</t>
  </si>
  <si>
    <t>19.10.2022 17:35:27</t>
  </si>
  <si>
    <t>DAĞDERE DM 45-72-M00097_KÖMÜRCÜ M06_2106080</t>
  </si>
  <si>
    <t>19.10.2022 15:03:33</t>
  </si>
  <si>
    <t>19.10.2022 15:26:12</t>
  </si>
  <si>
    <t>K-4628 35-04-K04628_A_56383077_56383077</t>
  </si>
  <si>
    <t>19.10.2022 09:04:18</t>
  </si>
  <si>
    <t>19.10.2022 09:51:36</t>
  </si>
  <si>
    <t>SARUHANLI TR-20 45-80-M00020_956560726_956560726</t>
  </si>
  <si>
    <t>19.10.2022 23:00:34</t>
  </si>
  <si>
    <t>19.10.2022 23:43:02</t>
  </si>
  <si>
    <t>DM-3/29 45-71-M00083_953211531_953211531</t>
  </si>
  <si>
    <t>19.10.2022 15:17:36</t>
  </si>
  <si>
    <t>19.10.2022 20:17:15</t>
  </si>
  <si>
    <t>POYRACIK TR-6 35-24-L00223_955216626_955216626</t>
  </si>
  <si>
    <t>19.10.2022 19:34:09</t>
  </si>
  <si>
    <t>19.10.2022 22:07:50</t>
  </si>
  <si>
    <t>M-278 35-02-M00278_35-02-M00278_2368025</t>
  </si>
  <si>
    <t>19.10.2022 12:21:49</t>
  </si>
  <si>
    <t>19.10.2022 13:16:11</t>
  </si>
  <si>
    <t>DM-2/15 35-26-M00823__60982601_60982601</t>
  </si>
  <si>
    <t>19.10.2022 17:50:41</t>
  </si>
  <si>
    <t>19.10.2022 19:24:42</t>
  </si>
  <si>
    <t>TOKMAKLI KÖK 45-86-M00047_BORLU TR-10 M04_72227671</t>
  </si>
  <si>
    <t>19.10.2022 09:21:27</t>
  </si>
  <si>
    <t>19.10.2022 09:55:56</t>
  </si>
  <si>
    <t>PİRENTEPE TR-1 35-22-M00270_955290804_955290804</t>
  </si>
  <si>
    <t>19.10.2022 16:13:24</t>
  </si>
  <si>
    <t>19.10.2022 18:49:58</t>
  </si>
  <si>
    <t>M-1276 35-03-M01276_B_56367363_56367363</t>
  </si>
  <si>
    <t>19.10.2022 10:34:50</t>
  </si>
  <si>
    <t>19.10.2022 18:44:58</t>
  </si>
  <si>
    <t>ÇAMLIK DM 35-17-M00173_HatBaşıAyırıcı_65358276 M08_65358276</t>
  </si>
  <si>
    <t>19.10.2022 08:35:35</t>
  </si>
  <si>
    <t>19.10.2022 10:37:20</t>
  </si>
  <si>
    <t>PİYALE TM 35-02-A00007_PİYALE-25 K36_2310410</t>
  </si>
  <si>
    <t>19.10.2022 07:55:05</t>
  </si>
  <si>
    <t>19.10.2022 09:18:17</t>
  </si>
  <si>
    <t>İHSAN GÖREN SLM GRB TR 35-27-M00715_A_56379132_56379132</t>
  </si>
  <si>
    <t>19.10.2022 10:25:20</t>
  </si>
  <si>
    <t>19.10.2022 12:15:18</t>
  </si>
  <si>
    <t>CAMBAZLI KÖK 45-84-M00005_KARGIN M04_50241540</t>
  </si>
  <si>
    <t>19.10.2022 16:53:18</t>
  </si>
  <si>
    <t>ŞEYHDAVUTLAR TR-4 KEMİKLİ 45-79-M00121_C_56387153_56387153</t>
  </si>
  <si>
    <t>19.10.2022 18:31:32</t>
  </si>
  <si>
    <t>19.10.2022 20:36:58</t>
  </si>
  <si>
    <t>TR-54 35-17-M00054_950302089_950302089</t>
  </si>
  <si>
    <t>19.10.2022 16:50:16</t>
  </si>
  <si>
    <t>19.10.2022 18:55:36</t>
  </si>
  <si>
    <t>BERGAMA TM 35-16-A00004_KINIK-2 M19_2314379</t>
  </si>
  <si>
    <t>19.10.2022 23:44:00</t>
  </si>
  <si>
    <t>19.10.2022 23:59:25</t>
  </si>
  <si>
    <t>ÖZBEK TR-9 35-19-M00090_7336341_56377732_56377732</t>
  </si>
  <si>
    <t>19.10.2022 15:27:08</t>
  </si>
  <si>
    <t>19.10.2022 16:24:49</t>
  </si>
  <si>
    <t>K-619 35-01-K00619_35-01-K00619_2374806</t>
  </si>
  <si>
    <t>19.10.2022 13:48:19</t>
  </si>
  <si>
    <t>19.10.2022 17:16:31</t>
  </si>
  <si>
    <t>ABDÜL ÖZTÜRK TEDAŞ 35-26-L00055_11304290_56358641_56358641</t>
  </si>
  <si>
    <t>19.10.2022 17:56:23</t>
  </si>
  <si>
    <t>19.10.2022 18:45:17</t>
  </si>
  <si>
    <t>19.10.2022 20:42:26</t>
  </si>
  <si>
    <t>19.10.2022 21:53:37</t>
  </si>
  <si>
    <t>YENİ ŞAKRAN TR-6 35-17-M00206__56374655_56374655</t>
  </si>
  <si>
    <t>19.10.2022 01:08:49</t>
  </si>
  <si>
    <t>19.10.2022 01:59:58</t>
  </si>
  <si>
    <t>K-807 35-04-K00807_E E2B_5786687</t>
  </si>
  <si>
    <t>19.10.2022 08:53:28</t>
  </si>
  <si>
    <t>19.10.2022 10:32:40</t>
  </si>
  <si>
    <t>K-4406 35-04-K04406_K-594 K01_2113116</t>
  </si>
  <si>
    <t>19.10.2022 09:50:44</t>
  </si>
  <si>
    <t>19.10.2022 09:52:24</t>
  </si>
  <si>
    <t>PANAZTEPE DM 35-28-M00732_MALTEPE M03_2315519</t>
  </si>
  <si>
    <t>19.10.2022 09:01:20</t>
  </si>
  <si>
    <t>19.10.2022 15:50:48</t>
  </si>
  <si>
    <t>K-3600 35-01-K03600_911524368_911524368</t>
  </si>
  <si>
    <t>19.10.2022 19:06:42</t>
  </si>
  <si>
    <t>19.10.2022 21:38:58</t>
  </si>
  <si>
    <t>İ.İHSAN KURU SULAMA GRUBU 35-29-M00366_35-29-M00366_2373911</t>
  </si>
  <si>
    <t>19.10.2022 16:56:13</t>
  </si>
  <si>
    <t>19.10.2022 20:43:36</t>
  </si>
  <si>
    <t>K-11 35-01-K00011_35-01-K00011_2374641</t>
  </si>
  <si>
    <t>19.10.2022 09:46:16</t>
  </si>
  <si>
    <t>19.10.2022 13:26:18</t>
  </si>
  <si>
    <t>MAVİ FOTAŞ TATİL SİTESİ 35-23-M00056_ M01_2058002</t>
  </si>
  <si>
    <t>19.10.2022 10:44:01</t>
  </si>
  <si>
    <t>19.10.2022 12:35:33</t>
  </si>
  <si>
    <t>KÖSEDERE TR-1 35-21-L00124_953359141_953359141</t>
  </si>
  <si>
    <t>19.10.2022 14:27:36</t>
  </si>
  <si>
    <t>19.10.2022 16:11:19</t>
  </si>
  <si>
    <t>KİLLİK TR-11 45-73-M00852_945642950_945642950</t>
  </si>
  <si>
    <t>19.10.2022 18:02:20</t>
  </si>
  <si>
    <t>19.10.2022 22:32:56</t>
  </si>
  <si>
    <t>DEMİRKÖPRÜ TM 45-78-A00005_KULA M05_2096289</t>
  </si>
  <si>
    <t>19.10.2022 09:26:49</t>
  </si>
  <si>
    <t>19.10.2022 09:40:08</t>
  </si>
  <si>
    <t>KAPAKLI DM 45-72-M00309_RAHMİYE-1 TARIMSAL SULAMA M06_2099424</t>
  </si>
  <si>
    <t>19.10.2022 16:24:34</t>
  </si>
  <si>
    <t>19.10.2022 16:32:47</t>
  </si>
  <si>
    <t>SAĞANCI İM 35-16-A00003_YAVAŞÇA L06_2073457</t>
  </si>
  <si>
    <t>19.10.2022 08:16:04</t>
  </si>
  <si>
    <t>19.10.2022 08:25:34</t>
  </si>
  <si>
    <t>L-254 35-18-L00254_950451249_950451249</t>
  </si>
  <si>
    <t>19.10.2022 01:45:24</t>
  </si>
  <si>
    <t>19.10.2022 03:19:06</t>
  </si>
  <si>
    <t>M-1361 35-03-M01361_35-03-M01361_2376509</t>
  </si>
  <si>
    <t>19.10.2022 09:08:37</t>
  </si>
  <si>
    <t>19.10.2022 11:42:13</t>
  </si>
  <si>
    <t>POYRAZDAMLARI TR-11 45-78-M00576_HatBaşıAyırıcı_53137014 M05_53137014</t>
  </si>
  <si>
    <t>19.10.2022 12:34:38</t>
  </si>
  <si>
    <t>19.10.2022 14:48:07</t>
  </si>
  <si>
    <t>CABBAR FAKILI TR-3 45-73-M00631_945667210_945667210</t>
  </si>
  <si>
    <t>19.10.2022 20:21:46</t>
  </si>
  <si>
    <t>19.10.2022 23:10:04</t>
  </si>
  <si>
    <t>ÜRKMEZ DM-4 (ÜRKMEZ M-21) 35-25-M00155_ÜRKMEZ M-14 M05_72072838</t>
  </si>
  <si>
    <t>19.10.2022 09:27:00</t>
  </si>
  <si>
    <t>19.10.2022 16:52:00</t>
  </si>
  <si>
    <t>19.10.2022 08:56:52</t>
  </si>
  <si>
    <t>19.10.2022 09:02:55</t>
  </si>
  <si>
    <t>SARIGÖL DM 45-79-M00069_Sarıgöl TR-41 M20_2076602</t>
  </si>
  <si>
    <t>19.10.2022 08:08:52</t>
  </si>
  <si>
    <t>19.10.2022 08:12:15</t>
  </si>
  <si>
    <t>TR-68 45-77-L00068_45-77-L00068_2365923</t>
  </si>
  <si>
    <t>19.10.2022 13:21:24</t>
  </si>
  <si>
    <t>19.10.2022 13:38:15</t>
  </si>
  <si>
    <t>AĞAÇ İŞLERİ TR-11 35-22-M00111_35-22-M00111_72103375</t>
  </si>
  <si>
    <t>19.10.2022 18:56:38</t>
  </si>
  <si>
    <t>19.10.2022 19:12:31</t>
  </si>
  <si>
    <t>M-233 35-09-M00233_M-838 M01_45350005</t>
  </si>
  <si>
    <t>19.10.2022 13:03:24</t>
  </si>
  <si>
    <t>19.10.2022 18:33:44</t>
  </si>
  <si>
    <t>19.10.2022 18:23:35</t>
  </si>
  <si>
    <t>19.10.2022 19:23:10</t>
  </si>
  <si>
    <t>YEŞİLYURT TR-4 45-73-M00801_945641490_945641490</t>
  </si>
  <si>
    <t>19.10.2022 18:09:07</t>
  </si>
  <si>
    <t>19.10.2022 20:25:05</t>
  </si>
  <si>
    <t>MORDOĞAN İM 35-21-A00002_KARABURUN M04_2061842</t>
  </si>
  <si>
    <t>19.10.2022 17:27:10</t>
  </si>
  <si>
    <t>19.10.2022 17:30:42</t>
  </si>
  <si>
    <t>L-111 OVACIK 35-18-L00111_95001392236_95001392236</t>
  </si>
  <si>
    <t>19.10.2022 12:34:55</t>
  </si>
  <si>
    <t>19.10.2022 15:16:30</t>
  </si>
  <si>
    <t>19.10.2022 02:35:54</t>
  </si>
  <si>
    <t>19.10.2022 03:16:44</t>
  </si>
  <si>
    <t>SELENDİ DM 45-81-M00001_SATILMIŞ M14_2079214</t>
  </si>
  <si>
    <t>19.10.2022 15:57:57</t>
  </si>
  <si>
    <t>19.10.2022 15:58:24</t>
  </si>
  <si>
    <t>SAĞANCI TR-1 35-16-L00264_C_56397487_56397487</t>
  </si>
  <si>
    <t>19.10.2022 09:18:18</t>
  </si>
  <si>
    <t>19.10.2022 17:44:27</t>
  </si>
  <si>
    <t>MENDERES DM-2/TR-1 35-22-M00300_KÖYLER-1 M15_2328470</t>
  </si>
  <si>
    <t>19.10.2022 10:17:19</t>
  </si>
  <si>
    <t>19.10.2022 10:38:38</t>
  </si>
  <si>
    <t>YILMAZ TR-12 45-78-L00212_953249502_953249502</t>
  </si>
  <si>
    <t>19.10.2022 14:52:29</t>
  </si>
  <si>
    <t>19.10.2022 19:12:20</t>
  </si>
  <si>
    <t>ÇIKRIKÇI TR-3 45-83-L00466__72373877_72373877</t>
  </si>
  <si>
    <t>19.10.2022 10:33:18</t>
  </si>
  <si>
    <t>19.10.2022 13:42:58</t>
  </si>
  <si>
    <t>OKLUİSA KÖK 45-81-M00046_SELENDİ DM M02_71994397</t>
  </si>
  <si>
    <t>19.10.2022 10:56:04</t>
  </si>
  <si>
    <t>19.10.2022 11:00:19</t>
  </si>
  <si>
    <t>K-2397 35-02-K02397_99996951_99996951</t>
  </si>
  <si>
    <t>19.10.2022 09:22:01</t>
  </si>
  <si>
    <t>19.10.2022 10:10:31</t>
  </si>
  <si>
    <t>KESTELLİ TR-1 45-84-L00036_955178750_955178750</t>
  </si>
  <si>
    <t>19.10.2022 12:54:31</t>
  </si>
  <si>
    <t>19.10.2022 15:26:54</t>
  </si>
  <si>
    <t>ÜRKMEZ M-12 35-25-M00150_9269084 d1b_5916994</t>
  </si>
  <si>
    <t>19.10.2022 17:17:40</t>
  </si>
  <si>
    <t>19.10.2022 19:06:13</t>
  </si>
  <si>
    <t>19.10.2022 09:11:38</t>
  </si>
  <si>
    <t>19.10.2022 09:50:13</t>
  </si>
  <si>
    <t>ZEYTİNALAN İM 35-19-A00002_KEKLİKTEPE M10_2052153</t>
  </si>
  <si>
    <t>19.10.2022 17:28:12</t>
  </si>
  <si>
    <t>19.10.2022 18:44:42</t>
  </si>
  <si>
    <t>TR-125 ZEYTİNALANI 35-19-L00125_956683593_956683593</t>
  </si>
  <si>
    <t>19.10.2022 12:10:58</t>
  </si>
  <si>
    <t>19.10.2022 15:51:39</t>
  </si>
  <si>
    <t>M-10 35-02-M00010_M-1344 M03_2333592</t>
  </si>
  <si>
    <t>19.10.2022 16:03:29</t>
  </si>
  <si>
    <t>19.10.2022 16:54:30</t>
  </si>
  <si>
    <t>TR-299 35-19-L00355_C_76803494_76803494</t>
  </si>
  <si>
    <t>19.10.2022 21:36:00</t>
  </si>
  <si>
    <t>19.10.2022 22:10:01</t>
  </si>
  <si>
    <t>TR-5 35-19-L00005_TR-2 L01_72124005</t>
  </si>
  <si>
    <t>19.10.2022 08:23:59</t>
  </si>
  <si>
    <t>19.10.2022 08:30:00</t>
  </si>
  <si>
    <t>L-140 35-18-L00140_L-139 - L-138 - L-137 L09_2325378</t>
  </si>
  <si>
    <t>19.10.2022 10:19:57</t>
  </si>
  <si>
    <t>19.10.2022 11:50:58</t>
  </si>
  <si>
    <t>KIRKAĞAÇ DM 45-76-M00043_ŞEHİR-2(GARAJ TARAFI) M09_72247471</t>
  </si>
  <si>
    <t>19.10.2022 09:58:14</t>
  </si>
  <si>
    <t>19.10.2022 11:06:36</t>
  </si>
  <si>
    <t>SARISU TR-2 35-31-L00080_35-31-L00080_2363468</t>
  </si>
  <si>
    <t>19.10.2022 09:37:17</t>
  </si>
  <si>
    <t>19.10.2022 17:50:00</t>
  </si>
  <si>
    <t>BÜYÜK AVULCUK TR-3 35-15-L00700_A_56373032_56373032</t>
  </si>
  <si>
    <t>19.10.2022 07:31:44</t>
  </si>
  <si>
    <t>19.10.2022 12:06:51</t>
  </si>
  <si>
    <t>ÇAMBEL TR1 35-27-M00477_99212327_99212327</t>
  </si>
  <si>
    <t>19.10.2022 19:16:55</t>
  </si>
  <si>
    <t>19.10.2022 21:09:47</t>
  </si>
  <si>
    <t>K-3632 35-01-K03632_35-01-K03632_2363623</t>
  </si>
  <si>
    <t>19.10.2022 09:06:44</t>
  </si>
  <si>
    <t>19.10.2022 13:17:46</t>
  </si>
  <si>
    <t>GEREN TR-1 45-83-M00765_95001209413_95001209413</t>
  </si>
  <si>
    <t>19.10.2022 15:21:41</t>
  </si>
  <si>
    <t>19.10.2022 19:18:58</t>
  </si>
  <si>
    <t>DM-16/07 45-71-M00271_45-71-M00271_2361078</t>
  </si>
  <si>
    <t>19.10.2022 16:23:15</t>
  </si>
  <si>
    <t>19.10.2022 20:16:19</t>
  </si>
  <si>
    <t>ALKANLAR TR-1 45-81-M00172_45-81-M00172_2375079</t>
  </si>
  <si>
    <t>19.10.2022 09:57:14</t>
  </si>
  <si>
    <t>19.10.2022 10:51:14</t>
  </si>
  <si>
    <t>19.10.2022 08:45:02</t>
  </si>
  <si>
    <t>19.10.2022 10:12:32</t>
  </si>
  <si>
    <t>TR-27 35-19-L00027_956682100_956682100</t>
  </si>
  <si>
    <t>19.10.2022 15:08:30</t>
  </si>
  <si>
    <t>19.10.2022 18:36:03</t>
  </si>
  <si>
    <t>19.10.2022 09:10:44</t>
  </si>
  <si>
    <t>19.10.2022 16:46:35</t>
  </si>
  <si>
    <t>M-1184 35-04-M01184_A_56379581_56379581</t>
  </si>
  <si>
    <t>19.10.2022 11:42:50</t>
  </si>
  <si>
    <t>19.10.2022 12:49:44</t>
  </si>
  <si>
    <t>AŞAĞIÇOBANİSA TR-14 45-71-M00099_953198127_953198127</t>
  </si>
  <si>
    <t>19.10.2022 13:05:56</t>
  </si>
  <si>
    <t>19.10.2022 14:05:05</t>
  </si>
  <si>
    <t>BERGAMA TM 35-16-A00004_KINIK-1 M20_2314378</t>
  </si>
  <si>
    <t>19.10.2022 23:59:19</t>
  </si>
  <si>
    <t>ÇAMLIK DM 35-17-M00173_ZEYTİNDAĞ-2 M04_66328145</t>
  </si>
  <si>
    <t>19.10.2022 08:09:30</t>
  </si>
  <si>
    <t>19.10.2022 08:13:59</t>
  </si>
  <si>
    <t>BEYDERE KÖK 45-71-M00128_ESKİ KARAAĞAÇLI M07_50217162</t>
  </si>
  <si>
    <t>19.10.2022 12:32:21</t>
  </si>
  <si>
    <t>19.10.2022 13:24:31</t>
  </si>
  <si>
    <t>FOÇA TR-45 35-23-L00045_HÜKÜMET KONAĞI L04_72150619</t>
  </si>
  <si>
    <t>19.10.2022 11:22:39</t>
  </si>
  <si>
    <t>19.10.2022 14:50:34</t>
  </si>
  <si>
    <t>19.10.2022 11:01:40</t>
  </si>
  <si>
    <t>19.10.2022 11:15:28</t>
  </si>
  <si>
    <t>OTOYOL DM 45-80-M02917_APPAK M01_72022599</t>
  </si>
  <si>
    <t>19.10.2022 07:55:58</t>
  </si>
  <si>
    <t>19.10.2022 08:53:42</t>
  </si>
  <si>
    <t>ŞEMİKLER TM 35-04-A00003_ŞEMİKLER-6 K30_2055841</t>
  </si>
  <si>
    <t>19.10.2022 13:10:54</t>
  </si>
  <si>
    <t>19.10.2022 18:34:43</t>
  </si>
  <si>
    <t>ULUCAK DM-2 35-27-M00331_ULUCAK DM-2/1 M01_72170823</t>
  </si>
  <si>
    <t>19.10.2022 16:21:47</t>
  </si>
  <si>
    <t>19.10.2022 17:21:28</t>
  </si>
  <si>
    <t>M-891 35-02-M00891_M-1701 M04_2302814</t>
  </si>
  <si>
    <t>19.10.2022 16:47:43</t>
  </si>
  <si>
    <t>19.10.2022 17:14:06</t>
  </si>
  <si>
    <t>KABAKUM BANKACILAR TR-1 35-30-M00207_955310760_955310760</t>
  </si>
  <si>
    <t>20.10.2022 16:06:39</t>
  </si>
  <si>
    <t>20.10.2022 17:00:01</t>
  </si>
  <si>
    <t>KAHRAMANDERE İM 35-10-A00002_KÖYLER L04_2328940</t>
  </si>
  <si>
    <t>20.10.2022 17:02:33</t>
  </si>
  <si>
    <t>20.10.2022 18:40:08</t>
  </si>
  <si>
    <t>AŞAĞIÇOBANİSA KÖK 45-71-M00096_İSTASYON KABİN M05_2076284</t>
  </si>
  <si>
    <t>20.10.2022 09:00:06</t>
  </si>
  <si>
    <t>20.10.2022 10:16:34</t>
  </si>
  <si>
    <t>DM-3/2 35-29-M00101_35-29-M00101_2358757</t>
  </si>
  <si>
    <t>20.10.2022 17:50:15</t>
  </si>
  <si>
    <t>20.10.2022 19:19:03</t>
  </si>
  <si>
    <t>TR-9(M-709) 35-30-M00709_F F03_79526220</t>
  </si>
  <si>
    <t>20.10.2022 19:56:04</t>
  </si>
  <si>
    <t>20.10.2022 23:30:31</t>
  </si>
  <si>
    <t>DM-3/08(MESCİD SOKAK) 45-71-M00063_953210816_953210816</t>
  </si>
  <si>
    <t>20.10.2022 10:24:53</t>
  </si>
  <si>
    <t>20.10.2022 11:16:32</t>
  </si>
  <si>
    <t>ILDIR KÖK 35-18-M00069_M-30 TERMAL KENT M03_72093159</t>
  </si>
  <si>
    <t>20.10.2022 02:08:38</t>
  </si>
  <si>
    <t>20.10.2022 04:53:15</t>
  </si>
  <si>
    <t>DÜNDARLI KÖK 35-29-L00053_HatBaşıAyırıcı_66164893 L05_66164893</t>
  </si>
  <si>
    <t>20.10.2022 10:08:53</t>
  </si>
  <si>
    <t>20.10.2022 11:12:13</t>
  </si>
  <si>
    <t>BIÇAKÇI OVACIK TR-6 35-15-L00085_B_56368242_56368242</t>
  </si>
  <si>
    <t>20.10.2022 16:17:28</t>
  </si>
  <si>
    <t>20.10.2022 19:47:00</t>
  </si>
  <si>
    <t>SELÇİKLİ PAZARYOLU TR-2 45-72-L00903_B_56392871_56392871</t>
  </si>
  <si>
    <t>20.10.2022 13:52:05</t>
  </si>
  <si>
    <t>20.10.2022 14:49:49</t>
  </si>
  <si>
    <t>YENİ ŞAKRAN TR-9 35-17-M00209_7753922_56392428_56392428</t>
  </si>
  <si>
    <t>20.10.2022 11:17:38</t>
  </si>
  <si>
    <t>20.10.2022 12:20:58</t>
  </si>
  <si>
    <t>AYRANCILAR DM-3 35-26-M00795_DM-3/16 M05_2303003</t>
  </si>
  <si>
    <t>20.10.2022 11:51:46</t>
  </si>
  <si>
    <t>20.10.2022 11:58:03</t>
  </si>
  <si>
    <t>20.10.2022 12:36:00</t>
  </si>
  <si>
    <t>20.10.2022 15:46:51</t>
  </si>
  <si>
    <t>KARABURUN İM 35-21-A00001_YENİ LİMAN L03_2062912</t>
  </si>
  <si>
    <t>20.10.2022 09:01:56</t>
  </si>
  <si>
    <t>20.10.2022 11:46:00</t>
  </si>
  <si>
    <t>HAMZABÜKÜ TR-1 35-21-L00069_949485063_949485063</t>
  </si>
  <si>
    <t>20.10.2022 17:17:32</t>
  </si>
  <si>
    <t>20.10.2022 19:00:42</t>
  </si>
  <si>
    <t>K-693 35-02-K00693_F f3b_5842336</t>
  </si>
  <si>
    <t>20.10.2022 08:28:32</t>
  </si>
  <si>
    <t>20.10.2022 09:34:20</t>
  </si>
  <si>
    <t>20.10.2022 02:39:35</t>
  </si>
  <si>
    <t>20.10.2022 02:45:00</t>
  </si>
  <si>
    <t>YENİFOÇA TR-53 35-23-M00053_YENİFOÇA TR-51 M01_72156680</t>
  </si>
  <si>
    <t>20.10.2022 17:48:23</t>
  </si>
  <si>
    <t>20.10.2022 18:45:30</t>
  </si>
  <si>
    <t>L-175 35-18-L00175_35-18-L00175_49892683</t>
  </si>
  <si>
    <t>20.10.2022 16:52:38</t>
  </si>
  <si>
    <t>20.10.2022 17:29:05</t>
  </si>
  <si>
    <t>BARBAROS TR-1 35-19-M00199_A_56377407_56377407</t>
  </si>
  <si>
    <t>20.10.2022 20:27:10</t>
  </si>
  <si>
    <t>20.10.2022 20:49:19</t>
  </si>
  <si>
    <t>K-848 35-04-K00848_K-3857 K02_2314300</t>
  </si>
  <si>
    <t>20.10.2022 09:40:44</t>
  </si>
  <si>
    <t>20.10.2022 14:11:25</t>
  </si>
  <si>
    <t>İSTASYONALTI KÖK 45-83-M00131_CELALETTİN AŞKIN M08_2329824</t>
  </si>
  <si>
    <t>20.10.2022 15:34:48</t>
  </si>
  <si>
    <t>20.10.2022 15:49:33</t>
  </si>
  <si>
    <t>M-2512 35-02-M02512_99634355_99634355</t>
  </si>
  <si>
    <t>20.10.2022 08:57:18</t>
  </si>
  <si>
    <t>20.10.2022 09:52:14</t>
  </si>
  <si>
    <t>20.10.2022 19:51:12</t>
  </si>
  <si>
    <t>20.10.2022 20:32:20</t>
  </si>
  <si>
    <t>GÜMÜŞÇAY TR-1 45-73-M00903_945643533_945643533</t>
  </si>
  <si>
    <t>20.10.2022 14:23:47</t>
  </si>
  <si>
    <t>20.10.2022 18:12:09</t>
  </si>
  <si>
    <t>L-245 35-18-L00245_L-251 L02_2324476</t>
  </si>
  <si>
    <t>20.10.2022 11:03:07</t>
  </si>
  <si>
    <t>20.10.2022 12:41:11</t>
  </si>
  <si>
    <t>SARIGÖL TR-29 45-79-M00029_A_56403471_56403471</t>
  </si>
  <si>
    <t>20.10.2022 13:53:46</t>
  </si>
  <si>
    <t>20.10.2022 15:52:04</t>
  </si>
  <si>
    <t>TR-69 35-19-L00069__81637336_81637336</t>
  </si>
  <si>
    <t>20.10.2022 16:18:33</t>
  </si>
  <si>
    <t>20.10.2022 19:12:21</t>
  </si>
  <si>
    <t>M-2364 35-01-M02364_35-01-M02364_47399623</t>
  </si>
  <si>
    <t>20.10.2022 22:36:06</t>
  </si>
  <si>
    <t>20.10.2022 23:47:18</t>
  </si>
  <si>
    <t>BOYNUYOĞUN KÖK 35-29-L00051_DALLIK L03_72215450</t>
  </si>
  <si>
    <t>20.10.2022 08:53:00</t>
  </si>
  <si>
    <t>20.10.2022 17:23:00</t>
  </si>
  <si>
    <t>DEMİRCİ TR-2 35-26-M01435_956631006_956631006</t>
  </si>
  <si>
    <t>20.10.2022 12:33:59</t>
  </si>
  <si>
    <t>20.10.2022 14:05:35</t>
  </si>
  <si>
    <t>İĞDECİK TR-3 45-71-M00080_953203821_953203821</t>
  </si>
  <si>
    <t>20.10.2022 15:14:15</t>
  </si>
  <si>
    <t>20.10.2022 17:56:20</t>
  </si>
  <si>
    <t>M-2038 35-07-M02038_35-07-M02038_60557107</t>
  </si>
  <si>
    <t>20.10.2022 09:04:49</t>
  </si>
  <si>
    <t>20.10.2022 13:54:18</t>
  </si>
  <si>
    <t>SUBAŞI TR-6 35-26-L00473_956611731_956611731</t>
  </si>
  <si>
    <t>20.10.2022 13:35:07</t>
  </si>
  <si>
    <t>20.10.2022 14:13:52</t>
  </si>
  <si>
    <t>TR-142 YAĞCILAR KÖK 35-19-M00142_YAĞCILAR M01_72114524</t>
  </si>
  <si>
    <t>20.10.2022 03:53:49</t>
  </si>
  <si>
    <t>20.10.2022 08:48:00</t>
  </si>
  <si>
    <t>ESKİ FOÇA İM 35-23-A00001_FOTAŞ-1 M07_2308535</t>
  </si>
  <si>
    <t>20.10.2022 03:44:41</t>
  </si>
  <si>
    <t>20.10.2022 06:45:39</t>
  </si>
  <si>
    <t>TR-1/83 KAPTANOĞLU DM 45-83-M00083_DAHİLİ TRAFO M10_61334103</t>
  </si>
  <si>
    <t>20.10.2022 08:36:03</t>
  </si>
  <si>
    <t>20.10.2022 09:19:01</t>
  </si>
  <si>
    <t>TR-73 ( M-773) 35-30-M00773_43004478_56367611_56367611</t>
  </si>
  <si>
    <t>20.10.2022 11:02:25</t>
  </si>
  <si>
    <t>20.10.2022 15:00:31</t>
  </si>
  <si>
    <t>M-2878 35-10-M02878_35-10-M02878_72343142</t>
  </si>
  <si>
    <t>20.10.2022 09:28:04</t>
  </si>
  <si>
    <t>20.10.2022 13:32:52</t>
  </si>
  <si>
    <t>BOSTANLI GIS TM 35-04-A00001_Bostanlı-4 K04_2311272</t>
  </si>
  <si>
    <t>20.10.2022 23:12:33</t>
  </si>
  <si>
    <t>21.10.2022 00:00:17</t>
  </si>
  <si>
    <t>URLA TM-1 35-19-A00004_ZEYTİNALANI İM M07_2313938</t>
  </si>
  <si>
    <t>20.10.2022 01:13:56</t>
  </si>
  <si>
    <t>20.10.2022 01:24:21</t>
  </si>
  <si>
    <t>ORTA MAH. TRP 35-20-L00029_10262663_56382557_56382557</t>
  </si>
  <si>
    <t>20.10.2022 21:18:17</t>
  </si>
  <si>
    <t>20.10.2022 22:56:04</t>
  </si>
  <si>
    <t>ULUDERBENT DM 45-73-M00491_ÖRENCİK M01_66856544</t>
  </si>
  <si>
    <t>20.10.2022 10:11:46</t>
  </si>
  <si>
    <t>20.10.2022 10:12:16</t>
  </si>
  <si>
    <t>TİRE İM-DM-1 35-29-A00001_HatBaşıAyırıcı_53138645 M03_53138645</t>
  </si>
  <si>
    <t>20.10.2022 09:47:40</t>
  </si>
  <si>
    <t>20.10.2022 12:38:40</t>
  </si>
  <si>
    <t>L-310 35-18-L00310_35-18-L00310_72215343</t>
  </si>
  <si>
    <t>20.10.2022 09:33:19</t>
  </si>
  <si>
    <t>20.10.2022 09:48:50</t>
  </si>
  <si>
    <t>TR-115 35-26-M00115__56359053_56359053</t>
  </si>
  <si>
    <t>20.10.2022 15:47:19</t>
  </si>
  <si>
    <t>20.10.2022 16:33:13</t>
  </si>
  <si>
    <t>ÜZÜMLER TR-1 35-29-L00650_35-29-L00650_72346675</t>
  </si>
  <si>
    <t>20.10.2022 17:23:53</t>
  </si>
  <si>
    <t>20.10.2022 18:03:15</t>
  </si>
  <si>
    <t>TEKKEDERE TARIMSAL SULAMA TR 35-16-M00179_DIREK TIPI TRAFO HUCRESI H01_2040984</t>
  </si>
  <si>
    <t>20.10.2022 09:29:30</t>
  </si>
  <si>
    <t>20.10.2022 13:01:10</t>
  </si>
  <si>
    <t>KAYAPINAR KÖK 45-71-M02146_A_60984170_60984170</t>
  </si>
  <si>
    <t>20.10.2022 11:11:27</t>
  </si>
  <si>
    <t>20.10.2022 11:32:34</t>
  </si>
  <si>
    <t>KAYAPINAR KÖK 45-71-M02146_953178873_953178873</t>
  </si>
  <si>
    <t>20.10.2022 10:08:24</t>
  </si>
  <si>
    <t>20.10.2022 11:26:29</t>
  </si>
  <si>
    <t>TR-1/10 45-72-M00010_TR-1/11 M05_85209825</t>
  </si>
  <si>
    <t>20.10.2022 07:38:06</t>
  </si>
  <si>
    <t>20.10.2022 08:16:00</t>
  </si>
  <si>
    <t>TEPECİK KÖPRÜ DM 35-14-M00332_TAŞKENT DM-2 (DOĞANBEY-2 477 H.H. SAĞ DEVRE) M07_49833818</t>
  </si>
  <si>
    <t>20.10.2022 01:09:00</t>
  </si>
  <si>
    <t>20.10.2022 01:46:00</t>
  </si>
  <si>
    <t>BERGAMA TM 35-16-A00004_HatBaşıAyırıcı_53140606 M06_53140606</t>
  </si>
  <si>
    <t>20.10.2022 14:12:11</t>
  </si>
  <si>
    <t>20.10.2022 17:29:36</t>
  </si>
  <si>
    <t>ÇALTEPE TR-1 45-80-M00162_956546483_956546483</t>
  </si>
  <si>
    <t>20.10.2022 21:28:27</t>
  </si>
  <si>
    <t>20.10.2022 23:38:02</t>
  </si>
  <si>
    <t>GÜZELBAHÇE İM 35-10-A00001_HatBaşıAyırıcı_53138009 M07_53138009</t>
  </si>
  <si>
    <t>20.10.2022 08:41:57</t>
  </si>
  <si>
    <t>20.10.2022 10:34:22</t>
  </si>
  <si>
    <t>ULUDERBENT TR-4 45-73-M00541_945652253_945652253</t>
  </si>
  <si>
    <t>20.10.2022 08:58:04</t>
  </si>
  <si>
    <t>20.10.2022 11:57:32</t>
  </si>
  <si>
    <t>K-3761 35-02-K03761_B_56364257_56364257</t>
  </si>
  <si>
    <t>20.10.2022 11:31:53</t>
  </si>
  <si>
    <t>20.10.2022 12:06:39</t>
  </si>
  <si>
    <t>GÖLCÜK DM 35-15-L01153_GÖLCÜK L05_67177076</t>
  </si>
  <si>
    <t>20.10.2022 14:36:18</t>
  </si>
  <si>
    <t>20.10.2022 15:31:00</t>
  </si>
  <si>
    <t>K-2007 35-01-K02007_E_56390353_56390353</t>
  </si>
  <si>
    <t>20.10.2022 00:17:11</t>
  </si>
  <si>
    <t>20.10.2022 01:06:41</t>
  </si>
  <si>
    <t>MURADİYE TR-6 45-71-M01473_966066967_966066967</t>
  </si>
  <si>
    <t>20.10.2022 12:12:07</t>
  </si>
  <si>
    <t>20.10.2022 14:54:53</t>
  </si>
  <si>
    <t>AYRANCILAR DM-5 35-26-M00807_DM-5/8 M04_2125778</t>
  </si>
  <si>
    <t>20.10.2022 09:31:07</t>
  </si>
  <si>
    <t>20.10.2022 09:39:57</t>
  </si>
  <si>
    <t>DM-8/24 45-71-M00296_953202698_953202698</t>
  </si>
  <si>
    <t>20.10.2022 16:43:54</t>
  </si>
  <si>
    <t>20.10.2022 18:12:42</t>
  </si>
  <si>
    <t>20.10.2022 21:39:59</t>
  </si>
  <si>
    <t>20.10.2022 22:28:22</t>
  </si>
  <si>
    <t>20.10.2022 12:02:06</t>
  </si>
  <si>
    <t>20.10.2022 13:24:02</t>
  </si>
  <si>
    <t>ZEYTİNDAĞ DM 35-16-M00138_ZEYTİNDAĞ M05_76071852</t>
  </si>
  <si>
    <t>20.10.2022 05:37:19</t>
  </si>
  <si>
    <t>20.10.2022 05:37:39</t>
  </si>
  <si>
    <t>TR-14 35-17-M00014_11902843_56373330_56373330</t>
  </si>
  <si>
    <t>20.10.2022 08:56:55</t>
  </si>
  <si>
    <t>20.10.2022 10:28:11</t>
  </si>
  <si>
    <t>TR-104 45-78-L00104_95000017708_95000017708</t>
  </si>
  <si>
    <t>20.10.2022 19:45:26</t>
  </si>
  <si>
    <t>20.10.2022 21:27:50</t>
  </si>
  <si>
    <t>SULTAN DM 35-25-M00121_MOBİL-ZİNDANCIK M05_72117321</t>
  </si>
  <si>
    <t>20.10.2022 09:31:49</t>
  </si>
  <si>
    <t>20.10.2022 14:58:40</t>
  </si>
  <si>
    <t>DADAĞLI TR-2 IŞIKLAR 45-79-M00390_C_56364091_56364091</t>
  </si>
  <si>
    <t>20.10.2022 17:44:16</t>
  </si>
  <si>
    <t>20.10.2022 18:15:36</t>
  </si>
  <si>
    <t>M-1236 35-01-M01236_M-1604 M01_2071986</t>
  </si>
  <si>
    <t>20.10.2022 09:01:46</t>
  </si>
  <si>
    <t>20.10.2022 13:45:59</t>
  </si>
  <si>
    <t>BEĞENLER TR-1 45-75-M00179_A_56393981_56393981</t>
  </si>
  <si>
    <t>20.10.2022 14:23:12</t>
  </si>
  <si>
    <t>20.10.2022 16:04:15</t>
  </si>
  <si>
    <t>K-884 35-01-K00884_35-01-K00884_2367192</t>
  </si>
  <si>
    <t>20.10.2022 13:40:56</t>
  </si>
  <si>
    <t>20.10.2022 16:20:28</t>
  </si>
  <si>
    <t>BAŞIBÜYÜK KÖK 45-77-L00158_HatBaşıAyırıcı_76441428 L04_76441428</t>
  </si>
  <si>
    <t>20.10.2022 13:02:36</t>
  </si>
  <si>
    <t>20.10.2022 14:16:56</t>
  </si>
  <si>
    <t>20.10.2022 09:13:02</t>
  </si>
  <si>
    <t>20.10.2022 17:20:28</t>
  </si>
  <si>
    <t>SIĞACIK DM (L-35) 35-14-M00425_956658328_956658328</t>
  </si>
  <si>
    <t>20.10.2022 10:12:28</t>
  </si>
  <si>
    <t>20.10.2022 12:00:14</t>
  </si>
  <si>
    <t>TR-37 45-77-L00037_945487812_945487812</t>
  </si>
  <si>
    <t>20.10.2022 08:04:54</t>
  </si>
  <si>
    <t>20.10.2022 08:46:00</t>
  </si>
  <si>
    <t>BELENYAKA TR-4 45-73-M00701_DIREK TIPI TRAFO HUCRESI H01_2094280</t>
  </si>
  <si>
    <t>20.10.2022 18:14:34</t>
  </si>
  <si>
    <t>20.10.2022 21:25:04</t>
  </si>
  <si>
    <t>K-4369 35-01-K04369_35-01-K04369_65826570</t>
  </si>
  <si>
    <t>20.10.2022 13:21:31</t>
  </si>
  <si>
    <t>20.10.2022 17:25:17</t>
  </si>
  <si>
    <t>ÇIRPI MEKTEP MAH. TR 35-20-M00005_915011966_915011966</t>
  </si>
  <si>
    <t>20.10.2022 09:21:45</t>
  </si>
  <si>
    <t>20.10.2022 11:59:51</t>
  </si>
  <si>
    <t>SELENDİ DM 45-81-M00001_OKLU İSA M15_2321601</t>
  </si>
  <si>
    <t>20.10.2022 09:04:09</t>
  </si>
  <si>
    <t>20.10.2022 17:08:07</t>
  </si>
  <si>
    <t>İSKELE KÖK 35-19-L00275_ÇAYIR L03_72119386</t>
  </si>
  <si>
    <t>20.10.2022 06:02:46</t>
  </si>
  <si>
    <t>20.10.2022 06:39:45</t>
  </si>
  <si>
    <t>20.10.2022 18:06:22</t>
  </si>
  <si>
    <t>20.10.2022 18:41:33</t>
  </si>
  <si>
    <t>TR-37 45-77-L00037_945487813_945487813</t>
  </si>
  <si>
    <t>20.10.2022 17:16:52</t>
  </si>
  <si>
    <t>20.10.2022 19:08:15</t>
  </si>
  <si>
    <t>SARNIÇ TR-1 45-77-L00329_45-77-L00329_2353492</t>
  </si>
  <si>
    <t>20.10.2022 09:37:09</t>
  </si>
  <si>
    <t>20.10.2022 10:40:22</t>
  </si>
  <si>
    <t>KAHRAMANDERE İM 35-10-A00002_GÖNEN M09_2310125</t>
  </si>
  <si>
    <t>20.10.2022 07:24:16</t>
  </si>
  <si>
    <t>20.10.2022 08:04:00</t>
  </si>
  <si>
    <t>TEKELİ DM 35-22-M00088_ESKİ AHMETBEYLİ M08_48495873</t>
  </si>
  <si>
    <t>20.10.2022 10:58:46</t>
  </si>
  <si>
    <t>20.10.2022 12:16:01</t>
  </si>
  <si>
    <t>20.10.2022 01:12:01</t>
  </si>
  <si>
    <t>20.10.2022 01:18:57</t>
  </si>
  <si>
    <t>20.10.2022 12:35:58</t>
  </si>
  <si>
    <t>20.10.2022 14:54:14</t>
  </si>
  <si>
    <t>BAŞIBÜYÜK KÖK 45-77-L00158_HACITUFAN ÇIKIŞI L02_61353394</t>
  </si>
  <si>
    <t>20.10.2022 09:15:16</t>
  </si>
  <si>
    <t>20.10.2022 12:33:44</t>
  </si>
  <si>
    <t>KABAKUM BANKACILAR TR-1 35-30-M00207_955312642_955312642</t>
  </si>
  <si>
    <t>20.10.2022 09:14:28</t>
  </si>
  <si>
    <t>20.10.2022 10:34:16</t>
  </si>
  <si>
    <t>TR-1 45-77-L00001_945488291_945488291</t>
  </si>
  <si>
    <t>20.10.2022 18:50:24</t>
  </si>
  <si>
    <t>20.10.2022 20:27:26</t>
  </si>
  <si>
    <t>DM-1/13 45-71-M00034_953222178_953222178</t>
  </si>
  <si>
    <t>20.10.2022 14:46:10</t>
  </si>
  <si>
    <t>20.10.2022 17:00:15</t>
  </si>
  <si>
    <t>SALİHLERALTI MİGROS TR 35-30-M00669_955307060_955307060</t>
  </si>
  <si>
    <t>20.10.2022 09:31:53</t>
  </si>
  <si>
    <t>20.10.2022 12:08:38</t>
  </si>
  <si>
    <t>AKÇAŞEHİR KÖK 35-29-L00035_HatBaşıAyırıcı_81517562 L04_81517562</t>
  </si>
  <si>
    <t>20.10.2022 13:20:36</t>
  </si>
  <si>
    <t>20.10.2022 15:38:11</t>
  </si>
  <si>
    <t>TR-47 45-77-L00047_945489476_945489476</t>
  </si>
  <si>
    <t>20.10.2022 09:42:26</t>
  </si>
  <si>
    <t>20.10.2022 11:21:36</t>
  </si>
  <si>
    <t>K-2007 35-01-K02007_35-01-K02007_2377128</t>
  </si>
  <si>
    <t>20.10.2022 00:58:29</t>
  </si>
  <si>
    <t>20.10.2022 01:21:44</t>
  </si>
  <si>
    <t>K-1635 35-02-K01635_913566658_913566658</t>
  </si>
  <si>
    <t>20.10.2022 21:46:21</t>
  </si>
  <si>
    <t>20.10.2022 22:48:51</t>
  </si>
  <si>
    <t>K-2778 35-09-K02778_TRAFO K01_47027610</t>
  </si>
  <si>
    <t>20.10.2022 15:43:05</t>
  </si>
  <si>
    <t>20.10.2022 16:26:16</t>
  </si>
  <si>
    <t>20.10.2022 14:58:14</t>
  </si>
  <si>
    <t>20.10.2022 16:29:11</t>
  </si>
  <si>
    <t>20.10.2022 06:31:45</t>
  </si>
  <si>
    <t>20.10.2022 06:39:58</t>
  </si>
  <si>
    <t>KARACAKAŞ TR-1 45-82-M00344_C_56400510_56400510</t>
  </si>
  <si>
    <t>20.10.2022 11:27:28</t>
  </si>
  <si>
    <t>20.10.2022 14:15:41</t>
  </si>
  <si>
    <t>20.10.2022 22:02:15</t>
  </si>
  <si>
    <t>20.10.2022 22:38:27</t>
  </si>
  <si>
    <t>BAŞARAN TR-6 35-31-L00075_35-31-L00075_2351270</t>
  </si>
  <si>
    <t>20.10.2022 10:10:22</t>
  </si>
  <si>
    <t>20.10.2022 15:49:53</t>
  </si>
  <si>
    <t>TOKMAKLI KÖK 45-86-M00047_TOKMAKLI M05_72227683</t>
  </si>
  <si>
    <t>20.10.2022 14:01:08</t>
  </si>
  <si>
    <t>20.10.2022 14:01:38</t>
  </si>
  <si>
    <t>OĞULDURUK HASYURT TR-1 45-75-M00180_A_56392341_56392341</t>
  </si>
  <si>
    <t>20.10.2022 11:17:49</t>
  </si>
  <si>
    <t>20.10.2022 13:44:23</t>
  </si>
  <si>
    <t>OVAKENT TR-7 35-15-L00583_A_56406982_56406982</t>
  </si>
  <si>
    <t>20.10.2022 16:22:34</t>
  </si>
  <si>
    <t>20.10.2022 18:41:01</t>
  </si>
  <si>
    <t>M-3563(YATIRIM REZERVE) 35-02-M03563_99935450_99935450</t>
  </si>
  <si>
    <t>20.10.2022 10:41:40</t>
  </si>
  <si>
    <t>20.10.2022 12:27:41</t>
  </si>
  <si>
    <t>TR-51 45-78-L00051_95001355482_95001355482</t>
  </si>
  <si>
    <t>20.10.2022 18:59:54</t>
  </si>
  <si>
    <t>20.10.2022 20:35:08</t>
  </si>
  <si>
    <t>ÇUKURALTI M-14 35-25-M00060_ÇUKURALTI M-15 M03_72123885</t>
  </si>
  <si>
    <t>20.10.2022 14:58:00</t>
  </si>
  <si>
    <t>20.10.2022 17:34:00</t>
  </si>
  <si>
    <t>GÜNEŞLİ KÖK 45-75-M00056_KÖSELER - ULGAR M01_67577915</t>
  </si>
  <si>
    <t>20.10.2022 10:36:57</t>
  </si>
  <si>
    <t>20.10.2022 11:58:47</t>
  </si>
  <si>
    <t>20.10.2022 03:13:19</t>
  </si>
  <si>
    <t>20.10.2022 04:11:41</t>
  </si>
  <si>
    <t>ZEYTİNALAN TR-110 35-19-M00110_DIREK TIPI TRAFO HUCRESI H01_2075667</t>
  </si>
  <si>
    <t>20.10.2022 04:25:58</t>
  </si>
  <si>
    <t>20.10.2022 09:26:28</t>
  </si>
  <si>
    <t>DEMİRCİ TR-1 35-26-M00780_A_83006446_83006446</t>
  </si>
  <si>
    <t>20.10.2022 19:43:53</t>
  </si>
  <si>
    <t>20.10.2022 21:28:53</t>
  </si>
  <si>
    <t>M-1902 OĞLANANASI TR-12 35-22-M00645_A_56354756_56354756</t>
  </si>
  <si>
    <t>20.10.2022 08:36:46</t>
  </si>
  <si>
    <t>20.10.2022 10:06:18</t>
  </si>
  <si>
    <t>KOZBEYLİ TR-4 35-23-M00073_A_56363687_56363687</t>
  </si>
  <si>
    <t>20.10.2022 09:28:01</t>
  </si>
  <si>
    <t>20.10.2022 10:00:18</t>
  </si>
  <si>
    <t>DOĞAKÖY TR-1 35-28-M00213_B_56357855_56357855</t>
  </si>
  <si>
    <t>20.10.2022 12:10:32</t>
  </si>
  <si>
    <t>20.10.2022 13:31:46</t>
  </si>
  <si>
    <t>DM-20/13 (ÇAPRA KABİN) 45-71-M00272_953244631_953244631</t>
  </si>
  <si>
    <t>20.10.2022 23:21:54</t>
  </si>
  <si>
    <t>21.10.2022 00:42:26</t>
  </si>
  <si>
    <t>HACIRAHMANLAR TARIMSAL SULAMA ÖZEL KÖK 45-80-M02000Ö_HACIRAHMANLI TST-1 M02_2323505</t>
  </si>
  <si>
    <t>20.10.2022 11:09:33</t>
  </si>
  <si>
    <t>20.10.2022 11:32:29</t>
  </si>
  <si>
    <t>ÇAMKÖY TOPRAK SULAMA TR-2 35-16-M00229_DIREK TIPI TRAFO HUCRESI H01_2043253</t>
  </si>
  <si>
    <t>20.10.2022 16:30:49</t>
  </si>
  <si>
    <t>20.10.2022 18:34:48</t>
  </si>
  <si>
    <t>EĞLENHOCA TR-2 35-21-L00119_A_56373243_56373243</t>
  </si>
  <si>
    <t>20.10.2022 14:14:02</t>
  </si>
  <si>
    <t>20.10.2022 16:10:14</t>
  </si>
  <si>
    <t>K-656 35-02-K00656_A_56363084_56363084</t>
  </si>
  <si>
    <t>20.10.2022 10:11:13</t>
  </si>
  <si>
    <t>20.10.2022 10:49:37</t>
  </si>
  <si>
    <t>DAĞCIYUSUF TR-7 45-73-M01330_945654401_945654401</t>
  </si>
  <si>
    <t>20.10.2022 13:31:59</t>
  </si>
  <si>
    <t>20.10.2022 16:01:42</t>
  </si>
  <si>
    <t>M-2826 35-02-M02826_A_65500069_65500069</t>
  </si>
  <si>
    <t>20.10.2022 08:45:25</t>
  </si>
  <si>
    <t>20.10.2022 09:30:00</t>
  </si>
  <si>
    <t>M-1201 35-10-M01201_DIREK TIPI TRAFO HUCRESI H01_2088802</t>
  </si>
  <si>
    <t>20.10.2022 05:14:54</t>
  </si>
  <si>
    <t>20.10.2022 08:41:25</t>
  </si>
  <si>
    <t>TR-55 35-17-M00055_B_60983111_60983111</t>
  </si>
  <si>
    <t>20.10.2022 12:54:41</t>
  </si>
  <si>
    <t>20.10.2022 15:24:53</t>
  </si>
  <si>
    <t>TERMAL KENT SİTESİ 35-18-M00030_DAĞITIM TRAFO M-30 TERMAL KENT SİTESİ M02_72091525</t>
  </si>
  <si>
    <t>20.10.2022 16:29:31</t>
  </si>
  <si>
    <t>20.10.2022 18:28:14</t>
  </si>
  <si>
    <t>TATAR DM 35-19-M00256_İYTE KABİN M07_2058332</t>
  </si>
  <si>
    <t>20.10.2022 01:13:06</t>
  </si>
  <si>
    <t>20.10.2022 01:52:00</t>
  </si>
  <si>
    <t>SARISU TR-1 35-31-L00078_DIREK TIPI TRAFO HUCRESI H01_2049406</t>
  </si>
  <si>
    <t>20.10.2022 09:28:43</t>
  </si>
  <si>
    <t>20.10.2022 17:29:44</t>
  </si>
  <si>
    <t>K-1496 35-02-K01496_910148377_910148377</t>
  </si>
  <si>
    <t>20.10.2022 23:51:03</t>
  </si>
  <si>
    <t>21.10.2022 01:48:17</t>
  </si>
  <si>
    <t>DM-12 45-71-M00305_DM-16 M06_2321052</t>
  </si>
  <si>
    <t>20.10.2022 21:34:33</t>
  </si>
  <si>
    <t>20.10.2022 22:58:10</t>
  </si>
  <si>
    <t>K-3743 35-01-K03743_K-1534 K01_65815415</t>
  </si>
  <si>
    <t>20.10.2022 14:09:18</t>
  </si>
  <si>
    <t>20.10.2022 17:08:19</t>
  </si>
  <si>
    <t>DM-12/TR-1 45-73-M00067_ÜNİVERSİTE BAKLACI M01_65917902</t>
  </si>
  <si>
    <t>20.10.2022 16:11:52</t>
  </si>
  <si>
    <t>20.10.2022 16:33:14</t>
  </si>
  <si>
    <t>K-3655 35-03-K03655_910227526_910227526</t>
  </si>
  <si>
    <t>20.10.2022 17:09:54</t>
  </si>
  <si>
    <t>20.10.2022 20:06:35</t>
  </si>
  <si>
    <t>TR-111 35-26-M00111_TR-112/113/TR-109/110 M03_65973904</t>
  </si>
  <si>
    <t>20.10.2022 05:36:26</t>
  </si>
  <si>
    <t>20.10.2022 07:01:25</t>
  </si>
  <si>
    <t>K-1506 35-03-K01506_910310405_910310405</t>
  </si>
  <si>
    <t>20.10.2022 16:48:45</t>
  </si>
  <si>
    <t>20.10.2022 18:46:22</t>
  </si>
  <si>
    <t>HELVACI DM-2 35-17-M00359_HELVACI M04_66476613</t>
  </si>
  <si>
    <t>20.10.2022 17:47:20</t>
  </si>
  <si>
    <t>20.10.2022 18:46:44</t>
  </si>
  <si>
    <t>AYASKENT DM-1 35-16-M00009_AYASKENT SULAMA M05_82964182</t>
  </si>
  <si>
    <t>20.10.2022 10:53:24</t>
  </si>
  <si>
    <t>20.10.2022 14:23:03</t>
  </si>
  <si>
    <t>M-271 KARAKAYALAR DM 35-14-M00271_SAZLIGÖL M02_2326227</t>
  </si>
  <si>
    <t>20.10.2022 09:39:53</t>
  </si>
  <si>
    <t>20.10.2022 10:11:41</t>
  </si>
  <si>
    <t>TİRE İM-DM-1 35-29-A00001_HatBaşıAyırıcı_53133437 M03_53133437</t>
  </si>
  <si>
    <t>20.10.2022 13:20:40</t>
  </si>
  <si>
    <t>20.10.2022 13:42:40</t>
  </si>
  <si>
    <t>20.10.2022 08:57:22</t>
  </si>
  <si>
    <t>20.10.2022 16:37:58</t>
  </si>
  <si>
    <t>KARABAĞLAR TM 35-01-A00012_GÖZTEPE-2 M14_2054532</t>
  </si>
  <si>
    <t>20.10.2022 14:10:38</t>
  </si>
  <si>
    <t>20.10.2022 18:00:23</t>
  </si>
  <si>
    <t>KINIK ORGANİZE DM 35-24-M00208_SULTAN GIDA M16_83158736</t>
  </si>
  <si>
    <t>20.10.2022 09:36:46</t>
  </si>
  <si>
    <t>20.10.2022 13:19:23</t>
  </si>
  <si>
    <t>KÜÇÜKKALE KÖK 35-29-L00036_MEHMETLER L02_2327050</t>
  </si>
  <si>
    <t>20.10.2022 10:49:18</t>
  </si>
  <si>
    <t>20.10.2022 14:09:54</t>
  </si>
  <si>
    <t>ARPALIK KÖK 45-83-M00137_ÇAMPINAR TARIMSAL SULAMA - TR-6 M06_72124446</t>
  </si>
  <si>
    <t>20.10.2022 13:12:19</t>
  </si>
  <si>
    <t>20.10.2022 14:11:50</t>
  </si>
  <si>
    <t>TR-1/68 45-72-M00068_A_56393946_56393946</t>
  </si>
  <si>
    <t>20.10.2022 13:52:56</t>
  </si>
  <si>
    <t>20.10.2022 15:36:15</t>
  </si>
  <si>
    <t>TAYTAN TR-1 KÖK 45-78-M00305_OFİS KÖK GİRİŞ/DEMİRKÖPRÜ-1 ÇIKIŞ M02_65651246</t>
  </si>
  <si>
    <t>20.10.2022 10:26:28</t>
  </si>
  <si>
    <t>20.10.2022 11:13:11</t>
  </si>
  <si>
    <t>DM-18/07 45-71-M02377_TURGUTALP M03_83785518</t>
  </si>
  <si>
    <t>20.10.2022 11:13:17</t>
  </si>
  <si>
    <t>20.10.2022 11:43:28</t>
  </si>
  <si>
    <t>_945542554_945542554</t>
  </si>
  <si>
    <t>20.10.2022 08:20:02</t>
  </si>
  <si>
    <t>20.10.2022 10:23:25</t>
  </si>
  <si>
    <t>M-458 (DM-3/5) 35-17-M00458_950302489_950302489</t>
  </si>
  <si>
    <t>20.10.2022 16:57:08</t>
  </si>
  <si>
    <t>20.10.2022 18:30:42</t>
  </si>
  <si>
    <t>M-2760 35-10-M02760_TCK M02_81656712</t>
  </si>
  <si>
    <t>20.10.2022 14:24:03</t>
  </si>
  <si>
    <t>20.10.2022 17:54:33</t>
  </si>
  <si>
    <t>ÇİLE DM 35-22-M00086_ÇAKALTEPE M04_50064042</t>
  </si>
  <si>
    <t>20.10.2022 09:55:49</t>
  </si>
  <si>
    <t>20.10.2022 10:25:57</t>
  </si>
  <si>
    <t>M-42 35-02-M00042__81571169_81571169</t>
  </si>
  <si>
    <t>20.10.2022 13:49:27</t>
  </si>
  <si>
    <t>20.10.2022 15:03:04</t>
  </si>
  <si>
    <t>ALSANCAK TM 35-01-A00005_MESUDİYE K02_2057562</t>
  </si>
  <si>
    <t>20.10.2022 09:10:00</t>
  </si>
  <si>
    <t>20.10.2022 13:35:57</t>
  </si>
  <si>
    <t>L-185 35-18-L00185_950457313_950457313</t>
  </si>
  <si>
    <t>20.10.2022 12:31:30</t>
  </si>
  <si>
    <t>20.10.2022 16:28:26</t>
  </si>
  <si>
    <t>CABBAR DM 45-73-M00100_DSİ ÇIKIŞ M03_2057597</t>
  </si>
  <si>
    <t>20.10.2022 08:00:26</t>
  </si>
  <si>
    <t>20.10.2022 08:05:00</t>
  </si>
  <si>
    <t>K-1878 35-09-K01878_G g1b_5887069</t>
  </si>
  <si>
    <t>20.10.2022 09:20:56</t>
  </si>
  <si>
    <t>20.10.2022 16:38:05</t>
  </si>
  <si>
    <t>KULA İM 45-77-A00001_HatBaşıAyırıcı_53135910 M03_53135910</t>
  </si>
  <si>
    <t>20.10.2022 18:50:38</t>
  </si>
  <si>
    <t>20.10.2022 20:43:56</t>
  </si>
  <si>
    <t>SALİHLİ İM 45-78-A00001_ŞEHİR-7 L03_48928862</t>
  </si>
  <si>
    <t>20.10.2022 09:03:36</t>
  </si>
  <si>
    <t>20.10.2022 18:17:56</t>
  </si>
  <si>
    <t>FOÇA TR-55 35-23-L00055_35-23-L00055_72153163</t>
  </si>
  <si>
    <t>20.10.2022 21:13:03</t>
  </si>
  <si>
    <t>20.10.2022 21:48:53</t>
  </si>
  <si>
    <t>SOMA A SANTRALİ İM/DM 45-82-A00001_HatBaşıAyırıcı_53136106 L14_53136106</t>
  </si>
  <si>
    <t>20.10.2022 11:59:56</t>
  </si>
  <si>
    <t>20.10.2022 15:24:34</t>
  </si>
  <si>
    <t>TR-69 35-19-L00069_956671100_956671100</t>
  </si>
  <si>
    <t>20.10.2022 14:49:41</t>
  </si>
  <si>
    <t>20.10.2022 16:00:16</t>
  </si>
  <si>
    <t>KARABURUN TR-7 35-21-L00033_953359603_953359603</t>
  </si>
  <si>
    <t>20.10.2022 10:28:45</t>
  </si>
  <si>
    <t>20.10.2022 12:20:10</t>
  </si>
  <si>
    <t>ÇATALÇAM TR-1 45-82-M00189_B_56401147_56401147</t>
  </si>
  <si>
    <t>20.10.2022 22:15:00</t>
  </si>
  <si>
    <t>20.10.2022 23:26:37</t>
  </si>
  <si>
    <t>KAPAKLI DM 45-72-M00309_RAHMİYE-2 TARIMSAL SULAMA M03_2310885</t>
  </si>
  <si>
    <t>20.10.2022 13:24:49</t>
  </si>
  <si>
    <t>20.10.2022 14:15:25</t>
  </si>
  <si>
    <t>HÜSEYİN DAĞLI SULAMA GRUBU 35-29-M00292_A_56373865_56373865</t>
  </si>
  <si>
    <t>20.10.2022 15:40:51</t>
  </si>
  <si>
    <t>20.10.2022 17:19:17</t>
  </si>
  <si>
    <t>K-3847 35-04-K03847_35-04-K03847_2356632</t>
  </si>
  <si>
    <t>20.10.2022 01:02:59</t>
  </si>
  <si>
    <t>20.10.2022 01:37:05</t>
  </si>
  <si>
    <t>MASKİ ARITMA KÖK 45-72-M00121_TR-1/10 M01_66495109</t>
  </si>
  <si>
    <t>20.10.2022 08:27:47</t>
  </si>
  <si>
    <t>20.10.2022 09:01:53</t>
  </si>
  <si>
    <t>ÇALTIDERE KÖK 35-17-M00231_ÖLÇÜ M02_66291233</t>
  </si>
  <si>
    <t>20.10.2022 15:56:44</t>
  </si>
  <si>
    <t>20.10.2022 16:34:49</t>
  </si>
  <si>
    <t>M-3122(YATIRIM REZERVE) 35-10-M03122_ M02_81756735</t>
  </si>
  <si>
    <t>20.10.2022 02:43:40</t>
  </si>
  <si>
    <t>20.10.2022 04:30:13</t>
  </si>
  <si>
    <t>TR-81 35-16-L00081_953318447_953318447</t>
  </si>
  <si>
    <t>20.10.2022 15:03:07</t>
  </si>
  <si>
    <t>20.10.2022 19:26:47</t>
  </si>
  <si>
    <t>K-4360 35-02-K04360_35-02-K04360_2370272</t>
  </si>
  <si>
    <t>20.10.2022 11:23:29</t>
  </si>
  <si>
    <t>20.10.2022 11:55:01</t>
  </si>
  <si>
    <t>KARABURUN MERKEZ DM 35-21-L00002_KARABURUN TR-4/18 İSKELE L04_72170453</t>
  </si>
  <si>
    <t>20.10.2022 13:18:47</t>
  </si>
  <si>
    <t>20.10.2022 17:14:15</t>
  </si>
  <si>
    <t>M-2729 35-04-M02729_99286496_99286496</t>
  </si>
  <si>
    <t>20.10.2022 14:01:04</t>
  </si>
  <si>
    <t>20.10.2022 16:08:05</t>
  </si>
  <si>
    <t>BİRGİ KÖK 35-19-M00041_KÖYLER M03_72152144</t>
  </si>
  <si>
    <t>20.10.2022 19:05:13</t>
  </si>
  <si>
    <t>20.10.2022 19:46:31</t>
  </si>
  <si>
    <t>DM-4/18 35-26-M00803_DM-5/11 M01_65909361</t>
  </si>
  <si>
    <t>20.10.2022 09:26:18</t>
  </si>
  <si>
    <t>20.10.2022 13:15:41</t>
  </si>
  <si>
    <t>SALİHLİ İM 45-78-A00001_ŞEHİR-2 L08_48929105</t>
  </si>
  <si>
    <t>20.10.2022 09:03:50</t>
  </si>
  <si>
    <t>20.10.2022 17:51:00</t>
  </si>
  <si>
    <t>20.10.2022 08:32:43</t>
  </si>
  <si>
    <t>20.10.2022 09:07:54</t>
  </si>
  <si>
    <t>BORNOVA TM 35-02-A00005_YEŞİLOVA K14_2308103</t>
  </si>
  <si>
    <t>20.10.2022 18:50:37</t>
  </si>
  <si>
    <t>20.10.2022 19:44:34</t>
  </si>
  <si>
    <t>KIZILAĞAÇ AHMETLER TR-2 35-20-L00353_966376009_966376009</t>
  </si>
  <si>
    <t>20.10.2022 11:44:16</t>
  </si>
  <si>
    <t>20.10.2022 15:52:33</t>
  </si>
  <si>
    <t>20.10.2022 03:38:01</t>
  </si>
  <si>
    <t>20.10.2022 08:51:36</t>
  </si>
  <si>
    <t>URLA TM-1 35-19-A00004_ZEYTİNALANI İM M07_2054373</t>
  </si>
  <si>
    <t>20.10.2022 02:33:01</t>
  </si>
  <si>
    <t>20.10.2022 04:43:38</t>
  </si>
  <si>
    <t>20.10.2022 07:29:08</t>
  </si>
  <si>
    <t>20.10.2022 08:46:56</t>
  </si>
  <si>
    <t>20.10.2022 15:25:18</t>
  </si>
  <si>
    <t>20.10.2022 16:38:18</t>
  </si>
  <si>
    <t>ÇIRPI İM 35-20-A00002_YAKAPINAR KÖK L06_2054998</t>
  </si>
  <si>
    <t>20.10.2022 16:01:44</t>
  </si>
  <si>
    <t>20.10.2022 16:07:31</t>
  </si>
  <si>
    <t>PEHLİVANLAR KÖK 35-27-M00091_ALİ ÖZŞAHİNLER SULAMA M02_72176919</t>
  </si>
  <si>
    <t>20.10.2022 11:08:39</t>
  </si>
  <si>
    <t>20.10.2022 12:24:13</t>
  </si>
  <si>
    <t>TR-52 45-78-L00052_953248631_953248631</t>
  </si>
  <si>
    <t>20.10.2022 15:06:08</t>
  </si>
  <si>
    <t>20.10.2022 16:05:45</t>
  </si>
  <si>
    <t>GÖRDES DM 45-75-M00050_GÜNEŞLİ M13_2083729</t>
  </si>
  <si>
    <t>20.10.2022 10:07:46</t>
  </si>
  <si>
    <t>20.10.2022 10:14:00</t>
  </si>
  <si>
    <t>M-2877 35-07-M02877_35-07-M02877_72353067</t>
  </si>
  <si>
    <t>20.10.2022 09:15:40</t>
  </si>
  <si>
    <t>20.10.2022 13:46:24</t>
  </si>
  <si>
    <t>TR-39 35-17-M00039_DONANIMLI YEDEK/DAĞITIM TRAFO TR-39(M-39) M04_66463335</t>
  </si>
  <si>
    <t>20.10.2022 19:28:28</t>
  </si>
  <si>
    <t>20.10.2022 19:57:29</t>
  </si>
  <si>
    <t>20.10.2022 09:49:02</t>
  </si>
  <si>
    <t>M-333 35-02-M00333_910766099_910766099</t>
  </si>
  <si>
    <t>20.10.2022 08:54:45</t>
  </si>
  <si>
    <t>20.10.2022 09:37:47</t>
  </si>
  <si>
    <t>EYKO TR-1 35-30-M00027_TR-2 M02_2323620</t>
  </si>
  <si>
    <t>20.10.2022 10:36:56</t>
  </si>
  <si>
    <t>20.10.2022 14:50:53</t>
  </si>
  <si>
    <t>ZEYTİNALAN İM 35-19-A00002_GÜZELBAHÇE-2 ÇIKIŞ (İSTİKLAL) M11_2308025</t>
  </si>
  <si>
    <t>20.10.2022 09:02:58</t>
  </si>
  <si>
    <t>20.10.2022 09:32:02</t>
  </si>
  <si>
    <t>K-834 35-01-K00834_35-01-K00834_2352872</t>
  </si>
  <si>
    <t>20.10.2022 13:01:16</t>
  </si>
  <si>
    <t>20.10.2022 17:11:00</t>
  </si>
  <si>
    <t>YENİOBA KÖK 35-29-M00125_HatBaşıAyırıcı_53138811 M06_53138811</t>
  </si>
  <si>
    <t>20.10.2022 09:00:00</t>
  </si>
  <si>
    <t>20.10.2022 12:18:29</t>
  </si>
  <si>
    <t>MANİSA TM-1 45-71-A00001_DONANIMLI YEDEK M07_2309460</t>
  </si>
  <si>
    <t>20.10.2022 21:34:34</t>
  </si>
  <si>
    <t>20.10.2022 22:48:00</t>
  </si>
  <si>
    <t>UZUNKUYU TR-1 35-19-M00203_DIREK TIPI TRAFO HUCRESI H01_2057013</t>
  </si>
  <si>
    <t>20.10.2022 18:13:02</t>
  </si>
  <si>
    <t>20.10.2022 19:43:05</t>
  </si>
  <si>
    <t>20.10.2022 11:08:10</t>
  </si>
  <si>
    <t>20.10.2022 13:21:04</t>
  </si>
  <si>
    <t>TİRE İM-DM-1 35-29-A00001_GÖKÇEN SULAMA M26_2059026</t>
  </si>
  <si>
    <t>20.10.2022 07:47:42</t>
  </si>
  <si>
    <t>20.10.2022 07:58:58</t>
  </si>
  <si>
    <t>ÇAMAVLU TR-1 35-16-M00123_35-16-M00123_2351668</t>
  </si>
  <si>
    <t>20.10.2022 21:28:37</t>
  </si>
  <si>
    <t>20.10.2022 21:32:53</t>
  </si>
  <si>
    <t>ŞAŞAL TR-1 35-22-M00283_A_56375001_56375001</t>
  </si>
  <si>
    <t>20.10.2022 09:44:44</t>
  </si>
  <si>
    <t>20.10.2022 13:24:55</t>
  </si>
  <si>
    <t>K-4013 35-04-K04013_99086020_99086020</t>
  </si>
  <si>
    <t>20.10.2022 15:22:57</t>
  </si>
  <si>
    <t>20.10.2022 16:40:27</t>
  </si>
  <si>
    <t>AKÇAŞEHİR KÖK 35-29-L00035_HatBaşıAyırıcı_53133104 L04_53133104</t>
  </si>
  <si>
    <t>20.10.2022 13:34:19</t>
  </si>
  <si>
    <t>20.10.2022 15:40:02</t>
  </si>
  <si>
    <t>DÜNDARLI KÖK 35-29-L00053_SOMAK - MUSALAR L05_72215898</t>
  </si>
  <si>
    <t>20.10.2022 11:41:27</t>
  </si>
  <si>
    <t>20.10.2022 12:09:31</t>
  </si>
  <si>
    <t>ESKİ FOÇA İM 35-23-A00001_FOTAŞ-2 M02_2308531</t>
  </si>
  <si>
    <t>20.10.2022 04:32:24</t>
  </si>
  <si>
    <t>20.10.2022 06:53:57</t>
  </si>
  <si>
    <t>K-2364 35-02-K02364_K-4400 K01_72273453</t>
  </si>
  <si>
    <t>20.10.2022 19:50:33</t>
  </si>
  <si>
    <t>20.10.2022 20:38:14</t>
  </si>
  <si>
    <t>20.10.2022 11:36:37</t>
  </si>
  <si>
    <t>20.10.2022 12:49:38</t>
  </si>
  <si>
    <t>ESKİ FOÇA İM 35-23-A00001_HatBaşıAyırıcı_88020576 M02_88020576</t>
  </si>
  <si>
    <t>20.10.2022 12:10:45</t>
  </si>
  <si>
    <t>20.10.2022 17:43:58</t>
  </si>
  <si>
    <t>URLA İM 35-19-A00001_ÇEŞMEALTI L08_2307121</t>
  </si>
  <si>
    <t>20.10.2022 10:18:56</t>
  </si>
  <si>
    <t>20.10.2022 10:50:29</t>
  </si>
  <si>
    <t>TR-9(M-709) 35-30-M00709_C C01_79526210</t>
  </si>
  <si>
    <t>20.10.2022 23:36:44</t>
  </si>
  <si>
    <t>20.10.2022 23:58:53</t>
  </si>
  <si>
    <t>K-1717 35-03-K01717_B_56367508_56367508</t>
  </si>
  <si>
    <t>21.10.2022 10:58:42</t>
  </si>
  <si>
    <t>21.10.2022 13:13:21</t>
  </si>
  <si>
    <t>SARIGÖL DM 45-79-M00069_DADAĞLI FİDERİ M17_2318414</t>
  </si>
  <si>
    <t>21.10.2022 19:18:59</t>
  </si>
  <si>
    <t>21.10.2022 19:35:27</t>
  </si>
  <si>
    <t>ÜÇPINAR TR-2 45-71-M00187_TR-7(ESKİ TR-9) M03_72250581</t>
  </si>
  <si>
    <t>21.10.2022 01:00:47</t>
  </si>
  <si>
    <t>21.10.2022 02:09:06</t>
  </si>
  <si>
    <t>K-3322 35-09-K03322_97672946_97672946</t>
  </si>
  <si>
    <t>21.10.2022 20:33:55</t>
  </si>
  <si>
    <t>21.10.2022 21:34:45</t>
  </si>
  <si>
    <t>TR-15 35-31-L00015_B_79912862_79912862</t>
  </si>
  <si>
    <t>21.10.2022 07:10:48</t>
  </si>
  <si>
    <t>21.10.2022 08:59:39</t>
  </si>
  <si>
    <t>ÇAPAKLI KÖK 45-78-M01161_YAĞBASAN M07_78225834</t>
  </si>
  <si>
    <t>21.10.2022 09:03:10</t>
  </si>
  <si>
    <t>21.10.2022 17:53:10</t>
  </si>
  <si>
    <t>K-879 35-01-K00879_912424206_912424206</t>
  </si>
  <si>
    <t>21.10.2022 15:17:14</t>
  </si>
  <si>
    <t>21.10.2022 16:10:18</t>
  </si>
  <si>
    <t>M-1676 35-04-M01676_98914509_98914509</t>
  </si>
  <si>
    <t>21.10.2022 17:07:32</t>
  </si>
  <si>
    <t>21.10.2022 18:49:13</t>
  </si>
  <si>
    <t>DM-20/08 45-71-M00419_953244710_953244710</t>
  </si>
  <si>
    <t>21.10.2022 11:56:06</t>
  </si>
  <si>
    <t>21.10.2022 13:03:04</t>
  </si>
  <si>
    <t>DÖRTYOL İNŞ.TAH.TUR.SAN.TİC.A.Ş.ÖZEL TR 35-16-M00847Ö_DAĞITIM TRAFO DÖRTYOL İNŞ.TAH.A.Ş.ÖZEL TR.ÖZEL M03_74882848</t>
  </si>
  <si>
    <t>21.10.2022 13:57:00</t>
  </si>
  <si>
    <t>21.10.2022 15:48:52</t>
  </si>
  <si>
    <t>K-1749 35-08-K01749_35-08-K01749_42113731</t>
  </si>
  <si>
    <t>21.10.2022 09:17:48</t>
  </si>
  <si>
    <t>21.10.2022 13:09:31</t>
  </si>
  <si>
    <t>K-3846 35-03-K03846_910484135_910484135</t>
  </si>
  <si>
    <t>21.10.2022 16:32:44</t>
  </si>
  <si>
    <t>21.10.2022 17:15:36</t>
  </si>
  <si>
    <t>FUNDACIK KÖK 45-75-M00068_HatBaşıAyırıcı_53135520 M03_53135520</t>
  </si>
  <si>
    <t>21.10.2022 15:56:08</t>
  </si>
  <si>
    <t>21.10.2022 17:29:41</t>
  </si>
  <si>
    <t>L-145 DALYAN DM 35-18-L00145_HAVACILAR L03_72052182</t>
  </si>
  <si>
    <t>21.10.2022 14:02:21</t>
  </si>
  <si>
    <t>21.10.2022 14:55:04</t>
  </si>
  <si>
    <t>KİLLİK TR-10 45-73-M00850_945643005_945643005</t>
  </si>
  <si>
    <t>21.10.2022 13:43:22</t>
  </si>
  <si>
    <t>21.10.2022 14:22:17</t>
  </si>
  <si>
    <t>L-56 HUZURKENT 35-14-L00056_956640425_956640425</t>
  </si>
  <si>
    <t>21.10.2022 16:44:12</t>
  </si>
  <si>
    <t>21.10.2022 18:04:34</t>
  </si>
  <si>
    <t>TROPİKAL DM 35-27-L00056_ÇİNİLİKÖY L05_72201719</t>
  </si>
  <si>
    <t>21.10.2022 09:16:19</t>
  </si>
  <si>
    <t>21.10.2022 12:05:06</t>
  </si>
  <si>
    <t>TAT DM 35-26-M00070_SEVGİ ERYÖNE M08_64662437</t>
  </si>
  <si>
    <t>21.10.2022 12:29:50</t>
  </si>
  <si>
    <t>21.10.2022 14:23:06</t>
  </si>
  <si>
    <t>AYDOĞDU TR-1 45-73-M00899_B_56391811_56391811</t>
  </si>
  <si>
    <t>21.10.2022 17:41:14</t>
  </si>
  <si>
    <t>21.10.2022 20:18:29</t>
  </si>
  <si>
    <t>FUAR İM 35-01-A00003_SELVİLİTEPE K12_2306363</t>
  </si>
  <si>
    <t>21.10.2022 00:51:51</t>
  </si>
  <si>
    <t>21.10.2022 00:52:28</t>
  </si>
  <si>
    <t>K-693 35-02-K00693_910133810_910133810</t>
  </si>
  <si>
    <t>21.10.2022 14:33:08</t>
  </si>
  <si>
    <t>21.10.2022 16:44:59</t>
  </si>
  <si>
    <t>DEVELİKÖY AKÇAALAN TR-2 35-22-M00218_DIREK TIPI TRAFO HUCRESI H01_2126907</t>
  </si>
  <si>
    <t>21.10.2022 08:16:57</t>
  </si>
  <si>
    <t>21.10.2022 08:55:49</t>
  </si>
  <si>
    <t>DM-2/8 BAŞKENT TR 35-18-L00588_HatBaşıAyırıcı_53138376 L03_53138376</t>
  </si>
  <si>
    <t>Fiziki İrtibat</t>
  </si>
  <si>
    <t>21.10.2022 21:04:22</t>
  </si>
  <si>
    <t>21.10.2022 21:32:56</t>
  </si>
  <si>
    <t>M-1283 35-02-M01283_M-1496 M01_2061676</t>
  </si>
  <si>
    <t>21.10.2022 11:33:18</t>
  </si>
  <si>
    <t>21.10.2022 12:01:11</t>
  </si>
  <si>
    <t>EVCİLER TR-1 45-82-M00339_945520363_945520363</t>
  </si>
  <si>
    <t>21.10.2022 19:26:46</t>
  </si>
  <si>
    <t>21.10.2022 22:24:00</t>
  </si>
  <si>
    <t>L-332 SERKANKENT 35-18-L00332_950462527_950462527</t>
  </si>
  <si>
    <t>21.10.2022 11:01:01</t>
  </si>
  <si>
    <t>21.10.2022 18:04:16</t>
  </si>
  <si>
    <t>M-2461 35-02-M02461_35-02-M02461_66419706</t>
  </si>
  <si>
    <t>21.10.2022 10:37:56</t>
  </si>
  <si>
    <t>21.10.2022 11:29:04</t>
  </si>
  <si>
    <t>ÇATALCA TR-1 35-22-M00267_955271117_955271117</t>
  </si>
  <si>
    <t>21.10.2022 14:38:17</t>
  </si>
  <si>
    <t>21.10.2022 17:16:47</t>
  </si>
  <si>
    <t>M-2441 35-04-M02441_915073538_915073538</t>
  </si>
  <si>
    <t>21.10.2022 11:51:07</t>
  </si>
  <si>
    <t>21.10.2022 14:10:50</t>
  </si>
  <si>
    <t>YUSUFLU KÖK 35-20-L00077_YUSUFLU ÇAYIR L02_66527972</t>
  </si>
  <si>
    <t>21.10.2022 17:30:06</t>
  </si>
  <si>
    <t>21.10.2022 18:11:53</t>
  </si>
  <si>
    <t>SOMA KÖYLER DM-2 45-82-M00125_HatBaşıAyırıcı_53136198 M08_53136198</t>
  </si>
  <si>
    <t>21.10.2022 10:34:16</t>
  </si>
  <si>
    <t>21.10.2022 14:29:29</t>
  </si>
  <si>
    <t>ÇAYAĞZI TR-17 35-31-L00405_956576677_956576677</t>
  </si>
  <si>
    <t>21.10.2022 19:33:07</t>
  </si>
  <si>
    <t>21.10.2022 22:09:30</t>
  </si>
  <si>
    <t>21.10.2022 08:10:33</t>
  </si>
  <si>
    <t>21.10.2022 08:10:56</t>
  </si>
  <si>
    <t>BOYNUYOĞUN TR-2 35-29-L00337_ H_66117854</t>
  </si>
  <si>
    <t>21.10.2022 09:20:34</t>
  </si>
  <si>
    <t>21.10.2022 11:23:18</t>
  </si>
  <si>
    <t>21.10.2022 16:15:03</t>
  </si>
  <si>
    <t>21.10.2022 16:42:37</t>
  </si>
  <si>
    <t>ÖREN TR-1 KÖK 35-27-L00213_ŞEHİR ÖREN L07_72160515</t>
  </si>
  <si>
    <t>21.10.2022 15:37:30</t>
  </si>
  <si>
    <t>21.10.2022 17:07:21</t>
  </si>
  <si>
    <t>SARIGÖL DM 45-79-M00069_DİNDARLI FİDERİ M19_2318412</t>
  </si>
  <si>
    <t>21.10.2022 09:10:56</t>
  </si>
  <si>
    <t>21.10.2022 13:27:55</t>
  </si>
  <si>
    <t>DM-05/02 45-71-M00048_HatBaşıAyırıcı_53134926 M03_53134926</t>
  </si>
  <si>
    <t>21.10.2022 15:41:16</t>
  </si>
  <si>
    <t>21.10.2022 17:36:52</t>
  </si>
  <si>
    <t>KİRELLİ KÖK 35-29-L00809_HatBaşıAyırıcı_72438383 L02_72438383</t>
  </si>
  <si>
    <t>21.10.2022 13:35:31</t>
  </si>
  <si>
    <t>21.10.2022 16:51:46</t>
  </si>
  <si>
    <t>K-3846 35-03-K03846_D_56383046_56383046</t>
  </si>
  <si>
    <t>21.10.2022 09:39:19</t>
  </si>
  <si>
    <t>21.10.2022 10:44:16</t>
  </si>
  <si>
    <t>HELVACI TR-15 35-17-M00733_B_83737120_83737120</t>
  </si>
  <si>
    <t>21.10.2022 19:00:23</t>
  </si>
  <si>
    <t>21.10.2022 20:48:11</t>
  </si>
  <si>
    <t>YAĞCILAR TR-1 35-19-M00226_956670591_956670591</t>
  </si>
  <si>
    <t>21.10.2022 07:28:41</t>
  </si>
  <si>
    <t>21.10.2022 09:29:02</t>
  </si>
  <si>
    <t>KOLDERE KÖK 45-80-M00051_ÇAVUŞOĞLU TST M06_73403245</t>
  </si>
  <si>
    <t>21.10.2022 16:14:41</t>
  </si>
  <si>
    <t>21.10.2022 18:17:42</t>
  </si>
  <si>
    <t>ÇERİKÖZÜ YAYLA TR-1 35-29-L00800__72410802_72410802</t>
  </si>
  <si>
    <t>21.10.2022 10:14:48</t>
  </si>
  <si>
    <t>21.10.2022 11:59:59</t>
  </si>
  <si>
    <t>ÇİLEME TR-3 35-22-M00162_955271442_955271442</t>
  </si>
  <si>
    <t>21.10.2022 20:00:12</t>
  </si>
  <si>
    <t>21.10.2022 21:11:11</t>
  </si>
  <si>
    <t>21.10.2022 09:25:31</t>
  </si>
  <si>
    <t>21.10.2022 17:40:24</t>
  </si>
  <si>
    <t>21.10.2022 16:07:07</t>
  </si>
  <si>
    <t>21.10.2022 18:11:00</t>
  </si>
  <si>
    <t>MENDERES DM-2/TR-1 35-22-M00300_KÖYLER-1 M15_2095712</t>
  </si>
  <si>
    <t>21.10.2022 08:41:17</t>
  </si>
  <si>
    <t>21.10.2022 09:02:51</t>
  </si>
  <si>
    <t>M-271 KARAKAYALAR DM 35-14-M00271_ÇEVREKENT M06_2323243</t>
  </si>
  <si>
    <t>21.10.2022 09:14:16</t>
  </si>
  <si>
    <t>21.10.2022 13:28:13</t>
  </si>
  <si>
    <t>K-2008 35-02-K02008_35-02-K02008_42315971</t>
  </si>
  <si>
    <t>21.10.2022 04:13:00</t>
  </si>
  <si>
    <t>21.10.2022 05:42:15</t>
  </si>
  <si>
    <t>KABAKUM BANKACILAR TR-3 35-30-M00209_955312347_955312347</t>
  </si>
  <si>
    <t>21.10.2022 18:48:53</t>
  </si>
  <si>
    <t>21.10.2022 20:10:16</t>
  </si>
  <si>
    <t>BOYNUYOĞUN KÖK 35-29-L00051_HatBaşıAyırıcı_53132662 L05_53132662</t>
  </si>
  <si>
    <t>21.10.2022 09:54:51</t>
  </si>
  <si>
    <t>21.10.2022 10:42:18</t>
  </si>
  <si>
    <t>SEYREK TR-7 KÖK 35-28-M00379_B b 1_5774923</t>
  </si>
  <si>
    <t>21.10.2022 21:34:28</t>
  </si>
  <si>
    <t>21.10.2022 22:25:50</t>
  </si>
  <si>
    <t>K-3582 35-01-K03582_C_56378183_56378183</t>
  </si>
  <si>
    <t>21.10.2022 15:36:17</t>
  </si>
  <si>
    <t>21.10.2022 17:23:59</t>
  </si>
  <si>
    <t>L-256 (18 KABİN) 35-18-L00256_DAĞITIM TRAFO L-256 (18 KABİN) L06_2323216</t>
  </si>
  <si>
    <t>OG Kademe Ayarı</t>
  </si>
  <si>
    <t>21.10.2022 03:44:33</t>
  </si>
  <si>
    <t>21.10.2022 03:56:17</t>
  </si>
  <si>
    <t>M-266 35-14-M00266_956658695_956658695</t>
  </si>
  <si>
    <t>21.10.2022 11:09:34</t>
  </si>
  <si>
    <t>21.10.2022 13:47:22</t>
  </si>
  <si>
    <t>YAKAKÖY KÖK 45-75-M00067_BOYALI M03_2092141</t>
  </si>
  <si>
    <t>21.10.2022 07:50:40</t>
  </si>
  <si>
    <t>21.10.2022 07:57:14</t>
  </si>
  <si>
    <t>İRFAN YAŞAR VE ARK TR 35-30-M00157_DIREK TIPI TRAFO HUCRESI H01_2039254</t>
  </si>
  <si>
    <t>21.10.2022 18:50:08</t>
  </si>
  <si>
    <t>21.10.2022 21:44:52</t>
  </si>
  <si>
    <t>21.10.2022 23:09:44</t>
  </si>
  <si>
    <t>21.10.2022 23:52:50</t>
  </si>
  <si>
    <t>YENİ FOÇA TR-9 35-23-M00009_A_56366124_56366124</t>
  </si>
  <si>
    <t>21.10.2022 09:23:45</t>
  </si>
  <si>
    <t>21.10.2022 12:56:04</t>
  </si>
  <si>
    <t>21.10.2022 17:28:07</t>
  </si>
  <si>
    <t>21.10.2022 18:15:31</t>
  </si>
  <si>
    <t>GERELİ KÖYÜ İBRAHİM SAYGILI SULAMA GRB TR-14 35-15-M00130_950409474_950409474</t>
  </si>
  <si>
    <t>21.10.2022 10:29:19</t>
  </si>
  <si>
    <t>21.10.2022 12:13:43</t>
  </si>
  <si>
    <t>ÇIPLAK KÖK 35-29-M00126_YENİÇİFTLİK-YENİOBA M08_72190074</t>
  </si>
  <si>
    <t>21.10.2022 19:13:56</t>
  </si>
  <si>
    <t>21.10.2022 20:03:00</t>
  </si>
  <si>
    <t>DERBENTALTI TARIMSAL SULAMA TR-2 45-83-M00576_45-83-M00576_2348528</t>
  </si>
  <si>
    <t>21.10.2022 18:25:02</t>
  </si>
  <si>
    <t>21.10.2022 19:16:42</t>
  </si>
  <si>
    <t>K-832 35-04-K00832_TRAFO K03_2310657</t>
  </si>
  <si>
    <t>21.10.2022 01:01:53</t>
  </si>
  <si>
    <t>21.10.2022 01:38:03</t>
  </si>
  <si>
    <t>K-1691 35-01-K01691_35-01-K01691_2354068</t>
  </si>
  <si>
    <t>21.10.2022 09:28:53</t>
  </si>
  <si>
    <t>21.10.2022 12:21:07</t>
  </si>
  <si>
    <t>M-1289 35-02-M01289_M-2461 M04_2322971</t>
  </si>
  <si>
    <t>21.10.2022 10:57:46</t>
  </si>
  <si>
    <t>21.10.2022 11:40:35</t>
  </si>
  <si>
    <t>21.10.2022 08:52:24</t>
  </si>
  <si>
    <t>21.10.2022 18:36:06</t>
  </si>
  <si>
    <t>KÖSEDERE TR-1 35-21-L00124_953359140_953359140</t>
  </si>
  <si>
    <t>21.10.2022 12:35:15</t>
  </si>
  <si>
    <t>21.10.2022 17:26:05</t>
  </si>
  <si>
    <t>ÇAMBEL TR1 35-27-M00477_97534836_97534836</t>
  </si>
  <si>
    <t>21.10.2022 16:28:44</t>
  </si>
  <si>
    <t>21.10.2022 18:40:42</t>
  </si>
  <si>
    <t>ÇAPAKLI KÖK 45-78-M01161_HatBaşıAyırıcı_53139964 M04_53139964</t>
  </si>
  <si>
    <t>21.10.2022 18:29:03</t>
  </si>
  <si>
    <t>21.10.2022 19:43:10</t>
  </si>
  <si>
    <t>21.10.2022 10:52:51</t>
  </si>
  <si>
    <t>21.10.2022 14:08:26</t>
  </si>
  <si>
    <t>URLA İM 35-19-A00001_TR-16 L11_2048614</t>
  </si>
  <si>
    <t>21.10.2022 05:33:03</t>
  </si>
  <si>
    <t>21.10.2022 05:42:21</t>
  </si>
  <si>
    <t>YEŞİLYURT TR-2 45-73-M00481_945644452_945644452</t>
  </si>
  <si>
    <t>21.10.2022 19:00:57</t>
  </si>
  <si>
    <t>21.10.2022 21:19:31</t>
  </si>
  <si>
    <t>GÖKÇEÖREN KÖK 45-77-M00024_GÖKÇEÖREN TR-1 M01_72216585</t>
  </si>
  <si>
    <t>21.10.2022 17:09:41</t>
  </si>
  <si>
    <t>21.10.2022 17:10:23</t>
  </si>
  <si>
    <t>21.10.2022 09:00:53</t>
  </si>
  <si>
    <t>21.10.2022 16:54:23</t>
  </si>
  <si>
    <t>MORDOĞAN İM 35-21-A00002_KARABURUN 15,8 (MORDOĞAN KÖYLER) L12_2303193</t>
  </si>
  <si>
    <t>21.10.2022 14:01:54</t>
  </si>
  <si>
    <t>21.10.2022 16:35:22</t>
  </si>
  <si>
    <t>K-558 35-01-K00558_35-01-K00558_2360125</t>
  </si>
  <si>
    <t>21.10.2022 09:20:26</t>
  </si>
  <si>
    <t>21.10.2022 12:22:03</t>
  </si>
  <si>
    <t>İZZETTİN KÖK 45-83-M00132_ŞİRVAN M03_2107097</t>
  </si>
  <si>
    <t>21.10.2022 09:33:09</t>
  </si>
  <si>
    <t>21.10.2022 12:35:14</t>
  </si>
  <si>
    <t>DM-4/3 45-72-M00615_956508296_956508296</t>
  </si>
  <si>
    <t>21.10.2022 14:41:44</t>
  </si>
  <si>
    <t>21.10.2022 17:22:03</t>
  </si>
  <si>
    <t>PINARLI KÖK 35-20-M00085_TR-2 - TR-3 M03_72358871</t>
  </si>
  <si>
    <t>21.10.2022 16:15:29</t>
  </si>
  <si>
    <t>21.10.2022 16:44:21</t>
  </si>
  <si>
    <t>21.10.2022 08:04:32</t>
  </si>
  <si>
    <t>21.10.2022 08:08:28</t>
  </si>
  <si>
    <t>YELKİ TR-5 (M-2339) 35-10-M02339_A A1_49574440</t>
  </si>
  <si>
    <t>21.10.2022 06:57:55</t>
  </si>
  <si>
    <t>21.10.2022 08:24:29</t>
  </si>
  <si>
    <t>SARIGÖL TR-37 45-79-M00037_TR-40 M05_2315979</t>
  </si>
  <si>
    <t>21.10.2022 07:29:00</t>
  </si>
  <si>
    <t>21.10.2022 08:53:52</t>
  </si>
  <si>
    <t>M-2356 35-01-M02356_B_56373896_56373896</t>
  </si>
  <si>
    <t>21.10.2022 09:07:23</t>
  </si>
  <si>
    <t>21.10.2022 14:28:21</t>
  </si>
  <si>
    <t>ÜRKMEZ DM-2 (ÜRKMEZ M-1) 35-25-M00137_B_65607301_65607301</t>
  </si>
  <si>
    <t>21.10.2022 22:44:30</t>
  </si>
  <si>
    <t>21.10.2022 23:56:58</t>
  </si>
  <si>
    <t>BOZKÖY-1 35-26-M00480_956610926_956610926</t>
  </si>
  <si>
    <t>21.10.2022 15:31:54</t>
  </si>
  <si>
    <t>21.10.2022 17:31:15</t>
  </si>
  <si>
    <t>YENİFOÇA TR-24 35-23-M00024_35-23-M00024_72189450</t>
  </si>
  <si>
    <t>21.10.2022 09:24:29</t>
  </si>
  <si>
    <t>21.10.2022 13:39:49</t>
  </si>
  <si>
    <t>TR-1/91 45-72-M00091_95000480567_95000480567</t>
  </si>
  <si>
    <t>21.10.2022 13:41:35</t>
  </si>
  <si>
    <t>21.10.2022 14:37:57</t>
  </si>
  <si>
    <t>L-300 DM 35-18-L00300_L-454 L10_2329803</t>
  </si>
  <si>
    <t>21.10.2022 16:44:48</t>
  </si>
  <si>
    <t>21.10.2022 17:49:37</t>
  </si>
  <si>
    <t>TURGUTALP TR-4/5 45-82-M00067_B_56389358_56389358</t>
  </si>
  <si>
    <t>21.10.2022 11:01:34</t>
  </si>
  <si>
    <t>21.10.2022 11:54:15</t>
  </si>
  <si>
    <t>21.10.2022 07:33:23</t>
  </si>
  <si>
    <t>21.10.2022 07:50:12</t>
  </si>
  <si>
    <t>21.10.2022 19:51:11</t>
  </si>
  <si>
    <t>21.10.2022 20:58:11</t>
  </si>
  <si>
    <t>TR-1/49 45-72-M00049_956481508_956481508</t>
  </si>
  <si>
    <t>21.10.2022 12:35:55</t>
  </si>
  <si>
    <t>21.10.2022 14:10:27</t>
  </si>
  <si>
    <t>TROPİKAL DM 35-27-L00056_ÖRNEKKÖY L04_72201760</t>
  </si>
  <si>
    <t>21.10.2022 12:03:56</t>
  </si>
  <si>
    <t>K-1187 35-01-K01187_97458983_97458983</t>
  </si>
  <si>
    <t>21.10.2022 12:14:45</t>
  </si>
  <si>
    <t>21.10.2022 17:47:21</t>
  </si>
  <si>
    <t>L-115 OVACIK 35-18-L00115_7685564_56353236_56353236</t>
  </si>
  <si>
    <t>21.10.2022 20:48:16</t>
  </si>
  <si>
    <t>21.10.2022 22:14:01</t>
  </si>
  <si>
    <t>ÇATALOLUK DM 45-74-M00227_HatBaşıAyırıcı_77952928 M05_77952928</t>
  </si>
  <si>
    <t>21.10.2022 07:21:26</t>
  </si>
  <si>
    <t>21.10.2022 07:21:53</t>
  </si>
  <si>
    <t>İĞDECİK KÖK 45-71-M00077_ŞEHİR-2 (TR-5) M04_72234122</t>
  </si>
  <si>
    <t>21.10.2022 16:48:17</t>
  </si>
  <si>
    <t>21.10.2022 18:24:07</t>
  </si>
  <si>
    <t>HALİTPAŞA DM 45-80-M00060_HALİTPAŞA ŞEHİR M04_72188718</t>
  </si>
  <si>
    <t>21.10.2022 09:45:24</t>
  </si>
  <si>
    <t>21.10.2022 10:17:53</t>
  </si>
  <si>
    <t>YENİ ŞAKRAN TR-12 35-17-M00212__56355758_56355758</t>
  </si>
  <si>
    <t>21.10.2022 13:29:13</t>
  </si>
  <si>
    <t>21.10.2022 16:09:48</t>
  </si>
  <si>
    <t>İĞDELİ TR-2 35-31-L00301_956572672_956572672</t>
  </si>
  <si>
    <t>21.10.2022 15:32:10</t>
  </si>
  <si>
    <t>21.10.2022 19:15:54</t>
  </si>
  <si>
    <t>M-3550(YATIRIM REZERVE) 35-02-M03550_C_56371943_56371943</t>
  </si>
  <si>
    <t>21.10.2022 10:40:28</t>
  </si>
  <si>
    <t>21.10.2022 13:54:05</t>
  </si>
  <si>
    <t>21.10.2022 21:08:00</t>
  </si>
  <si>
    <t>21.10.2022 22:06:22</t>
  </si>
  <si>
    <t>RAHMANLAR HACILAR TR-1 45-81-M00300_945629842_945629842</t>
  </si>
  <si>
    <t>21.10.2022 19:37:38</t>
  </si>
  <si>
    <t>21.10.2022 22:17:29</t>
  </si>
  <si>
    <t>ÜÇYOL KÖK 45-82-M00128_HatBaşıAyırıcı_53136118 M06_53136118</t>
  </si>
  <si>
    <t>21.10.2022 12:54:01</t>
  </si>
  <si>
    <t>21.10.2022 18:12:18</t>
  </si>
  <si>
    <t>K-3582 35-01-K03582_35-01-K03582_2360291</t>
  </si>
  <si>
    <t>21.10.2022 16:55:48</t>
  </si>
  <si>
    <t>21.10.2022 17:28:38</t>
  </si>
  <si>
    <t>YENİFOÇA M-257 35-23-M00257_DIREK TIPI TRAFO HUCRESI H01_2123100</t>
  </si>
  <si>
    <t>OG Hatta Ağaç Kesimi</t>
  </si>
  <si>
    <t>21.10.2022 09:12:23</t>
  </si>
  <si>
    <t>21.10.2022 13:10:25</t>
  </si>
  <si>
    <t>SÜTÇÜLER TR-2 35-27-M00406_35-27-M00406_2366395</t>
  </si>
  <si>
    <t>21.10.2022 08:44:23</t>
  </si>
  <si>
    <t>21.10.2022 08:57:56</t>
  </si>
  <si>
    <t>PİYADELER KÖK 45-73-M00136_ALAŞEHİR TM GİRİŞ M05_66674756</t>
  </si>
  <si>
    <t>21.10.2022 09:57:26</t>
  </si>
  <si>
    <t>21.10.2022 11:25:12</t>
  </si>
  <si>
    <t>K-707 35-04-K00707_98994713_98994713</t>
  </si>
  <si>
    <t>21.10.2022 17:03:39</t>
  </si>
  <si>
    <t>21.10.2022 19:56:52</t>
  </si>
  <si>
    <t>M-3122(YATIRIM REZERVE) 35-10-M03122_ M02_81756736</t>
  </si>
  <si>
    <t>21.10.2022 03:31:47</t>
  </si>
  <si>
    <t>21.10.2022 04:53:19</t>
  </si>
  <si>
    <t>ÇAYBAŞI TR-1 35-26-L00209_956606027_956606027</t>
  </si>
  <si>
    <t>21.10.2022 21:44:05</t>
  </si>
  <si>
    <t>21.10.2022 22:23:36</t>
  </si>
  <si>
    <t>TR-75 35-19-L00075_915177093_915177093</t>
  </si>
  <si>
    <t>21.10.2022 14:20:04</t>
  </si>
  <si>
    <t>21.10.2022 15:25:57</t>
  </si>
  <si>
    <t>21.10.2022 15:08:11</t>
  </si>
  <si>
    <t>21.10.2022 15:40:00</t>
  </si>
  <si>
    <t>EŞREFPAŞA İM 35-01-A00002_FIRAT K24_2045387</t>
  </si>
  <si>
    <t>21.10.2022 13:00:59</t>
  </si>
  <si>
    <t>21.10.2022 18:21:42</t>
  </si>
  <si>
    <t>KEMİKLİDERE KÖK 45-80-M00108_KEMİKLİDERE KÖY M02_2322669</t>
  </si>
  <si>
    <t>21.10.2022 23:11:21</t>
  </si>
  <si>
    <t>22.10.2022 00:24:02</t>
  </si>
  <si>
    <t>TR-60 BAYRAMKUYU 35-15-L00060_A_56371354_56371354</t>
  </si>
  <si>
    <t>21.10.2022 10:24:15</t>
  </si>
  <si>
    <t>21.10.2022 12:52:48</t>
  </si>
  <si>
    <t>L-262 ÇİÇEKÇİ PARKI 35-18-L00262_950450565_950450565</t>
  </si>
  <si>
    <t>21.10.2022 10:00:43</t>
  </si>
  <si>
    <t>21.10.2022 13:55:28</t>
  </si>
  <si>
    <t>TR-147 35-15-M00147_TR-146 M03_66583719</t>
  </si>
  <si>
    <t>21.10.2022 09:18:28</t>
  </si>
  <si>
    <t>21.10.2022 10:10:52</t>
  </si>
  <si>
    <t>TR-69 35-19-L00069_956673931_956673931</t>
  </si>
  <si>
    <t>21.10.2022 12:29:33</t>
  </si>
  <si>
    <t>21.10.2022 14:34:02</t>
  </si>
  <si>
    <t>ALMAK TM 35-17-A00003_YENİFOÇA-2 M28_2307152</t>
  </si>
  <si>
    <t>21.10.2022 15:44:29</t>
  </si>
  <si>
    <t>21.10.2022 15:50:00</t>
  </si>
  <si>
    <t>TR-90 35-17-M00090__56373508_56373508</t>
  </si>
  <si>
    <t>21.10.2022 09:11:48</t>
  </si>
  <si>
    <t>21.10.2022 11:00:30</t>
  </si>
  <si>
    <t>KARAMAN TR-1 35-31-L00049_956598133_956598133</t>
  </si>
  <si>
    <t>21.10.2022 13:31:57</t>
  </si>
  <si>
    <t>21.10.2022 17:50:32</t>
  </si>
  <si>
    <t>K-3848 35-04-K03848_TRAFO K02_2067153</t>
  </si>
  <si>
    <t>21.10.2022 03:00:13</t>
  </si>
  <si>
    <t>21.10.2022 03:32:36</t>
  </si>
  <si>
    <t>K-3037 35-04-K03037_913339912_913339912</t>
  </si>
  <si>
    <t>21.10.2022 11:39:42</t>
  </si>
  <si>
    <t>21.10.2022 12:28:05</t>
  </si>
  <si>
    <t>GÖRDES TR-27 45-75-M00042_HatBaşıAyırıcı_53135103 M01_53135103</t>
  </si>
  <si>
    <t>21.10.2022 09:00:13</t>
  </si>
  <si>
    <t>21.10.2022 12:02:54</t>
  </si>
  <si>
    <t>DM-21/18A 45-71-M00476_953193666_953193666</t>
  </si>
  <si>
    <t>21.10.2022 12:32:33</t>
  </si>
  <si>
    <t>21.10.2022 16:43:43</t>
  </si>
  <si>
    <t>YENİFOÇA TR-24 35-23-M00024_950425642_950425642</t>
  </si>
  <si>
    <t>21.10.2022 18:31:27</t>
  </si>
  <si>
    <t>21.10.2022 19:26:49</t>
  </si>
  <si>
    <t>BOYNUYOĞUN KÖK 35-29-L00051_ÖDEMİŞ KAVAĞI L04_72215449</t>
  </si>
  <si>
    <t>21.10.2022 11:05:31</t>
  </si>
  <si>
    <t>21.10.2022 11:32:17</t>
  </si>
  <si>
    <t>TR-34 35-30-L00034_C_56397969_56397969</t>
  </si>
  <si>
    <t>21.10.2022 11:27:07</t>
  </si>
  <si>
    <t>21.10.2022 13:07:15</t>
  </si>
  <si>
    <t>M-1632 35-02-M01632_35-02-M01632_2348445</t>
  </si>
  <si>
    <t>21.10.2022 19:23:01</t>
  </si>
  <si>
    <t>21.10.2022 20:36:56</t>
  </si>
  <si>
    <t>HİKMET GIDA KÖK 45-72-M00122_HatBaşıAyırıcı_53136426 M04_53136426</t>
  </si>
  <si>
    <t>21.10.2022 10:11:35</t>
  </si>
  <si>
    <t>21.10.2022 10:31:13</t>
  </si>
  <si>
    <t>ALSANCAK TM 35-01-A00005_HİLAL-GÜNEY M01_2308236</t>
  </si>
  <si>
    <t>21.10.2022 09:01:33</t>
  </si>
  <si>
    <t>21.10.2022 15:06:00</t>
  </si>
  <si>
    <t>21.10.2022 22:08:46</t>
  </si>
  <si>
    <t>21.10.2022 23:27:29</t>
  </si>
  <si>
    <t>ÇIPLAK KÖK 35-29-M00126_HatBaşıAyırıcı_53133418 M09_53133418</t>
  </si>
  <si>
    <t>21.10.2022 17:08:08</t>
  </si>
  <si>
    <t>21.10.2022 19:49:19</t>
  </si>
  <si>
    <t>KARACAKAŞ TR-3 45-82-M00343_DIREK TIPI TRAFO HUCRESI H01_2045882</t>
  </si>
  <si>
    <t>21.10.2022 14:33:47</t>
  </si>
  <si>
    <t>21.10.2022 18:51:00</t>
  </si>
  <si>
    <t>M-2876 35-04-M02876_914541076_914541076</t>
  </si>
  <si>
    <t>21.10.2022 15:53:00</t>
  </si>
  <si>
    <t>21.10.2022 18:12:36</t>
  </si>
  <si>
    <t>YAKAKÖY KÖK 45-75-M00067_HatBaşıAyırıcı_78937785 M03_78937785</t>
  </si>
  <si>
    <t>21.10.2022 09:27:27</t>
  </si>
  <si>
    <t>21.10.2022 13:55:57</t>
  </si>
  <si>
    <t>21.10.2022 15:59:01</t>
  </si>
  <si>
    <t>21.10.2022 16:48:34</t>
  </si>
  <si>
    <t>BERGAMA İM-2 35-16-A00002_TR-A L09_2055218</t>
  </si>
  <si>
    <t>21.10.2022 13:54:19</t>
  </si>
  <si>
    <t>21.10.2022 14:26:37</t>
  </si>
  <si>
    <t>KÖPRÜBAŞI TR-28 (OKUL YANI) 45-86-M00028_B_56402186_56402186</t>
  </si>
  <si>
    <t>21.10.2022 20:21:38</t>
  </si>
  <si>
    <t>21.10.2022 22:59:21</t>
  </si>
  <si>
    <t>ZEYTİNLİOVA TR-16 45-72-L00409_956475910_956475910</t>
  </si>
  <si>
    <t>21.10.2022 12:25:45</t>
  </si>
  <si>
    <t>TR-84 45-78-L00084_ÖZEL HASTANE L03_2328607</t>
  </si>
  <si>
    <t>21.10.2022 06:55:48</t>
  </si>
  <si>
    <t>21.10.2022 07:58:51</t>
  </si>
  <si>
    <t>K-3752 35-08-K03752_35-08-K03752_42555685</t>
  </si>
  <si>
    <t>21.10.2022 09:00:17</t>
  </si>
  <si>
    <t>21.10.2022 13:00:11</t>
  </si>
  <si>
    <t>YİĞİTLER TR-1 35-27-L00225_98771362_98771362</t>
  </si>
  <si>
    <t>21.10.2022 15:14:18</t>
  </si>
  <si>
    <t>21.10.2022 18:55:12</t>
  </si>
  <si>
    <t>TR-67 35-30-L00067_43006571_56365827_56365827</t>
  </si>
  <si>
    <t>AG Direk Kırılması</t>
  </si>
  <si>
    <t>21.10.2022 11:51:20</t>
  </si>
  <si>
    <t>21.10.2022 15:22:42</t>
  </si>
  <si>
    <t>21.10.2022 09:38:31</t>
  </si>
  <si>
    <t>21.10.2022 16:00:26</t>
  </si>
  <si>
    <t>K-4590 35-01-K04590_K-1353 K01_67100620</t>
  </si>
  <si>
    <t>21.10.2022 13:03:01</t>
  </si>
  <si>
    <t>21.10.2022 18:07:24</t>
  </si>
  <si>
    <t>TR-139 ERİNCİKLER 35-19-L00139_956696271_956696271</t>
  </si>
  <si>
    <t>21.10.2022 16:27:58</t>
  </si>
  <si>
    <t>21.10.2022 17:51:27</t>
  </si>
  <si>
    <t>KIRTEPE KÖK 35-29-L00055_KIRTEPE FİDERİ L03_72212792</t>
  </si>
  <si>
    <t>21.10.2022 15:21:11</t>
  </si>
  <si>
    <t>21.10.2022 17:18:52</t>
  </si>
  <si>
    <t>SARISU TR-4 35-31-L00082_35-31-L00082_2363470</t>
  </si>
  <si>
    <t>21.10.2022 10:15:03</t>
  </si>
  <si>
    <t>21.10.2022 17:58:11</t>
  </si>
  <si>
    <t>TR-2/69 (15,8) 45-83-L00069_955150703_955150703</t>
  </si>
  <si>
    <t>21.10.2022 07:54:36</t>
  </si>
  <si>
    <t>21.10.2022 09:30:00</t>
  </si>
  <si>
    <t>TR-28 35-15-M00028_950365086_950365086</t>
  </si>
  <si>
    <t>21.10.2022 12:16:40</t>
  </si>
  <si>
    <t>21.10.2022 14:27:06</t>
  </si>
  <si>
    <t>BÜYÜKBELEN TR-4 45-80-M00099_956550618_956550618</t>
  </si>
  <si>
    <t>21.10.2022 22:36:40</t>
  </si>
  <si>
    <t>21.10.2022 23:38:46</t>
  </si>
  <si>
    <t>21.10.2022 08:34:05</t>
  </si>
  <si>
    <t>21.10.2022 09:21:49</t>
  </si>
  <si>
    <t>SARAYCIK KAPLICALARI TR-1 45-86-M00228_DIREK TIPI TRAFO HUCRESI H01_2054838</t>
  </si>
  <si>
    <t>21.10.2022 07:21:23</t>
  </si>
  <si>
    <t>21.10.2022 09:25:52</t>
  </si>
  <si>
    <t>FOÇA M-267 35-23-M00267_42097034_56365467_56365467</t>
  </si>
  <si>
    <t>21.10.2022 21:33:24</t>
  </si>
  <si>
    <t>21.10.2022 22:09:16</t>
  </si>
  <si>
    <t>KAPIKAYA TR-1 35-17-M00185_B_56355976_56355976</t>
  </si>
  <si>
    <t>21.10.2022 09:48:10</t>
  </si>
  <si>
    <t>21.10.2022 12:32:12</t>
  </si>
  <si>
    <t>AYRANCILAR DM-5 35-26-M00807_DM-5/8 M04_2125779</t>
  </si>
  <si>
    <t>21.10.2022 09:06:35</t>
  </si>
  <si>
    <t>21.10.2022 15:50:37</t>
  </si>
  <si>
    <t>M-2605 YELKİ DM 35-10-M02605_ZEYBEK M03_2035517</t>
  </si>
  <si>
    <t>21.10.2022 03:33:57</t>
  </si>
  <si>
    <t>21.10.2022 06:17:51</t>
  </si>
  <si>
    <t>L-101 ÇELEBİ 35-18-L00101_9028689_65506273_65506273</t>
  </si>
  <si>
    <t>21.10.2022 15:35:08</t>
  </si>
  <si>
    <t>21.10.2022 17:18:13</t>
  </si>
  <si>
    <t>DM-05/02 45-71-M00048_FABRİKALAR M03_66503130</t>
  </si>
  <si>
    <t>21.10.2022 17:17:35</t>
  </si>
  <si>
    <t>21.10.2022 17:46:34</t>
  </si>
  <si>
    <t>ALAÇATI TM 35-18-A00005_URLA-1 M09_2311010</t>
  </si>
  <si>
    <t>21.10.2022 11:12:42</t>
  </si>
  <si>
    <t>21.10.2022 13:32:27</t>
  </si>
  <si>
    <t>EMENLER TR-1 35-31-L00139_35-31-L00139_2364261</t>
  </si>
  <si>
    <t>21.10.2022 10:44:55</t>
  </si>
  <si>
    <t>21.10.2022 14:46:22</t>
  </si>
  <si>
    <t>ÇULLUGÖRECE TR-1 45-80-M00096_956567069_956567069</t>
  </si>
  <si>
    <t>21.10.2022 18:12:56</t>
  </si>
  <si>
    <t>OĞLANANASI TR-5 KÖK 35-22-M00092_OĞLANANASI TR-2/TR-3/TR-4/TR-6 M03_72111144</t>
  </si>
  <si>
    <t>21.10.2022 09:23:59</t>
  </si>
  <si>
    <t>21.10.2022 17:28:43</t>
  </si>
  <si>
    <t>M-2132 KÖK 35-07-M02132__72410976_72410976</t>
  </si>
  <si>
    <t>21.10.2022 13:43:21</t>
  </si>
  <si>
    <t>21.10.2022 16:29:19</t>
  </si>
  <si>
    <t>TR-160 35-26-M00160_956621263_956621263</t>
  </si>
  <si>
    <t>21.10.2022 10:11:01</t>
  </si>
  <si>
    <t>21.10.2022 18:46:36</t>
  </si>
  <si>
    <t>K-1188 35-01-K01188_C_56365400_56365400</t>
  </si>
  <si>
    <t>21.10.2022 19:58:34</t>
  </si>
  <si>
    <t>22.10.2022 04:41:02</t>
  </si>
  <si>
    <t>DM-14/11 (DM-23/2-B) 45-71-M01944_953243372_953243372</t>
  </si>
  <si>
    <t>21.10.2022 08:28:05</t>
  </si>
  <si>
    <t>21.10.2022 10:04:26</t>
  </si>
  <si>
    <t>MADEN KÖK 45-83-M00128_HatBaşıAyırıcı_53137055 M03_53137055</t>
  </si>
  <si>
    <t>21.10.2022 09:20:31</t>
  </si>
  <si>
    <t>21.10.2022 10:14:06</t>
  </si>
  <si>
    <t>HALİLBEYLİ DM 35-27-M00620_HALİLBEYLİ İÇME SUYU M11_2306340</t>
  </si>
  <si>
    <t>21.10.2022 16:49:44</t>
  </si>
  <si>
    <t>21.10.2022 17:39:47</t>
  </si>
  <si>
    <t>21.10.2022 23:00:02</t>
  </si>
  <si>
    <t>21.10.2022 23:00:19</t>
  </si>
  <si>
    <t>GÖKÇEN İM 35-29-A00004_GÖKÇEN DM GİRİŞ M02_2105002</t>
  </si>
  <si>
    <t>21.10.2022 11:45:23</t>
  </si>
  <si>
    <t>21.10.2022 14:58:56</t>
  </si>
  <si>
    <t>K-1717 35-03-K01717_35-03-K01717_2357575</t>
  </si>
  <si>
    <t>21.10.2022 02:50:38</t>
  </si>
  <si>
    <t>21.10.2022 03:25:34</t>
  </si>
  <si>
    <t>ALÇUK TM 35-17-A00001_HatBaşıAyırıcı_53133693 M30_53133693</t>
  </si>
  <si>
    <t>21.10.2022 10:45:31</t>
  </si>
  <si>
    <t>21.10.2022 13:10:46</t>
  </si>
  <si>
    <t>TR-63 35-16-L00063_953321247_953321247</t>
  </si>
  <si>
    <t>21.10.2022 09:35:16</t>
  </si>
  <si>
    <t>21.10.2022 12:31:35</t>
  </si>
  <si>
    <t>GÖKÇEN DM 35-29-M00123_HatBaşıAyırıcı_53133409 M12_53133409</t>
  </si>
  <si>
    <t>21.10.2022 10:08:32</t>
  </si>
  <si>
    <t>21.10.2022 14:52:47</t>
  </si>
  <si>
    <t>BAĞARASI TR-13 35-23-M00360_B_79385546_79385546</t>
  </si>
  <si>
    <t>21.10.2022 14:46:11</t>
  </si>
  <si>
    <t>21.10.2022 17:09:33</t>
  </si>
  <si>
    <t>K-4695 35-04-K04695_TR2 A 1b TR2 A 1b_5899955</t>
  </si>
  <si>
    <t>21.10.2022 10:18:29</t>
  </si>
  <si>
    <t>21.10.2022 14:57:36</t>
  </si>
  <si>
    <t>21.10.2022 07:40:43</t>
  </si>
  <si>
    <t>21.10.2022 07:56:47</t>
  </si>
  <si>
    <t>BAŞARAN TR-4 35-31-L00073_47942826_56371102_56371102</t>
  </si>
  <si>
    <t>21.10.2022 09:18:32</t>
  </si>
  <si>
    <t>21.10.2022 10:53:18</t>
  </si>
  <si>
    <t>HATUNDERE TR-1 35-28-M00471_A_83946648_83946648</t>
  </si>
  <si>
    <t>21.10.2022 19:56:30</t>
  </si>
  <si>
    <t>21.10.2022 21:53:22</t>
  </si>
  <si>
    <t>K-4008 35-01-K04008_35-01-K04008_2369123</t>
  </si>
  <si>
    <t>21.10.2022 10:13:25</t>
  </si>
  <si>
    <t>21.10.2022 12:22:52</t>
  </si>
  <si>
    <t>HASAN KÜÇÜK SULAMA GRUBU 35-29-L00298_DIREK TIPI TRAFO HUCRESI H01_2034778</t>
  </si>
  <si>
    <t>21.10.2022 10:04:28</t>
  </si>
  <si>
    <t>21.10.2022 10:35:57</t>
  </si>
  <si>
    <t>YENİ HARMANDALI TR-2 45-71-M00892_43142837_56404118_56404118</t>
  </si>
  <si>
    <t>21.10.2022 18:28:59</t>
  </si>
  <si>
    <t>21.10.2022 20:50:56</t>
  </si>
  <si>
    <t>MORDOĞAN TR-41 35-21-L00164_KÖRFEZ BALIKLIOVA TR-49 TR-50 L05_72179978</t>
  </si>
  <si>
    <t>21.10.2022 09:28:23</t>
  </si>
  <si>
    <t>TR-248 (DM-3/20) 35-19-M00020_8751401 c1_5937282</t>
  </si>
  <si>
    <t>21.10.2022 11:50:54</t>
  </si>
  <si>
    <t>21.10.2022 13:47:46</t>
  </si>
  <si>
    <t>L-169 35-18-L00169_49998968_56392523_56392523</t>
  </si>
  <si>
    <t>21.10.2022 10:45:50</t>
  </si>
  <si>
    <t>21.10.2022 11:19:26</t>
  </si>
  <si>
    <t>KEMALİYE TR-7 45-73-M00155_B_56404998_56404998</t>
  </si>
  <si>
    <t>21.10.2022 08:58:26</t>
  </si>
  <si>
    <t>21.10.2022 10:41:13</t>
  </si>
  <si>
    <t>AKHİSAR İM 45-72-A00001_STADYUM DM M01_73952740</t>
  </si>
  <si>
    <t>OG Kablo Başlığı Arızası</t>
  </si>
  <si>
    <t>21.10.2022 23:39:10</t>
  </si>
  <si>
    <t>22.10.2022 02:27:20</t>
  </si>
  <si>
    <t>21.10.2022 18:42:43</t>
  </si>
  <si>
    <t>21.10.2022 20:44:18</t>
  </si>
  <si>
    <t>TR-48 35-26-M00048_TR-51/TR-52 M05_65929801</t>
  </si>
  <si>
    <t>21.10.2022 11:21:00</t>
  </si>
  <si>
    <t>21.10.2022 12:18:19</t>
  </si>
  <si>
    <t>TR-1/8 45-83-M00008_48103937_56388644_56388644</t>
  </si>
  <si>
    <t>21.10.2022 15:10:27</t>
  </si>
  <si>
    <t>21.10.2022 17:12:57</t>
  </si>
  <si>
    <t>ARMUTLU DM-2/TR-36 (ESKİ TR-6) 35-27-L00006_KIZILCA L03_61232253</t>
  </si>
  <si>
    <t>21.10.2022 13:07:03</t>
  </si>
  <si>
    <t>21.10.2022 15:15:06</t>
  </si>
  <si>
    <t>SELÇUK İM/DM 35-13-A00004_SELÇUK ZİRAİ SULAMA L05_65986298</t>
  </si>
  <si>
    <t>21.10.2022 09:14:43</t>
  </si>
  <si>
    <t>21.10.2022 17:09:05</t>
  </si>
  <si>
    <t>AKHİSAR TM 45-72-A00006_AKHİSAR ŞEHİR-3 M22_2313105</t>
  </si>
  <si>
    <t>21.10.2022 23:37:52</t>
  </si>
  <si>
    <t>YENİFOÇA TR-24 35-23-M00024_D d1b_42106604</t>
  </si>
  <si>
    <t>21.10.2022 13:40:00</t>
  </si>
  <si>
    <t>21.10.2022 17:24:00</t>
  </si>
  <si>
    <t>SEYREK TR-7 KÖK 35-28-M00379_GÜNERLİ M05_2329493</t>
  </si>
  <si>
    <t>21.10.2022 07:43:08</t>
  </si>
  <si>
    <t>21.10.2022 08:53:00</t>
  </si>
  <si>
    <t>SALİHLİ TR-110/A 45-78-L00735__72374478_72374478</t>
  </si>
  <si>
    <t>21.10.2022 17:23:52</t>
  </si>
  <si>
    <t>21.10.2022 17:53:48</t>
  </si>
  <si>
    <t>ÇAMAVLU TR-2 35-16-M00124_47470358_56399026_56399026</t>
  </si>
  <si>
    <t>21.10.2022 19:13:54</t>
  </si>
  <si>
    <t>21.10.2022 19:55:43</t>
  </si>
  <si>
    <t>SARUHANLI TM 45-80-A00001_ŞEHİR-1 M04_2312619</t>
  </si>
  <si>
    <t>21.10.2022 09:14:13</t>
  </si>
  <si>
    <t>21.10.2022 15:51:38</t>
  </si>
  <si>
    <t>DM-25/14 45-71-M00053_953215931_953215931</t>
  </si>
  <si>
    <t>21.10.2022 10:48:05</t>
  </si>
  <si>
    <t>21.10.2022 14:15:44</t>
  </si>
  <si>
    <t>HELVACI TR-15 35-17-M00733_950304633_950304633</t>
  </si>
  <si>
    <t>21.10.2022 17:04:07</t>
  </si>
  <si>
    <t>21.10.2022 20:43:12</t>
  </si>
  <si>
    <t>21.10.2022 11:39:57</t>
  </si>
  <si>
    <t>21.10.2022 12:09:24</t>
  </si>
  <si>
    <t>TR-115 35-26-M00115__56359054_56359054</t>
  </si>
  <si>
    <t>21.10.2022 12:27:30</t>
  </si>
  <si>
    <t>21.10.2022 13:04:48</t>
  </si>
  <si>
    <t>PAMUKYAZI-1 35-26-L00380_8099366_56358439_56358439</t>
  </si>
  <si>
    <t>21.10.2022 18:16:12</t>
  </si>
  <si>
    <t>21.10.2022 19:13:13</t>
  </si>
  <si>
    <t>TROPİKAL DM 35-27-L00056_KIZILCA L01_72201726</t>
  </si>
  <si>
    <t>21.10.2022 13:04:19</t>
  </si>
  <si>
    <t>21.10.2022 15:06:31</t>
  </si>
  <si>
    <t>M-3405(YATIRIM REZERVE) 35-03-M03405_99425036_99425036</t>
  </si>
  <si>
    <t>21.10.2022 16:13:09</t>
  </si>
  <si>
    <t>21.10.2022 19:05:15</t>
  </si>
  <si>
    <t>21.10.2022 07:48:57</t>
  </si>
  <si>
    <t>21.10.2022 08:51:27</t>
  </si>
  <si>
    <t>SOMA TR-1 45-82-M00001_945536448_945536448</t>
  </si>
  <si>
    <t>22.10.2022 10:47:14</t>
  </si>
  <si>
    <t>22.10.2022 11:14:08</t>
  </si>
  <si>
    <t>SOMA TR-18 45-82-M00018_945526166_945526166</t>
  </si>
  <si>
    <t>22.10.2022 21:04:21</t>
  </si>
  <si>
    <t>22.10.2022 23:02:11</t>
  </si>
  <si>
    <t>K-4280 35-02-K04280_99947634_99947634</t>
  </si>
  <si>
    <t>22.10.2022 16:28:36</t>
  </si>
  <si>
    <t>22.10.2022 19:30:43</t>
  </si>
  <si>
    <t>22.10.2022 17:27:04</t>
  </si>
  <si>
    <t>22.10.2022 18:00:45</t>
  </si>
  <si>
    <t>YENİOBA KÖK 35-29-M00125_HatBaşıAyırıcı_53138586 M06_53138586</t>
  </si>
  <si>
    <t>22.10.2022 08:42:17</t>
  </si>
  <si>
    <t>22.10.2022 15:37:13</t>
  </si>
  <si>
    <t>M-257 35-09-M00257_914577663_914577663</t>
  </si>
  <si>
    <t>22.10.2022 21:22:43</t>
  </si>
  <si>
    <t>22.10.2022 23:19:09</t>
  </si>
  <si>
    <t>M-3069(YATIRIM REZERVE) 35-01-M03069_912012296_912012296</t>
  </si>
  <si>
    <t>22.10.2022 10:03:24</t>
  </si>
  <si>
    <t>22.10.2022 11:56:46</t>
  </si>
  <si>
    <t>M-214(DM-3/12) 35-09-M00214_97565487_97565487</t>
  </si>
  <si>
    <t>22.10.2022 14:17:58</t>
  </si>
  <si>
    <t>22.10.2022 17:55:27</t>
  </si>
  <si>
    <t>FOÇAKÖY TR-2 35-23-M00223_A_56357425_56357425</t>
  </si>
  <si>
    <t>22.10.2022 10:37:37</t>
  </si>
  <si>
    <t>22.10.2022 12:03:48</t>
  </si>
  <si>
    <t>KARAYENİCE TR-1 45-71-M01506_45-71-M01506_2367635</t>
  </si>
  <si>
    <t>22.10.2022 18:33:20</t>
  </si>
  <si>
    <t>22.10.2022 21:31:31</t>
  </si>
  <si>
    <t>22.10.2022 12:22:12</t>
  </si>
  <si>
    <t>22.10.2022 14:33:19</t>
  </si>
  <si>
    <t>K-3009 35-07-K03009_912501541_912501541</t>
  </si>
  <si>
    <t>22.10.2022 17:07:42</t>
  </si>
  <si>
    <t>22.10.2022 19:08:22</t>
  </si>
  <si>
    <t>KEMALPAŞA TM 35-27-A00002_KEMALPAŞA-1 M06_2306690</t>
  </si>
  <si>
    <t>22.10.2022 10:52:31</t>
  </si>
  <si>
    <t>22.10.2022 10:56:32</t>
  </si>
  <si>
    <t>TR-5 35-19-L00005_HatBaşıAyırıcı_66054549 L03_66054549</t>
  </si>
  <si>
    <t>22.10.2022 09:16:27</t>
  </si>
  <si>
    <t>22.10.2022 16:27:03</t>
  </si>
  <si>
    <t>K-123 35-01-K00123_910269337_910269337</t>
  </si>
  <si>
    <t>22.10.2022 12:43:47</t>
  </si>
  <si>
    <t>22.10.2022 13:58:07</t>
  </si>
  <si>
    <t>L-284 İMAMOĞLU TRAFO 35-18-L00284_950459313_950459313</t>
  </si>
  <si>
    <t>22.10.2022 13:22:58</t>
  </si>
  <si>
    <t>22.10.2022 18:20:14</t>
  </si>
  <si>
    <t>K-4130 35-04-K04130_99359224_99359224</t>
  </si>
  <si>
    <t>22.10.2022 15:49:31</t>
  </si>
  <si>
    <t>22.10.2022 17:57:15</t>
  </si>
  <si>
    <t>KAPAKLI DM 45-72-M00309_KEMİKLİDERE M10_2323773</t>
  </si>
  <si>
    <t>22.10.2022 14:10:00</t>
  </si>
  <si>
    <t>22.10.2022 14:19:00</t>
  </si>
  <si>
    <t>22.10.2022 17:16:35</t>
  </si>
  <si>
    <t>22.10.2022 18:04:11</t>
  </si>
  <si>
    <t>ALİAĞA TR-43 DM 35-17-M00043_TR-90 ÇIKIŞ M05_2315089</t>
  </si>
  <si>
    <t>22.10.2022 01:16:39</t>
  </si>
  <si>
    <t>22.10.2022 01:56:36</t>
  </si>
  <si>
    <t>SELENDİ DM 45-81-M00001_KINIK M06_2321590</t>
  </si>
  <si>
    <t>22.10.2022 09:01:09</t>
  </si>
  <si>
    <t>22.10.2022 16:04:27</t>
  </si>
  <si>
    <t>L-134 AYARASANDA 35-18-L00134_B_56393842_56393842</t>
  </si>
  <si>
    <t>22.10.2022 13:33:18</t>
  </si>
  <si>
    <t>22.10.2022 15:48:59</t>
  </si>
  <si>
    <t>M-1308 35-09-M01308_C_56369561_56369561</t>
  </si>
  <si>
    <t>22.10.2022 16:03:42</t>
  </si>
  <si>
    <t>22.10.2022 18:32:25</t>
  </si>
  <si>
    <t>PANCAR TR-6 35-26-M00903_966669494_966669494</t>
  </si>
  <si>
    <t>22.10.2022 14:49:31</t>
  </si>
  <si>
    <t>22.10.2022 15:38:40</t>
  </si>
  <si>
    <t>SİYEKLİ KÖK 45-71-M00185_DAĞYENİCE M07_72256926</t>
  </si>
  <si>
    <t>22.10.2022 10:58:15</t>
  </si>
  <si>
    <t>22.10.2022 11:12:26</t>
  </si>
  <si>
    <t>KIRKAĞAÇ DM 45-76-M00043_ŞEHİR-1(İSTASYON TARAFI) M10_72247469</t>
  </si>
  <si>
    <t>22.10.2022 09:53:22</t>
  </si>
  <si>
    <t>22.10.2022 17:14:44</t>
  </si>
  <si>
    <t>KARAALİ DM 45-71-M02127_TOKİ-2 M06_54851029</t>
  </si>
  <si>
    <t>22.10.2022 17:28:51</t>
  </si>
  <si>
    <t>22.10.2022 18:25:24</t>
  </si>
  <si>
    <t>DM12/TR02 HORZUMOĞLU 45-73-M00047_DM-12/2 M01_66849528</t>
  </si>
  <si>
    <t>22.10.2022 16:02:40</t>
  </si>
  <si>
    <t>22.10.2022 17:35:10</t>
  </si>
  <si>
    <t>TATAR DM 35-19-M00256_HatBaşıAyırıcı_53134059 M12_53134059</t>
  </si>
  <si>
    <t>22.10.2022 09:34:49</t>
  </si>
  <si>
    <t>22.10.2022 11:16:38</t>
  </si>
  <si>
    <t>K-1580 35-01-K01580_A 1A_5857145</t>
  </si>
  <si>
    <t>22.10.2022 17:17:04</t>
  </si>
  <si>
    <t>22.10.2022 20:05:45</t>
  </si>
  <si>
    <t>K-1205 35-01-K01205_A_56376667_56376667</t>
  </si>
  <si>
    <t>22.10.2022 11:07:12</t>
  </si>
  <si>
    <t>22.10.2022 11:31:05</t>
  </si>
  <si>
    <t>22.10.2022 11:58:26</t>
  </si>
  <si>
    <t>22.10.2022 12:04:54</t>
  </si>
  <si>
    <t>TR-171 35-15-M00404_950363134_950363134</t>
  </si>
  <si>
    <t>22.10.2022 10:16:14</t>
  </si>
  <si>
    <t>22.10.2022 14:48:38</t>
  </si>
  <si>
    <t>TR-4 35-31-M00004_956594581_956594581</t>
  </si>
  <si>
    <t>22.10.2022 16:39:28</t>
  </si>
  <si>
    <t>22.10.2022 19:30:13</t>
  </si>
  <si>
    <t>ZEYTİNALAN İM 35-19-A00002_URLA 266 GİRİŞ M03_2052139</t>
  </si>
  <si>
    <t>22.10.2022 02:50:01</t>
  </si>
  <si>
    <t>22.10.2022 04:12:48</t>
  </si>
  <si>
    <t>KAYAKÖY DM 35-15-L00866_KAYAKÖY MERKEZ L06_72307164</t>
  </si>
  <si>
    <t>22.10.2022 08:28:39</t>
  </si>
  <si>
    <t>22.10.2022 09:20:27</t>
  </si>
  <si>
    <t>TR-1/79 45-72-M00079_956480926_956480926</t>
  </si>
  <si>
    <t>22.10.2022 20:34:18</t>
  </si>
  <si>
    <t>22.10.2022 21:45:41</t>
  </si>
  <si>
    <t>ARSLANLAR TM 35-26-A00004_KÖYLER-2 L43_2305570</t>
  </si>
  <si>
    <t>TEİAŞ Hat Bakım Çalışması</t>
  </si>
  <si>
    <t>22.10.2022 16:05:09</t>
  </si>
  <si>
    <t>22.10.2022 19:04:09</t>
  </si>
  <si>
    <t>DUMANLAR KÖK 45-81-M00044_DUMANLAR M03_72038346</t>
  </si>
  <si>
    <t>22.10.2022 10:09:10</t>
  </si>
  <si>
    <t>22.10.2022 10:26:54</t>
  </si>
  <si>
    <t>RAMAZANLAR TR-1 45-81-M00145_45-81-M00145_61303756</t>
  </si>
  <si>
    <t>22.10.2022 16:36:35</t>
  </si>
  <si>
    <t>22.10.2022 17:17:24</t>
  </si>
  <si>
    <t>SARUHANLI TR-6/B 45-80-M03001_TR-6A M01_84268439</t>
  </si>
  <si>
    <t>22.10.2022 17:56:53</t>
  </si>
  <si>
    <t>22.10.2022 20:21:42</t>
  </si>
  <si>
    <t>DM-20/13 (ÇAPRA KABİN) 45-71-M00272_D_56353863_56353863</t>
  </si>
  <si>
    <t>22.10.2022 11:46:05</t>
  </si>
  <si>
    <t>22.10.2022 12:52:54</t>
  </si>
  <si>
    <t>DM08/TR18 45-73-M00001_945679427_945679427</t>
  </si>
  <si>
    <t>22.10.2022 18:53:21</t>
  </si>
  <si>
    <t>22.10.2022 20:03:59</t>
  </si>
  <si>
    <t>TR-37 35-27-M00037_A_56356307_56356307</t>
  </si>
  <si>
    <t>22.10.2022 16:46:25</t>
  </si>
  <si>
    <t>22.10.2022 20:12:13</t>
  </si>
  <si>
    <t>YAKAKÖY KÖK 45-75-M00067_TEPEKÖY M02_2092139</t>
  </si>
  <si>
    <t>22.10.2022 08:33:29</t>
  </si>
  <si>
    <t>22.10.2022 09:44:35</t>
  </si>
  <si>
    <t>L-386 TARABYA EVLERİ 35-18-L00386_35-18-L00386_2351319</t>
  </si>
  <si>
    <t>22.10.2022 17:08:08</t>
  </si>
  <si>
    <t>22.10.2022 19:14:43</t>
  </si>
  <si>
    <t>TR-5 35-19-L00005_İÇMELER L03_72124031</t>
  </si>
  <si>
    <t>22.10.2022 09:06:19</t>
  </si>
  <si>
    <t>22.10.2022 09:17:18</t>
  </si>
  <si>
    <t>ZEYTİNLİOVA TR-3 45-72-L00417_A_56392159_56392159</t>
  </si>
  <si>
    <t>22.10.2022 15:11:01</t>
  </si>
  <si>
    <t>22.10.2022 19:00:21</t>
  </si>
  <si>
    <t>BADINCA TR-5 45-73-M00395_945686927_945686927</t>
  </si>
  <si>
    <t>22.10.2022 09:29:37</t>
  </si>
  <si>
    <t>22.10.2022 11:10:42</t>
  </si>
  <si>
    <t>K-2786 35-01-K02786_C_56352625_56352625</t>
  </si>
  <si>
    <t>22.10.2022 09:52:19</t>
  </si>
  <si>
    <t>22.10.2022 14:24:00</t>
  </si>
  <si>
    <t>LÜTFİYE KÖK 45-80-M02970_TST-2 M04_84270515</t>
  </si>
  <si>
    <t>22.10.2022 17:26:31</t>
  </si>
  <si>
    <t>22.10.2022 18:29:27</t>
  </si>
  <si>
    <t>TR-37 35-27-M00037_35-27-M00037_2368920</t>
  </si>
  <si>
    <t>22.10.2022 14:15:08</t>
  </si>
  <si>
    <t>22.10.2022 15:56:27</t>
  </si>
  <si>
    <t>BAHATTİN DOĞANER KÖK 35-27-M00482_ÇİFTEL KAZAN M05_72166834</t>
  </si>
  <si>
    <t>22.10.2022 20:37:05</t>
  </si>
  <si>
    <t>22.10.2022 21:16:38</t>
  </si>
  <si>
    <t>DM-3/TR-3 35-13-M00055_957932810_957932810</t>
  </si>
  <si>
    <t>22.10.2022 19:17:05</t>
  </si>
  <si>
    <t>22.10.2022 22:06:35</t>
  </si>
  <si>
    <t>GÜLBAHÇE TR-1 35-19-L00151_956692300_956692300</t>
  </si>
  <si>
    <t>22.10.2022 23:02:23</t>
  </si>
  <si>
    <t>23.10.2022 01:48:30</t>
  </si>
  <si>
    <t>SOMA TR-16/4 45-82-M00096_DM-3 M02_72189661</t>
  </si>
  <si>
    <t>22.10.2022 15:22:39</t>
  </si>
  <si>
    <t>22.10.2022 15:23:09</t>
  </si>
  <si>
    <t>MÜTEVELLİ TR-7 45-80-M00104_956537782_956537782</t>
  </si>
  <si>
    <t>22.10.2022 13:58:26</t>
  </si>
  <si>
    <t>22.10.2022 16:42:06</t>
  </si>
  <si>
    <t>GÜLBAHÇE TR-12 35-19-L00168_956692583_956692583</t>
  </si>
  <si>
    <t>22.10.2022 18:22:36</t>
  </si>
  <si>
    <t>22.10.2022 19:10:22</t>
  </si>
  <si>
    <t>KABAZLI TR-3 45-78-M00680_49289454_56390408_56390408</t>
  </si>
  <si>
    <t>22.10.2022 12:09:35</t>
  </si>
  <si>
    <t>22.10.2022 15:46:29</t>
  </si>
  <si>
    <t>DM-25/37 45-71-M00058_953242813_953242813</t>
  </si>
  <si>
    <t>22.10.2022 16:12:21</t>
  </si>
  <si>
    <t>22.10.2022 17:43:14</t>
  </si>
  <si>
    <t>KARABURUN TR-9 35-21-L00027_953368415_953368415</t>
  </si>
  <si>
    <t>22.10.2022 17:05:10</t>
  </si>
  <si>
    <t>22.10.2022 21:22:14</t>
  </si>
  <si>
    <t>M-1276 35-03-M01276_35-03-M01276_2358501</t>
  </si>
  <si>
    <t>22.10.2022 09:52:55</t>
  </si>
  <si>
    <t>22.10.2022 15:34:31</t>
  </si>
  <si>
    <t>KARAMAN İÇME SUYU YANI TR-3 35-31-L00050_959829837_959829837</t>
  </si>
  <si>
    <t>22.10.2022 17:30:58</t>
  </si>
  <si>
    <t>22.10.2022 18:14:40</t>
  </si>
  <si>
    <t>K-2380 35-08-K02380_35-08-K02380_42545599</t>
  </si>
  <si>
    <t>22.10.2022 09:12:20</t>
  </si>
  <si>
    <t>22.10.2022 12:13:53</t>
  </si>
  <si>
    <t>M-261 ULAMIŞ 35-14-M00261_956651584_956651584</t>
  </si>
  <si>
    <t>22.10.2022 11:11:04</t>
  </si>
  <si>
    <t>22.10.2022 12:19:07</t>
  </si>
  <si>
    <t>BERGAMA TM 35-16-A00004_DAĞISTAN M13_2314069</t>
  </si>
  <si>
    <t>22.10.2022 07:11:30</t>
  </si>
  <si>
    <t>22.10.2022 07:13:27</t>
  </si>
  <si>
    <t>L-400 35-18-L00400_950459084_950459084</t>
  </si>
  <si>
    <t>22.10.2022 00:10:10</t>
  </si>
  <si>
    <t>22.10.2022 00:52:06</t>
  </si>
  <si>
    <t>MURADİYE DM 45-71-M00006_ÜÇPINAR DM M02_2076872</t>
  </si>
  <si>
    <t>22.10.2022 22:46:29</t>
  </si>
  <si>
    <t>22.10.2022 23:33:01</t>
  </si>
  <si>
    <t>22.10.2022 12:02:42</t>
  </si>
  <si>
    <t>22.10.2022 12:24:17</t>
  </si>
  <si>
    <t>SUBATAN TR-6 35-15-L00341_950406629_950406629</t>
  </si>
  <si>
    <t>22.10.2022 18:25:59</t>
  </si>
  <si>
    <t>22.10.2022 22:52:13</t>
  </si>
  <si>
    <t>K-574 35-01-K00574_912367749_912367749</t>
  </si>
  <si>
    <t>22.10.2022 11:25:31</t>
  </si>
  <si>
    <t>22.10.2022 12:54:31</t>
  </si>
  <si>
    <t>TR-114 35-26-M00114_CANET/TORBALI DEVLET HASTANESİ M01_65974760</t>
  </si>
  <si>
    <t>22.10.2022 12:19:12</t>
  </si>
  <si>
    <t>22.10.2022 12:58:13</t>
  </si>
  <si>
    <t>22.10.2022 17:37:35</t>
  </si>
  <si>
    <t>22.10.2022 19:04:41</t>
  </si>
  <si>
    <t>DM-3 35-29-M00003_DM-3/2 M04_72188083</t>
  </si>
  <si>
    <t>22.10.2022 08:05:28</t>
  </si>
  <si>
    <t>22.10.2022 08:44:29</t>
  </si>
  <si>
    <t>K-3125 35-08-K03125_TRAFO K01_42547508</t>
  </si>
  <si>
    <t>22.10.2022 09:18:05</t>
  </si>
  <si>
    <t>22.10.2022 12:47:05</t>
  </si>
  <si>
    <t>M-133 35-02-M00133_35-02-M00133_2356086</t>
  </si>
  <si>
    <t>22.10.2022 15:53:57</t>
  </si>
  <si>
    <t>22.10.2022 16:40:55</t>
  </si>
  <si>
    <t>K-4325 35-04-K04325_97709512_97709512</t>
  </si>
  <si>
    <t>22.10.2022 19:37:40</t>
  </si>
  <si>
    <t>22.10.2022 22:45:09</t>
  </si>
  <si>
    <t>TR-41 35-17-M00041_950301659_950301659</t>
  </si>
  <si>
    <t>22.10.2022 16:40:37</t>
  </si>
  <si>
    <t>22.10.2022 18:00:36</t>
  </si>
  <si>
    <t>BAKLACI TR-2 45-73-M00525_A_56385766_56385766</t>
  </si>
  <si>
    <t>22.10.2022 17:58:13</t>
  </si>
  <si>
    <t>22.10.2022 18:33:18</t>
  </si>
  <si>
    <t>AYVACIK TR-2 35-28-M00812_C_65513168_65513168</t>
  </si>
  <si>
    <t>22.10.2022 17:22:04</t>
  </si>
  <si>
    <t>22.10.2022 18:26:28</t>
  </si>
  <si>
    <t>DM-2/TR-11 35-13-L00458_946421463_946421463</t>
  </si>
  <si>
    <t>22.10.2022 14:45:03</t>
  </si>
  <si>
    <t>22.10.2022 15:49:05</t>
  </si>
  <si>
    <t>BERGAMA TM 35-16-A00004_PAŞAKÖY M21_88471043</t>
  </si>
  <si>
    <t>22.10.2022 18:52:59</t>
  </si>
  <si>
    <t>22.10.2022 22:54:24</t>
  </si>
  <si>
    <t>YEŞİLKÖY TR-1 35-27-M00964_912757813_912757813</t>
  </si>
  <si>
    <t>22.10.2022 21:31:18</t>
  </si>
  <si>
    <t>22.10.2022 23:48:06</t>
  </si>
  <si>
    <t>YELKİ TR-20 35-10-L00020_ KÖYLER L03_50105689</t>
  </si>
  <si>
    <t>22.10.2022 09:58:08</t>
  </si>
  <si>
    <t>22.10.2022 11:00:36</t>
  </si>
  <si>
    <t>M-2447 35-03-M02447_35-03-M02447_44430513</t>
  </si>
  <si>
    <t>22.10.2022 09:06:39</t>
  </si>
  <si>
    <t>22.10.2022 11:58:29</t>
  </si>
  <si>
    <t>KARATEKE EĞRİAZMAK TR-3 35-29-L00140_35-29-L00140_2353547</t>
  </si>
  <si>
    <t>22.10.2022 18:35:09</t>
  </si>
  <si>
    <t>22.10.2022 18:56:54</t>
  </si>
  <si>
    <t>YENMİŞ KÖK 35-27-M00366_ÇAMBEL-1 M03_72163706</t>
  </si>
  <si>
    <t>22.10.2022 12:26:43</t>
  </si>
  <si>
    <t>22.10.2022 14:14:09</t>
  </si>
  <si>
    <t>SOMA KÖYLER DM-2 45-82-M00125_BERGAMA M02_2035737</t>
  </si>
  <si>
    <t>22.10.2022 11:45:49</t>
  </si>
  <si>
    <t>22.10.2022 11:49:59</t>
  </si>
  <si>
    <t>MÜDÜROĞLU KÖK 35-26-M00940_FANSA M03_65893188</t>
  </si>
  <si>
    <t>22.10.2022 09:41:00</t>
  </si>
  <si>
    <t>22.10.2022 12:12:00</t>
  </si>
  <si>
    <t>DM-23 45-71-M00500_DM-22 M04_2317999</t>
  </si>
  <si>
    <t>22.10.2022 09:04:59</t>
  </si>
  <si>
    <t>22.10.2022 16:40:00</t>
  </si>
  <si>
    <t>M-3439(YATIRIM REZERVE) 35-03-M03439_910152227_910152227</t>
  </si>
  <si>
    <t>22.10.2022 16:31:54</t>
  </si>
  <si>
    <t>22.10.2022 18:10:32</t>
  </si>
  <si>
    <t>ÇIPLAK KÖK 35-29-M00126_HatBaşıAyırıcı_53133110 M09_53133110</t>
  </si>
  <si>
    <t>22.10.2022 15:41:57</t>
  </si>
  <si>
    <t>22.10.2022 17:54:52</t>
  </si>
  <si>
    <t>M-2605 YELKİ DM 35-10-M02605_ZEYBEK M03_2035430</t>
  </si>
  <si>
    <t>22.10.2022 02:48:01</t>
  </si>
  <si>
    <t>22.10.2022 02:55:10</t>
  </si>
  <si>
    <t>NAZARKÖY TR-1 35-27-L00069_967122566_967122566</t>
  </si>
  <si>
    <t>22.10.2022 11:46:23</t>
  </si>
  <si>
    <t>22.10.2022 18:42:14</t>
  </si>
  <si>
    <t>K-3103 35-10-K03103_35-10-K03103_47780908</t>
  </si>
  <si>
    <t>22.10.2022 12:16:29</t>
  </si>
  <si>
    <t>22.10.2022 12:36:30</t>
  </si>
  <si>
    <t>GÜNERLİ TR-1 35-28-M00408_953395954_953395954</t>
  </si>
  <si>
    <t>22.10.2022 09:59:53</t>
  </si>
  <si>
    <t>22.10.2022 11:20:41</t>
  </si>
  <si>
    <t>SARIGÖL TR-39 45-79-M00039_TOKİ M01_2315656</t>
  </si>
  <si>
    <t>22.10.2022 09:00:52</t>
  </si>
  <si>
    <t>22.10.2022 10:33:59</t>
  </si>
  <si>
    <t>TR-290 35-19-M00465_956691325_956691325</t>
  </si>
  <si>
    <t>22.10.2022 21:43:37</t>
  </si>
  <si>
    <t>22.10.2022 22:57:49</t>
  </si>
  <si>
    <t>22.10.2022 03:47:00</t>
  </si>
  <si>
    <t>22.10.2022 04:08:49</t>
  </si>
  <si>
    <t>MORDOĞAN TR-35 35-21-L00147_953365381_953365381</t>
  </si>
  <si>
    <t>22.10.2022 14:57:17</t>
  </si>
  <si>
    <t>22.10.2022 19:34:39</t>
  </si>
  <si>
    <t>YENMİŞ KÖK 35-27-M00366_HatBaşıAyırıcı_86789234 M03_86789234</t>
  </si>
  <si>
    <t>22.10.2022 12:28:15</t>
  </si>
  <si>
    <t>22.10.2022 17:55:09</t>
  </si>
  <si>
    <t>DEMİRCİLİ DM 35-15-L00895_KARAKOVA DM L013_85268691</t>
  </si>
  <si>
    <t>22.10.2022 09:46:01</t>
  </si>
  <si>
    <t>KÖPRÜBAŞI TR-28 (OKUL YANI) 45-86-M00028_915846570_915846570</t>
  </si>
  <si>
    <t>22.10.2022 02:03:07</t>
  </si>
  <si>
    <t>22.10.2022 11:46:38</t>
  </si>
  <si>
    <t>KARACAKAŞ TR-1 45-82-M00344_DIREK TIPI TRAFO HUCRESI H01_2083027</t>
  </si>
  <si>
    <t>22.10.2022 09:47:02</t>
  </si>
  <si>
    <t>22.10.2022 17:37:45</t>
  </si>
  <si>
    <t>ARSLANLAR TM 35-26-A00004_KÖYLER-1 L42_2305571</t>
  </si>
  <si>
    <t>22.10.2022 16:05:07</t>
  </si>
  <si>
    <t>22.10.2022 19:05:14</t>
  </si>
  <si>
    <t>YUKARI ÇOBANİSA ŞİRİN MAHALLE 45-71-M00622_953214551_953214551</t>
  </si>
  <si>
    <t>22.10.2022 21:24:03</t>
  </si>
  <si>
    <t>L-519 OVACIK 35-18-L00519_950440325_950440325</t>
  </si>
  <si>
    <t>22.10.2022 12:35:54</t>
  </si>
  <si>
    <t>22.10.2022 19:32:52</t>
  </si>
  <si>
    <t>PAMUKYAZI-1 35-26-L00380_5673025_56358811_56358811</t>
  </si>
  <si>
    <t>22.10.2022 11:47:27</t>
  </si>
  <si>
    <t>22.10.2022 13:50:40</t>
  </si>
  <si>
    <t>KURUCUOVA TR-4 35-15-L00255_B_56368966_56368966</t>
  </si>
  <si>
    <t>22.10.2022 10:26:36</t>
  </si>
  <si>
    <t>22.10.2022 12:14:21</t>
  </si>
  <si>
    <t>DAĞCAK TR-1 35-24-M00267_B_79386703_79386703</t>
  </si>
  <si>
    <t>22.10.2022 18:18:43</t>
  </si>
  <si>
    <t>22.10.2022 19:59:18</t>
  </si>
  <si>
    <t>YENMİŞ KÖK 35-27-M00366_DSİ M06_72163658</t>
  </si>
  <si>
    <t>22.10.2022 16:50:46</t>
  </si>
  <si>
    <t>22.10.2022 16:59:58</t>
  </si>
  <si>
    <t>SOMA DM-3 45-82-M00025_DM-5 M05_60210064</t>
  </si>
  <si>
    <t>22.10.2022 14:57:45</t>
  </si>
  <si>
    <t>22.10.2022 15:38:10</t>
  </si>
  <si>
    <t>SERİNYAYLA TR-1 45-73-L00004_A_56405348_56405348</t>
  </si>
  <si>
    <t>22.10.2022 17:00:27</t>
  </si>
  <si>
    <t>22.10.2022 19:36:26</t>
  </si>
  <si>
    <t>ARAPLI TR-4 35-16-M00750_47492376_56395425_56395425</t>
  </si>
  <si>
    <t>22.10.2022 16:11:46</t>
  </si>
  <si>
    <t>22.10.2022 17:18:00</t>
  </si>
  <si>
    <t>DOĞANCI TR-1 35-16-M00071_ H_72293379</t>
  </si>
  <si>
    <t>22.10.2022 08:22:45</t>
  </si>
  <si>
    <t>22.10.2022 10:03:17</t>
  </si>
  <si>
    <t>ÜÇPINAR DM 45-71-M00183_GÖKBEL M09_72249143</t>
  </si>
  <si>
    <t>22.10.2022 09:04:20</t>
  </si>
  <si>
    <t>22.10.2022 18:15:38</t>
  </si>
  <si>
    <t>22.10.2022 09:47:40</t>
  </si>
  <si>
    <t>22.10.2022 13:17:15</t>
  </si>
  <si>
    <t>KİRELLİ KÖK 35-29-L00809_GÜRDÜLLÜ- DERELİ-KİRELLİ KÖY L01_74719165</t>
  </si>
  <si>
    <t>22.10.2022 04:02:09</t>
  </si>
  <si>
    <t>22.10.2022 05:03:24</t>
  </si>
  <si>
    <t>KEMHALLI TR-3 45-86-M00069_DIREK TIPI TRAFO HUCRESI H01_2087668</t>
  </si>
  <si>
    <t>22.10.2022 10:34:12</t>
  </si>
  <si>
    <t>22.10.2022 14:37:14</t>
  </si>
  <si>
    <t>DUMANLAR KÖK 45-81-M00044_HatBaşıAyırıcı_53135461 M03_53135461</t>
  </si>
  <si>
    <t>22.10.2022 11:59:57</t>
  </si>
  <si>
    <t>22.10.2022 14:55:32</t>
  </si>
  <si>
    <t>TEOMAN AVCIOĞLU SLM GRB TR 35-27-M00549_DIREK TIPI TRAFO HUCRESI H01_2054791</t>
  </si>
  <si>
    <t>22.10.2022 18:57:14</t>
  </si>
  <si>
    <t>22.10.2022 21:13:28</t>
  </si>
  <si>
    <t>BÜYÜKBELEN TR-2 45-80-M00067_A_56391448_56391448</t>
  </si>
  <si>
    <t>22.10.2022 22:04:27</t>
  </si>
  <si>
    <t>22.10.2022 23:16:04</t>
  </si>
  <si>
    <t>22.10.2022 10:20:38</t>
  </si>
  <si>
    <t>22.10.2022 18:30:40</t>
  </si>
  <si>
    <t>TR-114 35-16-L00114_B_56398100_56398100</t>
  </si>
  <si>
    <t>22.10.2022 16:46:44</t>
  </si>
  <si>
    <t>22.10.2022 17:27:49</t>
  </si>
  <si>
    <t>TR-1/45 45-72-M00045_956529437_956529437</t>
  </si>
  <si>
    <t>22.10.2022 11:23:51</t>
  </si>
  <si>
    <t>22.10.2022 12:38:48</t>
  </si>
  <si>
    <t>_A_56391518_56391518</t>
  </si>
  <si>
    <t>22.10.2022 16:08:56</t>
  </si>
  <si>
    <t>22.10.2022 20:14:10</t>
  </si>
  <si>
    <t>MORDOĞAN TR-35 35-21-L00147_A_56392768_56392768</t>
  </si>
  <si>
    <t>22.10.2022 19:28:56</t>
  </si>
  <si>
    <t>22.10.2022 21:38:40</t>
  </si>
  <si>
    <t>OĞLANANASI TR-5 KÖK 35-22-M00092_OĞLANANASI TR-7 M07_89600659</t>
  </si>
  <si>
    <t>22.10.2022 08:59:30</t>
  </si>
  <si>
    <t>22.10.2022 18:06:08</t>
  </si>
  <si>
    <t>22.10.2022 07:36:49</t>
  </si>
  <si>
    <t>22.10.2022 07:56:47</t>
  </si>
  <si>
    <t>ÇANDARLI TR-5 35-30-M00005_955313419_955313419</t>
  </si>
  <si>
    <t>22.10.2022 00:18:45</t>
  </si>
  <si>
    <t>22.10.2022 01:23:15</t>
  </si>
  <si>
    <t>HALIKÖY OVA TR-2 35-32-L00022_DIREK TIPI TRAFO HUCRESI H01_2045060</t>
  </si>
  <si>
    <t>22.10.2022 14:04:00</t>
  </si>
  <si>
    <t>22.10.2022 15:17:12</t>
  </si>
  <si>
    <t>KARABURUN MERKEZ DM 35-21-L00002_KARABURUN TR-4/18 İSKELE L04_72170412</t>
  </si>
  <si>
    <t>22.10.2022 08:59:01</t>
  </si>
  <si>
    <t>22.10.2022 16:21:40</t>
  </si>
  <si>
    <t>OĞLANANASI TR-8 35-22-M00261_955256361_955256361</t>
  </si>
  <si>
    <t>22.10.2022 18:29:48</t>
  </si>
  <si>
    <t>22.10.2022 19:23:45</t>
  </si>
  <si>
    <t>KOYUNDERE TR-10 35-28-M00156_953372363_953372363</t>
  </si>
  <si>
    <t>22.10.2022 11:30:59</t>
  </si>
  <si>
    <t>22.10.2022 17:57:07</t>
  </si>
  <si>
    <t>L-386 TARABYA EVLERİ 35-18-L00386_A B01_65981451</t>
  </si>
  <si>
    <t>22.10.2022 09:06:43</t>
  </si>
  <si>
    <t>22.10.2022 12:46:51</t>
  </si>
  <si>
    <t>HALİLLER KÖK 35-31-L00228_HatBaşıAyırıcı_66319634 L011_66319634</t>
  </si>
  <si>
    <t>22.10.2022 09:58:33</t>
  </si>
  <si>
    <t>22.10.2022 10:25:25</t>
  </si>
  <si>
    <t>K-37 35-04-K00037_D D2B_5822383</t>
  </si>
  <si>
    <t>22.10.2022 10:29:22</t>
  </si>
  <si>
    <t>22.10.2022 11:26:55</t>
  </si>
  <si>
    <t>22.10.2022 14:50:00</t>
  </si>
  <si>
    <t>22.10.2022 15:18:00</t>
  </si>
  <si>
    <t>22.10.2022 15:26:00</t>
  </si>
  <si>
    <t>22.10.2022 15:29:46</t>
  </si>
  <si>
    <t>BEYOBA TR-5 45-72-M00423_A_56394351_56394351</t>
  </si>
  <si>
    <t>22.10.2022 23:14:34</t>
  </si>
  <si>
    <t>23.10.2022 01:38:16</t>
  </si>
  <si>
    <t>22.10.2022 08:53:35</t>
  </si>
  <si>
    <t>22.10.2022 14:43:00</t>
  </si>
  <si>
    <t>TR-1/21 45-72-M00021_TR-1/27 M03_61377490</t>
  </si>
  <si>
    <t>22.10.2022 02:16:31</t>
  </si>
  <si>
    <t>22.10.2022 03:00:17</t>
  </si>
  <si>
    <t>SARUHANLI DM 45-80-M00001_SARUHANLI ŞEHİR-2 M04_2324041</t>
  </si>
  <si>
    <t>22.10.2022 09:01:49</t>
  </si>
  <si>
    <t>22.10.2022 18:21:00</t>
  </si>
  <si>
    <t>22.10.2022 02:52:30</t>
  </si>
  <si>
    <t>22.10.2022 03:27:04</t>
  </si>
  <si>
    <t>22.10.2022 08:30:50</t>
  </si>
  <si>
    <t>22.10.2022 09:45:00</t>
  </si>
  <si>
    <t>YENMİŞ KÖK 35-27-M00366_GÜVENİKSAN-ÇAMBEL 2 M01_72163711</t>
  </si>
  <si>
    <t>22.10.2022 12:34:51</t>
  </si>
  <si>
    <t>22.10.2022 14:15:22</t>
  </si>
  <si>
    <t>ARSLANLAR TM 35-26-A00004_KÖYLER-3 L45_2305569</t>
  </si>
  <si>
    <t>22.10.2022 16:05:12</t>
  </si>
  <si>
    <t>22.10.2022 19:04:21</t>
  </si>
  <si>
    <t>K-4953 (YATIRIM REZERVE) 35-07-K04953__87402579_87402579</t>
  </si>
  <si>
    <t>22.10.2022 13:19:33</t>
  </si>
  <si>
    <t>22.10.2022 15:06:33</t>
  </si>
  <si>
    <t>GÜNEŞLİ KÖK 45-75-M00056_EVCİLER M05_67577844</t>
  </si>
  <si>
    <t>22.10.2022 07:59:21</t>
  </si>
  <si>
    <t>22.10.2022 08:58:48</t>
  </si>
  <si>
    <t>ÇERKEZ SULTANİYE TR-1 45-82-M00349_45-82-M00349_2363659</t>
  </si>
  <si>
    <t>22.10.2022 10:59:29</t>
  </si>
  <si>
    <t>22.10.2022 11:57:53</t>
  </si>
  <si>
    <t>KESİKKÖY TR-2 35-28-M00334__75604517_75604517</t>
  </si>
  <si>
    <t>22.10.2022 09:37:55</t>
  </si>
  <si>
    <t>22.10.2022 16:22:02</t>
  </si>
  <si>
    <t>KOLDERE KÖK 45-80-M00051_GÜMÜLCELİ M011_73403251</t>
  </si>
  <si>
    <t>22.10.2022 17:28:49</t>
  </si>
  <si>
    <t>22.10.2022 17:51:48</t>
  </si>
  <si>
    <t>KARABURUN TR-15 35-21-L00013_A_56357705_56357705</t>
  </si>
  <si>
    <t>22.10.2022 17:57:56</t>
  </si>
  <si>
    <t>22.10.2022 19:16:12</t>
  </si>
  <si>
    <t>K-3103 35-10-K03103_B_56376518_56376518</t>
  </si>
  <si>
    <t>22.10.2022 11:46:51</t>
  </si>
  <si>
    <t>22.10.2022 12:34:56</t>
  </si>
  <si>
    <t>K-952 35-02-K00952_K-1203 K02_81364476</t>
  </si>
  <si>
    <t>22.10.2022 09:01:00</t>
  </si>
  <si>
    <t>22.10.2022 09:05:25</t>
  </si>
  <si>
    <t>KİRAZ İM 35-31-A00001_ATERMİT M09_2095003</t>
  </si>
  <si>
    <t>22.10.2022 10:09:19</t>
  </si>
  <si>
    <t>22.10.2022 10:16:44</t>
  </si>
  <si>
    <t>GÜZELHİSAR TR-2 35-17-M00168_950304286_950304286</t>
  </si>
  <si>
    <t>22.10.2022 14:36:19</t>
  </si>
  <si>
    <t>22.10.2022 18:53:08</t>
  </si>
  <si>
    <t>KUŞÇULAR TR-4 (BEYDERESİ) 35-19-M00216_956696524_956696524</t>
  </si>
  <si>
    <t>22.10.2022 16:48:08</t>
  </si>
  <si>
    <t>22.10.2022 18:12:57</t>
  </si>
  <si>
    <t>YENMİŞ KÖK 35-27-M00366_HatBaşıAyırıcı_53140790 M01_53140790</t>
  </si>
  <si>
    <t>22.10.2022 12:25:47</t>
  </si>
  <si>
    <t>22.10.2022 14:17:21</t>
  </si>
  <si>
    <t>SOMA TR-12 45-82-M00012_D_65510174_65510174</t>
  </si>
  <si>
    <t>22.10.2022 22:00:57</t>
  </si>
  <si>
    <t>22.10.2022 23:38:48</t>
  </si>
  <si>
    <t>YAĞCILAR TR-3 45-71-M01442_45-71-M01442_2371343</t>
  </si>
  <si>
    <t>22.10.2022 14:51:14</t>
  </si>
  <si>
    <t>22.10.2022 16:13:08</t>
  </si>
  <si>
    <t>İLYASLAR KÖK 45-76-M00048_İLYASLAR M02_72213069</t>
  </si>
  <si>
    <t>22.10.2022 17:54:10</t>
  </si>
  <si>
    <t>22.10.2022 18:35:15</t>
  </si>
  <si>
    <t>M-1173 35-04-M01173_99293917_99293917</t>
  </si>
  <si>
    <t>22.10.2022 07:32:37</t>
  </si>
  <si>
    <t>22.10.2022 09:52:35</t>
  </si>
  <si>
    <t>KARABAĞ TR-2 35-31-L00129_35-31-L00129_2364006</t>
  </si>
  <si>
    <t>22.10.2022 10:56:52</t>
  </si>
  <si>
    <t>22.10.2022 11:27:47</t>
  </si>
  <si>
    <t>DM-4/14D 45-71-M02100_DM-4/14 GİRİŞ M01_60672745</t>
  </si>
  <si>
    <t>22.10.2022 15:55:21</t>
  </si>
  <si>
    <t>22.10.2022 17:28:03</t>
  </si>
  <si>
    <t>K-697 35-02-K00697_K-3517 K03_2117479</t>
  </si>
  <si>
    <t>22.10.2022 10:31:41</t>
  </si>
  <si>
    <t>22.10.2022 14:29:36</t>
  </si>
  <si>
    <t>22.10.2022 17:20:59</t>
  </si>
  <si>
    <t>22.10.2022 18:26:38</t>
  </si>
  <si>
    <t>DM-5/17 35-26-M00838_948272121_948272121</t>
  </si>
  <si>
    <t>22.10.2022 18:55:31</t>
  </si>
  <si>
    <t>22.10.2022 19:35:27</t>
  </si>
  <si>
    <t>ÇIRPI İM 35-20-A00002_ARIKBAŞI L12_2307623</t>
  </si>
  <si>
    <t>22.10.2022 10:01:49</t>
  </si>
  <si>
    <t>22.10.2022 12:12:50</t>
  </si>
  <si>
    <t>L-113 OVACIK 35-18-L00113_950439493_950439493</t>
  </si>
  <si>
    <t>22.10.2022 21:33:35</t>
  </si>
  <si>
    <t>22.10.2022 23:27:58</t>
  </si>
  <si>
    <t>M-1269 35-02-M01269_35-02-M01269_2371146</t>
  </si>
  <si>
    <t>22.10.2022 10:15:42</t>
  </si>
  <si>
    <t>22.10.2022 11:45:16</t>
  </si>
  <si>
    <t>K-1764 35-01-K01764_910972306_910972306</t>
  </si>
  <si>
    <t>22.10.2022 16:11:27</t>
  </si>
  <si>
    <t>22.10.2022 17:05:58</t>
  </si>
  <si>
    <t>DAĞDERE DM 45-72-M00097_ÇITAK M05_2329940</t>
  </si>
  <si>
    <t>22.10.2022 09:08:31</t>
  </si>
  <si>
    <t>22.10.2022 10:55:49</t>
  </si>
  <si>
    <t>YEŞİLYURT DM 45-73-M00476_945644590_945644590</t>
  </si>
  <si>
    <t>22.10.2022 15:18:52</t>
  </si>
  <si>
    <t>ÖDEMİŞ İM 35-15-A00001_TRAFO-B L12_2060969</t>
  </si>
  <si>
    <t>22.10.2022 04:11:19</t>
  </si>
  <si>
    <t>22.10.2022 04:30:00</t>
  </si>
  <si>
    <t>M-1138 35-02-M01138_M-771Ö M01_2309920</t>
  </si>
  <si>
    <t>22.10.2022 12:18:58</t>
  </si>
  <si>
    <t>22.10.2022 13:41:04</t>
  </si>
  <si>
    <t>M-1055 35-02-M01055_35-02-M01055_2350689</t>
  </si>
  <si>
    <t>22.10.2022 10:52:50</t>
  </si>
  <si>
    <t>22.10.2022 11:18:59</t>
  </si>
  <si>
    <t>ŞEHİT KEMAL KÖK 35-17-M00449_M-448 M01_66442994</t>
  </si>
  <si>
    <t>22.10.2022 11:58:59</t>
  </si>
  <si>
    <t>22.10.2022 13:25:23</t>
  </si>
  <si>
    <t>M-2729 35-04-M02729__79007385_79007385</t>
  </si>
  <si>
    <t>22.10.2022 10:24:13</t>
  </si>
  <si>
    <t>22.10.2022 12:25:23</t>
  </si>
  <si>
    <t>DM-12/TR-1 45-73-M00067_ÜNİVERSİTE BAKLACI M01_65918041</t>
  </si>
  <si>
    <t>22.10.2022 18:31:47</t>
  </si>
  <si>
    <t>22.10.2022 18:44:51</t>
  </si>
  <si>
    <t>DM-14/08 45-71-M00385_DAĞITIM TRAFOSU M05_66509255</t>
  </si>
  <si>
    <t>22.10.2022 09:08:26</t>
  </si>
  <si>
    <t>22.10.2022 10:17:03</t>
  </si>
  <si>
    <t>KILAVUZLAR KÖK 45-74-M00198_HatBaşıAyırıcı_81235936 M03_81235936</t>
  </si>
  <si>
    <t>22.10.2022 08:29:48</t>
  </si>
  <si>
    <t>22.10.2022 09:40:33</t>
  </si>
  <si>
    <t>TR-106 ZEYTİNALANI 35-19-L00106_956677569_956677569</t>
  </si>
  <si>
    <t>22.10.2022 11:14:28</t>
  </si>
  <si>
    <t>22.10.2022 18:53:03</t>
  </si>
  <si>
    <t>K-358 35-04-K00358_99666781_99666781</t>
  </si>
  <si>
    <t>22.10.2022 05:38:36</t>
  </si>
  <si>
    <t>22.10.2022 09:07:42</t>
  </si>
  <si>
    <t>MURADİYE TR-5 (ESKİ MEZARLIK YANI) 45-71-M00204_953243237_953243237</t>
  </si>
  <si>
    <t>22.10.2022 19:14:52</t>
  </si>
  <si>
    <t>22.10.2022 20:27:04</t>
  </si>
  <si>
    <t>M-189 35-02-M00189_99658081_99658081</t>
  </si>
  <si>
    <t>22.10.2022 22:58:58</t>
  </si>
  <si>
    <t>23.10.2022 00:53:45</t>
  </si>
  <si>
    <t>M-2579 35-08-M02579_915172564_915172564</t>
  </si>
  <si>
    <t>22.10.2022 10:24:21</t>
  </si>
  <si>
    <t>22.10.2022 15:05:06</t>
  </si>
  <si>
    <t>ÜÇYOL KÖK 45-82-M00128_UZUNAHIRLI-MENTEŞE M04_2329337</t>
  </si>
  <si>
    <t>22.10.2022 12:13:48</t>
  </si>
  <si>
    <t>22.10.2022 12:42:41</t>
  </si>
  <si>
    <t>M-13 35-02-M00013_M-320 M07_2064788</t>
  </si>
  <si>
    <t>22.10.2022 18:09:21</t>
  </si>
  <si>
    <t>22.10.2022 19:36:53</t>
  </si>
  <si>
    <t>DEMİRCİ TM 45-74-A00001_HatBaşıAyırıcı_53134281 M15_53134281</t>
  </si>
  <si>
    <t>23.10.2022 00:41:55</t>
  </si>
  <si>
    <t>23.10.2022 01:48:51</t>
  </si>
  <si>
    <t>PAYAMLI M-1 KÖK 35-25-M00175_KARAYOLLARI M08_72056736</t>
  </si>
  <si>
    <t>23.10.2022 01:36:13</t>
  </si>
  <si>
    <t>23.10.2022 01:53:42</t>
  </si>
  <si>
    <t>L-220 35-18-L00220_B B03b_78660206</t>
  </si>
  <si>
    <t>23.10.2022 02:08:07</t>
  </si>
  <si>
    <t>23.10.2022 05:54:48</t>
  </si>
  <si>
    <t>TR-100 ZEYTİNALANI 35-19-L00100_A_77027473_77027473</t>
  </si>
  <si>
    <t>23.10.2022 02:25:11</t>
  </si>
  <si>
    <t>23.10.2022 03:09:05</t>
  </si>
  <si>
    <t>ÖDEMİŞ TM-2 35-15-A00005_TRF-B M15_2334260</t>
  </si>
  <si>
    <t>23.10.2022 03:05:44</t>
  </si>
  <si>
    <t>23.10.2022 03:09:29</t>
  </si>
  <si>
    <t>SAĞANCI İM 35-16-A00003_SÜLEYMANLI L05_2316404</t>
  </si>
  <si>
    <t>23.10.2022 03:23:51</t>
  </si>
  <si>
    <t>23.10.2022 03:51:54</t>
  </si>
  <si>
    <t>K-4172 35-10-K04172_35-10-K04172_47745922</t>
  </si>
  <si>
    <t>23.10.2022 05:03:30</t>
  </si>
  <si>
    <t>23.10.2022 05:30:58</t>
  </si>
  <si>
    <t>YELKİ TR-5 (M-2339) 35-10-M02339_D D1_49574441</t>
  </si>
  <si>
    <t>23.10.2022 05:23:02</t>
  </si>
  <si>
    <t>23.10.2022 06:32:34</t>
  </si>
  <si>
    <t>ZEYTİNALAN İM 35-19-A00002_KEKLİKTEPE M10_2308024</t>
  </si>
  <si>
    <t>23.10.2022 05:24:43</t>
  </si>
  <si>
    <t>23.10.2022 10:25:32</t>
  </si>
  <si>
    <t>OG İzolatör Arızası</t>
  </si>
  <si>
    <t>23.10.2022 06:04:59</t>
  </si>
  <si>
    <t>23.10.2022 10:30:05</t>
  </si>
  <si>
    <t>ÜÇYOL KÖK 45-82-M00128_UZUNAHIRLI-MENTEŞE M04_2090480</t>
  </si>
  <si>
    <t>23.10.2022 07:32:20</t>
  </si>
  <si>
    <t>23.10.2022 08:19:56</t>
  </si>
  <si>
    <t>KADIDEĞİRMENİ KÖK 45-82-M00127_DAĞITIM TRAFOSU M04_2091833</t>
  </si>
  <si>
    <t>23.10.2022 07:34:59</t>
  </si>
  <si>
    <t>23.10.2022 08:18:01</t>
  </si>
  <si>
    <t>SELENDİ TR-16 45-81-M00016_B_56386171_56386171</t>
  </si>
  <si>
    <t>23.10.2022 07:54:28</t>
  </si>
  <si>
    <t>23.10.2022 09:14:16</t>
  </si>
  <si>
    <t>23.10.2022 08:00:37</t>
  </si>
  <si>
    <t>23.10.2022 08:09:06</t>
  </si>
  <si>
    <t>BAKIR KÖK 45-76-M00047_KIRKAĞAÇ OTOYOL DM M06_72212577</t>
  </si>
  <si>
    <t>23.10.2022 08:10:29</t>
  </si>
  <si>
    <t>23.10.2022 08:23:42</t>
  </si>
  <si>
    <t>KARAKUYU KÖK 35-22-M00091_KARAKUYU M02_72111688</t>
  </si>
  <si>
    <t>23.10.2022 08:17:09</t>
  </si>
  <si>
    <t>23.10.2022 09:02:36</t>
  </si>
  <si>
    <t>BAYINDIR İM 35-20-A00001_ZEYTİNOVA-2 L02_2058793</t>
  </si>
  <si>
    <t>23.10.2022 08:25:50</t>
  </si>
  <si>
    <t>23.10.2022 08:26:59</t>
  </si>
  <si>
    <t>M-2088 35-09-M02088_M-250 M04_75653674</t>
  </si>
  <si>
    <t>23.10.2022 08:23:29</t>
  </si>
  <si>
    <t>23.10.2022 09:12:40</t>
  </si>
  <si>
    <t>DUALAR TR-1 45-82-M00163_45-82-M00163_79766281</t>
  </si>
  <si>
    <t>23.10.2022 08:26:37</t>
  </si>
  <si>
    <t>23.10.2022 10:50:45</t>
  </si>
  <si>
    <t>23.10.2022 08:44:29</t>
  </si>
  <si>
    <t>23.10.2022 08:45:29</t>
  </si>
  <si>
    <t>K-598 35-01-K00598_35-01-K00598_2348435</t>
  </si>
  <si>
    <t>23.10.2022 08:45:39</t>
  </si>
  <si>
    <t>23.10.2022 09:54:07</t>
  </si>
  <si>
    <t>23.10.2022 08:49:09</t>
  </si>
  <si>
    <t>23.10.2022 11:01:17</t>
  </si>
  <si>
    <t>K-435 35-02-K00435_B_56378495_56378495</t>
  </si>
  <si>
    <t>23.10.2022 08:50:01</t>
  </si>
  <si>
    <t>23.10.2022 11:03:40</t>
  </si>
  <si>
    <t>YAKAKÖY KÖK 45-75-M00067_HatBaşıAyırıcı_74492968 M05_74492968</t>
  </si>
  <si>
    <t>23.10.2022 08:50:12</t>
  </si>
  <si>
    <t>23.10.2022 09:29:23</t>
  </si>
  <si>
    <t>MENEMEN TR-74 35-28-L00074_953372702_953372702</t>
  </si>
  <si>
    <t>23.10.2022 08:51:20</t>
  </si>
  <si>
    <t>23.10.2022 10:52:36</t>
  </si>
  <si>
    <t>TR-11 35-26-M00011_11827724_56358729_56358729</t>
  </si>
  <si>
    <t>23.10.2022 08:58:31</t>
  </si>
  <si>
    <t>23.10.2022 18:30:27</t>
  </si>
  <si>
    <t>DEVELİKÖY AKÇAALAN TR-2 35-22-M00218_A_56372499_56372499</t>
  </si>
  <si>
    <t>23.10.2022 08:43:26</t>
  </si>
  <si>
    <t>23.10.2022 10:54:33</t>
  </si>
  <si>
    <t>SOMA MERKEZ DM-2 45-82-M00070_TR-17 M01_2322044</t>
  </si>
  <si>
    <t>23.10.2022 08:59:00</t>
  </si>
  <si>
    <t>23.10.2022 17:44:22</t>
  </si>
  <si>
    <t>METAL İŞLERİ TR-12 KÖK 35-22-M00112_TAHTALIÇAY-OĞLANANASI DİZDARLAR SULAMA GRUBU M04_72106699</t>
  </si>
  <si>
    <t>23.10.2022 08:49:41</t>
  </si>
  <si>
    <t>23.10.2022 09:56:31</t>
  </si>
  <si>
    <t>23.10.2022 09:15:18</t>
  </si>
  <si>
    <t>23.10.2022 14:13:22</t>
  </si>
  <si>
    <t>HARMANDALI KÖK 45-71-M00061_NURİ SORMAN M11_72231106</t>
  </si>
  <si>
    <t>23.10.2022 09:06:31</t>
  </si>
  <si>
    <t>23.10.2022 12:00:58</t>
  </si>
  <si>
    <t>M-1 35-02-M00001_M-1053 M04_78582582</t>
  </si>
  <si>
    <t>23.10.2022 09:05:19</t>
  </si>
  <si>
    <t>23.10.2022 12:54:56</t>
  </si>
  <si>
    <t>KEMALPAŞA TM 35-27-A00002_KEMALPAŞA-2 M09_2306687</t>
  </si>
  <si>
    <t>23.10.2022 09:01:59</t>
  </si>
  <si>
    <t>23.10.2022 17:14:00</t>
  </si>
  <si>
    <t>L-386 TARABYA EVLERİ 35-18-L00386_8355463 a1b_5930744</t>
  </si>
  <si>
    <t>23.10.2022 09:05:49</t>
  </si>
  <si>
    <t>23.10.2022 13:37:03</t>
  </si>
  <si>
    <t>TR-42 45-77-L00042_TR-43 L02_2107817</t>
  </si>
  <si>
    <t>23.10.2022 09:03:09</t>
  </si>
  <si>
    <t>23.10.2022 11:31:16</t>
  </si>
  <si>
    <t>K-4235 35-03-K04235_A_56367365_56367365</t>
  </si>
  <si>
    <t>23.10.2022 09:06:27</t>
  </si>
  <si>
    <t>23.10.2022 11:31:34</t>
  </si>
  <si>
    <t>K-1606 35-01-K01606_K-322 K03_65797875</t>
  </si>
  <si>
    <t>23.10.2022 09:09:11</t>
  </si>
  <si>
    <t>23.10.2022 17:36:25</t>
  </si>
  <si>
    <t>AHMETBEYLER DM 35-16-M00154_HatBaşıAyırıcı_72293594 M05_72293594</t>
  </si>
  <si>
    <t>23.10.2022 09:02:01</t>
  </si>
  <si>
    <t>23.10.2022 11:31:07</t>
  </si>
  <si>
    <t>KEMALPAŞA TM 35-27-A00002_KEMALPAŞA-1 M06_2048965</t>
  </si>
  <si>
    <t>23.10.2022 09:13:00</t>
  </si>
  <si>
    <t>23.10.2022 17:12:27</t>
  </si>
  <si>
    <t>YEŞİLYURT TR-4 45-73-M00801_45-73-M00801_2358188</t>
  </si>
  <si>
    <t>23.10.2022 09:17:49</t>
  </si>
  <si>
    <t>23.10.2022 15:42:27</t>
  </si>
  <si>
    <t>YENİFOÇA TR-22 35-23-M00022__76654991_76654991</t>
  </si>
  <si>
    <t>23.10.2022 09:13:52</t>
  </si>
  <si>
    <t>23.10.2022 11:10:13</t>
  </si>
  <si>
    <t>DM-3/TR-10 SEFERİHİSAR 35-14-M00331_50049809 A01_50050955</t>
  </si>
  <si>
    <t>23.10.2022 09:13:26</t>
  </si>
  <si>
    <t>23.10.2022 10:03:50</t>
  </si>
  <si>
    <t>ÜNİVERSİTE TM 35-02-A00008_PINARBAŞI-2 M24_2310715</t>
  </si>
  <si>
    <t>23.10.2022 09:00:20</t>
  </si>
  <si>
    <t>23.10.2022 14:32:13</t>
  </si>
  <si>
    <t>KABAZLI KÖK 45-78-M00675_KORDON KÖSEALİ ÇIKIŞ M02_65971404</t>
  </si>
  <si>
    <t>23.10.2022 09:17:36</t>
  </si>
  <si>
    <t>23.10.2022 15:51:51</t>
  </si>
  <si>
    <t>TR-11 35-26-M00011_12125701_56358360_56358360</t>
  </si>
  <si>
    <t>23.10.2022 09:19:14</t>
  </si>
  <si>
    <t>23.10.2022 18:25:31</t>
  </si>
  <si>
    <t>ALÇUK TM 35-17-A00001_DERSAN-1 M26_2055284</t>
  </si>
  <si>
    <t>23.10.2022 09:19:22</t>
  </si>
  <si>
    <t>23.10.2022 13:17:13</t>
  </si>
  <si>
    <t>ALÇUK TM 35-17-A00001_DERSAN-2 M27_2055285</t>
  </si>
  <si>
    <t>23.10.2022 09:20:00</t>
  </si>
  <si>
    <t>23.10.2022 13:18:10</t>
  </si>
  <si>
    <t>İLYASLAR KÖK 45-76-M00048_HatBaşıAyırıcı_53135514 M02_53135514</t>
  </si>
  <si>
    <t>23.10.2022 09:06:19</t>
  </si>
  <si>
    <t>23.10.2022 10:16:00</t>
  </si>
  <si>
    <t>23.10.2022 09:21:16</t>
  </si>
  <si>
    <t>23.10.2022 17:23:54</t>
  </si>
  <si>
    <t>TR-9 35-26-M00009__60984611_60984611</t>
  </si>
  <si>
    <t>23.10.2022 09:24:06</t>
  </si>
  <si>
    <t>23.10.2022 12:39:57</t>
  </si>
  <si>
    <t>MENDERES DM-2/TR-1 35-22-M00300_DM-1/TR-1 M04_2095184</t>
  </si>
  <si>
    <t>23.10.2022 09:25:59</t>
  </si>
  <si>
    <t>23.10.2022 18:23:16</t>
  </si>
  <si>
    <t>YAZIBAŞI DM-4 35-26-M00633_ŞEMSİOĞLU M01_66127401</t>
  </si>
  <si>
    <t>23.10.2022 09:33:45</t>
  </si>
  <si>
    <t>23.10.2022 13:34:35</t>
  </si>
  <si>
    <t>DM-3/09 (YAYLA KABİN) 45-71-M00120_D_56397617_56397617</t>
  </si>
  <si>
    <t>23.10.2022 09:33:39</t>
  </si>
  <si>
    <t>23.10.2022 11:27:52</t>
  </si>
  <si>
    <t>SİYEKLİ KÖK 45-71-M00185_OSMANCALI M04_72256928</t>
  </si>
  <si>
    <t>23.10.2022 09:31:39</t>
  </si>
  <si>
    <t>23.10.2022 16:55:37</t>
  </si>
  <si>
    <t>M-251 35-09-M00251_M-252 M03_47547415</t>
  </si>
  <si>
    <t>23.10.2022 09:36:18</t>
  </si>
  <si>
    <t>23.10.2022 11:06:11</t>
  </si>
  <si>
    <t>HATİCE DOĞRU ÖZEL TR2 45-71-M00955Ö_45-71-M00955Ö_2370337</t>
  </si>
  <si>
    <t>23.10.2022 09:36:34</t>
  </si>
  <si>
    <t>23.10.2022 12:58:00</t>
  </si>
  <si>
    <t>YAKAKÖY KÖK 45-75-M00067_HatBaşıAyırıcı_53134976 M05_53134976</t>
  </si>
  <si>
    <t>23.10.2022 09:30:10</t>
  </si>
  <si>
    <t>23.10.2022 10:22:24</t>
  </si>
  <si>
    <t>BERGAMA İM-1 35-16-A00001_ŞEHİR-3 L03_2093767</t>
  </si>
  <si>
    <t>23.10.2022 09:41:44</t>
  </si>
  <si>
    <t>23.10.2022 09:47:12</t>
  </si>
  <si>
    <t>M-2346 35-03-M02346_35-03-M02346_47275162</t>
  </si>
  <si>
    <t>23.10.2022 09:49:40</t>
  </si>
  <si>
    <t>23.10.2022 10:45:46</t>
  </si>
  <si>
    <t>BALIKLIOVA DM 35-19-L00270_BALIKLIOVA TR-5  TR-8 L04_2314437</t>
  </si>
  <si>
    <t>23.10.2022 09:47:49</t>
  </si>
  <si>
    <t>23.10.2022 10:50:43</t>
  </si>
  <si>
    <t>23.10.2022 09:41:25</t>
  </si>
  <si>
    <t>23.10.2022 14:40:42</t>
  </si>
  <si>
    <t>23.10.2022 09:51:00</t>
  </si>
  <si>
    <t>23.10.2022 09:53:13</t>
  </si>
  <si>
    <t>TR-1 35-31-L00001_TR-2 L03_72244632</t>
  </si>
  <si>
    <t>23.10.2022 09:52:07</t>
  </si>
  <si>
    <t>23.10.2022 10:05:20</t>
  </si>
  <si>
    <t>K-2656 35-01-K02656_912424962_912424962</t>
  </si>
  <si>
    <t>23.10.2022 14:59:06</t>
  </si>
  <si>
    <t>23.10.2022 16:07:53</t>
  </si>
  <si>
    <t>PANCAR TR-2 35-26-M00893_956603898_956603898</t>
  </si>
  <si>
    <t>23.10.2022 15:06:16</t>
  </si>
  <si>
    <t>23.10.2022 17:45:36</t>
  </si>
  <si>
    <t>TAYTAN OFİS KÖK 45-78-M00314_ÜLKÜ FABRİKALAR M014_60669732</t>
  </si>
  <si>
    <t>23.10.2022 15:07:46</t>
  </si>
  <si>
    <t>23.10.2022 16:09:13</t>
  </si>
  <si>
    <t>TR-293 (İM-1/TR-5) 35-19-L00348_TR-60 ÇIKIŞI L02_49811926</t>
  </si>
  <si>
    <t>23.10.2022 15:25:09</t>
  </si>
  <si>
    <t>23.10.2022 18:18:05</t>
  </si>
  <si>
    <t>ASLANLAR TR-4 35-26-L00147_6186675_56358460_56358460</t>
  </si>
  <si>
    <t>23.10.2022 15:27:45</t>
  </si>
  <si>
    <t>23.10.2022 17:31:50</t>
  </si>
  <si>
    <t>DİKİLİ İM 35-30-A00001_KOCAOBA L12_72357049</t>
  </si>
  <si>
    <t>23.10.2022 15:42:17</t>
  </si>
  <si>
    <t>23.10.2022 17:41:28</t>
  </si>
  <si>
    <t>ÇAYAĞZI KÖK 35-31-L00259_KÖSEOĞLU L04_2337270</t>
  </si>
  <si>
    <t>23.10.2022 15:32:09</t>
  </si>
  <si>
    <t>23.10.2022 16:18:18</t>
  </si>
  <si>
    <t>SELENDİ TR-15 45-81-M00015_945636547_945636547</t>
  </si>
  <si>
    <t>23.10.2022 15:42:44</t>
  </si>
  <si>
    <t>23.10.2022 20:30:01</t>
  </si>
  <si>
    <t>KARABAĞLAR TM 35-01-A00012_KARABAĞLAR-21 K46_2310629</t>
  </si>
  <si>
    <t>23.10.2022 15:46:28</t>
  </si>
  <si>
    <t>23.10.2022 17:20:29</t>
  </si>
  <si>
    <t>OKLUİSA TR-1 45-81-M00230_A_56369319_56369319</t>
  </si>
  <si>
    <t>23.10.2022 15:57:48</t>
  </si>
  <si>
    <t>23.10.2022 17:44:00</t>
  </si>
  <si>
    <t>ALANKIYI TR-1 35-20-L00263_955210128_955210128</t>
  </si>
  <si>
    <t>23.10.2022 16:00:25</t>
  </si>
  <si>
    <t>23.10.2022 17:39:52</t>
  </si>
  <si>
    <t>HIRKALI TR-1 45-74-M00229_A_56352152_56352152</t>
  </si>
  <si>
    <t>23.10.2022 16:17:18</t>
  </si>
  <si>
    <t>23.10.2022 17:44:02</t>
  </si>
  <si>
    <t>MADEN KÖK 45-83-M00128_İZZETTİN M03_47316729</t>
  </si>
  <si>
    <t>23.10.2022 16:25:39</t>
  </si>
  <si>
    <t>23.10.2022 17:55:29</t>
  </si>
  <si>
    <t>23.10.2022 16:29:39</t>
  </si>
  <si>
    <t>23.10.2022 16:30:39</t>
  </si>
  <si>
    <t>MURADİYE TR-3 KÖPRÜYANI 45-71-M00254_953221163_953221163</t>
  </si>
  <si>
    <t>23.10.2022 16:29:59</t>
  </si>
  <si>
    <t>23.10.2022 17:03:46</t>
  </si>
  <si>
    <t>23.10.2022 16:33:46</t>
  </si>
  <si>
    <t>23.10.2022 17:30:56</t>
  </si>
  <si>
    <t>TAYTAN OFİS KÖK 45-78-M00314_HatBaşıAyırıcı_53140260 M014_53140260</t>
  </si>
  <si>
    <t>23.10.2022 16:42:20</t>
  </si>
  <si>
    <t>23.10.2022 17:44:11</t>
  </si>
  <si>
    <t>SULTAN DM 35-25-M00121_HatBaşıAyırıcı_81191050 M05_81191050</t>
  </si>
  <si>
    <t>23.10.2022 16:40:40</t>
  </si>
  <si>
    <t>23.10.2022 17:59:21</t>
  </si>
  <si>
    <t>23.10.2022 16:44:21</t>
  </si>
  <si>
    <t>23.10.2022 17:41:39</t>
  </si>
  <si>
    <t>23.10.2022 16:50:54</t>
  </si>
  <si>
    <t>23.10.2022 18:54:33</t>
  </si>
  <si>
    <t>TR-86 45-78-L00086_953263217_953263217</t>
  </si>
  <si>
    <t>23.10.2022 16:51:40</t>
  </si>
  <si>
    <t>23.10.2022 18:26:22</t>
  </si>
  <si>
    <t>VİLLAKENT DM 35-28-M00381_VİLLAKENT-1 M04_66521696</t>
  </si>
  <si>
    <t>23.10.2022 17:09:09</t>
  </si>
  <si>
    <t>23.10.2022 17:27:51</t>
  </si>
  <si>
    <t>KARABURUN TR-4/6 35-21-L00030_953359790_953359790</t>
  </si>
  <si>
    <t>23.10.2022 17:17:09</t>
  </si>
  <si>
    <t>23.10.2022 18:00:28</t>
  </si>
  <si>
    <t>HALİLBEYLİ GRUP SULAMA TR 35-27-M00654_DIREK TIPI TRAFO HUCRESI H01_2053692</t>
  </si>
  <si>
    <t>23.10.2022 17:17:12</t>
  </si>
  <si>
    <t>23.10.2022 18:51:57</t>
  </si>
  <si>
    <t>K-885 35-04-K00885_99505557_99505557</t>
  </si>
  <si>
    <t>23.10.2022 17:10:40</t>
  </si>
  <si>
    <t>23.10.2022 19:34:03</t>
  </si>
  <si>
    <t>KISIK DM-1/TR-32 35-22-M00810_METAL İŞLERİ TR-4 M02_53090142</t>
  </si>
  <si>
    <t>23.10.2022 17:19:06</t>
  </si>
  <si>
    <t>23.10.2022 18:25:33</t>
  </si>
  <si>
    <t>ATALAN TR-1 35-26-L00248_956608104_956608104</t>
  </si>
  <si>
    <t>23.10.2022 17:26:07</t>
  </si>
  <si>
    <t>23.10.2022 18:16:53</t>
  </si>
  <si>
    <t>M-921 35-02-M00921_TRF M01_2102076</t>
  </si>
  <si>
    <t>23.10.2022 17:19:10</t>
  </si>
  <si>
    <t>23.10.2022 18:27:56</t>
  </si>
  <si>
    <t>KAVAKLIDERE TR-12 45-73-M00145_TR-17 M01_2317696</t>
  </si>
  <si>
    <t>23.10.2022 17:40:49</t>
  </si>
  <si>
    <t>23.10.2022 19:13:12</t>
  </si>
  <si>
    <t>23.10.2022 17:28:42</t>
  </si>
  <si>
    <t>23.10.2022 17:46:00</t>
  </si>
  <si>
    <t>BELENYAKA TR-1 45-73-M00713_945688109_945688109</t>
  </si>
  <si>
    <t>23.10.2022 17:41:55</t>
  </si>
  <si>
    <t>23.10.2022 18:44:16</t>
  </si>
  <si>
    <t>TR-87 MENTEŞ KAVŞAĞI 35-19-L00087_5848562_56394183_56394183</t>
  </si>
  <si>
    <t>23.10.2022 17:43:15</t>
  </si>
  <si>
    <t>23.10.2022 21:32:57</t>
  </si>
  <si>
    <t>SOMA DM-5/17 45-82-M00421_DM-3 M04_2034445</t>
  </si>
  <si>
    <t>23.10.2022 17:26:25</t>
  </si>
  <si>
    <t>23.10.2022 18:26:33</t>
  </si>
  <si>
    <t>M-1147 GEÇİT 35-09-M01147_M-910 M03_47553621</t>
  </si>
  <si>
    <t>23.10.2022 17:36:31</t>
  </si>
  <si>
    <t>23.10.2022 19:57:57</t>
  </si>
  <si>
    <t>M-1570 35-02-M01570_M-1054 M04_88751031</t>
  </si>
  <si>
    <t>23.10.2022 18:16:30</t>
  </si>
  <si>
    <t>23.10.2022 19:15:56</t>
  </si>
  <si>
    <t>TAYTAN TR-3 45-78-M00306__72373810_72373810</t>
  </si>
  <si>
    <t>23.10.2022 18:26:46</t>
  </si>
  <si>
    <t>23.10.2022 19:11:33</t>
  </si>
  <si>
    <t>23.10.2022 18:33:06</t>
  </si>
  <si>
    <t>23.10.2022 18:57:04</t>
  </si>
  <si>
    <t>SOMA TR-15/3 45-82-M00093__81569968_81569968</t>
  </si>
  <si>
    <t>23.10.2022 18:33:42</t>
  </si>
  <si>
    <t>23.10.2022 19:34:27</t>
  </si>
  <si>
    <t>DURASILLI TR-6 45-78-M01117_953262498_953262498</t>
  </si>
  <si>
    <t>23.10.2022 18:43:57</t>
  </si>
  <si>
    <t>23.10.2022 19:39:42</t>
  </si>
  <si>
    <t>GÖKÇEKÖY FATİH MAH.TR-1 45-80-L00178_A_56402289_56402289</t>
  </si>
  <si>
    <t>23.10.2022 19:03:17</t>
  </si>
  <si>
    <t>23.10.2022 20:25:46</t>
  </si>
  <si>
    <t>23.10.2022 19:22:24</t>
  </si>
  <si>
    <t>23.10.2022 21:19:11</t>
  </si>
  <si>
    <t>K-3723 35-04-K03723_TRAFO K02_2068995</t>
  </si>
  <si>
    <t>23.10.2022 19:45:01</t>
  </si>
  <si>
    <t>23.10.2022 20:23:03</t>
  </si>
  <si>
    <t>K-1654 35-07-K01654_99027481_99027481</t>
  </si>
  <si>
    <t>23.10.2022 19:49:25</t>
  </si>
  <si>
    <t>23.10.2022 20:48:21</t>
  </si>
  <si>
    <t>K-4011 35-01-K04011_35-01-K04011_2356577</t>
  </si>
  <si>
    <t>23.10.2022 19:58:52</t>
  </si>
  <si>
    <t>23.10.2022 21:39:52</t>
  </si>
  <si>
    <t>K-3506 35-01-K03506_911544080_911544080</t>
  </si>
  <si>
    <t>23.10.2022 20:06:48</t>
  </si>
  <si>
    <t>23.10.2022 21:12:26</t>
  </si>
  <si>
    <t>ARDIÇ MAHALLESİ TR-12 35-21-L00134_DAĞITIM TRAFO ARDIÇ MAHALLESİ TR-12 L06_72192706</t>
  </si>
  <si>
    <t>23.10.2022 20:19:57</t>
  </si>
  <si>
    <t>23.10.2022 20:48:16</t>
  </si>
  <si>
    <t>ASARLIK DM-2 35-28-M00169_ASARLIK TR-20(DM-2/16) M04_2064970</t>
  </si>
  <si>
    <t>23.10.2022 20:47:07</t>
  </si>
  <si>
    <t>23.10.2022 20:51:20</t>
  </si>
  <si>
    <t>TR-1/72 45-72-M00072_956506082_956506082</t>
  </si>
  <si>
    <t>23.10.2022 21:20:32</t>
  </si>
  <si>
    <t>23.10.2022 22:00:13</t>
  </si>
  <si>
    <t>MENEMEN TR-78 35-28-L00078_960190007_960190007</t>
  </si>
  <si>
    <t>23.10.2022 21:58:18</t>
  </si>
  <si>
    <t>23.10.2022 23:19:35</t>
  </si>
  <si>
    <t>23.10.2022 22:07:56</t>
  </si>
  <si>
    <t>24.10.2022 00:13:49</t>
  </si>
  <si>
    <t>ÇİFTLİK İM 35-18-A00003_GOLF-2 L13_2307809</t>
  </si>
  <si>
    <t>23.10.2022 22:12:42</t>
  </si>
  <si>
    <t>24.10.2022 02:14:01</t>
  </si>
  <si>
    <t>KARABURUN TR-15 35-21-L00013_B_56357678_56357678</t>
  </si>
  <si>
    <t>23.10.2022 22:37:03</t>
  </si>
  <si>
    <t>24.10.2022 00:41:33</t>
  </si>
  <si>
    <t>M-3048 35-04-M03048_99894643_99894643</t>
  </si>
  <si>
    <t>23.10.2022 23:41:58</t>
  </si>
  <si>
    <t>24.10.2022 01:14:18</t>
  </si>
  <si>
    <t>URLA TM-1 35-19-A00004_HatBaşıAyırıcı_75048334 M07_75048334</t>
  </si>
  <si>
    <t>23.10.2022 02:13:00</t>
  </si>
  <si>
    <t>23.10.2022 02:19:00</t>
  </si>
  <si>
    <t>23.10.2022 04:30:55</t>
  </si>
  <si>
    <t>23.10.2022 04:35:00</t>
  </si>
  <si>
    <t>K-3193 35-03-K03193_915083959_915083959</t>
  </si>
  <si>
    <t>24.10.2022 03:27:01</t>
  </si>
  <si>
    <t>24.10.2022 04:03:15</t>
  </si>
  <si>
    <t>K-930 35-04-K00930_DAĞITIM TRAFOSU K01_72001430</t>
  </si>
  <si>
    <t>24.10.2022 14:16:14</t>
  </si>
  <si>
    <t>24.10.2022 14:53:08</t>
  </si>
  <si>
    <t>HACIHALİLLER TR-4 45-71-M01783_953189980_953189980</t>
  </si>
  <si>
    <t>24.10.2022 21:03:35</t>
  </si>
  <si>
    <t>24.10.2022 23:34:37</t>
  </si>
  <si>
    <t>TR-74 35-19-L00074_TR-63 L01_2115357</t>
  </si>
  <si>
    <t>24.10.2022 00:31:13</t>
  </si>
  <si>
    <t>24.10.2022 01:39:53</t>
  </si>
  <si>
    <t>YENİ ŞAKRAN TR-1 35-17-M00201__72371900_72371900</t>
  </si>
  <si>
    <t>24.10.2022 19:45:25</t>
  </si>
  <si>
    <t>24.10.2022 20:31:12</t>
  </si>
  <si>
    <t>TR-23 35-30-L00023_955318136_955318136</t>
  </si>
  <si>
    <t>24.10.2022 09:27:18</t>
  </si>
  <si>
    <t>24.10.2022 10:30:54</t>
  </si>
  <si>
    <t>K-1001 35-03-K01001_K-2883 K01_41953202</t>
  </si>
  <si>
    <t>24.10.2022 11:15:28</t>
  </si>
  <si>
    <t>24.10.2022 14:16:03</t>
  </si>
  <si>
    <t>24.10.2022 09:12:30</t>
  </si>
  <si>
    <t>24.10.2022 18:17:44</t>
  </si>
  <si>
    <t>TR-26 35-32-L00026_946413753_946413753</t>
  </si>
  <si>
    <t>24.10.2022 10:39:11</t>
  </si>
  <si>
    <t>24.10.2022 11:47:41</t>
  </si>
  <si>
    <t>M-465 35-02-M00465_99851993_99851993</t>
  </si>
  <si>
    <t>24.10.2022 21:24:13</t>
  </si>
  <si>
    <t>24.10.2022 22:55:13</t>
  </si>
  <si>
    <t>_910324363_910324363</t>
  </si>
  <si>
    <t>24.10.2022 10:41:35</t>
  </si>
  <si>
    <t>24.10.2022 14:48:23</t>
  </si>
  <si>
    <t>SÜLEYMANLI KÖK 35-28-M00606_BOZALAN M04_66870929</t>
  </si>
  <si>
    <t>24.10.2022 00:24:57</t>
  </si>
  <si>
    <t>24.10.2022 00:47:22</t>
  </si>
  <si>
    <t>24.10.2022 15:00:02</t>
  </si>
  <si>
    <t>24.10.2022 18:21:53</t>
  </si>
  <si>
    <t>CABBAR KAMARA TR-1 45-73-M00857_A_56391170_56391170</t>
  </si>
  <si>
    <t>24.10.2022 15:45:07</t>
  </si>
  <si>
    <t>24.10.2022 18:52:56</t>
  </si>
  <si>
    <t>M-1040 35-04-M01040_98785129_98785129</t>
  </si>
  <si>
    <t>24.10.2022 11:10:54</t>
  </si>
  <si>
    <t>24.10.2022 12:35:09</t>
  </si>
  <si>
    <t>ARİF DURSUN SULAMA GRB 35-26-M00534_DIREK TIPI TRAFO HUCRESI H01_2048856</t>
  </si>
  <si>
    <t>24.10.2022 07:55:23</t>
  </si>
  <si>
    <t>24.10.2022 08:56:49</t>
  </si>
  <si>
    <t>24.10.2022 08:28:16</t>
  </si>
  <si>
    <t>24.10.2022 09:27:23</t>
  </si>
  <si>
    <t>M-986 35-03-M00986_910800327_910800327</t>
  </si>
  <si>
    <t>24.10.2022 17:47:00</t>
  </si>
  <si>
    <t>24.10.2022 19:59:34</t>
  </si>
  <si>
    <t>DEĞİRMENDERE DM 35-22-M00085_ÇİLE KÖK M07_50066610</t>
  </si>
  <si>
    <t>24.10.2022 08:48:37</t>
  </si>
  <si>
    <t>24.10.2022 09:32:37</t>
  </si>
  <si>
    <t>DM-16 45-71-M00309_TR-16/15 M04_2321062</t>
  </si>
  <si>
    <t>24.10.2022 16:58:20</t>
  </si>
  <si>
    <t>24.10.2022 17:40:18</t>
  </si>
  <si>
    <t>SULUDERE TR-11 İSMET AKCAN EVİ YANI 35-31-L00066_47981949_56399846_56399846</t>
  </si>
  <si>
    <t>24.10.2022 09:36:50</t>
  </si>
  <si>
    <t>24.10.2022 13:59:26</t>
  </si>
  <si>
    <t>M-2356 35-01-M02356_910949179_910949179</t>
  </si>
  <si>
    <t>24.10.2022 13:06:54</t>
  </si>
  <si>
    <t>24.10.2022 16:39:28</t>
  </si>
  <si>
    <t>ALAÇATI TM 35-18-A00005_URLA-1 M09_2053551</t>
  </si>
  <si>
    <t>24.10.2022 07:03:43</t>
  </si>
  <si>
    <t>24.10.2022 07:33:09</t>
  </si>
  <si>
    <t>TİRE İM-DM-1 35-29-A00001_MAHMUTLAR L13_2060148</t>
  </si>
  <si>
    <t>24.10.2022 13:37:21</t>
  </si>
  <si>
    <t>24.10.2022 16:55:56</t>
  </si>
  <si>
    <t>DM-14/3B 45-71-M02250_964662170_964662170</t>
  </si>
  <si>
    <t>24.10.2022 09:52:53</t>
  </si>
  <si>
    <t>24.10.2022 10:57:01</t>
  </si>
  <si>
    <t>HELVACI TR-15 35-17-M00733_A_83737122_83737122</t>
  </si>
  <si>
    <t>24.10.2022 19:55:05</t>
  </si>
  <si>
    <t>24.10.2022 23:05:03</t>
  </si>
  <si>
    <t>ŞENAY KESENKAŞ ÖZEL TR 35-27-M00517Ö_DIREK TIPI TRAFO HUCRESI H01_2051180</t>
  </si>
  <si>
    <t>24.10.2022 18:24:19</t>
  </si>
  <si>
    <t>24.10.2022 19:07:35</t>
  </si>
  <si>
    <t>SULUDERE KÖK 35-31-L00057_SARISU L03_2328069</t>
  </si>
  <si>
    <t>24.10.2022 09:03:38</t>
  </si>
  <si>
    <t>24.10.2022 14:27:53</t>
  </si>
  <si>
    <t>M-436 BUCA KALK.KOOP 35-02-M00436_B B1B_5819243</t>
  </si>
  <si>
    <t>24.10.2022 11:27:00</t>
  </si>
  <si>
    <t>24.10.2022 12:41:54</t>
  </si>
  <si>
    <t>24.10.2022 09:15:41</t>
  </si>
  <si>
    <t>24.10.2022 09:39:04</t>
  </si>
  <si>
    <t>24.10.2022 09:14:37</t>
  </si>
  <si>
    <t>24.10.2022 10:05:01</t>
  </si>
  <si>
    <t>BALABANLI TR-1 35-15-L00965_B_56368955_56368955</t>
  </si>
  <si>
    <t>24.10.2022 18:59:44</t>
  </si>
  <si>
    <t>24.10.2022 21:16:18</t>
  </si>
  <si>
    <t>POYRAZDAMLARI TR-11 45-78-M00576_KEMERDAMLARI YUKARIKEMER M05_2328103</t>
  </si>
  <si>
    <t>24.10.2022 09:45:27</t>
  </si>
  <si>
    <t>24.10.2022 17:03:19</t>
  </si>
  <si>
    <t>TR-140 ŞHT.ALİ DERELİ MEVKİİ 35-15-L00140_950372681_950372681</t>
  </si>
  <si>
    <t>24.10.2022 10:26:01</t>
  </si>
  <si>
    <t>24.10.2022 13:56:55</t>
  </si>
  <si>
    <t>MAVİDERE TR-1 35-31-L00209_956599506_956599506</t>
  </si>
  <si>
    <t>24.10.2022 14:34:41</t>
  </si>
  <si>
    <t>24.10.2022 18:46:35</t>
  </si>
  <si>
    <t>TR-79 DEREKENARI 35-19-L00079_956662633_956662633</t>
  </si>
  <si>
    <t>24.10.2022 13:44:15</t>
  </si>
  <si>
    <t>24.10.2022 14:19:59</t>
  </si>
  <si>
    <t>ULUDERBENT DM 45-73-M00491_ULUDERBENT ŞEHİR-2 M04_66856555</t>
  </si>
  <si>
    <t>24.10.2022 09:52:17</t>
  </si>
  <si>
    <t>24.10.2022 11:34:06</t>
  </si>
  <si>
    <t>K-4323 35-04-K04323_99879184_99879184</t>
  </si>
  <si>
    <t>24.10.2022 13:12:29</t>
  </si>
  <si>
    <t>24.10.2022 14:15:25</t>
  </si>
  <si>
    <t>BEYDERE KÖK 45-71-M00128_ÜÇPINAR M03_50217225</t>
  </si>
  <si>
    <t>24.10.2022 12:21:58</t>
  </si>
  <si>
    <t>24.10.2022 13:44:05</t>
  </si>
  <si>
    <t>ALAÇATI TM 35-18-A00005_KARABURUN-1 M19_2310585</t>
  </si>
  <si>
    <t>24.10.2022 06:15:03</t>
  </si>
  <si>
    <t>24.10.2022 17:27:11</t>
  </si>
  <si>
    <t>YARBASAN KÖK 45-74-M00119_HatBaşıAyırıcı_77952729 M02_77952729</t>
  </si>
  <si>
    <t>24.10.2022 16:44:03</t>
  </si>
  <si>
    <t>24.10.2022 17:13:13</t>
  </si>
  <si>
    <t>MENEMEN TR-78 35-28-L00078_953372593_953372593</t>
  </si>
  <si>
    <t>24.10.2022 07:09:14</t>
  </si>
  <si>
    <t>24.10.2022 08:00:20</t>
  </si>
  <si>
    <t>BUCA TM 35-03-A00003_Buca-1 K03_2311763</t>
  </si>
  <si>
    <t>24.10.2022 08:49:37</t>
  </si>
  <si>
    <t>24.10.2022 09:55:45</t>
  </si>
  <si>
    <t>24.10.2022 21:54:13</t>
  </si>
  <si>
    <t>24.10.2022 22:24:15</t>
  </si>
  <si>
    <t>MALAZ TR-1 45-75-M00290_B_56398894_56398894</t>
  </si>
  <si>
    <t>24.10.2022 16:04:50</t>
  </si>
  <si>
    <t>24.10.2022 17:15:53</t>
  </si>
  <si>
    <t>24.10.2022 02:09:52</t>
  </si>
  <si>
    <t>24.10.2022 02:35:37</t>
  </si>
  <si>
    <t>24.10.2022 02:58:10</t>
  </si>
  <si>
    <t>24.10.2022 11:10:56</t>
  </si>
  <si>
    <t>SELİMİYE TR-1 45-79-M00315_C_56400506_56400506</t>
  </si>
  <si>
    <t>24.10.2022 22:06:08</t>
  </si>
  <si>
    <t>25.10.2022 00:22:19</t>
  </si>
  <si>
    <t>SUBAŞI İM 35-26-A00002_NAİME L03_2304032</t>
  </si>
  <si>
    <t>24.10.2022 08:57:37</t>
  </si>
  <si>
    <t>24.10.2022 13:29:07</t>
  </si>
  <si>
    <t>BAĞYURDU TM 35-27-A00003_DERBENT TM M06_2310333</t>
  </si>
  <si>
    <t>24.10.2022 13:20:50</t>
  </si>
  <si>
    <t>24.10.2022 13:33:10</t>
  </si>
  <si>
    <t>İBB GEYİKLİ TELSİZ RÖLE İST. 35-16-L00284Ö_DIREK TIPI TRAFO HUCRESI H01_2073251</t>
  </si>
  <si>
    <t>24.10.2022 12:31:54</t>
  </si>
  <si>
    <t>24.10.2022 13:04:05</t>
  </si>
  <si>
    <t>KOZBEYLİ TR-2 35-23-M00071_42094860_56362710_56362710</t>
  </si>
  <si>
    <t>24.10.2022 20:14:57</t>
  </si>
  <si>
    <t>24.10.2022 21:00:04</t>
  </si>
  <si>
    <t>K-3572 35-02-K03572_910244574_910244574</t>
  </si>
  <si>
    <t>24.10.2022 09:23:46</t>
  </si>
  <si>
    <t>24.10.2022 10:37:48</t>
  </si>
  <si>
    <t>İZZETTİN KÖK 45-83-M00132_ŞİRVAN M03_2327934</t>
  </si>
  <si>
    <t>24.10.2022 18:48:06</t>
  </si>
  <si>
    <t>24.10.2022 20:37:54</t>
  </si>
  <si>
    <t>ZEYTİNALAN İM 35-19-A00002_ZEYTİNALAN TR-101 L10_2308010</t>
  </si>
  <si>
    <t>24.10.2022 21:34:17</t>
  </si>
  <si>
    <t>25.10.2022 00:23:00</t>
  </si>
  <si>
    <t>24.10.2022 08:11:22</t>
  </si>
  <si>
    <t>24.10.2022 08:59:25</t>
  </si>
  <si>
    <t>K-3846 35-03-K03846_TRAFO K03_41964596</t>
  </si>
  <si>
    <t>24.10.2022 17:18:14</t>
  </si>
  <si>
    <t>24.10.2022 17:52:31</t>
  </si>
  <si>
    <t>ÇİFTLİK İM 35-18-A00003_GOLF-1 L12_2307808</t>
  </si>
  <si>
    <t>24.10.2022 02:42:36</t>
  </si>
  <si>
    <t>24.10.2022 04:20:05</t>
  </si>
  <si>
    <t>24.10.2022 10:05:06</t>
  </si>
  <si>
    <t>24.10.2022 11:44:24</t>
  </si>
  <si>
    <t>K-126 35-01-K00126_35-01-K00126_2348348</t>
  </si>
  <si>
    <t>24.10.2022 16:03:17</t>
  </si>
  <si>
    <t>24.10.2022 16:45:59</t>
  </si>
  <si>
    <t>24.10.2022 07:42:08</t>
  </si>
  <si>
    <t>24.10.2022 07:48:13</t>
  </si>
  <si>
    <t>MENEMEN TR-78 35-28-L00078_953372571_953372571</t>
  </si>
  <si>
    <t>24.10.2022 11:51:32</t>
  </si>
  <si>
    <t>24.10.2022 17:20:16</t>
  </si>
  <si>
    <t>TR-1/2 BAYSAN KABİN 35-20-L00002_955202450_955202450</t>
  </si>
  <si>
    <t>24.10.2022 11:40:19</t>
  </si>
  <si>
    <t>24.10.2022 12:26:00</t>
  </si>
  <si>
    <t>UZUNKÖY TR-1 35-31-L00144_35-31-L00144_72255937</t>
  </si>
  <si>
    <t>24.10.2022 08:52:46</t>
  </si>
  <si>
    <t>24.10.2022 09:56:51</t>
  </si>
  <si>
    <t>DM-16 45-71-M00309_953244607_953244607</t>
  </si>
  <si>
    <t>24.10.2022 12:36:14</t>
  </si>
  <si>
    <t>24.10.2022 13:26:34</t>
  </si>
  <si>
    <t>YOLÜSTÜ TR-4 35-15-L00916_A_56406471_56406471</t>
  </si>
  <si>
    <t>24.10.2022 18:01:02</t>
  </si>
  <si>
    <t>24.10.2022 22:14:02</t>
  </si>
  <si>
    <t>L-516 OVACIK 35-18-L00516_950462019_950462019</t>
  </si>
  <si>
    <t>24.10.2022 22:46:15</t>
  </si>
  <si>
    <t>24.10.2022 23:44:12</t>
  </si>
  <si>
    <t>ALAÇATI TM 35-18-A00005_KARABURUN-3 M08_2311008</t>
  </si>
  <si>
    <t>24.10.2022 13:19:08</t>
  </si>
  <si>
    <t>24.10.2022 17:26:54</t>
  </si>
  <si>
    <t>ULUCAK TM 35-28-A00002_HatBaşıAyırıcı_53133662 M13_53133662</t>
  </si>
  <si>
    <t>24.10.2022 09:45:20</t>
  </si>
  <si>
    <t>24.10.2022 13:00:51</t>
  </si>
  <si>
    <t>ÇAKIRCA ALİ TR-2 45-73-M00560_A_56393554_56393554</t>
  </si>
  <si>
    <t>24.10.2022 18:52:53</t>
  </si>
  <si>
    <t>24.10.2022 20:35:35</t>
  </si>
  <si>
    <t>VELİ KOYUNCU SULAMA GRUBU TR 35-27-M00514_DIREK TIPI TRAFO HUCRESI H01_2051177</t>
  </si>
  <si>
    <t>24.10.2022 17:05:12</t>
  </si>
  <si>
    <t>24.10.2022 19:40:55</t>
  </si>
  <si>
    <t>BUCA TM 35-03-A00003_Buca-2 K04_2311764</t>
  </si>
  <si>
    <t>24.10.2022 10:07:47</t>
  </si>
  <si>
    <t>24.10.2022 10:10:00</t>
  </si>
  <si>
    <t>24.10.2022 12:57:32</t>
  </si>
  <si>
    <t>24.10.2022 13:17:50</t>
  </si>
  <si>
    <t>ZEYTİNLİPARK DM (M-400) 35-17-M00400_M-500 M014_66434811</t>
  </si>
  <si>
    <t>24.10.2022 11:09:18</t>
  </si>
  <si>
    <t>24.10.2022 11:36:32</t>
  </si>
  <si>
    <t>KAYMAKÇI TR-32 35-15-L00242_950147469_950147469</t>
  </si>
  <si>
    <t>24.10.2022 13:50:29</t>
  </si>
  <si>
    <t>24.10.2022 14:36:03</t>
  </si>
  <si>
    <t>SAĞLIKÇILAR DM 35-18-L00544_ÇİFTLİK İM L08_2095736</t>
  </si>
  <si>
    <t>24.10.2022 02:18:58</t>
  </si>
  <si>
    <t>24.10.2022 05:14:00</t>
  </si>
  <si>
    <t>VEZİRKÖPRÜ İM 35-03-A00002_FİDANLIK K17_2308922</t>
  </si>
  <si>
    <t>24.10.2022 14:29:44</t>
  </si>
  <si>
    <t>24.10.2022 15:55:06</t>
  </si>
  <si>
    <t>MÜTEVELLİ TR-8 45-80-M02954_TR-85 M02_84970626</t>
  </si>
  <si>
    <t>24.10.2022 11:03:03</t>
  </si>
  <si>
    <t>24.10.2022 12:26:14</t>
  </si>
  <si>
    <t>KAPAKLI DM 45-72-M00309_RAHMİYE-2 TARIMSAL SULAMA M03_2099571</t>
  </si>
  <si>
    <t>24.10.2022 08:55:28</t>
  </si>
  <si>
    <t>24.10.2022 09:07:41</t>
  </si>
  <si>
    <t>SUBAŞI İM 35-26-A00002_SUBAŞI 15.8 ŞEHİR L02_2035582</t>
  </si>
  <si>
    <t>24.10.2022 09:07:29</t>
  </si>
  <si>
    <t>24.10.2022 13:15:35</t>
  </si>
  <si>
    <t>24.10.2022 10:30:35</t>
  </si>
  <si>
    <t>24.10.2022 11:38:46</t>
  </si>
  <si>
    <t>TAŞDİBİ TR-2 45-80-M02931_956534665_956534665</t>
  </si>
  <si>
    <t>24.10.2022 20:35:59</t>
  </si>
  <si>
    <t>24.10.2022 21:53:08</t>
  </si>
  <si>
    <t>TR-1/83 KAPTANOĞLU DM 45-83-M00083_TR-1/111 (BETOYA) ÇIKIŞ M09_61292041</t>
  </si>
  <si>
    <t>24.10.2022 15:16:54</t>
  </si>
  <si>
    <t>24.10.2022 16:13:30</t>
  </si>
  <si>
    <t>KARABAĞLAR TM 35-01-A00012_KARABAĞLAR-11 K31_2055035</t>
  </si>
  <si>
    <t>24.10.2022 14:08:08</t>
  </si>
  <si>
    <t>24.10.2022 19:02:02</t>
  </si>
  <si>
    <t>24.10.2022 03:15:30</t>
  </si>
  <si>
    <t>24.10.2022 05:10:22</t>
  </si>
  <si>
    <t>KAZANLI TR-2 35-15-L00976_B_56368292_56368292</t>
  </si>
  <si>
    <t>24.10.2022 10:39:18</t>
  </si>
  <si>
    <t>24.10.2022 17:24:20</t>
  </si>
  <si>
    <t>L-292 35-18-L00292_DIREK TIPI TRAFO HUCRESI H01_2097585</t>
  </si>
  <si>
    <t>24.10.2022 18:55:52</t>
  </si>
  <si>
    <t>24.10.2022 22:13:44</t>
  </si>
  <si>
    <t>K-1467 35-03-K01467_TRAFO K03_41918354</t>
  </si>
  <si>
    <t>24.10.2022 15:42:23</t>
  </si>
  <si>
    <t>24.10.2022 18:27:09</t>
  </si>
  <si>
    <t>BUCA TM 35-03-A00003_Yedigöller M35_2055003</t>
  </si>
  <si>
    <t>24.10.2022 16:22:49</t>
  </si>
  <si>
    <t>24.10.2022 17:23:00</t>
  </si>
  <si>
    <t>YENİ LİMAN TR-2 35-21-L00051_953357668_953357668</t>
  </si>
  <si>
    <t>24.10.2022 01:16:46</t>
  </si>
  <si>
    <t>24.10.2022 03:50:12</t>
  </si>
  <si>
    <t>KEMHALLI KÖK 45-86-M00044_UĞURLU KÖK M03_72224712</t>
  </si>
  <si>
    <t>24.10.2022 08:39:18</t>
  </si>
  <si>
    <t>24.10.2022 09:04:00</t>
  </si>
  <si>
    <t>HALKEĞİTİMCİLER-2 35-30-M00348_42903399_60985263_60985263</t>
  </si>
  <si>
    <t>24.10.2022 17:40:22</t>
  </si>
  <si>
    <t>24.10.2022 19:22:28</t>
  </si>
  <si>
    <t>K-913 35-01-K00913__56375900_56375900</t>
  </si>
  <si>
    <t>24.10.2022 14:26:37</t>
  </si>
  <si>
    <t>24.10.2022 17:55:56</t>
  </si>
  <si>
    <t>YOLÜSTÜ İM 35-15-A00002_ERTUĞRUL KÖYÜ L15_2316543</t>
  </si>
  <si>
    <t>24.10.2022 09:04:37</t>
  </si>
  <si>
    <t>24.10.2022 09:24:00</t>
  </si>
  <si>
    <t>ÇOBANLAR TR-1 45-76-M00150_ H_79721538</t>
  </si>
  <si>
    <t>24.10.2022 17:01:19</t>
  </si>
  <si>
    <t>24.10.2022 17:17:41</t>
  </si>
  <si>
    <t>ŞİRİNKÖY TR-1 35-15-L00554_35-15-L00554_2366042</t>
  </si>
  <si>
    <t>24.10.2022 09:39:33</t>
  </si>
  <si>
    <t>24.10.2022 14:50:22</t>
  </si>
  <si>
    <t>DM08/TR02 45-73-M00003_TR-4 M04_66742787</t>
  </si>
  <si>
    <t>24.10.2022 13:10:46</t>
  </si>
  <si>
    <t>24.10.2022 14:31:41</t>
  </si>
  <si>
    <t>K-2679 35-08-K02679_B_56367065_56367065</t>
  </si>
  <si>
    <t>24.10.2022 20:10:44</t>
  </si>
  <si>
    <t>24.10.2022 20:43:44</t>
  </si>
  <si>
    <t>K-4701 35-01-K04701_912427418_912427418</t>
  </si>
  <si>
    <t>24.10.2022 12:10:34</t>
  </si>
  <si>
    <t>24.10.2022 14:30:05</t>
  </si>
  <si>
    <t>EGE DÖVME DM 45-83-M00689_EGE DÖVME ÇIKIŞI M02_48253925</t>
  </si>
  <si>
    <t>24.10.2022 21:08:50</t>
  </si>
  <si>
    <t>24.10.2022 21:51:00</t>
  </si>
  <si>
    <t>24.10.2022 10:19:41</t>
  </si>
  <si>
    <t>24.10.2022 17:15:42</t>
  </si>
  <si>
    <t>BEYDERE KÖK 45-71-M00128_SELİMŞAHLAR M02_50217224</t>
  </si>
  <si>
    <t>24.10.2022 09:04:57</t>
  </si>
  <si>
    <t>24.10.2022 17:10:41</t>
  </si>
  <si>
    <t>K-4038 35-03-K04038_965520804_965520804</t>
  </si>
  <si>
    <t>24.10.2022 11:19:40</t>
  </si>
  <si>
    <t>24.10.2022 18:21:20</t>
  </si>
  <si>
    <t>M-1244 35-01-M01244_D 1D_5869662</t>
  </si>
  <si>
    <t>24.10.2022 13:40:57</t>
  </si>
  <si>
    <t>24.10.2022 20:32:16</t>
  </si>
  <si>
    <t>24.10.2022 18:17:38</t>
  </si>
  <si>
    <t>24.10.2022 18:58:07</t>
  </si>
  <si>
    <t>DEMİRCİLİ DM 35-15-L00895_YENİKÖY TOPRAK SU L08_85268686</t>
  </si>
  <si>
    <t>24.10.2022 12:06:48</t>
  </si>
  <si>
    <t>24.10.2022 14:20:34</t>
  </si>
  <si>
    <t>M-1541 35-01-M01541_35-01-M01541_2377123</t>
  </si>
  <si>
    <t>24.10.2022 23:52:02</t>
  </si>
  <si>
    <t>25.10.2022 00:26:53</t>
  </si>
  <si>
    <t>24.10.2022 09:01:26</t>
  </si>
  <si>
    <t>24.10.2022 11:02:09</t>
  </si>
  <si>
    <t>_C_56405480_56405480</t>
  </si>
  <si>
    <t>24.10.2022 12:24:38</t>
  </si>
  <si>
    <t>24.10.2022 15:07:39</t>
  </si>
  <si>
    <t>EVRENLİ KÖK 45-73-M00139_HatBaşıAyırıcı_81542229 M02_81542229</t>
  </si>
  <si>
    <t>24.10.2022 17:22:20</t>
  </si>
  <si>
    <t>24.10.2022 20:20:03</t>
  </si>
  <si>
    <t>24.10.2022 08:49:07</t>
  </si>
  <si>
    <t>24.10.2022 10:57:57</t>
  </si>
  <si>
    <t>GÜLBAHÇE TR-1 45-71-M00184_GÜLBAHÇE TR-2/GÜLBAHÇE TR-3 M04_72255609</t>
  </si>
  <si>
    <t>24.10.2022 17:05:07</t>
  </si>
  <si>
    <t>24.10.2022 17:43:13</t>
  </si>
  <si>
    <t>ALİZE KÖK 35-18-M00059_CANTÜRK MADEN M11_72185136</t>
  </si>
  <si>
    <t>24.10.2022 07:31:04</t>
  </si>
  <si>
    <t>24.10.2022 09:38:22</t>
  </si>
  <si>
    <t>OZANCA TR-3 45-85-L00261_45-85-L00261_79134875</t>
  </si>
  <si>
    <t>24.10.2022 17:58:07</t>
  </si>
  <si>
    <t>24.10.2022 19:44:38</t>
  </si>
  <si>
    <t>KARŞIYAKA GIS TM 35-04-A00002_Karşıyaka-13 K22_2309964</t>
  </si>
  <si>
    <t>24.10.2022 13:02:50</t>
  </si>
  <si>
    <t>24.10.2022 14:17:10</t>
  </si>
  <si>
    <t>ZEYTİNALAN İM 35-19-A00002_GÜZELBAHÇE-2 ÇIKIŞ (İSTİKLAL) M11_2052313</t>
  </si>
  <si>
    <t>24.10.2022 02:18:18</t>
  </si>
  <si>
    <t>24.10.2022 10:11:02</t>
  </si>
  <si>
    <t>M-9 GERMİYAN 35-18-M00009_DIREK TIPI TRAFO HUCRESI H01_2102131</t>
  </si>
  <si>
    <t>24.10.2022 05:23:31</t>
  </si>
  <si>
    <t>24.10.2022 08:08:59</t>
  </si>
  <si>
    <t>24.10.2022 00:24:18</t>
  </si>
  <si>
    <t>24.10.2022 00:48:00</t>
  </si>
  <si>
    <t>TR-75 35-19-L00075_956673143_956673143</t>
  </si>
  <si>
    <t>24.10.2022 15:54:21</t>
  </si>
  <si>
    <t>24.10.2022 17:53:16</t>
  </si>
  <si>
    <t>SAMURLU TR-1 35-17-M00318_6373817_56377502_56377502</t>
  </si>
  <si>
    <t>24.10.2022 10:29:06</t>
  </si>
  <si>
    <t>24.10.2022 12:10:14</t>
  </si>
  <si>
    <t>DM-12/TR-1 45-73-M00067_DM-12 /TR-4 M012_65918036</t>
  </si>
  <si>
    <t>24.10.2022 09:05:37</t>
  </si>
  <si>
    <t>24.10.2022 14:30:02</t>
  </si>
  <si>
    <t>KABAZLI KÖK 45-78-M00675_HatBaşıAyırıcı_73215683 M03_73215683</t>
  </si>
  <si>
    <t>24.10.2022 18:01:35</t>
  </si>
  <si>
    <t>24.10.2022 19:33:14</t>
  </si>
  <si>
    <t>M-2318 35-03-M02318_35-03-M02318_66053426</t>
  </si>
  <si>
    <t>24.10.2022 16:11:05</t>
  </si>
  <si>
    <t>24.10.2022 18:13:37</t>
  </si>
  <si>
    <t>ASARLIK TR-1 35-28-M00167_B_56359724_56359724</t>
  </si>
  <si>
    <t>24.10.2022 14:32:32</t>
  </si>
  <si>
    <t>24.10.2022 17:45:22</t>
  </si>
  <si>
    <t>ÖZBEY İM 35-26-A00005_AHMETLİ L09_2314090</t>
  </si>
  <si>
    <t>24.10.2022 13:46:08</t>
  </si>
  <si>
    <t>24.10.2022 18:02:00</t>
  </si>
  <si>
    <t>SARUHANLI TR-22 45-80-M00022_956562772_956562772</t>
  </si>
  <si>
    <t>24.10.2022 10:01:55</t>
  </si>
  <si>
    <t>24.10.2022 10:50:25</t>
  </si>
  <si>
    <t>KARAPINAR İM 45-78-A00002_HatBaşıAyırıcı_53139294 M05_53139294</t>
  </si>
  <si>
    <t>24.10.2022 13:01:23</t>
  </si>
  <si>
    <t>24.10.2022 15:41:46</t>
  </si>
  <si>
    <t>ULUKENT DM-3/18 35-28-M00058_F F02_5786750</t>
  </si>
  <si>
    <t>24.10.2022 15:11:57</t>
  </si>
  <si>
    <t>24.10.2022 16:07:32</t>
  </si>
  <si>
    <t>24.10.2022 04:38:47</t>
  </si>
  <si>
    <t>24.10.2022 04:50:24</t>
  </si>
  <si>
    <t>24.10.2022 16:42:50</t>
  </si>
  <si>
    <t>24.10.2022 17:58:34</t>
  </si>
  <si>
    <t>K-3193 35-03-K03193_910374583_910374583</t>
  </si>
  <si>
    <t>24.10.2022 18:33:06</t>
  </si>
  <si>
    <t>24.10.2022 20:17:02</t>
  </si>
  <si>
    <t>K-195 35-03-K00195_913406146_913406146</t>
  </si>
  <si>
    <t>24.10.2022 19:33:05</t>
  </si>
  <si>
    <t>24.10.2022 20:37:10</t>
  </si>
  <si>
    <t>DM-4/TR-2 35-13-L00057_A TR366A1B_5887534</t>
  </si>
  <si>
    <t>24.10.2022 09:26:16</t>
  </si>
  <si>
    <t>24.10.2022 17:52:46</t>
  </si>
  <si>
    <t>İCİKLER TR-3 45-74-M00253_İCİKLER TR-4 M01_72233351</t>
  </si>
  <si>
    <t>24.10.2022 09:52:18</t>
  </si>
  <si>
    <t>24.10.2022 11:20:50</t>
  </si>
  <si>
    <t>M-2516 35-02-M02516_95002366379_95002366379</t>
  </si>
  <si>
    <t>24.10.2022 19:25:06</t>
  </si>
  <si>
    <t>24.10.2022 22:12:12</t>
  </si>
  <si>
    <t>AKÖREN TR-19 KÖK 45-78-M00974_ÇOBANOĞLU M01_66244827</t>
  </si>
  <si>
    <t>24.10.2022 16:10:06</t>
  </si>
  <si>
    <t>24.10.2022 16:52:47</t>
  </si>
  <si>
    <t>KÜÇÜKKALE TR-1 35-29-L00651_35-29-L00651_2376590</t>
  </si>
  <si>
    <t>24.10.2022 07:29:12</t>
  </si>
  <si>
    <t>24.10.2022 09:51:33</t>
  </si>
  <si>
    <t>ARPALIK KÖK 45-83-M00137_ARPALIK KÖK-2 M08_2096499</t>
  </si>
  <si>
    <t>24.10.2022 16:55:18</t>
  </si>
  <si>
    <t>24.10.2022 18:58:00</t>
  </si>
  <si>
    <t>OĞLANANASI TR-5 KÖK 35-22-M00092_OĞLANANASI TR-3 M06_89600660</t>
  </si>
  <si>
    <t>24.10.2022 09:09:44</t>
  </si>
  <si>
    <t>24.10.2022 17:52:00</t>
  </si>
  <si>
    <t>K-1496 35-02-K01496_C_56383411_56383411</t>
  </si>
  <si>
    <t>24.10.2022 14:45:25</t>
  </si>
  <si>
    <t>24.10.2022 15:31:33</t>
  </si>
  <si>
    <t>DİNDARLI KÖK TR-3 KAKLIK 45-79-M00395_HatBaşıAyırıcı_72341736 M01_72341736</t>
  </si>
  <si>
    <t>24.10.2022 10:32:13</t>
  </si>
  <si>
    <t>24.10.2022 11:18:32</t>
  </si>
  <si>
    <t>KONAKLI TR-12 35-15-L00899_950377214_950377214</t>
  </si>
  <si>
    <t>24.10.2022 13:32:14</t>
  </si>
  <si>
    <t>24.10.2022 15:53:41</t>
  </si>
  <si>
    <t>KESKİNOĞLU KÖK 45-80-M00107_ALİRIZA BEY/TR-37/TR-38 TARIMSAL SULAMA M01_72195169</t>
  </si>
  <si>
    <t>24.10.2022 16:43:41</t>
  </si>
  <si>
    <t>24.10.2022 17:19:42</t>
  </si>
  <si>
    <t>KARABAĞLAR TM 35-01-A00012_KARABAĞLAR-6 K25_2055818</t>
  </si>
  <si>
    <t>24.10.2022 14:19:08</t>
  </si>
  <si>
    <t>24.10.2022 19:35:14</t>
  </si>
  <si>
    <t>K-2337 35-03-K02337_910306872_910306872</t>
  </si>
  <si>
    <t>24.10.2022 20:50:41</t>
  </si>
  <si>
    <t>24.10.2022 22:21:27</t>
  </si>
  <si>
    <t>ULUCAK TM 35-28-A00002_HatBaşıAyırıcı_53133846 M13_53133846</t>
  </si>
  <si>
    <t>24.10.2022 19:37:10</t>
  </si>
  <si>
    <t>24.10.2022 21:21:22</t>
  </si>
  <si>
    <t>24.10.2022 18:57:58</t>
  </si>
  <si>
    <t>24.10.2022 21:29:02</t>
  </si>
  <si>
    <t>BUCA TM 35-03-A00003_Buca-16 K16_2311893</t>
  </si>
  <si>
    <t>24.10.2022 16:19:15</t>
  </si>
  <si>
    <t>24.10.2022 17:17:58</t>
  </si>
  <si>
    <t>24.10.2022 21:35:48</t>
  </si>
  <si>
    <t>25.10.2022 00:37:58</t>
  </si>
  <si>
    <t>YENİ ŞAKRAN KÖK 35-17-M00174_HatBaşıAyırıcı_72921815 M02_72921815</t>
  </si>
  <si>
    <t>24.10.2022 15:25:09</t>
  </si>
  <si>
    <t>24.10.2022 18:44:36</t>
  </si>
  <si>
    <t>ZEYTİNALANI TR-116 35-19-L00116_956683561_956683561</t>
  </si>
  <si>
    <t>24.10.2022 07:36:01</t>
  </si>
  <si>
    <t>24.10.2022 10:58:37</t>
  </si>
  <si>
    <t>L-310 35-18-L00310_L-278 L01_72215315</t>
  </si>
  <si>
    <t>24.10.2022 06:22:27</t>
  </si>
  <si>
    <t>24.10.2022 07:13:00</t>
  </si>
  <si>
    <t>M-1201 35-10-M01201_915158035_915158035</t>
  </si>
  <si>
    <t>24.10.2022 11:57:36</t>
  </si>
  <si>
    <t>24.10.2022 13:03:45</t>
  </si>
  <si>
    <t>KARAKUYU-10 35-26-M00217_35-26-M00217_2352461</t>
  </si>
  <si>
    <t>24.10.2022 23:35:07</t>
  </si>
  <si>
    <t>25.10.2022 00:02:34</t>
  </si>
  <si>
    <t>SEYREK TR-2 35-28-M00909_D D04_79674206</t>
  </si>
  <si>
    <t>24.10.2022 18:29:58</t>
  </si>
  <si>
    <t>24.10.2022 19:02:54</t>
  </si>
  <si>
    <t>K-793 35-01-K00793_911042805_911042805</t>
  </si>
  <si>
    <t>24.10.2022 16:47:06</t>
  </si>
  <si>
    <t>24.10.2022 19:13:18</t>
  </si>
  <si>
    <t>ORTA MAHALLE M-62 35-25-M00366_955257826_955257826</t>
  </si>
  <si>
    <t>24.10.2022 10:37:54</t>
  </si>
  <si>
    <t>24.10.2022 12:14:29</t>
  </si>
  <si>
    <t>URLA TM-1 35-19-A00004_HatBaşıAyırıcı_53137350 M07_53137350</t>
  </si>
  <si>
    <t>24.10.2022 00:52:51</t>
  </si>
  <si>
    <t>24.10.2022 01:51:50</t>
  </si>
  <si>
    <t>TR-69 35-19-L00069_6450329_56378430_56378430</t>
  </si>
  <si>
    <t>24.10.2022 01:59:14</t>
  </si>
  <si>
    <t>24.10.2022 03:00:17</t>
  </si>
  <si>
    <t>BAĞYURDU TM 35-27-A00003_HALİLBEYLİ DM M07_2310334</t>
  </si>
  <si>
    <t>24.10.2022 13:00:27</t>
  </si>
  <si>
    <t>24.10.2022 14:43:44</t>
  </si>
  <si>
    <t>24.10.2022 12:14:08</t>
  </si>
  <si>
    <t>24.10.2022 12:51:49</t>
  </si>
  <si>
    <t>24.10.2022 09:15:16</t>
  </si>
  <si>
    <t>24.10.2022 09:19:10</t>
  </si>
  <si>
    <t>SEYREKLİ TR-2 35-15-L00440_B_56370344_56370344</t>
  </si>
  <si>
    <t>24.10.2022 17:36:27</t>
  </si>
  <si>
    <t>24.10.2022 19:16:17</t>
  </si>
  <si>
    <t>KEMERDAMLARI GÖLBAŞI MAHALLESİ 45-78-M00592_45-78-M00592_2351246</t>
  </si>
  <si>
    <t>24.10.2022 18:38:11</t>
  </si>
  <si>
    <t>24.10.2022 20:54:51</t>
  </si>
  <si>
    <t>PAZARKÖY ARNAVUT MAH TR-3 45-78-L00654_49253431_56391115_56391115</t>
  </si>
  <si>
    <t>24.10.2022 12:48:15</t>
  </si>
  <si>
    <t>24.10.2022 14:33:37</t>
  </si>
  <si>
    <t>SUBAŞI İM 35-26-A00002_PAMUKYAZI L04_2304030</t>
  </si>
  <si>
    <t>24.10.2022 13:12:27</t>
  </si>
  <si>
    <t>24.10.2022 18:53:40</t>
  </si>
  <si>
    <t>TİRE İM-DM-1 35-29-A00001_HatBaşıAyırıcı_53138667 L04_53138667</t>
  </si>
  <si>
    <t>24.10.2022 09:58:54</t>
  </si>
  <si>
    <t>24.10.2022 12:59:48</t>
  </si>
  <si>
    <t>KORUCUK-2 35-26-M00462_35-26-M00462_2364456</t>
  </si>
  <si>
    <t>24.10.2022 23:18:44</t>
  </si>
  <si>
    <t>MERSİNLİDERE TR-4 (GARİPLER) 35-31-L00200_35-31-L00200_65822582</t>
  </si>
  <si>
    <t>24.10.2022 10:53:36</t>
  </si>
  <si>
    <t>24.10.2022 12:02:12</t>
  </si>
  <si>
    <t>M-3404(YATIRIM REZERVE) 35-03-M03404_910224534_910224534</t>
  </si>
  <si>
    <t>24.10.2022 20:08:51</t>
  </si>
  <si>
    <t>24.10.2022 21:52:45</t>
  </si>
  <si>
    <t>KULA İM 45-77-A00001_DEMİRKÖPRÜ M03_2049496</t>
  </si>
  <si>
    <t>24.10.2022 03:25:28</t>
  </si>
  <si>
    <t>24.10.2022 03:32:36</t>
  </si>
  <si>
    <t>M-436 BUCA KALK.KOOP 35-02-M00436_915015852_915015852</t>
  </si>
  <si>
    <t>24.10.2022 15:49:49</t>
  </si>
  <si>
    <t>24.10.2022 18:17:04</t>
  </si>
  <si>
    <t>EVRENLİ KÖK 45-73-M00139_BAHADIR ÇIKIŞ M02_2055359</t>
  </si>
  <si>
    <t>24.10.2022 16:31:28</t>
  </si>
  <si>
    <t>24.10.2022 17:03:38</t>
  </si>
  <si>
    <t>24.10.2022 10:17:55</t>
  </si>
  <si>
    <t>24.10.2022 10:54:23</t>
  </si>
  <si>
    <t>İBRAHİMKUYU DM 35-15-M00286_YOLÜSTÜ-2 M03_67554610</t>
  </si>
  <si>
    <t>24.10.2022 16:57:08</t>
  </si>
  <si>
    <t>24.10.2022 17:25:18</t>
  </si>
  <si>
    <t>M-1537 35-01-M01537_910535385_910535385</t>
  </si>
  <si>
    <t>24.10.2022 14:23:50</t>
  </si>
  <si>
    <t>24.10.2022 17:54:37</t>
  </si>
  <si>
    <t>HALKEĞİTİMCİLER-2 35-30-M00348_35-30-M00348_2371831</t>
  </si>
  <si>
    <t>24.10.2022 13:44:12</t>
  </si>
  <si>
    <t>24.10.2022 14:53:16</t>
  </si>
  <si>
    <t>L-211 35-18-L00211__83437407_83437407</t>
  </si>
  <si>
    <t>24.10.2022 17:51:35</t>
  </si>
  <si>
    <t>24.10.2022 18:54:33</t>
  </si>
  <si>
    <t>KFC KÖK 35-28-M00534_ M01_2329272</t>
  </si>
  <si>
    <t>24.10.2022 22:56:49</t>
  </si>
  <si>
    <t>26.10.2022 00:07:50</t>
  </si>
  <si>
    <t>BOZYAKA TM 35-01-A00007_EŞREFPAŞA-1 M03_2312204</t>
  </si>
  <si>
    <t>24.10.2022 17:03:14</t>
  </si>
  <si>
    <t>24.10.2022 17:06:54</t>
  </si>
  <si>
    <t>TURGUTLU TR-1/1 DM 45-83-M00001_DAĞITIM TRAFO TURGUTLU TR-1/1 DM TRH_72401556</t>
  </si>
  <si>
    <t>24.10.2022 09:57:13</t>
  </si>
  <si>
    <t>24.10.2022 11:23:19</t>
  </si>
  <si>
    <t>KARABURUN GIS TM 35-19-A00008_KARAREİS M05_2317316</t>
  </si>
  <si>
    <t>24.10.2022 04:22:42</t>
  </si>
  <si>
    <t>24.10.2022 12:25:54</t>
  </si>
  <si>
    <t>ASARLIK TR-26 35-28-M00725_B_56373964_56373964</t>
  </si>
  <si>
    <t>24.10.2022 19:57:38</t>
  </si>
  <si>
    <t>24.10.2022 20:36:22</t>
  </si>
  <si>
    <t>DM08/TR02 45-73-M00003_ALAŞEHİR TR-81/A M01_85042088</t>
  </si>
  <si>
    <t>24.10.2022 13:19:42</t>
  </si>
  <si>
    <t>24.10.2022 15:44:43</t>
  </si>
  <si>
    <t>K-3992 35-03-K03992_K-2338 K03_2069475</t>
  </si>
  <si>
    <t>24.10.2022 09:01:58</t>
  </si>
  <si>
    <t>24.10.2022 12:01:24</t>
  </si>
  <si>
    <t>GÖÇBEYLİ TR-1 35-16-M00016_47430059_56400021_56400021</t>
  </si>
  <si>
    <t>24.10.2022 15:08:04</t>
  </si>
  <si>
    <t>24.10.2022 15:42:52</t>
  </si>
  <si>
    <t>TR-54 35-15-M00054_48874783_56365771_56365771</t>
  </si>
  <si>
    <t>24.10.2022 12:09:01</t>
  </si>
  <si>
    <t>24.10.2022 13:57:31</t>
  </si>
  <si>
    <t>VEZİRKÖPRÜ İM 35-03-A00002_SAFFET ÖZSAN K03_2309364</t>
  </si>
  <si>
    <t>24.10.2022 14:08:20</t>
  </si>
  <si>
    <t>TİRE İM-DM-1 35-29-A00001_HatBaşıAyırıcı_53138585 L04_53138585</t>
  </si>
  <si>
    <t>24.10.2022 09:54:09</t>
  </si>
  <si>
    <t>24.10.2022 12:20:41</t>
  </si>
  <si>
    <t>24.10.2022 18:01:28</t>
  </si>
  <si>
    <t>24.10.2022 20:21:54</t>
  </si>
  <si>
    <t>TR-57 35-22-M00057_95002486442_95002486442</t>
  </si>
  <si>
    <t>24.10.2022 17:04:22</t>
  </si>
  <si>
    <t>24.10.2022 20:42:16</t>
  </si>
  <si>
    <t>DM-2/25 35-29-M00096_950315365_950315365</t>
  </si>
  <si>
    <t>24.10.2022 09:20:50</t>
  </si>
  <si>
    <t>24.10.2022 11:20:14</t>
  </si>
  <si>
    <t>KARGIN KÖK 45-71-M00095_KARGIN GİRİŞ M08_2076279</t>
  </si>
  <si>
    <t>24.10.2022 07:34:57</t>
  </si>
  <si>
    <t>24.10.2022 07:35:38</t>
  </si>
  <si>
    <t>HALİLBEYLİ DM 35-27-M00620_Recloser M09_2313231</t>
  </si>
  <si>
    <t>24.10.2022 14:31:57</t>
  </si>
  <si>
    <t>24.10.2022 15:59:15</t>
  </si>
  <si>
    <t>KIRKAĞAÇ TR-1 45-76-M00001_KIRKAĞAÇ TR-2/TR-3/TR-18/TR-24 M03_72215487</t>
  </si>
  <si>
    <t>24.10.2022 10:02:01</t>
  </si>
  <si>
    <t>24.10.2022 10:15:28</t>
  </si>
  <si>
    <t>M-650 35-02-M00650_M-652 M02_2325058</t>
  </si>
  <si>
    <t>24.10.2022 14:39:15</t>
  </si>
  <si>
    <t>24.10.2022 15:35:04</t>
  </si>
  <si>
    <t>K-1061 35-01-K01061_35-01-K01061_2367953</t>
  </si>
  <si>
    <t>24.10.2022 10:49:41</t>
  </si>
  <si>
    <t>24.10.2022 13:51:47</t>
  </si>
  <si>
    <t>L-256 (18 KABİN) 35-18-L00256_L-260 L01_2323213</t>
  </si>
  <si>
    <t>24.10.2022 07:43:57</t>
  </si>
  <si>
    <t>24.10.2022 13:03:43</t>
  </si>
  <si>
    <t>M-1541 35-01-M01541_E_56380128_56380128</t>
  </si>
  <si>
    <t>24.10.2022 20:30:37</t>
  </si>
  <si>
    <t>25.10.2022 00:22:48</t>
  </si>
  <si>
    <t>24.10.2022 04:42:56</t>
  </si>
  <si>
    <t>24.10.2022 12:06:39</t>
  </si>
  <si>
    <t>DM-3/TR-10 SEFERİHİSAR 35-14-M00331_956634286_956634286</t>
  </si>
  <si>
    <t>24.10.2022 00:16:35</t>
  </si>
  <si>
    <t>24.10.2022 02:05:33</t>
  </si>
  <si>
    <t>EŞREFPAŞA İM 35-01-A00002_CEPHANELİK M03_2309058</t>
  </si>
  <si>
    <t>24.10.2022 16:42:18</t>
  </si>
  <si>
    <t>24.10.2022 19:19:24</t>
  </si>
  <si>
    <t>ÇİĞİLLER YASSIALAN TR-9 45-75-M00404__84294258_84294258</t>
  </si>
  <si>
    <t>24.10.2022 13:16:17</t>
  </si>
  <si>
    <t>24.10.2022 14:55:26</t>
  </si>
  <si>
    <t>K-581 35-01-K00581_911670962_911670962</t>
  </si>
  <si>
    <t>24.10.2022 13:31:28</t>
  </si>
  <si>
    <t>24.10.2022 18:23:55</t>
  </si>
  <si>
    <t>ALÇUK TM 35-17-A00001_MENEMEN-1 M30_2307955</t>
  </si>
  <si>
    <t>25.10.2022 06:22:55</t>
  </si>
  <si>
    <t>İLKO YAPI KOOP ÖZEL TR 35-19-M00472Ö_ H_50198209</t>
  </si>
  <si>
    <t>24.10.2022 07:42:05</t>
  </si>
  <si>
    <t>24.10.2022 12:18:19</t>
  </si>
  <si>
    <t>YENİFOÇA TR-11 35-23-M00011_A_56365422_56365422</t>
  </si>
  <si>
    <t>24.10.2022 17:59:57</t>
  </si>
  <si>
    <t>24.10.2022 18:47:50</t>
  </si>
  <si>
    <t>PAMUCAK KÖK 35-13-L00400_ESKİ PAMUCAK (HAVAALANI) L09_2097128</t>
  </si>
  <si>
    <t>24.10.2022 08:50:41</t>
  </si>
  <si>
    <t>24.10.2022 17:55:06</t>
  </si>
  <si>
    <t>OKLUİSA KÖK 45-81-M00046_MADEN FİDERİ M01_71994469</t>
  </si>
  <si>
    <t>24.10.2022 09:19:33</t>
  </si>
  <si>
    <t>24.10.2022 14:26:32</t>
  </si>
  <si>
    <t>VELİLER DM 35-15-L00840_BÜLBÜLLER-KERPİÇLİK L01_66946047</t>
  </si>
  <si>
    <t>24.10.2022 16:07:31</t>
  </si>
  <si>
    <t>24.10.2022 19:38:37</t>
  </si>
  <si>
    <t>ESKİCİLER TR-1 45-75-M00311_A_56401042_56401042</t>
  </si>
  <si>
    <t>24.10.2022 10:20:50</t>
  </si>
  <si>
    <t>24.10.2022 12:34:49</t>
  </si>
  <si>
    <t>24.10.2022 02:16:12</t>
  </si>
  <si>
    <t>24.10.2022 10:15:24</t>
  </si>
  <si>
    <t>ÇİFTLİK İM 35-18-A00003_SAĞLIKÇILAR L06_2054615</t>
  </si>
  <si>
    <t>24.10.2022 07:53:16</t>
  </si>
  <si>
    <t>24.10.2022 09:00:44</t>
  </si>
  <si>
    <t>HELVACI TR-15 35-17-M00733_950304637_950304637</t>
  </si>
  <si>
    <t>24.10.2022 15:21:49</t>
  </si>
  <si>
    <t>24.10.2022 22:58:17</t>
  </si>
  <si>
    <t>M-1822 35-03-M01822_ H_48048244</t>
  </si>
  <si>
    <t>24.10.2022 21:04:11</t>
  </si>
  <si>
    <t>TAŞLIYOL KÖK 35-27-M00495_TAŞLIYOL M03_72168905</t>
  </si>
  <si>
    <t>24.10.2022 18:38:45</t>
  </si>
  <si>
    <t>24.10.2022 19:19:22</t>
  </si>
  <si>
    <t>ANDAK KÖK 35-23-M00312_ANDAK GES DM M03_41958338</t>
  </si>
  <si>
    <t>24.10.2022 10:30:08</t>
  </si>
  <si>
    <t>24.10.2022 11:22:23</t>
  </si>
  <si>
    <t>KAYMAKÇI İM 35-15-A00004_ÇAYLI L04_2121818</t>
  </si>
  <si>
    <t>24.10.2022 09:46:17</t>
  </si>
  <si>
    <t>24.10.2022 11:27:47</t>
  </si>
  <si>
    <t>25.10.2022 09:47:59</t>
  </si>
  <si>
    <t>25.10.2022 09:52:13</t>
  </si>
  <si>
    <t>ÇAKMAKLI TR-1 35-17-M00345_950305433_950305433</t>
  </si>
  <si>
    <t>25.10.2022 17:40:51</t>
  </si>
  <si>
    <t>25.10.2022 20:21:01</t>
  </si>
  <si>
    <t>TR-1-3/1 35-20-L00014_C_60985081_60985081</t>
  </si>
  <si>
    <t>25.10.2022 16:53:04</t>
  </si>
  <si>
    <t>25.10.2022 17:43:59</t>
  </si>
  <si>
    <t>M-712 KERESTECİLER SİTESİ 35-08-M00712_EKİNCİ GRUP ÖZEL M02_72145253</t>
  </si>
  <si>
    <t>25.10.2022 18:23:07</t>
  </si>
  <si>
    <t>25.10.2022 21:04:05</t>
  </si>
  <si>
    <t>M-2542 35-02-M02542_DAĞITIM TRAFOSU M08_81703197</t>
  </si>
  <si>
    <t>25.10.2022 09:05:15</t>
  </si>
  <si>
    <t>25.10.2022 16:19:29</t>
  </si>
  <si>
    <t>25.10.2022 09:34:23</t>
  </si>
  <si>
    <t>25.10.2022 11:52:50</t>
  </si>
  <si>
    <t>ÖZER UNUR ÖZEL TR 35-23-M00141Ö_DIREK TIPI TRAFO HUCRESI H01_2046354</t>
  </si>
  <si>
    <t>25.10.2022 16:19:48</t>
  </si>
  <si>
    <t>25.10.2022 19:27:25</t>
  </si>
  <si>
    <t>ÇINARLIKUYU KÖK 45-71-M00188_HatBaşıAyırıcı_53134658 M02_53134658</t>
  </si>
  <si>
    <t>25.10.2022 08:27:53</t>
  </si>
  <si>
    <t>25.10.2022 09:26:21</t>
  </si>
  <si>
    <t>SALİHLİ TR-55 45-78-L00766_953255636_953255636</t>
  </si>
  <si>
    <t>25.10.2022 13:20:52</t>
  </si>
  <si>
    <t>25.10.2022 14:04:58</t>
  </si>
  <si>
    <t>YEŞİLKÖY-3 35-26-M00792_64988476_65514277_65514277</t>
  </si>
  <si>
    <t>25.10.2022 13:11:33</t>
  </si>
  <si>
    <t>25.10.2022 13:58:16</t>
  </si>
  <si>
    <t>ALİAĞA TR-43 DM 35-17-M00043_GÜZELHİSAR ÇIKIŞI M13_2315084</t>
  </si>
  <si>
    <t>25.10.2022 07:52:37</t>
  </si>
  <si>
    <t>25.10.2022 08:04:36</t>
  </si>
  <si>
    <t>KARABULU TR-4 35-31-L00353_47897192_56382319_56382319</t>
  </si>
  <si>
    <t>25.10.2022 11:12:02</t>
  </si>
  <si>
    <t>25.10.2022 13:02:25</t>
  </si>
  <si>
    <t>YENİFOÇA TR-1 DM 35-23-M00001_YENİ FOÇA TR-24 M03_83360615</t>
  </si>
  <si>
    <t>25.10.2022 11:29:08</t>
  </si>
  <si>
    <t>25.10.2022 14:13:56</t>
  </si>
  <si>
    <t>TR-2/5 45-72-L00005_45-72-L00005_2365836</t>
  </si>
  <si>
    <t>25.10.2022 19:47:12</t>
  </si>
  <si>
    <t>25.10.2022 21:15:02</t>
  </si>
  <si>
    <t>ŞEREMET KAVAKLI TR-1 45-77-M00237_B_83866831_83866831</t>
  </si>
  <si>
    <t>25.10.2022 07:25:17</t>
  </si>
  <si>
    <t>25.10.2022 08:23:06</t>
  </si>
  <si>
    <t>SEFERİHİSAR İM 35-14-A00002_956642538_956642538</t>
  </si>
  <si>
    <t>25.10.2022 15:24:33</t>
  </si>
  <si>
    <t>25.10.2022 17:01:48</t>
  </si>
  <si>
    <t>SELİMİYE TR-1 45-79-M00315_945571223_945571223</t>
  </si>
  <si>
    <t>25.10.2022 09:59:43</t>
  </si>
  <si>
    <t>25.10.2022 11:03:01</t>
  </si>
  <si>
    <t>TR-131 35-19-L00131_D_56391418_56391418</t>
  </si>
  <si>
    <t>25.10.2022 13:52:47</t>
  </si>
  <si>
    <t>25.10.2022 14:18:24</t>
  </si>
  <si>
    <t>MENEMEN DM-4 35-28-M00733_DM-3(MENEMEN İM) M04_2315264</t>
  </si>
  <si>
    <t>25.10.2022 12:18:17</t>
  </si>
  <si>
    <t>25.10.2022 12:47:24</t>
  </si>
  <si>
    <t>M-2777 35-04-M02777_B K3107B4B_5784264</t>
  </si>
  <si>
    <t>25.10.2022 18:19:59</t>
  </si>
  <si>
    <t>25.10.2022 21:13:31</t>
  </si>
  <si>
    <t>M-1538 35-01-M01538_911581681_911581681</t>
  </si>
  <si>
    <t>25.10.2022 09:03:55</t>
  </si>
  <si>
    <t>25.10.2022 13:01:03</t>
  </si>
  <si>
    <t>25.10.2022 08:30:59</t>
  </si>
  <si>
    <t>25.10.2022 09:54:31</t>
  </si>
  <si>
    <t>K-2732 35-04-K02732_D_56393807_56393807</t>
  </si>
  <si>
    <t>25.10.2022 13:59:29</t>
  </si>
  <si>
    <t>25.10.2022 16:40:25</t>
  </si>
  <si>
    <t>25.10.2022 03:38:13</t>
  </si>
  <si>
    <t>25.10.2022 05:52:31</t>
  </si>
  <si>
    <t>BALLICA İM 45-72-A00005_HAMİDİYE L07_2327273</t>
  </si>
  <si>
    <t>25.10.2022 16:13:36</t>
  </si>
  <si>
    <t>25.10.2022 16:55:32</t>
  </si>
  <si>
    <t>ÇAMLICA KÖYÜ TR-2 45-71-M01597_953226535_953226535</t>
  </si>
  <si>
    <t>25.10.2022 15:03:25</t>
  </si>
  <si>
    <t>25.10.2022 18:10:21</t>
  </si>
  <si>
    <t>KARACAALİ TR-2 45-79-M00484_D_56400867_56400867</t>
  </si>
  <si>
    <t>25.10.2022 11:03:18</t>
  </si>
  <si>
    <t>25.10.2022 12:21:23</t>
  </si>
  <si>
    <t>TR-48 ARSİTESİ TR 35-14-L00048_956640313_956640313</t>
  </si>
  <si>
    <t>25.10.2022 15:26:06</t>
  </si>
  <si>
    <t>25.10.2022 18:17:04</t>
  </si>
  <si>
    <t>KINIK ORGANİZE DM 35-24-M00208_SOMA KÖYLER M15_83158735</t>
  </si>
  <si>
    <t>25.10.2022 07:33:48</t>
  </si>
  <si>
    <t>25.10.2022 08:18:42</t>
  </si>
  <si>
    <t>FUAR İM 35-01-A00003_TR-3 M15_2311330</t>
  </si>
  <si>
    <t>25.10.2022 11:08:56</t>
  </si>
  <si>
    <t>25.10.2022 13:00:17</t>
  </si>
  <si>
    <t>TAYTAN OFİS KÖK 45-78-M00314_SALİHLİ DM-2 GİRİŞİ (DEMİRKÖPRÜ-2) M07_60669849</t>
  </si>
  <si>
    <t>25.10.2022 10:21:26</t>
  </si>
  <si>
    <t>25.10.2022 17:07:25</t>
  </si>
  <si>
    <t>K-733 35-01-K00733_35-01-K00733_2375936</t>
  </si>
  <si>
    <t>25.10.2022 10:05:06</t>
  </si>
  <si>
    <t>25.10.2022 13:29:29</t>
  </si>
  <si>
    <t>AHMETLİ DM 45-77-M00187_HatBaşıAyırıcı_84908786 M08_84908786</t>
  </si>
  <si>
    <t>25.10.2022 21:43:53</t>
  </si>
  <si>
    <t>25.10.2022 21:53:44</t>
  </si>
  <si>
    <t>ALÇUK TM 35-17-A00001_MENEMEN-2 M28_2307838</t>
  </si>
  <si>
    <t>25.10.2022 00:54:56</t>
  </si>
  <si>
    <t>25.10.2022 06:43:42</t>
  </si>
  <si>
    <t>OSMANLAR TR-1 35-20-M00040_35-20-M00040_82732661</t>
  </si>
  <si>
    <t>AG Travers Arızası</t>
  </si>
  <si>
    <t>25.10.2022 11:35:18</t>
  </si>
  <si>
    <t>25.10.2022 12:17:22</t>
  </si>
  <si>
    <t>KIRANKÖY ÖRENCİK TR-1 45-75-M00190_B_56361989_56361989</t>
  </si>
  <si>
    <t>25.10.2022 14:12:38</t>
  </si>
  <si>
    <t>25.10.2022 15:32:40</t>
  </si>
  <si>
    <t>SELENDİ TR-12 45-81-M00012_945633936_945633936</t>
  </si>
  <si>
    <t>25.10.2022 15:37:06</t>
  </si>
  <si>
    <t>25.10.2022 19:35:33</t>
  </si>
  <si>
    <t>ARMUTLU İM 35-27-A00001_ARMATEKS-OMRAT M05_2051846</t>
  </si>
  <si>
    <t>25.10.2022 12:11:47</t>
  </si>
  <si>
    <t>25.10.2022 12:59:30</t>
  </si>
  <si>
    <t>K-684 35-03-K00684_35-03-K00684_2376510</t>
  </si>
  <si>
    <t>25.10.2022 09:32:44</t>
  </si>
  <si>
    <t>25.10.2022 18:05:15</t>
  </si>
  <si>
    <t>KAYALIOĞLU TR-1 45-72-L00071_TR-19 (ESKİ KÖK) L02_66526796</t>
  </si>
  <si>
    <t>25.10.2022 13:31:46</t>
  </si>
  <si>
    <t>25.10.2022 13:48:33</t>
  </si>
  <si>
    <t>SOMA MERKEZ DM-2 45-82-M00070_TR-44 M07_2092859</t>
  </si>
  <si>
    <t>25.10.2022 08:14:17</t>
  </si>
  <si>
    <t>25.10.2022 08:40:02</t>
  </si>
  <si>
    <t>TR-27 35-13-L00027_946421603_946421603</t>
  </si>
  <si>
    <t>25.10.2022 17:01:22</t>
  </si>
  <si>
    <t>25.10.2022 18:32:55</t>
  </si>
  <si>
    <t>25.10.2022 11:15:48</t>
  </si>
  <si>
    <t>25.10.2022 12:03:36</t>
  </si>
  <si>
    <t>K-2380 35-08-K02380_B_56373170_56373170</t>
  </si>
  <si>
    <t>25.10.2022 10:58:20</t>
  </si>
  <si>
    <t>25.10.2022 18:31:55</t>
  </si>
  <si>
    <t>KARABURUN TR-4/18 35-21-L00012_953360154_953360154</t>
  </si>
  <si>
    <t>25.10.2022 10:03:31</t>
  </si>
  <si>
    <t>25.10.2022 14:48:24</t>
  </si>
  <si>
    <t>25.10.2022 19:52:44</t>
  </si>
  <si>
    <t>25.10.2022 21:25:00</t>
  </si>
  <si>
    <t>DM-3/03 (TOZKOPARAN) 45-71-M00115_953218554_953218554</t>
  </si>
  <si>
    <t>25.10.2022 13:25:05</t>
  </si>
  <si>
    <t>25.10.2022 16:47:51</t>
  </si>
  <si>
    <t>DM-3/TR-35 35-26-M01260_956616602_956616602</t>
  </si>
  <si>
    <t>25.10.2022 17:44:59</t>
  </si>
  <si>
    <t>25.10.2022 19:51:39</t>
  </si>
  <si>
    <t>SARIGÖL TR-4 45-79-M00004_945557195_945557195</t>
  </si>
  <si>
    <t>25.10.2022 10:41:08</t>
  </si>
  <si>
    <t>25.10.2022 11:31:20</t>
  </si>
  <si>
    <t>TR-20 35-17-M00020_6449249_56389494_56389494</t>
  </si>
  <si>
    <t>25.10.2022 08:55:29</t>
  </si>
  <si>
    <t>25.10.2022 10:09:40</t>
  </si>
  <si>
    <t>K-2738 35-03-K02738_35-03-K02738_41914361</t>
  </si>
  <si>
    <t>25.10.2022 09:04:57</t>
  </si>
  <si>
    <t>25.10.2022 17:48:14</t>
  </si>
  <si>
    <t>KAPIKAYA TR-1 35-17-M00185_C_56355721_56355721</t>
  </si>
  <si>
    <t>25.10.2022 17:05:36</t>
  </si>
  <si>
    <t>25.10.2022 18:01:35</t>
  </si>
  <si>
    <t>TR-29 (M-729) 35-30-M00729_43003474 c2_43010571</t>
  </si>
  <si>
    <t>25.10.2022 15:19:45</t>
  </si>
  <si>
    <t>25.10.2022 15:50:57</t>
  </si>
  <si>
    <t>K-150 35-02-K00150_EGE TM K04_2119187</t>
  </si>
  <si>
    <t>25.10.2022 13:40:46</t>
  </si>
  <si>
    <t>25.10.2022 14:34:01</t>
  </si>
  <si>
    <t>L-444 35-18-L00444_950446576_950446576</t>
  </si>
  <si>
    <t>25.10.2022 11:09:16</t>
  </si>
  <si>
    <t>25.10.2022 18:35:02</t>
  </si>
  <si>
    <t>M-1971 35-03-M01971_35-03-M01971_2347661</t>
  </si>
  <si>
    <t>25.10.2022 14:28:03</t>
  </si>
  <si>
    <t>25.10.2022 17:15:05</t>
  </si>
  <si>
    <t>TR-104 ZEYTİNALANI 35-19-L00104_A_56373260_56373260</t>
  </si>
  <si>
    <t>25.10.2022 16:11:24</t>
  </si>
  <si>
    <t>25.10.2022 19:05:00</t>
  </si>
  <si>
    <t>ÜÇPINAR DM 45-71-M00183_PELİTALAN M03_72249140</t>
  </si>
  <si>
    <t>25.10.2022 09:26:27</t>
  </si>
  <si>
    <t>25.10.2022 17:05:10</t>
  </si>
  <si>
    <t>25.10.2022 01:46:52</t>
  </si>
  <si>
    <t>25.10.2022 01:52:24</t>
  </si>
  <si>
    <t>L-105 35-18-L00105_OVACIK KÖYÜ VE VERİCİLER L02_2324754</t>
  </si>
  <si>
    <t>25.10.2022 13:11:13</t>
  </si>
  <si>
    <t>25.10.2022 15:08:21</t>
  </si>
  <si>
    <t>DM-3/03 (TOZKOPARAN) 45-71-M00115_953218553_953218553</t>
  </si>
  <si>
    <t>25.10.2022 17:51:55</t>
  </si>
  <si>
    <t>25.10.2022 19:43:34</t>
  </si>
  <si>
    <t>SARIGÖL TR-41 45-79-M00041_945559892_945559892</t>
  </si>
  <si>
    <t>25.10.2022 13:51:18</t>
  </si>
  <si>
    <t>25.10.2022 14:52:56</t>
  </si>
  <si>
    <t>TÜRKELLİ DM (TR-4) 35-28-M00368_ALÇUK-2 M03_56299106</t>
  </si>
  <si>
    <t>25.10.2022 02:32:00</t>
  </si>
  <si>
    <t>25.10.2022 04:02:00</t>
  </si>
  <si>
    <t>DEMİRCİ TR-1 45-71-M01567_45-71-M01567_2371349</t>
  </si>
  <si>
    <t>25.10.2022 18:44:49</t>
  </si>
  <si>
    <t>25.10.2022 20:19:09</t>
  </si>
  <si>
    <t>SOMA KÖYLER DM-2 45-82-M00125_HatBaşıAyırıcı_89955574 M08_89955574</t>
  </si>
  <si>
    <t>25.10.2022 15:26:31</t>
  </si>
  <si>
    <t>25.10.2022 17:59:47</t>
  </si>
  <si>
    <t>ÇARIKBALLI HACI MEHMETLER TR-1 45-77-L00186_ H_65943539</t>
  </si>
  <si>
    <t>25.10.2022 12:07:21</t>
  </si>
  <si>
    <t>25.10.2022 18:58:32</t>
  </si>
  <si>
    <t>K-2337 35-03-K02337_910384713_910384713</t>
  </si>
  <si>
    <t>25.10.2022 21:23:07</t>
  </si>
  <si>
    <t>25.10.2022 23:53:37</t>
  </si>
  <si>
    <t>EMİRALEM TR-15 35-28-M00237__72372355_72372355</t>
  </si>
  <si>
    <t>25.10.2022 14:46:42</t>
  </si>
  <si>
    <t>25.10.2022 15:40:33</t>
  </si>
  <si>
    <t>REŞAT KOCAER SULAMA GRUBU 35-29-M00216_B_56360367_56360367</t>
  </si>
  <si>
    <t>25.10.2022 13:13:12</t>
  </si>
  <si>
    <t>25.10.2022 13:40:55</t>
  </si>
  <si>
    <t>SELENDİ TR-3 45-81-M00003_TR-30 M05_2321606</t>
  </si>
  <si>
    <t>25.10.2022 16:18:26</t>
  </si>
  <si>
    <t>25.10.2022 17:02:31</t>
  </si>
  <si>
    <t>VEZİRKÖPRÜ İM 35-03-A00002_TJK M02_2050506</t>
  </si>
  <si>
    <t>25.10.2022 09:59:47</t>
  </si>
  <si>
    <t>25.10.2022 18:04:48</t>
  </si>
  <si>
    <t>FOÇA CEZA İNFAZ KURUMU KÖK 35-23-M00302_BAĞARASI DM GİRİŞ M03_67574138</t>
  </si>
  <si>
    <t>25.10.2022 09:34:27</t>
  </si>
  <si>
    <t>25.10.2022 10:57:43</t>
  </si>
  <si>
    <t>ÜÇYOL KÖK 45-82-M00128_URUZLAR GES M06_2329339</t>
  </si>
  <si>
    <t>25.10.2022 10:03:16</t>
  </si>
  <si>
    <t>25.10.2022 16:35:33</t>
  </si>
  <si>
    <t>TR-34 35-13-M00052__77877698_77877698</t>
  </si>
  <si>
    <t>25.10.2022 14:27:13</t>
  </si>
  <si>
    <t>25.10.2022 15:22:46</t>
  </si>
  <si>
    <t>TR-2/114 45-83-L00114__72374056_72374056</t>
  </si>
  <si>
    <t>25.10.2022 14:42:48</t>
  </si>
  <si>
    <t>25.10.2022 15:26:24</t>
  </si>
  <si>
    <t>BAHÇELİ TR-2 45-73-M00433_C_56400896_56400896</t>
  </si>
  <si>
    <t>25.10.2022 11:05:08</t>
  </si>
  <si>
    <t>25.10.2022 13:24:14</t>
  </si>
  <si>
    <t>DM-1/TR-3 35-14-M00314_95001218749_95001218749</t>
  </si>
  <si>
    <t>25.10.2022 17:10:41</t>
  </si>
  <si>
    <t>25.10.2022 19:24:05</t>
  </si>
  <si>
    <t>OSMANGAZİ İM 35-02-A00004_SÜLEYMANİYE K15_2101350</t>
  </si>
  <si>
    <t>25.10.2022 13:42:37</t>
  </si>
  <si>
    <t>25.10.2022 18:15:12</t>
  </si>
  <si>
    <t>YAHŞELLİ KÖK 35-28-M00293_HatBaşıAyırıcı_53133860 M01_53133860</t>
  </si>
  <si>
    <t>25.10.2022 16:46:08</t>
  </si>
  <si>
    <t>25.10.2022 18:55:39</t>
  </si>
  <si>
    <t>CENKYERİ TR-1 45-82-M00131_45-82-M00131_72195038</t>
  </si>
  <si>
    <t>25.10.2022 08:10:51</t>
  </si>
  <si>
    <t>TR-35/A 45-78-L00715_953251186_953251186</t>
  </si>
  <si>
    <t>25.10.2022 14:12:31</t>
  </si>
  <si>
    <t>25.10.2022 16:33:29</t>
  </si>
  <si>
    <t>GÜLKENT KÖK-3 35-30-M00219_ALTINOVA-1 ÇIKIŞ M05_84885056</t>
  </si>
  <si>
    <t>25.10.2022 09:40:47</t>
  </si>
  <si>
    <t>25.10.2022 16:00:57</t>
  </si>
  <si>
    <t>K-4055 35-02-K04055_35-02-K04055_2348750</t>
  </si>
  <si>
    <t>25.10.2022 09:29:19</t>
  </si>
  <si>
    <t>25.10.2022 12:57:54</t>
  </si>
  <si>
    <t>K-29 35-03-K00029_35-03-K00029_41952647</t>
  </si>
  <si>
    <t>25.10.2022 14:08:06</t>
  </si>
  <si>
    <t>25.10.2022 15:58:02</t>
  </si>
  <si>
    <t>25.10.2022 16:17:02</t>
  </si>
  <si>
    <t>25.10.2022 20:39:52</t>
  </si>
  <si>
    <t>M-1899 35-09-M01899_T K4489-A1b_5862061</t>
  </si>
  <si>
    <t>25.10.2022 10:00:00</t>
  </si>
  <si>
    <t>25.10.2022 10:53:00</t>
  </si>
  <si>
    <t>HECİZ İSTASYON MAH. TR-1 45-82-L00005_A_56387279_56387279</t>
  </si>
  <si>
    <t>25.10.2022 11:30:33</t>
  </si>
  <si>
    <t>25.10.2022 13:45:24</t>
  </si>
  <si>
    <t>ÖDEMİŞ İM 35-15-A00001_TR-110 M04_2309731</t>
  </si>
  <si>
    <t>25.10.2022 09:02:37</t>
  </si>
  <si>
    <t>25.10.2022 12:24:58</t>
  </si>
  <si>
    <t>ALAŞEHİR TR-4 45-73-M00004__72372307_72372307</t>
  </si>
  <si>
    <t>25.10.2022 21:02:53</t>
  </si>
  <si>
    <t>25.10.2022 21:33:34</t>
  </si>
  <si>
    <t>MENEMEN DM-4/7 35-28-M00846_A A01_65899230</t>
  </si>
  <si>
    <t>25.10.2022 16:57:58</t>
  </si>
  <si>
    <t>25.10.2022 17:34:55</t>
  </si>
  <si>
    <t>AKÇAPINAR TR-1 45-83-L00438_A_56400138_56400138</t>
  </si>
  <si>
    <t>25.10.2022 17:42:10</t>
  </si>
  <si>
    <t>25.10.2022 18:27:53</t>
  </si>
  <si>
    <t>FOÇA TR-39 35-23-L00039_D_60984928_60984928</t>
  </si>
  <si>
    <t>25.10.2022 09:48:22</t>
  </si>
  <si>
    <t>25.10.2022 13:11:20</t>
  </si>
  <si>
    <t>METAL İŞLERİ TR-12 KÖK 35-22-M00112_HatBaşıAyırıcı_53133263 M04_53133263</t>
  </si>
  <si>
    <t>25.10.2022 00:04:14</t>
  </si>
  <si>
    <t>25.10.2022 00:25:19</t>
  </si>
  <si>
    <t>TR-121 35-15-L00121_950352604_950352604</t>
  </si>
  <si>
    <t>25.10.2022 16:24:12</t>
  </si>
  <si>
    <t>25.10.2022 16:41:51</t>
  </si>
  <si>
    <t>ÇUKURALTI M-13 ÇAMLIK KÖK 35-25-M00059_ÇUKURALTI M-23 KÖK M02_72121066</t>
  </si>
  <si>
    <t>25.10.2022 08:38:02</t>
  </si>
  <si>
    <t>25.10.2022 09:22:29</t>
  </si>
  <si>
    <t>L-121 35-18-L00121__79282728_79282728</t>
  </si>
  <si>
    <t>25.10.2022 11:39:57</t>
  </si>
  <si>
    <t>25.10.2022 14:34:28</t>
  </si>
  <si>
    <t>25.10.2022 02:52:57</t>
  </si>
  <si>
    <t>25.10.2022 03:33:15</t>
  </si>
  <si>
    <t>KARABURUN TR-10 35-21-L00020_953367691_953367691</t>
  </si>
  <si>
    <t>25.10.2022 15:45:57</t>
  </si>
  <si>
    <t>25.10.2022 16:59:19</t>
  </si>
  <si>
    <t>ASARLIK TR-15 35-28-M00187_953369706_953369706</t>
  </si>
  <si>
    <t>25.10.2022 11:10:52</t>
  </si>
  <si>
    <t>25.10.2022 12:34:40</t>
  </si>
  <si>
    <t>25.10.2022 15:17:38</t>
  </si>
  <si>
    <t>25.10.2022 15:39:23</t>
  </si>
  <si>
    <t>K-1666 35-02-K01666_35-02-K01666_2359377</t>
  </si>
  <si>
    <t>25.10.2022 10:03:54</t>
  </si>
  <si>
    <t>25.10.2022 12:34:59</t>
  </si>
  <si>
    <t>M-2777 35-04-M02777_99435948_99435948</t>
  </si>
  <si>
    <t>25.10.2022 12:32:19</t>
  </si>
  <si>
    <t>25.10.2022 13:52:20</t>
  </si>
  <si>
    <t>SALİHLERALTI TANSAŞ KÖK 35-30-M00670_GÜLKENT-4 M02_72071619</t>
  </si>
  <si>
    <t>25.10.2022 09:09:07</t>
  </si>
  <si>
    <t>25.10.2022 10:06:22</t>
  </si>
  <si>
    <t>DAĞISTAN KÖK 35-16-M00186_HatBaşıAyırıcı_53138902 M03_53138902</t>
  </si>
  <si>
    <t>25.10.2022 16:55:20</t>
  </si>
  <si>
    <t>25.10.2022 19:20:44</t>
  </si>
  <si>
    <t>K-4468 35-01-K04468_35-01-K04468_2359779</t>
  </si>
  <si>
    <t>25.10.2022 08:01:59</t>
  </si>
  <si>
    <t>25.10.2022 09:36:41</t>
  </si>
  <si>
    <t>25.10.2022 11:22:10</t>
  </si>
  <si>
    <t>25.10.2022 12:21:01</t>
  </si>
  <si>
    <t>M-3406(YATIRIM REZERVE) 35-03-M03406_913323110_913323110</t>
  </si>
  <si>
    <t>25.10.2022 10:09:12</t>
  </si>
  <si>
    <t>25.10.2022 19:59:42</t>
  </si>
  <si>
    <t>L-92 35-18-L00092_7194374_56374521_56374521</t>
  </si>
  <si>
    <t>25.10.2022 10:58:34</t>
  </si>
  <si>
    <t>25.10.2022 13:52:03</t>
  </si>
  <si>
    <t>MENEMEN DM-7 35-28-M00967_35-28-M00967_83531052</t>
  </si>
  <si>
    <t>25.10.2022 09:51:34</t>
  </si>
  <si>
    <t>25.10.2022 10:22:35</t>
  </si>
  <si>
    <t>K-3914 35-08-K03914_35-08-K03914_42113532</t>
  </si>
  <si>
    <t>25.10.2022 14:19:56</t>
  </si>
  <si>
    <t>25.10.2022 16:44:42</t>
  </si>
  <si>
    <t>MENEMEN TR-11 35-28-L00011_MENEMEN ENDÜSTRİ MESLEK LİSESİ L01_66579801</t>
  </si>
  <si>
    <t>25.10.2022 09:34:52</t>
  </si>
  <si>
    <t>25.10.2022 10:28:53</t>
  </si>
  <si>
    <t>25.10.2022 09:06:40</t>
  </si>
  <si>
    <t>25.10.2022 10:33:18</t>
  </si>
  <si>
    <t>ALÇUK TM 35-17-A00001_HatBaşıAyırıcı_53133535 M30_53133535</t>
  </si>
  <si>
    <t>25.10.2022 17:48:38</t>
  </si>
  <si>
    <t>25.10.2022 20:31:03</t>
  </si>
  <si>
    <t>ALAŞEHİR TR-80 45-73-M00080_TR-8/2 M01_67044412</t>
  </si>
  <si>
    <t>25.10.2022 15:50:17</t>
  </si>
  <si>
    <t>25.10.2022 16:30:50</t>
  </si>
  <si>
    <t>L-234 35-18-L00234_D_65590835_65590835</t>
  </si>
  <si>
    <t>25.10.2022 18:50:42</t>
  </si>
  <si>
    <t>25.10.2022 19:08:51</t>
  </si>
  <si>
    <t>HELVACI TR-15 35-17-M00733_950313897_950313897</t>
  </si>
  <si>
    <t>25.10.2022 15:13:16</t>
  </si>
  <si>
    <t>25.10.2022 17:56:54</t>
  </si>
  <si>
    <t>MORDOĞAN İM 35-21-A00002_GÜLBAHÇE-İYTE-1 M07_2061837</t>
  </si>
  <si>
    <t>25.10.2022 11:20:32</t>
  </si>
  <si>
    <t>25.10.2022 14:50:55</t>
  </si>
  <si>
    <t>TİRKEŞ TR-2 45-80-M00123_956534506_956534506</t>
  </si>
  <si>
    <t>25.10.2022 19:07:07</t>
  </si>
  <si>
    <t>25.10.2022 20:10:21</t>
  </si>
  <si>
    <t>25.10.2022 04:56:27</t>
  </si>
  <si>
    <t>25.10.2022 05:44:24</t>
  </si>
  <si>
    <t>GÜMÜLDÜR DM-3 (M-29) 35-25-M00029_A_65498347_65498347</t>
  </si>
  <si>
    <t>25.10.2022 09:30:16</t>
  </si>
  <si>
    <t>25.10.2022 17:22:33</t>
  </si>
  <si>
    <t>K-165 35-03-K00165_B_56362355_56362355</t>
  </si>
  <si>
    <t>25.10.2022 09:47:17</t>
  </si>
  <si>
    <t>25.10.2022 15:09:34</t>
  </si>
  <si>
    <t>TR-132 35-19-L00132_B_56354490_56354490</t>
  </si>
  <si>
    <t>25.10.2022 13:24:02</t>
  </si>
  <si>
    <t>25.10.2022 13:43:33</t>
  </si>
  <si>
    <t>HOROZ GEDİĞİ TR-1 35-17-M00338_950315026_950315026</t>
  </si>
  <si>
    <t>25.10.2022 17:09:04</t>
  </si>
  <si>
    <t>25.10.2022 21:29:22</t>
  </si>
  <si>
    <t>25.10.2022 14:17:00</t>
  </si>
  <si>
    <t>25.10.2022 14:45:00</t>
  </si>
  <si>
    <t>ÜZÜMÜ YOL TR-2 35-15-L00476_35-15-L00476_2365854</t>
  </si>
  <si>
    <t>25.10.2022 16:40:06</t>
  </si>
  <si>
    <t>25.10.2022 16:54:36</t>
  </si>
  <si>
    <t>25.10.2022 09:14:27</t>
  </si>
  <si>
    <t>25.10.2022 17:26:03</t>
  </si>
  <si>
    <t>GÖKÇEÖREN TR-4 45-77-M00033_45-77-M00033_2352785</t>
  </si>
  <si>
    <t>25.10.2022 17:16:24</t>
  </si>
  <si>
    <t>25.10.2022 20:14:23</t>
  </si>
  <si>
    <t>25.10.2022 09:44:48</t>
  </si>
  <si>
    <t>25.10.2022 14:29:21</t>
  </si>
  <si>
    <t>PAYAMLI M-24 35-25-M00191_95001362120_95001362120</t>
  </si>
  <si>
    <t>25.10.2022 19:25:03</t>
  </si>
  <si>
    <t>25.10.2022 21:42:20</t>
  </si>
  <si>
    <t>K-3341 35-02-K03341_OSMANGAZİ TM K03_2118334</t>
  </si>
  <si>
    <t>25.10.2022 02:42:07</t>
  </si>
  <si>
    <t>25.10.2022 02:42:37</t>
  </si>
  <si>
    <t>KOLDERE KÖK 45-80-M00051_ÇAVUŞOĞLU TST M06_73403234</t>
  </si>
  <si>
    <t>25.10.2022 18:42:46</t>
  </si>
  <si>
    <t>25.10.2022 21:32:32</t>
  </si>
  <si>
    <t>KULA TM 45-77-A00002_AHMETLİ DM M22_2334806</t>
  </si>
  <si>
    <t>25.10.2022 10:24:07</t>
  </si>
  <si>
    <t>25.10.2022 16:54:09</t>
  </si>
  <si>
    <t>K-1858 35-09-K01858_97700172_97700172</t>
  </si>
  <si>
    <t>25.10.2022 17:17:50</t>
  </si>
  <si>
    <t>25.10.2022 18:05:31</t>
  </si>
  <si>
    <t>TR-2/3 45-83-L00003_TR-2/12 L04_72148348</t>
  </si>
  <si>
    <t>25.10.2022 07:35:37</t>
  </si>
  <si>
    <t>25.10.2022 09:24:25</t>
  </si>
  <si>
    <t>OSMAN ÖLÇER GRB 35-20-L00210_11047282_56373738_56373738</t>
  </si>
  <si>
    <t>25.10.2022 15:27:20</t>
  </si>
  <si>
    <t>25.10.2022 17:16:44</t>
  </si>
  <si>
    <t>HOROZ GEDİĞİ TR-1 35-17-M00338_A_56364742_56364742</t>
  </si>
  <si>
    <t>25.10.2022 20:47:54</t>
  </si>
  <si>
    <t>25.10.2022 21:40:24</t>
  </si>
  <si>
    <t>FOÇA JANDARMA ALAYI KÖK 35-23-M00240_HatBaşıAyırıcı_88020636 M02_88020636</t>
  </si>
  <si>
    <t>25.10.2022 17:30:43</t>
  </si>
  <si>
    <t>25.10.2022 21:06:48</t>
  </si>
  <si>
    <t>KEMİKLİDERE KÖK 45-80-M00108_SAZOBA DM M07_2322961</t>
  </si>
  <si>
    <t>25.10.2022 22:51:06</t>
  </si>
  <si>
    <t>25.10.2022 23:39:43</t>
  </si>
  <si>
    <t>ÇAKMAKLI TR-2 35-17-M00346_A_83714176_83714176</t>
  </si>
  <si>
    <t>25.10.2022 19:46:58</t>
  </si>
  <si>
    <t>25.10.2022 20:23:38</t>
  </si>
  <si>
    <t>25.10.2022 15:31:59</t>
  </si>
  <si>
    <t>25.10.2022 16:52:57</t>
  </si>
  <si>
    <t>K-2380 35-08-K02380_95002467206_95002467206</t>
  </si>
  <si>
    <t>25.10.2022 10:00:17</t>
  </si>
  <si>
    <t>25.10.2022 18:23:28</t>
  </si>
  <si>
    <t>TR-90 45-78-L00090__72373944_72373944</t>
  </si>
  <si>
    <t>25.10.2022 10:54:13</t>
  </si>
  <si>
    <t>25.10.2022 12:13:34</t>
  </si>
  <si>
    <t>M-3404(YATIRIM REZERVE) 35-03-M03404_910112055_910112055</t>
  </si>
  <si>
    <t>25.10.2022 10:06:29</t>
  </si>
  <si>
    <t>25.10.2022 19:17:29</t>
  </si>
  <si>
    <t>K-2868 35-02-K02868_35-02-K02868_2348757</t>
  </si>
  <si>
    <t>25.10.2022 09:50:07</t>
  </si>
  <si>
    <t>25.10.2022 12:56:25</t>
  </si>
  <si>
    <t>K-633 35-02-K00633_35-02-K00633_2368060</t>
  </si>
  <si>
    <t>25.10.2022 09:27:11</t>
  </si>
  <si>
    <t>25.10.2022 13:10:29</t>
  </si>
  <si>
    <t>DM-1/4 35-19-M00254_6496370 D01_5938166</t>
  </si>
  <si>
    <t>25.10.2022 10:42:26</t>
  </si>
  <si>
    <t>25.10.2022 11:14:56</t>
  </si>
  <si>
    <t>EMİRALEM TR-18 KÖK 35-28-M00239_EMİRALEM TR-7/EMİRALEM TR-13 M03_66567540</t>
  </si>
  <si>
    <t>25.10.2022 09:32:27</t>
  </si>
  <si>
    <t>25.10.2022 10:56:39</t>
  </si>
  <si>
    <t>GÜZELBAHÇE İM 35-10-A00001_İSTİKLAL M07_77678571</t>
  </si>
  <si>
    <t>25.10.2022 03:01:28</t>
  </si>
  <si>
    <t>25.10.2022 03:57:12</t>
  </si>
  <si>
    <t>ARPALIK TARIMSAL SULAMA TR-7 45-83-M00336_45-83-M00336_2371741</t>
  </si>
  <si>
    <t>25.10.2022 17:43:16</t>
  </si>
  <si>
    <t>25.10.2022 17:58:02</t>
  </si>
  <si>
    <t>K-3411 35-08-K03411_35-08-K03411_42025542</t>
  </si>
  <si>
    <t>25.10.2022 13:17:57</t>
  </si>
  <si>
    <t>25.10.2022 16:18:06</t>
  </si>
  <si>
    <t>25.10.2022 12:48:53</t>
  </si>
  <si>
    <t>25.10.2022 13:35:37</t>
  </si>
  <si>
    <t>KARAKUYU KÖK 35-26-M00437__56357649_56357649</t>
  </si>
  <si>
    <t>25.10.2022 16:23:54</t>
  </si>
  <si>
    <t>25.10.2022 17:15:34</t>
  </si>
  <si>
    <t>URLA TM-1 35-19-A00004_HatBaşıAyırıcı_53134090 M07_53134090</t>
  </si>
  <si>
    <t>25.10.2022 15:02:13</t>
  </si>
  <si>
    <t>25.10.2022 15:52:23</t>
  </si>
  <si>
    <t>CEVİZALAN TR-2 35-15-L01027_B_56361666_56361666</t>
  </si>
  <si>
    <t>25.10.2022 11:09:46</t>
  </si>
  <si>
    <t>25.10.2022 14:45:08</t>
  </si>
  <si>
    <t>_HatBaşıAyırıcı_53135706 _53135706</t>
  </si>
  <si>
    <t>25.10.2022 08:05:27</t>
  </si>
  <si>
    <t>25.10.2022 08:06:17</t>
  </si>
  <si>
    <t>25.10.2022 16:57:36</t>
  </si>
  <si>
    <t>25.10.2022 17:22:35</t>
  </si>
  <si>
    <t>M-2392 35-08-M02392_35-08-M02392_66064975</t>
  </si>
  <si>
    <t>25.10.2022 14:08:36</t>
  </si>
  <si>
    <t>25.10.2022 16:54:33</t>
  </si>
  <si>
    <t>DM-4/18 35-26-M00803_35-26-M00803_65909385</t>
  </si>
  <si>
    <t>25.10.2022 09:06:27</t>
  </si>
  <si>
    <t>25.10.2022 16:41:43</t>
  </si>
  <si>
    <t>DM-1/TR-8 URLA 35-19-M00466_956683171_956683171</t>
  </si>
  <si>
    <t>25.10.2022 10:00:33</t>
  </si>
  <si>
    <t>25.10.2022 10:26:23</t>
  </si>
  <si>
    <t>YELKİ TR-5 (M-2339) 35-10-M02339_H H1_49574426</t>
  </si>
  <si>
    <t>25.10.2022 16:21:11</t>
  </si>
  <si>
    <t>25.10.2022 19:45:44</t>
  </si>
  <si>
    <t>DM-8/4-A 45-71-M02256_95002448811_95002448811</t>
  </si>
  <si>
    <t>25.10.2022 09:25:51</t>
  </si>
  <si>
    <t>25.10.2022 10:27:45</t>
  </si>
  <si>
    <t>M-2760 35-10-M02760_TCK M02_81656679</t>
  </si>
  <si>
    <t>25.10.2022 04:06:57</t>
  </si>
  <si>
    <t>25.10.2022 05:15:03</t>
  </si>
  <si>
    <t>25.10.2022 10:44:18</t>
  </si>
  <si>
    <t>25.10.2022 15:41:56</t>
  </si>
  <si>
    <t>TORBALI İM 35-26-A00001_TR-63/1 M02_65950418</t>
  </si>
  <si>
    <t>25.10.2022 17:11:58</t>
  </si>
  <si>
    <t>M-1798 35-09-M01798_915016294_915016294</t>
  </si>
  <si>
    <t>25.10.2022 21:31:59</t>
  </si>
  <si>
    <t>25.10.2022 22:28:21</t>
  </si>
  <si>
    <t>M-180 DALYAN ARITMA DM 35-18-M00180_ÇEŞME İM L03_66030554</t>
  </si>
  <si>
    <t>25.10.2022 09:32:09</t>
  </si>
  <si>
    <t>25.10.2022 12:51:47</t>
  </si>
  <si>
    <t>M-336 (DM-3/TR-3) 35-14-M00336_956660176_956660176</t>
  </si>
  <si>
    <t>25.10.2022 11:08:19</t>
  </si>
  <si>
    <t>25.10.2022 13:39:14</t>
  </si>
  <si>
    <t>25.10.2022 22:07:48</t>
  </si>
  <si>
    <t>25.10.2022 22:11:31</t>
  </si>
  <si>
    <t>İSTASYONALTI KÖK 45-83-M00131_MANİSA-2 ÇIKIŞ M01_2329936</t>
  </si>
  <si>
    <t>25.10.2022 11:52:24</t>
  </si>
  <si>
    <t>25.10.2022 13:59:27</t>
  </si>
  <si>
    <t>KARABURUN İM 35-21-A00001_TR-1 - GERİLİM-ÖLÇÜ L01_2062908</t>
  </si>
  <si>
    <t>25.10.2022 01:28:27</t>
  </si>
  <si>
    <t>25.10.2022 01:34:00</t>
  </si>
  <si>
    <t>OSMAN ACAR ÖZEL TR 45-80-M02924Ö_45-80-M02924Ö_66553811</t>
  </si>
  <si>
    <t>25.10.2022 07:15:11</t>
  </si>
  <si>
    <t>25.10.2022 09:29:44</t>
  </si>
  <si>
    <t>TR-52 45-77-L00052_YURTBAŞI L02_72209785</t>
  </si>
  <si>
    <t>25.10.2022 08:34:47</t>
  </si>
  <si>
    <t>25.10.2022 08:52:00</t>
  </si>
  <si>
    <t>HELVACI TR-15 35-17-M00733_950304625_950304625</t>
  </si>
  <si>
    <t>25.10.2022 10:16:32</t>
  </si>
  <si>
    <t>25.10.2022 14:37:49</t>
  </si>
  <si>
    <t>25.10.2022 14:16:52</t>
  </si>
  <si>
    <t>25.10.2022 15:31:18</t>
  </si>
  <si>
    <t>DM08/TR02 45-73-M00003_TR-80 M03_66742822</t>
  </si>
  <si>
    <t>25.10.2022 09:01:08</t>
  </si>
  <si>
    <t>25.10.2022 14:35:52</t>
  </si>
  <si>
    <t>KARABURUN İM 35-21-A00001_YENİ LİMAN L03_2314242</t>
  </si>
  <si>
    <t>25.10.2022 08:28:00</t>
  </si>
  <si>
    <t>25.10.2022 09:12:00</t>
  </si>
  <si>
    <t>K-1565 MERTLER HURDA 35-02-K01565Ö_ K02_2059937</t>
  </si>
  <si>
    <t>25.10.2022 11:02:36</t>
  </si>
  <si>
    <t>25.10.2022 13:12:54</t>
  </si>
  <si>
    <t>GÖKÇEÖREN KÖK 45-77-M00024_GÖKÇEÖREN TR-1 M01_72216606</t>
  </si>
  <si>
    <t>25.10.2022 09:09:27</t>
  </si>
  <si>
    <t>25.10.2022 16:59:55</t>
  </si>
  <si>
    <t>TR-71 ÖZYURT 35-19-L00071_956669331_956669331</t>
  </si>
  <si>
    <t>25.10.2022 12:00:30</t>
  </si>
  <si>
    <t>25.10.2022 17:35:41</t>
  </si>
  <si>
    <t>M-2547 35-09-M02547_A A4_65897869</t>
  </si>
  <si>
    <t>25.10.2022 12:11:50</t>
  </si>
  <si>
    <t>25.10.2022 12:54:12</t>
  </si>
  <si>
    <t>K-3927 35-08-K03927_99616784_99616784</t>
  </si>
  <si>
    <t>25.10.2022 00:46:09</t>
  </si>
  <si>
    <t>25.10.2022 08:14:04</t>
  </si>
  <si>
    <t>NURİ ERCAN TARIMSAL SULAMA TR-1 45-83-M00732_ H_72094604</t>
  </si>
  <si>
    <t>25.10.2022 22:30:08</t>
  </si>
  <si>
    <t>25.10.2022 23:51:31</t>
  </si>
  <si>
    <t>K-2397 35-02-K02397_K-2398 K03_2062118</t>
  </si>
  <si>
    <t>25.10.2022 09:03:57</t>
  </si>
  <si>
    <t>25.10.2022 10:55:35</t>
  </si>
  <si>
    <t>K-2341 35-09-K02341_A_56383653_56383653</t>
  </si>
  <si>
    <t>25.10.2022 11:36:36</t>
  </si>
  <si>
    <t>CENKYERİ TR-1 45-82-M00131_CENKYERİ TR-4 M04_72194952</t>
  </si>
  <si>
    <t>25.10.2022 08:26:54</t>
  </si>
  <si>
    <t>25.10.2022 08:38:21</t>
  </si>
  <si>
    <t>K-4468 35-01-K04468_B_56354880_56354880</t>
  </si>
  <si>
    <t>25.10.2022 09:57:29</t>
  </si>
  <si>
    <t>25.10.2022 11:04:28</t>
  </si>
  <si>
    <t>MORDOĞAN İM 35-21-A00002_TRAFO-A M06_2314071</t>
  </si>
  <si>
    <t>25.10.2022 01:39:47</t>
  </si>
  <si>
    <t>25.10.2022 01:50:06</t>
  </si>
  <si>
    <t>DM02/TR28 MİLLİ EGEMENLİK 45-73-M00013_DM-2/TR-27 M01_66890576</t>
  </si>
  <si>
    <t>25.10.2022 13:10:11</t>
  </si>
  <si>
    <t>25.10.2022 17:10:48</t>
  </si>
  <si>
    <t>GÜLBAHÇE TR-12 35-19-L00168_956672592_956672592</t>
  </si>
  <si>
    <t>25.10.2022 14:54:06</t>
  </si>
  <si>
    <t>25.10.2022 18:23:39</t>
  </si>
  <si>
    <t>KARABURUN İM 35-21-A00001_KARABURUN MERKEZ L06_2063039</t>
  </si>
  <si>
    <t>25.10.2022 08:26:00</t>
  </si>
  <si>
    <t>25.10.2022 09:13:00</t>
  </si>
  <si>
    <t>M-392 35-03-M00392_910865450_910865450</t>
  </si>
  <si>
    <t>25.10.2022 09:06:59</t>
  </si>
  <si>
    <t>25.10.2022 13:33:16</t>
  </si>
  <si>
    <t>AHMETLİ TR-37 45-84-L00144_B_56386262_56386262</t>
  </si>
  <si>
    <t>25.10.2022 17:52:12</t>
  </si>
  <si>
    <t>25.10.2022 20:41:22</t>
  </si>
  <si>
    <t>25.10.2022 10:17:43</t>
  </si>
  <si>
    <t>25.10.2022 11:15:06</t>
  </si>
  <si>
    <t>OSMANGAZİ İM 35-02-A00004_İBRAHİM HAKKI K21_2101327</t>
  </si>
  <si>
    <t>25.10.2022 18:17:19</t>
  </si>
  <si>
    <t>ÜZÜMÜ YOL TR-2 35-15-L00476_950372008_950372008</t>
  </si>
  <si>
    <t>25.10.2022 14:38:07</t>
  </si>
  <si>
    <t>25.10.2022 16:55:09</t>
  </si>
  <si>
    <t>SİNDELLİ TR-2 45-72-L00480_956516843_956516843</t>
  </si>
  <si>
    <t>26.10.2022 12:24:20</t>
  </si>
  <si>
    <t>26.10.2022 13:15:47</t>
  </si>
  <si>
    <t>ULUCAK DM-2/18 35-27-M00943_DM-2/13 M02_61239187</t>
  </si>
  <si>
    <t>26.10.2022 11:43:05</t>
  </si>
  <si>
    <t>26.10.2022 11:47:00</t>
  </si>
  <si>
    <t>ÇAMBEL KÖK 35-27-M00619_HatBaşıAyırıcı_74638413 M04_74638413</t>
  </si>
  <si>
    <t>26.10.2022 20:57:46</t>
  </si>
  <si>
    <t>26.10.2022 22:08:36</t>
  </si>
  <si>
    <t>ILIPINAR GES KÖK 35-23-M00348_CP TAVUKÇULUK ENH M04_47275652</t>
  </si>
  <si>
    <t>26.10.2022 08:39:00</t>
  </si>
  <si>
    <t>26.10.2022 11:59:34</t>
  </si>
  <si>
    <t>HALİLBEYLİ TR-1 KÖK 35-27-M01057_HALİLBEYLİ KÖY İÇİ ATIK ARITMA M05_61283941</t>
  </si>
  <si>
    <t>26.10.2022 16:37:59</t>
  </si>
  <si>
    <t>26.10.2022 18:14:33</t>
  </si>
  <si>
    <t>M-2542 35-02-M02542_BORNOVA 380 TM-LALETEPE M03_81703144</t>
  </si>
  <si>
    <t>26.10.2022 15:50:35</t>
  </si>
  <si>
    <t>26.10.2022 16:22:00</t>
  </si>
  <si>
    <t>L-250 35-18-L00250_950439771_950439771</t>
  </si>
  <si>
    <t>26.10.2022 14:04:13</t>
  </si>
  <si>
    <t>26.10.2022 15:48:38</t>
  </si>
  <si>
    <t>M-1026 35-04-M01026__72410599_72410599</t>
  </si>
  <si>
    <t>26.10.2022 09:16:59</t>
  </si>
  <si>
    <t>26.10.2022 10:41:05</t>
  </si>
  <si>
    <t>K-4778 35-04-K04778_954850173_954850173</t>
  </si>
  <si>
    <t>26.10.2022 17:57:54</t>
  </si>
  <si>
    <t>26.10.2022 18:41:42</t>
  </si>
  <si>
    <t>L-197 (AYAYORGİ-2) 35-18-L00197_DIREK TIPI TRAFO HUCRESI H01_2096336</t>
  </si>
  <si>
    <t>26.10.2022 00:12:04</t>
  </si>
  <si>
    <t>26.10.2022 01:49:25</t>
  </si>
  <si>
    <t>26.10.2022 14:21:43</t>
  </si>
  <si>
    <t>26.10.2022 14:24:36</t>
  </si>
  <si>
    <t>KÖSEDERE TR-2 35-21-L00125_953359425_953359425</t>
  </si>
  <si>
    <t>26.10.2022 17:17:46</t>
  </si>
  <si>
    <t>26.10.2022 22:48:38</t>
  </si>
  <si>
    <t>HACIVELİLER KÖK 45-85-L00035_HACIVELİLER KÖY L02_2321298</t>
  </si>
  <si>
    <t>26.10.2022 12:29:26</t>
  </si>
  <si>
    <t>26.10.2022 16:58:03</t>
  </si>
  <si>
    <t>AKÖREN TR-19 KÖK 45-78-M00974_HatBaşıAyırıcı_53139585 M04_53139585</t>
  </si>
  <si>
    <t>26.10.2022 09:05:41</t>
  </si>
  <si>
    <t>26.10.2022 11:08:55</t>
  </si>
  <si>
    <t>URGANLI TR-7 45-83-M00550_DAŞKANLAR M01_72145624</t>
  </si>
  <si>
    <t>26.10.2022 11:48:25</t>
  </si>
  <si>
    <t>26.10.2022 12:27:35</t>
  </si>
  <si>
    <t>BEYLER ÇAYIRI TR-7 35-16-M00732_60493350_60985232_60985232</t>
  </si>
  <si>
    <t>26.10.2022 10:11:35</t>
  </si>
  <si>
    <t>26.10.2022 11:48:26</t>
  </si>
  <si>
    <t>USLU DEMİR KÖK 35-28-M00758_AVOD M04_2312008</t>
  </si>
  <si>
    <t>26.10.2022 13:56:16</t>
  </si>
  <si>
    <t>26.10.2022 15:45:22</t>
  </si>
  <si>
    <t>BÜYÜKBELEN TR-3 45-80-M00068_956567775_956567775</t>
  </si>
  <si>
    <t>26.10.2022 17:57:15</t>
  </si>
  <si>
    <t>26.10.2022 19:31:08</t>
  </si>
  <si>
    <t>BAĞARASI TR-7 35-23-M00176__79552657_79552657</t>
  </si>
  <si>
    <t>26.10.2022 14:35:21</t>
  </si>
  <si>
    <t>26.10.2022 15:48:01</t>
  </si>
  <si>
    <t>K-243 35-04-K00243_A_72410593_72410593</t>
  </si>
  <si>
    <t>26.10.2022 10:42:19</t>
  </si>
  <si>
    <t>26.10.2022 13:23:53</t>
  </si>
  <si>
    <t>PANCAR TM 35-26-A00003_ÇİDEM-1 M10_2322980</t>
  </si>
  <si>
    <t>26.10.2022 04:34:05</t>
  </si>
  <si>
    <t>26.10.2022 04:45:00</t>
  </si>
  <si>
    <t>DERBENT ALTI TST KÖK 45-83-M00127_AKÇAPINAR M02_72202043</t>
  </si>
  <si>
    <t>26.10.2022 15:03:38</t>
  </si>
  <si>
    <t>26.10.2022 18:56:35</t>
  </si>
  <si>
    <t>K-1740 35-01-K01740_35-01-K01740_2347748</t>
  </si>
  <si>
    <t>26.10.2022 16:13:50</t>
  </si>
  <si>
    <t>26.10.2022 16:44:20</t>
  </si>
  <si>
    <t>BERGAMA TM 35-16-A00004_BERGAMA-1 M14_2314375</t>
  </si>
  <si>
    <t>26.10.2022 12:20:28</t>
  </si>
  <si>
    <t>26.10.2022 13:00:08</t>
  </si>
  <si>
    <t>K-4180 35-02-K04180_35-02-K04180_2377290</t>
  </si>
  <si>
    <t>26.10.2022 13:36:39</t>
  </si>
  <si>
    <t>26.10.2022 16:45:30</t>
  </si>
  <si>
    <t>ARDIÇ MAHALLESİ TR-12 35-21-L00134_35-21-L00134_72192711</t>
  </si>
  <si>
    <t>26.10.2022 09:08:50</t>
  </si>
  <si>
    <t>26.10.2022 14:49:39</t>
  </si>
  <si>
    <t>HAYKIRAN TR-1 35-28-M00200__72372588_72372588</t>
  </si>
  <si>
    <t>26.10.2022 10:04:13</t>
  </si>
  <si>
    <t>26.10.2022 10:40:13</t>
  </si>
  <si>
    <t>L-370 TOLGÖRGÜN SİTESİ 35-18-L00370_950460577_950460577</t>
  </si>
  <si>
    <t>26.10.2022 13:18:28</t>
  </si>
  <si>
    <t>26.10.2022 15:10:55</t>
  </si>
  <si>
    <t>TAYTAN TR-1 KÖK 45-78-M00305_TAYTAN MERKEZ ÇIKIŞ M01_65651002</t>
  </si>
  <si>
    <t>26.10.2022 10:13:09</t>
  </si>
  <si>
    <t>26.10.2022 11:45:17</t>
  </si>
  <si>
    <t>FOÇA TR-41 35-23-L00041_B_60984675_60984675</t>
  </si>
  <si>
    <t>26.10.2022 14:46:55</t>
  </si>
  <si>
    <t>26.10.2022 15:55:31</t>
  </si>
  <si>
    <t>BERGAMA TM 35-16-A00004_BERGAMA-2 M03_2314054</t>
  </si>
  <si>
    <t>26.10.2022 08:24:15</t>
  </si>
  <si>
    <t>26.10.2022 09:06:43</t>
  </si>
  <si>
    <t>26.10.2022 08:30:26</t>
  </si>
  <si>
    <t>26.10.2022 09:14:22</t>
  </si>
  <si>
    <t>TR-63 35-19-L00063_956665780_956665780</t>
  </si>
  <si>
    <t>26.10.2022 22:21:14</t>
  </si>
  <si>
    <t>26.10.2022 23:20:17</t>
  </si>
  <si>
    <t>26.10.2022 15:17:39</t>
  </si>
  <si>
    <t>26.10.2022 20:42:34</t>
  </si>
  <si>
    <t>DM-8/10C 45-71-M02000_953188783_953188783</t>
  </si>
  <si>
    <t>26.10.2022 16:13:09</t>
  </si>
  <si>
    <t>26.10.2022 18:08:39</t>
  </si>
  <si>
    <t>TIRAZLI KÖK 45-79-M00079_BAHARLAR M06_72036244</t>
  </si>
  <si>
    <t>26.10.2022 14:15:45</t>
  </si>
  <si>
    <t>26.10.2022 14:16:08</t>
  </si>
  <si>
    <t>M-1555 35-08-M01555_35-08-M01555_41976288</t>
  </si>
  <si>
    <t>26.10.2022 13:12:40</t>
  </si>
  <si>
    <t>26.10.2022 14:43:44</t>
  </si>
  <si>
    <t>M-3404(YATIRIM REZERVE) 35-03-M03404_910029699_910029699</t>
  </si>
  <si>
    <t>26.10.2022 08:09:42</t>
  </si>
  <si>
    <t>26.10.2022 15:07:10</t>
  </si>
  <si>
    <t>TR-79 DEREKENARI 35-19-L00079_956667669_956667669</t>
  </si>
  <si>
    <t>26.10.2022 09:11:14</t>
  </si>
  <si>
    <t>MAVİ KÖŞE TR-1 KÖK 35-17-M00224_HatBaşıAyırıcı_65357749 M03_65357749</t>
  </si>
  <si>
    <t>26.10.2022 14:05:53</t>
  </si>
  <si>
    <t>26.10.2022 15:43:53</t>
  </si>
  <si>
    <t>26.10.2022 00:46:13</t>
  </si>
  <si>
    <t>26.10.2022 01:57:40</t>
  </si>
  <si>
    <t>L-444 35-18-L00444_950446779_950446779</t>
  </si>
  <si>
    <t>26.10.2022 14:40:55</t>
  </si>
  <si>
    <t>26.10.2022 19:20:34</t>
  </si>
  <si>
    <t>ÇINARLIKUYU KÖK 45-71-M00188_HatBaşıAyırıcı_53134641 M02_53134641</t>
  </si>
  <si>
    <t>26.10.2022 12:38:41</t>
  </si>
  <si>
    <t>26.10.2022 15:44:25</t>
  </si>
  <si>
    <t>26.10.2022 18:58:37</t>
  </si>
  <si>
    <t>26.10.2022 19:15:08</t>
  </si>
  <si>
    <t>HİLAL KLASİK TM 35-01-A00011_YELER M14_2313920</t>
  </si>
  <si>
    <t>26.10.2022 15:10:25</t>
  </si>
  <si>
    <t>26.10.2022 16:08:07</t>
  </si>
  <si>
    <t>SELENDİ TR-13 45-81-M00013_945625512_945625512</t>
  </si>
  <si>
    <t>26.10.2022 10:54:19</t>
  </si>
  <si>
    <t>26.10.2022 15:05:43</t>
  </si>
  <si>
    <t>KARDEMİR DM 35-17-M00242_HABAŞ-2 M15_2336079</t>
  </si>
  <si>
    <t>26.10.2022 11:59:55</t>
  </si>
  <si>
    <t>26.10.2022 12:06:11</t>
  </si>
  <si>
    <t>KINIK ORGANİZE DM 35-24-M00208_HatBaşıAyırıcı_53133660 M15_53133660</t>
  </si>
  <si>
    <t>26.10.2022 17:30:55</t>
  </si>
  <si>
    <t>26.10.2022 19:33:35</t>
  </si>
  <si>
    <t>K-3812 35-03-K03812_35-03-K03812_41914697</t>
  </si>
  <si>
    <t>26.10.2022 10:20:45</t>
  </si>
  <si>
    <t>26.10.2022 16:49:55</t>
  </si>
  <si>
    <t>26.10.2022 11:06:59</t>
  </si>
  <si>
    <t>26.10.2022 17:50:20</t>
  </si>
  <si>
    <t>26.10.2022 20:57:06</t>
  </si>
  <si>
    <t>26.10.2022 21:43:10</t>
  </si>
  <si>
    <t>TR-2/91-1 45-83-L00160_A_56395960_56395960</t>
  </si>
  <si>
    <t>26.10.2022 12:18:34</t>
  </si>
  <si>
    <t>26.10.2022 14:02:17</t>
  </si>
  <si>
    <t>K-2732 35-04-K02732_E_56394825_56394825</t>
  </si>
  <si>
    <t>26.10.2022 07:38:21</t>
  </si>
  <si>
    <t>26.10.2022 08:39:52</t>
  </si>
  <si>
    <t>TR-81 35-16-L00081_47591135_56353468_56353468</t>
  </si>
  <si>
    <t>26.10.2022 18:48:01</t>
  </si>
  <si>
    <t>26.10.2022 19:29:35</t>
  </si>
  <si>
    <t>HASALAN TR-1 45-78-L00386_49323886_56406094_56406094</t>
  </si>
  <si>
    <t>26.10.2022 10:09:14</t>
  </si>
  <si>
    <t>26.10.2022 14:14:27</t>
  </si>
  <si>
    <t>26.10.2022 09:09:12</t>
  </si>
  <si>
    <t>26.10.2022 10:09:09</t>
  </si>
  <si>
    <t>M-2088 35-09-M02088_A_60983308_60983308</t>
  </si>
  <si>
    <t>26.10.2022 12:48:16</t>
  </si>
  <si>
    <t>26.10.2022 13:27:15</t>
  </si>
  <si>
    <t>K-3488 35-04-K03488_B_56355475_56355475</t>
  </si>
  <si>
    <t>26.10.2022 13:20:26</t>
  </si>
  <si>
    <t>26.10.2022 14:11:33</t>
  </si>
  <si>
    <t>KÜÇÜKBÖLCEK DM 35-24-M00210_KÜÇÜK BÖLCEK M01_72093032</t>
  </si>
  <si>
    <t>26.10.2022 16:20:08</t>
  </si>
  <si>
    <t>26.10.2022 17:28:59</t>
  </si>
  <si>
    <t>DEREBAŞI TR-7 35-29-L00260_35-29-L00260_2365462</t>
  </si>
  <si>
    <t>26.10.2022 17:38:15</t>
  </si>
  <si>
    <t>26.10.2022 18:15:08</t>
  </si>
  <si>
    <t>L-346 MANİSA BURCU SİTESİ 35-18-L00346_950441821_950441821</t>
  </si>
  <si>
    <t>26.10.2022 09:45:27</t>
  </si>
  <si>
    <t>26.10.2022 10:22:15</t>
  </si>
  <si>
    <t>OĞLANANASI TR-10 35-22-M00263_955292563_955292563</t>
  </si>
  <si>
    <t>26.10.2022 10:33:23</t>
  </si>
  <si>
    <t>26.10.2022 11:29:26</t>
  </si>
  <si>
    <t>SEFERİHİSAR İM 35-14-A00002_DM1/TR3 ŞEHİR-3 M05_72378540</t>
  </si>
  <si>
    <t>26.10.2022 10:03:38</t>
  </si>
  <si>
    <t>26.10.2022 16:42:32</t>
  </si>
  <si>
    <t>İKİZTEPE KÖK 45-78-M00258_HatBaşıAyırıcı_53139862 M03_53139862</t>
  </si>
  <si>
    <t>26.10.2022 07:54:42</t>
  </si>
  <si>
    <t>26.10.2022 09:19:23</t>
  </si>
  <si>
    <t>KULAKSIZLAR KÖK 45-72-L00839_SIRÇALI L04_66574838</t>
  </si>
  <si>
    <t>26.10.2022 11:32:50</t>
  </si>
  <si>
    <t>26.10.2022 13:54:33</t>
  </si>
  <si>
    <t>M-1026 35-04-M01026__72410598_72410598</t>
  </si>
  <si>
    <t>26.10.2022 09:18:07</t>
  </si>
  <si>
    <t>26.10.2022 10:40:14</t>
  </si>
  <si>
    <t>YİĞİTLER KÖK 35-27-M00707_KARMEZ-2 M06_72159085</t>
  </si>
  <si>
    <t>26.10.2022 09:16:34</t>
  </si>
  <si>
    <t>26.10.2022 14:52:02</t>
  </si>
  <si>
    <t>SELENDİ TR-20/A 45-81-M00255_945624748_945624748</t>
  </si>
  <si>
    <t>26.10.2022 17:07:27</t>
  </si>
  <si>
    <t>26.10.2022 18:47:01</t>
  </si>
  <si>
    <t>KILAVUZLAR KÖK 45-74-M00198_HatBaşıAyırıcı_53134306 M03_53134306</t>
  </si>
  <si>
    <t>26.10.2022 07:01:10</t>
  </si>
  <si>
    <t>26.10.2022 07:49:23</t>
  </si>
  <si>
    <t>DM-4/81 (MANİSA İTFAİYESİ) 45-71-M00278_953218766_953218766</t>
  </si>
  <si>
    <t>26.10.2022 17:51:15</t>
  </si>
  <si>
    <t>26.10.2022 19:25:40</t>
  </si>
  <si>
    <t>ÖDEMİŞ İM 35-15-A00001_LİBERO L03_83647584</t>
  </si>
  <si>
    <t>26.10.2022 13:22:18</t>
  </si>
  <si>
    <t>26.10.2022 15:23:00</t>
  </si>
  <si>
    <t>MAVİ KÖŞE TR-1 KÖK 35-17-M00224_KALABAK M03_66294404</t>
  </si>
  <si>
    <t>26.10.2022 15:21:04</t>
  </si>
  <si>
    <t>26.10.2022 15:46:40</t>
  </si>
  <si>
    <t>POYRAZDAMLARI TR-11 45-78-M00576_HatBaşıAyırıcı_53138947 M05_53138947</t>
  </si>
  <si>
    <t>26.10.2022 16:13:51</t>
  </si>
  <si>
    <t>26.10.2022 18:44:43</t>
  </si>
  <si>
    <t>OVAKENT İM 35-15-A00003_ÇATAL ARMUT L05_2057398</t>
  </si>
  <si>
    <t>26.10.2022 08:44:24</t>
  </si>
  <si>
    <t>26.10.2022 08:50:43</t>
  </si>
  <si>
    <t>SELÇUK İM/DM 35-13-A00004_KÖYLER-ÇAMLIK L14_65986062</t>
  </si>
  <si>
    <t>26.10.2022 13:08:15</t>
  </si>
  <si>
    <t>26.10.2022 17:12:41</t>
  </si>
  <si>
    <t>26.10.2022 10:52:49</t>
  </si>
  <si>
    <t>26.10.2022 11:22:35</t>
  </si>
  <si>
    <t>TR-2/119 45-83-M00716__72373840_72373840</t>
  </si>
  <si>
    <t>26.10.2022 19:07:02</t>
  </si>
  <si>
    <t>26.10.2022 20:29:27</t>
  </si>
  <si>
    <t>YENİ FOÇA TR-30 35-23-M00030_A_56363738_56363738</t>
  </si>
  <si>
    <t>26.10.2022 17:56:30</t>
  </si>
  <si>
    <t>26.10.2022 19:24:32</t>
  </si>
  <si>
    <t>SEFERİHİSAR İM 35-14-A00002_SEFERİHİSAR ŞEHİR-2 L04_72378556</t>
  </si>
  <si>
    <t>26.10.2022 04:31:35</t>
  </si>
  <si>
    <t>26.10.2022 05:15:00</t>
  </si>
  <si>
    <t>ÇANDARLI TATİL KÖYÜ KÖK-11 35-30-M00079_ÇANDARLI TATİL KÖYÜ M04_72085968</t>
  </si>
  <si>
    <t>26.10.2022 13:34:15</t>
  </si>
  <si>
    <t>26.10.2022 15:50:06</t>
  </si>
  <si>
    <t>HARMANDALI KÖK 45-71-M00061_NURİ SORMAN M11_72231093</t>
  </si>
  <si>
    <t>26.10.2022 12:25:19</t>
  </si>
  <si>
    <t>26.10.2022 14:21:18</t>
  </si>
  <si>
    <t>KORDON KÖK 45-78-M00730_KÖSEALİ KABAZLI GÖBEKLİ M02_2327656</t>
  </si>
  <si>
    <t>26.10.2022 23:28:17</t>
  </si>
  <si>
    <t>26.10.2022 23:51:38</t>
  </si>
  <si>
    <t>TR-67 35-19-L00067_948505361_948505361</t>
  </si>
  <si>
    <t>26.10.2022 08:59:33</t>
  </si>
  <si>
    <t>26.10.2022 10:45:35</t>
  </si>
  <si>
    <t>_98797726_98797726</t>
  </si>
  <si>
    <t>26.10.2022 14:55:42</t>
  </si>
  <si>
    <t>26.10.2022 16:51:43</t>
  </si>
  <si>
    <t>K-1222 35-01-K01222_K k1_5894857</t>
  </si>
  <si>
    <t>26.10.2022 21:56:54</t>
  </si>
  <si>
    <t>26.10.2022 22:42:31</t>
  </si>
  <si>
    <t>KİRELLİ KÖK 35-29-L00809_BOYNUYOĞUN KÖK-TAMTAT L02_74719158</t>
  </si>
  <si>
    <t>26.10.2022 08:03:17</t>
  </si>
  <si>
    <t>26.10.2022 08:34:16</t>
  </si>
  <si>
    <t>AYRANCILAR LİSESİ TR 35-26-M00852_956626778_956626778</t>
  </si>
  <si>
    <t>26.10.2022 16:38:43</t>
  </si>
  <si>
    <t>26.10.2022 19:02:17</t>
  </si>
  <si>
    <t>26.10.2022 14:09:08</t>
  </si>
  <si>
    <t>26.10.2022 14:32:35</t>
  </si>
  <si>
    <t>26.10.2022 18:59:19</t>
  </si>
  <si>
    <t>26.10.2022 20:41:28</t>
  </si>
  <si>
    <t>BALLICA TR-5 45-72-L00554_B_72372154_72372154</t>
  </si>
  <si>
    <t>26.10.2022 14:57:27</t>
  </si>
  <si>
    <t>26.10.2022 21:10:56</t>
  </si>
  <si>
    <t>SARIGÖL TR-4 45-79-M00004_45-79-M00004_67097332</t>
  </si>
  <si>
    <t>26.10.2022 15:06:25</t>
  </si>
  <si>
    <t>26.10.2022 15:47:14</t>
  </si>
  <si>
    <t>MORDOĞAN TR-51 35-21-L00151_35-21-L00151_2355987</t>
  </si>
  <si>
    <t>26.10.2022 17:52:15</t>
  </si>
  <si>
    <t>26.10.2022 20:10:13</t>
  </si>
  <si>
    <t>K-1446 35-01-K01446_911510384_911510384</t>
  </si>
  <si>
    <t>26.10.2022 19:51:17</t>
  </si>
  <si>
    <t>26.10.2022 20:39:49</t>
  </si>
  <si>
    <t>GÖZLET TR-1 45-80-M00129_956543965_956543965</t>
  </si>
  <si>
    <t>26.10.2022 16:12:07</t>
  </si>
  <si>
    <t>26.10.2022 18:05:00</t>
  </si>
  <si>
    <t>MENEMEN DM-7 35-28-M00967_6600298_56393173_56393173</t>
  </si>
  <si>
    <t>26.10.2022 13:35:24</t>
  </si>
  <si>
    <t>26.10.2022 14:26:12</t>
  </si>
  <si>
    <t>FOÇA TR-39 35-23-L00039_C_56397916_56397916</t>
  </si>
  <si>
    <t>26.10.2022 10:08:16</t>
  </si>
  <si>
    <t>26.10.2022 13:18:02</t>
  </si>
  <si>
    <t>KEMALİYE DM (TR-1) 45-73-M00150_TOYGAR M03_66715921</t>
  </si>
  <si>
    <t>26.10.2022 05:52:16</t>
  </si>
  <si>
    <t>26.10.2022 06:42:34</t>
  </si>
  <si>
    <t>K-1526 35-02-K01526_35-02-K01526_2348780</t>
  </si>
  <si>
    <t>26.10.2022 13:18:47</t>
  </si>
  <si>
    <t>26.10.2022 16:53:55</t>
  </si>
  <si>
    <t>TR-67 35-19-L00067_5858112_56377362_56377362</t>
  </si>
  <si>
    <t>26.10.2022 10:24:29</t>
  </si>
  <si>
    <t>26.10.2022 10:54:58</t>
  </si>
  <si>
    <t>M-1335 KAYADİBİ KÖK 35-02-M01335_M-2625 M07_72281500</t>
  </si>
  <si>
    <t>26.10.2022 14:47:21</t>
  </si>
  <si>
    <t>26.10.2022 14:56:55</t>
  </si>
  <si>
    <t>ÇATALCA TR-4 35-22-M00823_955294485_955294485</t>
  </si>
  <si>
    <t>26.10.2022 09:08:06</t>
  </si>
  <si>
    <t>26.10.2022 12:03:26</t>
  </si>
  <si>
    <t>KAPAKLI DM 45-72-M00309_KAYIŞLAR M09_2322957</t>
  </si>
  <si>
    <t>26.10.2022 16:58:45</t>
  </si>
  <si>
    <t>26.10.2022 17:12:00</t>
  </si>
  <si>
    <t>ÇEŞME İM 35-18-A00001_OTELLER-GERİLİM ÖLÇÜ M08_2324554</t>
  </si>
  <si>
    <t>26.10.2022 06:52:33</t>
  </si>
  <si>
    <t>26.10.2022 07:03:02</t>
  </si>
  <si>
    <t>K-3488 35-04-K03488_C_56355422_56355422</t>
  </si>
  <si>
    <t>26.10.2022 13:24:59</t>
  </si>
  <si>
    <t>26.10.2022 14:10:42</t>
  </si>
  <si>
    <t>M-1826 35-02-M01826_910153194_910153194</t>
  </si>
  <si>
    <t>26.10.2022 15:10:48</t>
  </si>
  <si>
    <t>26.10.2022 16:57:46</t>
  </si>
  <si>
    <t>M-1303 35-03-M01303_945210450_945210450</t>
  </si>
  <si>
    <t>26.10.2022 19:25:56</t>
  </si>
  <si>
    <t>26.10.2022 20:30:40</t>
  </si>
  <si>
    <t>K-287 35-02-K00287_K-1660 K02_2046561</t>
  </si>
  <si>
    <t>26.10.2022 09:02:25</t>
  </si>
  <si>
    <t>26.10.2022 13:38:02</t>
  </si>
  <si>
    <t>K-2678 35-03-K02678_35-03-K02678_2359672</t>
  </si>
  <si>
    <t>26.10.2022 09:29:16</t>
  </si>
  <si>
    <t>26.10.2022 12:56:08</t>
  </si>
  <si>
    <t>K-3773 35-04-K03773_A_56382813_56382813</t>
  </si>
  <si>
    <t>26.10.2022 09:00:00</t>
  </si>
  <si>
    <t>26.10.2022 12:35:09</t>
  </si>
  <si>
    <t>M-639 OLDURUK KÖK 35-03-M00639_HatBaşıAyırıcı_53137794 M02_53137794</t>
  </si>
  <si>
    <t>26.10.2022 08:53:34</t>
  </si>
  <si>
    <t>26.10.2022 11:26:44</t>
  </si>
  <si>
    <t>M-997 35-03-M00997_910174913_910174913</t>
  </si>
  <si>
    <t>26.10.2022 14:29:42</t>
  </si>
  <si>
    <t>26.10.2022 18:33:58</t>
  </si>
  <si>
    <t>SERİNYAYLA KERİMLİ MAH. TR-1 45-73-L00001_C_56404989_56404989</t>
  </si>
  <si>
    <t>26.10.2022 10:22:08</t>
  </si>
  <si>
    <t>26.10.2022 12:18:36</t>
  </si>
  <si>
    <t>MORDOĞAN İM 35-21-A00002_GÜLBAHÇE-İYTE-1 M07_2314070</t>
  </si>
  <si>
    <t>26.10.2022 02:00:26</t>
  </si>
  <si>
    <t>26.10.2022 02:03:44</t>
  </si>
  <si>
    <t>26.10.2022 10:04:17</t>
  </si>
  <si>
    <t>26.10.2022 10:56:32</t>
  </si>
  <si>
    <t>DM-3/TR-11 SEFERİHİSAR 35-14-M00330_95002348221_95002348221</t>
  </si>
  <si>
    <t>26.10.2022 16:55:03</t>
  </si>
  <si>
    <t>26.10.2022 18:23:03</t>
  </si>
  <si>
    <t>YENİFOÇA TR-22 35-23-M00022_C_56366118_56366118</t>
  </si>
  <si>
    <t>26.10.2022 09:13:18</t>
  </si>
  <si>
    <t>26.10.2022 17:14:26</t>
  </si>
  <si>
    <t>K-1247 35-01-K01247_912070536_912070536</t>
  </si>
  <si>
    <t>26.10.2022 15:44:20</t>
  </si>
  <si>
    <t>26.10.2022 17:57:39</t>
  </si>
  <si>
    <t>TR-10 35-15-M00010_950383473_950383473</t>
  </si>
  <si>
    <t>26.10.2022 11:27:18</t>
  </si>
  <si>
    <t>26.10.2022 12:02:32</t>
  </si>
  <si>
    <t>K-1207 35-01-K01207_35-01-K01207_61193389</t>
  </si>
  <si>
    <t>26.10.2022 12:59:16</t>
  </si>
  <si>
    <t>26.10.2022 16:32:02</t>
  </si>
  <si>
    <t>KORDON KÖK 45-78-M00730_KÖSEALİ KABAZLI GÖBEKLİ M02_2105507</t>
  </si>
  <si>
    <t>26.10.2022 08:21:15</t>
  </si>
  <si>
    <t>26.10.2022 10:10:00</t>
  </si>
  <si>
    <t>M-2224 KIRIKLAR TR-1 35-03-M02224_99414246_99414246</t>
  </si>
  <si>
    <t>26.10.2022 12:46:22</t>
  </si>
  <si>
    <t>26.10.2022 18:53:57</t>
  </si>
  <si>
    <t>M-396 35-09-M00396_97602591_97602591</t>
  </si>
  <si>
    <t>26.10.2022 13:24:36</t>
  </si>
  <si>
    <t>26.10.2022 13:57:20</t>
  </si>
  <si>
    <t>L-166 35-18-L00166_950443277_950443277</t>
  </si>
  <si>
    <t>26.10.2022 16:03:36</t>
  </si>
  <si>
    <t>26.10.2022 17:51:11</t>
  </si>
  <si>
    <t>M-60 CADDEPLUS AVM TR 35-18-M00060_DALYAN ARITMA L-180 (34.5) M04_66029755</t>
  </si>
  <si>
    <t>26.10.2022 07:30:49</t>
  </si>
  <si>
    <t>26.10.2022 08:08:31</t>
  </si>
  <si>
    <t>VELİLER KÖK 35-31-L00116_CERİTLER TR-1 L03_2119151</t>
  </si>
  <si>
    <t>26.10.2022 09:44:18</t>
  </si>
  <si>
    <t>26.10.2022 10:26:02</t>
  </si>
  <si>
    <t>M-2315 35-02-M02315_912142792_912142792</t>
  </si>
  <si>
    <t>26.10.2022 17:39:52</t>
  </si>
  <si>
    <t>26.10.2022 18:18:06</t>
  </si>
  <si>
    <t>26.10.2022 12:14:10</t>
  </si>
  <si>
    <t>26.10.2022 17:30:26</t>
  </si>
  <si>
    <t>K-2007 35-01-K02007_K-379 K02_2113442</t>
  </si>
  <si>
    <t>27.10.2022 09:02:29</t>
  </si>
  <si>
    <t>27.10.2022 13:04:29</t>
  </si>
  <si>
    <t>TR-17 35-19-L00017_12143421_56372842_56372842</t>
  </si>
  <si>
    <t>27.10.2022 20:12:34</t>
  </si>
  <si>
    <t>27.10.2022 20:31:04</t>
  </si>
  <si>
    <t>TR-2/21 45-83-L00021_48123984_56402086_56402086</t>
  </si>
  <si>
    <t>27.10.2022 13:03:01</t>
  </si>
  <si>
    <t>27.10.2022 14:18:12</t>
  </si>
  <si>
    <t>K-1984 35-02-K01984_913421099_913421099</t>
  </si>
  <si>
    <t>27.10.2022 06:43:14</t>
  </si>
  <si>
    <t>27.10.2022 08:44:42</t>
  </si>
  <si>
    <t>KOYUNDERE TR-6 35-28-M00158_KOYUNDERE TR-11 M07_78958294</t>
  </si>
  <si>
    <t>27.10.2022 16:43:09</t>
  </si>
  <si>
    <t>27.10.2022 17:13:24</t>
  </si>
  <si>
    <t>K-4038 35-03-K04038_910480055_910480055</t>
  </si>
  <si>
    <t>27.10.2022 09:56:56</t>
  </si>
  <si>
    <t>27.10.2022 17:20:13</t>
  </si>
  <si>
    <t>DEĞİRMENDERE DM 35-22-M00085_ÇAMÖNÜ - ATAKÖY M09_50066612</t>
  </si>
  <si>
    <t>27.10.2022 08:46:09</t>
  </si>
  <si>
    <t>27.10.2022 10:29:28</t>
  </si>
  <si>
    <t>KARABURUN TR-1/15 35-21-L00019_50121031_56357536_56357536</t>
  </si>
  <si>
    <t>27.10.2022 13:46:07</t>
  </si>
  <si>
    <t>27.10.2022 14:04:35</t>
  </si>
  <si>
    <t>AKKEÇİLİ KÖK 45-73-M00239_AKKEÇİLİ M03_72035008</t>
  </si>
  <si>
    <t>27.10.2022 09:04:09</t>
  </si>
  <si>
    <t>27.10.2022 09:04:40</t>
  </si>
  <si>
    <t>27.10.2022 09:22:04</t>
  </si>
  <si>
    <t>27.10.2022 15:18:24</t>
  </si>
  <si>
    <t>27.10.2022 08:23:39</t>
  </si>
  <si>
    <t>27.10.2022 10:35:03</t>
  </si>
  <si>
    <t>K-670 35-01-K00670_911331953_911331953</t>
  </si>
  <si>
    <t>27.10.2022 21:08:58</t>
  </si>
  <si>
    <t>27.10.2022 21:45:04</t>
  </si>
  <si>
    <t>BEYOBA TR-12 45-72-M00414_TR-6 SAZOBA TOPSU RİNG M04_2102850</t>
  </si>
  <si>
    <t>27.10.2022 07:34:30</t>
  </si>
  <si>
    <t>27.10.2022 09:04:56</t>
  </si>
  <si>
    <t>BOĞAZİÇİ İM 35-01-A00001_ALTINDAĞ K15_2043016</t>
  </si>
  <si>
    <t>27.10.2022 09:05:40</t>
  </si>
  <si>
    <t>27.10.2022 13:19:12</t>
  </si>
  <si>
    <t>ALİZE KÖK 35-18-M00059_TATAR DM (İYTE)-1 M09_72185134</t>
  </si>
  <si>
    <t>27.10.2022 08:44:32</t>
  </si>
  <si>
    <t>27.10.2022 09:24:16</t>
  </si>
  <si>
    <t>K-1717 35-03-K01717_F_56388305_56388305</t>
  </si>
  <si>
    <t>27.10.2022 11:26:16</t>
  </si>
  <si>
    <t>27.10.2022 20:05:45</t>
  </si>
  <si>
    <t>TR-19 35-32-L00019_D d6_5774125</t>
  </si>
  <si>
    <t>27.10.2022 19:39:31</t>
  </si>
  <si>
    <t>27.10.2022 20:38:04</t>
  </si>
  <si>
    <t>K-1286 35-02-K01286_35-02-K01286_2348003</t>
  </si>
  <si>
    <t>27.10.2022 16:20:29</t>
  </si>
  <si>
    <t>27.10.2022 16:44:06</t>
  </si>
  <si>
    <t>L-319 BAHÇELİEVLER-2 35-18-L00319_950449653_950449653</t>
  </si>
  <si>
    <t>27.10.2022 09:42:30</t>
  </si>
  <si>
    <t>27.10.2022 12:32:40</t>
  </si>
  <si>
    <t>27.10.2022 09:19:19</t>
  </si>
  <si>
    <t>27.10.2022 16:14:56</t>
  </si>
  <si>
    <t>M-452 35-02-M00452_D_56363697_56363697</t>
  </si>
  <si>
    <t>27.10.2022 18:02:44</t>
  </si>
  <si>
    <t>27.10.2022 19:20:33</t>
  </si>
  <si>
    <t>27.10.2022 20:56:58</t>
  </si>
  <si>
    <t>27.10.2022 21:26:55</t>
  </si>
  <si>
    <t>KESİKKÖY TR-2 35-28-M00334_DIREK TIPI TRAFO HUCRESI H01_2108172</t>
  </si>
  <si>
    <t>27.10.2022 15:23:49</t>
  </si>
  <si>
    <t>27.10.2022 16:10:38</t>
  </si>
  <si>
    <t>ÇEŞNELİ PALAMUT MEVKİİ TR-1 45-73-M00453_45-73-M00453_2353842</t>
  </si>
  <si>
    <t>27.10.2022 18:43:33</t>
  </si>
  <si>
    <t>27.10.2022 21:38:11</t>
  </si>
  <si>
    <t>SAKARLI KÖK 45-76-M00046_HACET M04_72214510</t>
  </si>
  <si>
    <t>27.10.2022 11:14:14</t>
  </si>
  <si>
    <t>27.10.2022 13:44:43</t>
  </si>
  <si>
    <t>27.10.2022 14:52:30</t>
  </si>
  <si>
    <t>27.10.2022 15:48:33</t>
  </si>
  <si>
    <t>DM-4 45-71-M00004_TR-4/09 M03_2307296</t>
  </si>
  <si>
    <t>27.10.2022 09:01:19</t>
  </si>
  <si>
    <t>27.10.2022 09:12:28</t>
  </si>
  <si>
    <t>DELİDEMİRCİ TR-1 45-74-M00237_C_56352346_56352346</t>
  </si>
  <si>
    <t>27.10.2022 15:52:21</t>
  </si>
  <si>
    <t>27.10.2022 18:27:01</t>
  </si>
  <si>
    <t>K-4288 35-04-K04288_TRAFO K03_2121070</t>
  </si>
  <si>
    <t>27.10.2022 17:57:22</t>
  </si>
  <si>
    <t>27.10.2022 18:53:35</t>
  </si>
  <si>
    <t>BOĞAZİÇİ İM 35-01-A00001_YENİŞEHİR K20_2043024</t>
  </si>
  <si>
    <t>27.10.2022 13:07:49</t>
  </si>
  <si>
    <t>27.10.2022 15:48:15</t>
  </si>
  <si>
    <t>K-1663 35-01-K01663_K-916 K01_2117726</t>
  </si>
  <si>
    <t>27.10.2022 02:50:30</t>
  </si>
  <si>
    <t>27.10.2022 03:18:15</t>
  </si>
  <si>
    <t>27.10.2022 13:07:43</t>
  </si>
  <si>
    <t>27.10.2022 13:15:56</t>
  </si>
  <si>
    <t>27.10.2022 10:50:42</t>
  </si>
  <si>
    <t>27.10.2022 12:07:35</t>
  </si>
  <si>
    <t>İMBAT DM 35-15-M00370_KİRAZ-2 ( KİRAZ İM ) M04_2304388</t>
  </si>
  <si>
    <t>27.10.2022 00:10:40</t>
  </si>
  <si>
    <t>27.10.2022 00:24:31</t>
  </si>
  <si>
    <t>YAHŞELLİ KÖK 35-28-M00293_HAYKIRAN M01_66582309</t>
  </si>
  <si>
    <t>27.10.2022 09:24:37</t>
  </si>
  <si>
    <t>27.10.2022 14:24:58</t>
  </si>
  <si>
    <t>M-1138 35-02-M01138_912474950_912474950</t>
  </si>
  <si>
    <t>27.10.2022 11:10:31</t>
  </si>
  <si>
    <t>27.10.2022 14:04:12</t>
  </si>
  <si>
    <t>DURASILLI TR-1 KÖK 45-78-M01114_TR-12 M01_2328782</t>
  </si>
  <si>
    <t>27.10.2022 13:26:20</t>
  </si>
  <si>
    <t>27.10.2022 14:45:17</t>
  </si>
  <si>
    <t>M-2842 35-02-M02842_910234356_910234356</t>
  </si>
  <si>
    <t>27.10.2022 18:43:40</t>
  </si>
  <si>
    <t>27.10.2022 20:46:08</t>
  </si>
  <si>
    <t>M-531 KAVAKLIDERE KÖK 35-02-M00531_M-530 / M529 M11_72200151</t>
  </si>
  <si>
    <t>27.10.2022 09:35:48</t>
  </si>
  <si>
    <t>27.10.2022 10:22:26</t>
  </si>
  <si>
    <t>TR-29 35-27-M00029_DIREK TIPI TRAFO HUCRESI H01_2050672</t>
  </si>
  <si>
    <t>27.10.2022 15:55:13</t>
  </si>
  <si>
    <t>27.10.2022 19:29:36</t>
  </si>
  <si>
    <t>L-322 AKKENT SİTESİ 35-18-L00322_950449435_950449435</t>
  </si>
  <si>
    <t>27.10.2022 13:42:31</t>
  </si>
  <si>
    <t>27.10.2022 15:40:05</t>
  </si>
  <si>
    <t>27.10.2022 09:51:58</t>
  </si>
  <si>
    <t>27.10.2022 10:43:41</t>
  </si>
  <si>
    <t>27.10.2022 12:32:59</t>
  </si>
  <si>
    <t>27.10.2022 12:51:29</t>
  </si>
  <si>
    <t>KARGIN KÖK 45-71-M00095_HatBaşıAyırıcı_53135149 M07_53135149</t>
  </si>
  <si>
    <t>27.10.2022 17:20:25</t>
  </si>
  <si>
    <t>27.10.2022 18:37:35</t>
  </si>
  <si>
    <t>K-2869 35-02-K02869_TRAFO K01_2113938</t>
  </si>
  <si>
    <t>27.10.2022 11:42:10</t>
  </si>
  <si>
    <t>27.10.2022 12:28:10</t>
  </si>
  <si>
    <t>TR-24 35-17-M00024__72374172_72374172</t>
  </si>
  <si>
    <t>27.10.2022 20:05:16</t>
  </si>
  <si>
    <t>27.10.2022 21:14:39</t>
  </si>
  <si>
    <t>27.10.2022 09:01:17</t>
  </si>
  <si>
    <t>27.10.2022 12:36:29</t>
  </si>
  <si>
    <t>DM-1 45-71-M00001_AKGÜN M21_2308940</t>
  </si>
  <si>
    <t>27.10.2022 09:04:41</t>
  </si>
  <si>
    <t>27.10.2022 09:16:01</t>
  </si>
  <si>
    <t>BALLICA TR-5 45-72-L00554_45-72-L00554_2347609</t>
  </si>
  <si>
    <t>27.10.2022 02:23:50</t>
  </si>
  <si>
    <t>27.10.2022 04:22:55</t>
  </si>
  <si>
    <t>BAĞYURDU DM-1/8 35-27-L00249_A_56362885_56362885</t>
  </si>
  <si>
    <t>27.10.2022 18:16:00</t>
  </si>
  <si>
    <t>27.10.2022 19:18:10</t>
  </si>
  <si>
    <t>TR-118 35-15-M00118_950360562_950360562</t>
  </si>
  <si>
    <t>27.10.2022 09:14:59</t>
  </si>
  <si>
    <t>27.10.2022 12:04:41</t>
  </si>
  <si>
    <t>AKÖREN TR-19 KÖK 45-78-M00974_ÇOBANOĞLU M01_66244779</t>
  </si>
  <si>
    <t>27.10.2022 16:29:28</t>
  </si>
  <si>
    <t>27.10.2022 17:20:20</t>
  </si>
  <si>
    <t>K-4694 GEÇİT 35-02-K04694_ K02_2322916</t>
  </si>
  <si>
    <t>27.10.2022 15:38:07</t>
  </si>
  <si>
    <t>27.10.2022 17:17:37</t>
  </si>
  <si>
    <t>27.10.2022 09:30:30</t>
  </si>
  <si>
    <t>27.10.2022 12:54:24</t>
  </si>
  <si>
    <t>27.10.2022 10:34:35</t>
  </si>
  <si>
    <t>27.10.2022 11:13:07</t>
  </si>
  <si>
    <t>27.10.2022 11:42:28</t>
  </si>
  <si>
    <t>27.10.2022 12:30:00</t>
  </si>
  <si>
    <t>K-3563 35-02-K03563_914557701_914557701</t>
  </si>
  <si>
    <t>27.10.2022 14:29:57</t>
  </si>
  <si>
    <t>27.10.2022 17:15:22</t>
  </si>
  <si>
    <t>27.10.2022 19:14:44</t>
  </si>
  <si>
    <t>27.10.2022 19:30:56</t>
  </si>
  <si>
    <t>27.10.2022 18:10:48</t>
  </si>
  <si>
    <t>27.10.2022 18:25:45</t>
  </si>
  <si>
    <t>K-2849 İZSU 35-01-K02849Ö_ K01_2064387</t>
  </si>
  <si>
    <t>27.10.2022 13:23:49</t>
  </si>
  <si>
    <t>27.10.2022 17:37:26</t>
  </si>
  <si>
    <t>DAĞDERE DM 45-72-M00097_ÇITAK M05_2106082</t>
  </si>
  <si>
    <t>27.10.2022 13:37:19</t>
  </si>
  <si>
    <t>27.10.2022 15:32:23</t>
  </si>
  <si>
    <t>DM-8/29 45-71-M00157_953205030_953205030</t>
  </si>
  <si>
    <t>27.10.2022 21:24:01</t>
  </si>
  <si>
    <t>27.10.2022 22:55:56</t>
  </si>
  <si>
    <t>KULA İM 45-77-A00001_HatBaşıAyırıcı_79939740 M07_79939740</t>
  </si>
  <si>
    <t>27.10.2022 11:19:14</t>
  </si>
  <si>
    <t>27.10.2022 12:00:55</t>
  </si>
  <si>
    <t>27.10.2022 16:31:39</t>
  </si>
  <si>
    <t>27.10.2022 17:25:40</t>
  </si>
  <si>
    <t>SUBAŞI TR-5 45-73-M00814_945645531_945645531</t>
  </si>
  <si>
    <t>27.10.2022 11:06:47</t>
  </si>
  <si>
    <t>27.10.2022 12:21:42</t>
  </si>
  <si>
    <t>VEHBİ ÖZACAR GRB 35-20-M00029_DIREK TIPI TRAFO HUCRESI H01_2049515</t>
  </si>
  <si>
    <t>27.10.2022 13:46:20</t>
  </si>
  <si>
    <t>27.10.2022 15:38:15</t>
  </si>
  <si>
    <t>BELEVİ İM 35-13-A00002_BELEVİ ŞEHİR-2 L04_2064129</t>
  </si>
  <si>
    <t>27.10.2022 09:08:47</t>
  </si>
  <si>
    <t>27.10.2022 11:44:27</t>
  </si>
  <si>
    <t>L-169 35-18-L00169_950443328_950443328</t>
  </si>
  <si>
    <t>27.10.2022 10:43:45</t>
  </si>
  <si>
    <t>27.10.2022 14:25:44</t>
  </si>
  <si>
    <t>M-639 OLDURUK KÖK 35-03-M00639_M-1929 M04_42868424</t>
  </si>
  <si>
    <t>27.10.2022 13:11:29</t>
  </si>
  <si>
    <t>27.10.2022 13:34:46</t>
  </si>
  <si>
    <t>GÜLKENT TR-4 35-30-M00227_B_56404722_56404722</t>
  </si>
  <si>
    <t>27.10.2022 19:45:27</t>
  </si>
  <si>
    <t>27.10.2022 20:04:56</t>
  </si>
  <si>
    <t>27.10.2022 09:22:43</t>
  </si>
  <si>
    <t>27.10.2022 17:43:17</t>
  </si>
  <si>
    <t>27.10.2022 09:07:55</t>
  </si>
  <si>
    <t>27.10.2022 17:41:48</t>
  </si>
  <si>
    <t>27.10.2022 16:58:19</t>
  </si>
  <si>
    <t>27.10.2022 16:59:09</t>
  </si>
  <si>
    <t>TR-111 ZEYTİNALANI 35-19-L00111__72410553_72410553</t>
  </si>
  <si>
    <t>27.10.2022 18:37:19</t>
  </si>
  <si>
    <t>27.10.2022 18:55:50</t>
  </si>
  <si>
    <t>HELVACI TR-9 35-17-M00369_6873168_56375744_56375744</t>
  </si>
  <si>
    <t>27.10.2022 16:04:57</t>
  </si>
  <si>
    <t>27.10.2022 16:34:00</t>
  </si>
  <si>
    <t>ZEYTİNALANI  TR-117 35-19-L00117_956665138_956665138</t>
  </si>
  <si>
    <t>27.10.2022 10:31:26</t>
  </si>
  <si>
    <t>27.10.2022 17:44:36</t>
  </si>
  <si>
    <t>MURADİYE ORTA ÖLÇEKLİ SAN. TR-6 45-71-M00224_953246717_953246717</t>
  </si>
  <si>
    <t>27.10.2022 12:59:10</t>
  </si>
  <si>
    <t>27.10.2022 15:30:09</t>
  </si>
  <si>
    <t>TR-19 35-32-L00019_946411543_946411543</t>
  </si>
  <si>
    <t>27.10.2022 17:52:12</t>
  </si>
  <si>
    <t>27.10.2022 19:55:46</t>
  </si>
  <si>
    <t>İĞDECİK KÖK 45-71-M00077_GİRİŞ M01_72234125</t>
  </si>
  <si>
    <t>27.10.2022 13:04:39</t>
  </si>
  <si>
    <t>27.10.2022 13:05:09</t>
  </si>
  <si>
    <t>FOÇA TR-47 35-23-L00047_35-23-L00047_72145016</t>
  </si>
  <si>
    <t>27.10.2022 09:12:39</t>
  </si>
  <si>
    <t>27.10.2022 10:22:48</t>
  </si>
  <si>
    <t>YAHŞELLİ TR-9 35-28-M00830__83975760_83975760</t>
  </si>
  <si>
    <t>27.10.2022 22:19:28</t>
  </si>
  <si>
    <t>27.10.2022 23:13:33</t>
  </si>
  <si>
    <t>İÇENGİL PETROL ÖZEL TR 45-71-M00969Ö_45-71-M00969Ö_2369199</t>
  </si>
  <si>
    <t>27.10.2022 15:42:17</t>
  </si>
  <si>
    <t>27.10.2022 16:50:11</t>
  </si>
  <si>
    <t>TEKKEDERE DM 35-16-M00137_ZEYTİNDAĞ SULAMA M13_2306322</t>
  </si>
  <si>
    <t>27.10.2022 16:43:39</t>
  </si>
  <si>
    <t>27.10.2022 16:53:28</t>
  </si>
  <si>
    <t>TR-2/102 45-83-L00102_DIREK TIPI TRAFO HUCRESI H01_2106243</t>
  </si>
  <si>
    <t>27.10.2022 20:38:11</t>
  </si>
  <si>
    <t>27.10.2022 21:24:30</t>
  </si>
  <si>
    <t>EVRENLİ KÖK 45-73-M00139_EVRENLİ OSMANİYE KOZLUCA M03_2055361</t>
  </si>
  <si>
    <t>27.10.2022 09:20:46</t>
  </si>
  <si>
    <t>27.10.2022 17:14:09</t>
  </si>
  <si>
    <t>TR-52 45-77-L00052_YURTBAŞI L02_72209733</t>
  </si>
  <si>
    <t>27.10.2022 08:54:39</t>
  </si>
  <si>
    <t>27.10.2022 09:26:58</t>
  </si>
  <si>
    <t>K-814 35-02-K00814_C_56378288_56378288</t>
  </si>
  <si>
    <t>27.10.2022 12:25:04</t>
  </si>
  <si>
    <t>27.10.2022 13:18:44</t>
  </si>
  <si>
    <t>M. ALİ ÇETİN SULAMA GRUBU 35-27-M00172_A_56382978_56382978</t>
  </si>
  <si>
    <t>27.10.2022 14:39:12</t>
  </si>
  <si>
    <t>27.10.2022 17:51:50</t>
  </si>
  <si>
    <t>27.10.2022 17:23:31</t>
  </si>
  <si>
    <t>27.10.2022 17:50:19</t>
  </si>
  <si>
    <t>L-335 35-18-L00335_6706785_56353700_56353700</t>
  </si>
  <si>
    <t>27.10.2022 18:15:30</t>
  </si>
  <si>
    <t>27.10.2022 18:50:43</t>
  </si>
  <si>
    <t>K-3891 35-02-K03891_TRAFO K03_47668549</t>
  </si>
  <si>
    <t>27.10.2022 01:23:20</t>
  </si>
  <si>
    <t>27.10.2022 01:45:35</t>
  </si>
  <si>
    <t>DOĞANCI TR-8 35-31-L00333_35-31-L00333_2365001</t>
  </si>
  <si>
    <t>27.10.2022 17:16:09</t>
  </si>
  <si>
    <t>27.10.2022 17:57:00</t>
  </si>
  <si>
    <t>M-997 35-03-M00997_910509447_910509447</t>
  </si>
  <si>
    <t>27.10.2022 16:24:13</t>
  </si>
  <si>
    <t>27.10.2022 21:10:08</t>
  </si>
  <si>
    <t>ATAKÖY TR-3 35-22-M00192_DIREK TIPI TRAFO HUCRESI H01_2126882</t>
  </si>
  <si>
    <t>27.10.2022 07:55:06</t>
  </si>
  <si>
    <t>27.10.2022 09:30:51</t>
  </si>
  <si>
    <t>MALAZ TR-1 45-75-M00290_DIREK TIPI TRAFO HUCRESI H01_2089052</t>
  </si>
  <si>
    <t>27.10.2022 23:25:42</t>
  </si>
  <si>
    <t>28.10.2022 01:32:54</t>
  </si>
  <si>
    <t>27.10.2022 09:10:35</t>
  </si>
  <si>
    <t>27.10.2022 17:34:19</t>
  </si>
  <si>
    <t>ÇIRPI İM 35-20-A00002_ÇIRPI SULAMA M09_2307615</t>
  </si>
  <si>
    <t>27.10.2022 14:54:06</t>
  </si>
  <si>
    <t>27.10.2022 16:04:01</t>
  </si>
  <si>
    <t>PAYAMLI M-6 35-25-M00162_95002412509_95002412509</t>
  </si>
  <si>
    <t>27.10.2022 12:29:54</t>
  </si>
  <si>
    <t>27.10.2022 14:12:39</t>
  </si>
  <si>
    <t>ÇAYAĞZI TR-21 35-31-L00280_956577172_956577172</t>
  </si>
  <si>
    <t>27.10.2022 09:52:58</t>
  </si>
  <si>
    <t>27.10.2022 11:29:00</t>
  </si>
  <si>
    <t>TR-99/A 45-78-L00184_DIREK TIPI TRAFO HUCRESI H01_2103703</t>
  </si>
  <si>
    <t>27.10.2022 04:55:40</t>
  </si>
  <si>
    <t>27.10.2022 05:50:20</t>
  </si>
  <si>
    <t>K-3592 35-01-K03592_35-01-K03592_72124207</t>
  </si>
  <si>
    <t>27.10.2022 13:07:59</t>
  </si>
  <si>
    <t>27.10.2022 15:52:49</t>
  </si>
  <si>
    <t>L-455 35-18-L00455_95002393778_95002393778</t>
  </si>
  <si>
    <t>27.10.2022 22:41:04</t>
  </si>
  <si>
    <t>28.10.2022 02:04:56</t>
  </si>
  <si>
    <t>M-1541 35-01-M01541_A_56381857_56381857</t>
  </si>
  <si>
    <t>27.10.2022 00:55:24</t>
  </si>
  <si>
    <t>27.10.2022 03:24:47</t>
  </si>
  <si>
    <t>27.10.2022 15:17:49</t>
  </si>
  <si>
    <t>27.10.2022 17:28:28</t>
  </si>
  <si>
    <t>KELLETEPE KÖK 35-31-L00035_ŞEMSİLER TR-1 L04_72230944</t>
  </si>
  <si>
    <t>27.10.2022 08:06:30</t>
  </si>
  <si>
    <t>27.10.2022 08:31:30</t>
  </si>
  <si>
    <t>TR-28 35-15-M00028_950365099_950365099</t>
  </si>
  <si>
    <t>27.10.2022 12:33:57</t>
  </si>
  <si>
    <t>27.10.2022 13:45:01</t>
  </si>
  <si>
    <t>YENİ ORHANLI M-87 35-14-M00087_956662253_956662253</t>
  </si>
  <si>
    <t>27.10.2022 16:10:07</t>
  </si>
  <si>
    <t>27.10.2022 18:43:17</t>
  </si>
  <si>
    <t>OSMANGAZİ İM 35-02-A00004_YAVUZ SELİM K19_2101341</t>
  </si>
  <si>
    <t>27.10.2022 11:03:09</t>
  </si>
  <si>
    <t>HİSARKÖY 35-16-M00112_47479352_65512019_65512019</t>
  </si>
  <si>
    <t>27.10.2022 17:32:09</t>
  </si>
  <si>
    <t>27.10.2022 18:17:20</t>
  </si>
  <si>
    <t>K-4438 35-09-K04438_95002358840_95002358840</t>
  </si>
  <si>
    <t>27.10.2022 21:54:09</t>
  </si>
  <si>
    <t>28.10.2022 00:38:06</t>
  </si>
  <si>
    <t>GÜLKENT TR-5 35-30-M00228_A_56375106_56375106</t>
  </si>
  <si>
    <t>27.10.2022 18:49:23</t>
  </si>
  <si>
    <t>27.10.2022 19:15:03</t>
  </si>
  <si>
    <t>TR-24 35-17-M00024__72374173_72374173</t>
  </si>
  <si>
    <t>27.10.2022 06:46:29</t>
  </si>
  <si>
    <t>27.10.2022 10:12:37</t>
  </si>
  <si>
    <t>SAKARLI KÖK 45-76-M00046_BADEMLİ M02_72214503</t>
  </si>
  <si>
    <t>27.10.2022 09:21:08</t>
  </si>
  <si>
    <t>27.10.2022 17:51:40</t>
  </si>
  <si>
    <t>HALİTPAŞA DM 45-80-M00060_DEVELİ-ÇAMLIYURT M03_72188716</t>
  </si>
  <si>
    <t>27.10.2022 12:12:13</t>
  </si>
  <si>
    <t>27.10.2022 12:59:26</t>
  </si>
  <si>
    <t>M-2750 35-01-M02750_A_79613502_79613502</t>
  </si>
  <si>
    <t>27.10.2022 16:36:46</t>
  </si>
  <si>
    <t>27.10.2022 17:07:04</t>
  </si>
  <si>
    <t>K-2322 35-01-K02322_35-01-K02322_2347208</t>
  </si>
  <si>
    <t>27.10.2022 09:00:00</t>
  </si>
  <si>
    <t>27.10.2022 10:03:06</t>
  </si>
  <si>
    <t>HATAY TM 35-01-A00009_TR-1 K06_2313678</t>
  </si>
  <si>
    <t>27.10.2022 03:01:00</t>
  </si>
  <si>
    <t>27.10.2022 03:04:50</t>
  </si>
  <si>
    <t>KÜÇÜKKALE KÖK 35-29-L00036_KÜÇÜKKALE ÜZÜMLER L01_2327056</t>
  </si>
  <si>
    <t>27.10.2022 15:11:17</t>
  </si>
  <si>
    <t>27.10.2022 17:24:36</t>
  </si>
  <si>
    <t>GÜLBAHÇE TR-8 35-19-L00268_956674792_956674792</t>
  </si>
  <si>
    <t>27.10.2022 10:33:03</t>
  </si>
  <si>
    <t>27.10.2022 13:50:26</t>
  </si>
  <si>
    <t>SARIGÖL TR-44 45-79-M00044_TR-46 M05_61354729</t>
  </si>
  <si>
    <t>27.10.2022 17:20:09</t>
  </si>
  <si>
    <t>27.10.2022 18:39:58</t>
  </si>
  <si>
    <t>TR-107 ZEYTİNALANI 35-19-L00107_956677944_956677944</t>
  </si>
  <si>
    <t>27.10.2022 20:05:04</t>
  </si>
  <si>
    <t>27.10.2022 21:23:47</t>
  </si>
  <si>
    <t>MEHMET AKMAZ VE ARKADAŞLARI 35-24-M00017_35-24-M00017_2369438</t>
  </si>
  <si>
    <t>27.10.2022 09:33:28</t>
  </si>
  <si>
    <t>27.10.2022 12:28:40</t>
  </si>
  <si>
    <t>K-325 35-01-K00325_35-01-K00325_2375454</t>
  </si>
  <si>
    <t>27.10.2022 08:11:10</t>
  </si>
  <si>
    <t>27.10.2022 08:38:19</t>
  </si>
  <si>
    <t>K-325 35-01-K00325_F F1_5871652</t>
  </si>
  <si>
    <t>27.10.2022 06:04:11</t>
  </si>
  <si>
    <t>27.10.2022 08:34:40</t>
  </si>
  <si>
    <t>AHMETBEYLİ M-4 35-22-M00242_DIREK TIPI TRAFO HUCRESI H01_2125284</t>
  </si>
  <si>
    <t>27.10.2022 02:48:33</t>
  </si>
  <si>
    <t>27.10.2022 05:41:33</t>
  </si>
  <si>
    <t>YENİFOÇA TR-3 35-23-M00003_A_56366090_56366090</t>
  </si>
  <si>
    <t>27.10.2022 18:59:11</t>
  </si>
  <si>
    <t>27.10.2022 19:42:48</t>
  </si>
  <si>
    <t>TR-70 35-30-L00070_955330490_955330490</t>
  </si>
  <si>
    <t>27.10.2022 14:18:45</t>
  </si>
  <si>
    <t>27.10.2022 17:02:49</t>
  </si>
  <si>
    <t>ÇALTIDERE KÖK 35-17-M00231_DERE MADENCİLİK M05_66291236</t>
  </si>
  <si>
    <t>27.10.2022 07:55:10</t>
  </si>
  <si>
    <t>27.10.2022 08:13:13</t>
  </si>
  <si>
    <t>SOMA DM-5/17 45-82-M00421_C_56402986_56402986</t>
  </si>
  <si>
    <t>27.10.2022 11:22:08</t>
  </si>
  <si>
    <t>27.10.2022 12:03:28</t>
  </si>
  <si>
    <t>YAHŞELLİ TR-1 35-28-M00216_D_56357645_56357645</t>
  </si>
  <si>
    <t>27.10.2022 18:42:58</t>
  </si>
  <si>
    <t>K-1353 35-01-K01353_911353004_911353004</t>
  </si>
  <si>
    <t>27.10.2022 22:48:21</t>
  </si>
  <si>
    <t>28.10.2022 00:11:44</t>
  </si>
  <si>
    <t>M-2589 35-01-M02589_35-01-M02589_50122700</t>
  </si>
  <si>
    <t>27.10.2022 09:05:59</t>
  </si>
  <si>
    <t>27.10.2022 10:15:41</t>
  </si>
  <si>
    <t>ÇAMBEL KÖK 35-27-M00619_HatBaşıAyırıcı_75311493 M04_75311493</t>
  </si>
  <si>
    <t>27.10.2022 15:13:28</t>
  </si>
  <si>
    <t>27.10.2022 17:02:18</t>
  </si>
  <si>
    <t>ARDIÇ MAHALLESİ TR-9 35-21-L00130_953366641_953366641</t>
  </si>
  <si>
    <t>27.10.2022 15:35:47</t>
  </si>
  <si>
    <t>27.10.2022 16:57:11</t>
  </si>
  <si>
    <t>TEKELER MAH. TR 1 45-74-M00182_B_56402426_56402426</t>
  </si>
  <si>
    <t>27.10.2022 16:16:36</t>
  </si>
  <si>
    <t>27.10.2022 17:03:03</t>
  </si>
  <si>
    <t>MARANGOZLAR SİTESİ TR-1 35-28-M00649_DAĞITIM TRAFO MARANGOZLAR SİTESİ TR-1 M01_66499992</t>
  </si>
  <si>
    <t>27.10.2022 10:10:47</t>
  </si>
  <si>
    <t>27.10.2022 11:06:02</t>
  </si>
  <si>
    <t>K-634 35-03-K00634_35-03-K00634_41923070</t>
  </si>
  <si>
    <t>27.10.2022 14:10:19</t>
  </si>
  <si>
    <t>27.10.2022 14:50:44</t>
  </si>
  <si>
    <t>L-280 35-18-L00280_950463323_950463323</t>
  </si>
  <si>
    <t>27.10.2022 12:16:08</t>
  </si>
  <si>
    <t>27.10.2022 12:42:18</t>
  </si>
  <si>
    <t>SANAYİ TR-4 35-14-M00307_956642503_956642503</t>
  </si>
  <si>
    <t>27.10.2022 15:19:32</t>
  </si>
  <si>
    <t>27.10.2022 17:07:15</t>
  </si>
  <si>
    <t>27.10.2022 07:28:57</t>
  </si>
  <si>
    <t>27.10.2022 07:33:18</t>
  </si>
  <si>
    <t>OKLUİSA KÖK 45-81-M00046_CINAN GRUP M04_71994464</t>
  </si>
  <si>
    <t>27.10.2022 08:47:49</t>
  </si>
  <si>
    <t>27.10.2022 09:08:31</t>
  </si>
  <si>
    <t>27.10.2022 09:09:43</t>
  </si>
  <si>
    <t>27.10.2022 17:58:34</t>
  </si>
  <si>
    <t>TR-1-4/5 KİLİSE KABİN 35-20-L00028_955191858_955191858</t>
  </si>
  <si>
    <t>27.10.2022 11:51:13</t>
  </si>
  <si>
    <t>27.10.2022 14:08:20</t>
  </si>
  <si>
    <t>K-1092 35-03-K01092_35-03-K01092_41945770</t>
  </si>
  <si>
    <t>27.10.2022 09:38:42</t>
  </si>
  <si>
    <t>27.10.2022 10:25:17</t>
  </si>
  <si>
    <t>ÇAMPINAR TARIMSAL SULAMA TR-1 45-83-M00351_DIREK TIPI TRAFO HUCRESI H01_2065283</t>
  </si>
  <si>
    <t>27.10.2022 09:42:18</t>
  </si>
  <si>
    <t>27.10.2022 12:22:02</t>
  </si>
  <si>
    <t>YAĞCI TR-1 45-81-M00073_A_56399821_56399821</t>
  </si>
  <si>
    <t>27.10.2022 20:33:07</t>
  </si>
  <si>
    <t>27.10.2022 23:29:22</t>
  </si>
  <si>
    <t>KİRAZ İM 35-31-A00001_KELLETEPE L04_2328560</t>
  </si>
  <si>
    <t>27.10.2022 00:49:07</t>
  </si>
  <si>
    <t>K-1286 35-02-K01286_910181427_910181427</t>
  </si>
  <si>
    <t>27.10.2022 13:29:24</t>
  </si>
  <si>
    <t>27.10.2022 16:51:16</t>
  </si>
  <si>
    <t>TR-51 35-27-M00051_913173367_913173367</t>
  </si>
  <si>
    <t>27.10.2022 13:26:22</t>
  </si>
  <si>
    <t>27.10.2022 14:17:46</t>
  </si>
  <si>
    <t>KINIK TR-31 35-24-L00221_D_56374998_56374998</t>
  </si>
  <si>
    <t>27.10.2022 18:52:48</t>
  </si>
  <si>
    <t>27.10.2022 19:20:06</t>
  </si>
  <si>
    <t>27.10.2022 08:01:33</t>
  </si>
  <si>
    <t>27.10.2022 10:24:36</t>
  </si>
  <si>
    <t>DR. OETKER GIDA SAN. ÖZEL TR 35-26-M00900Ö_DIREK TIPI TRAFO HUCRESI H01_2035461</t>
  </si>
  <si>
    <t>27.10.2022 09:10:34</t>
  </si>
  <si>
    <t>27.10.2022 10:18:24</t>
  </si>
  <si>
    <t>K-1 35-01-K00001_911211157_911211157</t>
  </si>
  <si>
    <t>27.10.2022 11:57:58</t>
  </si>
  <si>
    <t>27.10.2022 13:26:42</t>
  </si>
  <si>
    <t>İĞDECİK KÖK 45-71-M00077_ŞEHİR-2 (TR-5) M04_72234161</t>
  </si>
  <si>
    <t>27.10.2022 13:18:13</t>
  </si>
  <si>
    <t>27.10.2022 15:16:47</t>
  </si>
  <si>
    <t>DOĞANCI TR-8 35-31-L00333_956572150_956572150</t>
  </si>
  <si>
    <t>27.10.2022 10:49:32</t>
  </si>
  <si>
    <t>27.10.2022 17:48:27</t>
  </si>
  <si>
    <t>27.10.2022 09:04:19</t>
  </si>
  <si>
    <t>27.10.2022 13:14:25</t>
  </si>
  <si>
    <t>KÜÇÜKBÖLCEK DM 35-24-M00210_KÜÇÜK BÖLCEK M01_72093075</t>
  </si>
  <si>
    <t>27.10.2022 17:08:40</t>
  </si>
  <si>
    <t>27.10.2022 17:44:51</t>
  </si>
  <si>
    <t>27.10.2022 18:53:01</t>
  </si>
  <si>
    <t>27.10.2022 20:29:09</t>
  </si>
  <si>
    <t>DELİDEMİRCİ TR-1 45-74-M00237_A_56352371_56352371</t>
  </si>
  <si>
    <t>27.10.2022 13:35:32</t>
  </si>
  <si>
    <t>27.10.2022 14:33:46</t>
  </si>
  <si>
    <t>27.10.2022 11:29:26</t>
  </si>
  <si>
    <t>27.10.2022 12:41:54</t>
  </si>
  <si>
    <t>K-3001 35-02-K03001_A_56383764_56383764</t>
  </si>
  <si>
    <t>27.10.2022 10:30:58</t>
  </si>
  <si>
    <t>27.10.2022 11:05:38</t>
  </si>
  <si>
    <t>L-258/1 35-18-L00608_950466626_950466626</t>
  </si>
  <si>
    <t>27.10.2022 09:29:56</t>
  </si>
  <si>
    <t>27.10.2022 11:52:54</t>
  </si>
  <si>
    <t>SELÇUK İM/DM 35-13-A00004_PAMUCAK L06_65986297</t>
  </si>
  <si>
    <t>27.10.2022 13:14:09</t>
  </si>
  <si>
    <t>27.10.2022 17:03:23</t>
  </si>
  <si>
    <t>SANAYİ TR-4 35-14-M00307_95001305840_95001305840</t>
  </si>
  <si>
    <t>27.10.2022 12:24:16</t>
  </si>
  <si>
    <t>27.10.2022 14:08:13</t>
  </si>
  <si>
    <t>PEKMEZCİ TR-1 45-72-M00198_45-72-M00198_2366196</t>
  </si>
  <si>
    <t>27.10.2022 15:52:56</t>
  </si>
  <si>
    <t>27.10.2022 17:58:56</t>
  </si>
  <si>
    <t>M-1951 35-09-M01951_C c2b_5886485</t>
  </si>
  <si>
    <t>27.10.2022 09:31:12</t>
  </si>
  <si>
    <t>27.10.2022 10:37:36</t>
  </si>
  <si>
    <t>HACIRAHMANLAR TARIMSAL SULAMA ÖZEL KÖK 45-80-M02000Ö_HACIRAHMANLI TST-2 M01_2083395</t>
  </si>
  <si>
    <t>27.10.2022 11:02:11</t>
  </si>
  <si>
    <t>27.10.2022 11:51:04</t>
  </si>
  <si>
    <t>YASEMİN DM 35-19-M00002_KUŞÇULAR DM-2 M02_2116640</t>
  </si>
  <si>
    <t>27.10.2022 14:06:52</t>
  </si>
  <si>
    <t>27.10.2022 14:29:45</t>
  </si>
  <si>
    <t>AKKEÇİLİ KÖK 45-73-M00239_AKKEÇİLİ M03_72035048</t>
  </si>
  <si>
    <t>27.10.2022 19:58:39</t>
  </si>
  <si>
    <t>27.10.2022 20:26:39</t>
  </si>
  <si>
    <t>AHMETLİ İM 45-84-A00001_GÖKKAYA L16_2332506</t>
  </si>
  <si>
    <t>27.10.2022 09:00:10</t>
  </si>
  <si>
    <t>27.10.2022 17:03:49</t>
  </si>
  <si>
    <t>27.10.2022 17:18:45</t>
  </si>
  <si>
    <t>27.10.2022 18:03:23</t>
  </si>
  <si>
    <t>M-2701 35-01-M02701_35-01-M02701_80492021</t>
  </si>
  <si>
    <t>27.10.2022 10:21:29</t>
  </si>
  <si>
    <t>27.10.2022 12:33:39</t>
  </si>
  <si>
    <t>TR-1/47 45-72-M00047_966611602_966611602</t>
  </si>
  <si>
    <t>27.10.2022 18:56:13</t>
  </si>
  <si>
    <t>27.10.2022 19:38:39</t>
  </si>
  <si>
    <t>BAĞARASI TR-14 35-23-M00361_95001347977_95001347977</t>
  </si>
  <si>
    <t>27.10.2022 09:13:08</t>
  </si>
  <si>
    <t>27.10.2022 12:10:18</t>
  </si>
  <si>
    <t>BADEMBÜKÜ TR-1 35-21-L00075_C_76840970_76840970</t>
  </si>
  <si>
    <t>28.10.2022 19:54:47</t>
  </si>
  <si>
    <t>28.10.2022 21:49:50</t>
  </si>
  <si>
    <t>TİRE İM-DM-1 35-29-A00001_YENİÇİFTLİK M18_2059040</t>
  </si>
  <si>
    <t>28.10.2022 09:21:46</t>
  </si>
  <si>
    <t>28.10.2022 12:50:01</t>
  </si>
  <si>
    <t>L-346 MANİSA BURCU SİTESİ 35-18-L00346_DIREK TIPI TRAFO HUCRESI H01_2058362</t>
  </si>
  <si>
    <t>28.10.2022 23:44:24</t>
  </si>
  <si>
    <t>29.10.2022 01:26:49</t>
  </si>
  <si>
    <t>M-2337 35-10-M02337_M-3368 M05_42777399</t>
  </si>
  <si>
    <t>28.10.2022 07:59:30</t>
  </si>
  <si>
    <t>28.10.2022 08:07:00</t>
  </si>
  <si>
    <t>M-285 35-14-M00305_95002424002_95002424002</t>
  </si>
  <si>
    <t>28.10.2022 16:54:50</t>
  </si>
  <si>
    <t>28.10.2022 19:03:44</t>
  </si>
  <si>
    <t>TR-28 35-19-L00028__72372442_72372442</t>
  </si>
  <si>
    <t>28.10.2022 00:59:53</t>
  </si>
  <si>
    <t>28.10.2022 01:50:46</t>
  </si>
  <si>
    <t>ARSLANLAR TM 35-26-A00004_SUBAŞI M19_2307691</t>
  </si>
  <si>
    <t>28.10.2022 15:03:10</t>
  </si>
  <si>
    <t>28.10.2022 15:18:50</t>
  </si>
  <si>
    <t>K-1505 35-03-K01505_912851704_912851704</t>
  </si>
  <si>
    <t>28.10.2022 18:17:48</t>
  </si>
  <si>
    <t>28.10.2022 19:20:23</t>
  </si>
  <si>
    <t>BÜYÜKKARCI KÖK 35-27-M00486_AMROS M05_77618344</t>
  </si>
  <si>
    <t>28.10.2022 12:59:35</t>
  </si>
  <si>
    <t>28.10.2022 14:19:51</t>
  </si>
  <si>
    <t>PINARLI KÖK 35-20-M00085_TR-6 - TR-7 M06_72358874</t>
  </si>
  <si>
    <t>28.10.2022 16:35:52</t>
  </si>
  <si>
    <t>28.10.2022 17:29:14</t>
  </si>
  <si>
    <t>L-329 35-18-L00329_950437035_950437035</t>
  </si>
  <si>
    <t>28.10.2022 17:39:19</t>
  </si>
  <si>
    <t>28.10.2022 19:59:22</t>
  </si>
  <si>
    <t>DAĞDERE TR-1 45-72-M00256_A_56406436_56406436</t>
  </si>
  <si>
    <t>28.10.2022 14:02:48</t>
  </si>
  <si>
    <t>28.10.2022 19:13:24</t>
  </si>
  <si>
    <t>AŞAĞIKIRIKLAR DM 35-16-M00448_ÇİFTLİK SULAMA M03_2115965</t>
  </si>
  <si>
    <t>28.10.2022 19:20:57</t>
  </si>
  <si>
    <t>28.10.2022 19:21:08</t>
  </si>
  <si>
    <t>ÇUKUROBA TR-1 45-78-M00690_49289485_56389735_56389735</t>
  </si>
  <si>
    <t>28.10.2022 12:26:41</t>
  </si>
  <si>
    <t>28.10.2022 13:34:07</t>
  </si>
  <si>
    <t>28.10.2022 13:31:51</t>
  </si>
  <si>
    <t>28.10.2022 14:53:29</t>
  </si>
  <si>
    <t>M-2689 35-09-M02689_EBSO TM M01_62731417</t>
  </si>
  <si>
    <t>28.10.2022 09:16:31</t>
  </si>
  <si>
    <t>28.10.2022 10:58:47</t>
  </si>
  <si>
    <t>ÇAPAKLI KÖK 45-78-M01161_HatBaşıAyırıcı_53139030 M06_53139030</t>
  </si>
  <si>
    <t>28.10.2022 14:25:47</t>
  </si>
  <si>
    <t>28.10.2022 15:47:51</t>
  </si>
  <si>
    <t>KORDON KÖK 45-78-M00730_HatBaşıAyırıcı_53140293 M03_53140293</t>
  </si>
  <si>
    <t>28.10.2022 09:43:54</t>
  </si>
  <si>
    <t>28.10.2022 11:06:41</t>
  </si>
  <si>
    <t>K-558 35-01-K00558_912957081_912957081</t>
  </si>
  <si>
    <t>28.10.2022 16:45:07</t>
  </si>
  <si>
    <t>28.10.2022 17:51:12</t>
  </si>
  <si>
    <t>ZEKERİYA TUNCAY GRUBU 35-30-M00152_DIREK TIPI TRAFO HUCRESI H01_2041679</t>
  </si>
  <si>
    <t>28.10.2022 11:26:58</t>
  </si>
  <si>
    <t>28.10.2022 15:56:22</t>
  </si>
  <si>
    <t>MURADİYE TR-5(BELEDİYE KABİN) 45-71-M00194_TR-1 GİRİŞ M02_56294718</t>
  </si>
  <si>
    <t>28.10.2022 09:38:59</t>
  </si>
  <si>
    <t>28.10.2022 10:17:45</t>
  </si>
  <si>
    <t>K-2815 35-04-K02815_B_56371236_56371236</t>
  </si>
  <si>
    <t>28.10.2022 10:39:18</t>
  </si>
  <si>
    <t>28.10.2022 11:00:38</t>
  </si>
  <si>
    <t>L-91 ULAMIŞ TEPE KAHVE 35-14-L00091_956633734_956633734</t>
  </si>
  <si>
    <t>28.10.2022 17:32:00</t>
  </si>
  <si>
    <t>28.10.2022 19:13:20</t>
  </si>
  <si>
    <t>SARAÇLAR KÖK 45-77-L00104_HatBaşıAyırıcı_89227448 L05_89227448</t>
  </si>
  <si>
    <t>28.10.2022 09:01:56</t>
  </si>
  <si>
    <t>28.10.2022 13:11:34</t>
  </si>
  <si>
    <t>DAĞKIZILCA-5 35-26-M00504_6112435_56358015_56358015</t>
  </si>
  <si>
    <t>28.10.2022 18:07:19</t>
  </si>
  <si>
    <t>28.10.2022 20:49:51</t>
  </si>
  <si>
    <t>GÖKÇEAĞIL TR-2 35-30-L00140_DIREK TIPI TRAFO HUCRESI H01_2041806</t>
  </si>
  <si>
    <t>28.10.2022 10:13:58</t>
  </si>
  <si>
    <t>28.10.2022 13:07:47</t>
  </si>
  <si>
    <t>TR-35 35-19-L00035_DAĞITIM TRAFOSU L04_74140379</t>
  </si>
  <si>
    <t>28.10.2022 10:02:48</t>
  </si>
  <si>
    <t>28.10.2022 10:03:00</t>
  </si>
  <si>
    <t>ÇAPAK KÖK 35-26-M00435_HatBaşıAyırıcı_74816339 M05_74816339</t>
  </si>
  <si>
    <t>28.10.2022 14:27:00</t>
  </si>
  <si>
    <t>28.10.2022 17:42:09</t>
  </si>
  <si>
    <t>28.10.2022 18:41:48</t>
  </si>
  <si>
    <t>28.10.2022 19:51:23</t>
  </si>
  <si>
    <t>BURUNCUK KÖK 35-20-L00273_BURUNCUK OVA - ÇAYIR L05_66528807</t>
  </si>
  <si>
    <t>28.10.2022 14:08:48</t>
  </si>
  <si>
    <t>28.10.2022 16:21:54</t>
  </si>
  <si>
    <t>ARMUTLU TR-7 35-27-M00550_A_56364888_56364888</t>
  </si>
  <si>
    <t>28.10.2022 19:31:28</t>
  </si>
  <si>
    <t>28.10.2022 20:50:09</t>
  </si>
  <si>
    <t>K-4153 35-01-K04153_911128151_911128151</t>
  </si>
  <si>
    <t>28.10.2022 20:23:44</t>
  </si>
  <si>
    <t>28.10.2022 21:11:50</t>
  </si>
  <si>
    <t>28.10.2022 01:22:49</t>
  </si>
  <si>
    <t>28.10.2022 02:15:59</t>
  </si>
  <si>
    <t>28.10.2022 12:37:35</t>
  </si>
  <si>
    <t>28.10.2022 15:29:04</t>
  </si>
  <si>
    <t>YENİ KALABAK TR 35-17-M00226_6484210_56356392_56356392</t>
  </si>
  <si>
    <t>28.10.2022 02:29:45</t>
  </si>
  <si>
    <t>28.10.2022 03:07:07</t>
  </si>
  <si>
    <t>IRLAMAZ KÖK 45-83-L00153_ÇEPİNDERE TR-1 L02_72158565</t>
  </si>
  <si>
    <t>28.10.2022 09:07:40</t>
  </si>
  <si>
    <t>28.10.2022 15:15:13</t>
  </si>
  <si>
    <t>M-1480 35-09-M01480_M-1504 M04_47436450</t>
  </si>
  <si>
    <t>28.10.2022 10:47:48</t>
  </si>
  <si>
    <t>28.10.2022 13:34:37</t>
  </si>
  <si>
    <t>KARAKUYU KÖK 35-26-M00437_TR-2/TR-3/TR-4/TARİŞ/ŞİNASİ ERTAN İÇE SUYU M12_66057220</t>
  </si>
  <si>
    <t>28.10.2022 09:12:58</t>
  </si>
  <si>
    <t>28.10.2022 11:21:47</t>
  </si>
  <si>
    <t>28.10.2022 09:52:44</t>
  </si>
  <si>
    <t>28.10.2022 18:53:36</t>
  </si>
  <si>
    <t>K-2337 35-03-K02337_913060540_913060540</t>
  </si>
  <si>
    <t>28.10.2022 11:36:23</t>
  </si>
  <si>
    <t>28.10.2022 13:38:18</t>
  </si>
  <si>
    <t>TR-1/24 45-72-M00024_DIREK TIPI TRAFO HUCRESI H01_2068946</t>
  </si>
  <si>
    <t>28.10.2022 07:52:00</t>
  </si>
  <si>
    <t>28.10.2022 09:21:00</t>
  </si>
  <si>
    <t>ŞERİF ONUR TARIMSAL SULAMA GRUBU 35-30-M00201_DIREK TIPI TRAFO HUCRESI H01_2122316</t>
  </si>
  <si>
    <t>28.10.2022 09:33:36</t>
  </si>
  <si>
    <t>28.10.2022 13:48:39</t>
  </si>
  <si>
    <t>28.10.2022 08:21:18</t>
  </si>
  <si>
    <t>28.10.2022 08:25:00</t>
  </si>
  <si>
    <t>ZEYTİNLER TR-2 35-19-M00401_956697549_956697549</t>
  </si>
  <si>
    <t>28.10.2022 20:31:52</t>
  </si>
  <si>
    <t>28.10.2022 22:45:17</t>
  </si>
  <si>
    <t>DM-3/TR-22 35-22-M00067_955260834_955260834</t>
  </si>
  <si>
    <t>28.10.2022 22:27:53</t>
  </si>
  <si>
    <t>29.10.2022 00:10:08</t>
  </si>
  <si>
    <t>28.10.2022 15:19:40</t>
  </si>
  <si>
    <t>28.10.2022 16:12:06</t>
  </si>
  <si>
    <t>SELENDİ TR-13 45-81-M00013_945625485_945625485</t>
  </si>
  <si>
    <t>28.10.2022 17:59:46</t>
  </si>
  <si>
    <t>28.10.2022 20:08:54</t>
  </si>
  <si>
    <t>DİKİLİ TM 35-30-A00003_DİKİLİ M012_47431166</t>
  </si>
  <si>
    <t>28.10.2022 09:09:28</t>
  </si>
  <si>
    <t>28.10.2022 09:32:28</t>
  </si>
  <si>
    <t>DM-1/26 45-71-M00008_45-71-M00008_72073161</t>
  </si>
  <si>
    <t>28.10.2022 18:50:06</t>
  </si>
  <si>
    <t>28.10.2022 20:27:13</t>
  </si>
  <si>
    <t>BORNOVA TM 35-02-A00005_SİRGELİ K08_2308108</t>
  </si>
  <si>
    <t>28.10.2022 12:10:40</t>
  </si>
  <si>
    <t>28.10.2022 12:12:12</t>
  </si>
  <si>
    <t>28.10.2022 08:52:41</t>
  </si>
  <si>
    <t>28.10.2022 10:49:47</t>
  </si>
  <si>
    <t>YEŞİLTEPE YONUÇ TR-3 35-32-L00050_946408965_946408965</t>
  </si>
  <si>
    <t>28.10.2022 13:42:17</t>
  </si>
  <si>
    <t>28.10.2022 17:36:15</t>
  </si>
  <si>
    <t>28.10.2022 18:18:13</t>
  </si>
  <si>
    <t>28.10.2022 19:58:37</t>
  </si>
  <si>
    <t>ÇAVUŞKÖY TR-2 35-28-M00347_D_65498798_65498798</t>
  </si>
  <si>
    <t>28.10.2022 16:53:37</t>
  </si>
  <si>
    <t>28.10.2022 17:19:31</t>
  </si>
  <si>
    <t>K-1496 35-02-K01496_910015122_910015122</t>
  </si>
  <si>
    <t>28.10.2022 21:14:39</t>
  </si>
  <si>
    <t>29.10.2022 00:33:16</t>
  </si>
  <si>
    <t>K-3077 35-01-K03077_911934816_911934816</t>
  </si>
  <si>
    <t>28.10.2022 09:33:05</t>
  </si>
  <si>
    <t>28.10.2022 10:42:10</t>
  </si>
  <si>
    <t>SAKARLI KÖK 45-76-M00046_GELENBE İ.M. M01_72214502</t>
  </si>
  <si>
    <t>28.10.2022 09:10:34</t>
  </si>
  <si>
    <t>28.10.2022 17:21:55</t>
  </si>
  <si>
    <t>K-2534 35-02-K02534_C C1B_5846203</t>
  </si>
  <si>
    <t>28.10.2022 10:18:02</t>
  </si>
  <si>
    <t>28.10.2022 10:56:39</t>
  </si>
  <si>
    <t>28.10.2022 08:40:57</t>
  </si>
  <si>
    <t>28.10.2022 08:59:45</t>
  </si>
  <si>
    <t>K-1611 35-07-K01611_35-07-K01611_48259395</t>
  </si>
  <si>
    <t>28.10.2022 09:15:35</t>
  </si>
  <si>
    <t>28.10.2022 13:37:07</t>
  </si>
  <si>
    <t>ÇAPAK KÖK 35-26-M00435_DAĞKIZILCA-1 GİRİŞ M03_76015960</t>
  </si>
  <si>
    <t>28.10.2022 14:16:28</t>
  </si>
  <si>
    <t>28.10.2022 15:51:02</t>
  </si>
  <si>
    <t>AYVATLAR TR-1 45-77-L00128_DIREK TIPI TRAFO HUCRESI H01_2056360</t>
  </si>
  <si>
    <t>28.10.2022 14:27:30</t>
  </si>
  <si>
    <t>28.10.2022 14:50:01</t>
  </si>
  <si>
    <t>OVACIK TR-2 35-15-L00286_A_56370711_56370711</t>
  </si>
  <si>
    <t>28.10.2022 12:49:06</t>
  </si>
  <si>
    <t>28.10.2022 16:04:05</t>
  </si>
  <si>
    <t>DEĞİRMENDERE TR-1 45-73-M00298_44572441_56387049_56387049</t>
  </si>
  <si>
    <t>28.10.2022 13:47:51</t>
  </si>
  <si>
    <t>28.10.2022 14:54:41</t>
  </si>
  <si>
    <t>CİRİT SAHASI TR-1 45-81-M00067_945626262_945626262</t>
  </si>
  <si>
    <t>28.10.2022 11:07:31</t>
  </si>
  <si>
    <t>28.10.2022 14:49:13</t>
  </si>
  <si>
    <t>MURADİYE TR-3 KÖPRÜYANI 45-71-M00254_953221909_953221909</t>
  </si>
  <si>
    <t>28.10.2022 08:35:42</t>
  </si>
  <si>
    <t>28.10.2022 09:46:52</t>
  </si>
  <si>
    <t>M-2538 35-02-M02538__81571296_81571296</t>
  </si>
  <si>
    <t>28.10.2022 17:30:41</t>
  </si>
  <si>
    <t>28.10.2022 19:31:47</t>
  </si>
  <si>
    <t>MENEMEN TR-17 35-28-L00017_35-28-L00017_2373779</t>
  </si>
  <si>
    <t>28.10.2022 14:18:12</t>
  </si>
  <si>
    <t>28.10.2022 14:47:03</t>
  </si>
  <si>
    <t>DM-3/TR-23 45-83-L00483__82025116_82025116</t>
  </si>
  <si>
    <t>28.10.2022 10:12:17</t>
  </si>
  <si>
    <t>28.10.2022 13:54:01</t>
  </si>
  <si>
    <t>ULUKENT DM-4/3 35-28-M00045_A a3b_5771248</t>
  </si>
  <si>
    <t>28.10.2022 21:37:07</t>
  </si>
  <si>
    <t>28.10.2022 23:00:43</t>
  </si>
  <si>
    <t>K-2764 35-09-K02764_913387572_913387572</t>
  </si>
  <si>
    <t>28.10.2022 15:58:07</t>
  </si>
  <si>
    <t>28.10.2022 16:49:53</t>
  </si>
  <si>
    <t>AHMETLER TR-1 45-74-M00240_B_56352178_56352178</t>
  </si>
  <si>
    <t>28.10.2022 20:04:21</t>
  </si>
  <si>
    <t>28.10.2022 22:17:21</t>
  </si>
  <si>
    <t>TR-99 35-16-L00099_47577929_56353118_56353118</t>
  </si>
  <si>
    <t>28.10.2022 15:08:32</t>
  </si>
  <si>
    <t>28.10.2022 15:40:27</t>
  </si>
  <si>
    <t>M-997 35-03-M00997_912938703_912938703</t>
  </si>
  <si>
    <t>28.10.2022 09:23:30</t>
  </si>
  <si>
    <t>28.10.2022 10:55:48</t>
  </si>
  <si>
    <t>KFC KÖK 35-28-M00534_HatBaşıAyırıcı_53133624 M01_53133624</t>
  </si>
  <si>
    <t>28.10.2022 07:42:36</t>
  </si>
  <si>
    <t>28.10.2022 11:12:28</t>
  </si>
  <si>
    <t>M-10 35-02-M00010_M-280 M06_2046898</t>
  </si>
  <si>
    <t>28.10.2022 11:28:21</t>
  </si>
  <si>
    <t>28.10.2022 13:51:47</t>
  </si>
  <si>
    <t>DEREKÖY KÖK 45-77-L00290_HatBaşıAyırıcı_89227634 L05_89227634</t>
  </si>
  <si>
    <t>28.10.2022 09:40:08</t>
  </si>
  <si>
    <t>28.10.2022 11:23:25</t>
  </si>
  <si>
    <t>DM-2/25 35-29-M00096_48375593 e1b_48375867</t>
  </si>
  <si>
    <t>28.10.2022 09:02:49</t>
  </si>
  <si>
    <t>28.10.2022 13:07:46</t>
  </si>
  <si>
    <t>L-293 YENİ MECİDİYE 35-18-L00293_950448782_950448782</t>
  </si>
  <si>
    <t>28.10.2022 17:53:28</t>
  </si>
  <si>
    <t>28.10.2022 22:26:53</t>
  </si>
  <si>
    <t>TR-1/73 45-72-M00073_49743394 C1b_49745949</t>
  </si>
  <si>
    <t>28.10.2022 12:21:38</t>
  </si>
  <si>
    <t>28.10.2022 14:04:26</t>
  </si>
  <si>
    <t>M-2522 35-01-M02522_A A1_79593165</t>
  </si>
  <si>
    <t>28.10.2022 09:22:03</t>
  </si>
  <si>
    <t>28.10.2022 14:21:10</t>
  </si>
  <si>
    <t>TR-147 35-19-L00147_956663847_956663847</t>
  </si>
  <si>
    <t>29.10.2022 00:56:06</t>
  </si>
  <si>
    <t>AYANLAR TR-1 45-81-M00094_B_56401881_56401881</t>
  </si>
  <si>
    <t>28.10.2022 14:32:44</t>
  </si>
  <si>
    <t>28.10.2022 18:50:37</t>
  </si>
  <si>
    <t>TR-73 35-19-L00073_956696560_956696560</t>
  </si>
  <si>
    <t>28.10.2022 15:12:00</t>
  </si>
  <si>
    <t>28.10.2022 17:10:45</t>
  </si>
  <si>
    <t>M-1857 YAKAKÖY TR-1 35-02-M01857_912882248_912882248</t>
  </si>
  <si>
    <t>28.10.2022 20:09:29</t>
  </si>
  <si>
    <t>28.10.2022 22:07:56</t>
  </si>
  <si>
    <t>KAYALIOĞLU TR-3 45-72-L00074_956489326_956489326</t>
  </si>
  <si>
    <t>28.10.2022 12:49:30</t>
  </si>
  <si>
    <t>28.10.2022 14:53:53</t>
  </si>
  <si>
    <t>TEKELİ TR-6 35-22-M00236_35-22-M00236_53096719</t>
  </si>
  <si>
    <t>28.10.2022 01:16:26</t>
  </si>
  <si>
    <t>28.10.2022 02:29:46</t>
  </si>
  <si>
    <t>28.10.2022 12:28:18</t>
  </si>
  <si>
    <t>28.10.2022 13:03:00</t>
  </si>
  <si>
    <t>28.10.2022 04:53:25</t>
  </si>
  <si>
    <t>28.10.2022 05:17:03</t>
  </si>
  <si>
    <t>FOÇA JANDARMA ALAYI KÖK 35-23-M00240_HatBaşıAyırıcı_53134151 M02_53134151</t>
  </si>
  <si>
    <t>28.10.2022 10:22:25</t>
  </si>
  <si>
    <t>28.10.2022 12:43:28</t>
  </si>
  <si>
    <t>BEBEKLİ TR-3 45-77-L00198_B_56402973_56402973</t>
  </si>
  <si>
    <t>28.10.2022 19:20:13</t>
  </si>
  <si>
    <t>28.10.2022 20:50:43</t>
  </si>
  <si>
    <t>ZAFER YILMAZ GRUBU 35-26-M01142_DIREK TIPI TRAFO HUCRESI H01_2041792</t>
  </si>
  <si>
    <t>28.10.2022 15:33:12</t>
  </si>
  <si>
    <t>28.10.2022 22:23:50</t>
  </si>
  <si>
    <t>M-10 35-02-M00010_M-1344 M03_2046891</t>
  </si>
  <si>
    <t>28.10.2022 11:56:58</t>
  </si>
  <si>
    <t>28.10.2022 12:38:07</t>
  </si>
  <si>
    <t>28.10.2022 10:04:53</t>
  </si>
  <si>
    <t>28.10.2022 11:17:26</t>
  </si>
  <si>
    <t>SUDELİĞİ KÖK 45-72-L00111_HatBaşıAyırıcı_53139635 L01_53139635</t>
  </si>
  <si>
    <t>28.10.2022 11:00:33</t>
  </si>
  <si>
    <t>28.10.2022 17:24:13</t>
  </si>
  <si>
    <t>SUBAŞI TR-2 45-73-M00820_945645818_945645818</t>
  </si>
  <si>
    <t>28.10.2022 17:05:30</t>
  </si>
  <si>
    <t>28.10.2022 18:41:09</t>
  </si>
  <si>
    <t>TÜRKÖNÜ TR-3 35-15-M00302_35-15-M00302_2370560</t>
  </si>
  <si>
    <t>28.10.2022 20:05:58</t>
  </si>
  <si>
    <t>28.10.2022 22:17:23</t>
  </si>
  <si>
    <t>TİRE İM-DM-1 35-29-A00001_DEREBAŞI M25_2313894</t>
  </si>
  <si>
    <t>28.10.2022 13:31:11</t>
  </si>
  <si>
    <t>28.10.2022 15:56:55</t>
  </si>
  <si>
    <t>FOÇAKÖY TR-1 35-23-M00222_42066364_56357417_56357417</t>
  </si>
  <si>
    <t>28.10.2022 01:52:01</t>
  </si>
  <si>
    <t>28.10.2022 02:17:57</t>
  </si>
  <si>
    <t>IRLAMAZ KÖK 45-83-L00153_IRLAMAZ L03_72158563</t>
  </si>
  <si>
    <t>28.10.2022 15:19:11</t>
  </si>
  <si>
    <t>TİRE İM-DM-1 35-29-A00001_DM-1/66 M04_2059514</t>
  </si>
  <si>
    <t>28.10.2022 10:01:29</t>
  </si>
  <si>
    <t>28.10.2022 10:26:05</t>
  </si>
  <si>
    <t>ASARLIK TR-18 35-28-M00171_953377670_953377670</t>
  </si>
  <si>
    <t>28.10.2022 18:08:05</t>
  </si>
  <si>
    <t>28.10.2022 18:38:12</t>
  </si>
  <si>
    <t>ÖRNEKKÖY TR-1 35-27-L00128_KURUDERE L03_72169412</t>
  </si>
  <si>
    <t>28.10.2022 11:46:35</t>
  </si>
  <si>
    <t>28.10.2022 13:39:44</t>
  </si>
  <si>
    <t>MORDOĞAN TR-1 35-21-L00201__88250665_88250665</t>
  </si>
  <si>
    <t>28.10.2022 10:40:09</t>
  </si>
  <si>
    <t>28.10.2022 11:14:58</t>
  </si>
  <si>
    <t>28.10.2022 13:48:10</t>
  </si>
  <si>
    <t>28.10.2022 17:43:21</t>
  </si>
  <si>
    <t>GÖLCÜK TR-3 35-15-L00318_950401887_950401887</t>
  </si>
  <si>
    <t>28.10.2022 12:48:06</t>
  </si>
  <si>
    <t>28.10.2022 14:46:31</t>
  </si>
  <si>
    <t>28.10.2022 16:19:48</t>
  </si>
  <si>
    <t>28.10.2022 16:48:00</t>
  </si>
  <si>
    <t>SUBAŞI İM 35-26-A00002_KIRBAŞ L01_2035575</t>
  </si>
  <si>
    <t>28.10.2022 11:08:09</t>
  </si>
  <si>
    <t>28.10.2022 11:15:02</t>
  </si>
  <si>
    <t>28.10.2022 09:26:02</t>
  </si>
  <si>
    <t>28.10.2022 12:33:24</t>
  </si>
  <si>
    <t>ESKİ FOÇA İM 35-23-A00001_FOTAŞ-2 M02_2050293</t>
  </si>
  <si>
    <t>28.10.2022 09:10:48</t>
  </si>
  <si>
    <t>28.10.2022 17:46:05</t>
  </si>
  <si>
    <t>K-4089 35-03-K04089_910448570_910448570</t>
  </si>
  <si>
    <t>28.10.2022 14:11:25</t>
  </si>
  <si>
    <t>28.10.2022 16:22:27</t>
  </si>
  <si>
    <t>M-2769 35-02-M02769_M-2770 M03_66230141</t>
  </si>
  <si>
    <t>28.10.2022 06:08:58</t>
  </si>
  <si>
    <t>28.10.2022 06:12:20</t>
  </si>
  <si>
    <t>28.10.2022 08:45:29</t>
  </si>
  <si>
    <t>28.10.2022 09:06:19</t>
  </si>
  <si>
    <t>TR-64 45-78-M00064_DAĞITIM TRAFOSU M04_65968785</t>
  </si>
  <si>
    <t>28.10.2022 09:10:10</t>
  </si>
  <si>
    <t>28.10.2022 11:57:50</t>
  </si>
  <si>
    <t>TR-2/14 45-72-L00014_TR-2/14-A   TR-2/18 L02_2100474</t>
  </si>
  <si>
    <t>28.10.2022 10:03:20</t>
  </si>
  <si>
    <t>28.10.2022 11:25:58</t>
  </si>
  <si>
    <t>BAHÇELİ TR-1 35-30-L00147_C_56402141_56402141</t>
  </si>
  <si>
    <t>28.10.2022 19:24:38</t>
  </si>
  <si>
    <t>28.10.2022 22:38:22</t>
  </si>
  <si>
    <t>YENİ ŞAKRAN KÖK 35-17-M00174_KÖYLER M02_66296526</t>
  </si>
  <si>
    <t>28.10.2022 13:50:28</t>
  </si>
  <si>
    <t>28.10.2022 14:49:01</t>
  </si>
  <si>
    <t>KARAVELİLER TR-1 KÖK 35-20-L00137_KARAVELİLER L01_2328883</t>
  </si>
  <si>
    <t>28.10.2022 09:16:16</t>
  </si>
  <si>
    <t>28.10.2022 11:43:58</t>
  </si>
  <si>
    <t>KEMALPAŞA TM 35-27-A00002_ARMUTLU-2 M01_2048973</t>
  </si>
  <si>
    <t>28.10.2022 13:05:13</t>
  </si>
  <si>
    <t>28.10.2022 15:16:44</t>
  </si>
  <si>
    <t>EKİZLER TR-1 35-16-M00094_A_56400034_56400034</t>
  </si>
  <si>
    <t>28.10.2022 14:50:11</t>
  </si>
  <si>
    <t>28.10.2022 18:52:22</t>
  </si>
  <si>
    <t>KAYAKÖY İM 35-15-A00006_KAYAKÖY ÇIKIŞ L02_66921444</t>
  </si>
  <si>
    <t>28.10.2022 09:14:48</t>
  </si>
  <si>
    <t>28.10.2022 09:47:30</t>
  </si>
  <si>
    <t>K-4325 35-04-K04325_35-04-K04325_2376324</t>
  </si>
  <si>
    <t>28.10.2022 09:39:49</t>
  </si>
  <si>
    <t>28.10.2022 11:11:49</t>
  </si>
  <si>
    <t>İBRAHİMKUYU DM 35-15-M00286_TR-6 TR-8 TR-12 M12_67554619</t>
  </si>
  <si>
    <t>28.10.2022 08:46:18</t>
  </si>
  <si>
    <t>28.10.2022 08:57:30</t>
  </si>
  <si>
    <t>TR-66 35-30-L00066_43006395_56365503_56365503</t>
  </si>
  <si>
    <t>28.10.2022 17:42:39</t>
  </si>
  <si>
    <t>28.10.2022 18:04:15</t>
  </si>
  <si>
    <t>BADEMLER TR-1 35-19-L00298_11903262_56390731_56390731</t>
  </si>
  <si>
    <t>28.10.2022 19:49:52</t>
  </si>
  <si>
    <t>TR-99 35-16-L00099_953334652_953334652</t>
  </si>
  <si>
    <t>28.10.2022 13:46:45</t>
  </si>
  <si>
    <t>28.10.2022 15:22:51</t>
  </si>
  <si>
    <t>TR-2/82-A 45-83-L00308_955143410_955143410</t>
  </si>
  <si>
    <t>28.10.2022 12:57:33</t>
  </si>
  <si>
    <t>28.10.2022 14:40:33</t>
  </si>
  <si>
    <t>ÖRNEKKÖY TR-1 35-27-L00128_B.KARAKOÇ L04_72169414</t>
  </si>
  <si>
    <t>28.10.2022 09:21:10</t>
  </si>
  <si>
    <t>28.10.2022 12:17:56</t>
  </si>
  <si>
    <t>TR-99 45-78-L00099_DIREK TIPI TRAFO HUCRESI H01_2103705</t>
  </si>
  <si>
    <t>28.10.2022 11:26:48</t>
  </si>
  <si>
    <t>28.10.2022 12:38:55</t>
  </si>
  <si>
    <t>K-2764 35-09-K02764_C c1b_5891970</t>
  </si>
  <si>
    <t>28.10.2022 10:15:36</t>
  </si>
  <si>
    <t>28.10.2022 12:54:17</t>
  </si>
  <si>
    <t>KEMALPAŞA DM-3/TR28 (TR-43) 35-27-M00043_97727498_97727498</t>
  </si>
  <si>
    <t>28.10.2022 17:37:17</t>
  </si>
  <si>
    <t>28.10.2022 18:10:00</t>
  </si>
  <si>
    <t>M-13 35-02-M00013_M-408 M08_2333806</t>
  </si>
  <si>
    <t>28.10.2022 03:40:00</t>
  </si>
  <si>
    <t>28.10.2022 11:26:17</t>
  </si>
  <si>
    <t>M-1207 35-02-M01207_D_56370230_56370230</t>
  </si>
  <si>
    <t>28.10.2022 09:54:30</t>
  </si>
  <si>
    <t>28.10.2022 10:43:17</t>
  </si>
  <si>
    <t>TR-115 35-26-M00115_95001172770_95001172770</t>
  </si>
  <si>
    <t>28.10.2022 15:16:05</t>
  </si>
  <si>
    <t>28.10.2022 15:55:03</t>
  </si>
  <si>
    <t>ULUKENT DM-4/12 35-28-M00030_35-28-M00030_66496154</t>
  </si>
  <si>
    <t>28.10.2022 16:00:40</t>
  </si>
  <si>
    <t>28.10.2022 17:13:24</t>
  </si>
  <si>
    <t>BEBEKLİ TR-3 45-77-L00198_45-77-L00198_2374999</t>
  </si>
  <si>
    <t>28.10.2022 20:08:48</t>
  </si>
  <si>
    <t>28.10.2022 20:53:30</t>
  </si>
  <si>
    <t>TR-73 35-19-L00073_7197505_56376985_56376985</t>
  </si>
  <si>
    <t>28.10.2022 17:01:04</t>
  </si>
  <si>
    <t>28.10.2022 17:17:38</t>
  </si>
  <si>
    <t>HASAN ŞAHİN SULAMA GRB TR 35-27-M00104_B_56363898_56363898</t>
  </si>
  <si>
    <t>28.10.2022 08:05:21</t>
  </si>
  <si>
    <t>28.10.2022 11:31:29</t>
  </si>
  <si>
    <t>UZUNKÖY TR-1 35-31-L00144_956587940_956587940</t>
  </si>
  <si>
    <t>28.10.2022 12:28:09</t>
  </si>
  <si>
    <t>28.10.2022 15:57:47</t>
  </si>
  <si>
    <t>ŞEMİKLER TM 35-04-A00003_ŞEMİKLER-11 K41_2053425</t>
  </si>
  <si>
    <t>28.10.2022 13:07:18</t>
  </si>
  <si>
    <t>28.10.2022 18:46:21</t>
  </si>
  <si>
    <t>İTOB DM 35-22-M00089_ARITMA M05_2327863</t>
  </si>
  <si>
    <t>28.10.2022 08:18:20</t>
  </si>
  <si>
    <t>28.10.2022 09:09:01</t>
  </si>
  <si>
    <t>SARNIÇ İM 35-08-A00005_KARTAL-2 GİRİŞ M04_2306069</t>
  </si>
  <si>
    <t>28.10.2022 01:31:19</t>
  </si>
  <si>
    <t>28.10.2022 01:38:18</t>
  </si>
  <si>
    <t>28.10.2022 11:42:25</t>
  </si>
  <si>
    <t>28.10.2022 11:51:35</t>
  </si>
  <si>
    <t>DM08/TR02 45-73-M00003_TR-4 M04_66742823</t>
  </si>
  <si>
    <t>28.10.2022 09:05:35</t>
  </si>
  <si>
    <t>28.10.2022 10:09:35</t>
  </si>
  <si>
    <t>KAMURAN ERKOÇ ÖZEL 45-83-L00236Ö_DIREK TIPI TRAFO HUCRESI H01_2104871</t>
  </si>
  <si>
    <t>28.10.2022 19:22:33</t>
  </si>
  <si>
    <t>28.10.2022 21:14:15</t>
  </si>
  <si>
    <t>KAVAKLIDERE TR-14 45-73-M00317_945658794_945658794</t>
  </si>
  <si>
    <t>28.10.2022 09:47:34</t>
  </si>
  <si>
    <t>28.10.2022 10:32:04</t>
  </si>
  <si>
    <t>MURADİYE TR-5 (ESKİ MEZARLIK YANI) 45-71-M00204_BELEDİYE M10_2091430</t>
  </si>
  <si>
    <t>28.10.2022 10:32:48</t>
  </si>
  <si>
    <t>28.10.2022 11:47:54</t>
  </si>
  <si>
    <t>28.10.2022 16:52:05</t>
  </si>
  <si>
    <t>28.10.2022 19:07:34</t>
  </si>
  <si>
    <t>M-1207 35-02-M01207_C_56363508_56363508</t>
  </si>
  <si>
    <t>28.10.2022 09:25:00</t>
  </si>
  <si>
    <t>28.10.2022 09:53:16</t>
  </si>
  <si>
    <t>YAĞCILAR TR-3 45-71-M01442_953216236_953216236</t>
  </si>
  <si>
    <t>28.10.2022 13:05:55</t>
  </si>
  <si>
    <t>28.10.2022 14:46:34</t>
  </si>
  <si>
    <t>K-1521 35-01-K01521_911408388_911408388</t>
  </si>
  <si>
    <t>28.10.2022 11:31:35</t>
  </si>
  <si>
    <t>28.10.2022 12:34:44</t>
  </si>
  <si>
    <t>SEYREK TR-2/1 35-28-M00378_953379150_953379150</t>
  </si>
  <si>
    <t>28.10.2022 13:31:45</t>
  </si>
  <si>
    <t>28.10.2022 14:12:05</t>
  </si>
  <si>
    <t>K-2679 35-08-K02679_911646065_911646065</t>
  </si>
  <si>
    <t>28.10.2022 12:31:57</t>
  </si>
  <si>
    <t>28.10.2022 16:54:39</t>
  </si>
  <si>
    <t>YENİ ŞAKRAN TR-12 35-17-M00212__56354971_56354971</t>
  </si>
  <si>
    <t>28.10.2022 21:59:37</t>
  </si>
  <si>
    <t>28.10.2022 22:44:58</t>
  </si>
  <si>
    <t>ÇAMÖNÜ TR-3 35-22-M00168_955280887_955280887</t>
  </si>
  <si>
    <t>28.10.2022 14:06:29</t>
  </si>
  <si>
    <t>28.10.2022 15:00:44</t>
  </si>
  <si>
    <t>28.10.2022 09:06:27</t>
  </si>
  <si>
    <t>28.10.2022 17:30:33</t>
  </si>
  <si>
    <t>TR-77 ÇEŞMEALTI KÖK 35-19-M00077_URLA İM L07_81816473</t>
  </si>
  <si>
    <t>28.10.2022 03:19:29</t>
  </si>
  <si>
    <t>28.10.2022 03:28:38</t>
  </si>
  <si>
    <t>SAKARLI KÖK 45-76-M00046_HatBaşıAyırıcı_53134972 M03_53134972</t>
  </si>
  <si>
    <t>28.10.2022 18:53:48</t>
  </si>
  <si>
    <t>28.10.2022 21:12:45</t>
  </si>
  <si>
    <t>KARAHALİLLİ KÖK 35-20-L00087_SÖĞÜTÖREN DAĞLAR GRUBU L02_66504270</t>
  </si>
  <si>
    <t>28.10.2022 11:51:25</t>
  </si>
  <si>
    <t>28.10.2022 13:58:48</t>
  </si>
  <si>
    <t>28.10.2022 18:11:54</t>
  </si>
  <si>
    <t>28.10.2022 18:58:43</t>
  </si>
  <si>
    <t>M-2542 35-02-M02542_BORNOVA 380 TM-LALETEPE M03_81703114</t>
  </si>
  <si>
    <t>28.10.2022 06:07:58</t>
  </si>
  <si>
    <t>28.10.2022 06:12:01</t>
  </si>
  <si>
    <t>EKİZLER TR-1 35-16-M00094_953316636_953316636</t>
  </si>
  <si>
    <t>28.10.2022 06:27:22</t>
  </si>
  <si>
    <t>28.10.2022 11:13:52</t>
  </si>
  <si>
    <t>KARAKÖY ÜÇYOL TR-2 45-72-L00195_D_56392210_56392210</t>
  </si>
  <si>
    <t>28.10.2022 16:16:12</t>
  </si>
  <si>
    <t>28.10.2022 18:11:18</t>
  </si>
  <si>
    <t>ULUCAK DM-2 35-27-M00331_ULUCAK DM-2/8 M07_72170829</t>
  </si>
  <si>
    <t>28.10.2022 09:33:23</t>
  </si>
  <si>
    <t>28.10.2022 12:12:07</t>
  </si>
  <si>
    <t>28.10.2022 09:11:34</t>
  </si>
  <si>
    <t>28.10.2022 17:14:11</t>
  </si>
  <si>
    <t>BAŞARAN TR-5 35-31-L00074_47942904_56370469_56370469</t>
  </si>
  <si>
    <t>28.10.2022 14:57:37</t>
  </si>
  <si>
    <t>28.10.2022 16:27:23</t>
  </si>
  <si>
    <t>K-4375 35-04-K04375_35-04-K04375_66946970</t>
  </si>
  <si>
    <t>28.10.2022 22:18:48</t>
  </si>
  <si>
    <t>28.10.2022 22:45:34</t>
  </si>
  <si>
    <t>TR-11/9B 45-71-M01981_A_56365191_56365191</t>
  </si>
  <si>
    <t>28.10.2022 17:29:06</t>
  </si>
  <si>
    <t>28.10.2022 20:00:07</t>
  </si>
  <si>
    <t>L-158 ONTUR 35-18-L00158_M-163 L05_2068276</t>
  </si>
  <si>
    <t>28.10.2022 19:51:39</t>
  </si>
  <si>
    <t>28.10.2022 20:23:50</t>
  </si>
  <si>
    <t>K-4184 35-04-K04184_K-4680 K04_72400609</t>
  </si>
  <si>
    <t>28.10.2022 09:58:52</t>
  </si>
  <si>
    <t>28.10.2022 12:51:54</t>
  </si>
  <si>
    <t>KAVAKLIDERE TR-12 45-73-M00145_TR-14 M05_2317559</t>
  </si>
  <si>
    <t>28.10.2022 11:56:32</t>
  </si>
  <si>
    <t>28.10.2022 12:42:56</t>
  </si>
  <si>
    <t>K-1434 35-01-K01434__79836541_79836541</t>
  </si>
  <si>
    <t>28.10.2022 18:12:09</t>
  </si>
  <si>
    <t>28.10.2022 19:09:23</t>
  </si>
  <si>
    <t>DM02/TR15 YURT ÜZERİ 45-73-M00045_D d6_45157339</t>
  </si>
  <si>
    <t>28.10.2022 14:58:55</t>
  </si>
  <si>
    <t>28.10.2022 15:20:45</t>
  </si>
  <si>
    <t>28.10.2022 09:34:06</t>
  </si>
  <si>
    <t>28.10.2022 09:37:22</t>
  </si>
  <si>
    <t>28.10.2022 09:10:03</t>
  </si>
  <si>
    <t>28.10.2022 15:28:19</t>
  </si>
  <si>
    <t>DERBENT İM-DM 45-83-A00004_MANİSA-2 M12_2097148</t>
  </si>
  <si>
    <t>28.10.2022 08:33:10</t>
  </si>
  <si>
    <t>28.10.2022 11:30:39</t>
  </si>
  <si>
    <t>K-3876 35-01-K03876_912388013_912388013</t>
  </si>
  <si>
    <t>28.10.2022 19:37:09</t>
  </si>
  <si>
    <t>28.10.2022 21:31:46</t>
  </si>
  <si>
    <t>DM-14/10 45-71-M00559_953209176_953209176</t>
  </si>
  <si>
    <t>28.10.2022 14:18:29</t>
  </si>
  <si>
    <t>28.10.2022 14:51:58</t>
  </si>
  <si>
    <t>28.10.2022 09:59:48</t>
  </si>
  <si>
    <t>28.10.2022 11:38:40</t>
  </si>
  <si>
    <t>DM-03/01 45-71-M00003_KARAKÖY M08_2307283</t>
  </si>
  <si>
    <t>29.10.2022 00:12:42</t>
  </si>
  <si>
    <t>29.10.2022 00:27:49</t>
  </si>
  <si>
    <t>GERMİYAN İM 35-18-A00004_ILDIR-1 L02_2064606</t>
  </si>
  <si>
    <t>29.10.2022 00:52:02</t>
  </si>
  <si>
    <t>29.10.2022 00:52:14</t>
  </si>
  <si>
    <t>GERMİYAN İM 35-18-A00004_ILDIR-2 L03_2064610</t>
  </si>
  <si>
    <t>29.10.2022 00:52:12</t>
  </si>
  <si>
    <t>29.10.2022 01:22:25</t>
  </si>
  <si>
    <t>AKHİSAR TM 45-72-A00006_TR-B M02_2055454</t>
  </si>
  <si>
    <t>29.10.2022 00:58:07</t>
  </si>
  <si>
    <t>29.10.2022 01:25:47</t>
  </si>
  <si>
    <t>TR-16 45-77-L00016_TR-17 L03_2107663</t>
  </si>
  <si>
    <t>29.10.2022 01:02:47</t>
  </si>
  <si>
    <t>29.10.2022 01:24:39</t>
  </si>
  <si>
    <t>29.10.2022 01:02:07</t>
  </si>
  <si>
    <t>29.10.2022 01:04:27</t>
  </si>
  <si>
    <t>MEGA YAĞ KÖK 35-17-M00287_BUNGE M03_66422808</t>
  </si>
  <si>
    <t>29.10.2022 01:16:04</t>
  </si>
  <si>
    <t>29.10.2022 02:59:14</t>
  </si>
  <si>
    <t>M-2091 35-09-M02091_97797579_97797579</t>
  </si>
  <si>
    <t>29.10.2022 01:13:52</t>
  </si>
  <si>
    <t>29.10.2022 01:56:33</t>
  </si>
  <si>
    <t>TOPARLAR KARŞI MAH.TR-2 35-29-L00324_B_56395291_56395291</t>
  </si>
  <si>
    <t>29.10.2022 01:37:10</t>
  </si>
  <si>
    <t>29.10.2022 03:09:13</t>
  </si>
  <si>
    <t>OKLUİSA KÖK 45-81-M00046_ESKİN GRUP M03_71994400</t>
  </si>
  <si>
    <t>29.10.2022 05:32:47</t>
  </si>
  <si>
    <t>29.10.2022 05:58:49</t>
  </si>
  <si>
    <t>GÖKÇEKÖY FATİH MAH.TR-2 45-80-L00179_DIREK TIPI TRAFO HUCRESI H01_2085186</t>
  </si>
  <si>
    <t>29.10.2022 05:42:57</t>
  </si>
  <si>
    <t>29.10.2022 07:11:24</t>
  </si>
  <si>
    <t>ÜNİVERSİTE TM 35-02-A00008_KARASULUK M17_2310708</t>
  </si>
  <si>
    <t>29.10.2022 06:41:14</t>
  </si>
  <si>
    <t>29.10.2022 08:43:00</t>
  </si>
  <si>
    <t>TR-1/66 45-72-M00066_DIREK TIPI TRAFO HUCRESI H01_2068941</t>
  </si>
  <si>
    <t>29.10.2022 07:29:20</t>
  </si>
  <si>
    <t>29.10.2022 07:53:45</t>
  </si>
  <si>
    <t>29.10.2022 07:31:47</t>
  </si>
  <si>
    <t>29.10.2022 09:12:22</t>
  </si>
  <si>
    <t>K-1241 35-03-K01241_910421170_910421170</t>
  </si>
  <si>
    <t>29.10.2022 07:41:11</t>
  </si>
  <si>
    <t>29.10.2022 16:03:47</t>
  </si>
  <si>
    <t>BALABANLI TR-1 35-15-L00965_C_56368956_56368956</t>
  </si>
  <si>
    <t>29.10.2022 07:45:08</t>
  </si>
  <si>
    <t>29.10.2022 09:49:50</t>
  </si>
  <si>
    <t>AŞAĞIÇOBANİSA TR-12 45-71-M00097_ÇOBANİSA KÖK M03_60972116</t>
  </si>
  <si>
    <t>29.10.2022 07:49:40</t>
  </si>
  <si>
    <t>29.10.2022 08:44:23</t>
  </si>
  <si>
    <t>L-281 35-18-L00281_ H01_2077164</t>
  </si>
  <si>
    <t>29.10.2022 07:56:34</t>
  </si>
  <si>
    <t>29.10.2022 10:13:45</t>
  </si>
  <si>
    <t>POYRAZDAMLARI TR-11 45-78-M00576_POYRAZDAMLARI TR-12-13-14 M04_2328104</t>
  </si>
  <si>
    <t>29.10.2022 07:49:27</t>
  </si>
  <si>
    <t>29.10.2022 08:46:38</t>
  </si>
  <si>
    <t>METİN  KELEŞ VE ARK. T-SULAMA GRB. 35-13-L00117_956287662_956287662</t>
  </si>
  <si>
    <t>29.10.2022 08:00:25</t>
  </si>
  <si>
    <t>29.10.2022 09:20:13</t>
  </si>
  <si>
    <t>KUMKUYUCAK KÖK 45-80-M00093_KUMKUYUCAK ŞEHİR M05_72193247</t>
  </si>
  <si>
    <t>29.10.2022 08:11:07</t>
  </si>
  <si>
    <t>29.10.2022 09:01:48</t>
  </si>
  <si>
    <t>29.10.2022 08:15:27</t>
  </si>
  <si>
    <t>29.10.2022 08:32:00</t>
  </si>
  <si>
    <t>MURADİYE DM-4 45-71-M00190_MURADİYE GİRİŞ M01_56295725</t>
  </si>
  <si>
    <t>29.10.2022 08:16:13</t>
  </si>
  <si>
    <t>29.10.2022 08:54:45</t>
  </si>
  <si>
    <t>DM-3/TR-22 35-22-M00067_955260832_955260832</t>
  </si>
  <si>
    <t>29.10.2022 08:16:36</t>
  </si>
  <si>
    <t>29.10.2022 12:30:26</t>
  </si>
  <si>
    <t>DEMİRKÖPRÜ TM 45-78-A00005_HatBaşıAyırıcı_53139855 M05_53139855</t>
  </si>
  <si>
    <t>29.10.2022 08:17:31</t>
  </si>
  <si>
    <t>29.10.2022 10:06:05</t>
  </si>
  <si>
    <t>ZEYTİNLİPARK DM (M-400) 35-17-M00400_M-92 M015_66434810</t>
  </si>
  <si>
    <t>29.10.2022 08:35:57</t>
  </si>
  <si>
    <t>29.10.2022 09:32:20</t>
  </si>
  <si>
    <t>BİMEYKO TR-3 35-30-M00050_C_56353099_56353099</t>
  </si>
  <si>
    <t>29.10.2022 08:34:56</t>
  </si>
  <si>
    <t>29.10.2022 10:26:09</t>
  </si>
  <si>
    <t>KINIK İM 35-24-A00001_SOMA M01_2310183</t>
  </si>
  <si>
    <t>29.10.2022 08:43:52</t>
  </si>
  <si>
    <t>29.10.2022 09:24:16</t>
  </si>
  <si>
    <t>GELENBE İM 45-76-A00001_HatBaşıAyırıcı_53136532 L12_53136532</t>
  </si>
  <si>
    <t>29.10.2022 08:44:27</t>
  </si>
  <si>
    <t>29.10.2022 09:59:18</t>
  </si>
  <si>
    <t>MURADİYE DM-4 45-71-M00190_TR-4/20 M03_56295566</t>
  </si>
  <si>
    <t>29.10.2022 08:50:03</t>
  </si>
  <si>
    <t>29.10.2022 09:03:18</t>
  </si>
  <si>
    <t>T. IŞIK TARIMSAL GRUP SULAMA 35-32-L00033_946412431_946412431</t>
  </si>
  <si>
    <t>29.10.2022 08:50:49</t>
  </si>
  <si>
    <t>29.10.2022 09:37:58</t>
  </si>
  <si>
    <t>K-1241 35-03-K01241_35-03-K01241_41936426</t>
  </si>
  <si>
    <t>29.10.2022 08:49:47</t>
  </si>
  <si>
    <t>29.10.2022 09:45:33</t>
  </si>
  <si>
    <t>ORUÇLAR TR-1 35-16-M00093_35-16-M00093_2361498</t>
  </si>
  <si>
    <t>29.10.2022 10:19:30</t>
  </si>
  <si>
    <t>29.10.2022 10:49:37</t>
  </si>
  <si>
    <t>YENİ ŞAKRAN TR-13 35-17-M00213_C tr/13/c-1_5958620</t>
  </si>
  <si>
    <t>29.10.2022 09:03:56</t>
  </si>
  <si>
    <t>29.10.2022 14:12:35</t>
  </si>
  <si>
    <t>29.10.2022 09:02:59</t>
  </si>
  <si>
    <t>29.10.2022 10:30:29</t>
  </si>
  <si>
    <t>GÖLMARMARA TR-21 45-85-L00021_45-85-L00021_2357767</t>
  </si>
  <si>
    <t>29.10.2022 09:06:47</t>
  </si>
  <si>
    <t>29.10.2022 09:41:40</t>
  </si>
  <si>
    <t>YENİPAZAR TR-4 45-78-M00688_49289386_56393835_56393835</t>
  </si>
  <si>
    <t>29.10.2022 09:09:23</t>
  </si>
  <si>
    <t>29.10.2022 11:43:24</t>
  </si>
  <si>
    <t>29.10.2022 09:12:10</t>
  </si>
  <si>
    <t>29.10.2022 10:42:08</t>
  </si>
  <si>
    <t>KAPAKLI DM 45-72-M00309_KAPAKLI ŞEHİR M04_2099420</t>
  </si>
  <si>
    <t>29.10.2022 09:15:07</t>
  </si>
  <si>
    <t>29.10.2022 09:40:00</t>
  </si>
  <si>
    <t>L-166 35-18-L00166_950444469_950444469</t>
  </si>
  <si>
    <t>29.10.2022 09:14:12</t>
  </si>
  <si>
    <t>29.10.2022 13:49:28</t>
  </si>
  <si>
    <t>M-1 35-02-M00001_M-1269 M12_78582489</t>
  </si>
  <si>
    <t>29.10.2022 09:36:47</t>
  </si>
  <si>
    <t>29.10.2022 10:48:55</t>
  </si>
  <si>
    <t>MENEMEN TR-37 35-28-L00037_10388554 C3b_5764439</t>
  </si>
  <si>
    <t>29.10.2022 09:35:08</t>
  </si>
  <si>
    <t>29.10.2022 10:59:20</t>
  </si>
  <si>
    <t>L-49 SAYKOP 35-14-L00049_5838501_56373472_56373472</t>
  </si>
  <si>
    <t>29.10.2022 09:38:22</t>
  </si>
  <si>
    <t>29.10.2022 12:07:16</t>
  </si>
  <si>
    <t>TATAR DM 35-19-M00256_HatBaşıAyırıcı_53134107 M11_53134107</t>
  </si>
  <si>
    <t>29.10.2022 09:59:58</t>
  </si>
  <si>
    <t>29.10.2022 11:39:51</t>
  </si>
  <si>
    <t>29.10.2022 10:03:49</t>
  </si>
  <si>
    <t>29.10.2022 10:34:36</t>
  </si>
  <si>
    <t>MUZAFFER GÜNAYLI VE ARK 35-24-M00015_955232892_955232892</t>
  </si>
  <si>
    <t>29.10.2022 10:00:43</t>
  </si>
  <si>
    <t>29.10.2022 11:38:51</t>
  </si>
  <si>
    <t>29.10.2022 10:14:28</t>
  </si>
  <si>
    <t>29.10.2022 10:26:53</t>
  </si>
  <si>
    <t>GÖKÇEN DM 35-29-M00123_HatBaşıAyırıcı_53133398 M12_53133398</t>
  </si>
  <si>
    <t>29.10.2022 10:21:07</t>
  </si>
  <si>
    <t>29.10.2022 11:36:08</t>
  </si>
  <si>
    <t>K-2312 35-03-K02312_F_56355548_56355548</t>
  </si>
  <si>
    <t>29.10.2022 10:17:07</t>
  </si>
  <si>
    <t>29.10.2022 13:46:34</t>
  </si>
  <si>
    <t>SIRIMLI CINGILLAR TR-4 35-31-L00195_35-31-L00195_2364633</t>
  </si>
  <si>
    <t>29.10.2022 10:38:31</t>
  </si>
  <si>
    <t>29.10.2022 11:53:17</t>
  </si>
  <si>
    <t>DM-3/4 45-71-M00116_DM-3/5 M01_72067934</t>
  </si>
  <si>
    <t>29.10.2022 10:43:57</t>
  </si>
  <si>
    <t>29.10.2022 12:22:07</t>
  </si>
  <si>
    <t>YENİFOÇA TR-45 35-23-M00045_C_56364442_56364442</t>
  </si>
  <si>
    <t>29.10.2022 11:39:20</t>
  </si>
  <si>
    <t>29.10.2022 11:55:08</t>
  </si>
  <si>
    <t>ÇAVUŞLAR TR-1 45-79-M00270_945564114_945564114</t>
  </si>
  <si>
    <t>29.10.2022 11:09:00</t>
  </si>
  <si>
    <t>29.10.2022 12:47:29</t>
  </si>
  <si>
    <t>URLA TM-1 35-19-A00004_ALAÇATI-1 M02_2313932</t>
  </si>
  <si>
    <t>29.10.2022 11:08:37</t>
  </si>
  <si>
    <t>29.10.2022 11:36:33</t>
  </si>
  <si>
    <t>DM06/TR25 45-73-M00076_ÜZÜM İŞLETMESİ M05_66684426</t>
  </si>
  <si>
    <t>29.10.2022 11:15:04</t>
  </si>
  <si>
    <t>29.10.2022 12:29:15</t>
  </si>
  <si>
    <t>29.10.2022 11:25:02</t>
  </si>
  <si>
    <t>29.10.2022 14:02:23</t>
  </si>
  <si>
    <t>YEŞİLYURT TR-9 45-73-M00486_A_56401341_56401341</t>
  </si>
  <si>
    <t>29.10.2022 11:26:57</t>
  </si>
  <si>
    <t>29.10.2022 13:18:59</t>
  </si>
  <si>
    <t>M-1538 35-01-M01538_911033075_911033075</t>
  </si>
  <si>
    <t>29.10.2022 11:17:44</t>
  </si>
  <si>
    <t>29.10.2022 12:34:42</t>
  </si>
  <si>
    <t>KAHRAMANDERE İM 35-10-A00002_PİRİREİS K06_2101992</t>
  </si>
  <si>
    <t>29.10.2022 11:29:17</t>
  </si>
  <si>
    <t>29.10.2022 12:20:50</t>
  </si>
  <si>
    <t>L-45 JANDARMA SİTESİ 35-14-L00045_956660898_956660898</t>
  </si>
  <si>
    <t>29.10.2022 11:36:19</t>
  </si>
  <si>
    <t>29.10.2022 18:32:15</t>
  </si>
  <si>
    <t>KAMUKENT TR-3 35-21-M00041_95001286011_95001286011</t>
  </si>
  <si>
    <t>29.10.2022 11:43:38</t>
  </si>
  <si>
    <t>29.10.2022 13:42:41</t>
  </si>
  <si>
    <t>M-758 35-03-M00758_B_56364095_56364095</t>
  </si>
  <si>
    <t>29.10.2022 11:46:19</t>
  </si>
  <si>
    <t>29.10.2022 13:32:07</t>
  </si>
  <si>
    <t>EVRENLİ KÖK 45-73-M00139_HatBaşıAyırıcı_53135638 M02_53135638</t>
  </si>
  <si>
    <t>29.10.2022 11:53:21</t>
  </si>
  <si>
    <t>29.10.2022 12:41:16</t>
  </si>
  <si>
    <t>AYDOĞDU TR-1 35-31-L00088_915187133_915187133</t>
  </si>
  <si>
    <t>29.10.2022 11:55:13</t>
  </si>
  <si>
    <t>29.10.2022 12:58:32</t>
  </si>
  <si>
    <t>ARMUTLU TR-7 35-27-M00550_E_56366267_56366267</t>
  </si>
  <si>
    <t>29.10.2022 11:58:02</t>
  </si>
  <si>
    <t>29.10.2022 14:01:10</t>
  </si>
  <si>
    <t>ATAKÖY TR-4 35-22-M00193_955270507_955270507</t>
  </si>
  <si>
    <t>29.10.2022 12:00:57</t>
  </si>
  <si>
    <t>29.10.2022 13:58:38</t>
  </si>
  <si>
    <t>KARABURUN TR-1/15 35-21-L00019_953360125_953360125</t>
  </si>
  <si>
    <t>29.10.2022 12:03:52</t>
  </si>
  <si>
    <t>29.10.2022 15:11:21</t>
  </si>
  <si>
    <t>KIZILAVLU KÖK 45-78-M00837_HatBaşıAyırıcı_53139854 M02_53139854</t>
  </si>
  <si>
    <t>29.10.2022 12:24:44</t>
  </si>
  <si>
    <t>29.10.2022 14:38:53</t>
  </si>
  <si>
    <t>M-1538 35-01-M01538_35-01-M01538_2377131</t>
  </si>
  <si>
    <t>29.10.2022 12:27:32</t>
  </si>
  <si>
    <t>29.10.2022 12:39:43</t>
  </si>
  <si>
    <t>M-1437 35-02-M01437_A A1B_5815284</t>
  </si>
  <si>
    <t>29.10.2022 12:45:58</t>
  </si>
  <si>
    <t>29.10.2022 18:28:03</t>
  </si>
  <si>
    <t>AKGEDİK TR-1 45-71-M01047_A_56395255_56395255</t>
  </si>
  <si>
    <t>29.10.2022 12:49:33</t>
  </si>
  <si>
    <t>29.10.2022 14:26:08</t>
  </si>
  <si>
    <t>KARGIN KÖK 45-84-M00004_AHMET HAMDİ ALTUNCU ÖZEL TR M03_72162964</t>
  </si>
  <si>
    <t>29.10.2022 12:58:55</t>
  </si>
  <si>
    <t>29.10.2022 13:38:43</t>
  </si>
  <si>
    <t>M-2506 35-01-M02506_910420246_910420246</t>
  </si>
  <si>
    <t>29.10.2022 12:54:52</t>
  </si>
  <si>
    <t>29.10.2022 14:14:24</t>
  </si>
  <si>
    <t>KIZLARALANI KÖK 45-72-L00698_HatBaşıAyırıcı_53139880 L02_53139880</t>
  </si>
  <si>
    <t>29.10.2022 13:22:37</t>
  </si>
  <si>
    <t>29.10.2022 13:23:07</t>
  </si>
  <si>
    <t>AKSAZ KÖK (OSMANGAZİ EDAŞ) 45-74-M00305Ö_HatBaşıAyırıcı_53135320 M04_53135320</t>
  </si>
  <si>
    <t>29.10.2022 13:35:24</t>
  </si>
  <si>
    <t>29.10.2022 16:19:43</t>
  </si>
  <si>
    <t>29.10.2022 13:36:10</t>
  </si>
  <si>
    <t>29.10.2022 15:27:19</t>
  </si>
  <si>
    <t>M-3520(YATIRIM REZERVE) 35-09-M03520_97786192_97786192</t>
  </si>
  <si>
    <t>29.10.2022 14:04:53</t>
  </si>
  <si>
    <t>29.10.2022 14:25:08</t>
  </si>
  <si>
    <t>29.10.2022 14:09:53</t>
  </si>
  <si>
    <t>29.10.2022 14:12:59</t>
  </si>
  <si>
    <t>M-997 35-03-M00997_910160084_910160084</t>
  </si>
  <si>
    <t>29.10.2022 14:00:14</t>
  </si>
  <si>
    <t>29.10.2022 21:35:10</t>
  </si>
  <si>
    <t>DM-3/4 45-71-M00116_953218342_953218342</t>
  </si>
  <si>
    <t>29.10.2022 14:11:16</t>
  </si>
  <si>
    <t>29.10.2022 17:27:16</t>
  </si>
  <si>
    <t>SELENDİ TR-13 45-81-M00013_945625488_945625488</t>
  </si>
  <si>
    <t>29.10.2022 14:23:38</t>
  </si>
  <si>
    <t>29.10.2022 15:58:18</t>
  </si>
  <si>
    <t>ULUCAK DM-2/16 35-27-M00858_A_56364052_56364052</t>
  </si>
  <si>
    <t>29.10.2022 14:42:16</t>
  </si>
  <si>
    <t>29.10.2022 16:56:16</t>
  </si>
  <si>
    <t>TR-9 KİRAZ MERKEZ EMNİYET KARŞISI 35-31-L00009_95002429842_95002429842</t>
  </si>
  <si>
    <t>29.10.2022 14:58:24</t>
  </si>
  <si>
    <t>29.10.2022 16:32:40</t>
  </si>
  <si>
    <t>L-97 TURGUT KÖYÜ SULAMA 35-14-L00097_956658043_956658043</t>
  </si>
  <si>
    <t>29.10.2022 15:01:35</t>
  </si>
  <si>
    <t>29.10.2022 16:02:55</t>
  </si>
  <si>
    <t>ÇIPLAK KÖK 35-29-M00126_YENİÇİFTLİK ENH M09_72190075</t>
  </si>
  <si>
    <t>29.10.2022 15:05:42</t>
  </si>
  <si>
    <t>29.10.2022 15:21:07</t>
  </si>
  <si>
    <t>M-1076 35-02-M01076_C C1B_5817194</t>
  </si>
  <si>
    <t>29.10.2022 15:00:45</t>
  </si>
  <si>
    <t>29.10.2022 18:57:49</t>
  </si>
  <si>
    <t>29.10.2022 15:12:27</t>
  </si>
  <si>
    <t>29.10.2022 19:22:43</t>
  </si>
  <si>
    <t>DUMANLAR KÖK 45-81-M00044_KARABEYLER M02_72038302</t>
  </si>
  <si>
    <t>29.10.2022 15:22:37</t>
  </si>
  <si>
    <t>29.10.2022 15:35:47</t>
  </si>
  <si>
    <t>M-2549 35-09-M02549_G C3_65897905</t>
  </si>
  <si>
    <t>29.10.2022 15:24:07</t>
  </si>
  <si>
    <t>29.10.2022 16:40:36</t>
  </si>
  <si>
    <t>PAYAMLI M-23 35-25-M00190_956661015_956661015</t>
  </si>
  <si>
    <t>29.10.2022 15:44:48</t>
  </si>
  <si>
    <t>29.10.2022 17:53:06</t>
  </si>
  <si>
    <t>29.10.2022 15:48:52</t>
  </si>
  <si>
    <t>29.10.2022 15:54:37</t>
  </si>
  <si>
    <t>29.10.2022 15:49:27</t>
  </si>
  <si>
    <t>29.10.2022 15:54:50</t>
  </si>
  <si>
    <t>İLHAN CAN SULAMA GRUBU 35-29-M00157_A_56395333_56395333</t>
  </si>
  <si>
    <t>29.10.2022 15:49:06</t>
  </si>
  <si>
    <t>29.10.2022 17:27:33</t>
  </si>
  <si>
    <t>29.10.2022 16:05:48</t>
  </si>
  <si>
    <t>29.10.2022 17:00:21</t>
  </si>
  <si>
    <t>BÜYÜKBELEN TR-2 45-80-M00067_956551267_956551267</t>
  </si>
  <si>
    <t>29.10.2022 16:10:12</t>
  </si>
  <si>
    <t>29.10.2022 18:27:44</t>
  </si>
  <si>
    <t>ÇİFTLİK İM 35-18-A00003_HatBaşıAyırıcı_53138391 L06_53138391</t>
  </si>
  <si>
    <t>29.10.2022 16:14:51</t>
  </si>
  <si>
    <t>29.10.2022 19:02:02</t>
  </si>
  <si>
    <t>29.10.2022 16:16:05</t>
  </si>
  <si>
    <t>29.10.2022 17:46:09</t>
  </si>
  <si>
    <t>TR-61 35-26-M00061_TR-62/TR-61/1 M02_65930719</t>
  </si>
  <si>
    <t>29.10.2022 16:16:07</t>
  </si>
  <si>
    <t>29.10.2022 17:19:12</t>
  </si>
  <si>
    <t>SELİMŞAHLAR TR-2 45-71-M00137_HatBaşıAyırıcı_53135247 M03_53135247</t>
  </si>
  <si>
    <t>29.10.2022 16:19:51</t>
  </si>
  <si>
    <t>29.10.2022 17:54:18</t>
  </si>
  <si>
    <t>YENİ YAŞAMKENT 35-27-L00081_DIREK TIPI TRAFO HUCRESI H01_2049788</t>
  </si>
  <si>
    <t>29.10.2022 16:19:37</t>
  </si>
  <si>
    <t>29.10.2022 19:21:01</t>
  </si>
  <si>
    <t>29.10.2022 16:23:28</t>
  </si>
  <si>
    <t>29.10.2022 16:27:41</t>
  </si>
  <si>
    <t>ÇIPLAK KÖK 35-29-M00126_HatBaşıAyırıcı_53138571 M09_53138571</t>
  </si>
  <si>
    <t>29.10.2022 16:09:23</t>
  </si>
  <si>
    <t>29.10.2022 18:00:38</t>
  </si>
  <si>
    <t>RECEPLİ KÖYÜ TR-1 45-71-M01694_953230529_953230529</t>
  </si>
  <si>
    <t>29.10.2022 16:26:47</t>
  </si>
  <si>
    <t>29.10.2022 19:14:46</t>
  </si>
  <si>
    <t>TR-253 35-19-M00253_956696532_956696532</t>
  </si>
  <si>
    <t>29.10.2022 16:34:12</t>
  </si>
  <si>
    <t>29.10.2022 18:06:59</t>
  </si>
  <si>
    <t>K-358 35-04-K00358_99853292_99853292</t>
  </si>
  <si>
    <t>29.10.2022 16:38:20</t>
  </si>
  <si>
    <t>29.10.2022 17:27:55</t>
  </si>
  <si>
    <t>K-3012 35-04-K03012_35-04-K03012_2350802</t>
  </si>
  <si>
    <t>29.10.2022 16:39:05</t>
  </si>
  <si>
    <t>29.10.2022 17:53:58</t>
  </si>
  <si>
    <t>SELENDİ TR-20 45-81-M00020_945624768_945624768</t>
  </si>
  <si>
    <t>29.10.2022 16:55:12</t>
  </si>
  <si>
    <t>29.10.2022 19:15:24</t>
  </si>
  <si>
    <t>TORBALI İM 35-26-A00001_TR-63/1 M02_2071916</t>
  </si>
  <si>
    <t>29.10.2022 17:04:33</t>
  </si>
  <si>
    <t>29.10.2022 17:05:18</t>
  </si>
  <si>
    <t>TR-55 35-16-L00055_47551973_56397109_56397109</t>
  </si>
  <si>
    <t>29.10.2022 17:04:54</t>
  </si>
  <si>
    <t>29.10.2022 18:03:45</t>
  </si>
  <si>
    <t>TR-2 35-15-M00002_TR-1 M01_66732244</t>
  </si>
  <si>
    <t>29.10.2022 17:11:22</t>
  </si>
  <si>
    <t>29.10.2022 17:24:30</t>
  </si>
  <si>
    <t>29.10.2022 12:10:42</t>
  </si>
  <si>
    <t>29.10.2022 19:35:49</t>
  </si>
  <si>
    <t>TR-13 35-31-L00013_95000616888_95000616888</t>
  </si>
  <si>
    <t>29.10.2022 17:19:18</t>
  </si>
  <si>
    <t>29.10.2022 18:25:37</t>
  </si>
  <si>
    <t>K-1025 35-01-K01025__79812641_79812641</t>
  </si>
  <si>
    <t>29.10.2022 17:21:14</t>
  </si>
  <si>
    <t>29.10.2022 19:06:50</t>
  </si>
  <si>
    <t>29.10.2022 17:26:50</t>
  </si>
  <si>
    <t>29.10.2022 18:14:53</t>
  </si>
  <si>
    <t>HELVACI TR-6 35-17-M00366_B_56357094_56357094</t>
  </si>
  <si>
    <t>29.10.2022 19:03:37</t>
  </si>
  <si>
    <t>29.10.2022 20:18:23</t>
  </si>
  <si>
    <t>L-330 DENİZKIZI-1 35-18-L00330_12123206_56358303_56358303</t>
  </si>
  <si>
    <t>29.10.2022 17:34:54</t>
  </si>
  <si>
    <t>29.10.2022 19:51:34</t>
  </si>
  <si>
    <t>ÇAPAK KÖK 35-26-M00435_HatBaşıAyırıcı_79961296 M05_79961296</t>
  </si>
  <si>
    <t>29.10.2022 17:40:35</t>
  </si>
  <si>
    <t>29.10.2022 18:21:27</t>
  </si>
  <si>
    <t>M-3063(YATIRIM REZERVE) 35-09-M03063_97873271_97873271</t>
  </si>
  <si>
    <t>29.10.2022 17:43:42</t>
  </si>
  <si>
    <t>29.10.2022 18:48:21</t>
  </si>
  <si>
    <t>DM-3/16 35-26-M00819_95001316108_95001316108</t>
  </si>
  <si>
    <t>29.10.2022 17:40:26</t>
  </si>
  <si>
    <t>29.10.2022 18:23:17</t>
  </si>
  <si>
    <t>M-2121 35-03-M02121_95001216239_95001216239</t>
  </si>
  <si>
    <t>29.10.2022 17:44:40</t>
  </si>
  <si>
    <t>29.10.2022 18:53:06</t>
  </si>
  <si>
    <t>YAĞCILAR KÖK 45-71-M00179_HatBaşıAyırıcı_53135847 M04_53135847</t>
  </si>
  <si>
    <t>29.10.2022 17:54:16</t>
  </si>
  <si>
    <t>29.10.2022 17:54:47</t>
  </si>
  <si>
    <t>SARINASUHLAR KÖYÜ TR-1 45-71-M01447_DIREK TIPI TRAFO HUCRESI H01_2086901</t>
  </si>
  <si>
    <t>29.10.2022 18:01:22</t>
  </si>
  <si>
    <t>29.10.2022 23:09:56</t>
  </si>
  <si>
    <t>YAĞCILAR KÖK 45-71-M00179_YAĞCILAR M04_72258020</t>
  </si>
  <si>
    <t>29.10.2022 18:03:09</t>
  </si>
  <si>
    <t>29.10.2022 22:16:19</t>
  </si>
  <si>
    <t>TR-21 35-31-L00021_956593004_956593004</t>
  </si>
  <si>
    <t>29.10.2022 18:13:24</t>
  </si>
  <si>
    <t>29.10.2022 20:01:43</t>
  </si>
  <si>
    <t>29.10.2022 18:29:54</t>
  </si>
  <si>
    <t>29.10.2022 19:12:48</t>
  </si>
  <si>
    <t>M-1386 35-26-M01386_B D04b_77836003</t>
  </si>
  <si>
    <t>29.10.2022 18:31:05</t>
  </si>
  <si>
    <t>29.10.2022 19:22:00</t>
  </si>
  <si>
    <t>ÇİFTLİK İM 35-18-A00003_SAĞLIKÇILAR L06_2307805</t>
  </si>
  <si>
    <t>29.10.2022 18:39:38</t>
  </si>
  <si>
    <t>29.10.2022 18:56:36</t>
  </si>
  <si>
    <t>ELİFLİ TR-1 35-20-L00107_955199617_955199617</t>
  </si>
  <si>
    <t>29.10.2022 18:38:06</t>
  </si>
  <si>
    <t>29.10.2022 20:17:20</t>
  </si>
  <si>
    <t>ORTA MAHALLE  M-6 35-25-M00119_35-25-M00119_2363216</t>
  </si>
  <si>
    <t>29.10.2022 18:45:23</t>
  </si>
  <si>
    <t>29.10.2022 20:27:28</t>
  </si>
  <si>
    <t>L-231 35-18-L00231_950440576_950440576</t>
  </si>
  <si>
    <t>29.10.2022 18:51:48</t>
  </si>
  <si>
    <t>30.10.2022 00:00:42</t>
  </si>
  <si>
    <t>PAYAMLI M-22 35-25-M00192_956646237_956646237</t>
  </si>
  <si>
    <t>29.10.2022 18:53:43</t>
  </si>
  <si>
    <t>29.10.2022 19:35:36</t>
  </si>
  <si>
    <t>DM-2/TR-2 35-13-M00059_946424866_946424866</t>
  </si>
  <si>
    <t>29.10.2022 19:12:02</t>
  </si>
  <si>
    <t>29.10.2022 20:27:02</t>
  </si>
  <si>
    <t>DM-09/13-A 45-71-M00382_A_56403044_56403044</t>
  </si>
  <si>
    <t>29.10.2022 19:10:47</t>
  </si>
  <si>
    <t>29.10.2022 20:31:31</t>
  </si>
  <si>
    <t>DİZDARLAR TR-16 35-22-M00868_ H_80027414</t>
  </si>
  <si>
    <t>29.10.2022 19:24:38</t>
  </si>
  <si>
    <t>29.10.2022 20:17:27</t>
  </si>
  <si>
    <t>L-134 DENETMENLER SİTESİ 35-14-L00134_A at2_5961771</t>
  </si>
  <si>
    <t>29.10.2022 19:41:17</t>
  </si>
  <si>
    <t>29.10.2022 22:03:10</t>
  </si>
  <si>
    <t>M-3497 (YATIRIM REZERVE) 35-02-M03497_914975964_914975964</t>
  </si>
  <si>
    <t>29.10.2022 19:50:52</t>
  </si>
  <si>
    <t>29.10.2022 21:44:57</t>
  </si>
  <si>
    <t>K-4001 35-01-K04001_95000020060_95000020060</t>
  </si>
  <si>
    <t>29.10.2022 19:50:05</t>
  </si>
  <si>
    <t>29.10.2022 20:55:08</t>
  </si>
  <si>
    <t>NARINCALIPITRAK TR-1 45-77-L00092_D_56403889_56403889</t>
  </si>
  <si>
    <t>29.10.2022 20:40:20</t>
  </si>
  <si>
    <t>29.10.2022 21:16:23</t>
  </si>
  <si>
    <t>KARABURUN TR-4/19 35-21-L00004_B_56357320_56357320</t>
  </si>
  <si>
    <t>29.10.2022 21:05:53</t>
  </si>
  <si>
    <t>29.10.2022 22:49:38</t>
  </si>
  <si>
    <t>L-309 35-18-L00309_950456132_950456132</t>
  </si>
  <si>
    <t>29.10.2022 21:06:03</t>
  </si>
  <si>
    <t>29.10.2022 23:42:30</t>
  </si>
  <si>
    <t>29.10.2022 21:54:00</t>
  </si>
  <si>
    <t>29.10.2022 23:07:33</t>
  </si>
  <si>
    <t>29.10.2022 22:21:35</t>
  </si>
  <si>
    <t>29.10.2022 23:38:31</t>
  </si>
  <si>
    <t>İSTASYONALTI KÖK 45-83-M00131_HatBaşıAyırıcı_53137017 M04_53137017</t>
  </si>
  <si>
    <t>29.10.2022 23:09:59</t>
  </si>
  <si>
    <t>30.10.2022 00:20:54</t>
  </si>
  <si>
    <t>FUNDACIK KÖK 45-75-M00068_DAĞDERE DM M05_84289409</t>
  </si>
  <si>
    <t>30.10.2022 00:09:06</t>
  </si>
  <si>
    <t>30.10.2022 00:12:30</t>
  </si>
  <si>
    <t>KAPAKLI İM 45-72-A00003_TR-B 15.8 L09_2107696</t>
  </si>
  <si>
    <t>30.10.2022 00:04:46</t>
  </si>
  <si>
    <t>30.10.2022 00:05:20</t>
  </si>
  <si>
    <t>AKHİSAR İM 45-72-A00001_TR-B L10_2058301</t>
  </si>
  <si>
    <t>30.10.2022 00:07:16</t>
  </si>
  <si>
    <t>DAĞDERE DM 45-72-M00097_DAĞDERE MERKEZ M04_2106084</t>
  </si>
  <si>
    <t>30.10.2022 00:09:20</t>
  </si>
  <si>
    <t>30.10.2022 00:14:21</t>
  </si>
  <si>
    <t>TR-1/6 45-72-M00006_TR-1/5 M01_83423308</t>
  </si>
  <si>
    <t>30.10.2022 00:11:16</t>
  </si>
  <si>
    <t>30.10.2022 00:11:50</t>
  </si>
  <si>
    <t>AKHİSAR TM 45-72-A00006_SOMA M03_2055452</t>
  </si>
  <si>
    <t>30.10.2022 00:12:07</t>
  </si>
  <si>
    <t>30.10.2022 09:56:29</t>
  </si>
  <si>
    <t>30.10.2022 00:09:16</t>
  </si>
  <si>
    <t>30.10.2022 00:12:40</t>
  </si>
  <si>
    <t>AKHİSAR TM 45-72-A00006_AKHİSAR ŞEHİR-2 M15_2313122</t>
  </si>
  <si>
    <t>30.10.2022 00:27:29</t>
  </si>
  <si>
    <t>30.10.2022 01:15:02</t>
  </si>
  <si>
    <t>AKHİSAR TM 45-72-A00006_GÖRDES M05_2055449</t>
  </si>
  <si>
    <t>30.10.2022 00:30:23</t>
  </si>
  <si>
    <t>30.10.2022 09:44:37</t>
  </si>
  <si>
    <t>AKHİSAR TM 45-72-A00006_AKHİSAR ŞEHİR-1 M11_2055315</t>
  </si>
  <si>
    <t>30.10.2022 00:20:26</t>
  </si>
  <si>
    <t>30.10.2022 01:21:35</t>
  </si>
  <si>
    <t>YENİ DOĞAN KÖK 45-72-M00633_AKHİSAR TM M03_79260693</t>
  </si>
  <si>
    <t>30.10.2022 00:42:36</t>
  </si>
  <si>
    <t>30.10.2022 00:43:10</t>
  </si>
  <si>
    <t>30.10.2022 01:02:30</t>
  </si>
  <si>
    <t>30.10.2022 01:04:00</t>
  </si>
  <si>
    <t>AKHİSAR TM 45-72-A00006_SARUHANLI-2 M09_2055442</t>
  </si>
  <si>
    <t>30.10.2022 00:15:00</t>
  </si>
  <si>
    <t>30.10.2022 09:50:00</t>
  </si>
  <si>
    <t>AKHİSAR TM 45-72-A00006_GÖLMARMARA M01_2313121</t>
  </si>
  <si>
    <t>30.10.2022 01:00:00</t>
  </si>
  <si>
    <t>30.10.2022 01:17:00</t>
  </si>
  <si>
    <t>30.10.2022 01:32:26</t>
  </si>
  <si>
    <t>30.10.2022 01:43:00</t>
  </si>
  <si>
    <t>K-1723 35-08-K01723_97847480_97847480</t>
  </si>
  <si>
    <t>30.10.2022 02:14:09</t>
  </si>
  <si>
    <t>30.10.2022 04:13:13</t>
  </si>
  <si>
    <t>TR-2/3 45-83-L00003_TR-2/2 L03_72148298</t>
  </si>
  <si>
    <t>30.10.2022 05:15:06</t>
  </si>
  <si>
    <t>30.10.2022 07:06:26</t>
  </si>
  <si>
    <t>AVŞAR İM 45-83-A00002_E KOLU L02_81661032</t>
  </si>
  <si>
    <t>30.10.2022 05:40:09</t>
  </si>
  <si>
    <t>30.10.2022 07:00:11</t>
  </si>
  <si>
    <t>30.10.2022 07:43:20</t>
  </si>
  <si>
    <t>30.10.2022 08:48:54</t>
  </si>
  <si>
    <t>DM-3/TR-24 (ESKİ TR-56) 35-22-M00056_955285439_955285439</t>
  </si>
  <si>
    <t>30.10.2022 07:53:48</t>
  </si>
  <si>
    <t>30.10.2022 11:04:19</t>
  </si>
  <si>
    <t>KARAOĞLANLI TR-1 KÖK 45-71-M00091_BOZKÖY ÇIKIŞ M03_61195479</t>
  </si>
  <si>
    <t>30.10.2022 07:58:46</t>
  </si>
  <si>
    <t>30.10.2022 10:12:16</t>
  </si>
  <si>
    <t>30.10.2022 08:22:40</t>
  </si>
  <si>
    <t>30.10.2022 08:37:28</t>
  </si>
  <si>
    <t>30.10.2022 08:20:44</t>
  </si>
  <si>
    <t>30.10.2022 09:02:49</t>
  </si>
  <si>
    <t>30.10.2022 08:19:03</t>
  </si>
  <si>
    <t>30.10.2022 08:33:00</t>
  </si>
  <si>
    <t>30.10.2022 08:24:12</t>
  </si>
  <si>
    <t>30.10.2022 09:30:51</t>
  </si>
  <si>
    <t>K-4275 35-03-K04275_911822014_911822014</t>
  </si>
  <si>
    <t>30.10.2022 08:30:43</t>
  </si>
  <si>
    <t>30.10.2022 10:17:02</t>
  </si>
  <si>
    <t>KEMALİYE DM (TR-1) 45-73-M00150_İSMETİYE M02_66716001</t>
  </si>
  <si>
    <t>30.10.2022 08:20:15</t>
  </si>
  <si>
    <t>30.10.2022 09:31:07</t>
  </si>
  <si>
    <t>DM-18/06 (DEREKENARI) 45-71-M00256_953223137_953223137</t>
  </si>
  <si>
    <t>30.10.2022 08:28:42</t>
  </si>
  <si>
    <t>30.10.2022 11:12:28</t>
  </si>
  <si>
    <t>ZEYTİNDAĞ HALİMAĞA ÇİFTLİĞİ SULAMA TR 35-16-M00182_DIREK TIPI TRAFO HUCRESI H01_2042505</t>
  </si>
  <si>
    <t>30.10.2022 08:41:25</t>
  </si>
  <si>
    <t>30.10.2022 12:32:40</t>
  </si>
  <si>
    <t>AHMETBEYLER DM 35-16-M00154_YUKARI KIRIKLAR M08_82965210</t>
  </si>
  <si>
    <t>30.10.2022 08:54:45</t>
  </si>
  <si>
    <t>30.10.2022 09:11:34</t>
  </si>
  <si>
    <t>SOMA MERKEZ DM-2 45-82-M00070_TR-38 M06_2092857</t>
  </si>
  <si>
    <t>30.10.2022 08:56:47</t>
  </si>
  <si>
    <t>30.10.2022 17:25:02</t>
  </si>
  <si>
    <t>K-1521 35-01-K01521_911371347_911371347</t>
  </si>
  <si>
    <t>30.10.2022 08:53:35</t>
  </si>
  <si>
    <t>30.10.2022 09:47:30</t>
  </si>
  <si>
    <t>SÜLEYMANLI KÖK 35-28-M00606_BOZALAN M04_66870996</t>
  </si>
  <si>
    <t>30.10.2022 08:59:27</t>
  </si>
  <si>
    <t>30.10.2022 15:40:54</t>
  </si>
  <si>
    <t>30.10.2022 08:56:01</t>
  </si>
  <si>
    <t>30.10.2022 09:34:51</t>
  </si>
  <si>
    <t>DEREKÖY KÖK 45-77-L00290_YURTBAŞI L05_2334410</t>
  </si>
  <si>
    <t>30.10.2022 09:04:05</t>
  </si>
  <si>
    <t>30.10.2022 16:44:00</t>
  </si>
  <si>
    <t>30.10.2022 09:01:45</t>
  </si>
  <si>
    <t>30.10.2022 10:59:23</t>
  </si>
  <si>
    <t>30.10.2022 09:01:09</t>
  </si>
  <si>
    <t>30.10.2022 09:12:48</t>
  </si>
  <si>
    <t>KÜNER TR-1 35-22-M00229_DIREK TIPI TRAFO HUCRESI H01_2102571</t>
  </si>
  <si>
    <t>30.10.2022 09:08:00</t>
  </si>
  <si>
    <t>30.10.2022 18:05:14</t>
  </si>
  <si>
    <t>BAYINDIR İM 35-20-A00001_GENCER L14_2313511</t>
  </si>
  <si>
    <t>30.10.2022 09:04:08</t>
  </si>
  <si>
    <t>30.10.2022 12:05:32</t>
  </si>
  <si>
    <t>30.10.2022 09:05:02</t>
  </si>
  <si>
    <t>30.10.2022 10:01:14</t>
  </si>
  <si>
    <t>TR-1/8 45-83-M00008_48103883_56386261_56386261</t>
  </si>
  <si>
    <t>30.10.2022 09:05:20</t>
  </si>
  <si>
    <t>30.10.2022 12:28:24</t>
  </si>
  <si>
    <t>SİYEKLİ KÖK 45-71-M00185_DAĞYENİCE M07_72256967</t>
  </si>
  <si>
    <t>30.10.2022 09:09:00</t>
  </si>
  <si>
    <t>30.10.2022 17:00:48</t>
  </si>
  <si>
    <t>GÖKÇEN İM 35-29-A00004_GÖKÇEN ŞEHİR L15_2329146</t>
  </si>
  <si>
    <t>30.10.2022 09:07:15</t>
  </si>
  <si>
    <t>30.10.2022 16:58:06</t>
  </si>
  <si>
    <t>M-1335 KAYADİBİ KÖK 35-02-M01335_M-1157 KARAÇAM M05_2319919</t>
  </si>
  <si>
    <t>30.10.2022 09:07:22</t>
  </si>
  <si>
    <t>30.10.2022 13:02:22</t>
  </si>
  <si>
    <t>TİRE İM-DM-1 35-29-A00001_DEREBAŞI M25_2059028</t>
  </si>
  <si>
    <t>30.10.2022 09:13:58</t>
  </si>
  <si>
    <t>30.10.2022 09:10:29</t>
  </si>
  <si>
    <t>30.10.2022 09:42:22</t>
  </si>
  <si>
    <t>SELÇUK İM/DM 35-13-A00004_ŞEHİR-1 L03_65986071</t>
  </si>
  <si>
    <t>30.10.2022 09:12:09</t>
  </si>
  <si>
    <t>30.10.2022 12:20:40</t>
  </si>
  <si>
    <t>30.10.2022 09:12:55</t>
  </si>
  <si>
    <t>30.10.2022 09:46:24</t>
  </si>
  <si>
    <t>KÜNER TR-4 35-22-M00228_DIREK TIPI TRAFO HUCRESI H01_2102572</t>
  </si>
  <si>
    <t>30.10.2022 18:04:29</t>
  </si>
  <si>
    <t>KÜNER TR-2 35-22-M00227_DIREK TIPI TRAFO HUCRESI H01_2125271</t>
  </si>
  <si>
    <t>30.10.2022 09:13:59</t>
  </si>
  <si>
    <t>30.10.2022 18:06:04</t>
  </si>
  <si>
    <t>TR-29 45-78-L00029__72373540_72373540</t>
  </si>
  <si>
    <t>30.10.2022 13:13:30</t>
  </si>
  <si>
    <t>30.10.2022 15:56:33</t>
  </si>
  <si>
    <t>K-1537 35-08-K01537_35-08-K01537_2363656</t>
  </si>
  <si>
    <t>30.10.2022 13:14:45</t>
  </si>
  <si>
    <t>30.10.2022 15:57:10</t>
  </si>
  <si>
    <t>ÖZGÖRKEY KÖK 35-26-M00256_ÇAPAK M07_65969695</t>
  </si>
  <si>
    <t>30.10.2022 13:15:40</t>
  </si>
  <si>
    <t>30.10.2022 14:37:41</t>
  </si>
  <si>
    <t>SÜLEYMANLI KÖK 35-28-M00606_EMİRALEM TR-18 M10_66870931</t>
  </si>
  <si>
    <t>30.10.2022 13:30:30</t>
  </si>
  <si>
    <t>30.10.2022 15:13:35</t>
  </si>
  <si>
    <t>KIRCALAR DM 35-16-M00261_SARICAOĞLU ENH GRUBU M05_72041793</t>
  </si>
  <si>
    <t>30.10.2022 13:30:28</t>
  </si>
  <si>
    <t>30.10.2022 16:19:36</t>
  </si>
  <si>
    <t>L-178 35-18-L00178_12292476 c1b_5778052</t>
  </si>
  <si>
    <t>30.10.2022 13:29:22</t>
  </si>
  <si>
    <t>30.10.2022 16:37:55</t>
  </si>
  <si>
    <t>MORDOĞAN TR-26 35-21-L00209_953367045_953367045</t>
  </si>
  <si>
    <t>30.10.2022 13:31:36</t>
  </si>
  <si>
    <t>30.10.2022 17:32:09</t>
  </si>
  <si>
    <t>M-650 35-02-M00650_M-1626 M08_2325266</t>
  </si>
  <si>
    <t>30.10.2022 13:40:10</t>
  </si>
  <si>
    <t>30.10.2022 16:13:04</t>
  </si>
  <si>
    <t>PANAZTEPE DM 35-28-M00732_KESİKKÖY-1 GİRİŞ M07_2315523</t>
  </si>
  <si>
    <t>30.10.2022 13:43:02</t>
  </si>
  <si>
    <t>30.10.2022 14:43:24</t>
  </si>
  <si>
    <t>KARTAL İM 35-08-A00003_M-1807 EGEYILDIZ M14_80521500</t>
  </si>
  <si>
    <t>30.10.2022 13:44:45</t>
  </si>
  <si>
    <t>30.10.2022 14:36:47</t>
  </si>
  <si>
    <t>GÖRDES DM 45-75-M00050_GÜNEŞLİ M13_2322183</t>
  </si>
  <si>
    <t>OG Hatta Yabancı Cisim</t>
  </si>
  <si>
    <t>30.10.2022 13:49:22</t>
  </si>
  <si>
    <t>30.10.2022 14:48:55</t>
  </si>
  <si>
    <t>TR-87 MENTEŞ KAVŞAĞI 35-19-L00087_956695214_956695214</t>
  </si>
  <si>
    <t>30.10.2022 13:54:10</t>
  </si>
  <si>
    <t>30.10.2022 14:55:01</t>
  </si>
  <si>
    <t>K-3846 35-03-K03846_35-03-K03846_41964597</t>
  </si>
  <si>
    <t>30.10.2022 14:00:59</t>
  </si>
  <si>
    <t>30.10.2022 14:48:06</t>
  </si>
  <si>
    <t>K-3806 35-08-K03806_35-08-K03806_42010319</t>
  </si>
  <si>
    <t>30.10.2022 13:55:30</t>
  </si>
  <si>
    <t>30.10.2022 16:06:22</t>
  </si>
  <si>
    <t>KABAKUM KÖK-9 35-30-L00126_İSLAMLAR L02_72067139</t>
  </si>
  <si>
    <t>30.10.2022 14:10:15</t>
  </si>
  <si>
    <t>30.10.2022 15:09:07</t>
  </si>
  <si>
    <t>30.10.2022 13:04:49</t>
  </si>
  <si>
    <t>30.10.2022 19:02:19</t>
  </si>
  <si>
    <t>DM-20/TR01-A 45-71-M02373_953244715_953244715</t>
  </si>
  <si>
    <t>30.10.2022 14:19:44</t>
  </si>
  <si>
    <t>30.10.2022 15:38:23</t>
  </si>
  <si>
    <t>TR-87 MENTEŞ KAVŞAĞI 35-19-L00087_9802654_56393472_56393472</t>
  </si>
  <si>
    <t>30.10.2022 14:25:03</t>
  </si>
  <si>
    <t>30.10.2022 14:59:37</t>
  </si>
  <si>
    <t>POYRAZ TR-2 45-78-M00654_B_83789273_83789273</t>
  </si>
  <si>
    <t>30.10.2022 14:40:04</t>
  </si>
  <si>
    <t>30.10.2022 18:35:25</t>
  </si>
  <si>
    <t>K-1873 35-09-K01873_97758569_97758569</t>
  </si>
  <si>
    <t>30.10.2022 14:40:48</t>
  </si>
  <si>
    <t>30.10.2022 18:35:23</t>
  </si>
  <si>
    <t>30.10.2022 15:04:10</t>
  </si>
  <si>
    <t>30.10.2022 15:50:36</t>
  </si>
  <si>
    <t>TAYTAN OFİS KÖK 45-78-M00314_HatBaşıAyırıcı_53140385 M014_53140385</t>
  </si>
  <si>
    <t>30.10.2022 15:08:06</t>
  </si>
  <si>
    <t>30.10.2022 18:59:25</t>
  </si>
  <si>
    <t>YASEMİN DM 35-19-M00002_ÖZBEK M03_2055959</t>
  </si>
  <si>
    <t>30.10.2022 15:21:57</t>
  </si>
  <si>
    <t>30.10.2022 15:36:25</t>
  </si>
  <si>
    <t>KONAKLI TR-4 35-15-L00901_B_56368654_56368654</t>
  </si>
  <si>
    <t>30.10.2022 15:27:42</t>
  </si>
  <si>
    <t>30.10.2022 15:58:54</t>
  </si>
  <si>
    <t>MURADİYE DM-4/20 45-71-M00854_DM-5/08A M04_72088381</t>
  </si>
  <si>
    <t>30.10.2022 15:31:16</t>
  </si>
  <si>
    <t>30.10.2022 18:38:11</t>
  </si>
  <si>
    <t>YENİÇİFTLİK KÖK 35-20-L00373_ L01_2331265</t>
  </si>
  <si>
    <t>30.10.2022 15:39:15</t>
  </si>
  <si>
    <t>30.10.2022 17:37:46</t>
  </si>
  <si>
    <t>TR-172 45-78-M00172_953258370_953258370</t>
  </si>
  <si>
    <t>30.10.2022 15:46:51</t>
  </si>
  <si>
    <t>30.10.2022 17:19:33</t>
  </si>
  <si>
    <t>TR-157 35-16-L00157_953320092_953320092</t>
  </si>
  <si>
    <t>30.10.2022 15:33:53</t>
  </si>
  <si>
    <t>30.10.2022 16:43:02</t>
  </si>
  <si>
    <t>30.10.2022 15:50:10</t>
  </si>
  <si>
    <t>30.10.2022 16:01:42</t>
  </si>
  <si>
    <t>30.10.2022 15:33:58</t>
  </si>
  <si>
    <t>30.10.2022 17:12:39</t>
  </si>
  <si>
    <t>L-29 ÖZLİMANLAR 35-18-L00029_950467939_950467939</t>
  </si>
  <si>
    <t>30.10.2022 16:06:03</t>
  </si>
  <si>
    <t>30.10.2022 17:18:17</t>
  </si>
  <si>
    <t>30.10.2022 16:10:28</t>
  </si>
  <si>
    <t>30.10.2022 16:15:46</t>
  </si>
  <si>
    <t>HACIALİLER ORTAHAN TR-2 45-73-M00725_45-73-M00725_2355177</t>
  </si>
  <si>
    <t>30.10.2022 16:15:54</t>
  </si>
  <si>
    <t>30.10.2022 18:31:18</t>
  </si>
  <si>
    <t>HALİLBEYLİ DM 35-27-M00620_KARMEZ-2 M09_2306332</t>
  </si>
  <si>
    <t>30.10.2022 16:24:48</t>
  </si>
  <si>
    <t>30.10.2022 17:57:57</t>
  </si>
  <si>
    <t>KABAZLI KÖK 45-78-M00675_HatBaşıAyırıcı_53139332 M03_53139332</t>
  </si>
  <si>
    <t>30.10.2022 16:27:02</t>
  </si>
  <si>
    <t>30.10.2022 18:22:55</t>
  </si>
  <si>
    <t>M-3090(YATIRIM REZERVE) 35-09-M03090_A a1b_5866750</t>
  </si>
  <si>
    <t>30.10.2022 16:32:05</t>
  </si>
  <si>
    <t>30.10.2022 18:24:31</t>
  </si>
  <si>
    <t>BIÇAKÇI OVACIK TR-3 35-15-L00082_A_56369347_56369347</t>
  </si>
  <si>
    <t>30.10.2022 16:58:27</t>
  </si>
  <si>
    <t>30.10.2022 20:55:25</t>
  </si>
  <si>
    <t>BALABANLI TR-2 35-15-L00968_B_56407022_56407022</t>
  </si>
  <si>
    <t>30.10.2022 17:03:58</t>
  </si>
  <si>
    <t>30.10.2022 19:07:32</t>
  </si>
  <si>
    <t>30.10.2022 17:08:27</t>
  </si>
  <si>
    <t>30.10.2022 18:41:05</t>
  </si>
  <si>
    <t>30.10.2022 17:05:33</t>
  </si>
  <si>
    <t>30.10.2022 17:43:56</t>
  </si>
  <si>
    <t>30.10.2022 17:38:10</t>
  </si>
  <si>
    <t>30.10.2022 18:02:22</t>
  </si>
  <si>
    <t>K-16 35-04-K00016_35-04-K00016_2353088</t>
  </si>
  <si>
    <t>30.10.2022 17:32:15</t>
  </si>
  <si>
    <t>30.10.2022 17:56:24</t>
  </si>
  <si>
    <t>TR-84 35-19-L00084_10630997_56392425_56392425</t>
  </si>
  <si>
    <t>30.10.2022 17:31:14</t>
  </si>
  <si>
    <t>30.10.2022 18:27:48</t>
  </si>
  <si>
    <t>TR-105 35-26-M00105_5680675_56360131_56360131</t>
  </si>
  <si>
    <t>30.10.2022 17:33:37</t>
  </si>
  <si>
    <t>30.10.2022 19:21:05</t>
  </si>
  <si>
    <t>30.10.2022 17:37:01</t>
  </si>
  <si>
    <t>30.10.2022 20:18:34</t>
  </si>
  <si>
    <t>BEYDERE KÖK 45-71-M00128_HatBaşıAyırıcı_53135162 M03_53135162</t>
  </si>
  <si>
    <t>30.10.2022 17:48:41</t>
  </si>
  <si>
    <t>30.10.2022 19:38:41</t>
  </si>
  <si>
    <t>BAHÇELİ TR-3 45-73-M00602_B_56403314_56403314</t>
  </si>
  <si>
    <t>30.10.2022 18:01:43</t>
  </si>
  <si>
    <t>30.10.2022 19:26:18</t>
  </si>
  <si>
    <t>M-3439(YATIRIM REZERVE) 35-03-M03439_912719375_912719375</t>
  </si>
  <si>
    <t>30.10.2022 18:39:37</t>
  </si>
  <si>
    <t>30.10.2022 19:48:48</t>
  </si>
  <si>
    <t>GÖKÇEN DM 1-2/2 35-29-L00060_48309136 DM1/D4_48316350</t>
  </si>
  <si>
    <t>30.10.2022 18:40:41</t>
  </si>
  <si>
    <t>30.10.2022 20:21:55</t>
  </si>
  <si>
    <t>YENİKENT TR-1 35-16-M00026_C_56395763_56395763</t>
  </si>
  <si>
    <t>30.10.2022 19:24:01</t>
  </si>
  <si>
    <t>30.10.2022 19:47:56</t>
  </si>
  <si>
    <t>KONAKLI TR-1 35-15-L00902_E e2b_48655777</t>
  </si>
  <si>
    <t>30.10.2022 19:28:29</t>
  </si>
  <si>
    <t>30.10.2022 22:12:39</t>
  </si>
  <si>
    <t>L-417 MIAMI EVLERİ 35-18-L00417_950451219_950451219</t>
  </si>
  <si>
    <t>30.10.2022 19:47:39</t>
  </si>
  <si>
    <t>30.10.2022 23:50:49</t>
  </si>
  <si>
    <t>K-3637 35-02-K03637_913393951_913393951</t>
  </si>
  <si>
    <t>30.10.2022 19:52:00</t>
  </si>
  <si>
    <t>30.10.2022 21:23:45</t>
  </si>
  <si>
    <t>YENİFOÇA TR-22 35-23-M00022__76654990_76654990</t>
  </si>
  <si>
    <t>30.10.2022 20:29:42</t>
  </si>
  <si>
    <t>30.10.2022 21:14:30</t>
  </si>
  <si>
    <t>KARGIN KÖK 45-71-M00095_HatBaşıAyırıcı_53134753 M07_53134753</t>
  </si>
  <si>
    <t>30.10.2022 20:30:30</t>
  </si>
  <si>
    <t>30.10.2022 23:18:39</t>
  </si>
  <si>
    <t>TR-150 35-16-L00150_B_56352701_56352701</t>
  </si>
  <si>
    <t>30.10.2022 21:20:19</t>
  </si>
  <si>
    <t>30.10.2022 21:52:37</t>
  </si>
  <si>
    <t>TR-29 45-78-L00029__72373539_72373539</t>
  </si>
  <si>
    <t>30.10.2022 21:24:17</t>
  </si>
  <si>
    <t>30.10.2022 22:16:28</t>
  </si>
  <si>
    <t>M-1549 35-03-M01549_914983056_914983056</t>
  </si>
  <si>
    <t>30.10.2022 21:53:51</t>
  </si>
  <si>
    <t>30.10.2022 22:48:36</t>
  </si>
  <si>
    <t>TR-135 35-19-L00135__72374239_72374239</t>
  </si>
  <si>
    <t>31.10.2022 22:28:46</t>
  </si>
  <si>
    <t>31.10.2022 23:11:16</t>
  </si>
  <si>
    <t>BADEMLİ TR-6 35-30-L00103_35-30-L00103_2376364</t>
  </si>
  <si>
    <t>31.10.2022 11:08:34</t>
  </si>
  <si>
    <t>31.10.2022 13:04:46</t>
  </si>
  <si>
    <t>K-4033 35-01-K04033_911466240_911466240</t>
  </si>
  <si>
    <t>31.10.2022 11:42:06</t>
  </si>
  <si>
    <t>31.10.2022 13:21:22</t>
  </si>
  <si>
    <t>K-1368 35-08-K01368_35-08-K01368_42013231</t>
  </si>
  <si>
    <t>31.10.2022 13:56:29</t>
  </si>
  <si>
    <t>31.10.2022 14:39:56</t>
  </si>
  <si>
    <t>K-3523 35-02-K03523_C_56372031_56372031</t>
  </si>
  <si>
    <t>31.10.2022 10:04:42</t>
  </si>
  <si>
    <t>31.10.2022 13:11:20</t>
  </si>
  <si>
    <t>HAKAN TAHTALI VE ARK ÖZEL TR 35-27-M00179Ö_DIREK TIPI TRAFO HUCRESI H01_2051635</t>
  </si>
  <si>
    <t>31.10.2022 17:34:53</t>
  </si>
  <si>
    <t>31.10.2022 18:06:19</t>
  </si>
  <si>
    <t>YİĞİTLER TR-3 35-27-L00227_B_56362805_56362805</t>
  </si>
  <si>
    <t>31.10.2022 09:08:30</t>
  </si>
  <si>
    <t>31.10.2022 11:13:01</t>
  </si>
  <si>
    <t>31.10.2022 17:59:16</t>
  </si>
  <si>
    <t>31.10.2022 18:35:49</t>
  </si>
  <si>
    <t>YAYAKIRILDIK TR-1 45-72-M00241_956521030_956521030</t>
  </si>
  <si>
    <t>31.10.2022 15:24:25</t>
  </si>
  <si>
    <t>31.10.2022 18:38:59</t>
  </si>
  <si>
    <t>SEYREK TR-2/1 35-28-M00378_953379152_953379152</t>
  </si>
  <si>
    <t>31.10.2022 07:39:36</t>
  </si>
  <si>
    <t>31.10.2022 10:49:31</t>
  </si>
  <si>
    <t>KADIOVACIK TR-1 35-19-M00202_956696572_956696572</t>
  </si>
  <si>
    <t>31.10.2022 10:40:33</t>
  </si>
  <si>
    <t>31.10.2022 14:09:20</t>
  </si>
  <si>
    <t>M-2821 35-03-M02821_ H_80940188</t>
  </si>
  <si>
    <t>31.10.2022 23:28:40</t>
  </si>
  <si>
    <t>01.11.2022 00:55:33</t>
  </si>
  <si>
    <t>DM-12/13 45-72-L00064_45-72-L00064_66460202</t>
  </si>
  <si>
    <t>31.10.2022 11:48:47</t>
  </si>
  <si>
    <t>31.10.2022 13:54:40</t>
  </si>
  <si>
    <t>SEYREK TR-7 KÖK 35-28-M00379_953393153_953393153</t>
  </si>
  <si>
    <t>31.10.2022 16:18:40</t>
  </si>
  <si>
    <t>31.10.2022 18:12:37</t>
  </si>
  <si>
    <t>M-3095(YATIRIM REZERVE) 35-07-M03095__72410387_72410387</t>
  </si>
  <si>
    <t>31.10.2022 12:56:45</t>
  </si>
  <si>
    <t>31.10.2022 13:21:53</t>
  </si>
  <si>
    <t>K-1191 35-04-K01191_35-04-K01191_2358152</t>
  </si>
  <si>
    <t>31.10.2022 13:27:00</t>
  </si>
  <si>
    <t>31.10.2022 15:56:00</t>
  </si>
  <si>
    <t>31.10.2022 16:14:07</t>
  </si>
  <si>
    <t>31.10.2022 18:10:07</t>
  </si>
  <si>
    <t>KAYIŞLAR KÖK 45-80-M00183_YENİOSMANİYE M04_72195774</t>
  </si>
  <si>
    <t>31.10.2022 09:51:50</t>
  </si>
  <si>
    <t>31.10.2022 10:52:44</t>
  </si>
  <si>
    <t>DM-3/20 (ESKİ TR-2/126) 45-83-L00126_955150781_955150781</t>
  </si>
  <si>
    <t>31.10.2022 17:29:30</t>
  </si>
  <si>
    <t>31.10.2022 18:31:36</t>
  </si>
  <si>
    <t>K-2791 35-09-K02791_35-09-K02791_45209405</t>
  </si>
  <si>
    <t>31.10.2022 18:05:51</t>
  </si>
  <si>
    <t>31.10.2022 18:55:43</t>
  </si>
  <si>
    <t>31.10.2022 09:17:34</t>
  </si>
  <si>
    <t>31.10.2022 14:09:04</t>
  </si>
  <si>
    <t>SEFERİHİSAR İM 35-14-A00002_BEYLER L10_72378550</t>
  </si>
  <si>
    <t>31.10.2022 09:12:50</t>
  </si>
  <si>
    <t>31.10.2022 12:44:24</t>
  </si>
  <si>
    <t>KIRKAĞAÇ TR-26 45-76-M00026_955244093_955244093</t>
  </si>
  <si>
    <t>31.10.2022 16:53:47</t>
  </si>
  <si>
    <t>31.10.2022 18:54:44</t>
  </si>
  <si>
    <t>TR-15 35-16-L00015_47584910_56353658_56353658</t>
  </si>
  <si>
    <t>31.10.2022 10:46:27</t>
  </si>
  <si>
    <t>31.10.2022 11:29:54</t>
  </si>
  <si>
    <t>KADIOVACIK TR-1 35-19-M00202_11576402_56376723_56376723</t>
  </si>
  <si>
    <t>31.10.2022 07:39:09</t>
  </si>
  <si>
    <t>31.10.2022 09:35:49</t>
  </si>
  <si>
    <t>YENİFOÇA TR-22 35-23-M00022__76654992_76654992</t>
  </si>
  <si>
    <t>31.10.2022 09:04:15</t>
  </si>
  <si>
    <t>31.10.2022 17:50:57</t>
  </si>
  <si>
    <t>M-2016 35-01-M02016_B B02_80022305</t>
  </si>
  <si>
    <t>31.10.2022 17:46:10</t>
  </si>
  <si>
    <t>31.10.2022 21:59:30</t>
  </si>
  <si>
    <t>HATIPLAR TR-1 45-80-M00164_956541152_956541152</t>
  </si>
  <si>
    <t>31.10.2022 13:08:38</t>
  </si>
  <si>
    <t>31.10.2022 15:04:14</t>
  </si>
  <si>
    <t>YAŞAR ÇETİN SULAMA GRUBU TR 35-27-M00513_DIREK TIPI TRAFO HUCRESI H01_2051176</t>
  </si>
  <si>
    <t>31.10.2022 13:35:36</t>
  </si>
  <si>
    <t>31.10.2022 15:52:34</t>
  </si>
  <si>
    <t>M-1284 35-02-M01284_C_56382778_56382778</t>
  </si>
  <si>
    <t>31.10.2022 16:05:06</t>
  </si>
  <si>
    <t>31.10.2022 16:37:18</t>
  </si>
  <si>
    <t>AKALAN İÇME SUYU TR-2 35-27-M01025_ H_50224841</t>
  </si>
  <si>
    <t>31.10.2022 13:26:41</t>
  </si>
  <si>
    <t>31.10.2022 21:08:23</t>
  </si>
  <si>
    <t>ASARLIK TR-10 35-28-M00593_B_56373628_56373628</t>
  </si>
  <si>
    <t>31.10.2022 14:10:29</t>
  </si>
  <si>
    <t>31.10.2022 16:14:29</t>
  </si>
  <si>
    <t>OĞLANANASI TR-3 35-22-M00257_B_56354427_56354427</t>
  </si>
  <si>
    <t>31.10.2022 11:17:46</t>
  </si>
  <si>
    <t>31.10.2022 12:44:38</t>
  </si>
  <si>
    <t>YENİ BAĞARASI TR-3 35-23-M00209_C_56406486_56406486</t>
  </si>
  <si>
    <t>31.10.2022 19:24:24</t>
  </si>
  <si>
    <t>31.10.2022 19:50:37</t>
  </si>
  <si>
    <t>TR-48 35-30-L00048_TR-50 L04_72065148</t>
  </si>
  <si>
    <t>31.10.2022 20:49:36</t>
  </si>
  <si>
    <t>31.10.2022 20:58:28</t>
  </si>
  <si>
    <t>K-4629 35-04-K04629_K-277 K01_2061316</t>
  </si>
  <si>
    <t>31.10.2022 16:38:19</t>
  </si>
  <si>
    <t>31.10.2022 18:09:58</t>
  </si>
  <si>
    <t>TR-101 45-78-L00101_953265680_953265680</t>
  </si>
  <si>
    <t>31.10.2022 17:04:44</t>
  </si>
  <si>
    <t>31.10.2022 18:19:00</t>
  </si>
  <si>
    <t>31.10.2022 07:56:11</t>
  </si>
  <si>
    <t>31.10.2022 09:16:06</t>
  </si>
  <si>
    <t>DM-8/4-A 45-71-M02256_953183951_953183951</t>
  </si>
  <si>
    <t>31.10.2022 15:11:40</t>
  </si>
  <si>
    <t>31.10.2022 21:26:55</t>
  </si>
  <si>
    <t>KOYUNDERE TR-15 35-28-M00159_A_60983100_60983100</t>
  </si>
  <si>
    <t>31.10.2022 18:29:03</t>
  </si>
  <si>
    <t>31.10.2022 18:46:04</t>
  </si>
  <si>
    <t>31.10.2022 12:59:08</t>
  </si>
  <si>
    <t>31.10.2022 17:37:56</t>
  </si>
  <si>
    <t>L-92 35-18-L00092_35-18-L00092_72135939</t>
  </si>
  <si>
    <t>31.10.2022 16:36:30</t>
  </si>
  <si>
    <t>31.10.2022 16:59:50</t>
  </si>
  <si>
    <t>L-417 MIAMI EVLERİ 35-18-L00417_950451121_950451121</t>
  </si>
  <si>
    <t>31.10.2022 13:19:19</t>
  </si>
  <si>
    <t>31.10.2022 18:42:02</t>
  </si>
  <si>
    <t>ÇANDARLI TR-21 35-30-M00021_955329457_955329457</t>
  </si>
  <si>
    <t>31.10.2022 14:36:20</t>
  </si>
  <si>
    <t>31.10.2022 21:15:31</t>
  </si>
  <si>
    <t>K-46 35-02-K00046_35-02-K00046_2350667</t>
  </si>
  <si>
    <t>31.10.2022 09:34:20</t>
  </si>
  <si>
    <t>31.10.2022 13:16:30</t>
  </si>
  <si>
    <t>31.10.2022 09:01:22</t>
  </si>
  <si>
    <t>31.10.2022 17:45:02</t>
  </si>
  <si>
    <t>ASARLIK DM-3 35-28-M00178__87797747_87797747</t>
  </si>
  <si>
    <t>31.10.2022 14:21:30</t>
  </si>
  <si>
    <t>31.10.2022 14:43:42</t>
  </si>
  <si>
    <t>DM-13/21-A 45-71-M02374_953215216_953215216</t>
  </si>
  <si>
    <t>31.10.2022 09:02:12</t>
  </si>
  <si>
    <t>31.10.2022 11:17:49</t>
  </si>
  <si>
    <t>K-1293 35-04-K01293_35-04-K01293_2371301</t>
  </si>
  <si>
    <t>31.10.2022 13:41:20</t>
  </si>
  <si>
    <t>31.10.2022 16:31:14</t>
  </si>
  <si>
    <t>BAĞARASI TR-10 KÖK 35-23-M00179_35-23-M00179_72143184</t>
  </si>
  <si>
    <t>31.10.2022 11:26:14</t>
  </si>
  <si>
    <t>31.10.2022 12:05:59</t>
  </si>
  <si>
    <t>M-3288(YATIRIM REZERVE 21) 35-03-M03288_35-03-M03288_85894982</t>
  </si>
  <si>
    <t>31.10.2022 10:50:34</t>
  </si>
  <si>
    <t>31.10.2022 13:42:00</t>
  </si>
  <si>
    <t>SALİHLİ BİOKÜTLE YAKITLI ENERJİ SANTRALİ KÖK 45-78-M01333_HatBaşıAyırıcı_53139525 M02_53139525</t>
  </si>
  <si>
    <t>31.10.2022 10:23:50</t>
  </si>
  <si>
    <t>31.10.2022 11:39:17</t>
  </si>
  <si>
    <t>MORDOĞAN TR-26 35-21-L00209_953367046_953367046</t>
  </si>
  <si>
    <t>31.10.2022 02:32:52</t>
  </si>
  <si>
    <t>31.10.2022 04:20:05</t>
  </si>
  <si>
    <t>KOVALIK SULAMA TR-3 35-16-M00258_47432534_56399677_56399677</t>
  </si>
  <si>
    <t>31.10.2022 09:28:43</t>
  </si>
  <si>
    <t>31.10.2022 10:52:06</t>
  </si>
  <si>
    <t>31.10.2022 13:18:56</t>
  </si>
  <si>
    <t>31.10.2022 15:46:00</t>
  </si>
  <si>
    <t>FUNDACIK KÖK 45-75-M00068_HatBaşıAyırıcı_53135613 M03_53135613</t>
  </si>
  <si>
    <t>31.10.2022 09:15:29</t>
  </si>
  <si>
    <t>31.10.2022 13:12:09</t>
  </si>
  <si>
    <t>İM-1/TR-7 (MİMOZA) 35-14-M00311_G G01_5906107</t>
  </si>
  <si>
    <t>31.10.2022 15:06:59</t>
  </si>
  <si>
    <t>31.10.2022 16:50:29</t>
  </si>
  <si>
    <t>KAYMAKÇI İM 35-15-A00004_KAYMAKÇI-1 M01_2333304</t>
  </si>
  <si>
    <t>31.10.2022 11:50:32</t>
  </si>
  <si>
    <t>31.10.2022 12:58:26</t>
  </si>
  <si>
    <t>KARAPINAR İM 45-78-A00002_HatBaşıAyırıcı_53139450 M02_53139450</t>
  </si>
  <si>
    <t>31.10.2022 11:35:49</t>
  </si>
  <si>
    <t>31.10.2022 13:47:14</t>
  </si>
  <si>
    <t>DM02/TR01 45-73-M00037_DM-2/03 M09_2319242</t>
  </si>
  <si>
    <t>31.10.2022 09:08:28</t>
  </si>
  <si>
    <t>31.10.2022 16:50:22</t>
  </si>
  <si>
    <t>ŞEMİKLER TM 35-04-A00003_ŞEMİKLER-14 K44_2053431</t>
  </si>
  <si>
    <t>31.10.2022 16:05:52</t>
  </si>
  <si>
    <t>31.10.2022 17:48:00</t>
  </si>
  <si>
    <t>ÜRKMEZ DM-4 (ÜRKMEZ M-21) 35-25-M00155_ÜRKMEZ M-14 M05_72072950</t>
  </si>
  <si>
    <t>31.10.2022 08:23:10</t>
  </si>
  <si>
    <t>31.10.2022 08:45:00</t>
  </si>
  <si>
    <t>ULUKENT KÖK-15 35-28-M00070_ULUKENT TR-6 M05_66524969</t>
  </si>
  <si>
    <t>31.10.2022 10:28:05</t>
  </si>
  <si>
    <t>31.10.2022 12:10:20</t>
  </si>
  <si>
    <t>TR-18 35-26-M00018_35-26-M00018_65921154</t>
  </si>
  <si>
    <t>31.10.2022 15:18:17</t>
  </si>
  <si>
    <t>31.10.2022 16:00:28</t>
  </si>
  <si>
    <t>GÖRDES TR-37 45-75-M00037_945607431_945607431</t>
  </si>
  <si>
    <t>31.10.2022 19:43:22</t>
  </si>
  <si>
    <t>31.10.2022 20:41:56</t>
  </si>
  <si>
    <t>OVACIK TR-6 35-31-L00148_35-31-L00148_2364102</t>
  </si>
  <si>
    <t>31.10.2022 09:47:03</t>
  </si>
  <si>
    <t>31.10.2022 14:10:59</t>
  </si>
  <si>
    <t>OKÇULAR-1 35-16-M00109_47483552_56396779_56396779</t>
  </si>
  <si>
    <t>31.10.2022 17:51:51</t>
  </si>
  <si>
    <t>31.10.2022 19:27:14</t>
  </si>
  <si>
    <t>M-1498 35-03-M01498_910654145_910654145</t>
  </si>
  <si>
    <t>31.10.2022 09:00:32</t>
  </si>
  <si>
    <t>31.10.2022 12:22:27</t>
  </si>
  <si>
    <t>31.10.2022 12:31:13</t>
  </si>
  <si>
    <t>31.10.2022 13:45:13</t>
  </si>
  <si>
    <t>MANİSA TM-1 45-71-A00001_NECATİBEY M10_2309463</t>
  </si>
  <si>
    <t>31.10.2022 06:44:10</t>
  </si>
  <si>
    <t>31.10.2022 07:21:37</t>
  </si>
  <si>
    <t>GÜLENYAKA TURCUK TR-1 45-73-M00517_45-73-M00517_2353255</t>
  </si>
  <si>
    <t>31.10.2022 08:11:51</t>
  </si>
  <si>
    <t>31.10.2022 11:39:29</t>
  </si>
  <si>
    <t>31.10.2022 09:20:13</t>
  </si>
  <si>
    <t>31.10.2022 12:02:40</t>
  </si>
  <si>
    <t>L-426 ESKİ GARAJ 35-18-L00426_950447979_950447979</t>
  </si>
  <si>
    <t>31.10.2022 15:19:05</t>
  </si>
  <si>
    <t>31.10.2022 21:05:14</t>
  </si>
  <si>
    <t>TR-18 45-77-L00018_945511816_945511816</t>
  </si>
  <si>
    <t>31.10.2022 20:03:55</t>
  </si>
  <si>
    <t>31.10.2022 20:45:48</t>
  </si>
  <si>
    <t>K-960 35-02-K00960_99777531_99777531</t>
  </si>
  <si>
    <t>31.10.2022 16:23:53</t>
  </si>
  <si>
    <t>31.10.2022 17:36:38</t>
  </si>
  <si>
    <t>TAŞLIYOL KÖK 35-27-M00495_TAŞLIYOL M03_72168863</t>
  </si>
  <si>
    <t>31.10.2022 15:35:07</t>
  </si>
  <si>
    <t>31.10.2022 16:00:00</t>
  </si>
  <si>
    <t>KİRELLİ KÖK 35-29-L00809_PEŞREVLİ L04_74719160</t>
  </si>
  <si>
    <t>31.10.2022 14:46:20</t>
  </si>
  <si>
    <t>31.10.2022 15:23:17</t>
  </si>
  <si>
    <t>ÇİLE DM 35-22-M00086_ÇİLE KÖYÜ M05_50064043</t>
  </si>
  <si>
    <t>31.10.2022 09:07:02</t>
  </si>
  <si>
    <t>31.10.2022 17:11:15</t>
  </si>
  <si>
    <t>KINIK ORGANİZE DM 35-24-M00208_SOMA KÖYLER M15_83158582</t>
  </si>
  <si>
    <t>31.10.2022 11:20:20</t>
  </si>
  <si>
    <t>31.10.2022 11:53:39</t>
  </si>
  <si>
    <t>K-1424 35-04-K01424_35-04-K01424_2376321</t>
  </si>
  <si>
    <t>31.10.2022 04:28:15</t>
  </si>
  <si>
    <t>31.10.2022 04:58:22</t>
  </si>
  <si>
    <t>31.10.2022 12:30:35</t>
  </si>
  <si>
    <t>31.10.2022 14:58:23</t>
  </si>
  <si>
    <t>K-3185 35-04-K03185_99009506_99009506</t>
  </si>
  <si>
    <t>31.10.2022 20:46:29</t>
  </si>
  <si>
    <t>31.10.2022 21:24:23</t>
  </si>
  <si>
    <t>M-3095(YATIRIM REZERVE) 35-07-M03095_99270648_99270648</t>
  </si>
  <si>
    <t>31.10.2022 10:41:15</t>
  </si>
  <si>
    <t>31.10.2022 17:57:12</t>
  </si>
  <si>
    <t>KÜÇÜKKALE KÖK 35-29-L00036_BÜYÜKKALE L07_2327049</t>
  </si>
  <si>
    <t>31.10.2022 07:20:25</t>
  </si>
  <si>
    <t>31.10.2022 08:59:42</t>
  </si>
  <si>
    <t>M-1038 35-04-M01038_TRAFO-2 M04_2114345</t>
  </si>
  <si>
    <t>31.10.2022 01:08:27</t>
  </si>
  <si>
    <t>31.10.2022 01:34:55</t>
  </si>
  <si>
    <t>BIÇAKÇI OVACIK TR-5 35-15-L00084_C_56362281_56362281</t>
  </si>
  <si>
    <t>31.10.2022 12:08:42</t>
  </si>
  <si>
    <t>31.10.2022 18:14:24</t>
  </si>
  <si>
    <t>HACIHALİLLER SULAMA TR-1 45-71-M01801_45-71-M01801_2372216</t>
  </si>
  <si>
    <t>31.10.2022 13:27:30</t>
  </si>
  <si>
    <t>31.10.2022 14:43:02</t>
  </si>
  <si>
    <t>DM-18/08 45-71-M00257_953218995_953218995</t>
  </si>
  <si>
    <t>31.10.2022 11:23:35</t>
  </si>
  <si>
    <t>31.10.2022 13:39:41</t>
  </si>
  <si>
    <t>M-3402(YATIRIM REZERVE) 35-03-M03402_910415099_910415099</t>
  </si>
  <si>
    <t>31.10.2022 09:06:09</t>
  </si>
  <si>
    <t>31.10.2022 11:17:27</t>
  </si>
  <si>
    <t>KADIOVACIK TR-1 35-19-M00202_95001317640_95001317640</t>
  </si>
  <si>
    <t>31.10.2022 18:02:46</t>
  </si>
  <si>
    <t>31.10.2022 19:06:55</t>
  </si>
  <si>
    <t>M-2877 35-07-M02877_99265051_99265051</t>
  </si>
  <si>
    <t>31.10.2022 13:29:54</t>
  </si>
  <si>
    <t>31.10.2022 17:52:34</t>
  </si>
  <si>
    <t>ŞEMİKLER TM 35-04-A00003_ŞEMİKLER-13 K43_2312132</t>
  </si>
  <si>
    <t>31.10.2022 13:01:03</t>
  </si>
  <si>
    <t>31.10.2022 17:50:41</t>
  </si>
  <si>
    <t>ÖDEMİŞ İM 35-15-A00001_ÇAPUTÇU M16_2309747</t>
  </si>
  <si>
    <t>31.10.2022 09:21:32</t>
  </si>
  <si>
    <t>31.10.2022 14:00:38</t>
  </si>
  <si>
    <t>SELÇUK İM/DM 35-13-A00004_DM-1/TR-23 M16_65986027</t>
  </si>
  <si>
    <t>31.10.2022 09:13:08</t>
  </si>
  <si>
    <t>31.10.2022 12:16:24</t>
  </si>
  <si>
    <t>ÇERKEZ MAHMUDİYE KÖYÜ TR-1 45-71-M01095_45-71-M01095_2357180</t>
  </si>
  <si>
    <t>31.10.2022 16:48:43</t>
  </si>
  <si>
    <t>31.10.2022 17:17:31</t>
  </si>
  <si>
    <t>TR-2/21 45-72-L00021_45-72-L00021_2365643</t>
  </si>
  <si>
    <t>31.10.2022 10:57:08</t>
  </si>
  <si>
    <t>31.10.2022 11:40:20</t>
  </si>
  <si>
    <t>31.10.2022 07:44:00</t>
  </si>
  <si>
    <t>31.10.2022 07:44:20</t>
  </si>
  <si>
    <t>SELÇUK İM/DM 35-13-A00004_SELÇUK ZİRAİ SULAMA L05_65986069</t>
  </si>
  <si>
    <t>31.10.2022 13:05:25</t>
  </si>
  <si>
    <t>31.10.2022 16:20:37</t>
  </si>
  <si>
    <t>K-2337 35-03-K02337_G g3b_5816068</t>
  </si>
  <si>
    <t>31.10.2022 17:51:37</t>
  </si>
  <si>
    <t>31.10.2022 18:24:09</t>
  </si>
  <si>
    <t>31.10.2022 09:35:50</t>
  </si>
  <si>
    <t>31.10.2022 12:24:43</t>
  </si>
  <si>
    <t>31.10.2022 09:06:16</t>
  </si>
  <si>
    <t>31.10.2022 09:21:56</t>
  </si>
  <si>
    <t>L-92 35-18-L00092_950458540_950458540</t>
  </si>
  <si>
    <t>31.10.2022 11:22:46</t>
  </si>
  <si>
    <t>31.10.2022 15:36:41</t>
  </si>
  <si>
    <t>ŞEMİKLER TM 35-04-A00003_ŞEMİKLER-12 K42_2312131</t>
  </si>
  <si>
    <t>31.10.2022 16:08:09</t>
  </si>
  <si>
    <t>ALAŞEHİR TR-93 ORTA REFÜJ AYDINLATMA 45-73-M00093_45-73-M00093_2354810</t>
  </si>
  <si>
    <t>31.10.2022 12:23:50</t>
  </si>
  <si>
    <t>31.10.2022 17:06:50</t>
  </si>
  <si>
    <t>TR-290 35-19-M00465_956678710_956678710</t>
  </si>
  <si>
    <t>31.10.2022 10:58:53</t>
  </si>
  <si>
    <t>31.10.2022 11:31:17</t>
  </si>
  <si>
    <t>31.10.2022 09:33:27</t>
  </si>
  <si>
    <t>31.10.2022 12:17:30</t>
  </si>
  <si>
    <t>KARABURUN TR-4 35-21-L00145_C_56353980_56353980</t>
  </si>
  <si>
    <t>31.10.2022 10:25:58</t>
  </si>
  <si>
    <t>31.10.2022 11:31:33</t>
  </si>
  <si>
    <t>ASARLIK DM-3 35-28-M00178_953376543_953376543</t>
  </si>
  <si>
    <t>31.10.2022 13:43:23</t>
  </si>
  <si>
    <t>31.10.2022 16:50:46</t>
  </si>
  <si>
    <t>K-282 35-04-K00282_ŞEMİKLER TM K02_2064852</t>
  </si>
  <si>
    <t>31.10.2022 18:17:36</t>
  </si>
  <si>
    <t>31.10.2022 20:30:04</t>
  </si>
  <si>
    <t>GELENBE İM 45-76-A00001_GEBELER L12_2325209</t>
  </si>
  <si>
    <t>31.10.2022 08:08:20</t>
  </si>
  <si>
    <t>31.10.2022 08:11:20</t>
  </si>
  <si>
    <t>TR-20 35-27-M00020_35-27-M00020_72267906</t>
  </si>
  <si>
    <t>31.10.2022 12:04:05</t>
  </si>
  <si>
    <t>31.10.2022 12:15:38</t>
  </si>
  <si>
    <t>DM-25/17 45-71-M00049_TR-1/45 M04_61319617</t>
  </si>
  <si>
    <t>31.10.2022 07:52:32</t>
  </si>
  <si>
    <t>31.10.2022 09:31:27</t>
  </si>
  <si>
    <t>31.10.2022 09:10:40</t>
  </si>
  <si>
    <t>31.10.2022 10:02:17</t>
  </si>
  <si>
    <t>K-3204 35-04-K03204_K-282 K02_2046673</t>
  </si>
  <si>
    <t>31.10.2022 17:51:11</t>
  </si>
  <si>
    <t>31.10.2022 18:21:14</t>
  </si>
  <si>
    <t>İSTASYONALTI KÖK 45-83-M00131_CELALETTİN AŞKIN M08_2101366</t>
  </si>
  <si>
    <t>31.10.2022 18:18:48</t>
  </si>
  <si>
    <t>31.10.2022 20:02:39</t>
  </si>
  <si>
    <t>K-3371 35-02-K03371_35-02-K03371_2357724</t>
  </si>
  <si>
    <t>31.10.2022 09:44:09</t>
  </si>
  <si>
    <t>31.10.2022 12:39:42</t>
  </si>
  <si>
    <t>YENİOBA KÖK 35-29-M00125_İBRAHİM SEZEN M015_72191053</t>
  </si>
  <si>
    <t>31.10.2022 13:37:51</t>
  </si>
  <si>
    <t>31.10.2022 17:25:55</t>
  </si>
  <si>
    <t>BOĞAZİÇİ İM 35-01-A00001_SAMANTEPE K06_2307521</t>
  </si>
  <si>
    <t>31.10.2022 12:19:19</t>
  </si>
  <si>
    <t>31.10.2022 14:08:14</t>
  </si>
  <si>
    <t>YENİÇİFTLİK TR-2 35-20-L00400_48253595_56360702_56360702</t>
  </si>
  <si>
    <t>31.10.2022 11:51:34</t>
  </si>
  <si>
    <t>31.10.2022 15:17:16</t>
  </si>
  <si>
    <t>DERBENT TM 45-83-A00003_TURGUTLU-1 M06_2312535</t>
  </si>
  <si>
    <t>31.10.2022 02:58:00</t>
  </si>
  <si>
    <t>31.10.2022 03:36:00</t>
  </si>
  <si>
    <t>YENİOBA KÖK 35-29-M00125_ÇIRPI M06_72191063</t>
  </si>
  <si>
    <t>31.10.2022 10:31:45</t>
  </si>
  <si>
    <t>31.10.2022 13:50:00</t>
  </si>
  <si>
    <t>MARANGOZLAR SİTESİ TR-1 35-28-M00649_953392990_953392990</t>
  </si>
  <si>
    <t>31.10.2022 08:03:05</t>
  </si>
  <si>
    <t>31.10.2022 10:11:55</t>
  </si>
  <si>
    <t>ÇİTKÖY TR-1 35-16-M00062_953320756_953320756</t>
  </si>
  <si>
    <t>31.10.2022 15:13:18</t>
  </si>
  <si>
    <t>31.10.2022 18:06:32</t>
  </si>
  <si>
    <t>31.10.2022 23:26:53</t>
  </si>
  <si>
    <t>01.11.2022 00:38:52</t>
  </si>
  <si>
    <t>SULUDERE ESKİ OKUL ALTI TR-8 35-31-L00061_956594956_956594956</t>
  </si>
  <si>
    <t>31.10.2022 11:15:33</t>
  </si>
  <si>
    <t>31.10.2022 14:29:39</t>
  </si>
  <si>
    <t>YENİOBA KÖK 35-29-M00125_YENİÇİFTLİK M05_72191062</t>
  </si>
  <si>
    <t>31.10.2022 10:40:05</t>
  </si>
  <si>
    <t>31.10.2022 13:48:24</t>
  </si>
  <si>
    <t>31.10.2022 15:27:55</t>
  </si>
  <si>
    <t>31.10.2022 17:59:23</t>
  </si>
  <si>
    <t>31.10.2022 13:49:24</t>
  </si>
  <si>
    <t>31.10.2022 14:11:21</t>
  </si>
  <si>
    <t>K-4705 35-03-K04705__72410837_72410837</t>
  </si>
  <si>
    <t>31.10.2022 16:19:43</t>
  </si>
  <si>
    <t>31.10.2022 17:58:04</t>
  </si>
  <si>
    <t>TÜPÜLER TR-1 45-75-M00217_A_56387493_56387493</t>
  </si>
  <si>
    <t>31.10.2022 18:49:25</t>
  </si>
  <si>
    <t>31.10.2022 19:55:02</t>
  </si>
  <si>
    <t>L-426 ESKİ GARAJ 35-18-L00426_950465096_950465096</t>
  </si>
  <si>
    <t>31.10.2022 09:44:45</t>
  </si>
  <si>
    <t>31.10.2022 10:45:33</t>
  </si>
  <si>
    <t>31.10.2022 09:05:30</t>
  </si>
  <si>
    <t>31.10.2022 13:14:03</t>
  </si>
  <si>
    <t>AVUNDURUK TR-1 35-31-L00179_956599219_956599219</t>
  </si>
  <si>
    <t>31.10.2022 12:30:12</t>
  </si>
  <si>
    <t>31.10.2022 14:31:02</t>
  </si>
  <si>
    <t>K-4296 35-02-K04296_35-02-K04296_2351413</t>
  </si>
  <si>
    <t>31.10.2022 08:50:35</t>
  </si>
  <si>
    <t>31.10.2022 13:18:33</t>
  </si>
  <si>
    <t>IŞIKLI TR-2 35-29-L00246_35-29-L00246_2365813</t>
  </si>
  <si>
    <t>31.10.2022 11:26:34</t>
  </si>
  <si>
    <t>31.10.2022 11:56:23</t>
  </si>
  <si>
    <t>BALABANLI TR-1 35-15-L00965_D_56407266_56407266</t>
  </si>
  <si>
    <t>31.10.2022 17:48:03</t>
  </si>
  <si>
    <t>31.10.2022 19:31:38</t>
  </si>
  <si>
    <t>YUSUFLU TR-3 35-20-L00237_35-20-L00237_2359475</t>
  </si>
  <si>
    <t>31.10.2022 09:25:41</t>
  </si>
  <si>
    <t>31.10.2022 10:06:32</t>
  </si>
  <si>
    <t>AKÇAPINAR KÖK 45-83-L00131_AKÇAPINAR L06_72176470</t>
  </si>
  <si>
    <t>31.10.2022 00:51:50</t>
  </si>
  <si>
    <t>31.10.2022 01:49:44</t>
  </si>
  <si>
    <t>YEŞİLYURT DM 45-73-M00476_KÖYLER HATTI M04_2086188</t>
  </si>
  <si>
    <t>31.10.2022 09:24:11</t>
  </si>
  <si>
    <t>31.10.2022 17:13:20</t>
  </si>
  <si>
    <t>L-109 (AKARCA TR-2) 35-18-L00109_12192938_56376506_56376506</t>
  </si>
  <si>
    <t>31.10.2022 13:35:37</t>
  </si>
  <si>
    <t>31.10.2022 18:18:34</t>
  </si>
  <si>
    <t>TR-68 35-30-L00068_DAĞITIM TRAFOSU TR-68 L04_2123348</t>
  </si>
  <si>
    <t>31.10.2022 10:36:57</t>
  </si>
  <si>
    <t>31.10.2022 16:56:15</t>
  </si>
  <si>
    <t>ÖRNEKKÖY TR-2 45-73-M00260_945662912_945662912</t>
  </si>
  <si>
    <t>31.10.2022 19:33:03</t>
  </si>
  <si>
    <t>31.10.2022 21:15:43</t>
  </si>
  <si>
    <t>SAKARLI KÖK 45-76-M00046_BADEMLİ M02_72214544</t>
  </si>
  <si>
    <t>31.10.2022 09:10:15</t>
  </si>
  <si>
    <t>31.10.2022 17:27:20</t>
  </si>
  <si>
    <t>31.10.2022 12:31:56</t>
  </si>
  <si>
    <t>31.10.2022 13:58:44</t>
  </si>
  <si>
    <t>K-1210 35-01-K01210_C_56376089_56376089</t>
  </si>
  <si>
    <t>31.10.2022 09:11:23</t>
  </si>
  <si>
    <t>31.10.2022 17:02:08</t>
  </si>
  <si>
    <t>K-1210 35-01-K01210_B_56373179_56373179</t>
  </si>
  <si>
    <t>31.10.2022 08:58:23</t>
  </si>
  <si>
    <t>31.10.2022 17:01:55</t>
  </si>
  <si>
    <t>L-261 SİTESPOR 35-18-L00261_950450887_950450887</t>
  </si>
  <si>
    <t>31.10.2022 12:46:31</t>
  </si>
  <si>
    <t>31.10.2022 17:47:12</t>
  </si>
  <si>
    <t>DM-8/TR-49 45-72-L00943__72373504_72373504</t>
  </si>
  <si>
    <t>31.10.2022 17:56:14</t>
  </si>
  <si>
    <t>31.10.2022 18:12:04</t>
  </si>
  <si>
    <t>TR-27 35-17-M00027__56354961_56354961</t>
  </si>
  <si>
    <t>31.10.2022 16:43:02</t>
  </si>
  <si>
    <t>31.10.2022 17:35:32</t>
  </si>
  <si>
    <t>GERENKÖY TR-1 35-23-M00147_42127928_56356893_56356893</t>
  </si>
  <si>
    <t>31.10.2022 16:35:56</t>
  </si>
  <si>
    <t>31.10.2022 17:22:32</t>
  </si>
  <si>
    <t>KİRELLİ KÖK 35-29-L00809_HatBaşıAyırıcı_53133448 L04_53133448</t>
  </si>
  <si>
    <t>31.10.2022 11:18:00</t>
  </si>
  <si>
    <t>31.10.2022 16:35:18</t>
  </si>
  <si>
    <t>KAYALIOĞLU TR-1 45-72-L00071_45-72-L00071_66526864</t>
  </si>
  <si>
    <t>31.10.2022 09:35:38</t>
  </si>
  <si>
    <t>31.10.2022 12:34:20</t>
  </si>
  <si>
    <t>KAPAKLI DM 45-72-M00309_RAHMİYE-1 TARIMSAL SULAMA M06_2311316</t>
  </si>
  <si>
    <t>31.10.2022 10:06:03</t>
  </si>
  <si>
    <t>31.10.2022 10:42:24</t>
  </si>
  <si>
    <t>31.10.2022 09:00:04</t>
  </si>
  <si>
    <t>31.10.2022 15:33:04</t>
  </si>
  <si>
    <t>L-426 ESKİ GARAJ 35-18-L00426_F f1_5957884</t>
  </si>
  <si>
    <t>31.10.2022 20:53:35</t>
  </si>
  <si>
    <t>31.10.2022 21:10:47</t>
  </si>
  <si>
    <t>ÇİFTLİK İM 35-18-A00003_PIRLANTA L03_2307803</t>
  </si>
  <si>
    <t>31.10.2022 13:10:30</t>
  </si>
  <si>
    <t>31.10.2022 15:42:47</t>
  </si>
  <si>
    <t>ŞEMİKLER TM 35-04-A00003_ŞEMİKLER-9 K38_2312126</t>
  </si>
  <si>
    <t>31.10.2022 09:05:20</t>
  </si>
  <si>
    <t>31.10.2022 13:17:58</t>
  </si>
  <si>
    <t>KIRAN KÖYÜ TR-1 45-75-M00187_A_56386603_56386603</t>
  </si>
  <si>
    <t>31.10.2022 20:14:41</t>
  </si>
  <si>
    <t>31.10.2022 21:56:33</t>
  </si>
  <si>
    <t>DM-16/14 45-71-M00621_953244752_953244752</t>
  </si>
  <si>
    <t>31.10.2022 07:45:59</t>
  </si>
  <si>
    <t>TARİŞ KÖK 45-73-M01049_ULAŞTIRMA TABURU M02_66732611</t>
  </si>
  <si>
    <t>31.10.2022 11:48:12</t>
  </si>
  <si>
    <t>31.10.2022 12:11:28</t>
  </si>
  <si>
    <t>SOMA TR-7/3 45-82-M00449_TR-7/2 M01_58003664</t>
  </si>
  <si>
    <t>31.10.2022 17:44:23</t>
  </si>
  <si>
    <t>31.10.2022 18:24:29</t>
  </si>
  <si>
    <t>ASARLIK DM-3/8 35-28-M00175__72410613_72410613</t>
  </si>
  <si>
    <t>31.10.2022 23:44:02</t>
  </si>
  <si>
    <t>01.11.2022 00:29:44</t>
  </si>
  <si>
    <t>31.10.2022 17:03:35</t>
  </si>
  <si>
    <t>31.10.2022 18:37:21</t>
  </si>
  <si>
    <t>SELENDİ DM 45-81-M00001_ESKİ SELENDİ M16_2079218</t>
  </si>
  <si>
    <t>31.10.2022 15:37:02</t>
  </si>
  <si>
    <t>31.10.2022 15:39:00</t>
  </si>
  <si>
    <t>ASARLIK TR-17 35-28-M00173_ASARLIK DM-2/7(ASARLIK TR-18) M02_66530747</t>
  </si>
  <si>
    <t>31.10.2022 09:03:18</t>
  </si>
  <si>
    <t>31.10.2022 17:59:15</t>
  </si>
  <si>
    <t>YEŞİLYURT DM 45-73-M00476_SOBRAN M02_2086192</t>
  </si>
  <si>
    <t>31.10.2022 09:27:30</t>
  </si>
  <si>
    <t>31.10.2022 17:09:58</t>
  </si>
  <si>
    <t>KUŞÇUBURUN-4 35-26-M00530_7231096_56360207_56360207</t>
  </si>
  <si>
    <t>31.10.2022 10:08:10</t>
  </si>
  <si>
    <t>31.10.2022 11:25:50</t>
  </si>
  <si>
    <t>TR-135 35-19-L00135_956687936_956687936</t>
  </si>
  <si>
    <t>31.10.2022 20:44:31</t>
  </si>
  <si>
    <t>31.10.2022 23:07:23</t>
  </si>
  <si>
    <t>M-1025 35-04-M01025_35-04-M01025_2370545</t>
  </si>
  <si>
    <t>31.10.2022 02:04:30</t>
  </si>
  <si>
    <t>31.10.2022 02:26:50</t>
  </si>
  <si>
    <t>31.10.2022 10:45:25</t>
  </si>
  <si>
    <t>31.10.2022 11:15:37</t>
  </si>
  <si>
    <t>KAPAKLI DM 45-72-M00309_RAHMİYE-1 TARIMSAL SULAMA M06_2099423</t>
  </si>
  <si>
    <t>31.10.2022 15:05:24</t>
  </si>
  <si>
    <t>31.10.2022 15:39:05</t>
  </si>
  <si>
    <t>ERZE AMBALAJ KÖK 35-27-M00086_TR-32(DM03-TR-01) M04_72177640</t>
  </si>
  <si>
    <t>31.10.2022 11:53:20</t>
  </si>
  <si>
    <t>31.10.2022 12:20:24</t>
  </si>
  <si>
    <t>TR-135 35-19-L00135_956681062_956681062</t>
  </si>
  <si>
    <t>31.10.2022 07:59:38</t>
  </si>
  <si>
    <t>31.10.2022 11:05:31</t>
  </si>
  <si>
    <t>K-3231 35-02-K03231_913391456_913391456</t>
  </si>
  <si>
    <t>31.10.2022 17:50:07</t>
  </si>
  <si>
    <t>31.10.2022 19:08:46</t>
  </si>
  <si>
    <t>DM-3/TR-6 35-13-M00053_SC A02b_80941185</t>
  </si>
  <si>
    <t>31.10.2022 09:45:28</t>
  </si>
  <si>
    <t>31.10.2022 17:16:03</t>
  </si>
  <si>
    <t>SİYEKLİ KÖK 45-71-M00185_MALDAN M05_72256924</t>
  </si>
  <si>
    <t>31.10.2022 10:34:00</t>
  </si>
  <si>
    <t>31.10.2022 17:19:19</t>
  </si>
  <si>
    <t>K-1088 35-04-K01088_35-04-K01088_2351495</t>
  </si>
  <si>
    <t>31.10.2022 13:38:09</t>
  </si>
  <si>
    <t>31.10.2022 16:05:44</t>
  </si>
  <si>
    <t>TR-138 35-19-L00138_956669337_956669337</t>
  </si>
  <si>
    <t>31.10.2022 16:01:16</t>
  </si>
  <si>
    <t>31.10.2022 17:16:02</t>
  </si>
  <si>
    <t>31.10.2022 18:47:54</t>
  </si>
  <si>
    <t>31.10.2022 20:55:44</t>
  </si>
  <si>
    <t>MAVİKENT TR-6 35-30-M00390_35-30-M00390_72044097</t>
  </si>
  <si>
    <t>31.10.2022 11:32:57</t>
  </si>
  <si>
    <t>31.10.2022 15:16:54</t>
  </si>
  <si>
    <t>31.10.2022 17:17:16</t>
  </si>
  <si>
    <t>31.10.2022 17:36:56</t>
  </si>
  <si>
    <t>K-4953 35-07-K04953_955019926_955019926</t>
  </si>
  <si>
    <t>31.10.2022 13:50:05</t>
  </si>
  <si>
    <t>31.10.2022 19:45:32</t>
  </si>
  <si>
    <t>SARIGÖL DM 45-79-M00069_Sarıgöl TR-2-3 M06_2076622</t>
  </si>
  <si>
    <t>31.10.2022 14:35:59</t>
  </si>
  <si>
    <t>31.10.2022 14:41:23</t>
  </si>
  <si>
    <t>DM-2/4 35-26-M00826_35-26-M00826_65896756</t>
  </si>
  <si>
    <t>31.10.2022 11:23:30</t>
  </si>
  <si>
    <t>31.10.2022 11:39:44</t>
  </si>
  <si>
    <t>SARUHANLI DM 45-80-M00001_HACIRAHMANLI M13_2324164</t>
  </si>
  <si>
    <t>31.10.2022 09:11:40</t>
  </si>
  <si>
    <t>31.10.2022 19:05:00</t>
  </si>
  <si>
    <t>L-330 DENİZKIZI-1 35-18-L00330_950437906_950437906</t>
  </si>
  <si>
    <t>31.10.2022 16:05:07</t>
  </si>
  <si>
    <t>31.10.2022 20:53:02</t>
  </si>
  <si>
    <t>DM-12/TR-1 45-73-M00067_ASKERİYE M02_65918028</t>
  </si>
  <si>
    <t>31.10.2022 10:56:04</t>
  </si>
  <si>
    <t>31.10.2022 11:22:08</t>
  </si>
  <si>
    <t>31.10.2022 10:29:20</t>
  </si>
  <si>
    <t>31.10.2022 11:06:15</t>
  </si>
  <si>
    <t>TR-2/106 45-83-L00106__72374312_72374312</t>
  </si>
  <si>
    <t>31.10.2022 06:25:26</t>
  </si>
  <si>
    <t>31.10.2022 09:04:08</t>
  </si>
  <si>
    <t>31.10.2022 08:20:39</t>
  </si>
  <si>
    <t>31.10.2022 09:24:19</t>
  </si>
  <si>
    <t>K-1521 35-01-K01521_912007506_912007506</t>
  </si>
  <si>
    <t>31.10.2022 09:22:09</t>
  </si>
  <si>
    <t>31.10.2022 09:56:45</t>
  </si>
  <si>
    <t>KAYMAKÇI İM 35-15-A00004_KAYMAKÇI-2 M08_2333421</t>
  </si>
  <si>
    <t>31.10.2022 11:50:34</t>
  </si>
  <si>
    <t>31.10.2022 12:59:00</t>
  </si>
  <si>
    <t>YEŞİLYURT TR-9 45-73-M00486_TR-4 M01_66859758</t>
  </si>
  <si>
    <t>31.10.2022 13:10:45</t>
  </si>
  <si>
    <t>31.10.2022 17:22:56</t>
  </si>
  <si>
    <t>30.10.2022 09:10:55</t>
  </si>
  <si>
    <t>30.10.2022 09:47:22</t>
  </si>
  <si>
    <t>KÜNER TR-3 35-22-M00226_DIREK TIPI TRAFO HUCRESI H01_2102569</t>
  </si>
  <si>
    <t>30.10.2022 09:15:16</t>
  </si>
  <si>
    <t>30.10.2022 18:06:56</t>
  </si>
  <si>
    <t>30.10.2022 09:15:27</t>
  </si>
  <si>
    <t>30.10.2022 16:08:10</t>
  </si>
  <si>
    <t>30.10.2022 09:17:23</t>
  </si>
  <si>
    <t>30.10.2022 09:47:29</t>
  </si>
  <si>
    <t>KÜNER TR-9 35-22-M00295_DIREK TIPI TRAFO HUCRESI H01_2102570</t>
  </si>
  <si>
    <t>30.10.2022 09:17:28</t>
  </si>
  <si>
    <t>30.10.2022 18:08:01</t>
  </si>
  <si>
    <t>AKHİSAR TM 45-72-A00006_SARUHANLI-1 M10_2313114</t>
  </si>
  <si>
    <t>30.10.2022 09:18:55</t>
  </si>
  <si>
    <t>30.10.2022 09:38:45</t>
  </si>
  <si>
    <t>TR-1/103 45-71-M00942_DM-1/59 M01_66501685</t>
  </si>
  <si>
    <t>30.10.2022 09:18:15</t>
  </si>
  <si>
    <t>30.10.2022 11:46:44</t>
  </si>
  <si>
    <t>PİYADELER KÖK 45-73-M00136_ÖRNEKKÖY M04_66674816</t>
  </si>
  <si>
    <t>30.10.2022 09:21:54</t>
  </si>
  <si>
    <t>30.10.2022 17:34:27</t>
  </si>
  <si>
    <t>30.10.2022 09:22:00</t>
  </si>
  <si>
    <t>30.10.2022 10:33:52</t>
  </si>
  <si>
    <t>TR-8 45-77-L00008_TR-11 L02_82668666</t>
  </si>
  <si>
    <t>30.10.2022 09:23:05</t>
  </si>
  <si>
    <t>30.10.2022 16:10:51</t>
  </si>
  <si>
    <t>30.10.2022 09:27:14</t>
  </si>
  <si>
    <t>30.10.2022 17:31:05</t>
  </si>
  <si>
    <t>DM-13/06 (ÇAN ALTI) 45-71-M00307_DM-12/02 (LALELİ İ.Ö.) M02_72074969</t>
  </si>
  <si>
    <t>30.10.2022 09:27:52</t>
  </si>
  <si>
    <t>30.10.2022 17:36:01</t>
  </si>
  <si>
    <t>30.10.2022 09:28:06</t>
  </si>
  <si>
    <t>30.10.2022 17:11:26</t>
  </si>
  <si>
    <t>30.10.2022 09:30:30</t>
  </si>
  <si>
    <t>30.10.2022 17:32:45</t>
  </si>
  <si>
    <t>FOÇA TR-41 35-23-L00041_A_56398921_56398921</t>
  </si>
  <si>
    <t>30.10.2022 09:31:15</t>
  </si>
  <si>
    <t>30.10.2022 11:25:01</t>
  </si>
  <si>
    <t>K-940 35-02-K00940_TRF-2 K01_2083421</t>
  </si>
  <si>
    <t>30.10.2022 09:34:58</t>
  </si>
  <si>
    <t>30.10.2022 12:00:06</t>
  </si>
  <si>
    <t>TR-1/46 45-72-M00046_TR-1/44 M01_2099961</t>
  </si>
  <si>
    <t>30.10.2022 09:36:50</t>
  </si>
  <si>
    <t>30.10.2022 09:38:55</t>
  </si>
  <si>
    <t>30.10.2022 09:37:00</t>
  </si>
  <si>
    <t>30.10.2022 09:40:26</t>
  </si>
  <si>
    <t>30.10.2022 09:37:45</t>
  </si>
  <si>
    <t>30.10.2022 10:13:00</t>
  </si>
  <si>
    <t>DM-2/18 (YENİHAN) 45-71-M00155_45-71-M00155_66468250</t>
  </si>
  <si>
    <t>30.10.2022 09:42:52</t>
  </si>
  <si>
    <t>30.10.2022 17:45:17</t>
  </si>
  <si>
    <t>GÜLKENT TR-2 35-30-M00225_95001175658_95001175658</t>
  </si>
  <si>
    <t>30.10.2022 09:20:30</t>
  </si>
  <si>
    <t>30.10.2022 12:41:42</t>
  </si>
  <si>
    <t>TR-156 35-15-L00156_35-15-L00156_2357964</t>
  </si>
  <si>
    <t>30.10.2022 09:45:45</t>
  </si>
  <si>
    <t>30.10.2022 15:17:59</t>
  </si>
  <si>
    <t>PİYADELER KÖK 45-73-M00136_GÜRSU M07_66674748</t>
  </si>
  <si>
    <t>30.10.2022 09:41:17</t>
  </si>
  <si>
    <t>30.10.2022 17:26:33</t>
  </si>
  <si>
    <t>K-3637 35-02-K03637_B_65513593_65513593</t>
  </si>
  <si>
    <t>30.10.2022 09:47:04</t>
  </si>
  <si>
    <t>30.10.2022 11:43:11</t>
  </si>
  <si>
    <t>GÖÇBEYLİ DM 35-16-M00139_ALİBEYLİ M05_72044680</t>
  </si>
  <si>
    <t>30.10.2022 09:26:00</t>
  </si>
  <si>
    <t>30.10.2022 10:44:00</t>
  </si>
  <si>
    <t>TEKBIÇAKLAR TR-4 35-31-L00242_47909264_56385808_56385808</t>
  </si>
  <si>
    <t>30.10.2022 09:55:22</t>
  </si>
  <si>
    <t>30.10.2022 11:48:37</t>
  </si>
  <si>
    <t>K-150 35-02-K00150_35-02-K00150_2372634</t>
  </si>
  <si>
    <t>30.10.2022 10:04:26</t>
  </si>
  <si>
    <t>30.10.2022 11:43:03</t>
  </si>
  <si>
    <t>MURADİYE DM-9/4-A KÖK 45-71-M00726_DM-9/02 M02_55020329</t>
  </si>
  <si>
    <t>30.10.2022 10:05:09</t>
  </si>
  <si>
    <t>30.10.2022 11:24:22</t>
  </si>
  <si>
    <t>30.10.2022 10:03:08</t>
  </si>
  <si>
    <t>30.10.2022 11:48:31</t>
  </si>
  <si>
    <t>SALUR KÖK 45-75-M00062_OĞULDURUK M03_72037155</t>
  </si>
  <si>
    <t>30.10.2022 10:18:33</t>
  </si>
  <si>
    <t>30.10.2022 11:07:46</t>
  </si>
  <si>
    <t>K-732 35-01-K00732_E_56362284_56362284</t>
  </si>
  <si>
    <t>30.10.2022 10:09:29</t>
  </si>
  <si>
    <t>30.10.2022 12:17:34</t>
  </si>
  <si>
    <t>M-1146 35-02-M01146_35-02-M01146_2353177</t>
  </si>
  <si>
    <t>30.10.2022 10:12:32</t>
  </si>
  <si>
    <t>30.10.2022 12:17:51</t>
  </si>
  <si>
    <t>TR-44 35-15-M00044_950368363_950368363</t>
  </si>
  <si>
    <t>30.10.2022 10:12:14</t>
  </si>
  <si>
    <t>30.10.2022 12:15:53</t>
  </si>
  <si>
    <t>SÜLEYMANLI KÖK 35-28-M00606_EMİRALEM TR-18 M10_66870934</t>
  </si>
  <si>
    <t>30.10.2022 10:19:00</t>
  </si>
  <si>
    <t>30.10.2022 13:14:00</t>
  </si>
  <si>
    <t>TR-1/33 45-72-M00033_TR-1/34 M03_2107571</t>
  </si>
  <si>
    <t>30.10.2022 10:16:44</t>
  </si>
  <si>
    <t>30.10.2022 13:13:02</t>
  </si>
  <si>
    <t>SAĞANCI İM 35-16-A00003_YAVAŞÇA L06_2073458</t>
  </si>
  <si>
    <t>30.10.2022 10:17:03</t>
  </si>
  <si>
    <t>30.10.2022 12:04:11</t>
  </si>
  <si>
    <t>TR-337 35-19-L00371_956696038_956696038</t>
  </si>
  <si>
    <t>30.10.2022 10:26:37</t>
  </si>
  <si>
    <t>30.10.2022 11:40:28</t>
  </si>
  <si>
    <t>KINIK TR-27 35-24-L00216_35-24-L00216_2377051</t>
  </si>
  <si>
    <t>30.10.2022 10:30:58</t>
  </si>
  <si>
    <t>30.10.2022 11:11:16</t>
  </si>
  <si>
    <t>AKHİSAR TM 45-72-A00006_SOMA M03_2313119</t>
  </si>
  <si>
    <t>30.10.2022 10:39:00</t>
  </si>
  <si>
    <t>30.10.2022 10:43:05</t>
  </si>
  <si>
    <t>TR-21 35-31-L00021_95002404930_95002404930</t>
  </si>
  <si>
    <t>30.10.2022 10:45:09</t>
  </si>
  <si>
    <t>30.10.2022 12:49:32</t>
  </si>
  <si>
    <t>K-4063 35-02-K04063_35-02-K04063_2375903</t>
  </si>
  <si>
    <t>30.10.2022 10:37:40</t>
  </si>
  <si>
    <t>30.10.2022 12:38:15</t>
  </si>
  <si>
    <t>M-235 KAVAKDERE CEVİZALTI 35-14-M00235_A_56373680_56373680</t>
  </si>
  <si>
    <t>30.10.2022 10:47:55</t>
  </si>
  <si>
    <t>30.10.2022 12:04:37</t>
  </si>
  <si>
    <t>TR-53 35-16-L00053_C_56398460_56398460</t>
  </si>
  <si>
    <t>30.10.2022 10:56:05</t>
  </si>
  <si>
    <t>30.10.2022 12:36:55</t>
  </si>
  <si>
    <t>GÜNEŞLİ KÖK 45-75-M00056_HatBaşıAyırıcı_53135624 M03_53135624</t>
  </si>
  <si>
    <t>30.10.2022 11:00:21</t>
  </si>
  <si>
    <t>30.10.2022 16:46:05</t>
  </si>
  <si>
    <t>30.10.2022 17:24:24</t>
  </si>
  <si>
    <t>SOMA A SANTRALİ İM/DM 45-82-A00001_DENİŞ-1 M11_2324953</t>
  </si>
  <si>
    <t>30.10.2022 11:01:58</t>
  </si>
  <si>
    <t>30.10.2022 11:11:10</t>
  </si>
  <si>
    <t>M-448 YALÇINKAYA KÖK 35-17-M00448_HatBaşıAyırıcı_73034568 M02_73034568</t>
  </si>
  <si>
    <t>30.10.2022 11:10:01</t>
  </si>
  <si>
    <t>30.10.2022 13:01:28</t>
  </si>
  <si>
    <t>TR-44 35-15-M00044_48885137_56381560_56381560</t>
  </si>
  <si>
    <t>30.10.2022 11:15:00</t>
  </si>
  <si>
    <t>30.10.2022 12:20:55</t>
  </si>
  <si>
    <t>AŞAĞIÇOBANİSA KÖK 45-71-M00096_KARAOĞLANLI M07_2321775</t>
  </si>
  <si>
    <t>30.10.2022 11:16:30</t>
  </si>
  <si>
    <t>30.10.2022 12:38:00</t>
  </si>
  <si>
    <t>GÜLKENT TR-2 35-30-M00225_D_56405147_56405147</t>
  </si>
  <si>
    <t>30.10.2022 11:31:48</t>
  </si>
  <si>
    <t>30.10.2022 12:58:10</t>
  </si>
  <si>
    <t>TR-113 ZEYTİNALANI 35-19-L00113_915137784_915137784</t>
  </si>
  <si>
    <t>30.10.2022 11:35:24</t>
  </si>
  <si>
    <t>30.10.2022 12:25:51</t>
  </si>
  <si>
    <t>30.10.2022 11:41:27</t>
  </si>
  <si>
    <t>30.10.2022 12:25:25</t>
  </si>
  <si>
    <t>PANCAR TR-2 35-26-M00893_956632096_956632096</t>
  </si>
  <si>
    <t>30.10.2022 11:40:06</t>
  </si>
  <si>
    <t>30.10.2022 12:52:04</t>
  </si>
  <si>
    <t>CANPAŞA KÖK 45-71-M00140_ALİ ÖRÜMLÜ M06_72246777</t>
  </si>
  <si>
    <t>30.10.2022 11:42:35</t>
  </si>
  <si>
    <t>30.10.2022 14:42:51</t>
  </si>
  <si>
    <t>MURADİYE DM-5/7 KÖK 45-71-M00594_MURADİYE DM-5/8 M05_2122801</t>
  </si>
  <si>
    <t>30.10.2022 11:43:44</t>
  </si>
  <si>
    <t>30.10.2022 13:37:44</t>
  </si>
  <si>
    <t>TR-51 35-19-L00051_956695099_956695099</t>
  </si>
  <si>
    <t>30.10.2022 11:51:52</t>
  </si>
  <si>
    <t>30.10.2022 14:01:54</t>
  </si>
  <si>
    <t>ANADOLU İM 35-02-A00001_AĞAÇLIYOL K13_2308894</t>
  </si>
  <si>
    <t>30.10.2022 11:56:30</t>
  </si>
  <si>
    <t>30.10.2022 11:59:05</t>
  </si>
  <si>
    <t>ÇOBANLAR SUBATAN TR-1 35-15-L00358_A_56371010_56371010</t>
  </si>
  <si>
    <t>30.10.2022 11:53:09</t>
  </si>
  <si>
    <t>30.10.2022 14:30:45</t>
  </si>
  <si>
    <t>30.10.2022 11:59:35</t>
  </si>
  <si>
    <t>30.10.2022 12:48:14</t>
  </si>
  <si>
    <t>L-431 HAPPY PARK 35-18-L00431_DAĞITIM TRAFO L-431 HAPPY PARK L01_72118221</t>
  </si>
  <si>
    <t>30.10.2022 12:02:40</t>
  </si>
  <si>
    <t>30.10.2022 12:18:28</t>
  </si>
  <si>
    <t>DM-1/TR-17 SEFERİHİSAR 35-14-M00329_956642705_956642705</t>
  </si>
  <si>
    <t>30.10.2022 12:08:37</t>
  </si>
  <si>
    <t>30.10.2022 13:54:09</t>
  </si>
  <si>
    <t>KARAOĞLANLI TR-2 45-71-M00092_953212053_953212053</t>
  </si>
  <si>
    <t>30.10.2022 12:03:32</t>
  </si>
  <si>
    <t>30.10.2022 13:08:05</t>
  </si>
  <si>
    <t>K-1387 35-01-K01387_912101518_912101518</t>
  </si>
  <si>
    <t>30.10.2022 12:20:39</t>
  </si>
  <si>
    <t>30.10.2022 16:57:51</t>
  </si>
  <si>
    <t>M-1494 35-02-M01494_A_56383475_56383475</t>
  </si>
  <si>
    <t>30.10.2022 12:30:20</t>
  </si>
  <si>
    <t>30.10.2022 14:44:47</t>
  </si>
  <si>
    <t>KIZILAVLU TR-1 45-78-M00838_DIREK TIPI TRAFO HUCRESI H01_2039986</t>
  </si>
  <si>
    <t>30.10.2022 12:32:50</t>
  </si>
  <si>
    <t>30.10.2022 15:00:49</t>
  </si>
  <si>
    <t>M-1138 35-02-M01138_99543529_99543529</t>
  </si>
  <si>
    <t>30.10.2022 12:33:44</t>
  </si>
  <si>
    <t>30.10.2022 14:56:21</t>
  </si>
  <si>
    <t>MURADİYE DM-5/8 KÖK 45-71-M00828_DM-5/11 M08_72087092</t>
  </si>
  <si>
    <t>30.10.2022 12:46:17</t>
  </si>
  <si>
    <t>30.10.2022 13:02:56</t>
  </si>
  <si>
    <t>30.10.2022 12:49:16</t>
  </si>
  <si>
    <t>30.10.2022 13:15:56</t>
  </si>
  <si>
    <t>BERGAMA İM-2 35-16-A00002_KÖYLER(ÇAMKÖY) L12_2055212</t>
  </si>
  <si>
    <t>30.10.2022 13:00:51</t>
  </si>
  <si>
    <t>30.10.2022 13:47:03</t>
  </si>
  <si>
    <t>YUSUFLU KÖK 35-20-L00077_ERGENLİ L01_66527971</t>
  </si>
  <si>
    <t>30.10.2022 12:58:30</t>
  </si>
  <si>
    <t>30.10.2022 17:12:43</t>
  </si>
  <si>
    <t>SELÇUK İM/DM 35-13-A00004_ŞEHİR-2 L13_65986056</t>
  </si>
  <si>
    <t>30.10.2022 13:00:50</t>
  </si>
  <si>
    <t>30.10.2022 16:59:43</t>
  </si>
  <si>
    <t>M-3090 35-09-M03090_35-09-M03090_80918110</t>
  </si>
  <si>
    <t>30.10.2022 13:01:25</t>
  </si>
  <si>
    <t>30.10.2022 16:26:31</t>
  </si>
  <si>
    <t>KIZILCAAVLU KÖK 35-29-L00056_KIZILCAAVLU ENH L05_72209689</t>
  </si>
  <si>
    <t>23.10.2022 09:52:59</t>
  </si>
  <si>
    <t>23.10.2022 13:54:51</t>
  </si>
  <si>
    <t>KEMALPAŞA TM 35-27-A00002_ARMUTLU-2 M01_2319665</t>
  </si>
  <si>
    <t>23.10.2022 09:58:42</t>
  </si>
  <si>
    <t>23.10.2022 10:04:50</t>
  </si>
  <si>
    <t>KEMALPAŞA TM 35-27-A00002_ARMUTLU-1 M02_2319666</t>
  </si>
  <si>
    <t>23.10.2022 09:59:19</t>
  </si>
  <si>
    <t>23.10.2022 10:20:58</t>
  </si>
  <si>
    <t>23.10.2022 09:59:47</t>
  </si>
  <si>
    <t>23.10.2022 12:33:09</t>
  </si>
  <si>
    <t>KAYALIOĞLU TR-8 45-72-L00073_TR-7 GİRİŞ RİNG L02_2101833</t>
  </si>
  <si>
    <t>23.10.2022 10:11:19</t>
  </si>
  <si>
    <t>23.10.2022 10:47:02</t>
  </si>
  <si>
    <t>TURGUTALP TR-1 45-71-M01762_45-71-M01762_2349726</t>
  </si>
  <si>
    <t>23.10.2022 10:11:02</t>
  </si>
  <si>
    <t>23.10.2022 11:34:16</t>
  </si>
  <si>
    <t>TR-13 35-31-L00013_TR-15 L03_2337241</t>
  </si>
  <si>
    <t>23.10.2022 10:21:00</t>
  </si>
  <si>
    <t>23.10.2022 11:11:20</t>
  </si>
  <si>
    <t>TR-14 35-32-L00014_946411851_946411851</t>
  </si>
  <si>
    <t>23.10.2022 10:26:48</t>
  </si>
  <si>
    <t>23.10.2022 12:03:21</t>
  </si>
  <si>
    <t>23.10.2022 10:29:00</t>
  </si>
  <si>
    <t>23.10.2022 11:19:59</t>
  </si>
  <si>
    <t>23.10.2022 10:33:01</t>
  </si>
  <si>
    <t>23.10.2022 11:29:47</t>
  </si>
  <si>
    <t>DM-3/TR-10 SEFERİHİSAR 35-14-M00331_956634333_956634333</t>
  </si>
  <si>
    <t>23.10.2022 10:38:06</t>
  </si>
  <si>
    <t>23.10.2022 11:10:16</t>
  </si>
  <si>
    <t>TR-17 (DM-2/TR-15) 35-22-M00017_G G01_57815288</t>
  </si>
  <si>
    <t>23.10.2022 10:40:00</t>
  </si>
  <si>
    <t>23.10.2022 17:24:32</t>
  </si>
  <si>
    <t>KILAVUZLAR TR-4 45-74-M00197_A_56352238_56352238</t>
  </si>
  <si>
    <t>23.10.2022 10:36:11</t>
  </si>
  <si>
    <t>23.10.2022 12:58:19</t>
  </si>
  <si>
    <t>K-777 35-02-K00777_C_56365166_56365166</t>
  </si>
  <si>
    <t>23.10.2022 10:44:54</t>
  </si>
  <si>
    <t>23.10.2022 12:50:37</t>
  </si>
  <si>
    <t>23.10.2022 08:40:05</t>
  </si>
  <si>
    <t>23.10.2022 11:08:15</t>
  </si>
  <si>
    <t>ÇİNİLİKÖY TR-4 35-27-L00334_35-27-L00334_2350673</t>
  </si>
  <si>
    <t>23.10.2022 10:46:27</t>
  </si>
  <si>
    <t>23.10.2022 10:59:29</t>
  </si>
  <si>
    <t>K-2318 35-01-K02318_910640353_910640353</t>
  </si>
  <si>
    <t>23.10.2022 10:45:45</t>
  </si>
  <si>
    <t>23.10.2022 14:35:35</t>
  </si>
  <si>
    <t>TR-58 35-19-L00058_TR-156 L02_76784108</t>
  </si>
  <si>
    <t>23.10.2022 10:51:02</t>
  </si>
  <si>
    <t>23.10.2022 15:15:32</t>
  </si>
  <si>
    <t>M-359 35-14-M00359_956641097_956641097</t>
  </si>
  <si>
    <t>23.10.2022 10:47:08</t>
  </si>
  <si>
    <t>23.10.2022 11:41:15</t>
  </si>
  <si>
    <t>M-11 GERMİYAN 35-18-M00011_950442053_950442053</t>
  </si>
  <si>
    <t>23.10.2022 10:52:15</t>
  </si>
  <si>
    <t>23.10.2022 13:23:50</t>
  </si>
  <si>
    <t>GÜZELKÖY TR 45-71-M00984_953190614_953190614</t>
  </si>
  <si>
    <t>23.10.2022 10:56:08</t>
  </si>
  <si>
    <t>23.10.2022 13:03:59</t>
  </si>
  <si>
    <t>ZEYTİNALAN İM 35-19-A00002_HatBaşıAyırıcı_53134102 M11_53134102</t>
  </si>
  <si>
    <t>23.10.2022 10:39:18</t>
  </si>
  <si>
    <t>23.10.2022 14:34:32</t>
  </si>
  <si>
    <t>ZEYTİNLİPARK DM (M-400) 35-17-M00400_M-91 M03_66434805</t>
  </si>
  <si>
    <t>23.10.2022 10:58:19</t>
  </si>
  <si>
    <t>23.10.2022 11:21:33</t>
  </si>
  <si>
    <t>TR-81 35-19-L00081_TR-82 L01_72133517</t>
  </si>
  <si>
    <t>23.10.2022 12:44:30</t>
  </si>
  <si>
    <t>23.10.2022 15:02:40</t>
  </si>
  <si>
    <t>K-4235 35-03-K04235_35-03-K04235_41928821</t>
  </si>
  <si>
    <t>23.10.2022 11:01:59</t>
  </si>
  <si>
    <t>23.10.2022 11:36:58</t>
  </si>
  <si>
    <t>23.10.2022 11:15:20</t>
  </si>
  <si>
    <t>23.10.2022 11:22:13</t>
  </si>
  <si>
    <t>TR-48 45-78-L00048_953254002_953254002</t>
  </si>
  <si>
    <t>23.10.2022 11:20:14</t>
  </si>
  <si>
    <t>23.10.2022 13:16:09</t>
  </si>
  <si>
    <t>L-46 HARİTACILAR 35-14-L00046_956654052_956654052</t>
  </si>
  <si>
    <t>23.10.2022 11:20:33</t>
  </si>
  <si>
    <t>23.10.2022 11:59:12</t>
  </si>
  <si>
    <t>M-1844 35-02-M01844_C_56377128_56377128</t>
  </si>
  <si>
    <t>23.10.2022 11:26:45</t>
  </si>
  <si>
    <t>23.10.2022 14:42:00</t>
  </si>
  <si>
    <t>ARKACILAR TR-4 35-31-M00003_ H_81977283</t>
  </si>
  <si>
    <t>23.10.2022 11:35:30</t>
  </si>
  <si>
    <t>23.10.2022 12:02:10</t>
  </si>
  <si>
    <t>TR-89 MAVİ PLAJ 35-19-L00089_TR-94 YOLLUCA L01_72132931</t>
  </si>
  <si>
    <t>23.10.2022 11:29:09</t>
  </si>
  <si>
    <t>23.10.2022 14:53:55</t>
  </si>
  <si>
    <t>BEYKÖY TR-1 35-28-M00258_C_56373977_56373977</t>
  </si>
  <si>
    <t>23.10.2022 11:34:28</t>
  </si>
  <si>
    <t>23.10.2022 17:01:32</t>
  </si>
  <si>
    <t>TR-50 45-78-L00050_95000615443_95000615443</t>
  </si>
  <si>
    <t>23.10.2022 11:37:52</t>
  </si>
  <si>
    <t>23.10.2022 12:47:37</t>
  </si>
  <si>
    <t>KARABURUN TR-4/19 35-21-L00004_953367870_953367870</t>
  </si>
  <si>
    <t>23.10.2022 11:32:06</t>
  </si>
  <si>
    <t>23.10.2022 13:39:11</t>
  </si>
  <si>
    <t>ÇANDARLI TR-1 35-30-M00001_A_56362631_56362631</t>
  </si>
  <si>
    <t>23.10.2022 11:52:58</t>
  </si>
  <si>
    <t>23.10.2022 13:22:31</t>
  </si>
  <si>
    <t>KOYUNDERE TR-17 (DM-3/3) 35-28-M00139_C_56364744_56364744</t>
  </si>
  <si>
    <t>23.10.2022 12:04:00</t>
  </si>
  <si>
    <t>23.10.2022 15:34:27</t>
  </si>
  <si>
    <t>KARAPINAR İM 45-78-A00002_KARAPINAR KÖYÜ M10_66243744</t>
  </si>
  <si>
    <t>23.10.2022 11:53:38</t>
  </si>
  <si>
    <t>23.10.2022 14:42:40</t>
  </si>
  <si>
    <t>TR-100 ZEYTİNALANI 35-19-L00100_956667336_956667336</t>
  </si>
  <si>
    <t>23.10.2022 11:53:22</t>
  </si>
  <si>
    <t>23.10.2022 14:07:57</t>
  </si>
  <si>
    <t>OĞLANANASI TR-5 KÖK 35-22-M00092_KISIK DM-1 (ÇİDEM-2) M05_89600661</t>
  </si>
  <si>
    <t>23.10.2022 11:51:00</t>
  </si>
  <si>
    <t>23.10.2022 12:18:37</t>
  </si>
  <si>
    <t>23.10.2022 11:58:02</t>
  </si>
  <si>
    <t>23.10.2022 13:06:44</t>
  </si>
  <si>
    <t>MENEMEN İM 35-28-A00001_FABRİKALAR L11_88107522</t>
  </si>
  <si>
    <t>23.10.2022 11:58:29</t>
  </si>
  <si>
    <t>23.10.2022 13:33:58</t>
  </si>
  <si>
    <t>TİLKİKÖY TR-2 45-71-M01272_95000601908_95000601908</t>
  </si>
  <si>
    <t>23.10.2022 12:00:47</t>
  </si>
  <si>
    <t>23.10.2022 14:49:58</t>
  </si>
  <si>
    <t>TR-69 35-19-L00069_B_65508675_65508675</t>
  </si>
  <si>
    <t>23.10.2022 12:03:08</t>
  </si>
  <si>
    <t>23.10.2022 16:45:01</t>
  </si>
  <si>
    <t>23.10.2022 12:12:39</t>
  </si>
  <si>
    <t>23.10.2022 16:05:55</t>
  </si>
  <si>
    <t>PANCAR OSB DM-13 35-26-M00911_AYRANCILAR SANAYİ ÇIKIŞI M03_2335563</t>
  </si>
  <si>
    <t>23.10.2022 11:57:13</t>
  </si>
  <si>
    <t>23.10.2022 12:45:04</t>
  </si>
  <si>
    <t>SEYREK TR-7 KÖK 35-28-M00379_HatBaşıAyırıcı_53132275 M04_53132275</t>
  </si>
  <si>
    <t>23.10.2022 12:15:41</t>
  </si>
  <si>
    <t>23.10.2022 15:21:56</t>
  </si>
  <si>
    <t>DEREKÖY TR-1 35-20-L00255_955209586_955209586</t>
  </si>
  <si>
    <t>23.10.2022 12:18:58</t>
  </si>
  <si>
    <t>23.10.2022 14:36:57</t>
  </si>
  <si>
    <t>TR-1 45-78-L00001_95000635454_95000635454</t>
  </si>
  <si>
    <t>23.10.2022 12:32:35</t>
  </si>
  <si>
    <t>23.10.2022 13:50:55</t>
  </si>
  <si>
    <t>M-1815 KISIK DM-2 35-22-M00096_M-1814 KISIK DM(CUMAOVASI-2) M13_72100793</t>
  </si>
  <si>
    <t>23.10.2022 12:38:03</t>
  </si>
  <si>
    <t>M-2525 35-07-M02525_A A01_79915809</t>
  </si>
  <si>
    <t>23.10.2022 12:52:29</t>
  </si>
  <si>
    <t>23.10.2022 14:43:13</t>
  </si>
  <si>
    <t>ULUCAK DM-2/8 35-27-M00330_912456670_912456670</t>
  </si>
  <si>
    <t>23.10.2022 12:55:00</t>
  </si>
  <si>
    <t>23.10.2022 18:43:52</t>
  </si>
  <si>
    <t>M-37 35-02-M00037_M-1454 M03_2113012</t>
  </si>
  <si>
    <t>23.10.2022 14:51:39</t>
  </si>
  <si>
    <t>23.10.2022 17:17:31</t>
  </si>
  <si>
    <t>ÜNİVERSİTE TM 35-02-A00008_PINARBAŞI-1 M23_2310714</t>
  </si>
  <si>
    <t>23.10.2022 13:06:40</t>
  </si>
  <si>
    <t>23.10.2022 16:34:35</t>
  </si>
  <si>
    <t>TR-82 35-16-L00082_C_56397799_56397799</t>
  </si>
  <si>
    <t>23.10.2022 13:16:32</t>
  </si>
  <si>
    <t>23.10.2022 14:23:07</t>
  </si>
  <si>
    <t>TR-64 35-19-L00064_956695380_956695380</t>
  </si>
  <si>
    <t>23.10.2022 13:20:47</t>
  </si>
  <si>
    <t>23.10.2022 18:14:23</t>
  </si>
  <si>
    <t>SULUDERE TR-3 35-31-L00063_47982779_56399847_56399847</t>
  </si>
  <si>
    <t>23.10.2022 13:24:19</t>
  </si>
  <si>
    <t>23.10.2022 15:42:42</t>
  </si>
  <si>
    <t>L-386 TARABYA EVLERİ 35-18-L00386_11824740 b1b_5930752</t>
  </si>
  <si>
    <t>23.10.2022 13:24:49</t>
  </si>
  <si>
    <t>23.10.2022 14:37:14</t>
  </si>
  <si>
    <t>KARAÇAM TR-1 45-82-M00176_945548470_945548470</t>
  </si>
  <si>
    <t>23.10.2022 13:25:11</t>
  </si>
  <si>
    <t>23.10.2022 15:24:22</t>
  </si>
  <si>
    <t>YENİ FOÇA TR-29 35-23-M00029_B_56365455_56365455</t>
  </si>
  <si>
    <t>23.10.2022 13:28:45</t>
  </si>
  <si>
    <t>23.10.2022 15:23:23</t>
  </si>
  <si>
    <t>GÜLBAHÇE TR-278 35-19-L00278_ H_49159354</t>
  </si>
  <si>
    <t>23.10.2022 13:37:06</t>
  </si>
  <si>
    <t>23.10.2022 18:03:20</t>
  </si>
  <si>
    <t>M-198 ÇEVREKENT 35-14-M00198_956660600_956660600</t>
  </si>
  <si>
    <t>23.10.2022 13:30:26</t>
  </si>
  <si>
    <t>23.10.2022 15:55:32</t>
  </si>
  <si>
    <t>23.10.2022 13:54:09</t>
  </si>
  <si>
    <t>23.10.2022 13:57:00</t>
  </si>
  <si>
    <t>DM-1/TR-9 URLA 35-19-M00467_956671846_956671846</t>
  </si>
  <si>
    <t>23.10.2022 13:43:50</t>
  </si>
  <si>
    <t>23.10.2022 19:22:02</t>
  </si>
  <si>
    <t>KARABURUN TR-4/19 35-21-L00004_962670901_962670901</t>
  </si>
  <si>
    <t>23.10.2022 13:54:32</t>
  </si>
  <si>
    <t>23.10.2022 15:32:30</t>
  </si>
  <si>
    <t>KELLETEPE KÖK 35-31-L00035_YAĞLAR TR-1 L03_72230943</t>
  </si>
  <si>
    <t>23.10.2022 14:13:12</t>
  </si>
  <si>
    <t>23.10.2022 14:49:26</t>
  </si>
  <si>
    <t>23.10.2022 14:14:18</t>
  </si>
  <si>
    <t>23.10.2022 14:49:37</t>
  </si>
  <si>
    <t>ARAPBAŞI TR-4 35-20-M00034_6779724_56359878_56359878</t>
  </si>
  <si>
    <t>23.10.2022 14:15:44</t>
  </si>
  <si>
    <t>23.10.2022 15:58:48</t>
  </si>
  <si>
    <t>DM-3/25 (MUTLU MAH. MUHTARLIK) 45-71-M00076_953207451_953207451</t>
  </si>
  <si>
    <t>23.10.2022 14:31:19</t>
  </si>
  <si>
    <t>23.10.2022 15:11:54</t>
  </si>
  <si>
    <t>23.10.2022 14:43:56</t>
  </si>
  <si>
    <t>23.10.2022 14:48:27</t>
  </si>
  <si>
    <t>SAĞANCI İM 35-16-A00003_YAVAŞÇA L06_2316405</t>
  </si>
  <si>
    <t>23.10.2022 14:54:48</t>
  </si>
  <si>
    <t>23.10.2022 17:25:09</t>
  </si>
  <si>
    <t>DEREBAŞI TR-4 35-29-L00263_A_56368049_56368049</t>
  </si>
  <si>
    <t>23.10.2022 15:00:46</t>
  </si>
  <si>
    <t>23.10.2022 15:43:41</t>
  </si>
  <si>
    <t>KOLDERE KÖK 45-80-M00051_ÇAVUŞOĞLU TST M06_73403318</t>
  </si>
  <si>
    <t>23.10.2022 14:59:59</t>
  </si>
  <si>
    <t>23.10.2022 15:24:54</t>
  </si>
  <si>
    <t>TR-56 35-15-M00056_950369983_950369983</t>
  </si>
  <si>
    <t>04.10.2022 15:02:26</t>
  </si>
  <si>
    <t>04.10.2022 16:36:02</t>
  </si>
  <si>
    <t>M-3458(YATIRIM REZERVE) 35-02-M03458_D_56364863_56364863</t>
  </si>
  <si>
    <t>04.10.2022 09:03:17</t>
  </si>
  <si>
    <t>04.10.2022 09:24:35</t>
  </si>
  <si>
    <t>BADEMLİ KÖK-8 (BADEMLİ TR-9) 35-30-L00097_HatBaşıAyırıcı_53139187 L01_53139187</t>
  </si>
  <si>
    <t>04.10.2022 11:24:45</t>
  </si>
  <si>
    <t>04.10.2022 11:30:01</t>
  </si>
  <si>
    <t>04.10.2022 08:19:07</t>
  </si>
  <si>
    <t>04.10.2022 11:34:32</t>
  </si>
  <si>
    <t>BAĞARASI TR-10 KÖK 35-23-M00179_HatBaşıAyırıcı_53139197 M02_53139197</t>
  </si>
  <si>
    <t>04.10.2022 17:32:15</t>
  </si>
  <si>
    <t>04.10.2022 19:51:04</t>
  </si>
  <si>
    <t>L-236 35-18-L00236_950459958_950459958</t>
  </si>
  <si>
    <t>04.10.2022 09:58:34</t>
  </si>
  <si>
    <t>04.10.2022 13:58:26</t>
  </si>
  <si>
    <t>SARISU TR-1 35-31-L00078_35-31-L00078_2363466</t>
  </si>
  <si>
    <t>04.10.2022 09:27:50</t>
  </si>
  <si>
    <t>04.10.2022 17:26:36</t>
  </si>
  <si>
    <t>BUCAK TR-1 35-15-L00117_ H_72256730</t>
  </si>
  <si>
    <t>04.10.2022 12:16:05</t>
  </si>
  <si>
    <t>04.10.2022 14:52:29</t>
  </si>
  <si>
    <t>M-1815 KISIK DM-2 35-22-M00096_M-1814 KISIK DM(CUMAOVASI-2) M13_72100665</t>
  </si>
  <si>
    <t>04.10.2022 13:53:41</t>
  </si>
  <si>
    <t>04.10.2022 13:58:05</t>
  </si>
  <si>
    <t>TR-112 35-16-L00112_47584360_56352797_56352797</t>
  </si>
  <si>
    <t>04.10.2022 21:09:40</t>
  </si>
  <si>
    <t>04.10.2022 22:00:21</t>
  </si>
  <si>
    <t>ULUCAK DM 35-27-M00792_EĞRİDERE-2 M18_2310302</t>
  </si>
  <si>
    <t>04.10.2022 09:20:56</t>
  </si>
  <si>
    <t>04.10.2022 17:02:57</t>
  </si>
  <si>
    <t>ÇATALOLUK DM 45-74-M00227_HatBaşıAyırıcı_53134400 M10_53134400</t>
  </si>
  <si>
    <t>04.10.2022 18:42:11</t>
  </si>
  <si>
    <t>04.10.2022 20:20:20</t>
  </si>
  <si>
    <t>04.10.2022 09:45:21</t>
  </si>
  <si>
    <t>04.10.2022 09:49:09</t>
  </si>
  <si>
    <t>ŞEYHDAVUTLAR TR-6 (TR-2) 45-79-M00503_945550788_945550788</t>
  </si>
  <si>
    <t>04.10.2022 13:34:33</t>
  </si>
  <si>
    <t>04.10.2022 18:50:40</t>
  </si>
  <si>
    <t>M-1275 35-02-M01275_M-2542 M02_2075529</t>
  </si>
  <si>
    <t>04.10.2022 09:08:43</t>
  </si>
  <si>
    <t>04.10.2022 11:02:16</t>
  </si>
  <si>
    <t>DM-2/TR-15 35-16-M00834__79530032_79530032</t>
  </si>
  <si>
    <t>04.10.2022 18:31:31</t>
  </si>
  <si>
    <t>04.10.2022 18:38:20</t>
  </si>
  <si>
    <t>ZEYTİNLER TR-2 35-19-M00401_9528410_56354929_56354929</t>
  </si>
  <si>
    <t>04.10.2022 16:28:02</t>
  </si>
  <si>
    <t>04.10.2022 19:35:30</t>
  </si>
  <si>
    <t>ILICAKSU TR-1 45-72-L00884_A_56389852_56389852</t>
  </si>
  <si>
    <t>04.10.2022 13:00:41</t>
  </si>
  <si>
    <t>04.10.2022 14:25:50</t>
  </si>
  <si>
    <t>04.10.2022 07:11:21</t>
  </si>
  <si>
    <t>04.10.2022 08:29:36</t>
  </si>
  <si>
    <t>DM-20/TR01-A 45-71-M02373_953244826_953244826</t>
  </si>
  <si>
    <t>04.10.2022 15:08:12</t>
  </si>
  <si>
    <t>04.10.2022 15:44:21</t>
  </si>
  <si>
    <t>TROPİKAL DM 35-27-L00056_ARMUTLU İ.M. L03_72201723</t>
  </si>
  <si>
    <t>04.10.2022 03:38:45</t>
  </si>
  <si>
    <t>04.10.2022 04:03:34</t>
  </si>
  <si>
    <t>SARUHANLI TR-3 45-80-M00003_45-80-M00003_2375684</t>
  </si>
  <si>
    <t>04.10.2022 09:07:22</t>
  </si>
  <si>
    <t>04.10.2022 10:33:05</t>
  </si>
  <si>
    <t>SOMA KÖYLER DM-2 45-82-M00125_HatBaşıAyırıcı_53135962 M08_53135962</t>
  </si>
  <si>
    <t>04.10.2022 08:33:52</t>
  </si>
  <si>
    <t>04.10.2022 12:22:24</t>
  </si>
  <si>
    <t>K-4436 35-04-K04436_913412661_913412661</t>
  </si>
  <si>
    <t>04.10.2022 10:48:30</t>
  </si>
  <si>
    <t>04.10.2022 11:19:25</t>
  </si>
  <si>
    <t>L-430 35-18-L00430_950462261_950462261</t>
  </si>
  <si>
    <t>04.10.2022 18:55:00</t>
  </si>
  <si>
    <t>04.10.2022 21:18:08</t>
  </si>
  <si>
    <t>04.10.2022 21:23:07</t>
  </si>
  <si>
    <t>04.10.2022 22:05:08</t>
  </si>
  <si>
    <t>DM-03/01 45-71-M00003_TR-3/13 M17_2304690</t>
  </si>
  <si>
    <t>04.10.2022 09:08:35</t>
  </si>
  <si>
    <t>04.10.2022 17:52:00</t>
  </si>
  <si>
    <t>TORBALI İM 35-26-A00001_HatBaşıAyırıcı_53133252 L05_53133252</t>
  </si>
  <si>
    <t>04.10.2022 09:07:23</t>
  </si>
  <si>
    <t>04.10.2022 16:56:19</t>
  </si>
  <si>
    <t>04.10.2022 19:10:14</t>
  </si>
  <si>
    <t>04.10.2022 21:48:48</t>
  </si>
  <si>
    <t>SOMA TR-27/4 45-82-M00107_945524874_945524874</t>
  </si>
  <si>
    <t>04.10.2022 22:44:42</t>
  </si>
  <si>
    <t>04.10.2022 23:18:18</t>
  </si>
  <si>
    <t>AYVATLAR 35-16-M00113_47479184_56399319_56399319</t>
  </si>
  <si>
    <t>04.10.2022 09:44:04</t>
  </si>
  <si>
    <t>04.10.2022 12:29:16</t>
  </si>
  <si>
    <t>TR-66/B 45-78-L00750_F F02_65914394</t>
  </si>
  <si>
    <t>04.10.2022 09:11:30</t>
  </si>
  <si>
    <t>04.10.2022 14:56:39</t>
  </si>
  <si>
    <t>ERTUĞRUL ÇALIM VE ARK. T-SULAMA GRB. 35-13-L00121_DIREK TIPI TRAFO HUCRESI H01_2042147</t>
  </si>
  <si>
    <t>04.10.2022 17:44:18</t>
  </si>
  <si>
    <t>04.10.2022 19:05:10</t>
  </si>
  <si>
    <t>BAĞLICA KÖK 45-79-M00248_ÇAVUŞLAR M04_72036938</t>
  </si>
  <si>
    <t>04.10.2022 12:32:07</t>
  </si>
  <si>
    <t>04.10.2022 14:55:55</t>
  </si>
  <si>
    <t>04.10.2022 13:24:22</t>
  </si>
  <si>
    <t>04.10.2022 13:34:21</t>
  </si>
  <si>
    <t>PAMUKYAZI-3 35-26-L00382_956602055_956602055</t>
  </si>
  <si>
    <t>04.10.2022 10:16:42</t>
  </si>
  <si>
    <t>04.10.2022 14:43:36</t>
  </si>
  <si>
    <t>M-535 (DM-6/6) 35-17-M00535_C C01_5762899</t>
  </si>
  <si>
    <t>04.10.2022 14:23:05</t>
  </si>
  <si>
    <t>04.10.2022 16:29:49</t>
  </si>
  <si>
    <t>SÖĞÜTLÜ TR-1 45-72-L00203_B_56390576_56390576</t>
  </si>
  <si>
    <t>04.10.2022 19:18:36</t>
  </si>
  <si>
    <t>04.10.2022 20:38:01</t>
  </si>
  <si>
    <t>GÜMÜLDÜR DM 35-25-M00100_BARAJ M01_2054403</t>
  </si>
  <si>
    <t>04.10.2022 08:59:55</t>
  </si>
  <si>
    <t>04.10.2022 17:46:30</t>
  </si>
  <si>
    <t>M-1180 35-04-M01180_99558820_99558820</t>
  </si>
  <si>
    <t>04.10.2022 20:15:01</t>
  </si>
  <si>
    <t>04.10.2022 21:26:05</t>
  </si>
  <si>
    <t>KADIDEĞİRMENİ KÖK 45-82-M00127_UZUN AHIRLA KÖK (ÜÇYOL ULARCA) M03_2329332</t>
  </si>
  <si>
    <t>04.10.2022 10:48:31</t>
  </si>
  <si>
    <t>04.10.2022 14:49:29</t>
  </si>
  <si>
    <t>TR-61 35-26-M00061_TR-48 M01_65930721</t>
  </si>
  <si>
    <t>04.10.2022 05:21:00</t>
  </si>
  <si>
    <t>04.10.2022 06:04:01</t>
  </si>
  <si>
    <t>K-3613 35-01-K03613_911423177_911423177</t>
  </si>
  <si>
    <t>04.10.2022 08:51:18</t>
  </si>
  <si>
    <t>04.10.2022 09:39:23</t>
  </si>
  <si>
    <t>04.10.2022 11:41:26</t>
  </si>
  <si>
    <t>04.10.2022 13:42:26</t>
  </si>
  <si>
    <t>L-101 DÜZCE TORLAK 35-14-L00101_956659831_956659831</t>
  </si>
  <si>
    <t>04.10.2022 09:49:13</t>
  </si>
  <si>
    <t>04.10.2022 12:21:08</t>
  </si>
  <si>
    <t>DOMBAYLI BAHÇELER TR-1 45-78-M00273_953282497_953282497</t>
  </si>
  <si>
    <t>04.10.2022 15:28:41</t>
  </si>
  <si>
    <t>04.10.2022 17:21:28</t>
  </si>
  <si>
    <t>DM-03/01 45-71-M00003_TR-3/7 M07_2307284</t>
  </si>
  <si>
    <t>04.10.2022 09:31:04</t>
  </si>
  <si>
    <t>04.10.2022 17:42:58</t>
  </si>
  <si>
    <t>04.10.2022 18:51:17</t>
  </si>
  <si>
    <t>04.10.2022 20:16:11</t>
  </si>
  <si>
    <t>K-820 35-04-K00820_A_56382399_56382399</t>
  </si>
  <si>
    <t>04.10.2022 10:23:16</t>
  </si>
  <si>
    <t>04.10.2022 11:55:38</t>
  </si>
  <si>
    <t>ÇANDARLI TR-16 35-30-M00016_C_56366915_56366915</t>
  </si>
  <si>
    <t>04.10.2022 21:42:15</t>
  </si>
  <si>
    <t>04.10.2022 22:04:46</t>
  </si>
  <si>
    <t>K-3488 35-04-K03488_99824805_99824805</t>
  </si>
  <si>
    <t>04.10.2022 10:59:43</t>
  </si>
  <si>
    <t>04.10.2022 11:46:01</t>
  </si>
  <si>
    <t>M-2546 35-02-M02546_35-02-M02546_66121158</t>
  </si>
  <si>
    <t>04.10.2022 13:58:48</t>
  </si>
  <si>
    <t>04.10.2022 16:29:52</t>
  </si>
  <si>
    <t>YUKARI ÇOBANİSA TR-1 45-71-M00626_43137504_56393423_56393423</t>
  </si>
  <si>
    <t>04.10.2022 10:44:35</t>
  </si>
  <si>
    <t>04.10.2022 11:46:54</t>
  </si>
  <si>
    <t>TR-83 35-16-L00083_47565546_56398499_56398499</t>
  </si>
  <si>
    <t>04.10.2022 00:51:19</t>
  </si>
  <si>
    <t>04.10.2022 01:34:12</t>
  </si>
  <si>
    <t>04.10.2022 19:16:55</t>
  </si>
  <si>
    <t>04.10.2022 19:44:08</t>
  </si>
  <si>
    <t>PAYAMLI M-19 35-25-M00172_956642337_956642337</t>
  </si>
  <si>
    <t>04.10.2022 21:51:45</t>
  </si>
  <si>
    <t>05.10.2022 00:20:21</t>
  </si>
  <si>
    <t>ZEYTİNALAN TR-110 35-19-M00110_12054087_56390696_56390696</t>
  </si>
  <si>
    <t>04.10.2022 20:24:50</t>
  </si>
  <si>
    <t>04.10.2022 22:22:12</t>
  </si>
  <si>
    <t>04.10.2022 09:47:04</t>
  </si>
  <si>
    <t>04.10.2022 17:35:00</t>
  </si>
  <si>
    <t>BAĞARASI TR-10 KÖK 35-23-M00179__79530013_79530013</t>
  </si>
  <si>
    <t>04.10.2022 15:02:17</t>
  </si>
  <si>
    <t>04.10.2022 15:41:11</t>
  </si>
  <si>
    <t>ORTA MAHALLE M-2 35-25-M00109_955282285_955282285</t>
  </si>
  <si>
    <t>04.10.2022 18:17:45</t>
  </si>
  <si>
    <t>04.10.2022 19:33:33</t>
  </si>
  <si>
    <t>DM-1 45-71-M00001_YENİ CAMİİ M14_2308481</t>
  </si>
  <si>
    <t>04.10.2022 08:59:51</t>
  </si>
  <si>
    <t>04.10.2022 17:14:02</t>
  </si>
  <si>
    <t>04.10.2022 03:49:15</t>
  </si>
  <si>
    <t>04.10.2022 04:14:13</t>
  </si>
  <si>
    <t>DM-1/53 45-71-M00324_953240017_953240017</t>
  </si>
  <si>
    <t>04.10.2022 14:19:06</t>
  </si>
  <si>
    <t>04.10.2022 15:20:36</t>
  </si>
  <si>
    <t>L-145 DALYAN DM 35-18-L00145_8634283_56370519_56370519</t>
  </si>
  <si>
    <t>04.10.2022 11:27:49</t>
  </si>
  <si>
    <t>04.10.2022 12:00:22</t>
  </si>
  <si>
    <t>04.10.2022 09:10:37</t>
  </si>
  <si>
    <t>04.10.2022 10:45:55</t>
  </si>
  <si>
    <t>TR-338 35-19-L00372__77738476_77738476</t>
  </si>
  <si>
    <t>04.10.2022 09:55:48</t>
  </si>
  <si>
    <t>04.10.2022 12:01:22</t>
  </si>
  <si>
    <t>L-291 35-18-L00291_6272852_56369531_56369531</t>
  </si>
  <si>
    <t>04.10.2022 18:57:36</t>
  </si>
  <si>
    <t>04.10.2022 19:45:59</t>
  </si>
  <si>
    <t>M-219 35-09-M00219_97589150_97589150</t>
  </si>
  <si>
    <t>04.10.2022 13:33:26</t>
  </si>
  <si>
    <t>04.10.2022 17:09:18</t>
  </si>
  <si>
    <t>MURADİYE TR-4 45-71-M02427_953221501_953221501</t>
  </si>
  <si>
    <t>04.10.2022 12:07:44</t>
  </si>
  <si>
    <t>04.10.2022 15:07:25</t>
  </si>
  <si>
    <t>AKÖREN TARIMSAL SULAMA TR-1 45-78-M01003_45-78-M01003_2352154</t>
  </si>
  <si>
    <t>04.10.2022 18:50:28</t>
  </si>
  <si>
    <t>04.10.2022 20:15:38</t>
  </si>
  <si>
    <t>TR-84 35-17-M00084_950302961_950302961</t>
  </si>
  <si>
    <t>04.10.2022 12:08:34</t>
  </si>
  <si>
    <t>04.10.2022 12:45:17</t>
  </si>
  <si>
    <t>M-2771 35-02-M02771_35-02-M02771_81730778</t>
  </si>
  <si>
    <t>04.10.2022 12:58:45</t>
  </si>
  <si>
    <t>04.10.2022 17:16:34</t>
  </si>
  <si>
    <t>İLYASLAR KÖK 45-76-M00048_İLYASLAR M02_72213142</t>
  </si>
  <si>
    <t>09.10.2022 10:06:23</t>
  </si>
  <si>
    <t>09.10.2022 10:33:14</t>
  </si>
  <si>
    <t>09.10.2022 09:47:52</t>
  </si>
  <si>
    <t>09.10.2022 10:44:41</t>
  </si>
  <si>
    <t>TİRE İM-DM-1 35-29-A00001_BOYNUYOĞUN L04_2059646</t>
  </si>
  <si>
    <t>09.10.2022 09:57:10</t>
  </si>
  <si>
    <t>09.10.2022 09:58:31</t>
  </si>
  <si>
    <t>M-13 35-02-M00013_M-157 M03_2333802</t>
  </si>
  <si>
    <t>09.10.2022 10:00:00</t>
  </si>
  <si>
    <t>09.10.2022 11:54:10</t>
  </si>
  <si>
    <t>KADIOVACIK TR-1 35-19-M00202_956698463_956698463</t>
  </si>
  <si>
    <t>09.10.2022 10:08:35</t>
  </si>
  <si>
    <t>09.10.2022 14:47:13</t>
  </si>
  <si>
    <t>TR-55 35-26-M00055_ÇAYBAŞI YOLU M01_83027100</t>
  </si>
  <si>
    <t>09.10.2022 10:11:01</t>
  </si>
  <si>
    <t>09.10.2022 10:30:10</t>
  </si>
  <si>
    <t>L-99 DÜZCE TR-1 35-14-L00099_956659503_956659503</t>
  </si>
  <si>
    <t>09.10.2022 10:18:41</t>
  </si>
  <si>
    <t>09.10.2022 12:47:20</t>
  </si>
  <si>
    <t>09.10.2022 10:20:59</t>
  </si>
  <si>
    <t>09.10.2022 11:30:25</t>
  </si>
  <si>
    <t>M-1710 35-09-M01710_B m1710b1_5890642</t>
  </si>
  <si>
    <t>09.10.2022 10:15:04</t>
  </si>
  <si>
    <t>09.10.2022 13:58:25</t>
  </si>
  <si>
    <t>09.10.2022 10:28:54</t>
  </si>
  <si>
    <t>09.10.2022 13:56:16</t>
  </si>
  <si>
    <t>GÖÇBEYLİ DM 35-16-M00139_HatBaşıAyırıcı_53140548 M02_53140548</t>
  </si>
  <si>
    <t>09.10.2022 10:30:25</t>
  </si>
  <si>
    <t>09.10.2022 16:38:31</t>
  </si>
  <si>
    <t>09.10.2022 10:22:40</t>
  </si>
  <si>
    <t>09.10.2022 13:36:26</t>
  </si>
  <si>
    <t>KESİKKÖY DM 35-28-M00309_SAKIPAĞA KÖK M09_2329426</t>
  </si>
  <si>
    <t>09.10.2022 10:35:07</t>
  </si>
  <si>
    <t>09.10.2022 15:24:48</t>
  </si>
  <si>
    <t>K-1681 35-04-K01681_35-04-K01681_2360336</t>
  </si>
  <si>
    <t>09.10.2022 10:37:48</t>
  </si>
  <si>
    <t>09.10.2022 13:07:13</t>
  </si>
  <si>
    <t>PANCAR TR-4 35-26-M00896__72373329_72373329</t>
  </si>
  <si>
    <t>09.10.2022 10:35:31</t>
  </si>
  <si>
    <t>09.10.2022 11:20:51</t>
  </si>
  <si>
    <t>L-43 AKARCA 35-14-L00043_11053065_56375172_56375172</t>
  </si>
  <si>
    <t>09.10.2022 10:39:56</t>
  </si>
  <si>
    <t>09.10.2022 10:59:23</t>
  </si>
  <si>
    <t>ÜZÜMLÜ TR-2 45-73-M00608_45-73-M00608_2352207</t>
  </si>
  <si>
    <t>09.10.2022 10:42:27</t>
  </si>
  <si>
    <t>09.10.2022 11:03:09</t>
  </si>
  <si>
    <t>İBRAHİM ÇOBAN SULAMA GRUBU 35-29-M00386_B_56407186_56407186</t>
  </si>
  <si>
    <t>09.10.2022 10:39:59</t>
  </si>
  <si>
    <t>09.10.2022 12:51:58</t>
  </si>
  <si>
    <t>ALÇUK TM 35-17-A00001_HatBaşıAyırıcı_75209752 M30_75209752</t>
  </si>
  <si>
    <t>09.10.2022 10:42:00</t>
  </si>
  <si>
    <t>09.10.2022 13:30:25</t>
  </si>
  <si>
    <t>_A_56386756_56386756</t>
  </si>
  <si>
    <t>09.10.2022 10:44:19</t>
  </si>
  <si>
    <t>09.10.2022 12:04:48</t>
  </si>
  <si>
    <t>TURGUTLU TR-1/1 DM 45-83-M00001_BLOKSAN M03_72159676</t>
  </si>
  <si>
    <t>09.10.2022 10:42:20</t>
  </si>
  <si>
    <t>09.10.2022 11:25:11</t>
  </si>
  <si>
    <t>YENİ FOÇA TR-9 35-23-M00009_C_56366126_56366126</t>
  </si>
  <si>
    <t>09.10.2022 11:21:27</t>
  </si>
  <si>
    <t>09.10.2022 12:39:32</t>
  </si>
  <si>
    <t>TR-23 35-31-L00023_C_56398417_56398417</t>
  </si>
  <si>
    <t>09.10.2022 10:56:58</t>
  </si>
  <si>
    <t>09.10.2022 14:34:55</t>
  </si>
  <si>
    <t>MALAZ BAĞBAŞI TR-1 45-75-M00289_D_56397877_56397877</t>
  </si>
  <si>
    <t>09.10.2022 10:57:00</t>
  </si>
  <si>
    <t>09.10.2022 14:14:07</t>
  </si>
  <si>
    <t>M-907 35-03-M00907_A_56365348_56365348</t>
  </si>
  <si>
    <t>09.10.2022 10:59:31</t>
  </si>
  <si>
    <t>09.10.2022 13:33:40</t>
  </si>
  <si>
    <t>SÜTÇÜLER DM-1/TR-6 35-27-M00920_DIREK TIPI TRAFO HUCRESI H01_2120407</t>
  </si>
  <si>
    <t>09.10.2022 11:21:00</t>
  </si>
  <si>
    <t>09.10.2022 12:24:30</t>
  </si>
  <si>
    <t>SOMA KÖYLER DM-2 45-82-M00125_HatBaşıAyırıcı_53135481 M09_53135481</t>
  </si>
  <si>
    <t>09.10.2022 11:19:07</t>
  </si>
  <si>
    <t>09.10.2022 12:39:50</t>
  </si>
  <si>
    <t>ÇANDARLI TR-6 35-30-M00006_A_56363058_56363058</t>
  </si>
  <si>
    <t>09.10.2022 11:31:22</t>
  </si>
  <si>
    <t>09.10.2022 12:02:27</t>
  </si>
  <si>
    <t>FOÇA TR-55 35-23-L00055_42041594_56405985_56405985</t>
  </si>
  <si>
    <t>09.10.2022 11:47:18</t>
  </si>
  <si>
    <t>09.10.2022 12:43:25</t>
  </si>
  <si>
    <t>SOMA KÖYLER DM-2 45-82-M00125_SAVAŞTEPE 34.5 M09_2035838</t>
  </si>
  <si>
    <t>09.10.2022 12:07:52</t>
  </si>
  <si>
    <t>09.10.2022 12:38:08</t>
  </si>
  <si>
    <t>ÇANDARLI TR-11(CANKENT1) 35-30-M00011_D D1B_42966525</t>
  </si>
  <si>
    <t>09.10.2022 12:11:02</t>
  </si>
  <si>
    <t>09.10.2022 15:06:08</t>
  </si>
  <si>
    <t>09.10.2022 12:15:11</t>
  </si>
  <si>
    <t>09.10.2022 13:33:50</t>
  </si>
  <si>
    <t>ARDIÇ MAHALLESİ TR-12 35-21-L00134_953356663_953356663</t>
  </si>
  <si>
    <t>09.10.2022 12:11:00</t>
  </si>
  <si>
    <t>09.10.2022 14:03:57</t>
  </si>
  <si>
    <t>09.10.2022 12:15:39</t>
  </si>
  <si>
    <t>09.10.2022 12:17:39</t>
  </si>
  <si>
    <t>PANAZTEPE DM 35-28-M00732_KESİKKÖY-2 GİRİŞ M02_2055979</t>
  </si>
  <si>
    <t>09.10.2022 12:20:43</t>
  </si>
  <si>
    <t>09.10.2022 12:29:43</t>
  </si>
  <si>
    <t>TR-1 35-27-M00001_KEMALPAŞA-2 M07_83485138</t>
  </si>
  <si>
    <t>09.10.2022 12:18:00</t>
  </si>
  <si>
    <t>09.10.2022 12:45:00</t>
  </si>
  <si>
    <t>MENEMEN İM 35-28-A00001_KESİKKÖY-2 M02_2311531</t>
  </si>
  <si>
    <t>09.10.2022 12:20:27</t>
  </si>
  <si>
    <t>09.10.2022 13:46:09</t>
  </si>
  <si>
    <t>09.10.2022 12:24:57</t>
  </si>
  <si>
    <t>09.10.2022 17:09:48</t>
  </si>
  <si>
    <t>TURGUTALP TR-4/2 45-82-M00065_45-82-M00065_2367172</t>
  </si>
  <si>
    <t>09.10.2022 12:40:53</t>
  </si>
  <si>
    <t>09.10.2022 13:14:36</t>
  </si>
  <si>
    <t>PANAZTEPE DM 35-28-M00732_DERSAN-1 ÇIKIŞ M08_2315524</t>
  </si>
  <si>
    <t>09.10.2022 12:38:25</t>
  </si>
  <si>
    <t>09.10.2022 13:40:52</t>
  </si>
  <si>
    <t>09.10.2022 12:41:36</t>
  </si>
  <si>
    <t>09.10.2022 13:25:54</t>
  </si>
  <si>
    <t>PANAZTEPE DM 35-28-M00732_DERSAN-2 GİRİŞ M05_2315521</t>
  </si>
  <si>
    <t>09.10.2022 13:34:44</t>
  </si>
  <si>
    <t>09.10.2022 13:53:18</t>
  </si>
  <si>
    <t>09.10.2022 12:55:04</t>
  </si>
  <si>
    <t>09.10.2022 13:42:07</t>
  </si>
  <si>
    <t>SANCAKLI BOZKÖY TR-2 45-71-M00530_A_56401639_56401639</t>
  </si>
  <si>
    <t>09.10.2022 12:57:20</t>
  </si>
  <si>
    <t>09.10.2022 14:04:59</t>
  </si>
  <si>
    <t>09.10.2022 12:40:47</t>
  </si>
  <si>
    <t>09.10.2022 13:46:00</t>
  </si>
  <si>
    <t>HARMANDALI DM-3 (M-211) 35-09-M00211_DM-2(M-200) M11_47745593</t>
  </si>
  <si>
    <t>09.10.2022 13:02:01</t>
  </si>
  <si>
    <t>09.10.2022 18:48:06</t>
  </si>
  <si>
    <t>L-128 35-18-L00128_50067432_56359974_56359974</t>
  </si>
  <si>
    <t>09.10.2022 13:10:47</t>
  </si>
  <si>
    <t>09.10.2022 13:47:03</t>
  </si>
  <si>
    <t>K-1717 35-03-K01717_E_56366487_56366487</t>
  </si>
  <si>
    <t>09.10.2022 13:09:56</t>
  </si>
  <si>
    <t>09.10.2022 17:09:55</t>
  </si>
  <si>
    <t>09.10.2022 13:46:48</t>
  </si>
  <si>
    <t>09.10.2022 15:01:12</t>
  </si>
  <si>
    <t>TURGUTLU İM 45-83-A00001_ŞEHİR-5 L14_42295572</t>
  </si>
  <si>
    <t>09.10.2022 13:26:51</t>
  </si>
  <si>
    <t>09.10.2022 14:04:00</t>
  </si>
  <si>
    <t>L-130 35-18-L00130_6497245_60982647_60982647</t>
  </si>
  <si>
    <t>09.10.2022 13:29:30</t>
  </si>
  <si>
    <t>09.10.2022 14:25:26</t>
  </si>
  <si>
    <t>L-243 35-18-L00243_TM1-39 L05_2324490</t>
  </si>
  <si>
    <t>09.10.2022 13:31:31</t>
  </si>
  <si>
    <t>09.10.2022 16:38:00</t>
  </si>
  <si>
    <t>09.10.2022 13:39:51</t>
  </si>
  <si>
    <t>09.10.2022 13:40:31</t>
  </si>
  <si>
    <t>TR-97 35-16-L00097_47590912_56353636_56353636</t>
  </si>
  <si>
    <t>09.10.2022 13:36:41</t>
  </si>
  <si>
    <t>09.10.2022 22:59:21</t>
  </si>
  <si>
    <t>DM-2/10 35-26-M00828__56359919_56359919</t>
  </si>
  <si>
    <t>09.10.2022 13:49:53</t>
  </si>
  <si>
    <t>09.10.2022 14:40:13</t>
  </si>
  <si>
    <t>TAŞPINAR TR-1 45-76-M00168_DIREK TIPI TRAFO HUCRESI H01_2084921</t>
  </si>
  <si>
    <t>09.10.2022 13:53:12</t>
  </si>
  <si>
    <t>09.10.2022 15:29:41</t>
  </si>
  <si>
    <t>M-2033 35-03-M02033_DIREK TIPI TRAFO HUCRESI H01_2110305</t>
  </si>
  <si>
    <t>09.10.2022 18:05:41</t>
  </si>
  <si>
    <t>TR-2/112 45-83-L00112_TR-2/114 L02_61337579</t>
  </si>
  <si>
    <t>09.10.2022 13:59:08</t>
  </si>
  <si>
    <t>09.10.2022 15:55:32</t>
  </si>
  <si>
    <t>M-3568(YATIRIM REZERVE) 35-02-M03568_B B1B_5817285</t>
  </si>
  <si>
    <t>09.10.2022 14:00:21</t>
  </si>
  <si>
    <t>09.10.2022 16:28:16</t>
  </si>
  <si>
    <t>09.10.2022 14:13:21</t>
  </si>
  <si>
    <t>09.10.2022 18:20:36</t>
  </si>
  <si>
    <t>M-3307(YATIRIM REZERVE) 35-07-M03307_913428298_913428298</t>
  </si>
  <si>
    <t>09.10.2022 14:28:23</t>
  </si>
  <si>
    <t>09.10.2022 15:58:10</t>
  </si>
  <si>
    <t>M-1147 GEÇİT 35-09-M01147_M-362 M02_47553534</t>
  </si>
  <si>
    <t>09.10.2022 14:33:13</t>
  </si>
  <si>
    <t>09.10.2022 14:44:58</t>
  </si>
  <si>
    <t>09.10.2022 14:25:33</t>
  </si>
  <si>
    <t>09.10.2022 16:57:22</t>
  </si>
  <si>
    <t>TR-46 35-30-L00046_D_56402490_56402490</t>
  </si>
  <si>
    <t>09.10.2022 14:49:59</t>
  </si>
  <si>
    <t>09.10.2022 15:33:06</t>
  </si>
  <si>
    <t>TR-13 35-31-L00013_47996363_56398014_56398014</t>
  </si>
  <si>
    <t>09.10.2022 14:39:05</t>
  </si>
  <si>
    <t>09.10.2022 18:37:43</t>
  </si>
  <si>
    <t>TR-1/14-D 45-72-M00101_45-72-M00101_2359988</t>
  </si>
  <si>
    <t>09.10.2022 14:58:21</t>
  </si>
  <si>
    <t>09.10.2022 15:16:40</t>
  </si>
  <si>
    <t>ERGENLİ TR-1 35-20-L00250_955210255_955210255</t>
  </si>
  <si>
    <t>09.10.2022 14:52:44</t>
  </si>
  <si>
    <t>09.10.2022 20:21:59</t>
  </si>
  <si>
    <t>LÜTFİYE KÖK 45-80-M02970_KUMKUYUCAK    TST-1 M03_84270457</t>
  </si>
  <si>
    <t>09.10.2022 15:04:10</t>
  </si>
  <si>
    <t>09.10.2022 17:47:42</t>
  </si>
  <si>
    <t>HACIVELİLER TR-1 35-16-M00157_47450910_56395357_56395357</t>
  </si>
  <si>
    <t>09.10.2022 15:02:26</t>
  </si>
  <si>
    <t>09.10.2022 19:57:11</t>
  </si>
  <si>
    <t>TR-2/118 45-83-M00713_955142834_955142834</t>
  </si>
  <si>
    <t>09.10.2022 15:18:14</t>
  </si>
  <si>
    <t>09.10.2022 17:21:35</t>
  </si>
  <si>
    <t>ULUCAK DM 35-27-M00792_ESKİ ÇAMBEL M16_2311044</t>
  </si>
  <si>
    <t>09.10.2022 15:13:13</t>
  </si>
  <si>
    <t>09.10.2022 17:16:10</t>
  </si>
  <si>
    <t>K-4695 35-04-K04695_965679143_965679143</t>
  </si>
  <si>
    <t>09.10.2022 15:19:27</t>
  </si>
  <si>
    <t>09.10.2022 17:40:04</t>
  </si>
  <si>
    <t>HACITUFAN-KARAAHMETLİ MAH. TR 45-77-L00165_DIREK TIPI TRAFO HUCRESI H01_2055548</t>
  </si>
  <si>
    <t>26.10.2022 14:17:15</t>
  </si>
  <si>
    <t>26.10.2022 16:42:30</t>
  </si>
  <si>
    <t>OSMANGAZİ İM 35-02-A00004_BAYRAKLI M04_2087805</t>
  </si>
  <si>
    <t>26.10.2022 13:45:45</t>
  </si>
  <si>
    <t>26.10.2022 18:31:07</t>
  </si>
  <si>
    <t>TR-68 ÇAYIRÇEŞME 35-19-L00068_956681817_956681817</t>
  </si>
  <si>
    <t>26.10.2022 10:27:22</t>
  </si>
  <si>
    <t>26.10.2022 11:24:50</t>
  </si>
  <si>
    <t>YARBASAN KÖK 45-74-M00119_ESKİ YARBASAN M02_72246696</t>
  </si>
  <si>
    <t>26.10.2022 11:30:41</t>
  </si>
  <si>
    <t>26.10.2022 12:18:39</t>
  </si>
  <si>
    <t>GÖKÇEALAN KÖK 35-13-L00401_GÖKÇEALAN L02_66680416</t>
  </si>
  <si>
    <t>26.10.2022 10:18:25</t>
  </si>
  <si>
    <t>26.10.2022 17:10:27</t>
  </si>
  <si>
    <t>K-4506 35-03-K04506_35-03-K04506_41972615</t>
  </si>
  <si>
    <t>26.10.2022 09:10:15</t>
  </si>
  <si>
    <t>26.10.2022 13:06:30</t>
  </si>
  <si>
    <t>M-3088(YATIRIM REZERVE) 35-03-M03088_D_56377189_56377189</t>
  </si>
  <si>
    <t>26.10.2022 18:22:54</t>
  </si>
  <si>
    <t>26.10.2022 20:22:08</t>
  </si>
  <si>
    <t>MORDOĞAN TR-51 35-21-L00151_A_56376561_56376561</t>
  </si>
  <si>
    <t>26.10.2022 16:05:25</t>
  </si>
  <si>
    <t>26.10.2022 20:03:38</t>
  </si>
  <si>
    <t>ÇINARLIKUYU KÖK 45-71-M00188_HatBaşıAyırıcı_88207040 M02_88207040</t>
  </si>
  <si>
    <t>26.10.2022 15:05:05</t>
  </si>
  <si>
    <t>26.10.2022 15:09:35</t>
  </si>
  <si>
    <t>SELENDİ DM 45-81-M00001_HatBaşıAyırıcı_53135495 M14_53135495</t>
  </si>
  <si>
    <t>26.10.2022 09:37:04</t>
  </si>
  <si>
    <t>26.10.2022 16:25:11</t>
  </si>
  <si>
    <t>PANCAR TM 35-26-A00003_TRF-A M08_2322982</t>
  </si>
  <si>
    <t>TEİAŞ Trafo Arızası</t>
  </si>
  <si>
    <t>26.10.2022 02:10:08</t>
  </si>
  <si>
    <t>26.10.2022 04:28:00</t>
  </si>
  <si>
    <t>L-196 (AYAYORGİ-1) 35-18-L00196_8504541_56372163_56372163</t>
  </si>
  <si>
    <t>26.10.2022 14:51:40</t>
  </si>
  <si>
    <t>26.10.2022 17:40:41</t>
  </si>
  <si>
    <t>BOZDAĞ TR-8 35-15-L00287_C_56361898_56361898</t>
  </si>
  <si>
    <t>26.10.2022 11:17:26</t>
  </si>
  <si>
    <t>26.10.2022 15:49:38</t>
  </si>
  <si>
    <t>K-3773 35-04-K03773_B_56367194_56367194</t>
  </si>
  <si>
    <t>26.10.2022 11:52:15</t>
  </si>
  <si>
    <t>26.10.2022 12:34:10</t>
  </si>
  <si>
    <t>KARAVELİLER TR-1 KÖK 35-20-L00137_KIZILCAOVA L03_2328879</t>
  </si>
  <si>
    <t>26.10.2022 13:07:11</t>
  </si>
  <si>
    <t>26.10.2022 13:37:20</t>
  </si>
  <si>
    <t>DM-2 / 27 35-26-M01517_DM-2/ 27 DAĞITIM TRAFO M03_77103465</t>
  </si>
  <si>
    <t>26.10.2022 08:27:48</t>
  </si>
  <si>
    <t>26.10.2022 15:33:40</t>
  </si>
  <si>
    <t>M-999 35-09-M00999_M-1509 M04_47389818</t>
  </si>
  <si>
    <t>26.10.2022 11:20:00</t>
  </si>
  <si>
    <t>26.10.2022 12:14:03</t>
  </si>
  <si>
    <t>DEĞİRMENDERE DM 35-22-M00085_ÇİLEME-MALTA-SANCAKLI M08_50066539</t>
  </si>
  <si>
    <t>26.10.2022 09:14:35</t>
  </si>
  <si>
    <t>26.10.2022 15:32:53</t>
  </si>
  <si>
    <t>KARAKOVA MEHMET BALABAN SULAMA GRB TR-4 35-15-M00336_A_79938875_79938875</t>
  </si>
  <si>
    <t>26.10.2022 15:53:58</t>
  </si>
  <si>
    <t>26.10.2022 18:13:49</t>
  </si>
  <si>
    <t>M-30 35-02-M00030_M-454 M08_2121890</t>
  </si>
  <si>
    <t>26.10.2022 16:23:30</t>
  </si>
  <si>
    <t>26.10.2022 17:37:19</t>
  </si>
  <si>
    <t>DM-08/10-A 45-71-M00288_953188248_953188248</t>
  </si>
  <si>
    <t>26.10.2022 09:12:44</t>
  </si>
  <si>
    <t>26.10.2022 11:46:09</t>
  </si>
  <si>
    <t>TR-74 35-19-L00074_956693331_956693331</t>
  </si>
  <si>
    <t>26.10.2022 14:02:47</t>
  </si>
  <si>
    <t>26.10.2022 14:56:47</t>
  </si>
  <si>
    <t>K-4038 35-03-K04038_910413999_910413999</t>
  </si>
  <si>
    <t>26.10.2022 17:06:43</t>
  </si>
  <si>
    <t>26.10.2022 22:58:15</t>
  </si>
  <si>
    <t>DM08/TR01 45-73-M00017_DM-8/18 M01_72362773</t>
  </si>
  <si>
    <t>26.10.2022 09:00:35</t>
  </si>
  <si>
    <t>26.10.2022 14:18:15</t>
  </si>
  <si>
    <t>USLU DEMİR KÖK 35-28-M00758_HatBaşıAyırıcı_53133593 M05_53133593</t>
  </si>
  <si>
    <t>26.10.2022 16:08:24</t>
  </si>
  <si>
    <t>26.10.2022 18:36:42</t>
  </si>
  <si>
    <t>KARAKÖY TR-1 45-83-L00295_DIREK TIPI TRAFO HUCRESI H01_2106738</t>
  </si>
  <si>
    <t>26.10.2022 09:44:05</t>
  </si>
  <si>
    <t>26.10.2022 13:18:36</t>
  </si>
  <si>
    <t>M-1880 35-09-M01880_915161244_915161244</t>
  </si>
  <si>
    <t>26.10.2022 19:31:05</t>
  </si>
  <si>
    <t>26.10.2022 20:19:25</t>
  </si>
  <si>
    <t>M-448 35-03-M00448_35-03-M00448_2365707</t>
  </si>
  <si>
    <t>26.10.2022 11:36:08</t>
  </si>
  <si>
    <t>26.10.2022 14:43:36</t>
  </si>
  <si>
    <t>K-1522 GÖRECE ATA MAH. 35-22-K01522_A_56363361_56363361</t>
  </si>
  <si>
    <t>26.10.2022 08:00:00</t>
  </si>
  <si>
    <t>26.10.2022 09:33:00</t>
  </si>
  <si>
    <t>ÇİLE TR-5 35-22-M00247_966710235_966710235</t>
  </si>
  <si>
    <t>26.10.2022 08:35:42</t>
  </si>
  <si>
    <t>26.10.2022 10:28:28</t>
  </si>
  <si>
    <t>TR-1-5/10 35-20-L00054_35-20-L00054_2355330</t>
  </si>
  <si>
    <t>26.10.2022 16:35:45</t>
  </si>
  <si>
    <t>26.10.2022 16:58:10</t>
  </si>
  <si>
    <t>DUMANLAR KÖK 45-81-M00044_KARABEYLER M02_72038296</t>
  </si>
  <si>
    <t>26.10.2022 15:52:15</t>
  </si>
  <si>
    <t>26.10.2022 16:46:14</t>
  </si>
  <si>
    <t>DM08/TR01 45-73-M00017_DM-8/40 M05_66749582</t>
  </si>
  <si>
    <t>26.10.2022 13:00:40</t>
  </si>
  <si>
    <t>26.10.2022 17:01:01</t>
  </si>
  <si>
    <t>KARATEKE EĞRİAZMAK TR-3 35-29-L00140_DIREK TIPI TRAFO HUCRESI H01_2097887</t>
  </si>
  <si>
    <t>26.10.2022 17:08:11</t>
  </si>
  <si>
    <t>26.10.2022 18:17:25</t>
  </si>
  <si>
    <t>K-405 35-02-K00405_35-02-K00405_65676718</t>
  </si>
  <si>
    <t>26.10.2022 13:35:15</t>
  </si>
  <si>
    <t>26.10.2022 15:15:00</t>
  </si>
  <si>
    <t>MÜTEVELLİ KÖK 45-80-M00100_KARAAĞAÇLI M01_72196257</t>
  </si>
  <si>
    <t>26.10.2022 08:57:56</t>
  </si>
  <si>
    <t>26.10.2022 09:39:24</t>
  </si>
  <si>
    <t>26.10.2022 12:20:29</t>
  </si>
  <si>
    <t>26.10.2022 12:55:43</t>
  </si>
  <si>
    <t>KAYMAKÇI İM 35-15-A00004_EMİRLİOVA L07_2121823</t>
  </si>
  <si>
    <t>26.10.2022 09:32:15</t>
  </si>
  <si>
    <t>26.10.2022 12:43:19</t>
  </si>
  <si>
    <t>BEYDERE KÖK 45-71-M00128_ESKİ KARAAĞAÇLI M07_50217164</t>
  </si>
  <si>
    <t>26.10.2022 09:00:25</t>
  </si>
  <si>
    <t>26.10.2022 17:09:14</t>
  </si>
  <si>
    <t>KARABULU KÖK 35-31-L00227_KARABULU L05_2119139</t>
  </si>
  <si>
    <t>26.10.2022 08:09:38</t>
  </si>
  <si>
    <t>26.10.2022 08:24:52</t>
  </si>
  <si>
    <t>26.10.2022 10:26:50</t>
  </si>
  <si>
    <t>26.10.2022 10:45:53</t>
  </si>
  <si>
    <t>GÜMÜLDÜR M-11 35-25-M00011_A_56358356_56358356</t>
  </si>
  <si>
    <t>26.10.2022 09:11:25</t>
  </si>
  <si>
    <t>26.10.2022 17:20:09</t>
  </si>
  <si>
    <t>26.10.2022 10:15:51</t>
  </si>
  <si>
    <t>26.10.2022 17:46:04</t>
  </si>
  <si>
    <t>26.10.2022 18:00:07</t>
  </si>
  <si>
    <t>26.10.2022 19:13:37</t>
  </si>
  <si>
    <t>TR-72 TARIMSAL SULAMA 45-80-M01072_45-80-M01072_2363521</t>
  </si>
  <si>
    <t>26.10.2022 11:55:28</t>
  </si>
  <si>
    <t>26.10.2022 13:31:27</t>
  </si>
  <si>
    <t>K-2985 35-01-K02985_911973049_911973049</t>
  </si>
  <si>
    <t>26.10.2022 08:46:58</t>
  </si>
  <si>
    <t>26.10.2022 10:27:06</t>
  </si>
  <si>
    <t>M-2623 35-01-M02623_M-2620 M05_72296286</t>
  </si>
  <si>
    <t>26.10.2022 17:42:06</t>
  </si>
  <si>
    <t>ALAÇATI TM 35-18-A00005_ALAÇATI-4 M04_2311005</t>
  </si>
  <si>
    <t>26.10.2022 06:28:53</t>
  </si>
  <si>
    <t>26.10.2022 06:58:00</t>
  </si>
  <si>
    <t>DM-25/14 45-71-M00053_953215715_953215715</t>
  </si>
  <si>
    <t>26.10.2022 10:56:13</t>
  </si>
  <si>
    <t>26.10.2022 17:11:57</t>
  </si>
  <si>
    <t>26.10.2022 12:11:00</t>
  </si>
  <si>
    <t>26.10.2022 14:36:29</t>
  </si>
  <si>
    <t>K-1247 35-01-K01247_35-01-K01247_2353859</t>
  </si>
  <si>
    <t>26.10.2022 17:33:35</t>
  </si>
  <si>
    <t>26.10.2022 18:14:02</t>
  </si>
  <si>
    <t>26.10.2022 16:51:24</t>
  </si>
  <si>
    <t>26.10.2022 17:17:44</t>
  </si>
  <si>
    <t>26.10.2022 09:31:03</t>
  </si>
  <si>
    <t>26.10.2022 10:32:32</t>
  </si>
  <si>
    <t>M. TELLİ TARIMSAL GRUP SULAMA 35-32-L00032_946412398_946412398</t>
  </si>
  <si>
    <t>26.10.2022 13:06:58</t>
  </si>
  <si>
    <t>26.10.2022 14:46:58</t>
  </si>
  <si>
    <t>TR-116 35-15-M00116_950364723_950364723</t>
  </si>
  <si>
    <t>26.10.2022 12:34:31</t>
  </si>
  <si>
    <t>26.10.2022 14:19:45</t>
  </si>
  <si>
    <t>SALİHLİ TM 45-78-A00004_HatBaşıAyırıcı_53140381 M08_53140381</t>
  </si>
  <si>
    <t>26.10.2022 13:14:25</t>
  </si>
  <si>
    <t>26.10.2022 15:08:51</t>
  </si>
  <si>
    <t>KORDON TR-1 45-78-M00761_DIREK TIPI TRAFO HUCRESI H01_2112376</t>
  </si>
  <si>
    <t>26.10.2022 10:20:53</t>
  </si>
  <si>
    <t>26.10.2022 11:00:59</t>
  </si>
  <si>
    <t>26.10.2022 20:12:22</t>
  </si>
  <si>
    <t>26.10.2022 20:42:48</t>
  </si>
  <si>
    <t>VİLLA SERA TR-2 35-18-L00602_L-196 AYAYORGİ L01_50008669</t>
  </si>
  <si>
    <t>26.10.2022 01:21:19</t>
  </si>
  <si>
    <t>26.10.2022 01:51:35</t>
  </si>
  <si>
    <t>SÜLEYMANLI KÖK 45-72-L00299_SÜLEYMANLI PETROL TR KUZEY SAĞ ÇIKIŞI L04_2331424</t>
  </si>
  <si>
    <t>26.10.2022 09:29:38</t>
  </si>
  <si>
    <t>26.10.2022 09:57:24</t>
  </si>
  <si>
    <t>26.10.2022 10:08:26</t>
  </si>
  <si>
    <t>26.10.2022 18:13:00</t>
  </si>
  <si>
    <t>26.10.2022 10:30:39</t>
  </si>
  <si>
    <t>26.10.2022 18:10:13</t>
  </si>
  <si>
    <t>BERGAMA İM-2 35-16-A00002_TR-107 M09_2055201</t>
  </si>
  <si>
    <t>26.10.2022 13:00:36</t>
  </si>
  <si>
    <t>26.10.2022 16:29:22</t>
  </si>
  <si>
    <t>TR-146 35-16-L00146_B_83626845_83626845</t>
  </si>
  <si>
    <t>26.10.2022 16:55:58</t>
  </si>
  <si>
    <t>26.10.2022 17:15:48</t>
  </si>
  <si>
    <t>DEMİRTAŞ KÖK 35-30-M00149_35-30-M00149_72078659</t>
  </si>
  <si>
    <t>26.10.2022 18:29:15</t>
  </si>
  <si>
    <t>26.10.2022 18:48:15</t>
  </si>
  <si>
    <t>ARDIÇ MAHALLESİ TR-9 35-21-L00130_D_56378007_56378007</t>
  </si>
  <si>
    <t>26.10.2022 09:15:44</t>
  </si>
  <si>
    <t>26.10.2022 11:58:54</t>
  </si>
  <si>
    <t>M-263 35-09-M00263_M-261 M04_47547858</t>
  </si>
  <si>
    <t>26.10.2022 12:12:24</t>
  </si>
  <si>
    <t>26.10.2022 14:26:46</t>
  </si>
  <si>
    <t>TR-29 45-74-M00029_C_56353756_56353756</t>
  </si>
  <si>
    <t>26.10.2022 08:29:34</t>
  </si>
  <si>
    <t>26.10.2022 09:03:52</t>
  </si>
  <si>
    <t>ÇEŞME HAVZA TM 35-18-A00006_ALAÇATI-2 M12_2313709</t>
  </si>
  <si>
    <t>26.10.2022 06:27:55</t>
  </si>
  <si>
    <t>26.10.2022 07:46:40</t>
  </si>
  <si>
    <t>ELMABAĞ DM 35-15-L00317_BOZDAĞ L06_66822212</t>
  </si>
  <si>
    <t>26.10.2022 16:21:25</t>
  </si>
  <si>
    <t>26.10.2022 18:11:38</t>
  </si>
  <si>
    <t>26.10.2022 09:40:12</t>
  </si>
  <si>
    <t>26.10.2022 09:44:43</t>
  </si>
  <si>
    <t>ASARLIK TR-17 35-28-M00173_A TR17-A2b_5798583</t>
  </si>
  <si>
    <t>26.10.2022 13:20:58</t>
  </si>
  <si>
    <t>26.10.2022 19:47:10</t>
  </si>
  <si>
    <t>SART TR-3 45-78-M00175_TR-9 M05_2327152</t>
  </si>
  <si>
    <t>01.10.2022 01:12:16</t>
  </si>
  <si>
    <t>01.10.2022 01:51:17</t>
  </si>
  <si>
    <t>DM-3/25 (MUTLU MAH. MUHTARLIK) 45-71-M00076_953207411_953207411</t>
  </si>
  <si>
    <t>01.10.2022 01:14:33</t>
  </si>
  <si>
    <t>01.10.2022 02:03:38</t>
  </si>
  <si>
    <t>RADAR KÖK 35-21-M00006_RADAR M02_72199828</t>
  </si>
  <si>
    <t>01.10.2022 01:23:58</t>
  </si>
  <si>
    <t>01.10.2022 02:29:00</t>
  </si>
  <si>
    <t>L-215 35-18-L00215_35-18-L00215_2373066</t>
  </si>
  <si>
    <t>01.10.2022 02:13:36</t>
  </si>
  <si>
    <t>01.10.2022 03:04:13</t>
  </si>
  <si>
    <t>01.10.2022 02:35:40</t>
  </si>
  <si>
    <t>01.10.2022 03:11:18</t>
  </si>
  <si>
    <t>TR-140 ŞHT.ALİ DERELİ MEVKİİ 35-15-L00140_B_56372115_56372115</t>
  </si>
  <si>
    <t>01.10.2022 05:57:41</t>
  </si>
  <si>
    <t>01.10.2022 07:40:34</t>
  </si>
  <si>
    <t>01.10.2022 06:18:27</t>
  </si>
  <si>
    <t>01.10.2022 07:09:39</t>
  </si>
  <si>
    <t>01.10.2022 07:11:45</t>
  </si>
  <si>
    <t>01.10.2022 08:39:21</t>
  </si>
  <si>
    <t>YENİFOÇA TR-37 35-23-M00037_YENİFOÇA TR-34 M03_2124497</t>
  </si>
  <si>
    <t>01.10.2022 07:14:16</t>
  </si>
  <si>
    <t>01.10.2022 09:14:38</t>
  </si>
  <si>
    <t>BEBEKLİ TR-3 45-77-L00198_DIREK TIPI TRAFO HUCRESI H01_2055922</t>
  </si>
  <si>
    <t>01.10.2022 07:28:06</t>
  </si>
  <si>
    <t>01.10.2022 09:25:46</t>
  </si>
  <si>
    <t>ÇİFTLİK İM 35-18-A00003_GOLF-1 L12_2054622</t>
  </si>
  <si>
    <t>01.10.2022 06:28:08</t>
  </si>
  <si>
    <t>01.10.2022 09:39:00</t>
  </si>
  <si>
    <t>MENDERES DM-2/TR-1 35-22-M00300_ARITMA-2 M16_2095711</t>
  </si>
  <si>
    <t>01.10.2022 07:46:59</t>
  </si>
  <si>
    <t>01.10.2022 08:26:59</t>
  </si>
  <si>
    <t>ALİZE KÖK 35-18-M00059_ALAÇATI TM (URLA-1) M10_72185135</t>
  </si>
  <si>
    <t>01.10.2022 07:47:00</t>
  </si>
  <si>
    <t>01.10.2022 08:43:48</t>
  </si>
  <si>
    <t>ALAŞEHİR DM-13/1 45-73-M01121_DM06/TR01 GİRİŞ M04_61345349</t>
  </si>
  <si>
    <t>01.10.2022 08:06:19</t>
  </si>
  <si>
    <t>01.10.2022 08:38:18</t>
  </si>
  <si>
    <t>IŞIKLAR KÖK 45-73-M00467_ALAŞEHİR TM M012_83813239</t>
  </si>
  <si>
    <t>01.10.2022 08:08:11</t>
  </si>
  <si>
    <t>01.10.2022 08:12:41</t>
  </si>
  <si>
    <t>ALAŞEHİR TM 45-73-A00001_IŞIKLAR M18_2312683</t>
  </si>
  <si>
    <t>01.10.2022 08:08:52</t>
  </si>
  <si>
    <t>01.10.2022 08:12:47</t>
  </si>
  <si>
    <t>01.10.2022 08:13:20</t>
  </si>
  <si>
    <t>01.10.2022 09:10:40</t>
  </si>
  <si>
    <t>K-2311 35-03-K02311_C C1_5779502</t>
  </si>
  <si>
    <t>01.10.2022 08:09:15</t>
  </si>
  <si>
    <t>01.10.2022 08:48:37</t>
  </si>
  <si>
    <t>SART TR-17 45-78-M00186_TR-20 M01_2109802</t>
  </si>
  <si>
    <t>01.10.2022 08:12:51</t>
  </si>
  <si>
    <t>01.10.2022 09:29:35</t>
  </si>
  <si>
    <t>AKHİSAR İM 45-72-A00001_BAŞLAMIŞ L02_2058313</t>
  </si>
  <si>
    <t>01.10.2022 08:21:49</t>
  </si>
  <si>
    <t>01.10.2022 08:34:17</t>
  </si>
  <si>
    <t>TROPİKAL DM 35-27-L00056_ÖRNEKKÖY L04_72201722</t>
  </si>
  <si>
    <t>01.10.2022 08:25:21</t>
  </si>
  <si>
    <t>01.10.2022 09:09:10</t>
  </si>
  <si>
    <t>K-1449 35-04-K01449_35-04-K01449_2350663</t>
  </si>
  <si>
    <t>01.10.2022 08:26:29</t>
  </si>
  <si>
    <t>01.10.2022 08:42:35</t>
  </si>
  <si>
    <t>K-4454 35-04-K04454_B B 1b_5946582</t>
  </si>
  <si>
    <t>01.10.2022 08:27:44</t>
  </si>
  <si>
    <t>01.10.2022 12:26:50</t>
  </si>
  <si>
    <t>HACIVELİLER TR-1 35-16-M00157_47450983_56400052_56400052</t>
  </si>
  <si>
    <t>01.10.2022 08:33:19</t>
  </si>
  <si>
    <t>01.10.2022 09:48:04</t>
  </si>
  <si>
    <t>ÇAPAKLI KÖK 45-78-M01161_HatBaşıAyırıcı_53140096 M06_53140096</t>
  </si>
  <si>
    <t>01.10.2022 08:32:59</t>
  </si>
  <si>
    <t>01.10.2022 10:34:51</t>
  </si>
  <si>
    <t>K-115 35-04-K00115_913156177_913156177</t>
  </si>
  <si>
    <t>01.10.2022 08:27:09</t>
  </si>
  <si>
    <t>01.10.2022 09:42:39</t>
  </si>
  <si>
    <t>K-60 35-01-K00060_910761889_910761889</t>
  </si>
  <si>
    <t>01.10.2022 08:28:51</t>
  </si>
  <si>
    <t>01.10.2022 14:43:55</t>
  </si>
  <si>
    <t>K-2861 35-03-K02861_910094940_910094940</t>
  </si>
  <si>
    <t>01.10.2022 08:26:17</t>
  </si>
  <si>
    <t>01.10.2022 11:14:08</t>
  </si>
  <si>
    <t>ÇINARLIKUYU TR-1 45-71-M01491__72374690_72374690</t>
  </si>
  <si>
    <t>01.10.2022 08:45:39</t>
  </si>
  <si>
    <t>01.10.2022 10:38:52</t>
  </si>
  <si>
    <t>ÇEBİTAŞ DM 35-17-M00266_ÖZKAN-1 GİRİŞ M09_66424899</t>
  </si>
  <si>
    <t>01.10.2022 08:52:09</t>
  </si>
  <si>
    <t>01.10.2022 09:29:34</t>
  </si>
  <si>
    <t>ÇATALCA TR-4 35-22-M00823_ H_42451727</t>
  </si>
  <si>
    <t>01.10.2022 08:50:57</t>
  </si>
  <si>
    <t>01.10.2022 09:51:00</t>
  </si>
  <si>
    <t>01.10.2022 09:01:14</t>
  </si>
  <si>
    <t>01.10.2022 17:04:01</t>
  </si>
  <si>
    <t>ÇATALOLUK DM 45-74-M00227_KÖPRÜBAŞI M09_2115050</t>
  </si>
  <si>
    <t>01.10.2022 09:04:32</t>
  </si>
  <si>
    <t>DM-3/TR-9 35-13-L00055_TR-18 L01_66486533</t>
  </si>
  <si>
    <t>01.10.2022 09:05:14</t>
  </si>
  <si>
    <t>01.10.2022 10:13:27</t>
  </si>
  <si>
    <t>01.10.2022 09:06:22</t>
  </si>
  <si>
    <t>01.10.2022 15:17:09</t>
  </si>
  <si>
    <t>ALSANCAK TM 35-01-A00005_ADALET M08_2057063</t>
  </si>
  <si>
    <t>01.10.2022 09:01:59</t>
  </si>
  <si>
    <t>01.10.2022 13:53:06</t>
  </si>
  <si>
    <t>MAHMUTLAR KÖK 45-74-M00354_ÇATALOLUK M09_79385784</t>
  </si>
  <si>
    <t>01.10.2022 09:09:19</t>
  </si>
  <si>
    <t>01.10.2022 16:59:19</t>
  </si>
  <si>
    <t>TR-80 35-19-L00080_12346994_60983791_60983791</t>
  </si>
  <si>
    <t>01.10.2022 09:07:47</t>
  </si>
  <si>
    <t>01.10.2022 16:31:45</t>
  </si>
  <si>
    <t>IRLAMAZ KÖK 45-83-L00153_DAĞITIM TRAFOSU - GÜNEY DM L04_72158566</t>
  </si>
  <si>
    <t>01.10.2022 09:10:28</t>
  </si>
  <si>
    <t>01.10.2022 17:23:04</t>
  </si>
  <si>
    <t>K-936 35-02-K00936_R_56366890_56366890</t>
  </si>
  <si>
    <t>01.10.2022 09:10:42</t>
  </si>
  <si>
    <t>01.10.2022 12:53:00</t>
  </si>
  <si>
    <t>01.10.2022 09:10:47</t>
  </si>
  <si>
    <t>01.10.2022 17:36:25</t>
  </si>
  <si>
    <t>SULUDERE KÖK 35-31-L00057_SULUDERE-2 L07_2337257</t>
  </si>
  <si>
    <t>01.10.2022 09:08:49</t>
  </si>
  <si>
    <t>01.10.2022 11:33:21</t>
  </si>
  <si>
    <t>TİYENLİ KÖK 45-85-M00004_TİYENLİ KÖY ÇIKIŞI M01_72102279</t>
  </si>
  <si>
    <t>01.10.2022 09:14:16</t>
  </si>
  <si>
    <t>01.10.2022 13:07:07</t>
  </si>
  <si>
    <t>L-140 35-18-L00140_L-145 DALYAN DM L02_2325379</t>
  </si>
  <si>
    <t>01.10.2022 09:19:39</t>
  </si>
  <si>
    <t>01.10.2022 17:11:49</t>
  </si>
  <si>
    <t>K-3736 35-03-K03736_35-03-K03736_2355597</t>
  </si>
  <si>
    <t>01.10.2022 09:08:39</t>
  </si>
  <si>
    <t>01.10.2022 18:02:35</t>
  </si>
  <si>
    <t>01.10.2022 09:18:54</t>
  </si>
  <si>
    <t>01.10.2022 18:09:44</t>
  </si>
  <si>
    <t>SULUDERE KÖK 35-31-L00057_SULUDERE-1 L06_2337258</t>
  </si>
  <si>
    <t>01.10.2022 09:19:22</t>
  </si>
  <si>
    <t>01.10.2022 11:29:24</t>
  </si>
  <si>
    <t>KARMEZ DM 35-27-M00657_İLHAN ADAŞ M03_72158883</t>
  </si>
  <si>
    <t>01.10.2022 09:20:33</t>
  </si>
  <si>
    <t>01.10.2022 15:41:26</t>
  </si>
  <si>
    <t>01.10.2022 09:27:09</t>
  </si>
  <si>
    <t>01.10.2022 18:00:00</t>
  </si>
  <si>
    <t>K-56 35-07-K00056_D_56376136_56376136</t>
  </si>
  <si>
    <t>01.10.2022 09:30:48</t>
  </si>
  <si>
    <t>01.10.2022 15:53:37</t>
  </si>
  <si>
    <t>K-56 35-07-K00056_C_56375830_56375830</t>
  </si>
  <si>
    <t>01.10.2022 09:31:55</t>
  </si>
  <si>
    <t>01.10.2022 15:53:58</t>
  </si>
  <si>
    <t>EMCELLİ TR-4 KARAOĞLANLAR 45-79-M00371_B_56386134_56386134</t>
  </si>
  <si>
    <t>01.10.2022 09:29:23</t>
  </si>
  <si>
    <t>01.10.2022 14:07:59</t>
  </si>
  <si>
    <t>ERGENEKON TR-1 45-83-L00138__72374846_72374846</t>
  </si>
  <si>
    <t>01.10.2022 09:32:52</t>
  </si>
  <si>
    <t>01.10.2022 10:57:13</t>
  </si>
  <si>
    <t>YENİ FOÇA TR-19 35-23-M00019_B_56365459_56365459</t>
  </si>
  <si>
    <t>01.10.2022 09:58:27</t>
  </si>
  <si>
    <t>01.10.2022 17:39:06</t>
  </si>
  <si>
    <t>SUBAŞI İM 35-26-A00002_NAİME L03_2035579</t>
  </si>
  <si>
    <t>01.10.2022 09:37:26</t>
  </si>
  <si>
    <t>01.10.2022 11:20:56</t>
  </si>
  <si>
    <t>M-988 35-03-M00988_35-03-M00988_41914737</t>
  </si>
  <si>
    <t>01.10.2022 09:38:26</t>
  </si>
  <si>
    <t>01.10.2022 11:14:37</t>
  </si>
  <si>
    <t>K-819 35-01-K00819_35-01-K00819_61138928</t>
  </si>
  <si>
    <t>01.10.2022 09:29:49</t>
  </si>
  <si>
    <t>01.10.2022 09:48:44</t>
  </si>
  <si>
    <t>ARMUTLU İM 35-27-A00001_ARMATEKS-OMRAT M05_2307562</t>
  </si>
  <si>
    <t>01.10.2022 09:33:18</t>
  </si>
  <si>
    <t>01.10.2022 10:26:01</t>
  </si>
  <si>
    <t>M-2530 35-07-M02530_912440925_912440925</t>
  </si>
  <si>
    <t>01.10.2022 09:22:16</t>
  </si>
  <si>
    <t>01.10.2022 15:04:15</t>
  </si>
  <si>
    <t>SOMA KÖYLER DM-2 45-82-M00125_BERGAMA M02_2035736</t>
  </si>
  <si>
    <t>01.10.2022 09:48:00</t>
  </si>
  <si>
    <t>01.10.2022 09:57:17</t>
  </si>
  <si>
    <t>M-3546 35-01-M03546_912270181_912270181</t>
  </si>
  <si>
    <t>01.10.2022 09:47:44</t>
  </si>
  <si>
    <t>01.10.2022 17:19:01</t>
  </si>
  <si>
    <t>SARUHANLI TR-24 45-80-M00024_45-80-M00024_2348688</t>
  </si>
  <si>
    <t>01.10.2022 09:55:25</t>
  </si>
  <si>
    <t>01.10.2022 11:46:49</t>
  </si>
  <si>
    <t>K-4597 35-09-K04597_914524957_914524957</t>
  </si>
  <si>
    <t>01.10.2022 09:54:11</t>
  </si>
  <si>
    <t>01.10.2022 18:17:26</t>
  </si>
  <si>
    <t>01.10.2022 10:00:08</t>
  </si>
  <si>
    <t>01.10.2022 12:37:47</t>
  </si>
  <si>
    <t>KAPAKLI İM 45-72-A00003_SARUHANLI-1 M08_2330330</t>
  </si>
  <si>
    <t>01.10.2022 09:53:19</t>
  </si>
  <si>
    <t>01.10.2022 18:55:52</t>
  </si>
  <si>
    <t>01.10.2022 10:07:19</t>
  </si>
  <si>
    <t>01.10.2022 15:35:10</t>
  </si>
  <si>
    <t>TR-18 35-13-L00018_B_56382298_56382298</t>
  </si>
  <si>
    <t>01.10.2022 10:05:51</t>
  </si>
  <si>
    <t>01.10.2022 17:29:46</t>
  </si>
  <si>
    <t>K-1917 35-10-K01917_35-10-K01917_2362561</t>
  </si>
  <si>
    <t>01.10.2022 10:10:06</t>
  </si>
  <si>
    <t>01.10.2022 17:43:33</t>
  </si>
  <si>
    <t>K-544 35-01-K00544_965433324_965433324</t>
  </si>
  <si>
    <t>01.10.2022 10:16:00</t>
  </si>
  <si>
    <t>01.10.2022 13:40:15</t>
  </si>
  <si>
    <t>K-527 35-01-K00527_C_56374588_56374588</t>
  </si>
  <si>
    <t>01.10.2022 10:14:15</t>
  </si>
  <si>
    <t>01.10.2022 13:01:50</t>
  </si>
  <si>
    <t>01.10.2022 10:28:52</t>
  </si>
  <si>
    <t>01.10.2022 13:30:35</t>
  </si>
  <si>
    <t>M-3088(YATIRIM REZERVE) 35-03-M03088_B_56377190_56377190</t>
  </si>
  <si>
    <t>01.10.2022 10:22:51</t>
  </si>
  <si>
    <t>01.10.2022 11:57:05</t>
  </si>
  <si>
    <t>K-4386 35-01-K04386_A_56364751_56364751</t>
  </si>
  <si>
    <t>01.10.2022 10:29:30</t>
  </si>
  <si>
    <t>01.10.2022 12:50:42</t>
  </si>
  <si>
    <t>SAĞANCI İM 35-16-A00003_SAĞANCI L03_2072976</t>
  </si>
  <si>
    <t>01.10.2022 10:42:57</t>
  </si>
  <si>
    <t>01.10.2022 10:46:29</t>
  </si>
  <si>
    <t>SELENDİ TR-2 45-81-M00002_945634766_945634766</t>
  </si>
  <si>
    <t>01.10.2022 10:37:56</t>
  </si>
  <si>
    <t>01.10.2022 18:14:00</t>
  </si>
  <si>
    <t>M-2551 35-09-M02551_97762853_97762853</t>
  </si>
  <si>
    <t>01.10.2022 10:44:56</t>
  </si>
  <si>
    <t>01.10.2022 17:45:16</t>
  </si>
  <si>
    <t>KARABURUN TR-3 35-21-L00007_953359689_953359689</t>
  </si>
  <si>
    <t>01.10.2022 10:41:46</t>
  </si>
  <si>
    <t>01.10.2022 12:24:31</t>
  </si>
  <si>
    <t>K-166 35-04-K00166_35-04-K00166_2358133</t>
  </si>
  <si>
    <t>01.10.2022 10:45:00</t>
  </si>
  <si>
    <t>01.10.2022 11:57:14</t>
  </si>
  <si>
    <t>BALLICA İM 45-72-A00005_HAMİDİYE L07_2095865</t>
  </si>
  <si>
    <t>01.10.2022 10:16:38</t>
  </si>
  <si>
    <t>01.10.2022 11:03:12</t>
  </si>
  <si>
    <t>ULUDERBENT TR-5 45-73-M00536_B_56389914_56389914</t>
  </si>
  <si>
    <t>Yük Aktarımı</t>
  </si>
  <si>
    <t>01.10.2022 10:54:49</t>
  </si>
  <si>
    <t>01.10.2022 13:46:44</t>
  </si>
  <si>
    <t>YARAŞLI TR-2 45-84-L00155_45-84-L00155_2351760</t>
  </si>
  <si>
    <t>01.10.2022 11:04:14</t>
  </si>
  <si>
    <t>01.10.2022 11:38:39</t>
  </si>
  <si>
    <t>01.10.2022 11:08:46</t>
  </si>
  <si>
    <t>01.10.2022 12:04:12</t>
  </si>
  <si>
    <t>GELENBE İM 45-76-A00001_ALACALAR L02_2093763</t>
  </si>
  <si>
    <t>01.10.2022 09:00:41</t>
  </si>
  <si>
    <t>01.10.2022 17:22:05</t>
  </si>
  <si>
    <t>DM-3/TR-11 SEFERİHİSAR 35-14-M00330_956657249_956657249</t>
  </si>
  <si>
    <t>01.10.2022 11:17:02</t>
  </si>
  <si>
    <t>01.10.2022 12:13:08</t>
  </si>
  <si>
    <t>ADALA TR-1 45-78-M00284_ADALA TR-6/10 M04_83647781</t>
  </si>
  <si>
    <t>01.10.2022 11:14:09</t>
  </si>
  <si>
    <t>01.10.2022 12:17:36</t>
  </si>
  <si>
    <t>TR-2/24 45-83-L00024_965445677_965445677</t>
  </si>
  <si>
    <t>01.10.2022 11:28:31</t>
  </si>
  <si>
    <t>01.10.2022 14:26:15</t>
  </si>
  <si>
    <t>L-332 SERKANKENT 35-18-L00332_12269839_56358032_56358032</t>
  </si>
  <si>
    <t>01.10.2022 11:28:29</t>
  </si>
  <si>
    <t>M-1969Ö EGENET ÖZEL TR 35-02-M01969Ö_DIREK TIPI TRAFO HUCRESI H01_2091298</t>
  </si>
  <si>
    <t>01.10.2022 11:25:19</t>
  </si>
  <si>
    <t>01.10.2022 15:13:59</t>
  </si>
  <si>
    <t>K-4038 35-03-K04038_911003343_911003343</t>
  </si>
  <si>
    <t>01.10.2022 11:30:27</t>
  </si>
  <si>
    <t>01.10.2022 18:11:42</t>
  </si>
  <si>
    <t>01.10.2022 11:38:51</t>
  </si>
  <si>
    <t>01.10.2022 18:19:38</t>
  </si>
  <si>
    <t>DAYIOĞLU TR-1 45-72-L00339_B_56389964_56389964</t>
  </si>
  <si>
    <t>01.10.2022 11:34:49</t>
  </si>
  <si>
    <t>01.10.2022 12:33:15</t>
  </si>
  <si>
    <t>K-4386 35-01-K04386_35-01-K04386_65827122</t>
  </si>
  <si>
    <t>01.10.2022 11:40:19</t>
  </si>
  <si>
    <t>01.10.2022 12:55:56</t>
  </si>
  <si>
    <t>TR-56 45-78-L00056__72373747_72373747</t>
  </si>
  <si>
    <t>01.10.2022 11:23:42</t>
  </si>
  <si>
    <t>01.10.2022 13:03:41</t>
  </si>
  <si>
    <t>DM-3 (TR-16) 35-15-M00016_48863976_56373122_56373122</t>
  </si>
  <si>
    <t>01.10.2022 11:49:24</t>
  </si>
  <si>
    <t>01.10.2022 14:58:02</t>
  </si>
  <si>
    <t>MURADİYE TR-5 (ESKİ MEZARLIK YANI) 45-71-M00204_BELEDİYE M10_2091429</t>
  </si>
  <si>
    <t>01.10.2022 11:53:31</t>
  </si>
  <si>
    <t>01.10.2022 19:11:56</t>
  </si>
  <si>
    <t>K-60 35-01-K00060_B B1_5873891</t>
  </si>
  <si>
    <t>01.10.2022 12:01:08</t>
  </si>
  <si>
    <t>01.10.2022 14:49:04</t>
  </si>
  <si>
    <t>K-4281 35-04-K04281_A_56367576_56367576</t>
  </si>
  <si>
    <t>01.10.2022 11:45:29</t>
  </si>
  <si>
    <t>01.10.2022 15:52:19</t>
  </si>
  <si>
    <t>01.10.2022 12:07:29</t>
  </si>
  <si>
    <t>01.10.2022 12:44:54</t>
  </si>
  <si>
    <t>ULUCAK DM-2/15 35-27-M00334_95001437457_95001437457</t>
  </si>
  <si>
    <t>01.10.2022 12:04:22</t>
  </si>
  <si>
    <t>01.10.2022 19:15:52</t>
  </si>
  <si>
    <t>BÜYÜKBELEN TR-2 45-80-M00067_D_56391763_56391763</t>
  </si>
  <si>
    <t>01.10.2022 12:10:20</t>
  </si>
  <si>
    <t>01.10.2022 13:22:36</t>
  </si>
  <si>
    <t>TR-87 MENTEŞ KAVŞAĞI 35-19-L00087_956662821_956662821</t>
  </si>
  <si>
    <t>01.10.2022 12:14:53</t>
  </si>
  <si>
    <t>01.10.2022 15:30:22</t>
  </si>
  <si>
    <t>01.10.2022 12:17:09</t>
  </si>
  <si>
    <t>01.10.2022 15:21:39</t>
  </si>
  <si>
    <t>K-1592 35-02-K01592_95001199664_95001199664</t>
  </si>
  <si>
    <t>01.10.2022 12:25:45</t>
  </si>
  <si>
    <t>01.10.2022 19:02:31</t>
  </si>
  <si>
    <t>K-1594 35-01-K01594_35-01-K01594_2355045</t>
  </si>
  <si>
    <t>01.10.2022 12:33:29</t>
  </si>
  <si>
    <t>01.10.2022 13:18:01</t>
  </si>
  <si>
    <t>ARTICAK TR-2 35-15-L00345_35-15-L00345_2365332</t>
  </si>
  <si>
    <t>01.10.2022 12:32:50</t>
  </si>
  <si>
    <t>01.10.2022 14:48:00</t>
  </si>
  <si>
    <t>DM-1/14-D (ÇİVİCİLER) 45-71-M00039_953194342_953194342</t>
  </si>
  <si>
    <t>01.10.2022 12:42:00</t>
  </si>
  <si>
    <t>01.10.2022 13:19:58</t>
  </si>
  <si>
    <t>MENEMEN DM-3/13 35-28-M00722_E E01_5931975</t>
  </si>
  <si>
    <t>01.10.2022 12:43:48</t>
  </si>
  <si>
    <t>01.10.2022 17:34:25</t>
  </si>
  <si>
    <t>TEKELİ ARITMA KÖK 35-22-M00090_İTOP M04_2328483</t>
  </si>
  <si>
    <t>01.10.2022 12:46:54</t>
  </si>
  <si>
    <t>01.10.2022 14:01:46</t>
  </si>
  <si>
    <t>HAMZABEYLİ TR-1 45-71-M01771_953189459_953189459</t>
  </si>
  <si>
    <t>01.10.2022 12:50:32</t>
  </si>
  <si>
    <t>01.10.2022 13:42:38</t>
  </si>
  <si>
    <t>K-4162 35-02-K04162_C_56378987_56378987</t>
  </si>
  <si>
    <t>01.10.2022 12:56:51</t>
  </si>
  <si>
    <t>01.10.2022 17:00:00</t>
  </si>
  <si>
    <t>BAĞARASI TR-10 KÖK 35-23-M00179_ESKİİBAĞARASI M02_72143182</t>
  </si>
  <si>
    <t>01.10.2022 12:51:09</t>
  </si>
  <si>
    <t>01.10.2022 13:22:05</t>
  </si>
  <si>
    <t>01.10.2022 13:03:39</t>
  </si>
  <si>
    <t>01.10.2022 14:53:54</t>
  </si>
  <si>
    <t>BAŞIBÜYÜK KÖK 45-77-L00158_BAŞIBÜYÜK ÇIKIŞI L05_61353397</t>
  </si>
  <si>
    <t>01.10.2022 13:06:09</t>
  </si>
  <si>
    <t>01.10.2022 13:07:00</t>
  </si>
  <si>
    <t>TR-155 45-78-L00155_953264105_953264105</t>
  </si>
  <si>
    <t>01.10.2022 13:10:24</t>
  </si>
  <si>
    <t>01.10.2022 13:57:43</t>
  </si>
  <si>
    <t>İSMAİL TURHAN SULAMA GRB 45-84-L00079_915805519_915805519</t>
  </si>
  <si>
    <t>01.10.2022 13:20:18</t>
  </si>
  <si>
    <t>01.10.2022 13:59:25</t>
  </si>
  <si>
    <t>VİLLAKENT TR-4 35-28-M00388_95000580384_95000580384</t>
  </si>
  <si>
    <t>01.10.2022 13:20:53</t>
  </si>
  <si>
    <t>01.10.2022 14:46:37</t>
  </si>
  <si>
    <t>TR-2/27 45-83-L00027_955146019_955146019</t>
  </si>
  <si>
    <t>01.10.2022 13:27:13</t>
  </si>
  <si>
    <t>01.10.2022 17:28:49</t>
  </si>
  <si>
    <t>M-1048 35-02-M01048_99831396_99831396</t>
  </si>
  <si>
    <t>01.10.2022 13:29:11</t>
  </si>
  <si>
    <t>01.10.2022 21:32:20</t>
  </si>
  <si>
    <t>DERBENT İM-DM 45-83-A00004_HatBaşıAyırıcı_53137003 M14_53137003</t>
  </si>
  <si>
    <t>01.10.2022 13:28:12</t>
  </si>
  <si>
    <t>01.10.2022 15:26:22</t>
  </si>
  <si>
    <t>DEMİRTAŞ KÖK 35-30-M00149_DİKİLİ DM M01_72078595</t>
  </si>
  <si>
    <t>01.10.2022 13:44:19</t>
  </si>
  <si>
    <t>01.10.2022 14:00:33</t>
  </si>
  <si>
    <t>M-427 35-02-M00427_M-474 M01_2101945</t>
  </si>
  <si>
    <t>01.10.2022 13:59:02</t>
  </si>
  <si>
    <t>01.10.2022 18:30:28</t>
  </si>
  <si>
    <t>M-1000 35-03-M01000_C_56353456_56353456</t>
  </si>
  <si>
    <t>01.10.2022 13:58:43</t>
  </si>
  <si>
    <t>01.10.2022 17:21:42</t>
  </si>
  <si>
    <t>TAYTAN TR-3 45-78-M00306_953284980_953284980</t>
  </si>
  <si>
    <t>01.10.2022 14:06:46</t>
  </si>
  <si>
    <t>01.10.2022 15:07:23</t>
  </si>
  <si>
    <t>AŞAĞI ÇOBANİSA TR-16 45-71-M00586_A_56384269_56384269</t>
  </si>
  <si>
    <t>01.10.2022 14:07:18</t>
  </si>
  <si>
    <t>01.10.2022 15:36:45</t>
  </si>
  <si>
    <t>HALİTPAŞA DM 45-80-M00060_BELEN M02_72188659</t>
  </si>
  <si>
    <t>01.10.2022 14:06:56</t>
  </si>
  <si>
    <t>01.10.2022 15:50:35</t>
  </si>
  <si>
    <t>K-1625 35-07-K01625_912452939_912452939</t>
  </si>
  <si>
    <t>01.10.2022 14:03:33</t>
  </si>
  <si>
    <t>01.10.2022 19:28:34</t>
  </si>
  <si>
    <t>TR-30 35-15-M00030_950350796_950350796</t>
  </si>
  <si>
    <t>01.10.2022 14:17:26</t>
  </si>
  <si>
    <t>01.10.2022 15:32:06</t>
  </si>
  <si>
    <t>TR-1/33 45-72-M00033_B_56391715_56391715</t>
  </si>
  <si>
    <t>01.10.2022 14:17:58</t>
  </si>
  <si>
    <t>01.10.2022 15:03:42</t>
  </si>
  <si>
    <t>01.10.2022 14:23:49</t>
  </si>
  <si>
    <t>01.10.2022 15:07:44</t>
  </si>
  <si>
    <t>İSTASYONALTI KÖK 45-83-M00131_CELALETTİN AŞKIN M08_2097308</t>
  </si>
  <si>
    <t>01.10.2022 14:26:57</t>
  </si>
  <si>
    <t>01.10.2022 15:37:25</t>
  </si>
  <si>
    <t>DİKİLİ İM 35-30-A00001_DONANIMLI YEDEK L05_72357043</t>
  </si>
  <si>
    <t>01.10.2022 14:32:09</t>
  </si>
  <si>
    <t>01.10.2022 15:05:17</t>
  </si>
  <si>
    <t>TR-60 45-77-L00060_A A01_65811093</t>
  </si>
  <si>
    <t>01.10.2022 14:44:41</t>
  </si>
  <si>
    <t>01.10.2022 16:18:40</t>
  </si>
  <si>
    <t>K-4440 35-02-K04440_914633944_914633944</t>
  </si>
  <si>
    <t>01.10.2022 14:49:25</t>
  </si>
  <si>
    <t>01.10.2022 16:25:10</t>
  </si>
  <si>
    <t>L-301 ÇARK 35-18-L00301_950461606_950461606</t>
  </si>
  <si>
    <t>01.10.2022 15:01:47</t>
  </si>
  <si>
    <t>01.10.2022 19:17:29</t>
  </si>
  <si>
    <t>ZEYTİNLİOVA TR-1 KÖK 45-72-L00389_B_56390232_56390232</t>
  </si>
  <si>
    <t>01.10.2022 15:03:15</t>
  </si>
  <si>
    <t>01.10.2022 20:08:22</t>
  </si>
  <si>
    <t>01.10.2022 15:08:49</t>
  </si>
  <si>
    <t>01.10.2022 15:09:20</t>
  </si>
  <si>
    <t>MORDOĞAN TR-25 35-21-L00153_953365968_953365968</t>
  </si>
  <si>
    <t>01.10.2022 15:05:42</t>
  </si>
  <si>
    <t>01.10.2022 19:09:15</t>
  </si>
  <si>
    <t>DERBENT İM-DM 45-83-A00004_B.BELEN M14_2097152</t>
  </si>
  <si>
    <t>01.10.2022 15:11:21</t>
  </si>
  <si>
    <t>01.10.2022 15:19:57</t>
  </si>
  <si>
    <t>K-1748 35-08-K01748_35-08-K01748_2353428</t>
  </si>
  <si>
    <t>01.10.2022 14:59:49</t>
  </si>
  <si>
    <t>01.10.2022 15:51:12</t>
  </si>
  <si>
    <t>FAHRİ AKYÜZ SULAMA GRUBU TR 35-27-M00524_35-27-M00524_2373519</t>
  </si>
  <si>
    <t>01.10.2022 15:24:00</t>
  </si>
  <si>
    <t>01.10.2022 17:47:51</t>
  </si>
  <si>
    <t>TR-61 35-26-M00061_TR-48 M01_65930674</t>
  </si>
  <si>
    <t>01.10.2022 15:32:59</t>
  </si>
  <si>
    <t>01.10.2022 15:39:00</t>
  </si>
  <si>
    <t>VELİLER KÖK 35-31-L00116_CERİTLER TR-1 L03_2337024</t>
  </si>
  <si>
    <t>01.10.2022 15:32:19</t>
  </si>
  <si>
    <t>01.10.2022 16:56:00</t>
  </si>
  <si>
    <t>L-329 35-18-L00329_950437151_950437151</t>
  </si>
  <si>
    <t>01.10.2022 15:32:15</t>
  </si>
  <si>
    <t>01.10.2022 20:08:00</t>
  </si>
  <si>
    <t>TR-17 (M-717) 35-30-M00717_C C01_83626727</t>
  </si>
  <si>
    <t>01.10.2022 15:54:37</t>
  </si>
  <si>
    <t>01.10.2022 18:54:38</t>
  </si>
  <si>
    <t>İĞDECİK KÖK 45-71-M00077_SULAMALAR M05_72234162</t>
  </si>
  <si>
    <t>01.10.2022 15:36:46</t>
  </si>
  <si>
    <t>01.10.2022 17:04:24</t>
  </si>
  <si>
    <t>M-3111(YATIRIM REZERVE) 35-08-M03111_A I1_5761045</t>
  </si>
  <si>
    <t>01.10.2022 15:39:08</t>
  </si>
  <si>
    <t>01.10.2022 17:43:16</t>
  </si>
  <si>
    <t>M-3111(YATIRIM REZERVE) 35-08-M03111_B B1_5761024</t>
  </si>
  <si>
    <t>01.10.2022 15:46:41</t>
  </si>
  <si>
    <t>01.10.2022 17:45:11</t>
  </si>
  <si>
    <t>K-1092 35-03-K01092_912699408_912699408</t>
  </si>
  <si>
    <t>06.10.2022 11:18:13</t>
  </si>
  <si>
    <t>06.10.2022 16:35:42</t>
  </si>
  <si>
    <t>06.10.2022 22:26:36</t>
  </si>
  <si>
    <t>06.10.2022 23:51:44</t>
  </si>
  <si>
    <t>06.10.2022 21:34:18</t>
  </si>
  <si>
    <t>06.10.2022 22:50:39</t>
  </si>
  <si>
    <t>KARAAĞAÇLI TR-13 45-71-M01075_KARAAĞAÇLI TR-2 M06_2320971</t>
  </si>
  <si>
    <t>06.10.2022 09:31:02</t>
  </si>
  <si>
    <t>06.10.2022 09:58:03</t>
  </si>
  <si>
    <t>MATDERE TR-1 45-84-L00145_45-84-L00145_2376460</t>
  </si>
  <si>
    <t>06.10.2022 09:53:11</t>
  </si>
  <si>
    <t>06.10.2022 10:38:51</t>
  </si>
  <si>
    <t>ULUKENT DM-3/2 35-28-M00906_95000573141_95000573141</t>
  </si>
  <si>
    <t>06.10.2022 14:30:36</t>
  </si>
  <si>
    <t>06.10.2022 15:30:42</t>
  </si>
  <si>
    <t>TR-88 45-78-L00088_953247953_953247953</t>
  </si>
  <si>
    <t>06.10.2022 13:09:28</t>
  </si>
  <si>
    <t>06.10.2022 15:25:00</t>
  </si>
  <si>
    <t>TİRE TR-6 35-29-L00006_48358328_56367666_56367666</t>
  </si>
  <si>
    <t>06.10.2022 10:30:23</t>
  </si>
  <si>
    <t>06.10.2022 13:39:34</t>
  </si>
  <si>
    <t>K-1206 35-01-K01206_35-01-K01206_2360123</t>
  </si>
  <si>
    <t>06.10.2022 17:26:34</t>
  </si>
  <si>
    <t>06.10.2022 18:39:36</t>
  </si>
  <si>
    <t>M-1309 35-02-M01309_M-338 RASATANE M04_2102196</t>
  </si>
  <si>
    <t>06.10.2022 12:10:26</t>
  </si>
  <si>
    <t>06.10.2022 12:35:18</t>
  </si>
  <si>
    <t>NİHAT YAĞCI ÖZEL TR 35-15-M00298Ö_DIREK TIPI TRAFO HUCRESI H01_2080740</t>
  </si>
  <si>
    <t>06.10.2022 14:20:13</t>
  </si>
  <si>
    <t>06.10.2022 16:28:54</t>
  </si>
  <si>
    <t>DM-12/TR-1 45-72-L00062_E_56406910_56406910</t>
  </si>
  <si>
    <t>06.10.2022 16:53:23</t>
  </si>
  <si>
    <t>06.10.2022 18:26:18</t>
  </si>
  <si>
    <t>K-81 35-01-K00081_35-01-K00081_2377157</t>
  </si>
  <si>
    <t>06.10.2022 09:22:51</t>
  </si>
  <si>
    <t>06.10.2022 14:29:22</t>
  </si>
  <si>
    <t>K-1507 35-03-K01507_913143897_913143897</t>
  </si>
  <si>
    <t>06.10.2022 15:17:47</t>
  </si>
  <si>
    <t>06.10.2022 19:04:07</t>
  </si>
  <si>
    <t>06.10.2022 09:26:50</t>
  </si>
  <si>
    <t>06.10.2022 09:30:06</t>
  </si>
  <si>
    <t>YENİFOÇA TR-18 35-23-M00018_42096335_56365755_56365755</t>
  </si>
  <si>
    <t>06.10.2022 10:47:51</t>
  </si>
  <si>
    <t>06.10.2022 11:59:04</t>
  </si>
  <si>
    <t>K-113 35-01-K00113_35-01-K00113_2375283</t>
  </si>
  <si>
    <t>06.10.2022 10:07:21</t>
  </si>
  <si>
    <t>06.10.2022 14:41:00</t>
  </si>
  <si>
    <t>KARAOĞLANLI TR-5 45-71-M00568_DIREK TIPI TRAFO HUCRESI H01_2078509</t>
  </si>
  <si>
    <t>06.10.2022 00:20:33</t>
  </si>
  <si>
    <t>06.10.2022 01:14:28</t>
  </si>
  <si>
    <t>YUSUFDERE TR-4 35-15-L00528_DIREK TIPI TRAFO HUCRESI H01_2050568</t>
  </si>
  <si>
    <t>06.10.2022 10:07:12</t>
  </si>
  <si>
    <t>06.10.2022 12:30:25</t>
  </si>
  <si>
    <t>L-512 REİSDERE 35-18-L00512_948427806_948427806</t>
  </si>
  <si>
    <t>06.10.2022 13:25:23</t>
  </si>
  <si>
    <t>06.10.2022 14:55:03</t>
  </si>
  <si>
    <t>K-270 35-01-K00270_35-01-K00270_78915726</t>
  </si>
  <si>
    <t>06.10.2022 09:32:21</t>
  </si>
  <si>
    <t>06.10.2022 12:59:00</t>
  </si>
  <si>
    <t>DM-9 45-71-M00386_GENEL KONUTLAR M07_66182332</t>
  </si>
  <si>
    <t>06.10.2022 18:10:33</t>
  </si>
  <si>
    <t>06.10.2022 22:29:18</t>
  </si>
  <si>
    <t>KARABURUN TR-18 35-21-L00026_953368401_953368401</t>
  </si>
  <si>
    <t>06.10.2022 16:26:45</t>
  </si>
  <si>
    <t>06.10.2022 17:23:06</t>
  </si>
  <si>
    <t>06.10.2022 20:06:46</t>
  </si>
  <si>
    <t>06.10.2022 21:27:53</t>
  </si>
  <si>
    <t>İZZETTİN KÖK 45-83-M00132_HatBaşıAyırıcı_53137087 M02_53137087</t>
  </si>
  <si>
    <t>06.10.2022 22:45:29</t>
  </si>
  <si>
    <t>07.10.2022 02:01:24</t>
  </si>
  <si>
    <t>YENİFOÇA TR-18 35-23-M00018_42096418_56365420_56365420</t>
  </si>
  <si>
    <t>06.10.2022 12:52:19</t>
  </si>
  <si>
    <t>06.10.2022 14:34:01</t>
  </si>
  <si>
    <t>TR-52 45-78-L00052_953251572_953251572</t>
  </si>
  <si>
    <t>06.10.2022 11:26:03</t>
  </si>
  <si>
    <t>06.10.2022 19:02:37</t>
  </si>
  <si>
    <t>HALİTPAŞA DM 45-80-M00060_HALİTPAŞA ŞEHİR M04_72188655</t>
  </si>
  <si>
    <t>06.10.2022 16:56:42</t>
  </si>
  <si>
    <t>06.10.2022 17:29:18</t>
  </si>
  <si>
    <t>06.10.2022 01:16:37</t>
  </si>
  <si>
    <t>06.10.2022 05:36:41</t>
  </si>
  <si>
    <t>K-932 35-04-K00932_35-04-K00932_2375564</t>
  </si>
  <si>
    <t>06.10.2022 09:21:31</t>
  </si>
  <si>
    <t>06.10.2022 13:28:32</t>
  </si>
  <si>
    <t>BALLICA TR-1 45-72-L00547_BALLICA ÇIKIŞI L02_66549636</t>
  </si>
  <si>
    <t>06.10.2022 07:11:21</t>
  </si>
  <si>
    <t>06.10.2022 08:43:03</t>
  </si>
  <si>
    <t>K-4359 35-02-K04359_910136945_910136945</t>
  </si>
  <si>
    <t>06.10.2022 19:09:16</t>
  </si>
  <si>
    <t>06.10.2022 20:54:12</t>
  </si>
  <si>
    <t>L-177 35-18-L00177_35-18-L00177_2357006</t>
  </si>
  <si>
    <t>06.10.2022 14:54:54</t>
  </si>
  <si>
    <t>06.10.2022 15:51:16</t>
  </si>
  <si>
    <t>AKALAN TR-2 35-27-M00430_98761736_98761736</t>
  </si>
  <si>
    <t>06.10.2022 08:34:01</t>
  </si>
  <si>
    <t>06.10.2022 10:01:41</t>
  </si>
  <si>
    <t>SEYREK TR-7 KÖK 35-28-M00379_GÜNERLİ M05_2093193</t>
  </si>
  <si>
    <t>06.10.2022 10:06:52</t>
  </si>
  <si>
    <t>06.10.2022 18:43:38</t>
  </si>
  <si>
    <t>ÇIPLAK KÖYÜ TR-1 35-20-L00117_35-20-L00117_2371230</t>
  </si>
  <si>
    <t>06.10.2022 16:11:48</t>
  </si>
  <si>
    <t>06.10.2022 18:54:51</t>
  </si>
  <si>
    <t>MORDOĞAN TR-28 35-21-L00156_D_56376106_56376106</t>
  </si>
  <si>
    <t>06.10.2022 10:42:28</t>
  </si>
  <si>
    <t>06.10.2022 13:44:48</t>
  </si>
  <si>
    <t>MURADİYE DM-5/8 KÖK 45-71-M00828_DM-5/7 M09_72087221</t>
  </si>
  <si>
    <t>06.10.2022 18:07:42</t>
  </si>
  <si>
    <t>06.10.2022 19:29:01</t>
  </si>
  <si>
    <t>07.10.2022 14:14:12</t>
  </si>
  <si>
    <t>07.10.2022 14:51:40</t>
  </si>
  <si>
    <t>İZZETTİN KÖK 45-83-M00132_SİNİRLİ M02_2327937</t>
  </si>
  <si>
    <t>07.10.2022 01:24:49</t>
  </si>
  <si>
    <t>07.10.2022 02:15:45</t>
  </si>
  <si>
    <t>07.10.2022 11:10:05</t>
  </si>
  <si>
    <t>07.10.2022 13:07:55</t>
  </si>
  <si>
    <t>ERBUDAK SULAMA GRUBU TR 35-22-M00213_35-22-M00213_2347443</t>
  </si>
  <si>
    <t>07.10.2022 09:02:01</t>
  </si>
  <si>
    <t>07.10.2022 10:22:42</t>
  </si>
  <si>
    <t>K-3749 35-08-K03749_35-08-K03749_42114210</t>
  </si>
  <si>
    <t>07.10.2022 10:35:51</t>
  </si>
  <si>
    <t>07.10.2022 12:45:00</t>
  </si>
  <si>
    <t>DM-2 45-71-M00002_HATUNİYE M03_2048798</t>
  </si>
  <si>
    <t>07.10.2022 09:29:10</t>
  </si>
  <si>
    <t>07.10.2022 17:24:00</t>
  </si>
  <si>
    <t>YEŞİLOVA KÖK 45-78-M01393_YEŞİLOVA TARIMSAL M03_83810709</t>
  </si>
  <si>
    <t>07.10.2022 09:40:23</t>
  </si>
  <si>
    <t>07.10.2022 09:40:52</t>
  </si>
  <si>
    <t>07.10.2022 19:30:52</t>
  </si>
  <si>
    <t>07.10.2022 20:26:44</t>
  </si>
  <si>
    <t>TR-46 45-78-L00046_953255355_953255355</t>
  </si>
  <si>
    <t>07.10.2022 22:03:26</t>
  </si>
  <si>
    <t>07.10.2022 23:03:49</t>
  </si>
  <si>
    <t>VELİLER DM 35-15-L00840_YUSUFDERE-MENTBAŞI L05_66946043</t>
  </si>
  <si>
    <t>07.10.2022 10:12:11</t>
  </si>
  <si>
    <t>07.10.2022 11:33:55</t>
  </si>
  <si>
    <t>DEREKÖY TR-1 35-16-M00079_35-16-M00079_2352380</t>
  </si>
  <si>
    <t>07.10.2022 09:18:52</t>
  </si>
  <si>
    <t>07.10.2022 10:17:31</t>
  </si>
  <si>
    <t>ÇAĞLAN TR-1 35-30-L00271_C_56380251_56380251</t>
  </si>
  <si>
    <t>07.10.2022 09:49:14</t>
  </si>
  <si>
    <t>07.10.2022 10:48:40</t>
  </si>
  <si>
    <t>PINARLI KÖK 35-20-M00085_TR-4 - TR-5 M04_72358872</t>
  </si>
  <si>
    <t>07.10.2022 14:22:42</t>
  </si>
  <si>
    <t>07.10.2022 15:33:50</t>
  </si>
  <si>
    <t>M-2506 35-01-M02506_35-01-M02506_47723947</t>
  </si>
  <si>
    <t>07.10.2022 12:49:39</t>
  </si>
  <si>
    <t>07.10.2022 13:29:46</t>
  </si>
  <si>
    <t>KEMALPAŞA TM 35-27-A00002_YENMİŞ M08_2306688</t>
  </si>
  <si>
    <t>07.10.2022 08:26:39</t>
  </si>
  <si>
    <t>07.10.2022 09:04:52</t>
  </si>
  <si>
    <t>07.10.2022 11:15:43</t>
  </si>
  <si>
    <t>07.10.2022 11:16:02</t>
  </si>
  <si>
    <t>K-1088 35-04-K01088_A K1088A1B_5837216</t>
  </si>
  <si>
    <t>07.10.2022 16:13:36</t>
  </si>
  <si>
    <t>07.10.2022 19:27:07</t>
  </si>
  <si>
    <t>TR-53 35-27-M00053_DIREK TIPI TRAFO HUCRESI H01_2036887</t>
  </si>
  <si>
    <t>07.10.2022 18:12:45</t>
  </si>
  <si>
    <t>07.10.2022 18:50:47</t>
  </si>
  <si>
    <t>DOĞANCI TR-8 35-31-L00333_47904366_56386997_56386997</t>
  </si>
  <si>
    <t>07.10.2022 07:02:21</t>
  </si>
  <si>
    <t>07.10.2022 11:59:53</t>
  </si>
  <si>
    <t>07.10.2022 12:15:08</t>
  </si>
  <si>
    <t>07.10.2022 14:37:30</t>
  </si>
  <si>
    <t>07.10.2022 09:01:22</t>
  </si>
  <si>
    <t>07.10.2022 17:11:18</t>
  </si>
  <si>
    <t>K-3613 35-01-K03613_F F1_5917794</t>
  </si>
  <si>
    <t>07.10.2022 09:41:32</t>
  </si>
  <si>
    <t>07.10.2022 10:30:37</t>
  </si>
  <si>
    <t>ALAÇATI İM 35-18-A00002_L-307 L06_2307538</t>
  </si>
  <si>
    <t>07.10.2022 09:08:00</t>
  </si>
  <si>
    <t>07.10.2022 16:03:00</t>
  </si>
  <si>
    <t>ÇİLEME TR-4 35-22-M00163_35-22-M00163_2377300</t>
  </si>
  <si>
    <t>07.10.2022 09:23:41</t>
  </si>
  <si>
    <t>07.10.2022 17:41:33</t>
  </si>
  <si>
    <t>DM-14 45-71-M00361_TR-25/16 M010_72258989</t>
  </si>
  <si>
    <t>07.10.2022 12:02:47</t>
  </si>
  <si>
    <t>07.10.2022 18:03:34</t>
  </si>
  <si>
    <t>07.10.2022 02:30:54</t>
  </si>
  <si>
    <t>07.10.2022 02:41:56</t>
  </si>
  <si>
    <t>TİRE TR-3 35-29-L00003_950342296_950342296</t>
  </si>
  <si>
    <t>07.10.2022 20:52:30</t>
  </si>
  <si>
    <t>07.10.2022 22:00:25</t>
  </si>
  <si>
    <t>07.10.2022 20:21:11</t>
  </si>
  <si>
    <t>07.10.2022 22:15:00</t>
  </si>
  <si>
    <t>ANADOLU İM 35-02-A00001_OTOGAR K14_2049872</t>
  </si>
  <si>
    <t>07.10.2022 12:32:42</t>
  </si>
  <si>
    <t>07.10.2022 14:14:22</t>
  </si>
  <si>
    <t>DM-1 45-71-M00001_PEKER M13_2050173</t>
  </si>
  <si>
    <t>07.10.2022 09:24:52</t>
  </si>
  <si>
    <t>07.10.2022 17:04:58</t>
  </si>
  <si>
    <t>ÇATAK TR-6 35-31-L00176_47834504_56390167_56390167</t>
  </si>
  <si>
    <t>07.10.2022 11:56:54</t>
  </si>
  <si>
    <t>07.10.2022 14:26:24</t>
  </si>
  <si>
    <t>EVCİLER KARAKEÇİLİ TR-2 45-77-L00410_945492477_945492477</t>
  </si>
  <si>
    <t>07.10.2022 16:59:44</t>
  </si>
  <si>
    <t>07.10.2022 18:53:33</t>
  </si>
  <si>
    <t>TAYTAN OFİS KÖK 45-78-M00314_ESKİ KABAZLI M015_60669733</t>
  </si>
  <si>
    <t>07.10.2022 09:08:02</t>
  </si>
  <si>
    <t>07.10.2022 10:02:44</t>
  </si>
  <si>
    <t>TR-1805 35-28-M00565_C_56356939_56356939</t>
  </si>
  <si>
    <t>07.10.2022 09:33:51</t>
  </si>
  <si>
    <t>07.10.2022 10:08:38</t>
  </si>
  <si>
    <t>KARAKEÇİLİ TOZLU TR-1 45-75-M00104_45-75-M00104_2357384</t>
  </si>
  <si>
    <t>07.10.2022 17:47:04</t>
  </si>
  <si>
    <t>07.10.2022 18:36:11</t>
  </si>
  <si>
    <t>YENİ LİMAN TR-4 35-21-L00199_49798936_56407104_56407104</t>
  </si>
  <si>
    <t>07.10.2022 17:24:09</t>
  </si>
  <si>
    <t>07.10.2022 18:33:16</t>
  </si>
  <si>
    <t>07.10.2022 19:11:50</t>
  </si>
  <si>
    <t>07.10.2022 19:30:09</t>
  </si>
  <si>
    <t>TR-46 35-30-L00046_E_56402491_56402491</t>
  </si>
  <si>
    <t>07.10.2022 11:29:42</t>
  </si>
  <si>
    <t>07.10.2022 11:54:22</t>
  </si>
  <si>
    <t>POYRAZDAMLARI TR-11 45-78-M00576_HatBaşıAyırıcı_53139443 M05_53139443</t>
  </si>
  <si>
    <t>07.10.2022 05:25:13</t>
  </si>
  <si>
    <t>07.10.2022 06:37:33</t>
  </si>
  <si>
    <t>DM-14/4 45-71-M00544_953247075_953247075</t>
  </si>
  <si>
    <t>07.10.2022 13:57:05</t>
  </si>
  <si>
    <t>07.10.2022 14:53:09</t>
  </si>
  <si>
    <t>07.10.2022 03:29:55</t>
  </si>
  <si>
    <t>07.10.2022 03:46:26</t>
  </si>
  <si>
    <t>CEVİZALAN TR-1 35-15-L01021_B_56361740_56361740</t>
  </si>
  <si>
    <t>07.10.2022 10:38:23</t>
  </si>
  <si>
    <t>07.10.2022 15:34:14</t>
  </si>
  <si>
    <t>KÖSELER TR-2 (KOCA MEZARLIK) 35-15-L00473_35-15-L00473_2365853</t>
  </si>
  <si>
    <t>07.10.2022 10:01:12</t>
  </si>
  <si>
    <t>07.10.2022 12:49:13</t>
  </si>
  <si>
    <t>SAĞANCI İM 35-16-A00003_HatBaşıAyırıcı_53139001 L06_53139001</t>
  </si>
  <si>
    <t>07.10.2022 09:58:22</t>
  </si>
  <si>
    <t>07.10.2022 10:49:57</t>
  </si>
  <si>
    <t>07.10.2022 18:39:58</t>
  </si>
  <si>
    <t>07.10.2022 19:45:38</t>
  </si>
  <si>
    <t>07.10.2022 12:34:28</t>
  </si>
  <si>
    <t>07.10.2022 14:56:35</t>
  </si>
  <si>
    <t>TR-67 35-30-L00067_43006571_56397615_56397615</t>
  </si>
  <si>
    <t>07.10.2022 12:06:52</t>
  </si>
  <si>
    <t>07.10.2022 12:29:05</t>
  </si>
  <si>
    <t>TR-2/104 45-83-L00104_D_56402722_56402722</t>
  </si>
  <si>
    <t>07.10.2022 13:14:40</t>
  </si>
  <si>
    <t>07.10.2022 14:20:49</t>
  </si>
  <si>
    <t>GÖZLET TR-1 45-80-M00129_956543909_956543909</t>
  </si>
  <si>
    <t>07.10.2022 17:01:18</t>
  </si>
  <si>
    <t>07.10.2022 19:03:13</t>
  </si>
  <si>
    <t>ŞEYHDAVUTLAR TR-4 KEMİKLİ 45-79-M00121_A_56387154_56387154</t>
  </si>
  <si>
    <t>07.10.2022 19:04:46</t>
  </si>
  <si>
    <t>07.10.2022 21:16:49</t>
  </si>
  <si>
    <t>DM-2 45-71-M00002_ŞEHİTLER ORTAOKULU M06_2048803</t>
  </si>
  <si>
    <t>07.10.2022 09:30:20</t>
  </si>
  <si>
    <t>07.10.2022 17:20:21</t>
  </si>
  <si>
    <t>ULUKENT DM-4/17 35-28-M00053_G g1_5769612</t>
  </si>
  <si>
    <t>07.10.2022 10:43:56</t>
  </si>
  <si>
    <t>07.10.2022 14:35:26</t>
  </si>
  <si>
    <t>BAŞIBÜYÜK TR-2 45-77-L00217_B_56398892_56398892</t>
  </si>
  <si>
    <t>07.10.2022 13:52:39</t>
  </si>
  <si>
    <t>07.10.2022 17:18:32</t>
  </si>
  <si>
    <t>K-828 35-01-K00828_D_56358086_56358086</t>
  </si>
  <si>
    <t>07.10.2022 14:12:45</t>
  </si>
  <si>
    <t>M-1117 35-01-M01117_35-01-M01117_2375916</t>
  </si>
  <si>
    <t>07.10.2022 04:34:25</t>
  </si>
  <si>
    <t>07.10.2022 11:31:01</t>
  </si>
  <si>
    <t>K-3092 35-02-K03092_913698835_913698835</t>
  </si>
  <si>
    <t>07.10.2022 10:40:19</t>
  </si>
  <si>
    <t>07.10.2022 12:51:14</t>
  </si>
  <si>
    <t>İLYASÇILAR TR-1 45-71-M01671_43182526_56384066_56384066</t>
  </si>
  <si>
    <t>07.10.2022 19:41:42</t>
  </si>
  <si>
    <t>07.10.2022 22:55:10</t>
  </si>
  <si>
    <t>TR-66 45-78-L00066_95000540485_95000540485</t>
  </si>
  <si>
    <t>07.10.2022 11:04:23</t>
  </si>
  <si>
    <t>07.10.2022 12:37:34</t>
  </si>
  <si>
    <t>YEŞİLOVA TR-2 45-78-M01059_953283349_953283349</t>
  </si>
  <si>
    <t>07.10.2022 16:54:46</t>
  </si>
  <si>
    <t>07.10.2022 18:09:58</t>
  </si>
  <si>
    <t>TURGUTLU İM 45-83-A00001_ŞEHİR-4 L15_42295729</t>
  </si>
  <si>
    <t>07.10.2022 17:25:03</t>
  </si>
  <si>
    <t>07.10.2022 18:27:31</t>
  </si>
  <si>
    <t>TR-147 35-19-L00147_DAĞITIM TRAFOSU L03_72133305</t>
  </si>
  <si>
    <t>07.10.2022 09:20:06</t>
  </si>
  <si>
    <t>07.10.2022 16:55:00</t>
  </si>
  <si>
    <t>EYNEZ TR-1 45-82-M00295_945532435_945532435</t>
  </si>
  <si>
    <t>07.10.2022 09:01:10</t>
  </si>
  <si>
    <t>07.10.2022 13:03:50</t>
  </si>
  <si>
    <t>L-310 35-18-L00310_95002377045_95002377045</t>
  </si>
  <si>
    <t>07.10.2022 15:57:20</t>
  </si>
  <si>
    <t>07.10.2022 19:38:58</t>
  </si>
  <si>
    <t>ULUKENT DM-3/28 35-28-M00108_89463843 _78225364</t>
  </si>
  <si>
    <t>07.10.2022 14:56:55</t>
  </si>
  <si>
    <t>07.10.2022 18:20:38</t>
  </si>
  <si>
    <t>07.10.2022 12:40:50</t>
  </si>
  <si>
    <t>07.10.2022 14:19:39</t>
  </si>
  <si>
    <t>AYDOĞDU TR-1 35-31-L00088_35-31-L00088_2363544</t>
  </si>
  <si>
    <t>07.10.2022 09:33:32</t>
  </si>
  <si>
    <t>07.10.2022 11:51:11</t>
  </si>
  <si>
    <t>ARPALIK KÖK 45-83-M00137_HatBaşıAyırıcı_53137031 M06_53137031</t>
  </si>
  <si>
    <t>07.10.2022 11:11:08</t>
  </si>
  <si>
    <t>07.10.2022 13:36:22</t>
  </si>
  <si>
    <t>ÜÇPINAR TR-4 45-71-M01541_953245752_953245752</t>
  </si>
  <si>
    <t>07.10.2022 17:52:24</t>
  </si>
  <si>
    <t>07.10.2022 18:10:05</t>
  </si>
  <si>
    <t>BAĞARASI TR-1 35-23-M00170_B_65513676_65513676</t>
  </si>
  <si>
    <t>07.10.2022 11:55:36</t>
  </si>
  <si>
    <t>07.10.2022 12:58:14</t>
  </si>
  <si>
    <t>M-2557 35-01-M02557_H H2_66269517</t>
  </si>
  <si>
    <t>07.10.2022 16:28:43</t>
  </si>
  <si>
    <t>07.10.2022 17:31:38</t>
  </si>
  <si>
    <t>AYASKENT DM-2 (TR-1) 35-16-M00011_AYASKÖY TR-4 M03_72045942</t>
  </si>
  <si>
    <t>07.10.2022 08:13:17</t>
  </si>
  <si>
    <t>07.10.2022 09:06:04</t>
  </si>
  <si>
    <t>TR-143 35-16-L00143_47571913_56353216_56353216</t>
  </si>
  <si>
    <t>07.10.2022 22:01:32</t>
  </si>
  <si>
    <t>07.10.2022 22:19:39</t>
  </si>
  <si>
    <t>K-3613 35-01-K03613_911412961_911412961</t>
  </si>
  <si>
    <t>07.10.2022 11:11:25</t>
  </si>
  <si>
    <t>07.10.2022 19:12:36</t>
  </si>
  <si>
    <t>L-316 YALIKENT 35-18-L00316_7579699_56358305_56358305</t>
  </si>
  <si>
    <t>07.10.2022 11:36:43</t>
  </si>
  <si>
    <t>07.10.2022 14:03:03</t>
  </si>
  <si>
    <t>07.10.2022 09:45:45</t>
  </si>
  <si>
    <t>07.10.2022 10:25:25</t>
  </si>
  <si>
    <t>M-977 35-03-M00977_B_56353305_56353305</t>
  </si>
  <si>
    <t>07.10.2022 14:43:36</t>
  </si>
  <si>
    <t>07.10.2022 17:04:53</t>
  </si>
  <si>
    <t>ÖDEMİŞ İM 35-15-A00001_YENİ KENT L16_2310687</t>
  </si>
  <si>
    <t>07.10.2022 09:10:32</t>
  </si>
  <si>
    <t>07.10.2022 14:17:14</t>
  </si>
  <si>
    <t>DM-3/11 45-71-M00105_A a2b_45180234</t>
  </si>
  <si>
    <t>07.10.2022 10:39:35</t>
  </si>
  <si>
    <t>07.10.2022 13:00:25</t>
  </si>
  <si>
    <t>M-1212 35-02-M01212_910377487_910377487</t>
  </si>
  <si>
    <t>07.10.2022 20:20:37</t>
  </si>
  <si>
    <t>07.10.2022 21:15:51</t>
  </si>
  <si>
    <t>M-988 35-03-M00988_910427010_910427010</t>
  </si>
  <si>
    <t>07.10.2022 16:39:26</t>
  </si>
  <si>
    <t>07.10.2022 19:59:03</t>
  </si>
  <si>
    <t>YUKARI ÇOBANİSA TR-1 45-71-M00626_953214578_953214578</t>
  </si>
  <si>
    <t>07.10.2022 08:22:16</t>
  </si>
  <si>
    <t>07.10.2022 10:58:38</t>
  </si>
  <si>
    <t>KILAVUZLAR KÖK 45-74-M00198_HatBaşıAyırıcı_75654303 M03_75654303</t>
  </si>
  <si>
    <t>07.10.2022 12:44:40</t>
  </si>
  <si>
    <t>07.10.2022 15:03:43</t>
  </si>
  <si>
    <t>DM-14/11-A 45-71-M02001_953191873_953191873</t>
  </si>
  <si>
    <t>07.10.2022 17:44:30</t>
  </si>
  <si>
    <t>07.10.2022 19:52:55</t>
  </si>
  <si>
    <t>DM-3/30 45-71-M00084_C c3b_45134414</t>
  </si>
  <si>
    <t>07.10.2022 17:00:45</t>
  </si>
  <si>
    <t>07.10.2022 18:38:17</t>
  </si>
  <si>
    <t>07.10.2022 11:33:00</t>
  </si>
  <si>
    <t>07.10.2022 11:56:00</t>
  </si>
  <si>
    <t>KARABAĞLAR TM 35-01-A00012_KARABAĞLAR-10 K30_2055031</t>
  </si>
  <si>
    <t>07.10.2022 09:05:12</t>
  </si>
  <si>
    <t>07.10.2022 13:51:09</t>
  </si>
  <si>
    <t>M-212(DM-3/10) 35-09-M00212_TRAFO M04_42943247</t>
  </si>
  <si>
    <t>07.10.2022 09:23:01</t>
  </si>
  <si>
    <t>07.10.2022 11:58:52</t>
  </si>
  <si>
    <t>ORMANKÖY 35-26-M00465_10981964_56357270_56357270</t>
  </si>
  <si>
    <t>07.10.2022 21:41:49</t>
  </si>
  <si>
    <t>07.10.2022 23:34:38</t>
  </si>
  <si>
    <t>ELİFLİ TR-2 35-20-L00427_955198378_955198378</t>
  </si>
  <si>
    <t>07.10.2022 11:49:32</t>
  </si>
  <si>
    <t>07.10.2022 13:16:12</t>
  </si>
  <si>
    <t>07.10.2022 10:00:48</t>
  </si>
  <si>
    <t>07.10.2022 11:20:21</t>
  </si>
  <si>
    <t>07.10.2022 12:44:06</t>
  </si>
  <si>
    <t>07.10.2022 13:14:32</t>
  </si>
  <si>
    <t>DM-14/3 45-71-M00387_953197430_953197430</t>
  </si>
  <si>
    <t>07.10.2022 18:27:38</t>
  </si>
  <si>
    <t>07.10.2022 23:36:03</t>
  </si>
  <si>
    <t>07.10.2022 06:39:04</t>
  </si>
  <si>
    <t>07.10.2022 07:33:26</t>
  </si>
  <si>
    <t>ÇİLE TR-4 35-22-M00189_35-22-M00189_2354033</t>
  </si>
  <si>
    <t>07.10.2022 18:54:22</t>
  </si>
  <si>
    <t>07.10.2022 19:35:18</t>
  </si>
  <si>
    <t>07.10.2022 17:41:20</t>
  </si>
  <si>
    <t>07.10.2022 20:04:16</t>
  </si>
  <si>
    <t>MURADİYE TR-2 SU DEPOSU 45-71-M00199_D_60985261_60985261</t>
  </si>
  <si>
    <t>07.10.2022 07:07:59</t>
  </si>
  <si>
    <t>07.10.2022 09:46:14</t>
  </si>
  <si>
    <t>07.10.2022 09:48:00</t>
  </si>
  <si>
    <t>07.10.2022 12:27:28</t>
  </si>
  <si>
    <t>ÇANDARLI TR-7 35-30-M00007_B_56363679_56363679</t>
  </si>
  <si>
    <t>07.10.2022 17:33:22</t>
  </si>
  <si>
    <t>07.10.2022 18:22:05</t>
  </si>
  <si>
    <t>M-3332 35-04-M03332_35-04-M03332_86849601</t>
  </si>
  <si>
    <t>07.10.2022 09:11:33</t>
  </si>
  <si>
    <t>07.10.2022 12:34:35</t>
  </si>
  <si>
    <t>07.10.2022 09:25:22</t>
  </si>
  <si>
    <t>07.10.2022 16:30:17</t>
  </si>
  <si>
    <t>ÇATALOLUK DM 45-74-M00227_HatBaşıAyırıcı_77952904 M03_77952904</t>
  </si>
  <si>
    <t>07.10.2022 10:03:43</t>
  </si>
  <si>
    <t>07.10.2022 11:54:16</t>
  </si>
  <si>
    <t>07.10.2022 20:52:55</t>
  </si>
  <si>
    <t>07.10.2022 22:15:03</t>
  </si>
  <si>
    <t>AKÇAAVLU TR-1 45-82-M00167_945548145_945548145</t>
  </si>
  <si>
    <t>07.10.2022 09:00:47</t>
  </si>
  <si>
    <t>07.10.2022 11:38:18</t>
  </si>
  <si>
    <t>TEKKE TR-2 35-15-L01012_B_56368989_56368989</t>
  </si>
  <si>
    <t>07.10.2022 10:57:10</t>
  </si>
  <si>
    <t>07.10.2022 13:58:05</t>
  </si>
  <si>
    <t>SARIGÖL DM 45-79-M00069_DADAĞLI FİDERİ M17_2076609</t>
  </si>
  <si>
    <t>07.10.2022 08:35:00</t>
  </si>
  <si>
    <t>07.10.2022 08:43:38</t>
  </si>
  <si>
    <t>KÜNER TR-3 35-22-M00226_955260628_955260628</t>
  </si>
  <si>
    <t>07.10.2022 18:44:15</t>
  </si>
  <si>
    <t>07.10.2022 20:35:07</t>
  </si>
  <si>
    <t>SARUHANLI TR-22 45-80-M00022_956562748_956562748</t>
  </si>
  <si>
    <t>07.10.2022 11:12:45</t>
  </si>
  <si>
    <t>07.10.2022 15:18:23</t>
  </si>
  <si>
    <t>URGANLI TR-8 45-83-M00573_48024998_56399757_56399757</t>
  </si>
  <si>
    <t>07.10.2022 17:28:26</t>
  </si>
  <si>
    <t>07.10.2022 18:35:44</t>
  </si>
  <si>
    <t>TEKELİ DM 35-22-M00088_TEKELİ M10_48495819</t>
  </si>
  <si>
    <t>07.10.2022 10:26:23</t>
  </si>
  <si>
    <t>07.10.2022 10:54:55</t>
  </si>
  <si>
    <t>BÜNYAN OSMANİYE TR-1 45-72-L00444_DIREK TIPI TRAFO HUCRESI H01_2111909</t>
  </si>
  <si>
    <t>07.10.2022 09:00:02</t>
  </si>
  <si>
    <t>07.10.2022 15:17:05</t>
  </si>
  <si>
    <t>ÜÇYOL KÖK 45-82-M00128_URUZLAR GES M06_2090645</t>
  </si>
  <si>
    <t>07.10.2022 22:39:42</t>
  </si>
  <si>
    <t>07.10.2022 23:02:25</t>
  </si>
  <si>
    <t>07.10.2022 09:56:30</t>
  </si>
  <si>
    <t>07.10.2022 13:50:13</t>
  </si>
  <si>
    <t>YENİÇİFTLİK KÖK 35-20-L00373_ L02_2331259</t>
  </si>
  <si>
    <t>07.10.2022 12:24:19</t>
  </si>
  <si>
    <t>07.10.2022 14:39:00</t>
  </si>
  <si>
    <t>ÇUKURALTI M-11 35-25-M00057_955267070_955267070</t>
  </si>
  <si>
    <t>07.10.2022 10:05:42</t>
  </si>
  <si>
    <t>07.10.2022 13:42:58</t>
  </si>
  <si>
    <t>07.10.2022 09:09:18</t>
  </si>
  <si>
    <t>07.10.2022 12:28:17</t>
  </si>
  <si>
    <t>KIRMAHALLE  TR-12 35-28-M00271_A_65513049_65513049</t>
  </si>
  <si>
    <t>07.10.2022 18:14:49</t>
  </si>
  <si>
    <t>07.10.2022 18:50:31</t>
  </si>
  <si>
    <t>KAŞIKÇI KÖYÜ TR-1 45-75-M00078_A_56385316_56385316</t>
  </si>
  <si>
    <t>07.10.2022 08:17:07</t>
  </si>
  <si>
    <t>07.10.2022 10:21:13</t>
  </si>
  <si>
    <t>KAYALIOĞLU TR-20 45-72-L00077_956509852_956509852</t>
  </si>
  <si>
    <t>07.10.2022 21:05:21</t>
  </si>
  <si>
    <t>07.10.2022 21:42:26</t>
  </si>
  <si>
    <t>M-2506 35-01-M02506_910272945_910272945</t>
  </si>
  <si>
    <t>07.10.2022 12:06:10</t>
  </si>
  <si>
    <t>07.10.2022 13:23:20</t>
  </si>
  <si>
    <t>TR-137 35-16-L00137_D D01_66178389</t>
  </si>
  <si>
    <t>07.10.2022 12:38:44</t>
  </si>
  <si>
    <t>07.10.2022 19:26:25</t>
  </si>
  <si>
    <t>DM-1/TR-24 35-14-M00291_95000618426_95000618426</t>
  </si>
  <si>
    <t>07.10.2022 17:09:31</t>
  </si>
  <si>
    <t>07.10.2022 18:03:11</t>
  </si>
  <si>
    <t>DM-1 45-71-M00001_MANİSA LİSESİ M10_2050175</t>
  </si>
  <si>
    <t>07.10.2022 08:59:02</t>
  </si>
  <si>
    <t>07.10.2022 17:03:24</t>
  </si>
  <si>
    <t>07.10.2022 09:31:07</t>
  </si>
  <si>
    <t>07.10.2022 17:29:12</t>
  </si>
  <si>
    <t>KOZBEYLİ TR-1 35-23-M00070_950415401_950415401</t>
  </si>
  <si>
    <t>07.10.2022 08:04:37</t>
  </si>
  <si>
    <t>07.10.2022 10:14:38</t>
  </si>
  <si>
    <t>KİLLİK TR-16 45-73-M00350_TR-7 M02_67005551</t>
  </si>
  <si>
    <t>07.10.2022 09:54:26</t>
  </si>
  <si>
    <t>07.10.2022 10:33:29</t>
  </si>
  <si>
    <t>SEYREK TR-7 KÖK 35-28-M00379_HatBaşıAyırıcı_53133802 M05_53133802</t>
  </si>
  <si>
    <t>07.10.2022 11:00:12</t>
  </si>
  <si>
    <t>07.10.2022 12:34:27</t>
  </si>
  <si>
    <t>07.10.2022 09:15:34</t>
  </si>
  <si>
    <t>07.10.2022 10:13:26</t>
  </si>
  <si>
    <t>DM-12/03 (KIZ YURDU YANI) 45-71-M00317_DM-21/08 M03_72099112</t>
  </si>
  <si>
    <t>07.10.2022 10:01:51</t>
  </si>
  <si>
    <t>07.10.2022 11:37:00</t>
  </si>
  <si>
    <t>YENİ LİMAN TR-4 35-21-L00199_953361628_953361628</t>
  </si>
  <si>
    <t>07.10.2022 11:49:01</t>
  </si>
  <si>
    <t>07.10.2022 18:27:46</t>
  </si>
  <si>
    <t>MUSAHOCA TR-1 45-76-L00118_C_56387032_56387032</t>
  </si>
  <si>
    <t>07.10.2022 09:15:31</t>
  </si>
  <si>
    <t>07.10.2022 11:59:05</t>
  </si>
  <si>
    <t>DM-3/11 45-71-M00105_A a1_45180235</t>
  </si>
  <si>
    <t>07.10.2022 21:09:28</t>
  </si>
  <si>
    <t>07.10.2022 22:28:32</t>
  </si>
  <si>
    <t>07.10.2022 12:33:55</t>
  </si>
  <si>
    <t>07.10.2022 13:40:15</t>
  </si>
  <si>
    <t>L-261 SİTESPOR 35-18-L00261_C C01_79363671</t>
  </si>
  <si>
    <t>07.10.2022 19:43:20</t>
  </si>
  <si>
    <t>07.10.2022 20:31:57</t>
  </si>
  <si>
    <t>KARABAĞLAR TM 35-01-A00012_KARABAĞLAR-4 K22_2055688</t>
  </si>
  <si>
    <t>07.10.2022 13:02:02</t>
  </si>
  <si>
    <t>07.10.2022 17:26:29</t>
  </si>
  <si>
    <t>K-231 35-01-K00231_910456224_910456224</t>
  </si>
  <si>
    <t>07.10.2022 17:47:36</t>
  </si>
  <si>
    <t>07.10.2022 20:11:16</t>
  </si>
  <si>
    <t>K-3750 35-08-K03750_35-08-K03750_42114318</t>
  </si>
  <si>
    <t>07.10.2022 11:12:52</t>
  </si>
  <si>
    <t>07.10.2022 12:33:52</t>
  </si>
  <si>
    <t>07.10.2022 09:32:31</t>
  </si>
  <si>
    <t>07.10.2022 16:59:36</t>
  </si>
  <si>
    <t>DM-14/24 45-71-M00365_953197364_953197364</t>
  </si>
  <si>
    <t>07.10.2022 14:35:09</t>
  </si>
  <si>
    <t>07.10.2022 15:00:01</t>
  </si>
  <si>
    <t>MERDİVENLİ TR-1 35-30-M00161_B_56354308_56354308</t>
  </si>
  <si>
    <t>07.10.2022 11:32:29</t>
  </si>
  <si>
    <t>07.10.2022 14:58:29</t>
  </si>
  <si>
    <t>07.10.2022 08:18:01</t>
  </si>
  <si>
    <t>07.10.2022 09:00:49</t>
  </si>
  <si>
    <t>HALİTPAŞA TR-9 45-80-M00080_A_56385832_56385832</t>
  </si>
  <si>
    <t>07.10.2022 14:01:03</t>
  </si>
  <si>
    <t>07.10.2022 14:39:20</t>
  </si>
  <si>
    <t>DM-2/38-1 ÜÇPINARLAR 35-26-M00850_956627571_956627571</t>
  </si>
  <si>
    <t>07.10.2022 07:42:28</t>
  </si>
  <si>
    <t>07.10.2022 09:52:58</t>
  </si>
  <si>
    <t>ÇINARDİBİ TR-6 35-20-M00073_955208626_955208626</t>
  </si>
  <si>
    <t>07.10.2022 11:49:50</t>
  </si>
  <si>
    <t>07.10.2022 17:23:34</t>
  </si>
  <si>
    <t>SEFERİHİSAR İM 35-14-A00002_GÖZSÜZLER L11_72378549</t>
  </si>
  <si>
    <t>07.10.2022 09:56:20</t>
  </si>
  <si>
    <t>07.10.2022 16:14:00</t>
  </si>
  <si>
    <t>L-308 35-18-L00308_9223063_56368145_56368145</t>
  </si>
  <si>
    <t>07.10.2022 18:04:44</t>
  </si>
  <si>
    <t>07.10.2022 19:00:57</t>
  </si>
  <si>
    <t>07.10.2022 01:58:45</t>
  </si>
  <si>
    <t>07.10.2022 02:52:59</t>
  </si>
  <si>
    <t>SEYREKLİ TR-1 35-15-L00441_A_56361985_56361985</t>
  </si>
  <si>
    <t>07.10.2022 06:27:44</t>
  </si>
  <si>
    <t>07.10.2022 08:12:56</t>
  </si>
  <si>
    <t>BİBERCİ SULAMA TR 35-16-M00173_DIREK TIPI TRAFO HUCRESI H01_2041182</t>
  </si>
  <si>
    <t>07.10.2022 13:35:12</t>
  </si>
  <si>
    <t>07.10.2022 15:58:08</t>
  </si>
  <si>
    <t>TR-276 GÜLBAHÇE 35-19-L00276_956694967_956694967</t>
  </si>
  <si>
    <t>07.10.2022 19:15:54</t>
  </si>
  <si>
    <t>07.10.2022 21:46:41</t>
  </si>
  <si>
    <t>YENİFOÇA M-274 35-23-M00274_B_56386156_56386156</t>
  </si>
  <si>
    <t>07.10.2022 10:43:24</t>
  </si>
  <si>
    <t>07.10.2022 11:26:54</t>
  </si>
  <si>
    <t>KINIK ORGANİZE DM 35-24-M00208_KOCAÖMERLİ KÖYLER M13_83158733</t>
  </si>
  <si>
    <t>07.10.2022 20:08:16</t>
  </si>
  <si>
    <t>07.10.2022 20:42:00</t>
  </si>
  <si>
    <t>KÜNER TR-2 35-22-M00227_B_56354981_56354981</t>
  </si>
  <si>
    <t>07.10.2022 09:09:56</t>
  </si>
  <si>
    <t>07.10.2022 17:44:43</t>
  </si>
  <si>
    <t>YAŞAR SÖKELİOĞLU-1 35-20-L00099_9096320_56360369_56360369</t>
  </si>
  <si>
    <t>07.10.2022 08:54:43</t>
  </si>
  <si>
    <t>07.10.2022 09:43:24</t>
  </si>
  <si>
    <t>SAĞANCI İM 35-16-A00003_HatBaşıAyırıcı_53140372 L05_53140372</t>
  </si>
  <si>
    <t>07.10.2022 09:43:35</t>
  </si>
  <si>
    <t>07.10.2022 12:14:54</t>
  </si>
  <si>
    <t>UZUNKÖY TR-1 35-31-L00144_A_72255945_72255945</t>
  </si>
  <si>
    <t>07.10.2022 08:18:16</t>
  </si>
  <si>
    <t>07.10.2022 13:12:48</t>
  </si>
  <si>
    <t>K-4008 35-01-K04008_TRAFO K02_2117871</t>
  </si>
  <si>
    <t>07.10.2022 06:33:22</t>
  </si>
  <si>
    <t>07.10.2022 12:51:05</t>
  </si>
  <si>
    <t>PİYALE TM 35-02-A00007_PİYALE-19 K25_2310582</t>
  </si>
  <si>
    <t>07.10.2022 01:12:56</t>
  </si>
  <si>
    <t>07.10.2022 01:21:02</t>
  </si>
  <si>
    <t>YENİÇİFTLİK TR-2 35-20-L00400_DIREK TIPI TRAFO HUCRESI H01_2105055</t>
  </si>
  <si>
    <t>07.10.2022 15:31:26</t>
  </si>
  <si>
    <t>07.10.2022 18:55:50</t>
  </si>
  <si>
    <t>ÇAMLICA KÖK 45-81-M00048_ÇERİPAŞA M02_71996192</t>
  </si>
  <si>
    <t>07.10.2022 09:01:47</t>
  </si>
  <si>
    <t>07.10.2022 16:56:50</t>
  </si>
  <si>
    <t>L-310 35-18-L00310_6027451_56369861_56369861</t>
  </si>
  <si>
    <t>07.10.2022 19:24:03</t>
  </si>
  <si>
    <t>07.10.2022 19:42:23</t>
  </si>
  <si>
    <t>07.10.2022 12:15:44</t>
  </si>
  <si>
    <t>07.10.2022 15:47:33</t>
  </si>
  <si>
    <t>KAPANCI KÖK 45-78-L00229_KENDİRLİ-YARAŞLI L04_2108494</t>
  </si>
  <si>
    <t>07.10.2022 09:25:13</t>
  </si>
  <si>
    <t>07.10.2022 09:25:33</t>
  </si>
  <si>
    <t>PANCAR TR-6 35-26-M00903_956605196_956605196</t>
  </si>
  <si>
    <t>07.10.2022 09:16:09</t>
  </si>
  <si>
    <t>07.10.2022 17:13:52</t>
  </si>
  <si>
    <t>ÇIRPI İM 35-20-A00002_KANDAK(ÇIRPI-3) M02_2308543</t>
  </si>
  <si>
    <t>07.10.2022 10:07:52</t>
  </si>
  <si>
    <t>07.10.2022 10:22:23</t>
  </si>
  <si>
    <t>SEFERİHİSAR İM 35-14-A00002_KÖYLER L09_72378551</t>
  </si>
  <si>
    <t>07.10.2022 09:06:42</t>
  </si>
  <si>
    <t>07.10.2022 12:38:31</t>
  </si>
  <si>
    <t>MORDOĞAN TR-28 35-21-L00156_953358348_953358348</t>
  </si>
  <si>
    <t>07.10.2022 10:51:12</t>
  </si>
  <si>
    <t>07.10.2022 12:45:30</t>
  </si>
  <si>
    <t>KIRKAĞAÇ TR-14 45-76-M00014_A_56386324_56386324</t>
  </si>
  <si>
    <t>07.10.2022 12:28:03</t>
  </si>
  <si>
    <t>07.10.2022 15:49:28</t>
  </si>
  <si>
    <t>07.10.2022 09:55:56</t>
  </si>
  <si>
    <t>07.10.2022 13:16:55</t>
  </si>
  <si>
    <t>ATALAN TR-1 35-26-L00248_956611271_956611271</t>
  </si>
  <si>
    <t>07.10.2022 20:20:20</t>
  </si>
  <si>
    <t>07.10.2022 21:00:21</t>
  </si>
  <si>
    <t>DM-14/16 45-71-M00397_C_56397868_56397868</t>
  </si>
  <si>
    <t>07.10.2022 18:48:15</t>
  </si>
  <si>
    <t>07.10.2022 23:50:48</t>
  </si>
  <si>
    <t>DM-1/59 45-71-M00020_GIDA ÇARŞISI M01_66398586</t>
  </si>
  <si>
    <t>07.10.2022 09:05:25</t>
  </si>
  <si>
    <t>07.10.2022 09:42:43</t>
  </si>
  <si>
    <t>YAKACIK TR-7 35-20-L00245_11563813_56373595_56373595</t>
  </si>
  <si>
    <t>07.10.2022 08:33:13</t>
  </si>
  <si>
    <t>07.10.2022 08:52:14</t>
  </si>
  <si>
    <t>K-3013 35-08-K03013_35-08-K03013_42028331</t>
  </si>
  <si>
    <t>07.10.2022 11:54:53</t>
  </si>
  <si>
    <t>07.10.2022 13:14:00</t>
  </si>
  <si>
    <t>07.10.2022 11:21:33</t>
  </si>
  <si>
    <t>07.10.2022 15:22:25</t>
  </si>
  <si>
    <t>ORTA MAHALLE M-8 35-25-M00116_955257809_955257809</t>
  </si>
  <si>
    <t>07.10.2022 18:57:14</t>
  </si>
  <si>
    <t>07.10.2022 22:38:31</t>
  </si>
  <si>
    <t>MECİDİYE TR-5 45-72-L00578_45-72-L00578_66559093</t>
  </si>
  <si>
    <t>07.10.2022 17:02:42</t>
  </si>
  <si>
    <t>07.10.2022 17:26:30</t>
  </si>
  <si>
    <t>ULUCAK DM-2/8 35-27-M00330_99201193_99201193</t>
  </si>
  <si>
    <t>07.10.2022 13:42:07</t>
  </si>
  <si>
    <t>07.10.2022 15:32:43</t>
  </si>
  <si>
    <t>07.10.2022 09:06:32</t>
  </si>
  <si>
    <t>07.10.2022 15:19:30</t>
  </si>
  <si>
    <t>TİLKİKÖY TR-1 45-71-M01271_953218110_953218110</t>
  </si>
  <si>
    <t>07.10.2022 12:23:00</t>
  </si>
  <si>
    <t>07.10.2022 13:57:31</t>
  </si>
  <si>
    <t>DM-14/3 45-71-M00387_A a1b_45081317</t>
  </si>
  <si>
    <t>07.10.2022 10:43:22</t>
  </si>
  <si>
    <t>07.10.2022 15:06:11</t>
  </si>
  <si>
    <t>07.10.2022 04:31:15</t>
  </si>
  <si>
    <t>07.10.2022 05:12:09</t>
  </si>
  <si>
    <t>GERMİYAN İM 35-18-A00004_GERMİYAN EVLERİ L05_2064614</t>
  </si>
  <si>
    <t>07.10.2022 12:53:22</t>
  </si>
  <si>
    <t>07.10.2022 14:15:34</t>
  </si>
  <si>
    <t>KARABAĞLAR TM 35-01-A00012_KARABAĞLAR-21 K46_2052617</t>
  </si>
  <si>
    <t>07.10.2022 09:05:02</t>
  </si>
  <si>
    <t>07.10.2022 14:05:42</t>
  </si>
  <si>
    <t>TOSUNLAR MERKEZ TR-1 35-32-L00038_A_65513627_65513627</t>
  </si>
  <si>
    <t>07.10.2022 17:47:44</t>
  </si>
  <si>
    <t>07.10.2022 20:49:21</t>
  </si>
  <si>
    <t>YENMİŞ KÖK 35-27-M00366_KEMALPAŞA T.M. M02_72163650</t>
  </si>
  <si>
    <t>07.10.2022 11:59:28</t>
  </si>
  <si>
    <t>07.10.2022 13:20:00</t>
  </si>
  <si>
    <t>07.10.2022 21:04:30</t>
  </si>
  <si>
    <t>07.10.2022 21:38:03</t>
  </si>
  <si>
    <t>AKÇAŞEHİR KÖK 35-29-L00035_ÇAYIRLI L06_72208825</t>
  </si>
  <si>
    <t>07.10.2022 08:31:18</t>
  </si>
  <si>
    <t>07.10.2022 08:49:49</t>
  </si>
  <si>
    <t>ÖRNEKKÖY TR4 35-27-L00129_B_56372362_56372362</t>
  </si>
  <si>
    <t>07.10.2022 17:53:22</t>
  </si>
  <si>
    <t>07.10.2022 19:54:29</t>
  </si>
  <si>
    <t>DERBENT İM-DM 45-83-A00004_FABRİKALAR L06_2097157</t>
  </si>
  <si>
    <t>07.10.2022 22:29:16</t>
  </si>
  <si>
    <t>07.10.2022 23:04:32</t>
  </si>
  <si>
    <t>07.10.2022 15:21:08</t>
  </si>
  <si>
    <t>07.10.2022 16:22:37</t>
  </si>
  <si>
    <t>PİREVELİLER TR-1 35-16-M00081_47453608_56394988_56394988</t>
  </si>
  <si>
    <t>07.10.2022 17:07:24</t>
  </si>
  <si>
    <t>07.10.2022 20:24:40</t>
  </si>
  <si>
    <t>ÇAPAK TR-2 35-26-M00426__72374450_72374450</t>
  </si>
  <si>
    <t>07.10.2022 17:35:49</t>
  </si>
  <si>
    <t>07.10.2022 20:35:00</t>
  </si>
  <si>
    <t>SOMA A SANTRALİ İM/DM 45-82-A00001_MADEN L16_2324962</t>
  </si>
  <si>
    <t>07.10.2022 09:01:52</t>
  </si>
  <si>
    <t>07.10.2022 16:49:38</t>
  </si>
  <si>
    <t>DM-1/14-C 45-71-M00038_45-71-M00038_2354286</t>
  </si>
  <si>
    <t>07.10.2022 17:27:14</t>
  </si>
  <si>
    <t>07.10.2022 22:12:01</t>
  </si>
  <si>
    <t>K-3109 35-04-K03109_912514723_912514723</t>
  </si>
  <si>
    <t>07.10.2022 10:19:57</t>
  </si>
  <si>
    <t>07.10.2022 11:44:09</t>
  </si>
  <si>
    <t>DOĞANCI TR-3 35-31-L00336_47796966_56352956_56352956</t>
  </si>
  <si>
    <t>07.10.2022 02:46:51</t>
  </si>
  <si>
    <t>07.10.2022 04:35:59</t>
  </si>
  <si>
    <t>DM02/TR18 BELEDİYE ÖNÜ 45-73-M00012_DAĞITIM TRAFOSU DM-2/18 M03_66932993</t>
  </si>
  <si>
    <t>07.10.2022 09:45:36</t>
  </si>
  <si>
    <t>07.10.2022 13:28:18</t>
  </si>
  <si>
    <t>SEKİKÖY MUSLUK TR-2 35-15-L00516_A_56398728_56398728</t>
  </si>
  <si>
    <t>07.10.2022 12:30:42</t>
  </si>
  <si>
    <t>07.10.2022 15:49:21</t>
  </si>
  <si>
    <t>07.10.2022 10:51:22</t>
  </si>
  <si>
    <t>07.10.2022 13:38:04</t>
  </si>
  <si>
    <t>07.10.2022 08:58:41</t>
  </si>
  <si>
    <t>07.10.2022 10:57:39</t>
  </si>
  <si>
    <t>K-3280 35-08-K03280_35-08-K03280_42028206</t>
  </si>
  <si>
    <t>07.10.2022 13:15:47</t>
  </si>
  <si>
    <t>07.10.2022 15:37:34</t>
  </si>
  <si>
    <t>KARABAĞLAR TM 35-01-A00012_KARABAĞLAR-1 K18_2054543</t>
  </si>
  <si>
    <t>07.10.2022 14:06:00</t>
  </si>
  <si>
    <t>07.10.2022 17:21:18</t>
  </si>
  <si>
    <t>YENİ ŞAKRAN TR-10 35-17-M00210_6557194_56355541_56355541</t>
  </si>
  <si>
    <t>07.10.2022 21:18:05</t>
  </si>
  <si>
    <t>07.10.2022 21:58:36</t>
  </si>
  <si>
    <t>TR-52 45-78-L00052_953248633_953248633</t>
  </si>
  <si>
    <t>07.10.2022 15:40:50</t>
  </si>
  <si>
    <t>07.10.2022 17:03:55</t>
  </si>
  <si>
    <t>SARIALAN KÖYÜ TR-2 45-71-M01530_43197108_56390924_56390924</t>
  </si>
  <si>
    <t>07.10.2022 17:48:52</t>
  </si>
  <si>
    <t>07.10.2022 18:47:19</t>
  </si>
  <si>
    <t>L-295 35-18-L00295_950449188_950449188</t>
  </si>
  <si>
    <t>07.10.2022 05:59:57</t>
  </si>
  <si>
    <t>07.10.2022 07:46:42</t>
  </si>
  <si>
    <t>07.10.2022 19:18:17</t>
  </si>
  <si>
    <t>07.10.2022 20:24:25</t>
  </si>
  <si>
    <t>M-1335 KAYADİBİ KÖK 35-02-M01335_M-1157 KARAÇAM M05_2053136</t>
  </si>
  <si>
    <t>07.10.2022 09:08:39</t>
  </si>
  <si>
    <t>07.10.2022 09:16:17</t>
  </si>
  <si>
    <t>CABBAR KAMARA TR-1 45-73-M00857_DIREK TIPI TRAFO HUCRESI H01_2052079</t>
  </si>
  <si>
    <t>07.10.2022 13:58:29</t>
  </si>
  <si>
    <t>07.10.2022 16:08:11</t>
  </si>
  <si>
    <t>K-869 35-04-K00869_35-04-K00869_2372872</t>
  </si>
  <si>
    <t>07.10.2022 11:52:29</t>
  </si>
  <si>
    <t>07.10.2022 13:41:38</t>
  </si>
  <si>
    <t>ADNAN MERT TARIMSAL SULAMA 45-76-L00028_45-76-L00028_2375175</t>
  </si>
  <si>
    <t>07.10.2022 10:01:52</t>
  </si>
  <si>
    <t>07.10.2022 17:03:53</t>
  </si>
  <si>
    <t>M-1280 35-02-M01280_35-02-M01280_2377086</t>
  </si>
  <si>
    <t>07.10.2022 15:54:53</t>
  </si>
  <si>
    <t>07.10.2022 17:04:38</t>
  </si>
  <si>
    <t>K-3685 35-04-K03685_K-1371 K04_2038067</t>
  </si>
  <si>
    <t>07.10.2022 12:41:17</t>
  </si>
  <si>
    <t>07.10.2022 12:52:44</t>
  </si>
  <si>
    <t>TR-12 35-22-M00012_35-22-M00012_2354047</t>
  </si>
  <si>
    <t>07.10.2022 00:43:39</t>
  </si>
  <si>
    <t>07.10.2022 01:02:54</t>
  </si>
  <si>
    <t>ÇAPAK TR-2 35-26-M00426__72374451_72374451</t>
  </si>
  <si>
    <t>07.10.2022 21:41:18</t>
  </si>
  <si>
    <t>08.10.2022 02:16:57</t>
  </si>
  <si>
    <t>07.10.2022 09:06:14</t>
  </si>
  <si>
    <t>07.10.2022 11:01:16</t>
  </si>
  <si>
    <t>07.10.2022 05:47:34</t>
  </si>
  <si>
    <t>07.10.2022 07:25:00</t>
  </si>
  <si>
    <t>PEŞREFLİ  TR-1 35-29-L00450__72569549_72569549</t>
  </si>
  <si>
    <t>07.10.2022 14:43:49</t>
  </si>
  <si>
    <t>07.10.2022 15:31:36</t>
  </si>
  <si>
    <t>K-1865 35-09-K01865_97858309_97858309</t>
  </si>
  <si>
    <t>07.10.2022 10:41:18</t>
  </si>
  <si>
    <t>07.10.2022 12:46:25</t>
  </si>
  <si>
    <t>YENİFOÇA TR-53 35-23-M00053_A_56376195_56376195</t>
  </si>
  <si>
    <t>07.10.2022 11:49:03</t>
  </si>
  <si>
    <t>07.10.2022 12:14:56</t>
  </si>
  <si>
    <t>07.10.2022 19:54:32</t>
  </si>
  <si>
    <t>07.10.2022 21:08:04</t>
  </si>
  <si>
    <t>MARANGOZLAR SİTESİ TR-1 35-28-M00649_35-28-M00649_66500022</t>
  </si>
  <si>
    <t>AG Pano Arızası</t>
  </si>
  <si>
    <t>07.10.2022 10:47:43</t>
  </si>
  <si>
    <t>07.10.2022 20:49:18</t>
  </si>
  <si>
    <t>SARUHANLI TR-6/B 45-80-M03001_944468363_944468363</t>
  </si>
  <si>
    <t>08.10.2022 09:44:23</t>
  </si>
  <si>
    <t>08.10.2022 10:53:34</t>
  </si>
  <si>
    <t>08.10.2022 09:06:14</t>
  </si>
  <si>
    <t>08.10.2022 10:28:22</t>
  </si>
  <si>
    <t>K-1210 35-01-K01210_35-01-K01210_2360703</t>
  </si>
  <si>
    <t>08.10.2022 08:27:37</t>
  </si>
  <si>
    <t>08.10.2022 18:58:38</t>
  </si>
  <si>
    <t>OVAKENT TR-11 35-15-L00633_DIREK TIPI TRAFO HUCRESI H01_2048688</t>
  </si>
  <si>
    <t>08.10.2022 17:30:03</t>
  </si>
  <si>
    <t>08.10.2022 21:56:44</t>
  </si>
  <si>
    <t>08.10.2022 07:54:30</t>
  </si>
  <si>
    <t>08.10.2022 09:24:54</t>
  </si>
  <si>
    <t>K-4366 35-01-K04366_35-01-K04366_2356201</t>
  </si>
  <si>
    <t>08.10.2022 13:16:24</t>
  </si>
  <si>
    <t>08.10.2022 16:39:03</t>
  </si>
  <si>
    <t>KÖMÜRCÜ TR-1 45-72-M00200_A_65512561_65512561</t>
  </si>
  <si>
    <t>08.10.2022 17:09:38</t>
  </si>
  <si>
    <t>08.10.2022 19:01:09</t>
  </si>
  <si>
    <t>GÜRÇEŞME İM 35-03-A00001_NATO K06_2310745</t>
  </si>
  <si>
    <t>08.10.2022 01:10:00</t>
  </si>
  <si>
    <t>08.10.2022 01:29:41</t>
  </si>
  <si>
    <t>ALİAĞA TR-43 DM 35-17-M00043_M-54 ÇIKIŞI M12_2315083</t>
  </si>
  <si>
    <t>08.10.2022 05:34:12</t>
  </si>
  <si>
    <t>08.10.2022 07:04:34</t>
  </si>
  <si>
    <t>DM-3/TR-24 (TR-95) 35-26-M00095_B B02b_66387666</t>
  </si>
  <si>
    <t>08.10.2022 11:15:30</t>
  </si>
  <si>
    <t>08.10.2022 12:53:25</t>
  </si>
  <si>
    <t>BÖLCEK DM 35-16-M00153_MEZARLIKALTI M06_82962827</t>
  </si>
  <si>
    <t>08.10.2022 10:06:15</t>
  </si>
  <si>
    <t>08.10.2022 12:04:01</t>
  </si>
  <si>
    <t>IŞIKLAR KÖK 45-73-M00467_HatBaşıAyırıcı_53136409 M06_53136409</t>
  </si>
  <si>
    <t>08.10.2022 10:59:34</t>
  </si>
  <si>
    <t>08.10.2022 15:01:24</t>
  </si>
  <si>
    <t>ÜÇPINAR DM 45-71-M00183_GÖKBEL M09_72249134</t>
  </si>
  <si>
    <t>08.10.2022 10:27:14</t>
  </si>
  <si>
    <t>08.10.2022 10:41:55</t>
  </si>
  <si>
    <t>KOLDERE TR-2 45-80-M00114_956539332_956539332</t>
  </si>
  <si>
    <t>08.10.2022 14:49:37</t>
  </si>
  <si>
    <t>08.10.2022 17:45:10</t>
  </si>
  <si>
    <t>K-544 35-01-K00544_35-01-K00544_2366404</t>
  </si>
  <si>
    <t>08.10.2022 08:05:19</t>
  </si>
  <si>
    <t>08.10.2022 17:55:37</t>
  </si>
  <si>
    <t>08.10.2022 09:29:02</t>
  </si>
  <si>
    <t>08.10.2022 14:05:46</t>
  </si>
  <si>
    <t>L-233 AKARCA KÖK 35-14-L00233_HatBaşıAyırıcı_53133200 L03_53133200</t>
  </si>
  <si>
    <t>08.10.2022 08:30:39</t>
  </si>
  <si>
    <t>08.10.2022 09:48:08</t>
  </si>
  <si>
    <t>L-523 ALTINKUM 35-18-L00523_35-18-L00523_49093268</t>
  </si>
  <si>
    <t>08.10.2022 12:29:01</t>
  </si>
  <si>
    <t>08.10.2022 15:50:17</t>
  </si>
  <si>
    <t>KOZLUÖREN TR-1 45-82-M00309_945518739_945518739</t>
  </si>
  <si>
    <t>08.10.2022 18:55:15</t>
  </si>
  <si>
    <t>08.10.2022 22:52:24</t>
  </si>
  <si>
    <t>YUKARI İNEŞİR TR-1 35-16-M00098_47455133_56399377_56399377</t>
  </si>
  <si>
    <t>08.10.2022 17:58:36</t>
  </si>
  <si>
    <t>08.10.2022 21:22:35</t>
  </si>
  <si>
    <t>08.10.2022 17:05:35</t>
  </si>
  <si>
    <t>08.10.2022 18:26:10</t>
  </si>
  <si>
    <t>K-1516 35-01-K01516_B_56359810_56359810</t>
  </si>
  <si>
    <t>08.10.2022 08:02:42</t>
  </si>
  <si>
    <t>08.10.2022 18:34:59</t>
  </si>
  <si>
    <t>08.10.2022 18:20:31</t>
  </si>
  <si>
    <t>08.10.2022 18:38:23</t>
  </si>
  <si>
    <t>08.10.2022 10:09:29</t>
  </si>
  <si>
    <t>08.10.2022 12:11:14</t>
  </si>
  <si>
    <t>TR-1/11 45-83-M00011_MATLI YEM M04_83843136</t>
  </si>
  <si>
    <t>08.10.2022 21:45:42</t>
  </si>
  <si>
    <t>08.10.2022 22:33:19</t>
  </si>
  <si>
    <t>08.10.2022 12:06:30</t>
  </si>
  <si>
    <t>08.10.2022 12:54:23</t>
  </si>
  <si>
    <t>ÇAPAKLI KÖK 45-78-M01161_SÜLEYMANİYE M06_78225763</t>
  </si>
  <si>
    <t>08.10.2022 09:06:12</t>
  </si>
  <si>
    <t>08.10.2022 13:21:41</t>
  </si>
  <si>
    <t>POYRAZ KÖK 45-78-M00651_DAĞITIM TRAFOSU TR-3 M04_66076003</t>
  </si>
  <si>
    <t>08.10.2022 11:22:18</t>
  </si>
  <si>
    <t>08.10.2022 14:16:14</t>
  </si>
  <si>
    <t>TAŞLIYATAK TR-6 35-31-L00342_DIREK TIPI TRAFO HUCRESI H01_2040494</t>
  </si>
  <si>
    <t>08.10.2022 06:25:25</t>
  </si>
  <si>
    <t>08.10.2022 08:09:33</t>
  </si>
  <si>
    <t>MORDOĞAN TR-5 35-21-L00146_953358251_953358251</t>
  </si>
  <si>
    <t>08.10.2022 14:41:24</t>
  </si>
  <si>
    <t>08.10.2022 22:06:11</t>
  </si>
  <si>
    <t>TR-150 35-15-M00150_950360781_950360781</t>
  </si>
  <si>
    <t>08.10.2022 15:26:46</t>
  </si>
  <si>
    <t>08.10.2022 17:34:24</t>
  </si>
  <si>
    <t>08.10.2022 14:10:22</t>
  </si>
  <si>
    <t>08.10.2022 16:08:17</t>
  </si>
  <si>
    <t>M-624 35-02-M00624_99512588_99512588</t>
  </si>
  <si>
    <t>08.10.2022 10:44:40</t>
  </si>
  <si>
    <t>08.10.2022 12:50:57</t>
  </si>
  <si>
    <t>YENİFOÇA TR-23 35-23-M00023_YENİFOÇA TR-30 M03_76459166</t>
  </si>
  <si>
    <t>08.10.2022 04:40:20</t>
  </si>
  <si>
    <t>08.10.2022 05:32:24</t>
  </si>
  <si>
    <t>08.10.2022 10:29:24</t>
  </si>
  <si>
    <t>08.10.2022 11:35:19</t>
  </si>
  <si>
    <t>08.10.2022 09:39:58</t>
  </si>
  <si>
    <t>08.10.2022 11:22:54</t>
  </si>
  <si>
    <t>K-4251 35-02-K04251_B_56365890_56365890</t>
  </si>
  <si>
    <t>08.10.2022 16:16:03</t>
  </si>
  <si>
    <t>08.10.2022 16:46:03</t>
  </si>
  <si>
    <t>BERGAMA İM-2 35-16-A00002_TR-128(TM-2/128) L11_2055214</t>
  </si>
  <si>
    <t>08.10.2022 15:06:00</t>
  </si>
  <si>
    <t>08.10.2022 15:21:55</t>
  </si>
  <si>
    <t>08.10.2022 21:05:32</t>
  </si>
  <si>
    <t>08.10.2022 22:24:14</t>
  </si>
  <si>
    <t>08.10.2022 07:32:02</t>
  </si>
  <si>
    <t>08.10.2022 08:58:23</t>
  </si>
  <si>
    <t>SUBATAN TR-5 35-15-L00340_35-15-L00340_2365328</t>
  </si>
  <si>
    <t>08.10.2022 18:29:32</t>
  </si>
  <si>
    <t>08.10.2022 19:51:11</t>
  </si>
  <si>
    <t>M-2955(YATIRIM REZERVE) 35-01-M02955_E_56365794_56365794</t>
  </si>
  <si>
    <t>08.10.2022 10:13:45</t>
  </si>
  <si>
    <t>08.10.2022 11:18:26</t>
  </si>
  <si>
    <t>08.10.2022 21:15:15</t>
  </si>
  <si>
    <t>08.10.2022 21:31:54</t>
  </si>
  <si>
    <t>EKREM YALÇIN GRB 35-20-M00016_DIREK TIPI TRAFO HUCRESI H01_2041916</t>
  </si>
  <si>
    <t>08.10.2022 11:05:09</t>
  </si>
  <si>
    <t>08.10.2022 18:01:53</t>
  </si>
  <si>
    <t>08.10.2022 11:57:01</t>
  </si>
  <si>
    <t>08.10.2022 12:56:52</t>
  </si>
  <si>
    <t>SOMA TR-7/3 45-82-M00449_A_65514024_65514024</t>
  </si>
  <si>
    <t>08.10.2022 17:14:11</t>
  </si>
  <si>
    <t>08.10.2022 20:39:27</t>
  </si>
  <si>
    <t>TR-15 ( M-715) 35-30-M00715_955297651_955297651</t>
  </si>
  <si>
    <t>08.10.2022 17:45:48</t>
  </si>
  <si>
    <t>08.10.2022 19:28:51</t>
  </si>
  <si>
    <t>OSMANGAZİ İM 35-02-A00004_DURU K18_2327849</t>
  </si>
  <si>
    <t>08.10.2022 12:39:59</t>
  </si>
  <si>
    <t>08.10.2022 13:36:20</t>
  </si>
  <si>
    <t>KÜÇÜKKEMERDERE TR-1 35-29-L00690_35-29-L00690_2361771</t>
  </si>
  <si>
    <t>08.10.2022 11:21:42</t>
  </si>
  <si>
    <t>08.10.2022 12:00:19</t>
  </si>
  <si>
    <t>DM-2/38-1 ÜÇPINARLAR 35-26-M00850_956627574_956627574</t>
  </si>
  <si>
    <t>08.10.2022 08:37:38</t>
  </si>
  <si>
    <t>08.10.2022 15:08:56</t>
  </si>
  <si>
    <t>08.10.2022 09:22:52</t>
  </si>
  <si>
    <t>08.10.2022 17:24:56</t>
  </si>
  <si>
    <t>DEMİRCİ KÖK 35-26-M00779_KARACAAĞAÇ ENH M06_42707188</t>
  </si>
  <si>
    <t>08.10.2022 09:50:37</t>
  </si>
  <si>
    <t>08.10.2022 11:58:13</t>
  </si>
  <si>
    <t>SİNANCILAR KÖYÜ TR-2 35-27-L00260_914389951_914389951</t>
  </si>
  <si>
    <t>08.10.2022 12:58:49</t>
  </si>
  <si>
    <t>08.10.2022 15:45:24</t>
  </si>
  <si>
    <t>MURADİYE ARON YAPI DM 45-71-M00238_DM-7/1 A M01_2077531</t>
  </si>
  <si>
    <t>08.10.2022 10:34:42</t>
  </si>
  <si>
    <t>08.10.2022 10:42:52</t>
  </si>
  <si>
    <t>08.10.2022 14:27:22</t>
  </si>
  <si>
    <t>08.10.2022 14:48:31</t>
  </si>
  <si>
    <t>KAYIŞLAR KÖK 45-80-M00183_KAYIŞLAR M02_72195719</t>
  </si>
  <si>
    <t>08.10.2022 17:44:12</t>
  </si>
  <si>
    <t>08.10.2022 18:37:30</t>
  </si>
  <si>
    <t>GÜRÇEŞME İM 35-03-A00001_CEZAEVİ K02_2310741</t>
  </si>
  <si>
    <t>08.10.2022 02:31:44</t>
  </si>
  <si>
    <t>08.10.2022 02:40:08</t>
  </si>
  <si>
    <t>ÇERİKÖZÜ YAYLA TR-3 35-29-L00801__72410804_72410804</t>
  </si>
  <si>
    <t>08.10.2022 15:00:34</t>
  </si>
  <si>
    <t>08.10.2022 17:10:48</t>
  </si>
  <si>
    <t>YAKAKÖY TR-2 45-75-M00250_45-75-M00250_2367608</t>
  </si>
  <si>
    <t>08.10.2022 16:49:30</t>
  </si>
  <si>
    <t>08.10.2022 18:49:47</t>
  </si>
  <si>
    <t>AKÇAŞEHİR TR-1 35-29-L00173_35-29-L00173_2371401</t>
  </si>
  <si>
    <t>08.10.2022 21:11:38</t>
  </si>
  <si>
    <t>08.10.2022 23:55:04</t>
  </si>
  <si>
    <t>08.10.2022 15:43:32</t>
  </si>
  <si>
    <t>08.10.2022 17:49:57</t>
  </si>
  <si>
    <t>GÖKTEPE TR-1 35-28-M00269_C_56374857_56374857</t>
  </si>
  <si>
    <t>08.10.2022 13:56:42</t>
  </si>
  <si>
    <t>08.10.2022 17:04:41</t>
  </si>
  <si>
    <t>TR-75 35-19-L00075_D_56390753_56390753</t>
  </si>
  <si>
    <t>08.10.2022 12:03:01</t>
  </si>
  <si>
    <t>08.10.2022 13:05:25</t>
  </si>
  <si>
    <t>IRLAMAZ KÖK 45-83-L00153_DAĞITIM TRAFOSU - GÜNEY DM L04_72158526</t>
  </si>
  <si>
    <t>08.10.2022 09:16:52</t>
  </si>
  <si>
    <t>08.10.2022 16:58:21</t>
  </si>
  <si>
    <t>EŞREFPAŞA İM 35-01-A00002_YAĞHANELER M12_2309052</t>
  </si>
  <si>
    <t>08.10.2022 11:03:32</t>
  </si>
  <si>
    <t>08.10.2022 11:51:00</t>
  </si>
  <si>
    <t>SAKARLI KÖK 45-76-M00046_KOCAİSKAN M03_72214509</t>
  </si>
  <si>
    <t>08.10.2022 07:01:12</t>
  </si>
  <si>
    <t>08.10.2022 07:06:00</t>
  </si>
  <si>
    <t>K-2980 35-01-K02980_L_56366841_56366841</t>
  </si>
  <si>
    <t>08.10.2022 08:06:03</t>
  </si>
  <si>
    <t>08.10.2022 18:01:29</t>
  </si>
  <si>
    <t>SUDELİĞİ KÖK 45-72-L00111_SELCİKLİ ÇIKIŞI L04_66544654</t>
  </si>
  <si>
    <t>08.10.2022 08:19:09</t>
  </si>
  <si>
    <t>08.10.2022 11:04:03</t>
  </si>
  <si>
    <t>TR-150 35-15-M00150_35-15-M00150_66882162</t>
  </si>
  <si>
    <t>08.10.2022 17:23:04</t>
  </si>
  <si>
    <t>08.10.2022 17:37:40</t>
  </si>
  <si>
    <t>08.10.2022 12:42:51</t>
  </si>
  <si>
    <t>08.10.2022 14:43:57</t>
  </si>
  <si>
    <t>DEMİRCİ KÖK 35-26-M00779_KARACAAĞAÇ ENH M06_42707151</t>
  </si>
  <si>
    <t>08.10.2022 08:34:53</t>
  </si>
  <si>
    <t>08.10.2022 08:49:32</t>
  </si>
  <si>
    <t>08.10.2022 11:25:12</t>
  </si>
  <si>
    <t>08.10.2022 12:10:54</t>
  </si>
  <si>
    <t>TR-2/29 45-83-L00029_955147272_955147272</t>
  </si>
  <si>
    <t>08.10.2022 09:45:36</t>
  </si>
  <si>
    <t>08.10.2022 10:27:36</t>
  </si>
  <si>
    <t>GÜRÇEŞME İM 35-03-A00001_YEŞİLDERE K18_2328335</t>
  </si>
  <si>
    <t>08.10.2022 03:03:00</t>
  </si>
  <si>
    <t>08.10.2022 03:17:43</t>
  </si>
  <si>
    <t>GÜRÇEŞME İM 35-03-A00001_MEHTAP K11_2310749</t>
  </si>
  <si>
    <t>08.10.2022 01:56:52</t>
  </si>
  <si>
    <t>08.10.2022 01:58:40</t>
  </si>
  <si>
    <t>KUYUCAK DM 35-27-M00273_HatBaşıAyırıcı_53132492 M04_53132492</t>
  </si>
  <si>
    <t>08.10.2022 17:46:09</t>
  </si>
  <si>
    <t>08.10.2022 19:07:23</t>
  </si>
  <si>
    <t>K-2807 35-01-K02807_35-01-K02807_2348736</t>
  </si>
  <si>
    <t>08.10.2022 14:49:02</t>
  </si>
  <si>
    <t>08.10.2022 15:31:19</t>
  </si>
  <si>
    <t>08.10.2022 16:58:08</t>
  </si>
  <si>
    <t>08.10.2022 16:58:44</t>
  </si>
  <si>
    <t>K-4698 35-01-K04698_C_56354787_56354787</t>
  </si>
  <si>
    <t>08.10.2022 07:53:05</t>
  </si>
  <si>
    <t>08.10.2022 15:32:37</t>
  </si>
  <si>
    <t>K-1439 35-01-K01439__89779490_89779490</t>
  </si>
  <si>
    <t>08.10.2022 08:24:52</t>
  </si>
  <si>
    <t>08.10.2022 18:48:16</t>
  </si>
  <si>
    <t>08.10.2022 03:23:15</t>
  </si>
  <si>
    <t>08.10.2022 05:55:18</t>
  </si>
  <si>
    <t>K-1042 35-03-K01042_C_56373374_56373374</t>
  </si>
  <si>
    <t>08.10.2022 15:58:14</t>
  </si>
  <si>
    <t>08.10.2022 08:52:38</t>
  </si>
  <si>
    <t>08.10.2022 09:02:20</t>
  </si>
  <si>
    <t>08.10.2022 12:03:33</t>
  </si>
  <si>
    <t>08.10.2022 15:18:46</t>
  </si>
  <si>
    <t>L-332 SERKANKENT 35-18-L00332_950437020_950437020</t>
  </si>
  <si>
    <t>08.10.2022 13:59:16</t>
  </si>
  <si>
    <t>08.10.2022 17:20:44</t>
  </si>
  <si>
    <t>YENİ FOÇA TR-9 35-23-M00009_B_56399927_56399927</t>
  </si>
  <si>
    <t>08.10.2022 10:31:51</t>
  </si>
  <si>
    <t>08.10.2022 10:57:30</t>
  </si>
  <si>
    <t>GÖZTEPE İM 35-01-A00004_POLİGON K18_2304010</t>
  </si>
  <si>
    <t>08.10.2022 13:58:52</t>
  </si>
  <si>
    <t>08.10.2022 16:26:53</t>
  </si>
  <si>
    <t>HALİLBEYLİ TR-1 KÖK 35-27-M01057_98696761_98696761</t>
  </si>
  <si>
    <t>08.10.2022 13:08:53</t>
  </si>
  <si>
    <t>08.10.2022 15:21:37</t>
  </si>
  <si>
    <t>ULUDERBENT DM 45-73-M00491_ULUDERBENT ŞEHİR-2 M04_66856550</t>
  </si>
  <si>
    <t>08.10.2022 10:25:22</t>
  </si>
  <si>
    <t>08.10.2022 12:12:24</t>
  </si>
  <si>
    <t>SOMA A SANTRALİ İM/DM 45-82-A00001_SAVAŞTEPE 15.8 L14_2091657</t>
  </si>
  <si>
    <t>08.10.2022 05:15:15</t>
  </si>
  <si>
    <t>08.10.2022 07:01:51</t>
  </si>
  <si>
    <t>L-310 35-18-L00310_944447755_944447755</t>
  </si>
  <si>
    <t>08.10.2022 10:47:18</t>
  </si>
  <si>
    <t>08.10.2022 14:44:12</t>
  </si>
  <si>
    <t>K-1987 35-01-K01987_C c2_5896235</t>
  </si>
  <si>
    <t>08.10.2022 09:26:00</t>
  </si>
  <si>
    <t>08.10.2022 13:29:05</t>
  </si>
  <si>
    <t>AKGEDİK TR-1 45-71-M01047_953220813_953220813</t>
  </si>
  <si>
    <t>08.10.2022 19:50:38</t>
  </si>
  <si>
    <t>09.10.2022 01:25:02</t>
  </si>
  <si>
    <t>K-84 35-02-K00084_K-771 K02_2099901</t>
  </si>
  <si>
    <t>08.10.2022 11:45:32</t>
  </si>
  <si>
    <t>08.10.2022 11:49:52</t>
  </si>
  <si>
    <t>DEMİRKÖPRÜ TM 45-78-A00005_HatBaşıAyırıcı_53135943 M07_53135943</t>
  </si>
  <si>
    <t>08.10.2022 15:55:22</t>
  </si>
  <si>
    <t>08.10.2022 15:57:00</t>
  </si>
  <si>
    <t>KINIK TR-30 35-24-L00220_A_56375053_56375053</t>
  </si>
  <si>
    <t>08.10.2022 14:28:26</t>
  </si>
  <si>
    <t>08.10.2022 16:04:04</t>
  </si>
  <si>
    <t>K-1031 35-01-K01031_35-01-K01031_2353853</t>
  </si>
  <si>
    <t>08.10.2022 08:11:32</t>
  </si>
  <si>
    <t>08.10.2022 18:59:08</t>
  </si>
  <si>
    <t>AKSELENDİ İM 45-72-A00004_HAVA MEYDAN KOM. M09_2327918</t>
  </si>
  <si>
    <t>08.10.2022 11:03:04</t>
  </si>
  <si>
    <t>08.10.2022 12:33:33</t>
  </si>
  <si>
    <t>M-2188 KARAAĞAÇ TR-1 35-03-M02188_910163901_910163901</t>
  </si>
  <si>
    <t>08.10.2022 13:51:17</t>
  </si>
  <si>
    <t>08.10.2022 12:27:00</t>
  </si>
  <si>
    <t>08.10.2022 13:10:00</t>
  </si>
  <si>
    <t>TR-114 35-26-M00114_CANET/TORBALI DEVLET HASTANESİ M01_65974713</t>
  </si>
  <si>
    <t>08.10.2022 07:57:44</t>
  </si>
  <si>
    <t>08.10.2022 08:38:13</t>
  </si>
  <si>
    <t>KARAAĞAÇLI TR-2 45-71-M00130_45-71-M00130_72242837</t>
  </si>
  <si>
    <t>08.10.2022 17:57:04</t>
  </si>
  <si>
    <t>08.10.2022 18:18:10</t>
  </si>
  <si>
    <t>08.10.2022 17:29:06</t>
  </si>
  <si>
    <t>08.10.2022 18:01:06</t>
  </si>
  <si>
    <t>YALLIOĞLU KÖK 35-15-L00361_YENİKÖY L02_66935956</t>
  </si>
  <si>
    <t>08.10.2022 19:05:22</t>
  </si>
  <si>
    <t>08.10.2022 19:51:53</t>
  </si>
  <si>
    <t>YENİFOÇA TR-44 35-23-M00044_B_56388989_56388989</t>
  </si>
  <si>
    <t>08.10.2022 11:18:44</t>
  </si>
  <si>
    <t>08.10.2022 12:07:12</t>
  </si>
  <si>
    <t>M-992 35-03-M00992_A A1_5893457</t>
  </si>
  <si>
    <t>08.10.2022 07:33:08</t>
  </si>
  <si>
    <t>08.10.2022 10:23:07</t>
  </si>
  <si>
    <t>08.10.2022 08:58:59</t>
  </si>
  <si>
    <t>08.10.2022 10:38:52</t>
  </si>
  <si>
    <t>BAŞARAN TR-4 35-31-L00073_47942825_56371101_56371101</t>
  </si>
  <si>
    <t>08.10.2022 15:15:33</t>
  </si>
  <si>
    <t>08.10.2022 18:39:43</t>
  </si>
  <si>
    <t>L-291 35-18-L00291_950464908_950464908</t>
  </si>
  <si>
    <t>08.10.2022 11:14:03</t>
  </si>
  <si>
    <t>08.10.2022 12:35:40</t>
  </si>
  <si>
    <t>YUKARI SÜTÇÜLER KÖYÜ TR-1 35-27-M00410_D_80310459_80310459</t>
  </si>
  <si>
    <t>08.10.2022 09:57:25</t>
  </si>
  <si>
    <t>08.10.2022 12:08:24</t>
  </si>
  <si>
    <t>ARMUTLU TOPRAK SLM TR 35-27-M00561_DIREK TIPI TRAFO HUCRESI H01_2049802</t>
  </si>
  <si>
    <t>08.10.2022 10:04:00</t>
  </si>
  <si>
    <t>08.10.2022 12:54:06</t>
  </si>
  <si>
    <t>08.10.2022 10:19:00</t>
  </si>
  <si>
    <t>08.10.2022 11:22:09</t>
  </si>
  <si>
    <t>08.10.2022 13:16:45</t>
  </si>
  <si>
    <t>08.10.2022 15:18:23</t>
  </si>
  <si>
    <t>08.10.2022 08:16:45</t>
  </si>
  <si>
    <t>08.10.2022 08:27:30</t>
  </si>
  <si>
    <t>08.10.2022 09:35:02</t>
  </si>
  <si>
    <t>08.10.2022 10:15:02</t>
  </si>
  <si>
    <t>DM-3/TR-4 35-13-L00056_B_56380052_56380052</t>
  </si>
  <si>
    <t>08.10.2022 10:41:11</t>
  </si>
  <si>
    <t>08.10.2022 17:49:50</t>
  </si>
  <si>
    <t>SOMA A SANTRALİ İM/DM 45-82-A00001_DENİŞ-2 M12_2324964</t>
  </si>
  <si>
    <t>08.10.2022 14:32:18</t>
  </si>
  <si>
    <t>08.10.2022 14:34:15</t>
  </si>
  <si>
    <t>TR-1-4/3 ANIRGANKAYA 35-20-L00031_955204145_955204145</t>
  </si>
  <si>
    <t>08.10.2022 09:12:28</t>
  </si>
  <si>
    <t>08.10.2022 11:03:36</t>
  </si>
  <si>
    <t>OSMANGAZİ İM 35-02-A00004_MUSTAFA KEMAL K05_2101526</t>
  </si>
  <si>
    <t>08.10.2022 12:24:04</t>
  </si>
  <si>
    <t>08.10.2022 13:17:07</t>
  </si>
  <si>
    <t>08.10.2022 09:52:32</t>
  </si>
  <si>
    <t>08.10.2022 12:00:55</t>
  </si>
  <si>
    <t>YAKAKÖY KÖK 45-75-M00067_KAYACIK ESKİ SARIALİLER M05_2324690</t>
  </si>
  <si>
    <t>08.10.2022 09:07:21</t>
  </si>
  <si>
    <t>08.10.2022 16:02:08</t>
  </si>
  <si>
    <t>YENİ ŞAKRAN TR-4 35-17-M00204_8607117_56354972_56354972</t>
  </si>
  <si>
    <t>08.10.2022 00:45:53</t>
  </si>
  <si>
    <t>08.10.2022 03:32:09</t>
  </si>
  <si>
    <t>M-2955(YATIRIM REZERVE) 35-01-M02955_D_56365790_56365790</t>
  </si>
  <si>
    <t>08.10.2022 08:35:08</t>
  </si>
  <si>
    <t>08.10.2022 17:58:59</t>
  </si>
  <si>
    <t>08.10.2022 14:14:32</t>
  </si>
  <si>
    <t>08.10.2022 14:52:27</t>
  </si>
  <si>
    <t>MURADİYE DM-7/1 45-71-M01854_DM-5/7 KÖK M01_2125935</t>
  </si>
  <si>
    <t>08.10.2022 10:33:34</t>
  </si>
  <si>
    <t>08.10.2022 10:42:23</t>
  </si>
  <si>
    <t>MORDOĞAN TR-30 35-21-L00155_95002404904_95002404904</t>
  </si>
  <si>
    <t>08.10.2022 16:17:15</t>
  </si>
  <si>
    <t>08.10.2022 22:48:31</t>
  </si>
  <si>
    <t>M-1996 35-09-M01996_35-09-M01996_2377169</t>
  </si>
  <si>
    <t>08.10.2022 13:01:59</t>
  </si>
  <si>
    <t>08.10.2022 14:00:31</t>
  </si>
  <si>
    <t>ARPALIK KÖK 45-83-M00137_ÇAMPINAR TARIMSAL SULAMA - TR-6 M06_2096501</t>
  </si>
  <si>
    <t>08.10.2022 09:41:03</t>
  </si>
  <si>
    <t>08.10.2022 17:32:41</t>
  </si>
  <si>
    <t>08.10.2022 09:47:09</t>
  </si>
  <si>
    <t>08.10.2022 10:22:26</t>
  </si>
  <si>
    <t>MANİSA TM-1 45-71-A00001_SARUHANLI M04_2309457</t>
  </si>
  <si>
    <t>08.10.2022 09:08:58</t>
  </si>
  <si>
    <t>08.10.2022 15:58:24</t>
  </si>
  <si>
    <t>ÇIRPI TR-1-2/3 35-20-M00008_PAZARYERİ- KANDAK M03_66684222</t>
  </si>
  <si>
    <t>08.10.2022 08:22:50</t>
  </si>
  <si>
    <t>08.10.2022 09:38:04</t>
  </si>
  <si>
    <t>AKALAN TR-3 35-27-M00431_DIREK TIPI TRAFO HUCRESI H01_2051130</t>
  </si>
  <si>
    <t>08.10.2022 14:15:29</t>
  </si>
  <si>
    <t>08.10.2022 17:05:46</t>
  </si>
  <si>
    <t>L-208 35-18-L00208_L-207 MERKEZTUR - L-205 BOYALIK APART OTEL L01_2326195</t>
  </si>
  <si>
    <t>08.10.2022 11:05:44</t>
  </si>
  <si>
    <t>08.10.2022 12:16:24</t>
  </si>
  <si>
    <t>M-1404 35-01-M01404_EŞREFPAŞA T.M. M01_2113602</t>
  </si>
  <si>
    <t>08.10.2022 11:50:44</t>
  </si>
  <si>
    <t>08.10.2022 13:03:39</t>
  </si>
  <si>
    <t>08.10.2022 17:21:25</t>
  </si>
  <si>
    <t>08.10.2022 18:11:19</t>
  </si>
  <si>
    <t>08.10.2022 01:10:32</t>
  </si>
  <si>
    <t>08.10.2022 03:36:30</t>
  </si>
  <si>
    <t>SELENDİ TR-3 45-81-M00003_A_56400727_56400727</t>
  </si>
  <si>
    <t>08.10.2022 16:25:10</t>
  </si>
  <si>
    <t>08.10.2022 17:19:00</t>
  </si>
  <si>
    <t>ÇIRPI İM 35-20-A00002_KANDAK(ÇIRPI-3) M02_2055128</t>
  </si>
  <si>
    <t>08.10.2022 08:04:53</t>
  </si>
  <si>
    <t>08.10.2022 08:13:08</t>
  </si>
  <si>
    <t>K-3149 35-01-K03149_35-01-K03149_2369927</t>
  </si>
  <si>
    <t>08.10.2022 05:41:10</t>
  </si>
  <si>
    <t>08.10.2022 15:35:42</t>
  </si>
  <si>
    <t>TURGUTALP KÖK 45-71-M00260_KOOPERATİF M03_72233806</t>
  </si>
  <si>
    <t>08.10.2022 09:51:32</t>
  </si>
  <si>
    <t>08.10.2022 13:14:36</t>
  </si>
  <si>
    <t>08.10.2022 15:34:40</t>
  </si>
  <si>
    <t>08.10.2022 15:40:42</t>
  </si>
  <si>
    <t>M-624 35-02-M00624_B_56379768_56379768</t>
  </si>
  <si>
    <t>08.10.2022 10:54:01</t>
  </si>
  <si>
    <t>08.10.2022 12:32:24</t>
  </si>
  <si>
    <t>YENİ FOÇA TR-27 35-23-M00027_42096179 e2b_42106635</t>
  </si>
  <si>
    <t>08.10.2022 14:49:35</t>
  </si>
  <si>
    <t>08.10.2022 15:20:20</t>
  </si>
  <si>
    <t>HATAY TM 35-01-A00009_HATAY-6 K13_2313674</t>
  </si>
  <si>
    <t>08.10.2022 11:46:21</t>
  </si>
  <si>
    <t>08.10.2022 14:15:07</t>
  </si>
  <si>
    <t>OSMANİYE TR-1 45-73-M00503_A_56390994_56390994</t>
  </si>
  <si>
    <t>08.10.2022 19:52:21</t>
  </si>
  <si>
    <t>08.10.2022 23:27:50</t>
  </si>
  <si>
    <t>08.10.2022 08:30:15</t>
  </si>
  <si>
    <t>08.10.2022 08:57:01</t>
  </si>
  <si>
    <t>GÜRÇEŞME İM 35-03-A00001_ÇALDIRAN K09_2310747</t>
  </si>
  <si>
    <t>08.10.2022 03:23:12</t>
  </si>
  <si>
    <t>08.10.2022 03:30:26</t>
  </si>
  <si>
    <t>KAYMAKÇI TR-5 35-15-M00246_C_56361994_56361994</t>
  </si>
  <si>
    <t>08.10.2022 15:05:25</t>
  </si>
  <si>
    <t>08.10.2022 15:19:45</t>
  </si>
  <si>
    <t>YAYALAR TR-1 45-73-M00161_45-73-M00161_2351881</t>
  </si>
  <si>
    <t>08.10.2022 16:50:42</t>
  </si>
  <si>
    <t>08.10.2022 18:32:39</t>
  </si>
  <si>
    <t>OSMANGAZİ İM 35-02-A00004_TR-1 10.5 K17_2101346</t>
  </si>
  <si>
    <t>08.10.2022 11:03:52</t>
  </si>
  <si>
    <t>08.10.2022 12:27:15</t>
  </si>
  <si>
    <t>YEŞİLOVA KÖK 45-78-M01393_YEŞİLOVA TARIMSAL M03_83810759</t>
  </si>
  <si>
    <t>08.10.2022 07:48:36</t>
  </si>
  <si>
    <t>08.10.2022 10:14:16</t>
  </si>
  <si>
    <t>YASEMİN DM 35-19-M00002_HatBaşıAyırıcı_53137481 M02_53137481</t>
  </si>
  <si>
    <t>08.10.2022 18:30:52</t>
  </si>
  <si>
    <t>08.10.2022 21:03:19</t>
  </si>
  <si>
    <t>KOYUNDERE TR-12 35-28-M00161_35-28-M00161_66532826</t>
  </si>
  <si>
    <t>08.10.2022 15:16:21</t>
  </si>
  <si>
    <t>08.10.2022 16:59:50</t>
  </si>
  <si>
    <t>K-1685 35-01-K01685_D_56366131_56366131</t>
  </si>
  <si>
    <t>08.10.2022 08:06:42</t>
  </si>
  <si>
    <t>08.10.2022 15:26:03</t>
  </si>
  <si>
    <t>DEMİRCİLİ DM 35-15-L00895_HatBaşıAyırıcı_79156061 L08_79156061</t>
  </si>
  <si>
    <t>08.10.2022 17:50:16</t>
  </si>
  <si>
    <t>08.10.2022 19:41:56</t>
  </si>
  <si>
    <t>TR-2/87 45-83-L00087_48123973_56397055_56397055</t>
  </si>
  <si>
    <t>08.10.2022 13:08:36</t>
  </si>
  <si>
    <t>08.10.2022 14:56:38</t>
  </si>
  <si>
    <t>LEZİTA DM 35-27-M00950_LEZİTA FABRİKALAR M03_49855394</t>
  </si>
  <si>
    <t>08.10.2022 09:26:27</t>
  </si>
  <si>
    <t>08.10.2022 09:49:41</t>
  </si>
  <si>
    <t>ALİAĞA TR-43 DM 35-17-M00043_HatBaşıAyırıcı_72727542 M13_72727542</t>
  </si>
  <si>
    <t>08.10.2022 17:21:13</t>
  </si>
  <si>
    <t>08.10.2022 20:17:17</t>
  </si>
  <si>
    <t>08.10.2022 16:34:58</t>
  </si>
  <si>
    <t>08.10.2022 17:47:27</t>
  </si>
  <si>
    <t>DM-3/TR-9 35-13-L00055_TR-18 L01_66486527</t>
  </si>
  <si>
    <t>08.10.2022 09:19:47</t>
  </si>
  <si>
    <t>08.10.2022 10:36:05</t>
  </si>
  <si>
    <t>DM-18 (UNCU BOZKÖY) 45-71-M00213_DM-18/05 M02_84451821</t>
  </si>
  <si>
    <t>08.10.2022 11:00:27</t>
  </si>
  <si>
    <t>TR-6 35-31-L00006_B_72253177_72253177</t>
  </si>
  <si>
    <t>08.10.2022 14:34:24</t>
  </si>
  <si>
    <t>08.10.2022 16:52:13</t>
  </si>
  <si>
    <t>08.10.2022 08:17:53</t>
  </si>
  <si>
    <t>08.10.2022 08:55:20</t>
  </si>
  <si>
    <t>DURASIL TR-1 45-72-L01009_A_56390825_56390825</t>
  </si>
  <si>
    <t>08.10.2022 19:22:23</t>
  </si>
  <si>
    <t>08.10.2022 20:39:55</t>
  </si>
  <si>
    <t>K-916 35-01-K00916_K-1663 K03_2118963</t>
  </si>
  <si>
    <t>08.10.2022 15:27:16</t>
  </si>
  <si>
    <t>08.10.2022 16:05:01</t>
  </si>
  <si>
    <t>GÖKÇEN DM 1-2/3 35-29-L00061_950344050_950344050</t>
  </si>
  <si>
    <t>08.10.2022 10:15:33</t>
  </si>
  <si>
    <t>08.10.2022 11:21:23</t>
  </si>
  <si>
    <t>FEVZİPAŞA TR-1 45-71-M00579_A_56384268_56384268</t>
  </si>
  <si>
    <t>08.10.2022 15:12:07</t>
  </si>
  <si>
    <t>08.10.2022 19:53:47</t>
  </si>
  <si>
    <t>KARABURUN TR-18 35-21-L00026_35-21-L00026_2376241</t>
  </si>
  <si>
    <t>08.10.2022 18:24:52</t>
  </si>
  <si>
    <t>08.10.2022 22:52:50</t>
  </si>
  <si>
    <t>YAĞCILLI TR-3 45-82-M00329_C_56385119_56385119</t>
  </si>
  <si>
    <t>08.10.2022 11:06:01</t>
  </si>
  <si>
    <t>08.10.2022 12:22:06</t>
  </si>
  <si>
    <t>K-3974 35-01-K03974_35-01-K03974_2356107</t>
  </si>
  <si>
    <t>08.10.2022 07:36:12</t>
  </si>
  <si>
    <t>08.10.2022 18:21:20</t>
  </si>
  <si>
    <t>MARANGOZLAR SİTESİ TR-1 35-28-M00649_12342500 t2.b_5767637</t>
  </si>
  <si>
    <t>08.10.2022 08:36:30</t>
  </si>
  <si>
    <t>08.10.2022 12:59:33</t>
  </si>
  <si>
    <t>DM-3/TR-4 35-13-L00056_946422498_946422498</t>
  </si>
  <si>
    <t>08.10.2022 18:35:13</t>
  </si>
  <si>
    <t>08.10.2022 20:23:45</t>
  </si>
  <si>
    <t>KARABURUN TR-18 35-21-L00026_953368402_953368402</t>
  </si>
  <si>
    <t>08.10.2022 11:23:38</t>
  </si>
  <si>
    <t>08.10.2022 18:59:00</t>
  </si>
  <si>
    <t>08.10.2022 09:24:10</t>
  </si>
  <si>
    <t>08.10.2022 17:09:06</t>
  </si>
  <si>
    <t>ÖRNEKKÖY TR4 35-27-L00129_99126977_99126977</t>
  </si>
  <si>
    <t>08.10.2022 09:51:25</t>
  </si>
  <si>
    <t>08.10.2022 14:35:21</t>
  </si>
  <si>
    <t>TR-99 45-78-L00099_D_56402654_56402654</t>
  </si>
  <si>
    <t>08.10.2022 14:25:46</t>
  </si>
  <si>
    <t>08.10.2022 16:08:36</t>
  </si>
  <si>
    <t>K-3097 35-01-K03097_D_56376243_56376243</t>
  </si>
  <si>
    <t>08.10.2022 08:11:24</t>
  </si>
  <si>
    <t>08.10.2022 18:02:33</t>
  </si>
  <si>
    <t>K-3953 35-04-K03953_99600704_99600704</t>
  </si>
  <si>
    <t>08.10.2022 10:37:42</t>
  </si>
  <si>
    <t>08.10.2022 14:03:19</t>
  </si>
  <si>
    <t>DM02/TR18 BELEDİYE ÖNÜ 45-73-M00012_DAĞITIM TRAFOSU DM-2/18 M03_66932992</t>
  </si>
  <si>
    <t>08.10.2022 02:24:49</t>
  </si>
  <si>
    <t>08.10.2022 07:39:34</t>
  </si>
  <si>
    <t>ÇUKURALTI M-12 35-25-M00058_955267845_955267845</t>
  </si>
  <si>
    <t>08.10.2022 19:31:49</t>
  </si>
  <si>
    <t>08.10.2022 21:10:01</t>
  </si>
  <si>
    <t>K-716 35-02-K00716_E_56365875_56365875</t>
  </si>
  <si>
    <t>08.10.2022 12:10:45</t>
  </si>
  <si>
    <t>08.10.2022 13:46:32</t>
  </si>
  <si>
    <t>M-2955(YATIRIM REZERVE) 35-01-M02955_K_56364413_56364413</t>
  </si>
  <si>
    <t>08.10.2022 08:30:23</t>
  </si>
  <si>
    <t>08.10.2022 18:18:13</t>
  </si>
  <si>
    <t>K-510 35-01-K00510_910271901_910271901</t>
  </si>
  <si>
    <t>08.10.2022 18:55:31</t>
  </si>
  <si>
    <t>08.10.2022 20:41:43</t>
  </si>
  <si>
    <t>FOÇA TR-17 35-23-L00017_C_56398542_56398542</t>
  </si>
  <si>
    <t>08.10.2022 17:11:43</t>
  </si>
  <si>
    <t>08.10.2022 18:14:45</t>
  </si>
  <si>
    <t>M-1101 35-03-M01101_35-03-M01101_41929499</t>
  </si>
  <si>
    <t>08.10.2022 09:08:02</t>
  </si>
  <si>
    <t>08.10.2022 10:18:53</t>
  </si>
  <si>
    <t>08.10.2022 21:38:40</t>
  </si>
  <si>
    <t>08.10.2022 21:45:51</t>
  </si>
  <si>
    <t>08.10.2022 19:34:00</t>
  </si>
  <si>
    <t>08.10.2022 20:36:06</t>
  </si>
  <si>
    <t>M-1068 35-02-M01068_35-02-M01068_86031859</t>
  </si>
  <si>
    <t>08.10.2022 10:32:04</t>
  </si>
  <si>
    <t>08.10.2022 14:33:10</t>
  </si>
  <si>
    <t>L-14 SEVTUR 35-18-L00014_965250758_965250758</t>
  </si>
  <si>
    <t>08.10.2022 19:58:35</t>
  </si>
  <si>
    <t>08.10.2022 21:18:50</t>
  </si>
  <si>
    <t>KEMALİYE DM (TR-1) 45-73-M00150_AKKEÇİLİ ÇIKIŞ M01_66716009</t>
  </si>
  <si>
    <t>08.10.2022 11:50:12</t>
  </si>
  <si>
    <t>08.10.2022 12:33:57</t>
  </si>
  <si>
    <t>MORDOĞAN TR-25 35-21-L00153_953357111_953357111</t>
  </si>
  <si>
    <t>08.10.2022 10:40:51</t>
  </si>
  <si>
    <t>08.10.2022 20:12:01</t>
  </si>
  <si>
    <t>08.10.2022 17:35:40</t>
  </si>
  <si>
    <t>08.10.2022 19:05:58</t>
  </si>
  <si>
    <t>K-1439 35-01-K01439__72410474_72410474</t>
  </si>
  <si>
    <t>08.10.2022 08:25:51</t>
  </si>
  <si>
    <t>08.10.2022 18:50:22</t>
  </si>
  <si>
    <t>AVDAN TR-1 45-82-M00230_C_56405145_56405145</t>
  </si>
  <si>
    <t>08.10.2022 17:31:11</t>
  </si>
  <si>
    <t>08.10.2022 18:22:47</t>
  </si>
  <si>
    <t>GÜRÇEŞME İM 35-03-A00001_HUZUREVİ K04_2310743</t>
  </si>
  <si>
    <t>08.10.2022 03:44:32</t>
  </si>
  <si>
    <t>08.10.2022 03:49:03</t>
  </si>
  <si>
    <t>KARABULU KÖK 35-31-L00227_İĞDELİ L02_2119133</t>
  </si>
  <si>
    <t>08.10.2022 07:56:12</t>
  </si>
  <si>
    <t>08.10.2022 08:17:59</t>
  </si>
  <si>
    <t>MURADİYE DM-5/7 KÖK 45-71-M00594_DM-5/17-A M07_66002089</t>
  </si>
  <si>
    <t>08.10.2022 10:57:57</t>
  </si>
  <si>
    <t>08.10.2022 11:47:10</t>
  </si>
  <si>
    <t>08.10.2022 09:55:40</t>
  </si>
  <si>
    <t>08.10.2022 14:15:33</t>
  </si>
  <si>
    <t>08.10.2022 22:26:22</t>
  </si>
  <si>
    <t>08.10.2022 22:56:42</t>
  </si>
  <si>
    <t>ULUCAK DM 35-27-M00792_EĞRİDERE-1 M06_2053524</t>
  </si>
  <si>
    <t>08.10.2022 15:14:22</t>
  </si>
  <si>
    <t>08.10.2022 15:39:21</t>
  </si>
  <si>
    <t>BALIKLIOVA TR-2 35-19-L00272_956670690_956670690</t>
  </si>
  <si>
    <t>08.10.2022 14:06:49</t>
  </si>
  <si>
    <t>08.10.2022 15:45:11</t>
  </si>
  <si>
    <t>GÜRÇEŞME İM 35-03-A00001_GÜVEN K16_2328333</t>
  </si>
  <si>
    <t>08.10.2022 00:59:00</t>
  </si>
  <si>
    <t>08.10.2022 01:03:44</t>
  </si>
  <si>
    <t>M-236 35-02-M00236_99888308_99888308</t>
  </si>
  <si>
    <t>08.10.2022 14:07:39</t>
  </si>
  <si>
    <t>08.10.2022 19:43:06</t>
  </si>
  <si>
    <t>DM-1 45-71-M00001_MESLEK LİSESİ M11_2308485</t>
  </si>
  <si>
    <t>08.10.2022 09:30:40</t>
  </si>
  <si>
    <t>08.10.2022 16:52:17</t>
  </si>
  <si>
    <t>08.10.2022 14:41:44</t>
  </si>
  <si>
    <t>08.10.2022 15:03:48</t>
  </si>
  <si>
    <t>K-1439 35-01-K01439_C_56382898_56382898</t>
  </si>
  <si>
    <t>08.10.2022 08:24:11</t>
  </si>
  <si>
    <t>08.10.2022 18:49:49</t>
  </si>
  <si>
    <t>OSMANGAZİ İM 35-02-A00004_TR-2 10.5 K11_2101515</t>
  </si>
  <si>
    <t>08.10.2022 11:52:34</t>
  </si>
  <si>
    <t>KUŞÇUBURUN TR-5 35-26-M01261_35-26-M01261_2366271</t>
  </si>
  <si>
    <t>08.10.2022 23:58:57</t>
  </si>
  <si>
    <t>09.10.2022 01:58:01</t>
  </si>
  <si>
    <t>DM-2 45-71-M00002_TR-2/21 HÜKÜMET VAKIF M07_2308955</t>
  </si>
  <si>
    <t>08.10.2022 09:48:21</t>
  </si>
  <si>
    <t>08.10.2022 17:20:18</t>
  </si>
  <si>
    <t>TR-150 35-15-M00150_950360502_950360502</t>
  </si>
  <si>
    <t>08.10.2022 18:17:04</t>
  </si>
  <si>
    <t>08.10.2022 22:51:07</t>
  </si>
  <si>
    <t>ALÇUK TM 35-17-A00001_HatBaşıAyırıcı_53133626 M30_53133626</t>
  </si>
  <si>
    <t>08.10.2022 09:11:30</t>
  </si>
  <si>
    <t>08.10.2022 12:26:24</t>
  </si>
  <si>
    <t>ÇAMBEL KÖK 35-27-M00619_YENMİŞ-2 M04_72166068</t>
  </si>
  <si>
    <t>08.10.2022 15:42:12</t>
  </si>
  <si>
    <t>08.10.2022 17:33:48</t>
  </si>
  <si>
    <t>DAĞDERE DM 45-72-M00097_HatBaşıAyırıcı_53140484 M06_53140484</t>
  </si>
  <si>
    <t>08.10.2022 12:23:06</t>
  </si>
  <si>
    <t>08.10.2022 14:21:07</t>
  </si>
  <si>
    <t>DELEMENLER KÖK 45-73-M00490_HatBaşıAyırıcı_53136481 M03_53136481</t>
  </si>
  <si>
    <t>08.10.2022 21:59:47</t>
  </si>
  <si>
    <t>08.10.2022 23:58:20</t>
  </si>
  <si>
    <t>RECEPLİ KÖYÜ TR-2 45-71-M01693_953205207_953205207</t>
  </si>
  <si>
    <t>08.10.2022 09:57:00</t>
  </si>
  <si>
    <t>08.10.2022 15:35:26</t>
  </si>
  <si>
    <t>KARABURUN TR-18 35-21-L00026_A_56390376_56390376</t>
  </si>
  <si>
    <t>08.10.2022 17:08:53</t>
  </si>
  <si>
    <t>08.10.2022 18:26:49</t>
  </si>
  <si>
    <t>DM-3/13 35-29-M00090_950337308_950337308</t>
  </si>
  <si>
    <t>08.10.2022 18:30:01</t>
  </si>
  <si>
    <t>08.10.2022 19:07:11</t>
  </si>
  <si>
    <t>K-2980 35-01-K02980_B_56374630_56374630</t>
  </si>
  <si>
    <t>08.10.2022 08:05:20</t>
  </si>
  <si>
    <t>08.10.2022 17:54:51</t>
  </si>
  <si>
    <t>GÜRÇEŞME İM 35-03-A00001_İŞÇİEVLERİ K08_2310746</t>
  </si>
  <si>
    <t>08.10.2022 01:26:13</t>
  </si>
  <si>
    <t>08.10.2022 01:37:41</t>
  </si>
  <si>
    <t>OSMANGAZİ İM 35-02-A00004_İBRAHİM HAKKI K21_2327840</t>
  </si>
  <si>
    <t>08.10.2022 12:27:19</t>
  </si>
  <si>
    <t>08.10.2022 13:54:47</t>
  </si>
  <si>
    <t>İSLAMLAR TR-1 35-30-L00149_C_56403856_56403856</t>
  </si>
  <si>
    <t>08.10.2022 14:54:42</t>
  </si>
  <si>
    <t>08.10.2022 15:23:51</t>
  </si>
  <si>
    <t>HALİL İBRAHİM SAĞLAM VE ARK TR 35-27-M00211_915021037_915021037</t>
  </si>
  <si>
    <t>08.10.2022 09:12:30</t>
  </si>
  <si>
    <t>08.10.2022 13:17:36</t>
  </si>
  <si>
    <t>DALBAHÇE TR-2 45-83-L00188_B_56399396_56399396</t>
  </si>
  <si>
    <t>08.10.2022 11:05:19</t>
  </si>
  <si>
    <t>08.10.2022 13:57:02</t>
  </si>
  <si>
    <t>SAĞANCI İM 35-16-A00003_SÜLEYMANLI L05_2072980</t>
  </si>
  <si>
    <t>08.10.2022 07:29:11</t>
  </si>
  <si>
    <t>08.10.2022 07:33:38</t>
  </si>
  <si>
    <t>FAHRETTİN GÖREN SLM GRB TR 35-27-M00712_914598661_914598661</t>
  </si>
  <si>
    <t>08.10.2022 10:08:29</t>
  </si>
  <si>
    <t>08.10.2022 11:46:22</t>
  </si>
  <si>
    <t>K-2984 35-03-K02984_910033010_910033010</t>
  </si>
  <si>
    <t>08.10.2022 17:53:01</t>
  </si>
  <si>
    <t>08.10.2022 18:58:54</t>
  </si>
  <si>
    <t>K-1516 35-01-K01516_C_56359166_56359166</t>
  </si>
  <si>
    <t>08.10.2022 08:10:22</t>
  </si>
  <si>
    <t>08.10.2022 18:46:28</t>
  </si>
  <si>
    <t>M-2955(YATIRIM REZERVE) 35-01-M02955_A_56365791_56365791</t>
  </si>
  <si>
    <t>08.10.2022 08:35:48</t>
  </si>
  <si>
    <t>08.10.2022 18:00:30</t>
  </si>
  <si>
    <t>08.10.2022 15:26:59</t>
  </si>
  <si>
    <t>MENDERES DM-2/TR-1 35-22-M00300_MENDERES-1 M17_2328468</t>
  </si>
  <si>
    <t>08.10.2022 11:25:17</t>
  </si>
  <si>
    <t>08.10.2022 11:37:51</t>
  </si>
  <si>
    <t>K-1560 35-01-K01560_35-01-K01560_2367259</t>
  </si>
  <si>
    <t>08.10.2022 08:03:32</t>
  </si>
  <si>
    <t>08.10.2022 17:56:39</t>
  </si>
  <si>
    <t>L-253 35-18-L00253_950466416_950466416</t>
  </si>
  <si>
    <t>08.10.2022 09:18:44</t>
  </si>
  <si>
    <t>08.10.2022 11:57:48</t>
  </si>
  <si>
    <t>K-4711 35-04-K04711_A_56367763_56367763</t>
  </si>
  <si>
    <t>08.10.2022 09:38:27</t>
  </si>
  <si>
    <t>08.10.2022 13:17:40</t>
  </si>
  <si>
    <t>GÜRÇEŞME İM 35-03-A00001_ŞİRİNYER K17_2328334</t>
  </si>
  <si>
    <t>08.10.2022 02:07:00</t>
  </si>
  <si>
    <t>08.10.2022 02:12:00</t>
  </si>
  <si>
    <t>K-577 35-01-K00577_D_56375605_56375605</t>
  </si>
  <si>
    <t>08.10.2022 10:34:19</t>
  </si>
  <si>
    <t>08.10.2022 11:59:15</t>
  </si>
  <si>
    <t>SELÇUK İM/DM 35-13-A00004_OTELLER M03_65986040</t>
  </si>
  <si>
    <t>08.10.2022 08:58:01</t>
  </si>
  <si>
    <t>08.10.2022 09:04:12</t>
  </si>
  <si>
    <t>ALİAĞA TR-43 DM 35-17-M00043_HatBaşıAyırıcı_83290160 M12_83290160</t>
  </si>
  <si>
    <t>08.10.2022 07:39:09</t>
  </si>
  <si>
    <t>08.10.2022 09:28:01</t>
  </si>
  <si>
    <t>L-207 MERKEZTUR 35-18-L00207_35-18-L00207_2372712</t>
  </si>
  <si>
    <t>08.10.2022 08:38:35</t>
  </si>
  <si>
    <t>08.10.2022 12:04:35</t>
  </si>
  <si>
    <t>TEKELİ ARITMA KÖK 35-22-M00090_KARAKUYU ÇIKIŞI M03_2127060</t>
  </si>
  <si>
    <t>08.10.2022 09:25:15</t>
  </si>
  <si>
    <t>08.10.2022 15:36:39</t>
  </si>
  <si>
    <t>TR-16 35-31-L00016_47982153_56400199_56400199</t>
  </si>
  <si>
    <t>08.10.2022 18:30:02</t>
  </si>
  <si>
    <t>08.10.2022 19:48:51</t>
  </si>
  <si>
    <t>MEHMET AKİF BİLİR TR 35-17-M00496_A_83917701_83917701</t>
  </si>
  <si>
    <t>08.10.2022 13:16:57</t>
  </si>
  <si>
    <t>08.10.2022 14:03:06</t>
  </si>
  <si>
    <t>08.10.2022 10:34:51</t>
  </si>
  <si>
    <t>08.10.2022 11:38:21</t>
  </si>
  <si>
    <t>08.10.2022 03:14:55</t>
  </si>
  <si>
    <t>08.10.2022 05:12:58</t>
  </si>
  <si>
    <t>08.10.2022 08:22:45</t>
  </si>
  <si>
    <t>08.10.2022 09:43:10</t>
  </si>
  <si>
    <t>BÖLCEK DM 35-16-M00153_SARICALAR M07_82962828</t>
  </si>
  <si>
    <t>08.10.2022 14:29:51</t>
  </si>
  <si>
    <t>08.10.2022 15:49:16</t>
  </si>
  <si>
    <t>YENİ FOÇA TR-2 35-23-M00002_TR-9 M01_66039430</t>
  </si>
  <si>
    <t>08.10.2022 03:21:42</t>
  </si>
  <si>
    <t>08.10.2022 04:16:53</t>
  </si>
  <si>
    <t>DM-12/07 45-71-M00459_953200023_953200023</t>
  </si>
  <si>
    <t>08.10.2022 09:57:02</t>
  </si>
  <si>
    <t>08.10.2022 13:16:37</t>
  </si>
  <si>
    <t>GEDİK KATRANDERE TR-2 35-31-L00133_47845313_56391892_56391892</t>
  </si>
  <si>
    <t>08.10.2022 18:32:15</t>
  </si>
  <si>
    <t>08.10.2022 21:10:44</t>
  </si>
  <si>
    <t>ULUKENT KÖK-15 35-28-M00070_HatBaşıAyırıcı_53133656 M04_53133656</t>
  </si>
  <si>
    <t>08.10.2022 14:02:16</t>
  </si>
  <si>
    <t>08.10.2022 17:51:05</t>
  </si>
  <si>
    <t>DM-2/TR-28 35-22-M00062_955284369_955284369</t>
  </si>
  <si>
    <t>08.10.2022 19:44:53</t>
  </si>
  <si>
    <t>08.10.2022 20:46:18</t>
  </si>
  <si>
    <t>DM-5/TR-10 (ESKİ TR-41) 35-26-M01361_956625698_956625698</t>
  </si>
  <si>
    <t>08.10.2022 09:26:48</t>
  </si>
  <si>
    <t>08.10.2022 11:38:54</t>
  </si>
  <si>
    <t>MAVİDERE TR-5 35-31-L00208_47874891_56380904_56380904</t>
  </si>
  <si>
    <t>08.10.2022 17:22:31</t>
  </si>
  <si>
    <t>08.10.2022 19:01:14</t>
  </si>
  <si>
    <t>KÜNER TR-2 35-22-M00227_C_56353886_56353886</t>
  </si>
  <si>
    <t>08.10.2022 09:59:40</t>
  </si>
  <si>
    <t>08.10.2022 17:23:47</t>
  </si>
  <si>
    <t>KARAKURT TARIMSAL SULAMA TR-1 45-76-L00036_45-76-L00036_2359908</t>
  </si>
  <si>
    <t>08.10.2022 17:55:39</t>
  </si>
  <si>
    <t>08.10.2022 18:56:30</t>
  </si>
  <si>
    <t>K-920 35-01-K00920_35-01-K00920_2377312</t>
  </si>
  <si>
    <t>08.10.2022 08:23:12</t>
  </si>
  <si>
    <t>08.10.2022 15:22:36</t>
  </si>
  <si>
    <t>UZUNKÖY TR-1 35-31-L00144_956588020_956588020</t>
  </si>
  <si>
    <t>09.10.2022 00:03:54</t>
  </si>
  <si>
    <t>09.10.2022 00:29:36</t>
  </si>
  <si>
    <t>DM 1-2/5 35-29-L00062_48309387_56396708_56396708</t>
  </si>
  <si>
    <t>09.10.2022 00:57:57</t>
  </si>
  <si>
    <t>09.10.2022 01:25:27</t>
  </si>
  <si>
    <t>BOĞAZİÇİ İM 35-01-A00001_GÜLTEPE K18_2307515</t>
  </si>
  <si>
    <t>09.10.2022 01:13:46</t>
  </si>
  <si>
    <t>09.10.2022 02:03:00</t>
  </si>
  <si>
    <t>09.10.2022 01:13:42</t>
  </si>
  <si>
    <t>09.10.2022 02:03:22</t>
  </si>
  <si>
    <t>K-684 35-03-K00684_TRAFO K03_2119503</t>
  </si>
  <si>
    <t>09.10.2022 03:59:44</t>
  </si>
  <si>
    <t>K-3164 35-03-K03164_TRAFO K02_2119488</t>
  </si>
  <si>
    <t>09.10.2022 03:59:50</t>
  </si>
  <si>
    <t>ALİAĞA GIS TM 35-17-A00014_EGE GÜBRE-2 (1H07) M07_66128142</t>
  </si>
  <si>
    <t>09.10.2022 02:19:51</t>
  </si>
  <si>
    <t>09.10.2022 03:24:42</t>
  </si>
  <si>
    <t>DÜNDARLI KÖK 35-29-L00053_DALLIK GRB. ENH. L02_72215840</t>
  </si>
  <si>
    <t>09.10.2022 05:09:31</t>
  </si>
  <si>
    <t>09.10.2022 05:10:11</t>
  </si>
  <si>
    <t>09.10.2022 07:16:43</t>
  </si>
  <si>
    <t>09.10.2022 07:20:27</t>
  </si>
  <si>
    <t>BALABANLI ÜNER DEVECİ SULAMA GRB TR-7 35-15-M00339_950403563_950403563</t>
  </si>
  <si>
    <t>09.10.2022 07:25:48</t>
  </si>
  <si>
    <t>09.10.2022 13:19:44</t>
  </si>
  <si>
    <t>K-1247 35-01-K01247_TRAFO K03_2117816</t>
  </si>
  <si>
    <t>09.10.2022 07:29:49</t>
  </si>
  <si>
    <t>09.10.2022 17:11:21</t>
  </si>
  <si>
    <t>TR-1/43 45-83-M00043_TR-1/44 M02_2096933</t>
  </si>
  <si>
    <t>09.10.2022 07:36:12</t>
  </si>
  <si>
    <t>09.10.2022 08:54:36</t>
  </si>
  <si>
    <t>09.10.2022 07:38:16</t>
  </si>
  <si>
    <t>09.10.2022 07:41:40</t>
  </si>
  <si>
    <t>OĞLANANASI TR-5 KÖK 35-22-M00092_OĞLANANASI TR-2/TR-3/TR-4/TR-6 M03_72111100</t>
  </si>
  <si>
    <t>09.10.2022 07:36:40</t>
  </si>
  <si>
    <t>09.10.2022 08:54:11</t>
  </si>
  <si>
    <t>KIRKAĞAÇ DM 45-76-M00043_AKHİSAR M08_72247565</t>
  </si>
  <si>
    <t>09.10.2022 07:48:46</t>
  </si>
  <si>
    <t>09.10.2022 07:50:00</t>
  </si>
  <si>
    <t>09.10.2022 07:50:09</t>
  </si>
  <si>
    <t>09.10.2022 10:44:00</t>
  </si>
  <si>
    <t>KIRKAĞAÇ DM 45-76-M00043_AKHİSAR M08_72247473</t>
  </si>
  <si>
    <t>09.10.2022 08:11:01</t>
  </si>
  <si>
    <t>09.10.2022 08:31:35</t>
  </si>
  <si>
    <t>09.10.2022 08:14:31</t>
  </si>
  <si>
    <t>09.10.2022 08:47:20</t>
  </si>
  <si>
    <t>YAKAKÖY KÖK 45-75-M00067_HatBaşıAyırıcı_53134697 M05_53134697</t>
  </si>
  <si>
    <t>09.10.2022 08:18:35</t>
  </si>
  <si>
    <t>09.10.2022 09:34:30</t>
  </si>
  <si>
    <t>TR-23 35-31-L00023_B_56399097_56399097</t>
  </si>
  <si>
    <t>09.10.2022 08:31:43</t>
  </si>
  <si>
    <t>09.10.2022 10:24:09</t>
  </si>
  <si>
    <t>ÜÇPINAR DM 45-71-M00183_GÖKBEL M09_72249227</t>
  </si>
  <si>
    <t>09.10.2022 08:34:12</t>
  </si>
  <si>
    <t>09.10.2022 08:56:36</t>
  </si>
  <si>
    <t>09.10.2022 08:44:01</t>
  </si>
  <si>
    <t>09.10.2022 08:47:49</t>
  </si>
  <si>
    <t>M-2241 BELENBAŞI TR-1 35-03-M02241_95000071992_95000071992</t>
  </si>
  <si>
    <t>09.10.2022 08:47:30</t>
  </si>
  <si>
    <t>09.10.2022 10:23:36</t>
  </si>
  <si>
    <t>09.10.2022 08:54:15</t>
  </si>
  <si>
    <t>09.10.2022 08:56:34</t>
  </si>
  <si>
    <t>K-106 35-01-K00106_A_56380153_56380153</t>
  </si>
  <si>
    <t>09.10.2022 08:57:52</t>
  </si>
  <si>
    <t>09.10.2022 12:02:46</t>
  </si>
  <si>
    <t>CENKYERİ TR-1 45-82-M00131_AVDAN TR-5 M09_72194966</t>
  </si>
  <si>
    <t>09.10.2022 08:58:16</t>
  </si>
  <si>
    <t>09.10.2022 15:17:46</t>
  </si>
  <si>
    <t>K-106 35-01-K00106_B_56363438_56363438</t>
  </si>
  <si>
    <t>09.10.2022 08:58:44</t>
  </si>
  <si>
    <t>09.10.2022 11:52:05</t>
  </si>
  <si>
    <t>09.10.2022 08:59:15</t>
  </si>
  <si>
    <t>09.10.2022 10:37:31</t>
  </si>
  <si>
    <t>DURASILLI TR-1 KÖK 45-78-M01114_TAYTAN TR-1 KÖK M03_2106678</t>
  </si>
  <si>
    <t>09.10.2022 09:02:31</t>
  </si>
  <si>
    <t>09.10.2022 15:26:58</t>
  </si>
  <si>
    <t>TR-137 35-16-L00137_C C01_66178388</t>
  </si>
  <si>
    <t>09.10.2022 09:02:26</t>
  </si>
  <si>
    <t>09.10.2022 18:13:13</t>
  </si>
  <si>
    <t>M-1149 35-09-M01149_M-344 M03_47615748</t>
  </si>
  <si>
    <t>09.10.2022 09:02:39</t>
  </si>
  <si>
    <t>09.10.2022 16:38:25</t>
  </si>
  <si>
    <t>AKÖREN TR-19 KÖK 45-78-M00974_HatBaşıAyırıcı_53139361 M04_53139361</t>
  </si>
  <si>
    <t>09.10.2022 08:56:50</t>
  </si>
  <si>
    <t>09.10.2022 09:37:19</t>
  </si>
  <si>
    <t>KAREL DM 35-17-M00247_EGELİM DM-2 M12_66441977</t>
  </si>
  <si>
    <t>09.10.2022 09:05:30</t>
  </si>
  <si>
    <t>09.10.2022 15:26:35</t>
  </si>
  <si>
    <t>İSTASYONALTI KÖK 45-83-M00131_MANİSA-2 M04_2099098</t>
  </si>
  <si>
    <t>09.10.2022 09:03:06</t>
  </si>
  <si>
    <t>09.10.2022 09:40:51</t>
  </si>
  <si>
    <t>DM-18/10 45-71-M02376_KESS DOĞU M08_84429923</t>
  </si>
  <si>
    <t>09.10.2022 09:05:34</t>
  </si>
  <si>
    <t>09.10.2022 17:09:51</t>
  </si>
  <si>
    <t>09.10.2022 09:07:00</t>
  </si>
  <si>
    <t>09.10.2022 11:46:54</t>
  </si>
  <si>
    <t>K-77 35-01-K00077_C_56378298_56378298</t>
  </si>
  <si>
    <t>09.10.2022 09:07:25</t>
  </si>
  <si>
    <t>09.10.2022 11:49:27</t>
  </si>
  <si>
    <t>EBSO TM 35-09-A00001_KUŞ CENNETİ M22_2314258</t>
  </si>
  <si>
    <t>09.10.2022 09:08:20</t>
  </si>
  <si>
    <t>09.10.2022 14:22:34</t>
  </si>
  <si>
    <t>K-77 35-01-K00077_A_56376423_56376423</t>
  </si>
  <si>
    <t>09.10.2022 09:08:07</t>
  </si>
  <si>
    <t>09.10.2022 11:48:23</t>
  </si>
  <si>
    <t>ÇEŞME İM 35-18-A00001_SAKARYA L09_2308112</t>
  </si>
  <si>
    <t>09.10.2022 09:11:29</t>
  </si>
  <si>
    <t>09.10.2022 12:55:28</t>
  </si>
  <si>
    <t>09.10.2022 09:10:13</t>
  </si>
  <si>
    <t>09.10.2022 09:51:57</t>
  </si>
  <si>
    <t>09.10.2022 09:16:01</t>
  </si>
  <si>
    <t>09.10.2022 15:35:11</t>
  </si>
  <si>
    <t>09.10.2022 09:11:41</t>
  </si>
  <si>
    <t>09.10.2022 17:17:08</t>
  </si>
  <si>
    <t>09.10.2022 09:22:24</t>
  </si>
  <si>
    <t>09.10.2022 09:40:05</t>
  </si>
  <si>
    <t>K-4673 35-01-K04673_35-01-K04673_43092772</t>
  </si>
  <si>
    <t>09.10.2022 09:23:35</t>
  </si>
  <si>
    <t>09.10.2022 12:46:34</t>
  </si>
  <si>
    <t>BALABANLI DM 35-15-M00280_KIZILCAAVLU M05_72306394</t>
  </si>
  <si>
    <t>09.10.2022 09:23:51</t>
  </si>
  <si>
    <t>09.10.2022 15:20:57</t>
  </si>
  <si>
    <t>DM-20 45-71-M00273_TR-62 VEZİROĞLU M03_2306435</t>
  </si>
  <si>
    <t>09.10.2022 09:20:06</t>
  </si>
  <si>
    <t>09.10.2022 16:53:41</t>
  </si>
  <si>
    <t>YENİ FOÇA TR-26 35-23-M00026_B_56399601_56399601</t>
  </si>
  <si>
    <t>09.10.2022 09:27:56</t>
  </si>
  <si>
    <t>09.10.2022 10:49:07</t>
  </si>
  <si>
    <t>K-1774 35-02-K01774_C c1b_5850843</t>
  </si>
  <si>
    <t>09.10.2022 09:29:40</t>
  </si>
  <si>
    <t>09.10.2022 10:50:34</t>
  </si>
  <si>
    <t>CENKYERİ TR-3 45-82-M00251_B_56404415_56404415</t>
  </si>
  <si>
    <t>09.10.2022 09:30:19</t>
  </si>
  <si>
    <t>09.10.2022 15:19:09</t>
  </si>
  <si>
    <t>MAHMUTLAR KÖK 45-74-M00354_HatBaşıAyırıcı_77952968 M09_77952968</t>
  </si>
  <si>
    <t>09.10.2022 09:32:05</t>
  </si>
  <si>
    <t>09.10.2022 13:41:15</t>
  </si>
  <si>
    <t>TR-10 BABACAN 35-19-L00010_6873342_56375033_56375033</t>
  </si>
  <si>
    <t>09.10.2022 09:34:50</t>
  </si>
  <si>
    <t>09.10.2022 11:05:42</t>
  </si>
  <si>
    <t>TİRE İM-DM-1 35-29-A00001_TİRE ŞEHİR-4 L21_2312362</t>
  </si>
  <si>
    <t>09.10.2022 09:33:23</t>
  </si>
  <si>
    <t>09.10.2022 12:02:47</t>
  </si>
  <si>
    <t>09.10.2022 09:38:08</t>
  </si>
  <si>
    <t>09.10.2022 10:57:24</t>
  </si>
  <si>
    <t>M-1871 35-01-M01871_910513584_910513584</t>
  </si>
  <si>
    <t>09.10.2022 09:36:37</t>
  </si>
  <si>
    <t>09.10.2022 11:37:01</t>
  </si>
  <si>
    <t>DAĞDERE DM 45-72-M00097_DAĞDERE MERKEZ M04_2329941</t>
  </si>
  <si>
    <t>09.10.2022 09:41:59</t>
  </si>
  <si>
    <t>09.10.2022 10:18:13</t>
  </si>
  <si>
    <t>K-590 35-04-K00590_35-04-K00590_2364388</t>
  </si>
  <si>
    <t>09.10.2022 09:42:21</t>
  </si>
  <si>
    <t>09.10.2022 11:05:07</t>
  </si>
  <si>
    <t>TR-24 35-15-L00024_35-15-L00024_66866845</t>
  </si>
  <si>
    <t>09.10.2022 09:43:20</t>
  </si>
  <si>
    <t>09.10.2022 11:12:55</t>
  </si>
  <si>
    <t>09.10.2022 09:45:32</t>
  </si>
  <si>
    <t>09.10.2022 11:05:01</t>
  </si>
  <si>
    <t>ALİAĞA GIS TM 35-17-A00014_KARDEMİR-2 (2H07) M020_66128137</t>
  </si>
  <si>
    <t>09.10.2022 09:45:51</t>
  </si>
  <si>
    <t>09.10.2022 11:17:04</t>
  </si>
  <si>
    <t>09.10.2022 09:44:41</t>
  </si>
  <si>
    <t>09.10.2022 10:12:24</t>
  </si>
  <si>
    <t>IŞIKLAR TM 35-02-A00006_HURDACILAR M50_2321435</t>
  </si>
  <si>
    <t>01.10.2022 12:59:19</t>
  </si>
  <si>
    <t>01.10.2022 19:25:49</t>
  </si>
  <si>
    <t>M-3111(YATIRIM REZERVE) 35-08-M03111_C C1_5761017</t>
  </si>
  <si>
    <t>01.10.2022 15:58:51</t>
  </si>
  <si>
    <t>01.10.2022 17:47:25</t>
  </si>
  <si>
    <t>ARAPBAŞI TR-1 35-20-L00082_955202834_955202834</t>
  </si>
  <si>
    <t>01.10.2022 15:26:04</t>
  </si>
  <si>
    <t>01.10.2022 17:49:50</t>
  </si>
  <si>
    <t>SELİMİYE TR-3 ARNAVUTLAR 45-79-M00507_C_56386305_56386305</t>
  </si>
  <si>
    <t>01.10.2022 15:47:33</t>
  </si>
  <si>
    <t>01.10.2022 17:16:02</t>
  </si>
  <si>
    <t>TAYTAN OFİS KÖK 45-78-M00314_HatBaşıAyırıcı_53140391 M014_53140391</t>
  </si>
  <si>
    <t>01.10.2022 15:47:34</t>
  </si>
  <si>
    <t>01.10.2022 17:12:40</t>
  </si>
  <si>
    <t>ALAŞEHİR TR-4 45-73-M00004_45-73-M00004_2352251</t>
  </si>
  <si>
    <t>01.10.2022 15:53:57</t>
  </si>
  <si>
    <t>01.10.2022 20:19:18</t>
  </si>
  <si>
    <t>01.10.2022 16:13:07</t>
  </si>
  <si>
    <t>01.10.2022 16:52:59</t>
  </si>
  <si>
    <t>01.10.2022 17:14:41</t>
  </si>
  <si>
    <t>01.10.2022 16:18:00</t>
  </si>
  <si>
    <t>01.10.2022 16:30:10</t>
  </si>
  <si>
    <t>01.10.2022 16:25:58</t>
  </si>
  <si>
    <t>01.10.2022 17:19:53</t>
  </si>
  <si>
    <t>KOYUNDERE TR-6 35-28-M00158_953396699_953396699</t>
  </si>
  <si>
    <t>01.10.2022 16:25:57</t>
  </si>
  <si>
    <t>01.10.2022 17:38:46</t>
  </si>
  <si>
    <t>MURADİYE DM-5/10 45-71-M00775_DM-5/10C M03_2124686</t>
  </si>
  <si>
    <t>01.10.2022 16:26:49</t>
  </si>
  <si>
    <t>01.10.2022 17:15:32</t>
  </si>
  <si>
    <t>K-1673 35-04-K01673_99602630_99602630</t>
  </si>
  <si>
    <t>01.10.2022 16:19:52</t>
  </si>
  <si>
    <t>01.10.2022 19:43:13</t>
  </si>
  <si>
    <t>K-358 35-04-K00358_F_56383487_56383487</t>
  </si>
  <si>
    <t>01.10.2022 14:39:14</t>
  </si>
  <si>
    <t>01.10.2022 17:42:46</t>
  </si>
  <si>
    <t>DM-2/3 ESKİ ANIT YANI 35-18-L00581_950454815_950454815</t>
  </si>
  <si>
    <t>01.10.2022 16:31:16</t>
  </si>
  <si>
    <t>01.10.2022 18:28:48</t>
  </si>
  <si>
    <t>K-544 35-01-K00544_911415747_911415747</t>
  </si>
  <si>
    <t>01.10.2022 16:37:10</t>
  </si>
  <si>
    <t>01.10.2022 18:18:46</t>
  </si>
  <si>
    <t>TR-40 35-17-M00040_950301675_950301675</t>
  </si>
  <si>
    <t>01.10.2022 16:47:31</t>
  </si>
  <si>
    <t>01.10.2022 18:48:22</t>
  </si>
  <si>
    <t>TR-1/43 45-83-M00043_TR-1/44 M02_2330144</t>
  </si>
  <si>
    <t>01.10.2022 16:46:18</t>
  </si>
  <si>
    <t>01.10.2022 17:59:23</t>
  </si>
  <si>
    <t>ZEYTİNLİOVA TR-1 KÖK 45-72-L00389_TR-14 ÇIKIŞI L07_2102915</t>
  </si>
  <si>
    <t>01.10.2022 16:48:20</t>
  </si>
  <si>
    <t>01.10.2022 18:00:31</t>
  </si>
  <si>
    <t>K-2471 35-01-K02471_B_56362698_56362698</t>
  </si>
  <si>
    <t>01.10.2022 16:55:33</t>
  </si>
  <si>
    <t>01.10.2022 17:19:49</t>
  </si>
  <si>
    <t>01.10.2022 16:55:49</t>
  </si>
  <si>
    <t>01.10.2022 17:36:46</t>
  </si>
  <si>
    <t>URGANLI TR-4 45-83-M00554_MERA M01_2328743</t>
  </si>
  <si>
    <t>01.10.2022 17:04:33</t>
  </si>
  <si>
    <t>01.10.2022 18:11:32</t>
  </si>
  <si>
    <t>KARAKOVA KÖK 35-15-L01205_SEYREKLİ M01_85269012</t>
  </si>
  <si>
    <t>01.10.2022 17:02:19</t>
  </si>
  <si>
    <t>01.10.2022 17:19:07</t>
  </si>
  <si>
    <t>01.10.2022 17:04:00</t>
  </si>
  <si>
    <t>01.10.2022 17:47:22</t>
  </si>
  <si>
    <t>01.10.2022 17:04:22</t>
  </si>
  <si>
    <t>01.10.2022 19:43:51</t>
  </si>
  <si>
    <t>TR-92 35-17-M00092_950302618_950302618</t>
  </si>
  <si>
    <t>01.10.2022 17:11:43</t>
  </si>
  <si>
    <t>01.10.2022 17:59:42</t>
  </si>
  <si>
    <t>TR-26 35-13-L00026_946421765_946421765</t>
  </si>
  <si>
    <t>01.10.2022 16:25:54</t>
  </si>
  <si>
    <t>01.10.2022 19:37:42</t>
  </si>
  <si>
    <t>TR-2/24 45-83-L00024_915775916_915775916</t>
  </si>
  <si>
    <t>01.10.2022 17:22:07</t>
  </si>
  <si>
    <t>01.10.2022 19:50:23</t>
  </si>
  <si>
    <t>L-25 35-14-L00025_6014730_56357445_56357445</t>
  </si>
  <si>
    <t>01.10.2022 17:27:32</t>
  </si>
  <si>
    <t>01.10.2022 19:55:53</t>
  </si>
  <si>
    <t>01.10.2022 17:36:30</t>
  </si>
  <si>
    <t>01.10.2022 18:20:00</t>
  </si>
  <si>
    <t>TR-78 45-78-L00078_45-78-L00078_2354829</t>
  </si>
  <si>
    <t>01.10.2022 17:30:32</t>
  </si>
  <si>
    <t>01.10.2022 19:13:08</t>
  </si>
  <si>
    <t>TİRE İM-DM-1 35-29-A00001_HatBaşıAyırıcı_53138602 M18_53138602</t>
  </si>
  <si>
    <t>01.10.2022 17:27:00</t>
  </si>
  <si>
    <t>01.10.2022 18:47:36</t>
  </si>
  <si>
    <t>K-4597 35-09-K04597_35-09-K04597_45388118</t>
  </si>
  <si>
    <t>01.10.2022 17:38:09</t>
  </si>
  <si>
    <t>01.10.2022 18:15:42</t>
  </si>
  <si>
    <t>HALİLBEYLİ TR-2 35-27-M01051_A_56356425_56356425</t>
  </si>
  <si>
    <t>01.10.2022 17:43:53</t>
  </si>
  <si>
    <t>01.10.2022 19:50:51</t>
  </si>
  <si>
    <t>DM-3/TR-32 35-22-M00074_955261406_955261406</t>
  </si>
  <si>
    <t>01.10.2022 17:36:48</t>
  </si>
  <si>
    <t>01.10.2022 18:59:43</t>
  </si>
  <si>
    <t>ÇINARDİBİ KÖK 35-20-M00069_DERNEKLİ-BALCILAR-OSMANLAR-BAYRAMLAR-KAMBERLER M04_66050707</t>
  </si>
  <si>
    <t>01.10.2022 17:53:29</t>
  </si>
  <si>
    <t>01.10.2022 17:53:49</t>
  </si>
  <si>
    <t>AVŞAR İM 45-83-A00002_G KOLU L09_81661206</t>
  </si>
  <si>
    <t>01.10.2022 17:46:03</t>
  </si>
  <si>
    <t>01.10.2022 18:27:36</t>
  </si>
  <si>
    <t>KUMKUYUCAK TR-2 45-80-M00175_45-80-M00175_2348141</t>
  </si>
  <si>
    <t>01.10.2022 17:56:49</t>
  </si>
  <si>
    <t>01.10.2022 18:37:01</t>
  </si>
  <si>
    <t>TAYTAN TR-4 45-78-M00307_45-78-M00307_2351531</t>
  </si>
  <si>
    <t>01.10.2022 17:49:46</t>
  </si>
  <si>
    <t>01.10.2022 18:58:41</t>
  </si>
  <si>
    <t>01.10.2022 18:03:48</t>
  </si>
  <si>
    <t>01.10.2022 18:29:50</t>
  </si>
  <si>
    <t>TR-102 ZEYTİNALANI 35-19-L00102_5853611_56377750_56377750</t>
  </si>
  <si>
    <t>01.10.2022 18:12:31</t>
  </si>
  <si>
    <t>01.10.2022 19:06:45</t>
  </si>
  <si>
    <t>K-1222 35-01-K01222__72410635_72410635</t>
  </si>
  <si>
    <t>01.10.2022 18:08:54</t>
  </si>
  <si>
    <t>01.10.2022 18:59:46</t>
  </si>
  <si>
    <t>ÜÇPINAR DM 45-71-M00183_HatBaşıAyırıcı_53134724 M03_53134724</t>
  </si>
  <si>
    <t>01.10.2022 18:14:55</t>
  </si>
  <si>
    <t>01.10.2022 20:49:38</t>
  </si>
  <si>
    <t>OĞLANANASI TR-10 35-22-M00263_95000058543_95000058543</t>
  </si>
  <si>
    <t>01.10.2022 18:14:17</t>
  </si>
  <si>
    <t>01.10.2022 18:43:05</t>
  </si>
  <si>
    <t>K-1505 35-03-K01505_910608061_910608061</t>
  </si>
  <si>
    <t>01.10.2022 18:09:17</t>
  </si>
  <si>
    <t>01.10.2022 19:00:10</t>
  </si>
  <si>
    <t>KOYUNDERE DM 35-28-M00165_KOYUNDERE TR-5 M04_66524414</t>
  </si>
  <si>
    <t>01.10.2022 18:20:19</t>
  </si>
  <si>
    <t>01.10.2022 19:15:29</t>
  </si>
  <si>
    <t>MURADİYE DM-5/10-C KÖK 45-71-M00674_DM-5/9 M07_2306063</t>
  </si>
  <si>
    <t>01.10.2022 18:27:18</t>
  </si>
  <si>
    <t>01.10.2022 19:20:09</t>
  </si>
  <si>
    <t>L-234 35-18-L00234_950445857_950445857</t>
  </si>
  <si>
    <t>01.10.2022 18:38:58</t>
  </si>
  <si>
    <t>01.10.2022 20:21:50</t>
  </si>
  <si>
    <t>HALİLBEYLİ TR-2 35-27-M01051_35-27-M01051_61267903</t>
  </si>
  <si>
    <t>01.10.2022 18:34:29</t>
  </si>
  <si>
    <t>01.10.2022 20:41:05</t>
  </si>
  <si>
    <t>İCİKLER TR-3 45-74-M00253_945583163_945583163</t>
  </si>
  <si>
    <t>01.10.2022 18:54:10</t>
  </si>
  <si>
    <t>01.10.2022 20:31:11</t>
  </si>
  <si>
    <t>01.10.2022 18:50:24</t>
  </si>
  <si>
    <t>01.10.2022 20:05:41</t>
  </si>
  <si>
    <t>OĞLANANASI TR-10 35-22-M00263_B_56355295_56355295</t>
  </si>
  <si>
    <t>01.10.2022 18:56:59</t>
  </si>
  <si>
    <t>01.10.2022 19:44:59</t>
  </si>
  <si>
    <t>TİRE İM-DM-1 35-29-A00001_YENİÇİFTLİK M18_2312218</t>
  </si>
  <si>
    <t>01.10.2022 19:21:05</t>
  </si>
  <si>
    <t>01.10.2022 19:34:01</t>
  </si>
  <si>
    <t>TR-140 ŞHT.ALİ DERELİ MEVKİİ 35-15-L00140_C_56356239_56356239</t>
  </si>
  <si>
    <t>01.10.2022 19:06:44</t>
  </si>
  <si>
    <t>01.10.2022 19:28:55</t>
  </si>
  <si>
    <t>TR-64 45-78-M00064_953263486_953263486</t>
  </si>
  <si>
    <t>01.10.2022 19:11:58</t>
  </si>
  <si>
    <t>01.10.2022 19:48:45</t>
  </si>
  <si>
    <t>L-330 DENİZKIZI-1 35-18-L00330_9746479_56358146_56358146</t>
  </si>
  <si>
    <t>AG Box / Sdk Giriş Faz Sigorta Atığı</t>
  </si>
  <si>
    <t>01.10.2022 19:25:30</t>
  </si>
  <si>
    <t>01.10.2022 21:40:35</t>
  </si>
  <si>
    <t>MEHMET TÜRK TR 35-27-M00510_DIREK TIPI TRAFO HUCRESI H01_2051173</t>
  </si>
  <si>
    <t>01.10.2022 19:16:56</t>
  </si>
  <si>
    <t>01.10.2022 21:29:51</t>
  </si>
  <si>
    <t>YALNIZCUMA TR 45-74-M00191_A_56352164_56352164</t>
  </si>
  <si>
    <t>01.10.2022 19:41:10</t>
  </si>
  <si>
    <t>01.10.2022 21:50:44</t>
  </si>
  <si>
    <t>01.10.2022 19:57:13</t>
  </si>
  <si>
    <t>01.10.2022 20:18:28</t>
  </si>
  <si>
    <t>L-231 35-18-L00231_950440529_950440529</t>
  </si>
  <si>
    <t>01.10.2022 20:05:29</t>
  </si>
  <si>
    <t>01.10.2022 22:17:51</t>
  </si>
  <si>
    <t>L-145 DALYAN DM 35-18-L00145_7490971_56368776_56368776</t>
  </si>
  <si>
    <t>01.10.2022 20:12:53</t>
  </si>
  <si>
    <t>01.10.2022 22:04:40</t>
  </si>
  <si>
    <t>TR-11 45-78-L00828_953264954_953264954</t>
  </si>
  <si>
    <t>01.10.2022 20:34:53</t>
  </si>
  <si>
    <t>01.10.2022 21:45:16</t>
  </si>
  <si>
    <t>01.10.2022 21:05:06</t>
  </si>
  <si>
    <t>01.10.2022 22:24:24</t>
  </si>
  <si>
    <t>K-4161 35-02-K04161_99811841_99811841</t>
  </si>
  <si>
    <t>01.10.2022 21:17:37</t>
  </si>
  <si>
    <t>01.10.2022 22:51:50</t>
  </si>
  <si>
    <t>K-56 35-07-K00056_99449848_99449848</t>
  </si>
  <si>
    <t>01.10.2022 21:51:57</t>
  </si>
  <si>
    <t>01.10.2022 22:29:40</t>
  </si>
  <si>
    <t>KARGIN KÖK 45-71-M00095_ŞİRVAN M04_2321772</t>
  </si>
  <si>
    <t>01.10.2022 22:21:54</t>
  </si>
  <si>
    <t>01.10.2022 23:29:20</t>
  </si>
  <si>
    <t>DM-2 45-71-M00002_C_56404666_56404666</t>
  </si>
  <si>
    <t>01.10.2022 22:32:48</t>
  </si>
  <si>
    <t>01.10.2022 23:32:13</t>
  </si>
  <si>
    <t>ARPACI GÜNEŞLİ TR-2 45-86-M00079_DIREK TIPI TRAFO HUCRESI H01_2088152</t>
  </si>
  <si>
    <t>01.10.2022 23:24:27</t>
  </si>
  <si>
    <t>02.10.2022 00:39:23</t>
  </si>
  <si>
    <t>AVUNDURUK TR-1 35-31-L00179_956581040_956581040</t>
  </si>
  <si>
    <t>01.10.2022 23:38:59</t>
  </si>
  <si>
    <t>02.10.2022 03:40:33</t>
  </si>
  <si>
    <t>ÜÇPINAR TR-6 45-71-M01538_45-71-M01538_2371348</t>
  </si>
  <si>
    <t>01.10.2022 22:20:00</t>
  </si>
  <si>
    <t>02.10.2022 01:48:09</t>
  </si>
  <si>
    <t>TR-1/14 45-72-M00014__83532403_83532403</t>
  </si>
  <si>
    <t>01.10.2022 23:41:46</t>
  </si>
  <si>
    <t>02.10.2022 00:42:36</t>
  </si>
  <si>
    <t>01.10.2022 09:30:00</t>
  </si>
  <si>
    <t>01.10.2022 17:14:00</t>
  </si>
  <si>
    <t>MAHMUTLAR TR-2 45-74-M00351_945590178_945590178</t>
  </si>
  <si>
    <t>02.10.2022 11:39:59</t>
  </si>
  <si>
    <t>02.10.2022 14:11:48</t>
  </si>
  <si>
    <t>HILAL GIS TM 35-01-A00010_HİLAL-9 K02_2056015</t>
  </si>
  <si>
    <t>02.10.2022 13:00:59</t>
  </si>
  <si>
    <t>02.10.2022 17:44:05</t>
  </si>
  <si>
    <t>02.10.2022 18:24:09</t>
  </si>
  <si>
    <t>02.10.2022 18:45:24</t>
  </si>
  <si>
    <t>ÖZGÖRKEY KÖK 35-26-M00256_HatBaşıAyırıcı_53132203 M05_53132203</t>
  </si>
  <si>
    <t>02.10.2022 18:52:55</t>
  </si>
  <si>
    <t>02.10.2022 19:18:49</t>
  </si>
  <si>
    <t>GÜZELKÖY KÖK 45-71-M00123_HAŞİM AKCURA ENH M03_50218077</t>
  </si>
  <si>
    <t>02.10.2022 12:48:46</t>
  </si>
  <si>
    <t>02.10.2022 16:29:24</t>
  </si>
  <si>
    <t>TR-2/104-1 45-83-L00460_955142287_955142287</t>
  </si>
  <si>
    <t>02.10.2022 18:31:15</t>
  </si>
  <si>
    <t>02.10.2022 22:22:10</t>
  </si>
  <si>
    <t>BİRGİ TR-18 35-15-L00398_35-15-L00398_2360083</t>
  </si>
  <si>
    <t>02.10.2022 06:14:28</t>
  </si>
  <si>
    <t>02.10.2022 08:05:32</t>
  </si>
  <si>
    <t>AVŞAR İM 45-83-A00002_E KOLU L02_81661213</t>
  </si>
  <si>
    <t>02.10.2022 09:03:46</t>
  </si>
  <si>
    <t>02.10.2022 17:47:00</t>
  </si>
  <si>
    <t>L-279 ERDİL SİTESİ 35-18-L00279_950460400_950460400</t>
  </si>
  <si>
    <t>02.10.2022 15:20:06</t>
  </si>
  <si>
    <t>02.10.2022 20:13:39</t>
  </si>
  <si>
    <t>KETENDERESİ TR-14 35-15-L01067_DIREK TIPI TRAFO HUCRESI H01_2081270</t>
  </si>
  <si>
    <t>02.10.2022 08:07:17</t>
  </si>
  <si>
    <t>02.10.2022 12:42:33</t>
  </si>
  <si>
    <t>BADEMLİ TR-1 DM 35-15-L01010_KETENDERESİ (HACI MUSA) L11_67544258</t>
  </si>
  <si>
    <t>02.10.2022 11:30:09</t>
  </si>
  <si>
    <t>02.10.2022 12:49:52</t>
  </si>
  <si>
    <t>GÜLBAHÇE TR-13 (KARAPINAR) 35-19-L00143_6451057_56376666_56376666</t>
  </si>
  <si>
    <t>02.10.2022 20:28:22</t>
  </si>
  <si>
    <t>02.10.2022 21:54:05</t>
  </si>
  <si>
    <t>M-1148 35-09-M01148_M-360 M06_47617197</t>
  </si>
  <si>
    <t>02.10.2022 11:46:42</t>
  </si>
  <si>
    <t>02.10.2022 13:31:03</t>
  </si>
  <si>
    <t>ÇAPAK TR-3 35-26-M01426__77836468_77836468</t>
  </si>
  <si>
    <t>02.10.2022 17:45:59</t>
  </si>
  <si>
    <t>02.10.2022 18:38:20</t>
  </si>
  <si>
    <t>MANİSA BÜYÜKŞEHİR BELEDİYESİ YUNUSEMRE TÜRBESİ 45-77-L00444_DİREK NO 1 ÇIKAN L03_79436955</t>
  </si>
  <si>
    <t>02.10.2022 10:02:30</t>
  </si>
  <si>
    <t>02.10.2022 17:06:00</t>
  </si>
  <si>
    <t>ALOSBİ TM 35-17-A00006_ALİAĞA RES M06_2310718</t>
  </si>
  <si>
    <t>02.10.2022 17:42:51</t>
  </si>
  <si>
    <t>02.10.2022 18:11:54</t>
  </si>
  <si>
    <t>K-1346 35-03-K01346_35-03-K01346_41962547</t>
  </si>
  <si>
    <t>02.10.2022 05:46:53</t>
  </si>
  <si>
    <t>02.10.2022 13:54:44</t>
  </si>
  <si>
    <t>BAŞIBÜYÜK KIRLILAR TR-1 45-77-L00229_DIREK TIPI TRAFO HUCRESI H01_2055397</t>
  </si>
  <si>
    <t>02.10.2022 12:58:59</t>
  </si>
  <si>
    <t>02.10.2022 14:18:03</t>
  </si>
  <si>
    <t>AKSELENDİ İM 45-72-A00004_TR-A ÇIKIŞ M07_2100026</t>
  </si>
  <si>
    <t>02.10.2022 09:15:48</t>
  </si>
  <si>
    <t>02.10.2022 10:19:24</t>
  </si>
  <si>
    <t>KARAYAĞCI AVŞAR TR-1 45-75-M00293_A_56385883_56385883</t>
  </si>
  <si>
    <t>02.10.2022 15:06:16</t>
  </si>
  <si>
    <t>02.10.2022 17:51:59</t>
  </si>
  <si>
    <t>TR-2/104-1 45-83-L00460_955142283_955142283</t>
  </si>
  <si>
    <t>02.10.2022 11:04:55</t>
  </si>
  <si>
    <t>02.10.2022 12:31:22</t>
  </si>
  <si>
    <t>K-510 35-01-K00510_911167257_911167257</t>
  </si>
  <si>
    <t>02.10.2022 22:17:32</t>
  </si>
  <si>
    <t>03.10.2022 00:30:03</t>
  </si>
  <si>
    <t>ESENDERE TR-1 35-21-L00108_A_82668930_82668930</t>
  </si>
  <si>
    <t>02.10.2022 08:04:29</t>
  </si>
  <si>
    <t>02.10.2022 09:40:02</t>
  </si>
  <si>
    <t>KARABURUN İM 35-21-A00001_HatBaşıAyırıcı_53138247 L05_53138247</t>
  </si>
  <si>
    <t>02.10.2022 03:43:13</t>
  </si>
  <si>
    <t>02.10.2022 06:30:50</t>
  </si>
  <si>
    <t>02.10.2022 16:25:03</t>
  </si>
  <si>
    <t>02.10.2022 16:55:35</t>
  </si>
  <si>
    <t>02.10.2022 09:02:18</t>
  </si>
  <si>
    <t>02.10.2022 14:56:09</t>
  </si>
  <si>
    <t>VİLLAKENT DM 35-28-M00381_DERSAN-1 M01_66521604</t>
  </si>
  <si>
    <t>02.10.2022 15:06:48</t>
  </si>
  <si>
    <t>02.10.2022 15:11:26</t>
  </si>
  <si>
    <t>TR-60 45-77-L00060_945490300_945490300</t>
  </si>
  <si>
    <t>02.10.2022 13:31:13</t>
  </si>
  <si>
    <t>02.10.2022 15:54:41</t>
  </si>
  <si>
    <t>MURADİYE TR-3/B 45-71-M00206_45-71-M00206_2353764</t>
  </si>
  <si>
    <t>02.10.2022 16:04:45</t>
  </si>
  <si>
    <t>02.10.2022 17:46:06</t>
  </si>
  <si>
    <t>02.10.2022 08:25:28</t>
  </si>
  <si>
    <t>02.10.2022 09:42:19</t>
  </si>
  <si>
    <t>YENİŞEHİR TR-2 35-31-L00378_47863607_56394273_56394273</t>
  </si>
  <si>
    <t>02.10.2022 20:04:59</t>
  </si>
  <si>
    <t>02.10.2022 23:05:39</t>
  </si>
  <si>
    <t>KURUCALAR TR-1 45-81-M00131_945625612_945625612</t>
  </si>
  <si>
    <t>02.10.2022 14:57:11</t>
  </si>
  <si>
    <t>02.10.2022 18:06:48</t>
  </si>
  <si>
    <t>SUBAŞI TR-5 45-73-M00814_B_56405101_56405101</t>
  </si>
  <si>
    <t>02.10.2022 16:43:55</t>
  </si>
  <si>
    <t>02.10.2022 17:42:29</t>
  </si>
  <si>
    <t>ÇANAKÇI KÖK 45-79-M00194_ÇİMENTEPE YENİKÖY M01_67098847</t>
  </si>
  <si>
    <t>02.10.2022 09:11:41</t>
  </si>
  <si>
    <t>02.10.2022 17:03:52</t>
  </si>
  <si>
    <t>ALÇUK TM 35-17-A00001_DERSAN-2 M27_2307837</t>
  </si>
  <si>
    <t>02.10.2022 12:40:28</t>
  </si>
  <si>
    <t>02.10.2022 15:18:05</t>
  </si>
  <si>
    <t>L-29 ÖZLİMANLAR 35-18-L00029_95001299903_95001299903</t>
  </si>
  <si>
    <t>02.10.2022 10:25:00</t>
  </si>
  <si>
    <t>02.10.2022 14:24:13</t>
  </si>
  <si>
    <t>DERBENTALTI TARIMSAL SULAMA TR-3 45-83-M00577_45-83-M00577_2348532</t>
  </si>
  <si>
    <t>02.10.2022 11:08:48</t>
  </si>
  <si>
    <t>02.10.2022 13:44:54</t>
  </si>
  <si>
    <t>TR-99 35-15-L00099_950381106_950381106</t>
  </si>
  <si>
    <t>02.10.2022 18:15:00</t>
  </si>
  <si>
    <t>02.10.2022 19:23:04</t>
  </si>
  <si>
    <t>TR-2/6 45-72-L00006__72373498_72373498</t>
  </si>
  <si>
    <t>02.10.2022 15:27:31</t>
  </si>
  <si>
    <t>02.10.2022 17:14:40</t>
  </si>
  <si>
    <t>GÖÇBEYLİ DM 35-16-M00139_GÖÇBEYLİ M01_72044683</t>
  </si>
  <si>
    <t>02.10.2022 17:43:45</t>
  </si>
  <si>
    <t>02.10.2022 18:29:25</t>
  </si>
  <si>
    <t>02.10.2022 21:15:08</t>
  </si>
  <si>
    <t>02.10.2022 21:48:46</t>
  </si>
  <si>
    <t>M-1276 35-03-M01276_914551679_914551679</t>
  </si>
  <si>
    <t>02.10.2022 23:20:28</t>
  </si>
  <si>
    <t>03.10.2022 01:58:22</t>
  </si>
  <si>
    <t>ÇAMÖNÜ TR-3 45-72-L00269_B_56390915_56390915</t>
  </si>
  <si>
    <t>02.10.2022 14:43:11</t>
  </si>
  <si>
    <t>02.10.2022 17:21:21</t>
  </si>
  <si>
    <t>AŞAĞIKIRIKLAR DM 35-16-M00448_AŞAĞIKIRIKLAR M06_2115970</t>
  </si>
  <si>
    <t>02.10.2022 07:48:28</t>
  </si>
  <si>
    <t>02.10.2022 08:57:31</t>
  </si>
  <si>
    <t>SOMA KÖYLER DM-2 45-82-M00125_HatBaşıAyırıcı_53135526 M08_53135526</t>
  </si>
  <si>
    <t>02.10.2022 08:56:24</t>
  </si>
  <si>
    <t>02.10.2022 17:19:09</t>
  </si>
  <si>
    <t>K-2430 35-08-K02430_913226268_913226268</t>
  </si>
  <si>
    <t>02.10.2022 22:29:57</t>
  </si>
  <si>
    <t>03.10.2022 00:19:14</t>
  </si>
  <si>
    <t>KOYUNDERE TR-12 35-28-M00161_953372331_953372331</t>
  </si>
  <si>
    <t>02.10.2022 06:45:27</t>
  </si>
  <si>
    <t>02.10.2022 07:43:11</t>
  </si>
  <si>
    <t>SAMURLU TR-2 35-17-M00319_DIREK TIPI TRAFO HUCRESI H01_2047168</t>
  </si>
  <si>
    <t>02.10.2022 13:08:37</t>
  </si>
  <si>
    <t>02.10.2022 15:11:57</t>
  </si>
  <si>
    <t>02.10.2022 18:04:43</t>
  </si>
  <si>
    <t>02.10.2022 19:19:44</t>
  </si>
  <si>
    <t>PİRİNÇCİ TR-3 35-15-L01158_ H_82104909</t>
  </si>
  <si>
    <t>02.10.2022 16:36:33</t>
  </si>
  <si>
    <t>02.10.2022 18:57:36</t>
  </si>
  <si>
    <t>MENEMEN TR-1 35-28-L00001_B_56359537_56359537</t>
  </si>
  <si>
    <t>02.10.2022 20:50:45</t>
  </si>
  <si>
    <t>02.10.2022 23:26:32</t>
  </si>
  <si>
    <t>ALİAĞA GIS TM 35-17-A00014_HatBaşıAyırıcı_65632288 M020_65632288</t>
  </si>
  <si>
    <t>02.10.2022 11:50:33</t>
  </si>
  <si>
    <t>02.10.2022 13:06:33</t>
  </si>
  <si>
    <t>SARIGÖL TR-29 45-79-M00029_TR-30-31-32 M05_2075850</t>
  </si>
  <si>
    <t>02.10.2022 01:10:48</t>
  </si>
  <si>
    <t>02.10.2022 02:04:32</t>
  </si>
  <si>
    <t>M-1008 35-03-M01008_35-03-M01008_41949894</t>
  </si>
  <si>
    <t>02.10.2022 08:14:48</t>
  </si>
  <si>
    <t>02.10.2022 09:25:02</t>
  </si>
  <si>
    <t>K-1027 35-01-K01027_910601210_910601210</t>
  </si>
  <si>
    <t>02.10.2022 17:55:53</t>
  </si>
  <si>
    <t>02.10.2022 19:03:57</t>
  </si>
  <si>
    <t>GELENBE İM 45-76-A00001_ÇALTICAK(KARAKURT-İLYASLAR) L03_2326028</t>
  </si>
  <si>
    <t>02.10.2022 09:11:46</t>
  </si>
  <si>
    <t>02.10.2022 17:33:01</t>
  </si>
  <si>
    <t>K-1027 35-01-K01027_98333631_98333631</t>
  </si>
  <si>
    <t>02.10.2022 18:14:33</t>
  </si>
  <si>
    <t>02.10.2022 19:11:02</t>
  </si>
  <si>
    <t>TR-56 45-77-L00056_B_56395439_56395439</t>
  </si>
  <si>
    <t>02.10.2022 18:44:08</t>
  </si>
  <si>
    <t>02.10.2022 19:42:53</t>
  </si>
  <si>
    <t>SALİHLİ İM 45-78-A00001_ŞEHİR-7 L03_48929110</t>
  </si>
  <si>
    <t>02.10.2022 10:38:39</t>
  </si>
  <si>
    <t>02.10.2022 11:34:25</t>
  </si>
  <si>
    <t>DİBEKÇİ TR-3 35-29-L00330_A_56392952_56392952</t>
  </si>
  <si>
    <t>02.10.2022 19:35:10</t>
  </si>
  <si>
    <t>02.10.2022 22:15:49</t>
  </si>
  <si>
    <t>ÇARIKKARALAR MASKİ TR 45-79-M00560_B_80738210_80738210</t>
  </si>
  <si>
    <t>02.10.2022 19:09:06</t>
  </si>
  <si>
    <t>02.10.2022 20:45:56</t>
  </si>
  <si>
    <t>BAĞARASI TR-4 35-23-M00173_42067431_56358304_56358304</t>
  </si>
  <si>
    <t>02.10.2022 14:39:28</t>
  </si>
  <si>
    <t>02.10.2022 18:40:15</t>
  </si>
  <si>
    <t>OLGUNLAR TR-2 35-31-L00220_47890963_56390995_56390995</t>
  </si>
  <si>
    <t>02.10.2022 15:10:26</t>
  </si>
  <si>
    <t>02.10.2022 17:45:23</t>
  </si>
  <si>
    <t>TR-115 35-26-M00115_DAĞITIM TRAFO TR-115 M04_65974283</t>
  </si>
  <si>
    <t>02.10.2022 12:43:41</t>
  </si>
  <si>
    <t>02.10.2022 14:54:47</t>
  </si>
  <si>
    <t>02.10.2022 08:04:26</t>
  </si>
  <si>
    <t>02.10.2022 08:45:33</t>
  </si>
  <si>
    <t>K-1793 35-01-K01793_K-486 K02_65801304</t>
  </si>
  <si>
    <t>02.10.2022 02:00:39</t>
  </si>
  <si>
    <t>02.10.2022 02:18:11</t>
  </si>
  <si>
    <t>DİNDARLI KÖK TR-3 KAKLIK 45-79-M00395_HatBaşıAyırıcı_53132909 M06_53132909</t>
  </si>
  <si>
    <t>02.10.2022 16:06:02</t>
  </si>
  <si>
    <t>02.10.2022 20:55:34</t>
  </si>
  <si>
    <t>02.10.2022 08:54:45</t>
  </si>
  <si>
    <t>02.10.2022 17:26:45</t>
  </si>
  <si>
    <t>02.10.2022 09:45:41</t>
  </si>
  <si>
    <t>02.10.2022 16:30:11</t>
  </si>
  <si>
    <t>02.10.2022 15:53:37</t>
  </si>
  <si>
    <t>02.10.2022 16:44:25</t>
  </si>
  <si>
    <t>GÜNEŞLİ KÖK 45-75-M00056_HatBaşıAyırıcı_53135113 M03_53135113</t>
  </si>
  <si>
    <t>02.10.2022 17:35:20</t>
  </si>
  <si>
    <t>02.10.2022 18:55:30</t>
  </si>
  <si>
    <t>ÖZBEY İM 35-26-A00005_AHMETLİ L09_2066118</t>
  </si>
  <si>
    <t>02.10.2022 16:59:06</t>
  </si>
  <si>
    <t>02.10.2022 19:11:00</t>
  </si>
  <si>
    <t>BAŞARAN TR-6 35-31-L00075_47942024_56371431_56371431</t>
  </si>
  <si>
    <t>02.10.2022 21:42:16</t>
  </si>
  <si>
    <t>03.10.2022 01:36:22</t>
  </si>
  <si>
    <t>PAŞAKÖY KÖK 45-80-M00052_YILMAZ DM M03_72063854</t>
  </si>
  <si>
    <t>02.10.2022 12:59:06</t>
  </si>
  <si>
    <t>02.10.2022 13:50:09</t>
  </si>
  <si>
    <t>DM-3/27 (KÜTÜPHANE) 45-71-M00078_953211503_953211503</t>
  </si>
  <si>
    <t>02.10.2022 10:32:52</t>
  </si>
  <si>
    <t>02.10.2022 11:35:52</t>
  </si>
  <si>
    <t>02.10.2022 13:08:45</t>
  </si>
  <si>
    <t>02.10.2022 14:43:57</t>
  </si>
  <si>
    <t>ÇAPAK KÖK 35-26-M00435_DAĞKIZILCA-2 ÇIKIŞ M05_66033272</t>
  </si>
  <si>
    <t>02.10.2022 09:18:19</t>
  </si>
  <si>
    <t>02.10.2022 16:35:09</t>
  </si>
  <si>
    <t>AKSELENDİ İM 45-72-A00004_MORALILAR ÇIKIŞ L22_2095815</t>
  </si>
  <si>
    <t>02.10.2022 18:35:36</t>
  </si>
  <si>
    <t>02.10.2022 19:48:54</t>
  </si>
  <si>
    <t>CEVİZLİ DERVİŞLER TR-5 35-31-L00325_DIREK TIPI TRAFO HUCRESI H01_2050070</t>
  </si>
  <si>
    <t>02.10.2022 13:13:43</t>
  </si>
  <si>
    <t>02.10.2022 15:11:09</t>
  </si>
  <si>
    <t>YAĞCILAR TR-1 35-32-L00134_A_56376356_56376356</t>
  </si>
  <si>
    <t>02.10.2022 02:48:12</t>
  </si>
  <si>
    <t>02.10.2022 04:43:38</t>
  </si>
  <si>
    <t>MANİSA BÜYÜKŞEHİR BELEDİYESİ YUNUSEMRE TÜRBESİ 45-77-L00444_DİREK NO 105 TEN GELEN L01_79436952</t>
  </si>
  <si>
    <t>02.10.2022 08:04:19</t>
  </si>
  <si>
    <t>02.10.2022 11:38:03</t>
  </si>
  <si>
    <t>KERPİÇLİK TR-1 45-74-M00103_45-74-M00103_2373864</t>
  </si>
  <si>
    <t>02.10.2022 08:56:39</t>
  </si>
  <si>
    <t>02.10.2022 09:44:28</t>
  </si>
  <si>
    <t>02.10.2022 09:37:38</t>
  </si>
  <si>
    <t>02.10.2022 15:35:30</t>
  </si>
  <si>
    <t>TR-16 ( M-716) 35-30-M00716_TR-21 L03_79435255</t>
  </si>
  <si>
    <t>02.10.2022 10:04:39</t>
  </si>
  <si>
    <t>02.10.2022 10:33:33</t>
  </si>
  <si>
    <t>YEŞİLYURT TR-14 45-73-M00803_45-73-M00803_2354838</t>
  </si>
  <si>
    <t>02.10.2022 00:26:48</t>
  </si>
  <si>
    <t>02.10.2022 01:04:27</t>
  </si>
  <si>
    <t>K-848 35-04-K00848_K-4777 K04_2119042</t>
  </si>
  <si>
    <t>02.10.2022 17:46:25</t>
  </si>
  <si>
    <t>02.10.2022 19:24:11</t>
  </si>
  <si>
    <t>L-224 SİBAM EVLERİ 35-18-L00224_10386751_56376392_56376392</t>
  </si>
  <si>
    <t>02.10.2022 18:22:45</t>
  </si>
  <si>
    <t>02.10.2022 20:00:24</t>
  </si>
  <si>
    <t>02.10.2022 05:50:40</t>
  </si>
  <si>
    <t>02.10.2022 06:11:29</t>
  </si>
  <si>
    <t>02.10.2022 09:06:19</t>
  </si>
  <si>
    <t>02.10.2022 12:23:46</t>
  </si>
  <si>
    <t>TOPUZ DAMLARI TR-1 45-77-M00114_A_56405280_56405280</t>
  </si>
  <si>
    <t>02.10.2022 17:10:45</t>
  </si>
  <si>
    <t>02.10.2022 18:22:10</t>
  </si>
  <si>
    <t>ÇUKURALTI M-38 35-25-M00079_D_56372399_56372399</t>
  </si>
  <si>
    <t>02.10.2022 22:23:59</t>
  </si>
  <si>
    <t>03.10.2022 00:31:07</t>
  </si>
  <si>
    <t>KAPANCI KÖK 45-78-L00229_HatBaşıAyırıcı_74639560 L02_74639560</t>
  </si>
  <si>
    <t>02.10.2022 20:37:03</t>
  </si>
  <si>
    <t>02.10.2022 21:47:31</t>
  </si>
  <si>
    <t>MAHMUTLAR KÖK 45-74-M00354_MAHMUTLAR ESKİ HAT M04_79385781</t>
  </si>
  <si>
    <t>02.10.2022 17:16:31</t>
  </si>
  <si>
    <t>02.10.2022 18:56:00</t>
  </si>
  <si>
    <t>BAĞARASI TR-10 KÖK 35-23-M00179_ESKİİBAĞARASI M02_72143143</t>
  </si>
  <si>
    <t>02.10.2022 18:56:49</t>
  </si>
  <si>
    <t>02.10.2022 20:02:45</t>
  </si>
  <si>
    <t>PELİTALAN TR-4 45-71-M02219_ H_73315712</t>
  </si>
  <si>
    <t>02.10.2022 08:34:20</t>
  </si>
  <si>
    <t>02.10.2022 13:02:33</t>
  </si>
  <si>
    <t>02.10.2022 17:54:40</t>
  </si>
  <si>
    <t>02.10.2022 20:22:37</t>
  </si>
  <si>
    <t>ÖDEMİŞ İM 35-15-A00001_STAD M18_2309745</t>
  </si>
  <si>
    <t>02.10.2022 13:46:08</t>
  </si>
  <si>
    <t>02.10.2022 17:14:22</t>
  </si>
  <si>
    <t>02.10.2022 19:52:15</t>
  </si>
  <si>
    <t>02.10.2022 22:23:51</t>
  </si>
  <si>
    <t>02.10.2022 22:12:45</t>
  </si>
  <si>
    <t>03.10.2022 01:44:12</t>
  </si>
  <si>
    <t>02.10.2022 18:36:48</t>
  </si>
  <si>
    <t>02.10.2022 19:05:05</t>
  </si>
  <si>
    <t>02.10.2022 06:38:28</t>
  </si>
  <si>
    <t>02.10.2022 07:32:14</t>
  </si>
  <si>
    <t>02.10.2022 09:24:31</t>
  </si>
  <si>
    <t>02.10.2022 09:34:10</t>
  </si>
  <si>
    <t>KALEMOĞLU KÖK 45-75-M00069_SALUR KÖK M04_2328714</t>
  </si>
  <si>
    <t>02.10.2022 09:02:58</t>
  </si>
  <si>
    <t>02.10.2022 16:51:21</t>
  </si>
  <si>
    <t>L-329 35-18-L00329_950460144_950460144</t>
  </si>
  <si>
    <t>02.10.2022 15:26:45</t>
  </si>
  <si>
    <t>02.10.2022 19:46:32</t>
  </si>
  <si>
    <t>TUMBULLAR TR-2 35-31-L00369_47788464_56352278_56352278</t>
  </si>
  <si>
    <t>02.10.2022 19:35:14</t>
  </si>
  <si>
    <t>02.10.2022 22:52:14</t>
  </si>
  <si>
    <t>DM-3 (TR-16) 35-15-M00016_TR-34 SARAÇOĞLU M05_67054185</t>
  </si>
  <si>
    <t>02.10.2022 14:56:55</t>
  </si>
  <si>
    <t>02.10.2022 18:12:38</t>
  </si>
  <si>
    <t>KÜÇÜKAVULCUK DM 35-15-L00727_İSMAİL BAYSAL L04_72098513</t>
  </si>
  <si>
    <t>02.10.2022 15:51:51</t>
  </si>
  <si>
    <t>02.10.2022 17:08:06</t>
  </si>
  <si>
    <t>SUBAŞI-5 35-26-L00332_7960217_56357918_56357918</t>
  </si>
  <si>
    <t>02.10.2022 11:54:35</t>
  </si>
  <si>
    <t>02.10.2022 13:35:32</t>
  </si>
  <si>
    <t>BEREKETLİ TR-1 45-79-M00323_D_56404699_56404699</t>
  </si>
  <si>
    <t>02.10.2022 11:34:15</t>
  </si>
  <si>
    <t>02.10.2022 17:45:20</t>
  </si>
  <si>
    <t>DM01-TR06 35-27-M00006_E E03b_66372092</t>
  </si>
  <si>
    <t>02.10.2022 17:30:24</t>
  </si>
  <si>
    <t>02.10.2022 19:27:22</t>
  </si>
  <si>
    <t>02.10.2022 06:48:00</t>
  </si>
  <si>
    <t>02.10.2022 07:50:53</t>
  </si>
  <si>
    <t>KARABULU TR-5 35-31-L00352_47897581_56394116_56394116</t>
  </si>
  <si>
    <t>02.10.2022 23:24:29</t>
  </si>
  <si>
    <t>03.10.2022 03:00:47</t>
  </si>
  <si>
    <t>FOÇA TR-57 35-23-L00057_HANEDAN L04_72152895</t>
  </si>
  <si>
    <t>02.10.2022 20:05:40</t>
  </si>
  <si>
    <t>02.10.2022 21:21:14</t>
  </si>
  <si>
    <t>02.10.2022 16:44:55</t>
  </si>
  <si>
    <t>02.10.2022 16:52:16</t>
  </si>
  <si>
    <t>02.10.2022 07:50:08</t>
  </si>
  <si>
    <t>02.10.2022 09:02:00</t>
  </si>
  <si>
    <t>DM-8/10 45-71-M00287_DİREK TİPİ ÇIKIŞLAR M05_2334471</t>
  </si>
  <si>
    <t>02.10.2022 13:06:59</t>
  </si>
  <si>
    <t>02.10.2022 14:16:55</t>
  </si>
  <si>
    <t>MURADİYE DM 45-71-M00006_DM-02 ÜÇTEPELER RİNG M04_2322414</t>
  </si>
  <si>
    <t>02.10.2022 09:11:40</t>
  </si>
  <si>
    <t>02.10.2022 14:47:24</t>
  </si>
  <si>
    <t>MENEMEN DM-3/13 35-28-M00722_953375676_953375676</t>
  </si>
  <si>
    <t>02.10.2022 17:44:24</t>
  </si>
  <si>
    <t>02.10.2022 18:44:37</t>
  </si>
  <si>
    <t>K-224 35-01-K00224_FUAR İM K01_2063550</t>
  </si>
  <si>
    <t>02.10.2022 09:35:23</t>
  </si>
  <si>
    <t>02.10.2022 14:58:04</t>
  </si>
  <si>
    <t>02.10.2022 11:13:09</t>
  </si>
  <si>
    <t>02.10.2022 12:27:39</t>
  </si>
  <si>
    <t>YAĞCILAR TR-2 35-32-L00034_35-32-L00034_2372980</t>
  </si>
  <si>
    <t>02.10.2022 01:21:06</t>
  </si>
  <si>
    <t>02.10.2022 02:06:55</t>
  </si>
  <si>
    <t>BALLICA TR-4 45-72-L00550_956512220_956512220</t>
  </si>
  <si>
    <t>02.10.2022 20:11:29</t>
  </si>
  <si>
    <t>02.10.2022 21:43:31</t>
  </si>
  <si>
    <t>ÖDEMİŞ İM 35-15-A00001_STAD L05_83647393</t>
  </si>
  <si>
    <t>02.10.2022 14:10:24</t>
  </si>
  <si>
    <t>02.10.2022 17:22:26</t>
  </si>
  <si>
    <t>MASKİ KÖY GRUPLARI İÇME SUYU ÖZEL TR 45-71-M01713Ö_DIREK TIPI TRAFO HUCRESI H01_2085587</t>
  </si>
  <si>
    <t>02.10.2022 21:41:06</t>
  </si>
  <si>
    <t>02.10.2022 23:51:03</t>
  </si>
  <si>
    <t>K-77 35-01-K00077_E_56378293_56378293</t>
  </si>
  <si>
    <t>02.10.2022 08:50:06</t>
  </si>
  <si>
    <t>02.10.2022 15:39:16</t>
  </si>
  <si>
    <t>KAŞIKÇI KÖYÜ TR-1 45-75-M00078_B_56391541_56391541</t>
  </si>
  <si>
    <t>02.10.2022 20:16:32</t>
  </si>
  <si>
    <t>02.10.2022 22:19:05</t>
  </si>
  <si>
    <t>ARPALIK TARIMSAL SULAMA TR-6 45-83-M00344_45-83-M00344_2356839</t>
  </si>
  <si>
    <t>02.10.2022 15:01:08</t>
  </si>
  <si>
    <t>02.10.2022 17:51:57</t>
  </si>
  <si>
    <t>MEDAR TR-2 45-72-M00593__72372147_72372147</t>
  </si>
  <si>
    <t>02.10.2022 13:04:03</t>
  </si>
  <si>
    <t>02.10.2022 14:51:06</t>
  </si>
  <si>
    <t>AVŞAR TR-3 45-83-L00351_95000518076_95000518076</t>
  </si>
  <si>
    <t>02.10.2022 23:09:15</t>
  </si>
  <si>
    <t>03.10.2022 00:55:14</t>
  </si>
  <si>
    <t>DM-21/22 (ÇALIŞKAN SOKAK) 45-71-M00480_953243831_953243831</t>
  </si>
  <si>
    <t>02.10.2022 09:06:30</t>
  </si>
  <si>
    <t>02.10.2022 10:24:52</t>
  </si>
  <si>
    <t>K-4305 35-03-K04305_A_56364195_56364195</t>
  </si>
  <si>
    <t>02.10.2022 10:25:15</t>
  </si>
  <si>
    <t>02.10.2022 12:51:31</t>
  </si>
  <si>
    <t>SARIGÖL TR-32 45-79-M00032_45-79-M00032_2358267</t>
  </si>
  <si>
    <t>02.10.2022 02:19:08</t>
  </si>
  <si>
    <t>02.10.2022 02:49:21</t>
  </si>
  <si>
    <t>SARIGÖL DM 45-79-M00069_ESKİ KÖYLER FİDERİ M05_2076620</t>
  </si>
  <si>
    <t>02.10.2022 13:14:16</t>
  </si>
  <si>
    <t>02.10.2022 15:52:08</t>
  </si>
  <si>
    <t>02.10.2022 10:20:16</t>
  </si>
  <si>
    <t>02.10.2022 12:19:42</t>
  </si>
  <si>
    <t>K-17 35-04-K00017_K-4454 K02_2063764</t>
  </si>
  <si>
    <t>02.10.2022 11:18:45</t>
  </si>
  <si>
    <t>02.10.2022 13:26:49</t>
  </si>
  <si>
    <t>TR-309 35-19-L00360_956682999_956682999</t>
  </si>
  <si>
    <t>02.10.2022 18:11:04</t>
  </si>
  <si>
    <t>02.10.2022 19:40:00</t>
  </si>
  <si>
    <t>DM-3 (TR-16) 35-15-M00016_DONANIMLI YEDEK M07_67054189</t>
  </si>
  <si>
    <t>02.10.2022 09:34:49</t>
  </si>
  <si>
    <t>02.10.2022 13:15:37</t>
  </si>
  <si>
    <t>DM-7/TR-5 35-22-M00076_955271489_955271489</t>
  </si>
  <si>
    <t>02.10.2022 14:26:51</t>
  </si>
  <si>
    <t>02.10.2022 23:10:11</t>
  </si>
  <si>
    <t>SELENDİ TR-8 45-81-M00008_A_56387553_56387553</t>
  </si>
  <si>
    <t>02.10.2022 16:56:08</t>
  </si>
  <si>
    <t>02.10.2022 20:55:52</t>
  </si>
  <si>
    <t>ÜÇPINAR TR-5 45-71-M01536_953217083_953217083</t>
  </si>
  <si>
    <t>02.10.2022 17:40:06</t>
  </si>
  <si>
    <t>02.10.2022 18:31:00</t>
  </si>
  <si>
    <t>02.10.2022 17:01:02</t>
  </si>
  <si>
    <t>02.10.2022 18:42:33</t>
  </si>
  <si>
    <t>İBRAHİM TÜRK SLM GRB TR 35-27-M00717_B_56379144_56379144</t>
  </si>
  <si>
    <t>02.10.2022 12:56:57</t>
  </si>
  <si>
    <t>02.10.2022 15:28:28</t>
  </si>
  <si>
    <t>02.10.2022 09:17:17</t>
  </si>
  <si>
    <t>02.10.2022 11:22:15</t>
  </si>
  <si>
    <t>BÜYÜKBELEN TR-7 45-80-M00098_956551036_956551036</t>
  </si>
  <si>
    <t>02.10.2022 21:45:44</t>
  </si>
  <si>
    <t>02.10.2022 23:31:48</t>
  </si>
  <si>
    <t>L-37 YAT LİMANI 35-14-L00037_F F05_5845718</t>
  </si>
  <si>
    <t>02.10.2022 05:12:30</t>
  </si>
  <si>
    <t>02.10.2022 06:31:22</t>
  </si>
  <si>
    <t>URGANLI YENİKÖY TR-1 45-83-L00447_DIREK TIPI TRAFO HUCRESI H01_2105819</t>
  </si>
  <si>
    <t>02.10.2022 10:56:03</t>
  </si>
  <si>
    <t>02.10.2022 12:33:44</t>
  </si>
  <si>
    <t>02.10.2022 22:18:50</t>
  </si>
  <si>
    <t>03.10.2022 01:42:06</t>
  </si>
  <si>
    <t>KARABURUN TR-14 35-21-L00003_C C1_5771718</t>
  </si>
  <si>
    <t>02.10.2022 02:50:35</t>
  </si>
  <si>
    <t>02.10.2022 04:08:04</t>
  </si>
  <si>
    <t>02.10.2022 08:59:39</t>
  </si>
  <si>
    <t>02.10.2022 17:04:53</t>
  </si>
  <si>
    <t>02.10.2022 14:42:18</t>
  </si>
  <si>
    <t>02.10.2022 15:20:55</t>
  </si>
  <si>
    <t>SUBAŞI-5 35-26-L00332_35-26-L00332_2347626</t>
  </si>
  <si>
    <t>02.10.2022 10:04:58</t>
  </si>
  <si>
    <t>02.10.2022 11:53:05</t>
  </si>
  <si>
    <t>ULUKENT DM-1/16 35-28-M00069_ESKİ KARŞIYAKA M06_66552813</t>
  </si>
  <si>
    <t>02.10.2022 20:37:43</t>
  </si>
  <si>
    <t>02.10.2022 21:32:00</t>
  </si>
  <si>
    <t>02.10.2022 11:39:51</t>
  </si>
  <si>
    <t>02.10.2022 12:31:00</t>
  </si>
  <si>
    <t>02.10.2022 09:54:24</t>
  </si>
  <si>
    <t>02.10.2022 11:59:10</t>
  </si>
  <si>
    <t>K-2889 35-03-K02889_910456367_910456367</t>
  </si>
  <si>
    <t>02.10.2022 23:38:45</t>
  </si>
  <si>
    <t>03.10.2022 01:19:59</t>
  </si>
  <si>
    <t>02.10.2022 17:31:07</t>
  </si>
  <si>
    <t>02.10.2022 18:09:34</t>
  </si>
  <si>
    <t>TR-17 35-15-M00017_35-15-M00017_67545979</t>
  </si>
  <si>
    <t>02.10.2022 18:13:15</t>
  </si>
  <si>
    <t>02.10.2022 19:20:38</t>
  </si>
  <si>
    <t>TR-62 MUSTAFA BOZKURT GRB 35-15-M00062_48857536_56406814_56406814</t>
  </si>
  <si>
    <t>02.10.2022 18:39:55</t>
  </si>
  <si>
    <t>02.10.2022 19:40:46</t>
  </si>
  <si>
    <t>ALİBEYLİ TR-1 35-16-M00148_953322679_953322679</t>
  </si>
  <si>
    <t>02.10.2022 09:17:08</t>
  </si>
  <si>
    <t>02.10.2022 14:11:09</t>
  </si>
  <si>
    <t>YUSUFLU TR-1 35-20-L00227_955206647_955206647</t>
  </si>
  <si>
    <t>02.10.2022 14:58:46</t>
  </si>
  <si>
    <t>02.10.2022 17:14:43</t>
  </si>
  <si>
    <t>TR-19 35-30-M00019_955321657_955321657</t>
  </si>
  <si>
    <t>02.10.2022 10:37:17</t>
  </si>
  <si>
    <t>02.10.2022 11:52:12</t>
  </si>
  <si>
    <t>K-4778 35-04-K04778_DIREK TIPI TRAFO HUCRESI H01_2089920</t>
  </si>
  <si>
    <t>02.10.2022 19:23:46</t>
  </si>
  <si>
    <t>02.10.2022 22:51:42</t>
  </si>
  <si>
    <t>KAYALIOĞLU TR-3 45-72-L00074_956531248_956531248</t>
  </si>
  <si>
    <t>02.10.2022 14:35:10</t>
  </si>
  <si>
    <t>02.10.2022 16:49:33</t>
  </si>
  <si>
    <t>SELİMİYE TR-1 45-79-M00315_B_56396626_56396626</t>
  </si>
  <si>
    <t>02.10.2022 15:13:23</t>
  </si>
  <si>
    <t>02.10.2022 18:24:48</t>
  </si>
  <si>
    <t>BEYDERE KÖK 45-71-M00128_ÜÇPINAR M03_50217157</t>
  </si>
  <si>
    <t>02.10.2022 08:09:50</t>
  </si>
  <si>
    <t>02.10.2022 11:24:45</t>
  </si>
  <si>
    <t>BOZDAĞ TR-7 35-15-L00290_B_56368274_56368274</t>
  </si>
  <si>
    <t>02.10.2022 13:29:00</t>
  </si>
  <si>
    <t>02.10.2022 16:52:10</t>
  </si>
  <si>
    <t>ÇEŞMEBAŞI TR-2 45-71-M00609_43132879_56400297_56400297</t>
  </si>
  <si>
    <t>02.10.2022 12:42:55</t>
  </si>
  <si>
    <t>02.10.2022 14:50:04</t>
  </si>
  <si>
    <t>DELEMENLER KÖK 45-73-M00490_HACIALİLER M03_2081975</t>
  </si>
  <si>
    <t>02.10.2022 07:54:57</t>
  </si>
  <si>
    <t>02.10.2022 08:26:32</t>
  </si>
  <si>
    <t>KILAVUZLAR KÖK 45-74-M00198_HatBaşıAyırıcı_53135284 M03_53135284</t>
  </si>
  <si>
    <t>02.10.2022 16:15:17</t>
  </si>
  <si>
    <t>02.10.2022 20:07:14</t>
  </si>
  <si>
    <t>L-329 35-18-L00329_SB F07b_78518218</t>
  </si>
  <si>
    <t>02.10.2022 11:31:27</t>
  </si>
  <si>
    <t>02.10.2022 15:31:01</t>
  </si>
  <si>
    <t>02.10.2022 13:32:51</t>
  </si>
  <si>
    <t>02.10.2022 15:37:25</t>
  </si>
  <si>
    <t>MEHMET KARAMAN SULAMA GRUBU TR 35-27-M00191_B_56355916_56355916</t>
  </si>
  <si>
    <t>02.10.2022 20:23:16</t>
  </si>
  <si>
    <t>02.10.2022 21:36:30</t>
  </si>
  <si>
    <t>ÖDEMİŞ İM 35-15-A00001_ŞEHİR-1 M06_2310693</t>
  </si>
  <si>
    <t>02.10.2022 13:48:58</t>
  </si>
  <si>
    <t>02.10.2022 17:19:54</t>
  </si>
  <si>
    <t>M-3090 35-09-M03090_97851056_97851056</t>
  </si>
  <si>
    <t>02.10.2022 00:56:52</t>
  </si>
  <si>
    <t>02.10.2022 01:29:39</t>
  </si>
  <si>
    <t>DIRAZLAR TR-1 45-81-M00223_A_56400563_56400563</t>
  </si>
  <si>
    <t>02.10.2022 19:54:43</t>
  </si>
  <si>
    <t>03.10.2022 01:04:39</t>
  </si>
  <si>
    <t>02.10.2022 06:47:54</t>
  </si>
  <si>
    <t>02.10.2022 06:49:43</t>
  </si>
  <si>
    <t>L-111 OVACIK 35-18-L00111_ H_49092720</t>
  </si>
  <si>
    <t>02.10.2022 18:07:29</t>
  </si>
  <si>
    <t>02.10.2022 19:03:34</t>
  </si>
  <si>
    <t>02.10.2022 10:11:00</t>
  </si>
  <si>
    <t>02.10.2022 11:17:40</t>
  </si>
  <si>
    <t>MENEMEN DM-3/13 35-28-M00722_953391757_953391757</t>
  </si>
  <si>
    <t>02.10.2022 08:15:52</t>
  </si>
  <si>
    <t>02.10.2022 10:23:36</t>
  </si>
  <si>
    <t>İKİZTEPE KÖK 45-78-M00258_İKİZTEPE M03_66251203</t>
  </si>
  <si>
    <t>02.10.2022 14:21:56</t>
  </si>
  <si>
    <t>02.10.2022 15:53:59</t>
  </si>
  <si>
    <t>DUTLUCA TR-1 45-75-M00282_A_56404018_56404018</t>
  </si>
  <si>
    <t>02.10.2022 20:51:24</t>
  </si>
  <si>
    <t>03.10.2022 01:42:09</t>
  </si>
  <si>
    <t>02.10.2022 17:36:41</t>
  </si>
  <si>
    <t>02.10.2022 18:19:50</t>
  </si>
  <si>
    <t>M-1009 35-03-M01009_35-03-M01009_41953542</t>
  </si>
  <si>
    <t>02.10.2022 06:47:58</t>
  </si>
  <si>
    <t>02.10.2022 08:44:41</t>
  </si>
  <si>
    <t>TR-1/86-A (NAME SOKAK TRF) 45-83-M00271_48122843_56387192_56387192</t>
  </si>
  <si>
    <t>02.10.2022 18:30:00</t>
  </si>
  <si>
    <t>02.10.2022 20:47:13</t>
  </si>
  <si>
    <t>M-970 35-03-M00970_910777592_910777592</t>
  </si>
  <si>
    <t>02.10.2022 18:59:26</t>
  </si>
  <si>
    <t>02.10.2022 21:16:20</t>
  </si>
  <si>
    <t>DELEMENLER KÖK 45-73-M00490_HatBaşıAyırıcı_53135749 M03_53135749</t>
  </si>
  <si>
    <t>02.10.2022 06:05:47</t>
  </si>
  <si>
    <t>02.10.2022 08:25:02</t>
  </si>
  <si>
    <t>K-1664 35-04-K01664_99713709_99713709</t>
  </si>
  <si>
    <t>02.10.2022 19:50:18</t>
  </si>
  <si>
    <t>03.10.2022 02:18:16</t>
  </si>
  <si>
    <t>02.10.2022 09:08:46</t>
  </si>
  <si>
    <t>02.10.2022 14:24:07</t>
  </si>
  <si>
    <t>AREM TARIM ÜRÜNLERİ ÖZEL TR 35-23-M00276Ö_DIREK TIPI TRAFO HUCRESI H01_2042360</t>
  </si>
  <si>
    <t>02.10.2022 11:07:46</t>
  </si>
  <si>
    <t>02.10.2022 15:36:00</t>
  </si>
  <si>
    <t>ÇAKMAKLI TR-3 35-17-M00354_950305864_950305864</t>
  </si>
  <si>
    <t>02.10.2022 17:12:28</t>
  </si>
  <si>
    <t>02.10.2022 18:40:06</t>
  </si>
  <si>
    <t>02.10.2022 13:07:48</t>
  </si>
  <si>
    <t>02.10.2022 14:46:00</t>
  </si>
  <si>
    <t>TR-52 45-77-L00052_YURTBAŞI L02_72209736</t>
  </si>
  <si>
    <t>02.10.2022 10:14:08</t>
  </si>
  <si>
    <t>02.10.2022 10:45:57</t>
  </si>
  <si>
    <t>BERGAMA TM 35-16-A00004_AŞAĞIKIRIKLAR-2 M07_2314063</t>
  </si>
  <si>
    <t>02.10.2022 16:32:11</t>
  </si>
  <si>
    <t>02.10.2022 16:41:00</t>
  </si>
  <si>
    <t>K-81 35-01-K00081_D D2_5810712</t>
  </si>
  <si>
    <t>02.10.2022 22:16:30</t>
  </si>
  <si>
    <t>03.10.2022 01:24:37</t>
  </si>
  <si>
    <t>KARŞIYAKA GIS TM 35-04-A00002_Karşıyaka-4 K04_2310433</t>
  </si>
  <si>
    <t>02.10.2022 10:10:33</t>
  </si>
  <si>
    <t>02.10.2022 11:19:05</t>
  </si>
  <si>
    <t>02.10.2022 09:18:02</t>
  </si>
  <si>
    <t>02.10.2022 10:00:47</t>
  </si>
  <si>
    <t>02.10.2022 18:01:58</t>
  </si>
  <si>
    <t>02.10.2022 19:52:14</t>
  </si>
  <si>
    <t>AKHİSAR İM 45-72-A00001_BAŞLAMIŞ L02_2058314</t>
  </si>
  <si>
    <t>02.10.2022 08:31:59</t>
  </si>
  <si>
    <t>02.10.2022 09:05:45</t>
  </si>
  <si>
    <t>HACI HALİLLER TR-3 45-71-M00067_A_56393368_56393368</t>
  </si>
  <si>
    <t>02.10.2022 15:01:17</t>
  </si>
  <si>
    <t>02.10.2022 17:44:16</t>
  </si>
  <si>
    <t>IŞIKLAR TM 35-02-A00006_KEMALPAŞA-2 M23_2056550</t>
  </si>
  <si>
    <t>02.10.2022 09:16:16</t>
  </si>
  <si>
    <t>02.10.2022 18:08:53</t>
  </si>
  <si>
    <t>KARAYAĞCI YANIKDAĞ TR-2 45-75-M00194_A_56384562_56384562</t>
  </si>
  <si>
    <t>02.10.2022 21:41:43</t>
  </si>
  <si>
    <t>03.10.2022 00:39:23</t>
  </si>
  <si>
    <t>M. TELLİ TARIMSAL GRUP SULAMA 35-32-L00032_A_56377006_56377006</t>
  </si>
  <si>
    <t>02.10.2022 15:47:31</t>
  </si>
  <si>
    <t>02.10.2022 16:20:54</t>
  </si>
  <si>
    <t>ERENLER TR-1 45-75-M00088_B_56391323_56391323</t>
  </si>
  <si>
    <t>02.10.2022 19:21:09</t>
  </si>
  <si>
    <t>02.10.2022 21:50:47</t>
  </si>
  <si>
    <t>İSMAİLLİ KÖK 35-16-M00045_HatBaşıAyırıcı_53140528 M05_53140528</t>
  </si>
  <si>
    <t>02.10.2022 07:38:45</t>
  </si>
  <si>
    <t>02.10.2022 10:48:27</t>
  </si>
  <si>
    <t>CENKYERİ TR-1 45-82-M00131_HatBaşıAyırıcı_53135579 M04_53135579</t>
  </si>
  <si>
    <t>02.10.2022 17:30:56</t>
  </si>
  <si>
    <t>02.10.2022 23:10:42</t>
  </si>
  <si>
    <t>03.10.2022 02:44:46</t>
  </si>
  <si>
    <t>K-921 35-01-K00921_TRAFO K03_2071333</t>
  </si>
  <si>
    <t>02.10.2022 15:17:23</t>
  </si>
  <si>
    <t>02.10.2022 15:51:29</t>
  </si>
  <si>
    <t>K-4042 35-02-K04042_910525792_910525792</t>
  </si>
  <si>
    <t>02.10.2022 19:22:40</t>
  </si>
  <si>
    <t>02.10.2022 20:14:30</t>
  </si>
  <si>
    <t>AHATLAR TR-1 45-74-M00238_A_56352298_56352298</t>
  </si>
  <si>
    <t>02.10.2022 19:19:32</t>
  </si>
  <si>
    <t>02.10.2022 20:59:51</t>
  </si>
  <si>
    <t>KARABAĞ TR-4 35-31-L00130_B_65513412_65513412</t>
  </si>
  <si>
    <t>02.10.2022 18:28:40</t>
  </si>
  <si>
    <t>02.10.2022 23:41:29</t>
  </si>
  <si>
    <t>02.10.2022 10:23:20</t>
  </si>
  <si>
    <t>02.10.2022 12:59:05</t>
  </si>
  <si>
    <t>AHMETLİ İM 45-84-A00001_ŞEHİR-1 L14_2314540</t>
  </si>
  <si>
    <t>02.10.2022 08:06:28</t>
  </si>
  <si>
    <t>02.10.2022 09:20:29</t>
  </si>
  <si>
    <t>02.10.2022 13:17:29</t>
  </si>
  <si>
    <t>02.10.2022 19:26:53</t>
  </si>
  <si>
    <t>TR-18 (M-718) 35-30-M00718_C_56362992_56362992</t>
  </si>
  <si>
    <t>02.10.2022 11:15:57</t>
  </si>
  <si>
    <t>02.10.2022 12:06:01</t>
  </si>
  <si>
    <t>02.10.2022 12:31:39</t>
  </si>
  <si>
    <t>02.10.2022 12:32:08</t>
  </si>
  <si>
    <t>ÇAKMAKLI TR-3 35-17-M00354_C_83292533_83292533</t>
  </si>
  <si>
    <t>02.10.2022 18:20:58</t>
  </si>
  <si>
    <t>02.10.2022 18:42:52</t>
  </si>
  <si>
    <t>02.10.2022 08:58:41</t>
  </si>
  <si>
    <t>02.10.2022 14:56:41</t>
  </si>
  <si>
    <t>M-3090 35-09-M03090_950065248_950065248</t>
  </si>
  <si>
    <t>02.10.2022 15:58:07</t>
  </si>
  <si>
    <t>02.10.2022 17:18:20</t>
  </si>
  <si>
    <t>YAĞLAR TR-5 35-31-L00448_C_56386023_56386023</t>
  </si>
  <si>
    <t>02.10.2022 19:06:19</t>
  </si>
  <si>
    <t>02.10.2022 21:23:29</t>
  </si>
  <si>
    <t>MORDOĞAN TR-2 35-21-L00140_ARDIÇ MAHALLESİ TR-12 L01_72183037</t>
  </si>
  <si>
    <t>02.10.2022 19:25:01</t>
  </si>
  <si>
    <t>02.10.2022 20:38:13</t>
  </si>
  <si>
    <t>KAYAPINAR KÖK 45-71-M02146_ M05_60777385</t>
  </si>
  <si>
    <t>02.10.2022 07:54:10</t>
  </si>
  <si>
    <t>02.10.2022 09:27:28</t>
  </si>
  <si>
    <t>YILDIZ OKUL YANI TR-3 45-81-M00038_A_56402952_56402952</t>
  </si>
  <si>
    <t>02.10.2022 16:39:15</t>
  </si>
  <si>
    <t>02.10.2022 17:37:09</t>
  </si>
  <si>
    <t>TR-2/38 45-72-L00038_956507608_956507608</t>
  </si>
  <si>
    <t>02.10.2022 10:38:23</t>
  </si>
  <si>
    <t>02.10.2022 11:45:13</t>
  </si>
  <si>
    <t>02.10.2022 18:17:31</t>
  </si>
  <si>
    <t>02.10.2022 18:40:38</t>
  </si>
  <si>
    <t>TR-11 35-31-L00011_DAĞITIM TRAFOSU L03_2113319</t>
  </si>
  <si>
    <t>02.10.2022 11:16:38</t>
  </si>
  <si>
    <t>02.10.2022 12:25:35</t>
  </si>
  <si>
    <t>TR-2/24 45-83-L00024_48136812_56384787_56384787</t>
  </si>
  <si>
    <t>02.10.2022 20:24:47</t>
  </si>
  <si>
    <t>02.10.2022 21:12:49</t>
  </si>
  <si>
    <t>DM-7/TR-5 35-22-M00076_B_56370806_56370806</t>
  </si>
  <si>
    <t>02.10.2022 11:29:36</t>
  </si>
  <si>
    <t>02.10.2022 12:41:27</t>
  </si>
  <si>
    <t>HILAL GIS TM 35-01-A00010_HİLAL-4 K14_2057894</t>
  </si>
  <si>
    <t>02.10.2022 09:00:49</t>
  </si>
  <si>
    <t>02.10.2022 15:21:47</t>
  </si>
  <si>
    <t>K-1746 35-04-K01746_99281076_99281076</t>
  </si>
  <si>
    <t>03.10.2022 18:17:01</t>
  </si>
  <si>
    <t>03.10.2022 19:50:05</t>
  </si>
  <si>
    <t>DAĞDERE TR-1 35-29-L00320_B_56400195_56400195</t>
  </si>
  <si>
    <t>03.10.2022 11:46:27</t>
  </si>
  <si>
    <t>03.10.2022 14:30:39</t>
  </si>
  <si>
    <t>03.10.2022 07:32:41</t>
  </si>
  <si>
    <t>03.10.2022 09:28:36</t>
  </si>
  <si>
    <t>03.10.2022 07:45:38</t>
  </si>
  <si>
    <t>03.10.2022 10:20:46</t>
  </si>
  <si>
    <t>03.10.2022 09:39:45</t>
  </si>
  <si>
    <t>03.10.2022 17:18:54</t>
  </si>
  <si>
    <t>AHMETLİ TR-3 45-84-L00003_955181629_955181629</t>
  </si>
  <si>
    <t>03.10.2022 13:51:12</t>
  </si>
  <si>
    <t>03.10.2022 14:42:44</t>
  </si>
  <si>
    <t>K-1606 35-01-K01606_A_56380858_56380858</t>
  </si>
  <si>
    <t>03.10.2022 10:43:55</t>
  </si>
  <si>
    <t>03.10.2022 13:02:58</t>
  </si>
  <si>
    <t>DURDU AKIN VE ARKADAŞLARI 35-26-M00492_35-26-M00492_2360012</t>
  </si>
  <si>
    <t>03.10.2022 19:14:17</t>
  </si>
  <si>
    <t>03.10.2022 20:04:56</t>
  </si>
  <si>
    <t>TR-1/5 45-83-M00005_45-83-M00005_2349139</t>
  </si>
  <si>
    <t>03.10.2022 11:09:56</t>
  </si>
  <si>
    <t>03.10.2022 13:43:45</t>
  </si>
  <si>
    <t>FOÇA CEZA İNFAZ KURUMU KÖK 35-23-M00302_OPET ÇIKIŞ M04_67574172</t>
  </si>
  <si>
    <t>03.10.2022 15:12:56</t>
  </si>
  <si>
    <t>03.10.2022 15:54:29</t>
  </si>
  <si>
    <t>BAĞARASI TR-13 35-23-M00360_35-23-M00360_79385539</t>
  </si>
  <si>
    <t>03.10.2022 12:00:59</t>
  </si>
  <si>
    <t>03.10.2022 12:33:51</t>
  </si>
  <si>
    <t>KULA TM 45-77-A00002_AHMETLİ DM M22_2117129</t>
  </si>
  <si>
    <t>03.10.2022 19:38:00</t>
  </si>
  <si>
    <t>03.10.2022 20:55:03</t>
  </si>
  <si>
    <t>BAŞPINAR KÖK 45-76-L00001_AŞAĞI BOSTANCI-KARAKURT SULAMA L04_72214046</t>
  </si>
  <si>
    <t>03.10.2022 09:06:48</t>
  </si>
  <si>
    <t>03.10.2022 18:02:03</t>
  </si>
  <si>
    <t>03.10.2022 13:15:46</t>
  </si>
  <si>
    <t>03.10.2022 13:52:21</t>
  </si>
  <si>
    <t>TR-27 35-15-L00027_95001385900_95001385900</t>
  </si>
  <si>
    <t>03.10.2022 10:10:14</t>
  </si>
  <si>
    <t>03.10.2022 11:37:30</t>
  </si>
  <si>
    <t>ÇUKURALTI M-27 35-25-M00075_35-25-M00075_2376935</t>
  </si>
  <si>
    <t>03.10.2022 13:26:00</t>
  </si>
  <si>
    <t>03.10.2022 14:56:13</t>
  </si>
  <si>
    <t>ALABAŞ TR-6 35-15-L00511_A_56398718_56398718</t>
  </si>
  <si>
    <t>03.10.2022 13:52:32</t>
  </si>
  <si>
    <t>03.10.2022 17:22:33</t>
  </si>
  <si>
    <t>K-270 35-01-K00270_910484212_910484212</t>
  </si>
  <si>
    <t>03.10.2022 12:30:09</t>
  </si>
  <si>
    <t>03.10.2022 13:48:18</t>
  </si>
  <si>
    <t>AVDAN TR-5 KÖK 45-82-M00130_KADIDEĞİRMENİ KÖK M01_72194250</t>
  </si>
  <si>
    <t>03.10.2022 08:32:16</t>
  </si>
  <si>
    <t>03.10.2022 08:33:42</t>
  </si>
  <si>
    <t>03.10.2022 07:40:53</t>
  </si>
  <si>
    <t>03.10.2022 10:22:47</t>
  </si>
  <si>
    <t>M-2111 35-03-M02111_35-03-M02111_72181819</t>
  </si>
  <si>
    <t>03.10.2022 09:12:20</t>
  </si>
  <si>
    <t>03.10.2022 15:03:36</t>
  </si>
  <si>
    <t>URGANLI TR-5 45-83-M00572_48025793_56399115_56399115</t>
  </si>
  <si>
    <t>03.10.2022 17:47:02</t>
  </si>
  <si>
    <t>03.10.2022 19:02:11</t>
  </si>
  <si>
    <t>DM-3/TR-24 (TR-95) 35-26-M00095_B B01b_66387665</t>
  </si>
  <si>
    <t>03.10.2022 23:01:51</t>
  </si>
  <si>
    <t>03.10.2022 23:55:25</t>
  </si>
  <si>
    <t>03.10.2022 20:29:43</t>
  </si>
  <si>
    <t>03.10.2022 21:21:19</t>
  </si>
  <si>
    <t>M. TELLİ TARIMSAL GRUP SULAMA 35-32-L00032_A_56377007_56377007</t>
  </si>
  <si>
    <t>03.10.2022 10:36:47</t>
  </si>
  <si>
    <t>03.10.2022 13:00:18</t>
  </si>
  <si>
    <t>03.10.2022 14:47:10</t>
  </si>
  <si>
    <t>03.10.2022 18:58:32</t>
  </si>
  <si>
    <t>TR-2/29 45-83-L00029_955144365_955144365</t>
  </si>
  <si>
    <t>03.10.2022 11:11:58</t>
  </si>
  <si>
    <t>03.10.2022 12:42:47</t>
  </si>
  <si>
    <t>03.10.2022 18:12:54</t>
  </si>
  <si>
    <t>03.10.2022 19:21:32</t>
  </si>
  <si>
    <t>DM-6 35-28-M00961_35-28-M00961_83509986</t>
  </si>
  <si>
    <t>03.10.2022 16:37:53</t>
  </si>
  <si>
    <t>03.10.2022 18:48:28</t>
  </si>
  <si>
    <t>SÜNNETÇİLER TR-3 45-72-L00315_956533054_956533054</t>
  </si>
  <si>
    <t>03.10.2022 14:53:22</t>
  </si>
  <si>
    <t>03.10.2022 17:21:54</t>
  </si>
  <si>
    <t>03.10.2022 10:20:54</t>
  </si>
  <si>
    <t>03.10.2022 18:19:35</t>
  </si>
  <si>
    <t>K-3183 35-02-K03183_912626844_912626844</t>
  </si>
  <si>
    <t>03.10.2022 09:55:05</t>
  </si>
  <si>
    <t>03.10.2022 14:49:16</t>
  </si>
  <si>
    <t>K-1923 35-10-K01923_D k1923d1_5785966</t>
  </si>
  <si>
    <t>03.10.2022 10:56:15</t>
  </si>
  <si>
    <t>03.10.2022 17:08:46</t>
  </si>
  <si>
    <t>İM-1/TR-4 35-14-M00310_95001212805_95001212805</t>
  </si>
  <si>
    <t>03.10.2022 12:13:53</t>
  </si>
  <si>
    <t>03.10.2022 15:15:28</t>
  </si>
  <si>
    <t>SARUHANLI TR-6 45-80-M00006_95001436047_95001436047</t>
  </si>
  <si>
    <t>03.10.2022 13:30:57</t>
  </si>
  <si>
    <t>03.10.2022 14:50:40</t>
  </si>
  <si>
    <t>TR-2/106 45-83-L00106_955142302_955142302</t>
  </si>
  <si>
    <t>03.10.2022 17:11:03</t>
  </si>
  <si>
    <t>03.10.2022 18:35:11</t>
  </si>
  <si>
    <t>DM-18/08 45-71-M00257_953216990_953216990</t>
  </si>
  <si>
    <t>03.10.2022 16:25:14</t>
  </si>
  <si>
    <t>03.10.2022 18:22:28</t>
  </si>
  <si>
    <t>03.10.2022 08:42:07</t>
  </si>
  <si>
    <t>03.10.2022 09:40:29</t>
  </si>
  <si>
    <t>ULUKENT DM-1/16 35-28-M00069_ESKİ KARŞIYAKA M06_66552881</t>
  </si>
  <si>
    <t>03.10.2022 04:47:00</t>
  </si>
  <si>
    <t>03.10.2022 05:48:17</t>
  </si>
  <si>
    <t>KESKİNOĞLU KESİMHANE KÖK 45-72-M00096_KESKİNOĞLU M04_66563318</t>
  </si>
  <si>
    <t>03.10.2022 02:36:17</t>
  </si>
  <si>
    <t>03.10.2022 03:03:38</t>
  </si>
  <si>
    <t>TEKELİ DM 35-22-M00088_PANCAR-2 M07_48495874</t>
  </si>
  <si>
    <t>03.10.2022 10:22:26</t>
  </si>
  <si>
    <t>03.10.2022 11:10:15</t>
  </si>
  <si>
    <t>DM-03/01 45-71-M00003_TR-3/25 M14_2307282</t>
  </si>
  <si>
    <t>03.10.2022 09:51:48</t>
  </si>
  <si>
    <t>03.10.2022 17:16:19</t>
  </si>
  <si>
    <t>ZEYTİNLİOVA TR-4 45-72-L00412_DAĞITIM TRAFOSU ZEYTİNLİOVA TR-4 L06_66552687</t>
  </si>
  <si>
    <t>03.10.2022 09:14:56</t>
  </si>
  <si>
    <t>03.10.2022 10:16:50</t>
  </si>
  <si>
    <t>K-3732 35-02-K03732_A_56362738_56362738</t>
  </si>
  <si>
    <t>03.10.2022 10:53:29</t>
  </si>
  <si>
    <t>03.10.2022 17:53:50</t>
  </si>
  <si>
    <t>03.10.2022 09:28:44</t>
  </si>
  <si>
    <t>03.10.2022 09:34:56</t>
  </si>
  <si>
    <t>03.10.2022 07:48:13</t>
  </si>
  <si>
    <t>03.10.2022 09:02:14</t>
  </si>
  <si>
    <t>SARUHANLI DM 45-80-M00001_HACIRAHMANLI M13_2086516</t>
  </si>
  <si>
    <t>03.10.2022 08:10:28</t>
  </si>
  <si>
    <t>03.10.2022 08:19:23</t>
  </si>
  <si>
    <t>KARABURÇ KÖK 35-31-L00253_SARIKAYA L02_2113671</t>
  </si>
  <si>
    <t>03.10.2022 18:11:28</t>
  </si>
  <si>
    <t>03.10.2022 18:23:26</t>
  </si>
  <si>
    <t>AŞAĞIKIRIKLAR DM 35-16-M00448_YENİKENT SULAMA M11_2334658</t>
  </si>
  <si>
    <t>03.10.2022 13:40:45</t>
  </si>
  <si>
    <t>03.10.2022 14:20:06</t>
  </si>
  <si>
    <t>K-4017 35-02-K04017_35-02-K04017_2368747</t>
  </si>
  <si>
    <t>03.10.2022 12:09:45</t>
  </si>
  <si>
    <t>03.10.2022 17:33:44</t>
  </si>
  <si>
    <t>M-1361 35-03-M01361_910926849_910926849</t>
  </si>
  <si>
    <t>03.10.2022 16:52:56</t>
  </si>
  <si>
    <t>03.10.2022 21:00:11</t>
  </si>
  <si>
    <t>K-49 35-01-K00049_TRAFO-1 K06_42446529</t>
  </si>
  <si>
    <t>03.10.2022 13:23:45</t>
  </si>
  <si>
    <t>03.10.2022 14:50:02</t>
  </si>
  <si>
    <t>TR-1/48 45-72-M00048_956495206_956495206</t>
  </si>
  <si>
    <t>03.10.2022 18:39:52</t>
  </si>
  <si>
    <t>03.10.2022 19:40:31</t>
  </si>
  <si>
    <t>M-1390 35-02-M01390_C_56363133_56363133</t>
  </si>
  <si>
    <t>03.10.2022 11:26:51</t>
  </si>
  <si>
    <t>03.10.2022 17:46:08</t>
  </si>
  <si>
    <t>M-271 KARAKAYALAR DM 35-14-M00271_SAZLIGÖL M02_2097322</t>
  </si>
  <si>
    <t>03.10.2022 04:01:08</t>
  </si>
  <si>
    <t>03.10.2022 04:14:04</t>
  </si>
  <si>
    <t>TR-76 35-19-L00076_7262952_56376660_56376660</t>
  </si>
  <si>
    <t>03.10.2022 12:32:19</t>
  </si>
  <si>
    <t>03.10.2022 13:55:33</t>
  </si>
  <si>
    <t>K-2471 35-01-K02471_A_56360019_56360019</t>
  </si>
  <si>
    <t>03.10.2022 11:01:46</t>
  </si>
  <si>
    <t>03.10.2022 12:05:01</t>
  </si>
  <si>
    <t>K-1081 35-02-K01081_913856412_913856412</t>
  </si>
  <si>
    <t>03.10.2022 11:41:35</t>
  </si>
  <si>
    <t>03.10.2022 12:40:03</t>
  </si>
  <si>
    <t>03.10.2022 06:56:01</t>
  </si>
  <si>
    <t>03.10.2022 12:04:57</t>
  </si>
  <si>
    <t>L-169 35-18-L00169_950437633_950437633</t>
  </si>
  <si>
    <t>03.10.2022 10:23:42</t>
  </si>
  <si>
    <t>03.10.2022 15:54:09</t>
  </si>
  <si>
    <t>KOYUNDERE TR-10 35-28-M00156_953372393_953372393</t>
  </si>
  <si>
    <t>03.10.2022 13:47:12</t>
  </si>
  <si>
    <t>03.10.2022 15:01:30</t>
  </si>
  <si>
    <t>MENEMEN İM 35-28-A00001_TRAFO-B L02_88107102</t>
  </si>
  <si>
    <t>03.10.2022 16:02:46</t>
  </si>
  <si>
    <t>03.10.2022 16:15:00</t>
  </si>
  <si>
    <t>TR-3 35-16-L00003_953334376_953334376</t>
  </si>
  <si>
    <t>03.10.2022 15:27:49</t>
  </si>
  <si>
    <t>03.10.2022 18:39:39</t>
  </si>
  <si>
    <t>YENİ FOÇA TR-19 35-23-M00019_A_56366088_56366088</t>
  </si>
  <si>
    <t>03.10.2022 08:59:34</t>
  </si>
  <si>
    <t>03.10.2022 17:24:56</t>
  </si>
  <si>
    <t>TR-28 35-27-M00028_HatBaşıAyırıcı_72468913 M02_72468913</t>
  </si>
  <si>
    <t>03.10.2022 19:12:43</t>
  </si>
  <si>
    <t>03.10.2022 20:16:53</t>
  </si>
  <si>
    <t>DM-12/TR-16 45-72-L00939_TR-2/27 L02_61366547</t>
  </si>
  <si>
    <t>03.10.2022 14:19:19</t>
  </si>
  <si>
    <t>03.10.2022 17:27:39</t>
  </si>
  <si>
    <t>KAYNARPINAR TR-2 35-21-L00115_953360402_953360402</t>
  </si>
  <si>
    <t>03.10.2022 10:34:57</t>
  </si>
  <si>
    <t>03.10.2022 17:42:49</t>
  </si>
  <si>
    <t>K-1483 35-04-K01483_A_56362468_56362468</t>
  </si>
  <si>
    <t>03.10.2022 10:07:12</t>
  </si>
  <si>
    <t>03.10.2022 10:27:40</t>
  </si>
  <si>
    <t>DİKİLİ TM 35-30-A00003_CUMHURİYET M013_47431167</t>
  </si>
  <si>
    <t>03.10.2022 11:26:11</t>
  </si>
  <si>
    <t>03.10.2022 11:36:04</t>
  </si>
  <si>
    <t>M-1541 35-01-M01541_910593294_910593294</t>
  </si>
  <si>
    <t>03.10.2022 00:09:11</t>
  </si>
  <si>
    <t>03.10.2022 01:18:10</t>
  </si>
  <si>
    <t>VİLLAKENT TR-9 35-28-M00384_6487639 TR9B3_5914212</t>
  </si>
  <si>
    <t>03.10.2022 10:34:06</t>
  </si>
  <si>
    <t>03.10.2022 12:36:25</t>
  </si>
  <si>
    <t>DM-19/02A 45-71-M02184_AMCAOĞLU GIDA HATTI M09_65995559</t>
  </si>
  <si>
    <t>03.10.2022 18:52:10</t>
  </si>
  <si>
    <t>03.10.2022 20:34:49</t>
  </si>
  <si>
    <t>HACIRAHMANLI TR-1 KÖK 45-80-M00070_HACIRAHMANLI M05_72197691</t>
  </si>
  <si>
    <t>03.10.2022 08:22:21</t>
  </si>
  <si>
    <t>03.10.2022 08:49:05</t>
  </si>
  <si>
    <t>DM-12/TR-2 45-72-L00063_DM-12/ TR-3 L02_66458908</t>
  </si>
  <si>
    <t>03.10.2022 17:21:57</t>
  </si>
  <si>
    <t>03.10.2022 18:18:29</t>
  </si>
  <si>
    <t>_961511503_961511503</t>
  </si>
  <si>
    <t>03.10.2022 15:38:30</t>
  </si>
  <si>
    <t>03.10.2022 17:50:33</t>
  </si>
  <si>
    <t>ERGENEKON TR-12 45-83-M00622_955177546_955177546</t>
  </si>
  <si>
    <t>03.10.2022 09:28:31</t>
  </si>
  <si>
    <t>03.10.2022 10:18:36</t>
  </si>
  <si>
    <t>SOMA KÖYLER DM-2 45-82-M00125_BERGAMA M02_2303940</t>
  </si>
  <si>
    <t>03.10.2022 10:09:35</t>
  </si>
  <si>
    <t>03.10.2022 15:27:33</t>
  </si>
  <si>
    <t>K-3056 35-03-K03056_915045588_915045588</t>
  </si>
  <si>
    <t>03.10.2022 20:14:05</t>
  </si>
  <si>
    <t>03.10.2022 22:41:25</t>
  </si>
  <si>
    <t>DM-05/02 45-71-M00048_HatBaşıAyırıcı_53139097 M03_53139097</t>
  </si>
  <si>
    <t>03.10.2022 18:46:41</t>
  </si>
  <si>
    <t>03.10.2022 22:38:38</t>
  </si>
  <si>
    <t>BAŞIBÜYÜK TR-3 45-77-L00370_DIREK TIPI TRAFO HUCRESI H01_2113164</t>
  </si>
  <si>
    <t>03.10.2022 11:07:36</t>
  </si>
  <si>
    <t>03.10.2022 11:29:36</t>
  </si>
  <si>
    <t>ALİZE KÖK 35-18-M00059_ALAÇATI TM (URLA-1) M10_72185031</t>
  </si>
  <si>
    <t>03.10.2022 05:14:51</t>
  </si>
  <si>
    <t>03.10.2022 07:14:31</t>
  </si>
  <si>
    <t>M-1509 35-09-M01509_M-999 M01_47384817</t>
  </si>
  <si>
    <t>03.10.2022 09:02:50</t>
  </si>
  <si>
    <t>03.10.2022 15:21:00</t>
  </si>
  <si>
    <t>MORDOĞAN TR-3 35-21-L00141_MORDOĞAN TR-53 L05_72179369</t>
  </si>
  <si>
    <t>03.10.2022 13:27:36</t>
  </si>
  <si>
    <t>03.10.2022 14:47:05</t>
  </si>
  <si>
    <t>KULA İM 45-77-A00001_KONURCA M01_2049499</t>
  </si>
  <si>
    <t>03.10.2022 09:02:56</t>
  </si>
  <si>
    <t>03.10.2022 17:06:28</t>
  </si>
  <si>
    <t>03.10.2022 09:15:56</t>
  </si>
  <si>
    <t>03.10.2022 18:26:44</t>
  </si>
  <si>
    <t>03.10.2022 21:30:01</t>
  </si>
  <si>
    <t>03.10.2022 21:47:00</t>
  </si>
  <si>
    <t>ÜÇPINAR TR-7 45-71-M01535_DIREK TIPI TRAFO HUCRESI H01_2086732</t>
  </si>
  <si>
    <t>03.10.2022 07:43:20</t>
  </si>
  <si>
    <t>03.10.2022 09:13:23</t>
  </si>
  <si>
    <t>İM-1/TR-4 35-14-M00310_956661725_956661725</t>
  </si>
  <si>
    <t>03.10.2022 09:34:35</t>
  </si>
  <si>
    <t>03.10.2022 11:35:45</t>
  </si>
  <si>
    <t>POYRAZDAMLARI TR-11 45-78-M00576_HatBaşıAyırıcı_53132741 M05_53132741</t>
  </si>
  <si>
    <t>03.10.2022 18:18:43</t>
  </si>
  <si>
    <t>03.10.2022 21:09:53</t>
  </si>
  <si>
    <t>KIRANKÖY ALANYAKA TR-1 45-75-M00189_A_56385923_56385923</t>
  </si>
  <si>
    <t>03.10.2022 11:11:29</t>
  </si>
  <si>
    <t>03.10.2022 15:17:47</t>
  </si>
  <si>
    <t>03.10.2022 09:07:11</t>
  </si>
  <si>
    <t>03.10.2022 09:35:51</t>
  </si>
  <si>
    <t>TR-1/5 45-83-M00005_95000486332_95000486332</t>
  </si>
  <si>
    <t>03.10.2022 09:32:12</t>
  </si>
  <si>
    <t>03.10.2022 12:06:27</t>
  </si>
  <si>
    <t>FOÇAKÖY TR-1 35-23-M00222_42066370_56357465_56357465</t>
  </si>
  <si>
    <t>03.10.2022 19:50:07</t>
  </si>
  <si>
    <t>03.10.2022 20:39:37</t>
  </si>
  <si>
    <t>K-1320 35-09-K01320_C_56382299_56382299</t>
  </si>
  <si>
    <t>03.10.2022 14:02:37</t>
  </si>
  <si>
    <t>03.10.2022 14:46:34</t>
  </si>
  <si>
    <t>L-169 35-18-L00169_950442908_950442908</t>
  </si>
  <si>
    <t>03.10.2022 13:25:12</t>
  </si>
  <si>
    <t>03.10.2022 19:36:42</t>
  </si>
  <si>
    <t>K-3092 35-02-K03092_B_56380394_56380394</t>
  </si>
  <si>
    <t>03.10.2022 12:45:01</t>
  </si>
  <si>
    <t>03.10.2022 14:53:37</t>
  </si>
  <si>
    <t>TEPEBAŞI TR-2 45-75-L00003_B_56387415_56387415</t>
  </si>
  <si>
    <t>03.10.2022 08:34:51</t>
  </si>
  <si>
    <t>03.10.2022 11:37:05</t>
  </si>
  <si>
    <t>BÜYÜKBELEN TR-2 45-80-M00067_956551442_956551442</t>
  </si>
  <si>
    <t>03.10.2022 11:49:01</t>
  </si>
  <si>
    <t>03.10.2022 13:17:41</t>
  </si>
  <si>
    <t>SÜLEYMANLI KÖK 35-28-M00606_HatBaşıAyırıcı_53134122 M04_53134122</t>
  </si>
  <si>
    <t>03.10.2022 09:39:29</t>
  </si>
  <si>
    <t>03.10.2022 13:21:24</t>
  </si>
  <si>
    <t>K-4019 35-02-K04019_DIREK TIPI TRAFO HUCRESI H01_2050329</t>
  </si>
  <si>
    <t>03.10.2022 07:44:27</t>
  </si>
  <si>
    <t>03.10.2022 09:23:54</t>
  </si>
  <si>
    <t>03.10.2022 10:05:51</t>
  </si>
  <si>
    <t>03.10.2022 18:42:08</t>
  </si>
  <si>
    <t>MENDERES DM-4/TR-1 35-22-M00004_DM-4/TR-12 M14_2330245</t>
  </si>
  <si>
    <t>03.10.2022 11:20:56</t>
  </si>
  <si>
    <t>03.10.2022 12:00:27</t>
  </si>
  <si>
    <t>M-1383 35-09-M01383_M-1091 M01_47349627</t>
  </si>
  <si>
    <t>03.10.2022 14:20:02</t>
  </si>
  <si>
    <t>03.10.2022 16:02:18</t>
  </si>
  <si>
    <t>M-1383 35-09-M01383_35-09-M01383_47349650</t>
  </si>
  <si>
    <t>03.10.2022 20:42:50</t>
  </si>
  <si>
    <t>03.10.2022 22:01:48</t>
  </si>
  <si>
    <t>TR-89 35-16-L00089_47565595_56398444_56398444</t>
  </si>
  <si>
    <t>03.10.2022 19:44:07</t>
  </si>
  <si>
    <t>03.10.2022 20:17:49</t>
  </si>
  <si>
    <t>ILICA GIS TM 35-07-A00002_ILICA-13 K19_2313380</t>
  </si>
  <si>
    <t>03.10.2022 00:58:04</t>
  </si>
  <si>
    <t>03.10.2022 01:12:50</t>
  </si>
  <si>
    <t>KINIK TR-3 35-24-L00003_TR-28 L04_2098790</t>
  </si>
  <si>
    <t>03.10.2022 11:06:38</t>
  </si>
  <si>
    <t>03.10.2022 12:19:11</t>
  </si>
  <si>
    <t>L-346 MANİSA BURCU SİTESİ 35-18-L00346_9533041_56357302_56357302</t>
  </si>
  <si>
    <t>03.10.2022 09:51:31</t>
  </si>
  <si>
    <t>03.10.2022 10:17:23</t>
  </si>
  <si>
    <t>03.10.2022 14:09:33</t>
  </si>
  <si>
    <t>03.10.2022 14:30:45</t>
  </si>
  <si>
    <t>K-1506 35-03-K01506_910179380_910179380</t>
  </si>
  <si>
    <t>03.10.2022 10:50:36</t>
  </si>
  <si>
    <t>03.10.2022 16:26:09</t>
  </si>
  <si>
    <t>KARABULU TR-5 35-31-L00352_47897589_56394117_56394117</t>
  </si>
  <si>
    <t>03.10.2022 09:19:28</t>
  </si>
  <si>
    <t>03.10.2022 12:18:47</t>
  </si>
  <si>
    <t>DM12/TR03 45-73-M00096_945669164_945669164</t>
  </si>
  <si>
    <t>03.10.2022 15:26:07</t>
  </si>
  <si>
    <t>03.10.2022 15:50:23</t>
  </si>
  <si>
    <t>ÇAMBEL TR1 35-27-M00477_C_56371005_56371005</t>
  </si>
  <si>
    <t>03.10.2022 08:08:57</t>
  </si>
  <si>
    <t>03.10.2022 10:31:12</t>
  </si>
  <si>
    <t>MENDERES DM-2/TR-1 35-22-M00300_PERLİT M18_2328467</t>
  </si>
  <si>
    <t>03.10.2022 12:18:51</t>
  </si>
  <si>
    <t>03.10.2022 12:41:14</t>
  </si>
  <si>
    <t>TR-87 MENTEŞ KAVŞAĞI 35-19-L00087_956667909_956667909</t>
  </si>
  <si>
    <t>03.10.2022 19:04:14</t>
  </si>
  <si>
    <t>03.10.2022 20:01:44</t>
  </si>
  <si>
    <t>ZEYTİNLİOVA TR-17 45-72-L00410_956526099_956526099</t>
  </si>
  <si>
    <t>03.10.2022 13:03:54</t>
  </si>
  <si>
    <t>03.10.2022 14:44:28</t>
  </si>
  <si>
    <t>DM-18/06 (DEREKENARI) 45-71-M00256_953246012_953246012</t>
  </si>
  <si>
    <t>03.10.2022 13:42:48</t>
  </si>
  <si>
    <t>03.10.2022 15:32:30</t>
  </si>
  <si>
    <t>PAŞAKÖY TR-6 45-80-M00168_956536738_956536738</t>
  </si>
  <si>
    <t>03.10.2022 18:38:06</t>
  </si>
  <si>
    <t>03.10.2022 20:58:08</t>
  </si>
  <si>
    <t>TR-96 35-16-L00096_B b1_47566021</t>
  </si>
  <si>
    <t>03.10.2022 09:56:59</t>
  </si>
  <si>
    <t>03.10.2022 11:36:57</t>
  </si>
  <si>
    <t>03.10.2022 10:21:11</t>
  </si>
  <si>
    <t>03.10.2022 12:03:55</t>
  </si>
  <si>
    <t>M-1482 35-02-M01482__83786781_83786781</t>
  </si>
  <si>
    <t>03.10.2022 10:34:08</t>
  </si>
  <si>
    <t>03.10.2022 18:04:57</t>
  </si>
  <si>
    <t>03.10.2022 15:11:15</t>
  </si>
  <si>
    <t>03.10.2022 17:21:09</t>
  </si>
  <si>
    <t>MURADİYE TR-4 45-71-M02427_953221707_953221707</t>
  </si>
  <si>
    <t>03.10.2022 17:19:28</t>
  </si>
  <si>
    <t>03.10.2022 18:08:46</t>
  </si>
  <si>
    <t>K-3613 35-01-K03613_911323435_911323435</t>
  </si>
  <si>
    <t>03.10.2022 18:45:43</t>
  </si>
  <si>
    <t>MORDOĞAN TR-3 35-21-L00141_MORDOĞAN TR-2 L04_72179367</t>
  </si>
  <si>
    <t>03.10.2022 13:38:51</t>
  </si>
  <si>
    <t>03.10.2022 13:39:26</t>
  </si>
  <si>
    <t>03.10.2022 16:40:55</t>
  </si>
  <si>
    <t>03.10.2022 17:47:31</t>
  </si>
  <si>
    <t>M-1390 35-02-M01390_B_56363803_56363803</t>
  </si>
  <si>
    <t>03.10.2022 11:25:32</t>
  </si>
  <si>
    <t>03.10.2022 17:48:26</t>
  </si>
  <si>
    <t>KARGIN KÖK 45-71-M00095_AYTEKİNLER ESKİ HARMANDALI M07_2076259</t>
  </si>
  <si>
    <t>03.10.2022 14:28:36</t>
  </si>
  <si>
    <t>03.10.2022 14:29:06</t>
  </si>
  <si>
    <t>KARAREİS KÖK 35-19-M00442_KARAREİS M02_72153231</t>
  </si>
  <si>
    <t>03.10.2022 05:06:16</t>
  </si>
  <si>
    <t>03.10.2022 14:17:42</t>
  </si>
  <si>
    <t>03.10.2022 16:36:08</t>
  </si>
  <si>
    <t>03.10.2022 19:10:50</t>
  </si>
  <si>
    <t>TURGUTALP TR-1 45-71-M01762_43149452_56392398_56392398</t>
  </si>
  <si>
    <t>03.10.2022 19:56:11</t>
  </si>
  <si>
    <t>03.10.2022 21:18:35</t>
  </si>
  <si>
    <t>ÇOBANKÖY KÖK 35-29-L00066_HAMAMKÖY FİDERİ L05_72212362</t>
  </si>
  <si>
    <t>03.10.2022 08:59:35</t>
  </si>
  <si>
    <t>03.10.2022 16:35:50</t>
  </si>
  <si>
    <t>K-941 35-02-K00941_D_56366190_56366190</t>
  </si>
  <si>
    <t>03.10.2022 11:33:19</t>
  </si>
  <si>
    <t>03.10.2022 17:39:35</t>
  </si>
  <si>
    <t>L-177 35-18-L00177_C_56372502_56372502</t>
  </si>
  <si>
    <t>03.10.2022 12:02:46</t>
  </si>
  <si>
    <t>03.10.2022 19:03:50</t>
  </si>
  <si>
    <t>ÇAMLICA TR-1 35-29-L00480_B_56373093_56373093</t>
  </si>
  <si>
    <t>03.10.2022 07:39:45</t>
  </si>
  <si>
    <t>03.10.2022 12:17:27</t>
  </si>
  <si>
    <t>M-1932 35-09-M01932_B_56373843_56373843</t>
  </si>
  <si>
    <t>03.10.2022 18:51:51</t>
  </si>
  <si>
    <t>03.10.2022 21:19:50</t>
  </si>
  <si>
    <t>DM-1/38 45-71-M00050_953215503_953215503</t>
  </si>
  <si>
    <t>03.10.2022 09:38:35</t>
  </si>
  <si>
    <t>03.10.2022 12:35:50</t>
  </si>
  <si>
    <t>K-1506 35-03-K01506_910418629_910418629</t>
  </si>
  <si>
    <t>03.10.2022 22:48:53</t>
  </si>
  <si>
    <t>04.10.2022 01:46:26</t>
  </si>
  <si>
    <t>FOÇAKÖY TR-2 35-23-M00223_35-23-M00223_2363641</t>
  </si>
  <si>
    <t>03.10.2022 10:35:49</t>
  </si>
  <si>
    <t>03.10.2022 18:35:23</t>
  </si>
  <si>
    <t>03.10.2022 09:30:00</t>
  </si>
  <si>
    <t>03.10.2022 10:01:14</t>
  </si>
  <si>
    <t>PİRİNÇCİ TR-3 35-15-L01158_A_82819937_82819937</t>
  </si>
  <si>
    <t>03.10.2022 15:39:22</t>
  </si>
  <si>
    <t>03.10.2022 18:38:18</t>
  </si>
  <si>
    <t>TOKMAKLI KÖK 45-86-M00047_ZEYTİNBURNU TR-1/ZEYTİNBURNU TR-2 M03_72227760</t>
  </si>
  <si>
    <t>03.10.2022 13:50:01</t>
  </si>
  <si>
    <t>03.10.2022 17:40:58</t>
  </si>
  <si>
    <t>03.10.2022 07:41:09</t>
  </si>
  <si>
    <t>03.10.2022 18:12:00</t>
  </si>
  <si>
    <t>UZUNKÖY TR-3 35-31-L00145_47826851_56352599_56352599</t>
  </si>
  <si>
    <t>03.10.2022 14:15:42</t>
  </si>
  <si>
    <t>03.10.2022 17:23:31</t>
  </si>
  <si>
    <t>03.10.2022 10:04:27</t>
  </si>
  <si>
    <t>03.10.2022 16:59:17</t>
  </si>
  <si>
    <t>AKÇAPINAR TR-1 45-83-L00438_B_56401089_56401089</t>
  </si>
  <si>
    <t>03.10.2022 18:47:59</t>
  </si>
  <si>
    <t>03.10.2022 20:27:20</t>
  </si>
  <si>
    <t>L-333 KONAKKENT 35-18-L00333_9972823_56358680_56358680</t>
  </si>
  <si>
    <t>03.10.2022 15:04:54</t>
  </si>
  <si>
    <t>03.10.2022 19:58:32</t>
  </si>
  <si>
    <t>M-1390 35-02-M01390_E_56362750_56362750</t>
  </si>
  <si>
    <t>03.10.2022 11:14:56</t>
  </si>
  <si>
    <t>03.10.2022 17:46:46</t>
  </si>
  <si>
    <t>M-327 35-03-M00327_954985855_954985855</t>
  </si>
  <si>
    <t>03.10.2022 15:02:03</t>
  </si>
  <si>
    <t>03.10.2022 19:39:46</t>
  </si>
  <si>
    <t>K-493 35-01-K00493_911070317_911070317</t>
  </si>
  <si>
    <t>03.10.2022 16:35:00</t>
  </si>
  <si>
    <t>03.10.2022 18:56:51</t>
  </si>
  <si>
    <t>M-1538 35-01-M01538_E_56373745_56373745</t>
  </si>
  <si>
    <t>03.10.2022 13:28:16</t>
  </si>
  <si>
    <t>03.10.2022 17:09:08</t>
  </si>
  <si>
    <t>03.10.2022 09:03:36</t>
  </si>
  <si>
    <t>03.10.2022 18:10:15</t>
  </si>
  <si>
    <t>03.10.2022 16:15:33</t>
  </si>
  <si>
    <t>03.10.2022 16:23:24</t>
  </si>
  <si>
    <t>DM-25/16 45-71-M00392_C_60985029_60985029</t>
  </si>
  <si>
    <t>03.10.2022 09:37:42</t>
  </si>
  <si>
    <t>03.10.2022 17:59:00</t>
  </si>
  <si>
    <t>03.10.2022 17:38:06</t>
  </si>
  <si>
    <t>03.10.2022 19:05:18</t>
  </si>
  <si>
    <t>BAŞARAN TR-5 35-31-L00074_47942817_56370820_56370820</t>
  </si>
  <si>
    <t>03.10.2022 13:51:00</t>
  </si>
  <si>
    <t>03.10.2022 15:32:37</t>
  </si>
  <si>
    <t>GÖLCÜKLER TR-3 35-22-M00869_ H_79437819</t>
  </si>
  <si>
    <t>03.10.2022 10:34:14</t>
  </si>
  <si>
    <t>03.10.2022 11:54:56</t>
  </si>
  <si>
    <t>K-3133 35-07-K03133_97605388_97605388</t>
  </si>
  <si>
    <t>03.10.2022 11:05:42</t>
  </si>
  <si>
    <t>03.10.2022 17:18:06</t>
  </si>
  <si>
    <t>TR-1/103 45-71-M00942_DAĞITIM TRAFOSU M03_66501688</t>
  </si>
  <si>
    <t>03.10.2022 18:14:36</t>
  </si>
  <si>
    <t>03.10.2022 21:29:26</t>
  </si>
  <si>
    <t>AHMET SERTOĞLU VE ARK. T-SULAMA GRB. 35-13-L00113_DIREK TIPI TRAFO HUCRESI H01_2042144</t>
  </si>
  <si>
    <t>03.10.2022 14:43:44</t>
  </si>
  <si>
    <t>03.10.2022 15:30:26</t>
  </si>
  <si>
    <t>03.10.2022 10:12:44</t>
  </si>
  <si>
    <t>03.10.2022 14:13:17</t>
  </si>
  <si>
    <t>TR-87 MENTEŞ KAVŞAĞI 35-19-L00087_956691517_956691517</t>
  </si>
  <si>
    <t>03.10.2022 10:19:57</t>
  </si>
  <si>
    <t>03.10.2022 11:57:36</t>
  </si>
  <si>
    <t>YAĞCILAR KÖK 45-71-M00179_SULAMALAR-AT ÇİFTLİĞİ M02_72258055</t>
  </si>
  <si>
    <t>03.10.2022 14:25:30</t>
  </si>
  <si>
    <t>03.10.2022 15:42:25</t>
  </si>
  <si>
    <t>KABAKUM TR-3 35-30-L00129_D_56404147_56404147</t>
  </si>
  <si>
    <t>03.10.2022 08:35:19</t>
  </si>
  <si>
    <t>03.10.2022 11:54:11</t>
  </si>
  <si>
    <t>ÇİFTLİK İM 35-18-A00003_TURSİTE L14_2307810</t>
  </si>
  <si>
    <t>03.10.2022 09:14:44</t>
  </si>
  <si>
    <t>03.10.2022 18:46:01</t>
  </si>
  <si>
    <t>BÜYÜKKALE TR-2 35-29-L00666_B_56402114_56402114</t>
  </si>
  <si>
    <t>03.10.2022 12:10:01</t>
  </si>
  <si>
    <t>03.10.2022 16:11:52</t>
  </si>
  <si>
    <t>BAŞARAN TR-4 35-31-L00073_35-31-L00073_2351193</t>
  </si>
  <si>
    <t>03.10.2022 02:51:57</t>
  </si>
  <si>
    <t>03.10.2022 07:10:41</t>
  </si>
  <si>
    <t>KOYUNDERE TR-1 45-82-L00010_A_56400878_56400878</t>
  </si>
  <si>
    <t>03.10.2022 11:12:29</t>
  </si>
  <si>
    <t>03.10.2022 13:46:30</t>
  </si>
  <si>
    <t>ELMABAĞ DM 35-15-L00317_ÇAYIR TELEFİRİK L04_66822282</t>
  </si>
  <si>
    <t>03.10.2022 16:23:47</t>
  </si>
  <si>
    <t>03.10.2022 17:44:02</t>
  </si>
  <si>
    <t>TR-1-1/6 HATAY KABİN 35-20-L00006_8103279_56360267_56360267</t>
  </si>
  <si>
    <t>03.10.2022 16:21:23</t>
  </si>
  <si>
    <t>03.10.2022 19:17:44</t>
  </si>
  <si>
    <t>K-113 35-01-K00113__83816041_83816041</t>
  </si>
  <si>
    <t>03.10.2022 12:59:05</t>
  </si>
  <si>
    <t>03.10.2022 19:59:43</t>
  </si>
  <si>
    <t>DUMANLAR KÖK 45-81-M00044_HatBaşıAyırıcı_53134861 M02_53134861</t>
  </si>
  <si>
    <t>03.10.2022 21:23:43</t>
  </si>
  <si>
    <t>03.10.2022 21:53:06</t>
  </si>
  <si>
    <t>03.10.2022 16:52:43</t>
  </si>
  <si>
    <t>03.10.2022 17:17:51</t>
  </si>
  <si>
    <t>ALSANCAK TM 35-01-A00005_YÜZBAŞI ŞERAFETTİN BEY K06_2308857</t>
  </si>
  <si>
    <t>03.10.2022 08:51:31</t>
  </si>
  <si>
    <t>03.10.2022 09:56:31</t>
  </si>
  <si>
    <t>TEKELİ DM 35-22-M00088_TEKELİ M10_48495871</t>
  </si>
  <si>
    <t>03.10.2022 16:40:30</t>
  </si>
  <si>
    <t>03.10.2022 17:15:52</t>
  </si>
  <si>
    <t>03.10.2022 14:48:41</t>
  </si>
  <si>
    <t>03.10.2022 15:45:12</t>
  </si>
  <si>
    <t>DM-2/45 35-26-M00842_956626866_956626866</t>
  </si>
  <si>
    <t>03.10.2022 14:25:57</t>
  </si>
  <si>
    <t>03.10.2022 18:19:30</t>
  </si>
  <si>
    <t>TR-164 45-78-L00164_953253979_953253979</t>
  </si>
  <si>
    <t>03.10.2022 14:39:17</t>
  </si>
  <si>
    <t>03.10.2022 16:56:52</t>
  </si>
  <si>
    <t>KINIK İM 35-24-A00001_HatBaşıAyırıcı_89800642 M09_89800642</t>
  </si>
  <si>
    <t>03.10.2022 09:43:04</t>
  </si>
  <si>
    <t>03.10.2022 13:22:37</t>
  </si>
  <si>
    <t>TR-38 35-15-M00038_35-15-M00038_2365880</t>
  </si>
  <si>
    <t>03.10.2022 09:13:56</t>
  </si>
  <si>
    <t>03.10.2022 15:56:12</t>
  </si>
  <si>
    <t>TR-51 45-78-L00051_95001202449_95001202449</t>
  </si>
  <si>
    <t>03.10.2022 10:55:02</t>
  </si>
  <si>
    <t>03.10.2022 13:05:41</t>
  </si>
  <si>
    <t>ARMUTLU İM 35-27-A00001_KIZILCA L05_49920723</t>
  </si>
  <si>
    <t>03.10.2022 07:49:16</t>
  </si>
  <si>
    <t>03.10.2022 07:55:00</t>
  </si>
  <si>
    <t>DM02/TR10 45-73-M00014_945674730_945674730</t>
  </si>
  <si>
    <t>03.10.2022 10:42:34</t>
  </si>
  <si>
    <t>03.10.2022 11:47:55</t>
  </si>
  <si>
    <t>K-1606 35-01-K01606_35-01-K01606_65797899</t>
  </si>
  <si>
    <t>03.10.2022 12:14:36</t>
  </si>
  <si>
    <t>03.10.2022 13:05:15</t>
  </si>
  <si>
    <t>HARMANDALI DM-3 (M-211) 35-09-M00211_M-2781 M03_45384026</t>
  </si>
  <si>
    <t>03.10.2022 13:06:26</t>
  </si>
  <si>
    <t>03.10.2022 18:46:38</t>
  </si>
  <si>
    <t>03.10.2022 16:48:34</t>
  </si>
  <si>
    <t>03.10.2022 18:27:48</t>
  </si>
  <si>
    <t>K-3582 35-01-K03582_DIREK TIPI TRAFO HUCRESI H01_2069771</t>
  </si>
  <si>
    <t>03.10.2022 08:39:54</t>
  </si>
  <si>
    <t>03.10.2022 10:06:14</t>
  </si>
  <si>
    <t>M-1390 35-02-M01390_A_56364162_56364162</t>
  </si>
  <si>
    <t>03.10.2022 11:23:47</t>
  </si>
  <si>
    <t>03.10.2022 17:47:11</t>
  </si>
  <si>
    <t>K-2430 35-08-K02430_35-08-K02430_42040037</t>
  </si>
  <si>
    <t>03.10.2022 00:09:17</t>
  </si>
  <si>
    <t>03.10.2022 00:12:57</t>
  </si>
  <si>
    <t>K-2353 35-02-K02353_35-02-K02353_82145558</t>
  </si>
  <si>
    <t>03.10.2022 10:39:00</t>
  </si>
  <si>
    <t>03.10.2022 11:19:14</t>
  </si>
  <si>
    <t>K-1923 35-10-K01923_35-10-K01923_2368669</t>
  </si>
  <si>
    <t>03.10.2022 09:22:31</t>
  </si>
  <si>
    <t>03.10.2022 10:12:01</t>
  </si>
  <si>
    <t>TOSUNLAR BEKİR EKİZ TARIMSAL SULAMA 35-32-L00040_B_56377009_56377009</t>
  </si>
  <si>
    <t>03.10.2022 17:18:17</t>
  </si>
  <si>
    <t>03.10.2022 21:20:33</t>
  </si>
  <si>
    <t>İĞDELİ TR-2 35-31-L00301_956572641_956572641</t>
  </si>
  <si>
    <t>03.10.2022 08:18:06</t>
  </si>
  <si>
    <t>03.10.2022 09:39:01</t>
  </si>
  <si>
    <t>M-2362 35-03-M02362_B_56367337_56367337</t>
  </si>
  <si>
    <t>03.10.2022 12:17:15</t>
  </si>
  <si>
    <t>03.10.2022 14:47:11</t>
  </si>
  <si>
    <t>03.10.2022 22:29:58</t>
  </si>
  <si>
    <t>04.10.2022 01:16:04</t>
  </si>
  <si>
    <t>KAZANLI TR-1 35-15-L00964_B_56369331_56369331</t>
  </si>
  <si>
    <t>03.10.2022 13:42:41</t>
  </si>
  <si>
    <t>03.10.2022 15:25:50</t>
  </si>
  <si>
    <t>SELENDİ DM 45-81-M00001_HatBaşıAyırıcı_53135370 M14_53135370</t>
  </si>
  <si>
    <t>03.10.2022 17:59:19</t>
  </si>
  <si>
    <t>03.10.2022 20:05:10</t>
  </si>
  <si>
    <t>AVDAN TR-5 KÖK 45-82-M00130_CENKYERİ M02_72194308</t>
  </si>
  <si>
    <t>03.10.2022 18:16:11</t>
  </si>
  <si>
    <t>03.10.2022 18:27:16</t>
  </si>
  <si>
    <t>DM-03/01 45-71-M00003_TR-3/31 M16_2307279</t>
  </si>
  <si>
    <t>03.10.2022 09:55:17</t>
  </si>
  <si>
    <t>03.10.2022 17:26:00</t>
  </si>
  <si>
    <t>MENEMEN DM-3/13 35-28-M00722_953375674_953375674</t>
  </si>
  <si>
    <t>03.10.2022 06:53:17</t>
  </si>
  <si>
    <t>03.10.2022 11:51:23</t>
  </si>
  <si>
    <t>KARABURUN TR-7 35-21-L00033_C_56357082_56357082</t>
  </si>
  <si>
    <t>03.10.2022 11:08:06</t>
  </si>
  <si>
    <t>03.10.2022 16:23:44</t>
  </si>
  <si>
    <t>MIDIKLI KÖK 45-81-M00043_SELENDİ DM M01_2101960</t>
  </si>
  <si>
    <t>03.10.2022 08:20:38</t>
  </si>
  <si>
    <t>03.10.2022 08:21:06</t>
  </si>
  <si>
    <t>K-3083 35-04-K03083_99568451_99568451</t>
  </si>
  <si>
    <t>03.10.2022 17:30:18</t>
  </si>
  <si>
    <t>03.10.2022 18:46:30</t>
  </si>
  <si>
    <t>M-30 35-02-M00030_M-3042 M10_74475602</t>
  </si>
  <si>
    <t>03.10.2022 13:53:02</t>
  </si>
  <si>
    <t>03.10.2022 15:21:11</t>
  </si>
  <si>
    <t>03.10.2022 09:29:17</t>
  </si>
  <si>
    <t>03.10.2022 10:20:05</t>
  </si>
  <si>
    <t>TR-72 35-30-L00072_955330525_955330525</t>
  </si>
  <si>
    <t>03.10.2022 13:43:52</t>
  </si>
  <si>
    <t>03.10.2022 15:35:59</t>
  </si>
  <si>
    <t>ADALA DM 45-78-M00827_ADALA TR-1 M08_66113865</t>
  </si>
  <si>
    <t>03.10.2022 18:40:09</t>
  </si>
  <si>
    <t>03.10.2022 20:02:07</t>
  </si>
  <si>
    <t>TR-50 45-78-L00050_953254403_953254403</t>
  </si>
  <si>
    <t>03.10.2022 17:07:38</t>
  </si>
  <si>
    <t>03.10.2022 17:24:47</t>
  </si>
  <si>
    <t>TR-2/105 45-83-L00105_G TR1819G5B_48127111</t>
  </si>
  <si>
    <t>03.10.2022 18:14:44</t>
  </si>
  <si>
    <t>03.10.2022 19:23:12</t>
  </si>
  <si>
    <t>TOSUNLAR MERKEZ TR-1 35-32-L00038_C_65513488_65513488</t>
  </si>
  <si>
    <t>03.10.2022 09:54:53</t>
  </si>
  <si>
    <t>03.10.2022 10:38:18</t>
  </si>
  <si>
    <t>MUSACALI TR-2 45-83-M00403_C_56389349_56389349</t>
  </si>
  <si>
    <t>03.10.2022 15:03:04</t>
  </si>
  <si>
    <t>03.10.2022 15:57:15</t>
  </si>
  <si>
    <t>DM-1/59 45-71-M00020_GIDA ÇARŞISI M01_66398582</t>
  </si>
  <si>
    <t>03.10.2022 11:49:57</t>
  </si>
  <si>
    <t>03.10.2022 17:43:09</t>
  </si>
  <si>
    <t>03.10.2022 04:43:50</t>
  </si>
  <si>
    <t>03.10.2022 05:24:05</t>
  </si>
  <si>
    <t>ZEYTİNLİOVA TR-3 45-72-L00417_DIREK TIPI TRAFO HUCRESI H01_2108793</t>
  </si>
  <si>
    <t>03.10.2022 08:59:12</t>
  </si>
  <si>
    <t>03.10.2022 10:14:44</t>
  </si>
  <si>
    <t>04.10.2022 23:24:51</t>
  </si>
  <si>
    <t>05.10.2022 00:06:29</t>
  </si>
  <si>
    <t>MURADİYE TR-4 45-71-M02427_953207638_953207638</t>
  </si>
  <si>
    <t>04.10.2022 13:18:48</t>
  </si>
  <si>
    <t>04.10.2022 16:04:02</t>
  </si>
  <si>
    <t>ZEYTİNLİOVA TR-6 45-72-L00414_DIREK TIPI TRAFO HUCRESI H01_2108790</t>
  </si>
  <si>
    <t>04.10.2022 09:13:32</t>
  </si>
  <si>
    <t>04.10.2022 14:49:20</t>
  </si>
  <si>
    <t>TR-1/6 45-83-M00006_TR-1/9 M05_83863450</t>
  </si>
  <si>
    <t>04.10.2022 16:05:39</t>
  </si>
  <si>
    <t>04.10.2022 17:15:46</t>
  </si>
  <si>
    <t>K-4219 GEÇİT 35-01-K04219_911727391_911727391</t>
  </si>
  <si>
    <t>04.10.2022 15:30:00</t>
  </si>
  <si>
    <t>04.10.2022 17:43:50</t>
  </si>
  <si>
    <t>04.10.2022 18:52:33</t>
  </si>
  <si>
    <t>04.10.2022 19:04:30</t>
  </si>
  <si>
    <t>CENKYERİ TR-1 45-82-M00131_CENKYERİ TR-4 M04_72195032</t>
  </si>
  <si>
    <t>04.10.2022 14:27:42</t>
  </si>
  <si>
    <t>04.10.2022 14:54:28</t>
  </si>
  <si>
    <t>04.10.2022 17:29:34</t>
  </si>
  <si>
    <t>04.10.2022 19:09:02</t>
  </si>
  <si>
    <t>PİYADELER TR-3 45-73-M00168_45-73-M00168_2354634</t>
  </si>
  <si>
    <t>04.10.2022 13:51:27</t>
  </si>
  <si>
    <t>04.10.2022 16:24:56</t>
  </si>
  <si>
    <t>04.10.2022 18:44:22</t>
  </si>
  <si>
    <t>04.10.2022 18:59:15</t>
  </si>
  <si>
    <t>TR-63/2 ÖRNEKKÖY SİTESİ 35-26-L00001__72374769_72374769</t>
  </si>
  <si>
    <t>04.10.2022 19:09:31</t>
  </si>
  <si>
    <t>04.10.2022 20:06:17</t>
  </si>
  <si>
    <t>L-336 REİSDERE 35-18-L00336_95000611195_95000611195</t>
  </si>
  <si>
    <t>04.10.2022 00:34:52</t>
  </si>
  <si>
    <t>04.10.2022 03:26:54</t>
  </si>
  <si>
    <t>KULA İM 45-77-A00001_HatBaşıAyırıcı_53135266 M07_53135266</t>
  </si>
  <si>
    <t>04.10.2022 18:20:53</t>
  </si>
  <si>
    <t>04.10.2022 21:55:50</t>
  </si>
  <si>
    <t>04.10.2022 04:46:40</t>
  </si>
  <si>
    <t>04.10.2022 04:48:33</t>
  </si>
  <si>
    <t>K-136 35-01-K00136_911593887_911593887</t>
  </si>
  <si>
    <t>04.10.2022 13:03:31</t>
  </si>
  <si>
    <t>04.10.2022 16:15:39</t>
  </si>
  <si>
    <t>BAŞARAN TR-5 35-31-L00074_47942915_56371169_56371169</t>
  </si>
  <si>
    <t>04.10.2022 16:00:08</t>
  </si>
  <si>
    <t>04.10.2022 18:10:52</t>
  </si>
  <si>
    <t>K-3209 35-03-K03209_A_56366046_56366046</t>
  </si>
  <si>
    <t>04.10.2022 08:41:53</t>
  </si>
  <si>
    <t>04.10.2022 13:38:42</t>
  </si>
  <si>
    <t>BAKLACI TR-2 45-73-M00525_C_56384702_56384702</t>
  </si>
  <si>
    <t>04.10.2022 16:55:05</t>
  </si>
  <si>
    <t>04.10.2022 17:33:07</t>
  </si>
  <si>
    <t>04.10.2022 09:31:16</t>
  </si>
  <si>
    <t>04.10.2022 13:30:45</t>
  </si>
  <si>
    <t>YOLÜSTÜ İM 35-15-A00002_BİRGİ-2 L11_2076434</t>
  </si>
  <si>
    <t>04.10.2022 09:27:25</t>
  </si>
  <si>
    <t>04.10.2022 09:56:23</t>
  </si>
  <si>
    <t>L-297 35-18-L00297_35-18-L00297_72058237</t>
  </si>
  <si>
    <t>04.10.2022 10:18:29</t>
  </si>
  <si>
    <t>04.10.2022 10:39:37</t>
  </si>
  <si>
    <t>MORDOĞAN TR-29 35-21-L00157_A_56376102_56376102</t>
  </si>
  <si>
    <t>04.10.2022 17:42:41</t>
  </si>
  <si>
    <t>04.10.2022 19:26:23</t>
  </si>
  <si>
    <t>L-254 35-18-L00254_950451184_950451184</t>
  </si>
  <si>
    <t>04.10.2022 11:04:52</t>
  </si>
  <si>
    <t>04.10.2022 14:47:57</t>
  </si>
  <si>
    <t>M-1530 35-02-M01530_M-1045 M01_2054929</t>
  </si>
  <si>
    <t>04.10.2022 14:44:00</t>
  </si>
  <si>
    <t>04.10.2022 16:53:58</t>
  </si>
  <si>
    <t>04.10.2022 00:05:34</t>
  </si>
  <si>
    <t>04.10.2022 06:00:10</t>
  </si>
  <si>
    <t>ÇATALCA TR-2 35-22-M00268_955287444_955287444</t>
  </si>
  <si>
    <t>04.10.2022 15:36:56</t>
  </si>
  <si>
    <t>04.10.2022 16:47:19</t>
  </si>
  <si>
    <t>SÜNNETÇİLER TR-2 45-72-L00314_DIREK TIPI TRAFO HUCRESI H01_2126950</t>
  </si>
  <si>
    <t>04.10.2022 13:12:35</t>
  </si>
  <si>
    <t>04.10.2022 15:32:36</t>
  </si>
  <si>
    <t>TR-18 35-13-L00018_D_56355922_56355922</t>
  </si>
  <si>
    <t>04.10.2022 18:17:26</t>
  </si>
  <si>
    <t>04.10.2022 19:34:44</t>
  </si>
  <si>
    <t>04.10.2022 23:32:44</t>
  </si>
  <si>
    <t>05.10.2022 01:40:58</t>
  </si>
  <si>
    <t>K-2985 35-01-K02985_912083965_912083965</t>
  </si>
  <si>
    <t>04.10.2022 08:50:00</t>
  </si>
  <si>
    <t>04.10.2022 10:02:10</t>
  </si>
  <si>
    <t>04.10.2022 10:38:36</t>
  </si>
  <si>
    <t>04.10.2022 16:37:01</t>
  </si>
  <si>
    <t>AŞAĞIKIRIKLAR DM 35-16-M00448_YENİKENT SULAMA M11_2115986</t>
  </si>
  <si>
    <t>04.10.2022 18:58:53</t>
  </si>
  <si>
    <t>04.10.2022 19:44:41</t>
  </si>
  <si>
    <t>04.10.2022 18:28:24</t>
  </si>
  <si>
    <t>04.10.2022 19:14:33</t>
  </si>
  <si>
    <t>DM-25/15 45-71-M00394_953191348_953191348</t>
  </si>
  <si>
    <t>04.10.2022 17:49:14</t>
  </si>
  <si>
    <t>04.10.2022 19:01:04</t>
  </si>
  <si>
    <t>KULA İM 45-77-A00001_ESKİ SELENDİ M07_2049428</t>
  </si>
  <si>
    <t>04.10.2022 03:07:22</t>
  </si>
  <si>
    <t>04.10.2022 03:08:19</t>
  </si>
  <si>
    <t>04.10.2022 13:27:15</t>
  </si>
  <si>
    <t>04.10.2022 13:27:45</t>
  </si>
  <si>
    <t>SARIGÖL DM 45-79-M00069_TR-55/56/57/58 FİDERİ M10_2074536</t>
  </si>
  <si>
    <t>04.10.2022 10:23:01</t>
  </si>
  <si>
    <t>04.10.2022 10:30:09</t>
  </si>
  <si>
    <t>04.10.2022 08:02:41</t>
  </si>
  <si>
    <t>04.10.2022 10:05:40</t>
  </si>
  <si>
    <t>TR-2/2 45-83-L00002_DAĞITIM TRAFOSU L04_72143553</t>
  </si>
  <si>
    <t>04.10.2022 09:19:03</t>
  </si>
  <si>
    <t>04.10.2022 18:36:00</t>
  </si>
  <si>
    <t>M-2913 (YATIRIM REZERVE) 35-01-M02913_35-01-M02913_73633534</t>
  </si>
  <si>
    <t>04.10.2022 09:03:18</t>
  </si>
  <si>
    <t>04.10.2022 10:11:02</t>
  </si>
  <si>
    <t>L-91 ULAMIŞ TEPE KAHVE 35-14-L00091_956651633_956651633</t>
  </si>
  <si>
    <t>04.10.2022 16:17:54</t>
  </si>
  <si>
    <t>04.10.2022 19:02:19</t>
  </si>
  <si>
    <t>K-4131 35-04-K04131_35-04-K04131_2372148</t>
  </si>
  <si>
    <t>04.10.2022 22:18:44</t>
  </si>
  <si>
    <t>04.10.2022 23:47:21</t>
  </si>
  <si>
    <t>M-1814 KISIK DM-1 35-22-M00095_KISIK SANAYİ-2 M05_72099849</t>
  </si>
  <si>
    <t>04.10.2022 08:17:43</t>
  </si>
  <si>
    <t>04.10.2022 14:18:16</t>
  </si>
  <si>
    <t>K-1608 35-04-K01608_941915876_941915876</t>
  </si>
  <si>
    <t>04.10.2022 08:53:20</t>
  </si>
  <si>
    <t>04.10.2022 09:56:59</t>
  </si>
  <si>
    <t>DALLIK TR-2 35-29-L00306_35-29-L00306_2371940</t>
  </si>
  <si>
    <t>04.10.2022 17:10:45</t>
  </si>
  <si>
    <t>04.10.2022 17:39:32</t>
  </si>
  <si>
    <t>M-1 35-02-M00001_M-1269 M12_78582590</t>
  </si>
  <si>
    <t>04.10.2022 09:41:41</t>
  </si>
  <si>
    <t>04.10.2022 10:57:09</t>
  </si>
  <si>
    <t>TR-1/4-A 45-72-M00130_956494415_956494415</t>
  </si>
  <si>
    <t>04.10.2022 13:21:10</t>
  </si>
  <si>
    <t>04.10.2022 19:22:21</t>
  </si>
  <si>
    <t>KUYUCAK DM 35-27-M00273_KUYUCAK M04_72164171</t>
  </si>
  <si>
    <t>04.10.2022 09:52:31</t>
  </si>
  <si>
    <t>04.10.2022 17:25:09</t>
  </si>
  <si>
    <t>BEYOBA TR-9 45-72-M00427_956491939_956491939</t>
  </si>
  <si>
    <t>04.10.2022 13:34:05</t>
  </si>
  <si>
    <t>04.10.2022 15:10:10</t>
  </si>
  <si>
    <t>MENEMEN DM-3/10 35-28-L00096_B B1_5878091</t>
  </si>
  <si>
    <t>04.10.2022 11:20:42</t>
  </si>
  <si>
    <t>04.10.2022 14:30:39</t>
  </si>
  <si>
    <t>M-531 KAVAKLIDERE KÖK 35-02-M00531_M-528 M10_72200029</t>
  </si>
  <si>
    <t>04.10.2022 09:58:21</t>
  </si>
  <si>
    <t>04.10.2022 11:27:37</t>
  </si>
  <si>
    <t>K-1653 35-04-K01653_35-04-K01653_2376319</t>
  </si>
  <si>
    <t>04.10.2022 18:53:24</t>
  </si>
  <si>
    <t>04.10.2022 19:37:50</t>
  </si>
  <si>
    <t>BORLU KÖK 45-86-M00046_ÇATALOLUK DM M02_72227051</t>
  </si>
  <si>
    <t>04.10.2022 15:53:35</t>
  </si>
  <si>
    <t>04.10.2022 15:54:11</t>
  </si>
  <si>
    <t>ÖREN TR-2 35-27-L00217_ÖREN TR-3 L01_72160261</t>
  </si>
  <si>
    <t>04.10.2022 16:20:25</t>
  </si>
  <si>
    <t>04.10.2022 17:10:12</t>
  </si>
  <si>
    <t>04.10.2022 06:31:24</t>
  </si>
  <si>
    <t>04.10.2022 06:52:51</t>
  </si>
  <si>
    <t>EMCELLİ TR-1 45-79-M00303_C_56385173_56385173</t>
  </si>
  <si>
    <t>04.10.2022 20:25:56</t>
  </si>
  <si>
    <t>04.10.2022 23:42:38</t>
  </si>
  <si>
    <t>04.10.2022 18:00:11</t>
  </si>
  <si>
    <t>04.10.2022 20:25:44</t>
  </si>
  <si>
    <t>04.10.2022 02:32:32</t>
  </si>
  <si>
    <t>04.10.2022 04:12:46</t>
  </si>
  <si>
    <t>K-4757 35-04-K04757_914553020_914553020</t>
  </si>
  <si>
    <t>04.10.2022 16:58:42</t>
  </si>
  <si>
    <t>04.10.2022 18:27:38</t>
  </si>
  <si>
    <t>04.10.2022 09:39:07</t>
  </si>
  <si>
    <t>04.10.2022 17:37:13</t>
  </si>
  <si>
    <t>ZEYTİNLİOVA TR-5 45-72-L00413_DIREK TIPI TRAFO HUCRESI H01_2108789</t>
  </si>
  <si>
    <t>04.10.2022 09:00:57</t>
  </si>
  <si>
    <t>04.10.2022 14:50:37</t>
  </si>
  <si>
    <t>K-3525 35-01-K03525_910513606_910513606</t>
  </si>
  <si>
    <t>04.10.2022 11:48:01</t>
  </si>
  <si>
    <t>04.10.2022 13:00:40</t>
  </si>
  <si>
    <t>M-1390 35-02-M01390_M-1470 M02_2035017</t>
  </si>
  <si>
    <t>04.10.2022 16:25:58</t>
  </si>
  <si>
    <t>04.10.2022 18:10:33</t>
  </si>
  <si>
    <t>K-1648 35-03-K01648_910226635_910226635</t>
  </si>
  <si>
    <t>04.10.2022 06:29:08</t>
  </si>
  <si>
    <t>04.10.2022 08:45:00</t>
  </si>
  <si>
    <t>FOÇAKÖY TR-1 35-23-M00222_42066374_56357196_56357196</t>
  </si>
  <si>
    <t>04.10.2022 22:11:03</t>
  </si>
  <si>
    <t>04.10.2022 22:52:12</t>
  </si>
  <si>
    <t>04.10.2022 18:05:49</t>
  </si>
  <si>
    <t>04.10.2022 18:28:29</t>
  </si>
  <si>
    <t>K-1188 35-01-K01188_911563505_911563505</t>
  </si>
  <si>
    <t>04.10.2022 12:35:58</t>
  </si>
  <si>
    <t>04.10.2022 17:31:21</t>
  </si>
  <si>
    <t>KURŞUNLU KAYALI TR-1 45-81-M00185_A_56386491_56386491</t>
  </si>
  <si>
    <t>04.10.2022 18:30:12</t>
  </si>
  <si>
    <t>04.10.2022 20:26:42</t>
  </si>
  <si>
    <t>DM-1 45-71-M00001_KUMLUDERE M22_2308942</t>
  </si>
  <si>
    <t>04.10.2022 09:01:26</t>
  </si>
  <si>
    <t>04.10.2022 17:11:58</t>
  </si>
  <si>
    <t>04.10.2022 15:07:01</t>
  </si>
  <si>
    <t>04.10.2022 15:07:27</t>
  </si>
  <si>
    <t>TR-76 35-19-L00076_7197643_56376644_56376644</t>
  </si>
  <si>
    <t>04.10.2022 18:22:38</t>
  </si>
  <si>
    <t>04.10.2022 19:44:10</t>
  </si>
  <si>
    <t>ULUCAK DM-2 35-27-M00331_DONANIMLI YEDEK M02_72170824</t>
  </si>
  <si>
    <t>04.10.2022 09:36:13</t>
  </si>
  <si>
    <t>04.10.2022 17:11:38</t>
  </si>
  <si>
    <t>L-322 AKKENT SİTESİ 35-18-L00322_ TRL0_72116787</t>
  </si>
  <si>
    <t>04.10.2022 03:15:12</t>
  </si>
  <si>
    <t>04.10.2022 04:30:41</t>
  </si>
  <si>
    <t>TR-18 35-13-L00018_TR-20 L01_2120258</t>
  </si>
  <si>
    <t>04.10.2022 07:00:31</t>
  </si>
  <si>
    <t>04.10.2022 07:32:14</t>
  </si>
  <si>
    <t>TR-87 MENTEŞ KAVŞAĞI 35-19-L00087_956664738_956664738</t>
  </si>
  <si>
    <t>04.10.2022 13:29:43</t>
  </si>
  <si>
    <t>04.10.2022 14:41:42</t>
  </si>
  <si>
    <t>OSMANGAZİ İM 35-02-A00004_MUSTAFA KEMAL K05_2327859</t>
  </si>
  <si>
    <t>04.10.2022 14:27:01</t>
  </si>
  <si>
    <t>04.10.2022 16:33:52</t>
  </si>
  <si>
    <t>AMBARSEKİ KÖYÜ TR-1 35-21-L00105_A_56376926_56376926</t>
  </si>
  <si>
    <t>04.10.2022 12:10:24</t>
  </si>
  <si>
    <t>04.10.2022 14:29:21</t>
  </si>
  <si>
    <t>FIRINLI TR-8 35-20-L00095_955199354_955199354</t>
  </si>
  <si>
    <t>04.10.2022 15:49:41</t>
  </si>
  <si>
    <t>04.10.2022 16:53:05</t>
  </si>
  <si>
    <t>SAKARLI KÖK 45-76-M00046_HACET M04_72214546</t>
  </si>
  <si>
    <t>04.10.2022 09:05:20</t>
  </si>
  <si>
    <t>04.10.2022 16:53:35</t>
  </si>
  <si>
    <t>04.10.2022 08:24:55</t>
  </si>
  <si>
    <t>04.10.2022 08:56:00</t>
  </si>
  <si>
    <t>ZEYTİNLER TR-2 35-19-M00401_35-19-M00401_2363968</t>
  </si>
  <si>
    <t>04.10.2022 18:49:06</t>
  </si>
  <si>
    <t>04.10.2022 19:41:32</t>
  </si>
  <si>
    <t>04.10.2022 06:54:13</t>
  </si>
  <si>
    <t>04.10.2022 07:41:11</t>
  </si>
  <si>
    <t>ÖRTÜLÜ TR 2 35-24-M00099_35-24-M00099_2373560</t>
  </si>
  <si>
    <t>04.10.2022 17:20:27</t>
  </si>
  <si>
    <t>04.10.2022 18:28:57</t>
  </si>
  <si>
    <t>DEMİRCİLİ DM 35-15-L00895_SEYREKLİ L012_85268588</t>
  </si>
  <si>
    <t>04.10.2022 10:02:00</t>
  </si>
  <si>
    <t>04.10.2022 15:33:01</t>
  </si>
  <si>
    <t>K-3285 35-08-K03285_97533187_97533187</t>
  </si>
  <si>
    <t>04.10.2022 12:45:40</t>
  </si>
  <si>
    <t>04.10.2022 14:30:02</t>
  </si>
  <si>
    <t>ALİ BAŞ VE ARK. T-SULAMA GRB. 35-13-L00114_DIREK TIPI TRAFO HUCRESI H01_2042143</t>
  </si>
  <si>
    <t>04.10.2022 11:43:12</t>
  </si>
  <si>
    <t>04.10.2022 13:40:24</t>
  </si>
  <si>
    <t>MENEMEN DM-4/15 35-28-M00813_B B01_65903309</t>
  </si>
  <si>
    <t>04.10.2022 08:36:32</t>
  </si>
  <si>
    <t>04.10.2022 10:47:40</t>
  </si>
  <si>
    <t>KINIK TR-5 35-24-L00005_B_60982779_60982779</t>
  </si>
  <si>
    <t>04.10.2022 10:47:47</t>
  </si>
  <si>
    <t>04.10.2022 13:47:25</t>
  </si>
  <si>
    <t>04.10.2022 09:10:32</t>
  </si>
  <si>
    <t>04.10.2022 17:36:20</t>
  </si>
  <si>
    <t>M-954 35-02-M00954_D D3B_5815319</t>
  </si>
  <si>
    <t>04.10.2022 15:10:29</t>
  </si>
  <si>
    <t>04.10.2022 17:01:45</t>
  </si>
  <si>
    <t>TR-1/4-A 45-72-M00130_956494300_956494300</t>
  </si>
  <si>
    <t>04.10.2022 12:22:39</t>
  </si>
  <si>
    <t>04.10.2022 12:47:45</t>
  </si>
  <si>
    <t>TR-29 45-74-M00029_B_56402010_56402010</t>
  </si>
  <si>
    <t>04.10.2022 17:41:23</t>
  </si>
  <si>
    <t>04.10.2022 19:37:03</t>
  </si>
  <si>
    <t>K-2940 35-04-K02940_35-04-K02940_2370132</t>
  </si>
  <si>
    <t>04.10.2022 17:26:21</t>
  </si>
  <si>
    <t>04.10.2022 18:05:46</t>
  </si>
  <si>
    <t>MECİDİYE TR-1 KÖK 45-72-L00078_GÖKÇEKÖY (KÖYLER ÇIKIŞI) L010_66560899</t>
  </si>
  <si>
    <t>04.10.2022 10:03:36</t>
  </si>
  <si>
    <t>04.10.2022 15:22:52</t>
  </si>
  <si>
    <t>04.10.2022 07:37:29</t>
  </si>
  <si>
    <t>04.10.2022 10:58:14</t>
  </si>
  <si>
    <t>BAŞIBÜYÜK KÖK 45-77-L00158_HACITUFAN ÇIKIŞI L02_61353341</t>
  </si>
  <si>
    <t>04.10.2022 09:43:55</t>
  </si>
  <si>
    <t>04.10.2022 18:13:49</t>
  </si>
  <si>
    <t>K-1024 35-01-K01024_911286760_911286760</t>
  </si>
  <si>
    <t>04.10.2022 00:10:21</t>
  </si>
  <si>
    <t>04.10.2022 00:40:02</t>
  </si>
  <si>
    <t>L-499 35-18-L00499_950445687_950445687</t>
  </si>
  <si>
    <t>04.10.2022 18:16:34</t>
  </si>
  <si>
    <t>04.10.2022 23:03:56</t>
  </si>
  <si>
    <t>ARAPLI OVASI TR-13 35-16-M00751_47492300_56396052_56396052</t>
  </si>
  <si>
    <t>04.10.2022 14:47:14</t>
  </si>
  <si>
    <t>04.10.2022 16:06:44</t>
  </si>
  <si>
    <t>04.10.2022 09:08:25</t>
  </si>
  <si>
    <t>04.10.2022 10:25:33</t>
  </si>
  <si>
    <t>YEŞİLOVA ÇAYIR TR-3 35-20-L00128_35-20-L00128_2370870</t>
  </si>
  <si>
    <t>04.10.2022 10:36:27</t>
  </si>
  <si>
    <t>04.10.2022 10:53:35</t>
  </si>
  <si>
    <t>K-3499 35-03-K03499_35-03-K03499_41968975</t>
  </si>
  <si>
    <t>04.10.2022 14:11:25</t>
  </si>
  <si>
    <t>04.10.2022 15:35:30</t>
  </si>
  <si>
    <t>PAŞAKÖY KÖK 45-80-M00052_AYDINLAR ÇIKIŞI M06_72063857</t>
  </si>
  <si>
    <t>04.10.2022 08:50:48</t>
  </si>
  <si>
    <t>04.10.2022 09:00:11</t>
  </si>
  <si>
    <t>OVAKENT İM 35-15-A00003_HatBaşıAyırıcı_53133033 L05_53133033</t>
  </si>
  <si>
    <t>04.10.2022 16:06:14</t>
  </si>
  <si>
    <t>04.10.2022 18:58:30</t>
  </si>
  <si>
    <t>ULUDERBENT TR-7 45-73-M00540_A_56400731_56400731</t>
  </si>
  <si>
    <t>04.10.2022 13:16:09</t>
  </si>
  <si>
    <t>04.10.2022 14:36:28</t>
  </si>
  <si>
    <t>FOÇA TR-32 35-23-L00032_A_56397888_56397888</t>
  </si>
  <si>
    <t>04.10.2022 12:26:38</t>
  </si>
  <si>
    <t>04.10.2022 14:09:30</t>
  </si>
  <si>
    <t>TR-22 45-77-L00022_945511493_945511493</t>
  </si>
  <si>
    <t>04.10.2022 11:49:49</t>
  </si>
  <si>
    <t>04.10.2022 15:25:41</t>
  </si>
  <si>
    <t>TR-105 35-15-M00105_HASTANE DM M04_66874975</t>
  </si>
  <si>
    <t>04.10.2022 11:31:25</t>
  </si>
  <si>
    <t>04.10.2022 11:44:48</t>
  </si>
  <si>
    <t>04.10.2022 17:36:22</t>
  </si>
  <si>
    <t>04.10.2022 18:12:10</t>
  </si>
  <si>
    <t>DM-3/25 (MUTLU MAH. MUHTARLIK) 45-71-M00076_964285932_964285932</t>
  </si>
  <si>
    <t>04.10.2022 19:04:08</t>
  </si>
  <si>
    <t>04.10.2022 19:40:47</t>
  </si>
  <si>
    <t>ÇARIKLAR MAH. GÖÇERLER TR-3 45-86-M00081_DIREK TIPI TRAFO HUCRESI H01_2088154</t>
  </si>
  <si>
    <t>04.10.2022 09:58:39</t>
  </si>
  <si>
    <t>04.10.2022 11:57:20</t>
  </si>
  <si>
    <t>CENKYERİ TR-5 45-82-M00253_DIREK TIPI TRAFO HUCRESI H01_2079308</t>
  </si>
  <si>
    <t>04.10.2022 11:34:09</t>
  </si>
  <si>
    <t>04.10.2022 14:36:59</t>
  </si>
  <si>
    <t>DEĞİRMENDERE TR-3 35-22-M00194_DIREK TIPI TRAFO HUCRESI H01_2126884</t>
  </si>
  <si>
    <t>04.10.2022 21:09:50</t>
  </si>
  <si>
    <t>04.10.2022 21:24:45</t>
  </si>
  <si>
    <t>TR-96 35-26-M00096_6413510_56358722_56358722</t>
  </si>
  <si>
    <t>04.10.2022 10:08:56</t>
  </si>
  <si>
    <t>04.10.2022 11:58:27</t>
  </si>
  <si>
    <t>M-2489 ÇAMLI TR-5 35-10-M02489_913168218_913168218</t>
  </si>
  <si>
    <t>04.10.2022 18:41:55</t>
  </si>
  <si>
    <t>04.10.2022 20:51:39</t>
  </si>
  <si>
    <t>DM-4/TR-12 35-22-M00081__81571058_81571058</t>
  </si>
  <si>
    <t>04.10.2022 20:10:55</t>
  </si>
  <si>
    <t>04.10.2022 20:52:34</t>
  </si>
  <si>
    <t>BİRGİ DM 35-15-L01013_CEVİZALAN L05_67562292</t>
  </si>
  <si>
    <t>04.10.2022 14:36:05</t>
  </si>
  <si>
    <t>04.10.2022 15:01:53</t>
  </si>
  <si>
    <t>04.10.2022 11:40:00</t>
  </si>
  <si>
    <t>04.10.2022 12:05:23</t>
  </si>
  <si>
    <t>M-1838 35-02-M01838_M-1061 M01_85065088</t>
  </si>
  <si>
    <t>04.10.2022 11:33:15</t>
  </si>
  <si>
    <t>04.10.2022 14:48:20</t>
  </si>
  <si>
    <t>04.10.2022 19:52:28</t>
  </si>
  <si>
    <t>04.10.2022 20:01:11</t>
  </si>
  <si>
    <t>04.10.2022 04:21:54</t>
  </si>
  <si>
    <t>04.10.2022 04:33:05</t>
  </si>
  <si>
    <t>DEREKÖY KÖK 45-77-L00290_DEREKÖY L04_2120665</t>
  </si>
  <si>
    <t>04.10.2022 13:06:20</t>
  </si>
  <si>
    <t>04.10.2022 13:39:24</t>
  </si>
  <si>
    <t>YENİ TOKİ DM-2 45-71-M02244_KÖY HATTI-AFKAF TEKKE M02_72151518</t>
  </si>
  <si>
    <t>04.10.2022 16:52:52</t>
  </si>
  <si>
    <t>04.10.2022 19:53:44</t>
  </si>
  <si>
    <t>YAZIBAŞI DM-6 35-26-M00634_DM-4 M04_2116917</t>
  </si>
  <si>
    <t>04.10.2022 13:23:11</t>
  </si>
  <si>
    <t>04.10.2022 13:40:00</t>
  </si>
  <si>
    <t>M-2778 35-02-M02778_35-02-M02778_83970849</t>
  </si>
  <si>
    <t>04.10.2022 13:57:00</t>
  </si>
  <si>
    <t>04.10.2022 16:42:00</t>
  </si>
  <si>
    <t>DAĞKIZILCA-2 35-26-M00500_35-26-M00500_2363276</t>
  </si>
  <si>
    <t>04.10.2022 09:31:27</t>
  </si>
  <si>
    <t>04.10.2022 10:05:05</t>
  </si>
  <si>
    <t>M-172 35-02-M00172_M-572 M02_2311425</t>
  </si>
  <si>
    <t>04.10.2022 15:39:28</t>
  </si>
  <si>
    <t>04.10.2022 18:13:10</t>
  </si>
  <si>
    <t>DEMİRKÖPRÜ TM 45-78-A00005_KÖPRÜBAŞI M07_2329516</t>
  </si>
  <si>
    <t>04.10.2022 09:51:07</t>
  </si>
  <si>
    <t>04.10.2022 10:01:23</t>
  </si>
  <si>
    <t>SELEKLER TR-1 45-86-M00163_B_56405169_56405169</t>
  </si>
  <si>
    <t>04.10.2022 12:27:08</t>
  </si>
  <si>
    <t>04.10.2022 13:21:23</t>
  </si>
  <si>
    <t>TR-2/92 45-83-L00092_955154980_955154980</t>
  </si>
  <si>
    <t>04.10.2022 12:05:40</t>
  </si>
  <si>
    <t>04.10.2022 19:43:46</t>
  </si>
  <si>
    <t>ULUCAK DM 35-27-M00792_EĞRİDERE-1 M06_2310311</t>
  </si>
  <si>
    <t>04.10.2022 09:13:35</t>
  </si>
  <si>
    <t>04.10.2022 17:22:44</t>
  </si>
  <si>
    <t>ÇİÇEKLİ KÖK 45-75-M00070_HatBaşıAyırıcı_53135614 M03_53135614</t>
  </si>
  <si>
    <t>04.10.2022 18:47:14</t>
  </si>
  <si>
    <t>04.10.2022 22:51:09</t>
  </si>
  <si>
    <t>TR-124 35-16-L00124_47573941_56352908_56352908</t>
  </si>
  <si>
    <t>04.10.2022 20:26:07</t>
  </si>
  <si>
    <t>04.10.2022 20:57:02</t>
  </si>
  <si>
    <t>ÇANDARLI TR-13 35-30-M00012_57748697_60984525_60984525</t>
  </si>
  <si>
    <t>04.10.2022 11:14:14</t>
  </si>
  <si>
    <t>04.10.2022 13:11:21</t>
  </si>
  <si>
    <t>PİYADELER TR-3 45-73-M00168_C_56394052_56394052</t>
  </si>
  <si>
    <t>04.10.2022 16:22:19</t>
  </si>
  <si>
    <t>04.10.2022 16:45:16</t>
  </si>
  <si>
    <t>M-2506 35-01-M02506_A A2_5859351</t>
  </si>
  <si>
    <t>04.10.2022 15:41:58</t>
  </si>
  <si>
    <t>04.10.2022 20:55:02</t>
  </si>
  <si>
    <t>KALEMOĞLU KÖK 45-75-M00069_ÇİÇEKLİ KÖK M02_2101950</t>
  </si>
  <si>
    <t>04.10.2022 17:15:45</t>
  </si>
  <si>
    <t>04.10.2022 18:13:55</t>
  </si>
  <si>
    <t>04.10.2022 00:58:44</t>
  </si>
  <si>
    <t>04.10.2022 01:24:37</t>
  </si>
  <si>
    <t>KAYIŞLAR KÖK 45-80-M00183_DİLEK M03_72195773</t>
  </si>
  <si>
    <t>04.10.2022 10:49:57</t>
  </si>
  <si>
    <t>04.10.2022 11:38:00</t>
  </si>
  <si>
    <t>METAL İŞLERİ TR-5 35-22-M00105_DAĞITIM TRAFO METAL İŞLERİ TR-5 M04_72108831</t>
  </si>
  <si>
    <t>04.10.2022 08:10:00</t>
  </si>
  <si>
    <t>04.10.2022 18:25:00</t>
  </si>
  <si>
    <t>PAŞAKÖY KÖK 45-80-M00052_HatBaşıAyırıcı_53136716 M06_53136716</t>
  </si>
  <si>
    <t>04.10.2022 09:00:47</t>
  </si>
  <si>
    <t>04.10.2022 10:22:39</t>
  </si>
  <si>
    <t>ÖREN TR-2 35-27-L00217_A_56365616_56365616</t>
  </si>
  <si>
    <t>04.10.2022 17:43:36</t>
  </si>
  <si>
    <t>04.10.2022 19:56:53</t>
  </si>
  <si>
    <t>ALAÇATI TR-1 45-73-M00587_A_56386762_56386762</t>
  </si>
  <si>
    <t>04.10.2022 09:09:39</t>
  </si>
  <si>
    <t>04.10.2022 12:00:47</t>
  </si>
  <si>
    <t>K-1188 35-01-K01188_A_56362414_56362414</t>
  </si>
  <si>
    <t>04.10.2022 17:07:21</t>
  </si>
  <si>
    <t>04.10.2022 17:49:43</t>
  </si>
  <si>
    <t>HACIVELİLER TR-1 35-16-M00157_953348618_953348618</t>
  </si>
  <si>
    <t>04.10.2022 12:31:10</t>
  </si>
  <si>
    <t>04.10.2022 17:20:07</t>
  </si>
  <si>
    <t>BAŞIBÜYÜK KÖK 45-77-L00158_HatBaşıAyırıcı_80761085 L02_80761085</t>
  </si>
  <si>
    <t>04.10.2022 10:29:36</t>
  </si>
  <si>
    <t>04.10.2022 16:02:12</t>
  </si>
  <si>
    <t>M-2911 35-01-M02911_35-01-M02911_73603361</t>
  </si>
  <si>
    <t>04.10.2022 10:21:48</t>
  </si>
  <si>
    <t>04.10.2022 10:55:04</t>
  </si>
  <si>
    <t>K-2580 35-07-K02580_913246502_913246502</t>
  </si>
  <si>
    <t>04.10.2022 11:57:32</t>
  </si>
  <si>
    <t>04.10.2022 14:10:13</t>
  </si>
  <si>
    <t>DEĞİRMENDERE TR-1 45-73-M00298_44572707_56389807_56389807</t>
  </si>
  <si>
    <t>04.10.2022 18:55:35</t>
  </si>
  <si>
    <t>04.10.2022 22:09:41</t>
  </si>
  <si>
    <t>04.10.2022 14:55:47</t>
  </si>
  <si>
    <t>04.10.2022 15:50:27</t>
  </si>
  <si>
    <t>BALLICA TR-5 45-72-L00554_A_72372155_72372155</t>
  </si>
  <si>
    <t>04.10.2022 15:43:43</t>
  </si>
  <si>
    <t>04.10.2022 17:23:01</t>
  </si>
  <si>
    <t>TEKKEDERE TR-1 35-16-M00056_47521081_56396407_56396407</t>
  </si>
  <si>
    <t>04.10.2022 22:14:46</t>
  </si>
  <si>
    <t>04.10.2022 22:55:19</t>
  </si>
  <si>
    <t>04.10.2022 19:36:13</t>
  </si>
  <si>
    <t>04.10.2022 20:16:58</t>
  </si>
  <si>
    <t>M-336 (DM-3/TR-3) 35-14-M00336__78985458_78985458</t>
  </si>
  <si>
    <t>04.10.2022 23:56:04</t>
  </si>
  <si>
    <t>05.10.2022 01:42:49</t>
  </si>
  <si>
    <t>K-123 35-01-K00123_E_56374945_56374945</t>
  </si>
  <si>
    <t>04.10.2022 12:39:43</t>
  </si>
  <si>
    <t>04.10.2022 15:06:09</t>
  </si>
  <si>
    <t>04.10.2022 08:53:26</t>
  </si>
  <si>
    <t>04.10.2022 11:07:03</t>
  </si>
  <si>
    <t>MURADİYE TR-4 45-71-M02427_953221347_953221347</t>
  </si>
  <si>
    <t>04.10.2022 11:32:38</t>
  </si>
  <si>
    <t>04.10.2022 11:52:22</t>
  </si>
  <si>
    <t>04.10.2022 21:09:53</t>
  </si>
  <si>
    <t>04.10.2022 21:54:52</t>
  </si>
  <si>
    <t>EBSO TM 35-09-A00001_EBSO-10 K36_2312290</t>
  </si>
  <si>
    <t>04.10.2022 10:31:28</t>
  </si>
  <si>
    <t>04.10.2022 11:46:41</t>
  </si>
  <si>
    <t>04.10.2022 03:13:38</t>
  </si>
  <si>
    <t>04.10.2022 04:18:28</t>
  </si>
  <si>
    <t>PANCAR TM 35-26-A00003_PANCAR-4 M05_2331033</t>
  </si>
  <si>
    <t>04.10.2022 07:10:40</t>
  </si>
  <si>
    <t>04.10.2022 07:16:15</t>
  </si>
  <si>
    <t>M-2774 35-02-M02774_35-02-M02774_81733276</t>
  </si>
  <si>
    <t>04.10.2022 13:32:16</t>
  </si>
  <si>
    <t>04.10.2022 16:55:00</t>
  </si>
  <si>
    <t>YENİKENT SULAMA TR-13 (ÖZÇOBAN) 35-16-M00222_35-16-M00222_2347511</t>
  </si>
  <si>
    <t>04.10.2022 20:49:12</t>
  </si>
  <si>
    <t>05.10.2022 02:13:04</t>
  </si>
  <si>
    <t>İĞDELİ TR-2 35-31-L00301_956572755_956572755</t>
  </si>
  <si>
    <t>04.10.2022 11:16:59</t>
  </si>
  <si>
    <t>04.10.2022 12:43:10</t>
  </si>
  <si>
    <t>UMMANDERESİ TR-1 45-75-M00075_E_56397909_56397909</t>
  </si>
  <si>
    <t>04.10.2022 12:19:24</t>
  </si>
  <si>
    <t>04.10.2022 13:51:42</t>
  </si>
  <si>
    <t>YEŞİLOVA ÇAYIR TR-3 35-20-L00128_DIREK TIPI TRAFO HUCRESI H01_2049924</t>
  </si>
  <si>
    <t>04.10.2022 10:00:08</t>
  </si>
  <si>
    <t>04.10.2022 10:47:31</t>
  </si>
  <si>
    <t>BAŞIBÜYÜK KÖK 45-77-L00158_HatBaşıAyırıcı_62817458 L02_62817458</t>
  </si>
  <si>
    <t>04.10.2022 18:29:14</t>
  </si>
  <si>
    <t>04.10.2022 20:18:18</t>
  </si>
  <si>
    <t>04.10.2022 09:05:07</t>
  </si>
  <si>
    <t>04.10.2022 10:23:59</t>
  </si>
  <si>
    <t>İSMAİL BUDAK ÖZEL TR 35-27-L00191Ö_DIREK TIPI TRAFO HUCRESI H01_2055703</t>
  </si>
  <si>
    <t>04.10.2022 17:26:40</t>
  </si>
  <si>
    <t>04.10.2022 19:05:48</t>
  </si>
  <si>
    <t>04.10.2022 09:24:16</t>
  </si>
  <si>
    <t>04.10.2022 09:43:53</t>
  </si>
  <si>
    <t>KURŞUNLU KAYALI TR-1 45-81-M00185_45-81-M00185_2368331</t>
  </si>
  <si>
    <t>04.10.2022 15:16:33</t>
  </si>
  <si>
    <t>04.10.2022 16:13:41</t>
  </si>
  <si>
    <t>K-4123 35-09-K04123_DIREK TIPI TRAFO HUCRESI H01_2067251</t>
  </si>
  <si>
    <t>04.10.2022 11:45:51</t>
  </si>
  <si>
    <t>04.10.2022 17:43:06</t>
  </si>
  <si>
    <t>DM-2/9 SEPETÇİK 35-18-L00589_950454704_950454704</t>
  </si>
  <si>
    <t>04.10.2022 12:50:23</t>
  </si>
  <si>
    <t>04.10.2022 15:48:11</t>
  </si>
  <si>
    <t>K-1475 35-02-K01475_OSMANGAZİ K02_2113860</t>
  </si>
  <si>
    <t>04.10.2022 17:02:15</t>
  </si>
  <si>
    <t>04.10.2022 17:46:37</t>
  </si>
  <si>
    <t>04.10.2022 20:33:08</t>
  </si>
  <si>
    <t>SEFERİHİSAR İM 35-14-A00002_SIĞACIK L03_72378557</t>
  </si>
  <si>
    <t>04.10.2022 09:27:55</t>
  </si>
  <si>
    <t>04.10.2022 17:33:40</t>
  </si>
  <si>
    <t>04.10.2022 14:27:22</t>
  </si>
  <si>
    <t>04.10.2022 21:56:13</t>
  </si>
  <si>
    <t>04.10.2022 04:02:49</t>
  </si>
  <si>
    <t>04.10.2022 04:16:17</t>
  </si>
  <si>
    <t>M-304 EFEOĞLUTABİAT PARKI  ÖZEL TR 35-22-M00621Ö_DIREK TIPI TRAFO HUCRESI H01_2126001</t>
  </si>
  <si>
    <t>04.10.2022 11:24:32</t>
  </si>
  <si>
    <t>04.10.2022 15:29:58</t>
  </si>
  <si>
    <t>TR-338 35-19-L00372__77738477_77738477</t>
  </si>
  <si>
    <t>04.10.2022 10:47:19</t>
  </si>
  <si>
    <t>04.10.2022 12:37:48</t>
  </si>
  <si>
    <t>04.10.2022 06:54:12</t>
  </si>
  <si>
    <t>04.10.2022 06:54:40</t>
  </si>
  <si>
    <t>BAHÇELİ TR-2 45-73-M00433_B_56403637_56403637</t>
  </si>
  <si>
    <t>04.10.2022 21:02:57</t>
  </si>
  <si>
    <t>04.10.2022 22:29:58</t>
  </si>
  <si>
    <t>TR-31 35-26-M00031__56359664_56359664</t>
  </si>
  <si>
    <t>04.10.2022 12:06:33</t>
  </si>
  <si>
    <t>04.10.2022 13:28:03</t>
  </si>
  <si>
    <t>PAŞAKÖY KÖK 45-80-M00052_ŞEHİR-1 ÇIKIŞI M04_72063855</t>
  </si>
  <si>
    <t>04.10.2022 15:54:09</t>
  </si>
  <si>
    <t>04.10.2022 16:36:31</t>
  </si>
  <si>
    <t>HACIHALİLLER TR-1 KÖK 45-71-M00066_TARIMSAL SULAMA M03_72238431</t>
  </si>
  <si>
    <t>04.10.2022 08:59:52</t>
  </si>
  <si>
    <t>04.10.2022 10:06:08</t>
  </si>
  <si>
    <t>K-924 35-02-K00924_D_56358105_56358105</t>
  </si>
  <si>
    <t>04.10.2022 18:05:11</t>
  </si>
  <si>
    <t>04.10.2022 18:38:19</t>
  </si>
  <si>
    <t>K-2575 35-01-K02575_35-01-K02575_65797836</t>
  </si>
  <si>
    <t>04.10.2022 08:19:24</t>
  </si>
  <si>
    <t>04.10.2022 09:25:25</t>
  </si>
  <si>
    <t>K-1042 35-03-K01042_35-03-K01042_2355596</t>
  </si>
  <si>
    <t>04.10.2022 09:31:55</t>
  </si>
  <si>
    <t>04.10.2022 11:54:22</t>
  </si>
  <si>
    <t>M-3571(YATIRIM REZERVE) 35-02-M03571_915025581_915025581</t>
  </si>
  <si>
    <t>04.10.2022 15:14:34</t>
  </si>
  <si>
    <t>04.10.2022 17:55:21</t>
  </si>
  <si>
    <t>L-353 İŞTUR 35-18-L00353_35-18-L00353_2358303</t>
  </si>
  <si>
    <t>04.10.2022 18:27:28</t>
  </si>
  <si>
    <t>04.10.2022 21:41:25</t>
  </si>
  <si>
    <t>ÇANŞA KÖK 45-81-M00047_ M02_2097360</t>
  </si>
  <si>
    <t>04.10.2022 14:09:05</t>
  </si>
  <si>
    <t>04.10.2022 15:16:04</t>
  </si>
  <si>
    <t>05.10.2022 15:13:13</t>
  </si>
  <si>
    <t>05.10.2022 15:57:20</t>
  </si>
  <si>
    <t>L-90 RAINBOW DM 35-18-L00090_ÇEVREYOLU L-97 L-96 L-95 L-93 L01_2325080</t>
  </si>
  <si>
    <t>05.10.2022 04:36:16</t>
  </si>
  <si>
    <t>05.10.2022 05:07:46</t>
  </si>
  <si>
    <t>M-1226 35-01-M01226_C_56357958_56357958</t>
  </si>
  <si>
    <t>05.10.2022 11:47:15</t>
  </si>
  <si>
    <t>05.10.2022 12:26:54</t>
  </si>
  <si>
    <t>K-2756 35-01-K02756_K-2772/KAPASİTÖR K02_65801001</t>
  </si>
  <si>
    <t>05.10.2022 16:54:04</t>
  </si>
  <si>
    <t>05.10.2022 17:12:26</t>
  </si>
  <si>
    <t>GÖKEYÜP SARISU TR-3 45-78-M00803_49193933_56389104_56389104</t>
  </si>
  <si>
    <t>05.10.2022 20:47:35</t>
  </si>
  <si>
    <t>05.10.2022 23:08:13</t>
  </si>
  <si>
    <t>K-1749 35-08-K01749_A A1_5763227</t>
  </si>
  <si>
    <t>05.10.2022 19:38:49</t>
  </si>
  <si>
    <t>06.10.2022 00:48:40</t>
  </si>
  <si>
    <t>05.10.2022 12:35:42</t>
  </si>
  <si>
    <t>05.10.2022 12:40:20</t>
  </si>
  <si>
    <t>BOZYAKA TM 35-01-A00007_BOZYAKA-5 K17_2062932</t>
  </si>
  <si>
    <t>05.10.2022 13:00:11</t>
  </si>
  <si>
    <t>05.10.2022 18:39:34</t>
  </si>
  <si>
    <t>DM06/TR03 45-73-M00048_E E-3_45110401</t>
  </si>
  <si>
    <t>05.10.2022 09:57:11</t>
  </si>
  <si>
    <t>05.10.2022 12:21:51</t>
  </si>
  <si>
    <t>K-3509 35-02-K03509_913002917_913002917</t>
  </si>
  <si>
    <t>05.10.2022 19:51:13</t>
  </si>
  <si>
    <t>05.10.2022 21:31:39</t>
  </si>
  <si>
    <t>TR-1/43 45-83-M00043_TR-1/50 M04_2330145</t>
  </si>
  <si>
    <t>05.10.2022 09:08:13</t>
  </si>
  <si>
    <t>05.10.2022 09:54:31</t>
  </si>
  <si>
    <t>M-1483 35-01-M01483_F F1_49443652</t>
  </si>
  <si>
    <t>05.10.2022 00:13:55</t>
  </si>
  <si>
    <t>05.10.2022 01:07:49</t>
  </si>
  <si>
    <t>ÇİFTLİK TR-1 45-76-L00184_45-76-L00184_2371625</t>
  </si>
  <si>
    <t>05.10.2022 08:29:26</t>
  </si>
  <si>
    <t>05.10.2022 09:06:07</t>
  </si>
  <si>
    <t>K-2772 35-01-K02772_35-01-K02772_2348466</t>
  </si>
  <si>
    <t>05.10.2022 13:59:01</t>
  </si>
  <si>
    <t>06.10.2022 00:57:55</t>
  </si>
  <si>
    <t>KAYAKÖY İM 35-15-A00006_KAYAKÖY ÇIKIŞ L02_66921420</t>
  </si>
  <si>
    <t>05.10.2022 11:02:56</t>
  </si>
  <si>
    <t>05.10.2022 11:54:36</t>
  </si>
  <si>
    <t>M-3335 35-04-M03335_913090097_913090097</t>
  </si>
  <si>
    <t>05.10.2022 21:32:11</t>
  </si>
  <si>
    <t>05.10.2022 22:54:46</t>
  </si>
  <si>
    <t>OVAKENT İM 35-15-A00003_TR-2 M05_2057386</t>
  </si>
  <si>
    <t>05.10.2022 15:00:52</t>
  </si>
  <si>
    <t>05.10.2022 15:14:59</t>
  </si>
  <si>
    <t>05.10.2022 14:22:06</t>
  </si>
  <si>
    <t>05.10.2022 15:13:00</t>
  </si>
  <si>
    <t>05.10.2022 17:43:13</t>
  </si>
  <si>
    <t>05.10.2022 17:46:12</t>
  </si>
  <si>
    <t>ULUKENT DM-3 35-28-M00003_DM-3/30 M03_2312186</t>
  </si>
  <si>
    <t>05.10.2022 11:05:01</t>
  </si>
  <si>
    <t>05.10.2022 14:56:35</t>
  </si>
  <si>
    <t>KARABEL KÖK(VİŞNELİ KÖK) 35-26-M01207_DEREKÖY CUMALI M05_66051329</t>
  </si>
  <si>
    <t>05.10.2022 09:10:41</t>
  </si>
  <si>
    <t>05.10.2022 17:19:07</t>
  </si>
  <si>
    <t>05.10.2022 12:22:50</t>
  </si>
  <si>
    <t>05.10.2022 14:36:08</t>
  </si>
  <si>
    <t>KAYMAKÇI İM 35-15-A00004_TR-A M07_2333305</t>
  </si>
  <si>
    <t>05.10.2022 13:26:21</t>
  </si>
  <si>
    <t>05.10.2022 13:44:15</t>
  </si>
  <si>
    <t>05.10.2022 09:59:56</t>
  </si>
  <si>
    <t>05.10.2022 10:06:07</t>
  </si>
  <si>
    <t>DAĞDERE DM 45-72-M00097_GÖRDES M01_2106584</t>
  </si>
  <si>
    <t>05.10.2022 05:48:19</t>
  </si>
  <si>
    <t>05.10.2022 05:53:24</t>
  </si>
  <si>
    <t>ULUCAK DM 35-27-M00792_HatBaşıAyırıcı_82188186 M16_82188186</t>
  </si>
  <si>
    <t>05.10.2022 09:36:28</t>
  </si>
  <si>
    <t>05.10.2022 10:46:52</t>
  </si>
  <si>
    <t>05.10.2022 13:06:32</t>
  </si>
  <si>
    <t>05.10.2022 15:25:14</t>
  </si>
  <si>
    <t>POYRAZDAMLARI TR-1 KÖK 45-78-M00571__56407770_56407770</t>
  </si>
  <si>
    <t>05.10.2022 22:44:24</t>
  </si>
  <si>
    <t>05.10.2022 23:44:07</t>
  </si>
  <si>
    <t>MEGAPOL EVLERİ TR-1 35-19-M00271_915045039_915045039</t>
  </si>
  <si>
    <t>05.10.2022 09:23:28</t>
  </si>
  <si>
    <t>05.10.2022 11:30:06</t>
  </si>
  <si>
    <t>L-236 35-18-L00236_10007187_56362681_56362681</t>
  </si>
  <si>
    <t>05.10.2022 09:28:24</t>
  </si>
  <si>
    <t>05.10.2022 11:41:36</t>
  </si>
  <si>
    <t>K-3102 35-04-K03102_G G1B_5822327</t>
  </si>
  <si>
    <t>05.10.2022 16:16:50</t>
  </si>
  <si>
    <t>05.10.2022 17:26:03</t>
  </si>
  <si>
    <t>K-4131 35-04-K04131_913663083_913663083</t>
  </si>
  <si>
    <t>05.10.2022 00:55:18</t>
  </si>
  <si>
    <t>05.10.2022 02:29:50</t>
  </si>
  <si>
    <t>TR-71 ÖZYURT 35-19-L00071_6332449_56355071_56355071</t>
  </si>
  <si>
    <t>05.10.2022 21:51:36</t>
  </si>
  <si>
    <t>05.10.2022 22:11:14</t>
  </si>
  <si>
    <t>TR-22 45-74-M00022_D_56397089_56397089</t>
  </si>
  <si>
    <t>05.10.2022 08:09:05</t>
  </si>
  <si>
    <t>05.10.2022 12:52:35</t>
  </si>
  <si>
    <t>05.10.2022 10:10:47</t>
  </si>
  <si>
    <t>05.10.2022 19:04:56</t>
  </si>
  <si>
    <t>SALUR KÖK 45-75-M00062_HatBaşıAyırıcı_53135529 M03_53135529</t>
  </si>
  <si>
    <t>05.10.2022 23:40:59</t>
  </si>
  <si>
    <t>06.10.2022 01:15:10</t>
  </si>
  <si>
    <t>05.10.2022 09:26:00</t>
  </si>
  <si>
    <t>05.10.2022 12:29:59</t>
  </si>
  <si>
    <t>ZEYTİNLİOVA TR-7 45-72-L00421_DAĞITIM TRAFOSU TR-7 L06_66556395</t>
  </si>
  <si>
    <t>05.10.2022 09:00:35</t>
  </si>
  <si>
    <t>05.10.2022 17:04:00</t>
  </si>
  <si>
    <t>EĞRİDERE TR-7 35-32-L00130_ H_61274849</t>
  </si>
  <si>
    <t>05.10.2022 09:23:15</t>
  </si>
  <si>
    <t>05.10.2022 13:40:14</t>
  </si>
  <si>
    <t>HACIYUSUF TR-1 45-82-M00250_945533013_945533013</t>
  </si>
  <si>
    <t>05.10.2022 20:51:13</t>
  </si>
  <si>
    <t>05.10.2022 21:43:19</t>
  </si>
  <si>
    <t>05.10.2022 09:02:26</t>
  </si>
  <si>
    <t>05.10.2022 17:49:07</t>
  </si>
  <si>
    <t>05.10.2022 09:08:18</t>
  </si>
  <si>
    <t>05.10.2022 10:43:16</t>
  </si>
  <si>
    <t>K-270 35-01-K00270_911273416_911273416</t>
  </si>
  <si>
    <t>05.10.2022 18:40:43</t>
  </si>
  <si>
    <t>05.10.2022 21:49:37</t>
  </si>
  <si>
    <t>KARABAĞLAR TM 35-01-A00012_KARABAĞLAR-7 K27_2055825</t>
  </si>
  <si>
    <t>05.10.2022 13:17:28</t>
  </si>
  <si>
    <t>05.10.2022 18:44:00</t>
  </si>
  <si>
    <t>TR-168 35-26-M00168_956615827_956615827</t>
  </si>
  <si>
    <t>05.10.2022 13:30:23</t>
  </si>
  <si>
    <t>05.10.2022 14:28:21</t>
  </si>
  <si>
    <t>DM-21/18A 45-71-M00476_953193537_953193537</t>
  </si>
  <si>
    <t>05.10.2022 07:19:30</t>
  </si>
  <si>
    <t>05.10.2022 15:47:46</t>
  </si>
  <si>
    <t>SELENDİ TR-3 45-81-M00003_ŞEHİR-1 GİRİŞ M01_2321604</t>
  </si>
  <si>
    <t>05.10.2022 21:13:19</t>
  </si>
  <si>
    <t>05.10.2022 22:39:52</t>
  </si>
  <si>
    <t>BOSTANLI KÜME EVLERİ TR-2 45-83-M00694_A_65513867_65513867</t>
  </si>
  <si>
    <t>05.10.2022 19:12:15</t>
  </si>
  <si>
    <t>05.10.2022 21:17:04</t>
  </si>
  <si>
    <t>K-1507 35-03-K01507_910694135_910694135</t>
  </si>
  <si>
    <t>05.10.2022 14:29:17</t>
  </si>
  <si>
    <t>05.10.2022 16:47:39</t>
  </si>
  <si>
    <t>05.10.2022 11:27:33</t>
  </si>
  <si>
    <t>05.10.2022 13:52:00</t>
  </si>
  <si>
    <t>FOÇA M-259 BAĞARASI 35-23-M00259_B_56407308_56407308</t>
  </si>
  <si>
    <t>05.10.2022 00:26:37</t>
  </si>
  <si>
    <t>05.10.2022 01:11:51</t>
  </si>
  <si>
    <t>05.10.2022 20:56:57</t>
  </si>
  <si>
    <t>05.10.2022 22:09:40</t>
  </si>
  <si>
    <t>AKÇAKÖY TR-1 35-22-M00288_A_65508345_65508345</t>
  </si>
  <si>
    <t>05.10.2022 10:45:28</t>
  </si>
  <si>
    <t>05.10.2022 12:51:25</t>
  </si>
  <si>
    <t>ÇAMLICA KÖK 45-81-M00048_ÇANŞA ÇIKIŞ M03_71996145</t>
  </si>
  <si>
    <t>05.10.2022 16:26:33</t>
  </si>
  <si>
    <t>05.10.2022 17:27:01</t>
  </si>
  <si>
    <t>05.10.2022 14:05:26</t>
  </si>
  <si>
    <t>05.10.2022 14:25:11</t>
  </si>
  <si>
    <t>AVDAN TR-5 KÖK 45-82-M00130_YUKARIAVDAN TR-1 M03_72194309</t>
  </si>
  <si>
    <t>05.10.2022 20:25:31</t>
  </si>
  <si>
    <t>05.10.2022 21:06:37</t>
  </si>
  <si>
    <t>TR-104 ZEYTİNALANI 35-19-L00104_ L03_2334676</t>
  </si>
  <si>
    <t>05.10.2022 10:11:41</t>
  </si>
  <si>
    <t>05.10.2022 18:16:32</t>
  </si>
  <si>
    <t>K-427 35-04-K00427_99860203_99860203</t>
  </si>
  <si>
    <t>05.10.2022 19:35:28</t>
  </si>
  <si>
    <t>05.10.2022 20:47:23</t>
  </si>
  <si>
    <t>05.10.2022 11:02:28</t>
  </si>
  <si>
    <t>05.10.2022 12:31:11</t>
  </si>
  <si>
    <t>K-3590 35-01-K03590_D_56375730_56375730</t>
  </si>
  <si>
    <t>05.10.2022 15:15:17</t>
  </si>
  <si>
    <t>05.10.2022 16:19:44</t>
  </si>
  <si>
    <t>DM-14/05 (TR-14/19) 45-71-M00547_953245037_953245037</t>
  </si>
  <si>
    <t>05.10.2022 18:44:43</t>
  </si>
  <si>
    <t>05.10.2022 20:40:26</t>
  </si>
  <si>
    <t>L-329 35-18-L00329_950457649_950457649</t>
  </si>
  <si>
    <t>05.10.2022 14:36:47</t>
  </si>
  <si>
    <t>05.10.2022 19:19:37</t>
  </si>
  <si>
    <t>AKHİSAR İM 45-72-A00001_DM-9 ŞEHİR-3 M05_42545412</t>
  </si>
  <si>
    <t>05.10.2022 10:03:01</t>
  </si>
  <si>
    <t>05.10.2022 15:14:00</t>
  </si>
  <si>
    <t>DM-4 45-71-M00004_TR-4/21 M05_2307414</t>
  </si>
  <si>
    <t>05.10.2022 10:50:46</t>
  </si>
  <si>
    <t>05.10.2022 17:52:48</t>
  </si>
  <si>
    <t>05.10.2022 12:48:00</t>
  </si>
  <si>
    <t>05.10.2022 13:49:38</t>
  </si>
  <si>
    <t>M-180 DALYAN ARITMA DM 35-18-M00180_L-177 L06_66030551</t>
  </si>
  <si>
    <t>05.10.2022 03:53:42</t>
  </si>
  <si>
    <t>05.10.2022 04:23:51</t>
  </si>
  <si>
    <t>05.10.2022 09:51:51</t>
  </si>
  <si>
    <t>05.10.2022 09:59:22</t>
  </si>
  <si>
    <t>05.10.2022 09:19:37</t>
  </si>
  <si>
    <t>05.10.2022 17:57:53</t>
  </si>
  <si>
    <t>ÖDEMİŞ TR-97 35-15-M00097_950350026_950350026</t>
  </si>
  <si>
    <t>05.10.2022 12:17:32</t>
  </si>
  <si>
    <t>05.10.2022 14:01:09</t>
  </si>
  <si>
    <t>K-1507 35-03-K01507_A k1507a1b_5783431</t>
  </si>
  <si>
    <t>05.10.2022 16:32:24</t>
  </si>
  <si>
    <t>05.10.2022 17:11:22</t>
  </si>
  <si>
    <t>GÜLBAHÇE İM 35-19-A00006_TAŞ OCAĞI M06_72213855</t>
  </si>
  <si>
    <t>05.10.2022 09:08:23</t>
  </si>
  <si>
    <t>05.10.2022 16:39:05</t>
  </si>
  <si>
    <t>M-875 35-02-M00875_99806530_99806530</t>
  </si>
  <si>
    <t>05.10.2022 18:00:32</t>
  </si>
  <si>
    <t>05.10.2022 19:59:00</t>
  </si>
  <si>
    <t>TR-129 35-19-L00129_8554589_56376639_56376639</t>
  </si>
  <si>
    <t>05.10.2022 22:16:53</t>
  </si>
  <si>
    <t>05.10.2022 22:41:50</t>
  </si>
  <si>
    <t>KAYMAKÇI İM 35-15-A00004_TR-B M03_2121831</t>
  </si>
  <si>
    <t>05.10.2022 13:41:41</t>
  </si>
  <si>
    <t>05.10.2022 13:47:08</t>
  </si>
  <si>
    <t>05.10.2022 09:33:35</t>
  </si>
  <si>
    <t>05.10.2022 12:00:18</t>
  </si>
  <si>
    <t>BAHADIRLAR TR-3 45-79-M00124_45-79-M00124_2366289</t>
  </si>
  <si>
    <t>05.10.2022 10:16:40</t>
  </si>
  <si>
    <t>05.10.2022 11:26:07</t>
  </si>
  <si>
    <t>05.10.2022 14:51:25</t>
  </si>
  <si>
    <t>05.10.2022 17:16:48</t>
  </si>
  <si>
    <t>YENİ FOÇA TR-30 35-23-M00030_E_56365763_56365763</t>
  </si>
  <si>
    <t>05.10.2022 21:55:11</t>
  </si>
  <si>
    <t>05.10.2022 22:40:17</t>
  </si>
  <si>
    <t>M-1540 35-01-M01540_911286344_911286344</t>
  </si>
  <si>
    <t>05.10.2022 17:21:27</t>
  </si>
  <si>
    <t>05.10.2022 18:34:30</t>
  </si>
  <si>
    <t>M-2077 35-09-M02077__72410630_72410630</t>
  </si>
  <si>
    <t>05.10.2022 18:16:00</t>
  </si>
  <si>
    <t>05.10.2022 18:51:19</t>
  </si>
  <si>
    <t>GÖRDES TR-1 45-75-M00001_GÖRDES TR-6 M04_61374428</t>
  </si>
  <si>
    <t>05.10.2022 09:31:01</t>
  </si>
  <si>
    <t>05.10.2022 09:54:42</t>
  </si>
  <si>
    <t>05.10.2022 15:09:45</t>
  </si>
  <si>
    <t>05.10.2022 17:57:32</t>
  </si>
  <si>
    <t>BEYCE TR-1 45-82-L00002_A_56387261_56387261</t>
  </si>
  <si>
    <t>05.10.2022 11:40:28</t>
  </si>
  <si>
    <t>05.10.2022 14:12:48</t>
  </si>
  <si>
    <t>M-2100 35-04-M02100_99097945_99097945</t>
  </si>
  <si>
    <t>05.10.2022 22:41:08</t>
  </si>
  <si>
    <t>06.10.2022 00:03:52</t>
  </si>
  <si>
    <t>05.10.2022 15:19:01</t>
  </si>
  <si>
    <t>05.10.2022 18:31:28</t>
  </si>
  <si>
    <t>05.10.2022 12:38:39</t>
  </si>
  <si>
    <t>05.10.2022 14:44:48</t>
  </si>
  <si>
    <t>K-4343 35-01-K04343_912057895_912057895</t>
  </si>
  <si>
    <t>05.10.2022 17:04:42</t>
  </si>
  <si>
    <t>05.10.2022 17:41:53</t>
  </si>
  <si>
    <t>DM-1 45-71-M00001_TR-26 BARIŞ MANÇO MEYDANI M20_2308939</t>
  </si>
  <si>
    <t>05.10.2022 08:59:26</t>
  </si>
  <si>
    <t>05.10.2022 17:23:05</t>
  </si>
  <si>
    <t>K-4131 35-04-K04131_B B1B_5774552</t>
  </si>
  <si>
    <t>05.10.2022 05:35:53</t>
  </si>
  <si>
    <t>05.10.2022 08:41:32</t>
  </si>
  <si>
    <t>05.10.2022 09:56:41</t>
  </si>
  <si>
    <t>05.10.2022 10:23:00</t>
  </si>
  <si>
    <t>KILINÇLI DAMLARI TR 45-77-L00240_DIREK TIPI TRAFO HUCRESI H01_2054070</t>
  </si>
  <si>
    <t>05.10.2022 18:20:33</t>
  </si>
  <si>
    <t>05.10.2022 19:22:16</t>
  </si>
  <si>
    <t>HATIPLAR TR-1 45-80-M00164_45-80-M00164_73432793</t>
  </si>
  <si>
    <t>05.10.2022 19:50:20</t>
  </si>
  <si>
    <t>05.10.2022 20:59:46</t>
  </si>
  <si>
    <t>ÇERKEZ HAMİDİYE TR-1 45-82-M00259_B_56363392_56363392</t>
  </si>
  <si>
    <t>05.10.2022 21:00:34</t>
  </si>
  <si>
    <t>05.10.2022 22:02:48</t>
  </si>
  <si>
    <t>SELENDİ TR-10 45-81-M00010_945625985_945625985</t>
  </si>
  <si>
    <t>05.10.2022 13:05:22</t>
  </si>
  <si>
    <t>05.10.2022 15:46:22</t>
  </si>
  <si>
    <t>DM-2/2 ESKİ KUYUYANI 35-18-L00583_35-18-L00583_72048912</t>
  </si>
  <si>
    <t>05.10.2022 05:25:56</t>
  </si>
  <si>
    <t>05.10.2022 05:46:24</t>
  </si>
  <si>
    <t>05.10.2022 15:46:37</t>
  </si>
  <si>
    <t>05.10.2022 16:48:59</t>
  </si>
  <si>
    <t>K-4372 35-02-K04372_913432069_913432069</t>
  </si>
  <si>
    <t>05.10.2022 16:55:25</t>
  </si>
  <si>
    <t>05.10.2022 20:37:17</t>
  </si>
  <si>
    <t>CABARLAR TR-1 45-75-M00115_B_56398917_56398917</t>
  </si>
  <si>
    <t>05.10.2022 11:54:53</t>
  </si>
  <si>
    <t>05.10.2022 15:58:18</t>
  </si>
  <si>
    <t>M-997 35-03-M00997_910364511_910364511</t>
  </si>
  <si>
    <t>05.10.2022 23:09:27</t>
  </si>
  <si>
    <t>06.10.2022 01:34:28</t>
  </si>
  <si>
    <t>05.10.2022 21:34:11</t>
  </si>
  <si>
    <t>05.10.2022 23:55:52</t>
  </si>
  <si>
    <t>K-3748 35-08-K03748_D_65513689_65513689</t>
  </si>
  <si>
    <t>05.10.2022 20:52:41</t>
  </si>
  <si>
    <t>05.10.2022 23:30:58</t>
  </si>
  <si>
    <t>TR-98 45-78-L00098_953256710_953256710</t>
  </si>
  <si>
    <t>05.10.2022 11:46:52</t>
  </si>
  <si>
    <t>05.10.2022 14:29:48</t>
  </si>
  <si>
    <t>05.10.2022 06:39:51</t>
  </si>
  <si>
    <t>05.10.2022 08:49:00</t>
  </si>
  <si>
    <t>K-1295 35-01-K01295_35-01-K01295_2367539</t>
  </si>
  <si>
    <t>05.10.2022 13:27:01</t>
  </si>
  <si>
    <t>05.10.2022 14:30:11</t>
  </si>
  <si>
    <t>TR-111 ZEYTİNALANI 35-19-L00111_956662784_956662784</t>
  </si>
  <si>
    <t>05.10.2022 14:27:51</t>
  </si>
  <si>
    <t>05.10.2022 19:17:44</t>
  </si>
  <si>
    <t>DURMUŞ SABANCI SULAMA GRUBU 35-29-M00295_B_56378516_56378516</t>
  </si>
  <si>
    <t>05.10.2022 17:39:02</t>
  </si>
  <si>
    <t>05.10.2022 18:59:31</t>
  </si>
  <si>
    <t>05.10.2022 09:45:52</t>
  </si>
  <si>
    <t>05.10.2022 10:46:51</t>
  </si>
  <si>
    <t>K-168 35-01-K00168_K-1768 K01_64661319</t>
  </si>
  <si>
    <t>05.10.2022 09:01:16</t>
  </si>
  <si>
    <t>05.10.2022 15:48:21</t>
  </si>
  <si>
    <t>MORDOĞAN TR-5 35-21-L00146_960207517_960207517</t>
  </si>
  <si>
    <t>05.10.2022 13:12:33</t>
  </si>
  <si>
    <t>05.10.2022 15:11:22</t>
  </si>
  <si>
    <t>ÇAYAĞZI TR-21 35-31-L00280_C_65514121_65514121</t>
  </si>
  <si>
    <t>05.10.2022 16:49:19</t>
  </si>
  <si>
    <t>05.10.2022 17:46:01</t>
  </si>
  <si>
    <t>ILICA GIS TM 35-07-A00002_ILICA-16 K22_2313383</t>
  </si>
  <si>
    <t>05.10.2022 14:01:23</t>
  </si>
  <si>
    <t>05.10.2022 15:24:30</t>
  </si>
  <si>
    <t>AKÇAŞEHİR KÖK 35-29-L00035_AKÇAŞEHİR-1 L01_72208769</t>
  </si>
  <si>
    <t>05.10.2022 10:29:46</t>
  </si>
  <si>
    <t>05.10.2022 10:56:11</t>
  </si>
  <si>
    <t>K-4473 35-01-K04473_D_56380497_56380497</t>
  </si>
  <si>
    <t>05.10.2022 18:42:16</t>
  </si>
  <si>
    <t>05.10.2022 20:06:25</t>
  </si>
  <si>
    <t>GÜLBAHÇE TR-14 35-19-L00246_965845988_965845988</t>
  </si>
  <si>
    <t>05.10.2022 09:47:53</t>
  </si>
  <si>
    <t>05.10.2022 11:41:00</t>
  </si>
  <si>
    <t>ÜRKMEZ M-16 35-25-M00141_7531952_56376360_56376360</t>
  </si>
  <si>
    <t>05.10.2022 09:22:07</t>
  </si>
  <si>
    <t>05.10.2022 10:08:15</t>
  </si>
  <si>
    <t>SARAÇLAR KÖK 45-77-L00104_HAMİDİYE L05_72240038</t>
  </si>
  <si>
    <t>05.10.2022 10:22:11</t>
  </si>
  <si>
    <t>05.10.2022 10:22:34</t>
  </si>
  <si>
    <t>TİRE TR-15/A 35-29-L00022_35-29-L00022_2372187</t>
  </si>
  <si>
    <t>05.10.2022 14:07:31</t>
  </si>
  <si>
    <t>05.10.2022 14:27:12</t>
  </si>
  <si>
    <t>K-1901 35-10-K01901_D_56383440_56383440</t>
  </si>
  <si>
    <t>05.10.2022 14:31:33</t>
  </si>
  <si>
    <t>05.10.2022 16:19:18</t>
  </si>
  <si>
    <t>K-3373 35-10-K03373_35-10-K03373_47797835</t>
  </si>
  <si>
    <t>05.10.2022 17:34:10</t>
  </si>
  <si>
    <t>05.10.2022 18:03:16</t>
  </si>
  <si>
    <t>BEYDAĞ İM 35-32-A00001_BAKIR L03_2308129</t>
  </si>
  <si>
    <t>05.10.2022 13:31:41</t>
  </si>
  <si>
    <t>05.10.2022 13:50:12</t>
  </si>
  <si>
    <t>ZEYTİNLİOVA TR-8 45-72-L00423_DIREK TIPI TRAFO HUCRESI H01_2076575</t>
  </si>
  <si>
    <t>05.10.2022 09:17:14</t>
  </si>
  <si>
    <t>05.10.2022 17:03:16</t>
  </si>
  <si>
    <t>TR-2/91 45-83-L00091_A_56387218_56387218</t>
  </si>
  <si>
    <t>05.10.2022 14:30:10</t>
  </si>
  <si>
    <t>05.10.2022 16:02:04</t>
  </si>
  <si>
    <t>ŞEHİTLER TR-1 45-72-L00726_A_56406267_56406267</t>
  </si>
  <si>
    <t>05.10.2022 19:11:59</t>
  </si>
  <si>
    <t>05.10.2022 20:48:46</t>
  </si>
  <si>
    <t>KARABEL KÖK(VİŞNELİ KÖK) 35-26-M01207_VİŞNELİ M04_66051328</t>
  </si>
  <si>
    <t>05.10.2022 09:08:12</t>
  </si>
  <si>
    <t>05.10.2022 17:20:06</t>
  </si>
  <si>
    <t>TR-32 35-13-L00032_946422821_946422821</t>
  </si>
  <si>
    <t>05.10.2022 12:13:29</t>
  </si>
  <si>
    <t>05.10.2022 14:20:57</t>
  </si>
  <si>
    <t>YENİKENT SULAMA TR-13 (ÖZÇOBAN) 35-16-M00222_DIREK TIPI TRAFO HUCRESI H01_2040993</t>
  </si>
  <si>
    <t>05.10.2022 07:29:50</t>
  </si>
  <si>
    <t>05.10.2022 11:11:07</t>
  </si>
  <si>
    <t>ŞEHİTLER TR-3 45-72-L00988_C_79218082_79218082</t>
  </si>
  <si>
    <t>05.10.2022 21:44:34</t>
  </si>
  <si>
    <t>05.10.2022 22:07:49</t>
  </si>
  <si>
    <t>05.10.2022 01:39:47</t>
  </si>
  <si>
    <t>05.10.2022 01:49:49</t>
  </si>
  <si>
    <t>SELENDİ TR-30 (HÜKÜMET KONAĞI) 45-81-M00030_TR-3 M01_71991017</t>
  </si>
  <si>
    <t>05.10.2022 21:53:51</t>
  </si>
  <si>
    <t>05.10.2022 22:29:27</t>
  </si>
  <si>
    <t>05.10.2022 13:35:36</t>
  </si>
  <si>
    <t>05.10.2022 18:24:57</t>
  </si>
  <si>
    <t>HELVACI TR-11 35-17-M00371__72371874_72371874</t>
  </si>
  <si>
    <t>05.10.2022 12:54:53</t>
  </si>
  <si>
    <t>05.10.2022 13:38:48</t>
  </si>
  <si>
    <t>TR-111 ZEYTİNALANI 35-19-L00111_915021532_915021532</t>
  </si>
  <si>
    <t>05.10.2022 10:48:04</t>
  </si>
  <si>
    <t>05.10.2022 18:58:47</t>
  </si>
  <si>
    <t>KARABAĞLAR TM 35-01-A00012_KARABAĞLAR-4 K22_2310495</t>
  </si>
  <si>
    <t>05.10.2022 14:15:21</t>
  </si>
  <si>
    <t>05.10.2022 16:52:51</t>
  </si>
  <si>
    <t>05.10.2022 17:56:14</t>
  </si>
  <si>
    <t>05.10.2022 20:38:08</t>
  </si>
  <si>
    <t>L-207 MERKEZTUR 35-18-L00207_950467763_950467763</t>
  </si>
  <si>
    <t>05.10.2022 14:31:52</t>
  </si>
  <si>
    <t>05.10.2022 22:14:40</t>
  </si>
  <si>
    <t>ZEYTİNDAĞ TR-4 35-16-M00006_DIREK TIPI TRAFO HUCRESI H01_2045110</t>
  </si>
  <si>
    <t>05.10.2022 19:18:49</t>
  </si>
  <si>
    <t>05.10.2022 21:47:11</t>
  </si>
  <si>
    <t>YENİ FOÇA TR-19 35-23-M00019_C_56365461_56365461</t>
  </si>
  <si>
    <t>05.10.2022 09:14:21</t>
  </si>
  <si>
    <t>05.10.2022 18:09:27</t>
  </si>
  <si>
    <t>SOMA TR-7/2 45-82-M00335_B_65513615_65513615</t>
  </si>
  <si>
    <t>05.10.2022 21:52:31</t>
  </si>
  <si>
    <t>05.10.2022 22:27:39</t>
  </si>
  <si>
    <t>DM-3/17 35-26-M00817_958207587_958207587</t>
  </si>
  <si>
    <t>05.10.2022 16:33:39</t>
  </si>
  <si>
    <t>05.10.2022 19:13:18</t>
  </si>
  <si>
    <t>BERGAMA İM-1 35-16-A00001_ŞEHİR-4 L16_2091608</t>
  </si>
  <si>
    <t>05.10.2022 10:46:44</t>
  </si>
  <si>
    <t>05.10.2022 10:51:59</t>
  </si>
  <si>
    <t>EMİRALEM TR-13 35-28-M00230_953379099_953379099</t>
  </si>
  <si>
    <t>05.10.2022 11:02:11</t>
  </si>
  <si>
    <t>05.10.2022 14:12:33</t>
  </si>
  <si>
    <t>SEYDİKÖY İM 35-08-A00002_SEVGİ K26_2309370</t>
  </si>
  <si>
    <t>05.10.2022 16:17:45</t>
  </si>
  <si>
    <t>05.10.2022 17:59:41</t>
  </si>
  <si>
    <t>TR-106 ZEYTİNALANI 35-19-L00106_B_56390015_56390015</t>
  </si>
  <si>
    <t>05.10.2022 18:38:58</t>
  </si>
  <si>
    <t>05.10.2022 18:55:18</t>
  </si>
  <si>
    <t>ALABAŞ TR-6 35-15-L00511_C_56354092_56354092</t>
  </si>
  <si>
    <t>05.10.2022 14:57:10</t>
  </si>
  <si>
    <t>05.10.2022 16:04:37</t>
  </si>
  <si>
    <t>TR-2/13 45-83-M00823_955148253_955148253</t>
  </si>
  <si>
    <t>05.10.2022 20:33:34</t>
  </si>
  <si>
    <t>05.10.2022 21:52:34</t>
  </si>
  <si>
    <t>_48253435_56360525_56360525</t>
  </si>
  <si>
    <t>05.10.2022 14:56:26</t>
  </si>
  <si>
    <t>05.10.2022 15:26:35</t>
  </si>
  <si>
    <t>KAŞIKÇI BAHADIRLAR TR 45-75-M00097_A_56391337_56391337</t>
  </si>
  <si>
    <t>05.10.2022 20:53:34</t>
  </si>
  <si>
    <t>SARIKAYA KÖK 35-31-L00284_İĞDELİ L01_2113777</t>
  </si>
  <si>
    <t>05.10.2022 19:48:31</t>
  </si>
  <si>
    <t>05.10.2022 19:49:05</t>
  </si>
  <si>
    <t>SALİHLİ BİOKÜTLE YAKITLI ENERJİ SANTRALİ KÖK 45-78-M01333_HatBaşıAyırıcı_53139837 M02_53139837</t>
  </si>
  <si>
    <t>05.10.2022 15:16:20</t>
  </si>
  <si>
    <t>05.10.2022 17:21:32</t>
  </si>
  <si>
    <t>BAĞARASI TR-12 35-23-M00181_42067214_56357381_56357381</t>
  </si>
  <si>
    <t>05.10.2022 09:57:41</t>
  </si>
  <si>
    <t>05.10.2022 10:36:55</t>
  </si>
  <si>
    <t>TR-2/28 45-83-L00028_48137851_56395969_56395969</t>
  </si>
  <si>
    <t>05.10.2022 18:50:47</t>
  </si>
  <si>
    <t>05.10.2022 20:23:40</t>
  </si>
  <si>
    <t>TR-62 45-78-M00062_45-78-M00062_2373396</t>
  </si>
  <si>
    <t>05.10.2022 03:01:36</t>
  </si>
  <si>
    <t>05.10.2022 03:11:51</t>
  </si>
  <si>
    <t>ÇINARLIKUYU KÖK 45-71-M00188_HatBaşıAyırıcı_53134670 M02_53134670</t>
  </si>
  <si>
    <t>05.10.2022 17:36:42</t>
  </si>
  <si>
    <t>05.10.2022 19:22:28</t>
  </si>
  <si>
    <t>TR-2 35-19-L00002_HatBaşıAyırıcı_53133992 L03_53133992</t>
  </si>
  <si>
    <t>05.10.2022 05:26:01</t>
  </si>
  <si>
    <t>05.10.2022 06:37:35</t>
  </si>
  <si>
    <t>OKLUİSA KÖK 45-81-M00046_SELENDİ DM M02_71994398</t>
  </si>
  <si>
    <t>05.10.2022 09:31:31</t>
  </si>
  <si>
    <t>05.10.2022 12:48:50</t>
  </si>
  <si>
    <t>BEYOBA TR-12 45-72-M00414_TR-14 DEN GİRİŞ M02_2102848</t>
  </si>
  <si>
    <t>05.10.2022 17:23:25</t>
  </si>
  <si>
    <t>05.10.2022 17:52:46</t>
  </si>
  <si>
    <t>DM-2/14-A 35-29-M00094_950325797_950325797</t>
  </si>
  <si>
    <t>05.10.2022 18:19:16</t>
  </si>
  <si>
    <t>05.10.2022 19:15:00</t>
  </si>
  <si>
    <t>K-1725 35-07-K01725_DIREK TIPI TRAFO HUCRESI H01_2078812</t>
  </si>
  <si>
    <t>05.10.2022 15:13:51</t>
  </si>
  <si>
    <t>05.10.2022 19:13:25</t>
  </si>
  <si>
    <t>M-10 35-02-M00010_M-1437 M04_2320104</t>
  </si>
  <si>
    <t>05.10.2022 08:35:00</t>
  </si>
  <si>
    <t>05.10.2022 10:35:07</t>
  </si>
  <si>
    <t>OLGUNLAR TR-2 35-31-L00220_95001241335_95001241335</t>
  </si>
  <si>
    <t>05.10.2022 10:23:43</t>
  </si>
  <si>
    <t>05.10.2022 12:34:23</t>
  </si>
  <si>
    <t>DEREKÖY TR-1 45-72-L00461_956525719_956525719</t>
  </si>
  <si>
    <t>05.10.2022 20:41:18</t>
  </si>
  <si>
    <t>05.10.2022 22:24:25</t>
  </si>
  <si>
    <t>KISMALI TR-3 45-83-M00726_955176120_955176120</t>
  </si>
  <si>
    <t>05.10.2022 10:59:00</t>
  </si>
  <si>
    <t>05.10.2022 13:17:40</t>
  </si>
  <si>
    <t>05.10.2022 12:35:31</t>
  </si>
  <si>
    <t>05.10.2022 19:02:37</t>
  </si>
  <si>
    <t>MENEMEN TR-62 35-28-M00738_SB H01_60792598</t>
  </si>
  <si>
    <t>05.10.2022 03:44:02</t>
  </si>
  <si>
    <t>05.10.2022 04:46:26</t>
  </si>
  <si>
    <t>RASİM ALINIR SULAMA GRUBU 35-29-L00473_A_56396296_56396296</t>
  </si>
  <si>
    <t>05.10.2022 18:28:58</t>
  </si>
  <si>
    <t>05.10.2022 19:23:13</t>
  </si>
  <si>
    <t>KARABURUN TR-7 35-21-L00033_B_56357081_56357081</t>
  </si>
  <si>
    <t>05.10.2022 09:37:07</t>
  </si>
  <si>
    <t>05.10.2022 10:47:53</t>
  </si>
  <si>
    <t>05.10.2022 12:21:25</t>
  </si>
  <si>
    <t>05.10.2022 14:09:53</t>
  </si>
  <si>
    <t>ÇANDARLI TR-4 35-30-M00004_C_56365154_56365154</t>
  </si>
  <si>
    <t>05.10.2022 19:00:52</t>
  </si>
  <si>
    <t>05.10.2022 19:37:36</t>
  </si>
  <si>
    <t>05.10.2022 11:31:49</t>
  </si>
  <si>
    <t>05.10.2022 13:26:08</t>
  </si>
  <si>
    <t>05.10.2022 09:13:56</t>
  </si>
  <si>
    <t>05.10.2022 18:16:03</t>
  </si>
  <si>
    <t>05.10.2022 09:08:36</t>
  </si>
  <si>
    <t>05.10.2022 13:13:58</t>
  </si>
  <si>
    <t>MORDOĞAN TR-35 35-21-L00147_953365299_953365299</t>
  </si>
  <si>
    <t>05.10.2022 22:21:54</t>
  </si>
  <si>
    <t>06.10.2022 00:16:37</t>
  </si>
  <si>
    <t>L-114 OVACIK 35-18-L00114_950439483_950439483</t>
  </si>
  <si>
    <t>05.10.2022 16:45:20</t>
  </si>
  <si>
    <t>05.10.2022 20:30:09</t>
  </si>
  <si>
    <t>K-4453 35-10-K04453_913070051_913070051</t>
  </si>
  <si>
    <t>05.10.2022 18:07:10</t>
  </si>
  <si>
    <t>05.10.2022 19:18:45</t>
  </si>
  <si>
    <t>L-417 MIAMI EVLERİ 35-18-L00417_950462046_950462046</t>
  </si>
  <si>
    <t>05.10.2022 10:10:10</t>
  </si>
  <si>
    <t>05.10.2022 12:58:15</t>
  </si>
  <si>
    <t>DÜBEKALAN TR-2 45-72-M00197_A_56387537_56387537</t>
  </si>
  <si>
    <t>05.10.2022 08:49:26</t>
  </si>
  <si>
    <t>05.10.2022 14:03:50</t>
  </si>
  <si>
    <t>M-1829 35-02-M01829_914525281_914525281</t>
  </si>
  <si>
    <t>05.10.2022 15:51:08</t>
  </si>
  <si>
    <t>05.10.2022 19:59:43</t>
  </si>
  <si>
    <t>05.10.2022 16:59:32</t>
  </si>
  <si>
    <t>05.10.2022 17:30:00</t>
  </si>
  <si>
    <t>05.10.2022 09:12:43</t>
  </si>
  <si>
    <t>05.10.2022 10:54:25</t>
  </si>
  <si>
    <t>DM-2/7 (UYGUR SOKAK) 45-71-M00144_A a2_45179716</t>
  </si>
  <si>
    <t>05.10.2022 12:48:53</t>
  </si>
  <si>
    <t>05.10.2022 16:38:34</t>
  </si>
  <si>
    <t>K-2889 35-03-K02889_B_56366718_56366718</t>
  </si>
  <si>
    <t>05.10.2022 18:41:35</t>
  </si>
  <si>
    <t>05.10.2022 20:57:42</t>
  </si>
  <si>
    <t>DELEMENLER KÖK 45-73-M00490_HACIALİLER M03_2317059</t>
  </si>
  <si>
    <t>05.10.2022 23:56:53</t>
  </si>
  <si>
    <t>06.10.2022 00:20:42</t>
  </si>
  <si>
    <t>MERSİNDERE TR-3 45-78-L00475_49319701_56387620_56387620</t>
  </si>
  <si>
    <t>05.10.2022 13:20:31</t>
  </si>
  <si>
    <t>05.10.2022 15:00:40</t>
  </si>
  <si>
    <t>DM-12/07 45-71-M00459_953200013_953200013</t>
  </si>
  <si>
    <t>05.10.2022 12:35:04</t>
  </si>
  <si>
    <t>05.10.2022 13:12:40</t>
  </si>
  <si>
    <t>BEYDAĞ İM 35-32-A00001_BAKIR L03_2049979</t>
  </si>
  <si>
    <t>05.10.2022 11:56:06</t>
  </si>
  <si>
    <t>05.10.2022 11:58:12</t>
  </si>
  <si>
    <t>KARADOĞAN BENZİNLİK YANI TR-2 35-15-L00143_A_56371374_56371374</t>
  </si>
  <si>
    <t>05.10.2022 19:03:55</t>
  </si>
  <si>
    <t>05.10.2022 20:46:37</t>
  </si>
  <si>
    <t>05.10.2022 19:52:38</t>
  </si>
  <si>
    <t>05.10.2022 23:28:15</t>
  </si>
  <si>
    <t>EVRENLİ KÖK 45-73-M00139_BAHADIR ÇIKIŞ M02_2055360</t>
  </si>
  <si>
    <t>05.10.2022 09:20:53</t>
  </si>
  <si>
    <t>05.10.2022 09:35:50</t>
  </si>
  <si>
    <t>M-1003 35-03-M01003_35-03-M01003_41930545</t>
  </si>
  <si>
    <t>05.10.2022 20:57:47</t>
  </si>
  <si>
    <t>05.10.2022 21:53:38</t>
  </si>
  <si>
    <t>K-2752 35-03-K02752_35-03-K02752_41946971</t>
  </si>
  <si>
    <t>05.10.2022 10:11:58</t>
  </si>
  <si>
    <t>05.10.2022 11:34:27</t>
  </si>
  <si>
    <t>05.10.2022 16:55:38</t>
  </si>
  <si>
    <t>05.10.2022 18:18:53</t>
  </si>
  <si>
    <t>05.10.2022 08:53:01</t>
  </si>
  <si>
    <t>05.10.2022 09:42:42</t>
  </si>
  <si>
    <t>OVAKENT İM 35-15-A00003_TR-1 M02_2308376</t>
  </si>
  <si>
    <t>05.10.2022 15:02:25</t>
  </si>
  <si>
    <t>05.10.2022 15:19:22</t>
  </si>
  <si>
    <t>YENİCEKÖY TR-4 35-15-L00429_B_56368299_56368299</t>
  </si>
  <si>
    <t>05.10.2022 21:19:00</t>
  </si>
  <si>
    <t>05.10.2022 23:58:34</t>
  </si>
  <si>
    <t>BİRGİ TR-2 (TR-282) 35-19-M00282_914985505_914985505</t>
  </si>
  <si>
    <t>05.10.2022 12:46:03</t>
  </si>
  <si>
    <t>05.10.2022 15:54:55</t>
  </si>
  <si>
    <t>M-999 35-09-M00999_D_56372573_56372573</t>
  </si>
  <si>
    <t>05.10.2022 16:14:26</t>
  </si>
  <si>
    <t>05.10.2022 16:46:47</t>
  </si>
  <si>
    <t>TR-120 35-16-L00120_95000125195_95000125195</t>
  </si>
  <si>
    <t>05.10.2022 15:19:36</t>
  </si>
  <si>
    <t>05.10.2022 17:14:22</t>
  </si>
  <si>
    <t>ÜÇYOL KÖK 45-82-M00128_HatBaşıAyırıcı_53136089 M06_53136089</t>
  </si>
  <si>
    <t>05.10.2022 19:13:14</t>
  </si>
  <si>
    <t>06.10.2022 00:16:29</t>
  </si>
  <si>
    <t>VEZİROĞLU TR-1 45-71-M01034_A_56400295_56400295</t>
  </si>
  <si>
    <t>05.10.2022 12:13:02</t>
  </si>
  <si>
    <t>05.10.2022 12:22:17</t>
  </si>
  <si>
    <t>05.10.2022 17:45:27</t>
  </si>
  <si>
    <t>05.10.2022 18:30:15</t>
  </si>
  <si>
    <t>M-1200 35-10-M01200_97956908_97956908</t>
  </si>
  <si>
    <t>05.10.2022 09:11:12</t>
  </si>
  <si>
    <t>05.10.2022 10:37:10</t>
  </si>
  <si>
    <t>L-256 (18 KABİN) 35-18-L00256_950464039_950464039</t>
  </si>
  <si>
    <t>05.10.2022 14:29:38</t>
  </si>
  <si>
    <t>05.10.2022 17:27:08</t>
  </si>
  <si>
    <t>TR-2 35-19-L00002_TR-4 L03_2335617</t>
  </si>
  <si>
    <t>05.10.2022 06:09:51</t>
  </si>
  <si>
    <t>05.10.2022 06:40:44</t>
  </si>
  <si>
    <t>TR-78 HULUSİ İZLEYEN GRB. 35-15-M00078_35-15-M00078_2365993</t>
  </si>
  <si>
    <t>05.10.2022 09:13:21</t>
  </si>
  <si>
    <t>05.10.2022 12:08:49</t>
  </si>
  <si>
    <t>TR-80 35-17-M00080_A A03_60804256</t>
  </si>
  <si>
    <t>05.10.2022 13:49:13</t>
  </si>
  <si>
    <t>05.10.2022 18:08:06</t>
  </si>
  <si>
    <t>KULA İM 45-77-A00001_HatBaşıAyırıcı_89227299 M01_89227299</t>
  </si>
  <si>
    <t>05.10.2022 11:05:00</t>
  </si>
  <si>
    <t>05.10.2022 13:57:37</t>
  </si>
  <si>
    <t>TR-106 45-78-L00106_953259334_953259334</t>
  </si>
  <si>
    <t>05.10.2022 21:45:50</t>
  </si>
  <si>
    <t>05.10.2022 22:40:22</t>
  </si>
  <si>
    <t>CABBAR DM 45-73-M00100_KÖYLER ÇIKIŞI M04_2057594</t>
  </si>
  <si>
    <t>05.10.2022 09:40:39</t>
  </si>
  <si>
    <t>05.10.2022 09:49:53</t>
  </si>
  <si>
    <t>K-4581 35-01-K04581_K-1039 K01_2118480</t>
  </si>
  <si>
    <t>05.10.2022 09:28:21</t>
  </si>
  <si>
    <t>05.10.2022 15:31:00</t>
  </si>
  <si>
    <t>KARABURUN TR-110 35-21-L00110_953368420_953368420</t>
  </si>
  <si>
    <t>05.10.2022 20:01:18</t>
  </si>
  <si>
    <t>05.10.2022 23:17:51</t>
  </si>
  <si>
    <t>TÜRKELLİ TR-1 35-28-M00462_E_56376081_56376081</t>
  </si>
  <si>
    <t>05.10.2022 10:55:33</t>
  </si>
  <si>
    <t>05.10.2022 16:39:24</t>
  </si>
  <si>
    <t>BADEMLİ TR-7 35-30-L00104_35-30-L00104_2349349</t>
  </si>
  <si>
    <t>05.10.2022 12:12:00</t>
  </si>
  <si>
    <t>05.10.2022 13:50:05</t>
  </si>
  <si>
    <t>SAKARLI KÖK 45-76-M00046_KOCAİSKAN M03_72214504</t>
  </si>
  <si>
    <t>05.10.2022 09:11:00</t>
  </si>
  <si>
    <t>05.10.2022 18:51:00</t>
  </si>
  <si>
    <t>L-322 AKKENT SİTESİ 35-18-L00322_7579817 a1_5934429</t>
  </si>
  <si>
    <t>05.10.2022 12:52:52</t>
  </si>
  <si>
    <t>05.10.2022 13:35:21</t>
  </si>
  <si>
    <t>MAVİ KÖŞE TR-1 KÖK 35-17-M00224__56356205_56356205</t>
  </si>
  <si>
    <t>05.10.2022 18:08:15</t>
  </si>
  <si>
    <t>05.10.2022 18:54:24</t>
  </si>
  <si>
    <t>SARIÇALI TR-1 35-27-M01050_C_65513268_65513268</t>
  </si>
  <si>
    <t>05.10.2022 15:05:54</t>
  </si>
  <si>
    <t>05.10.2022 17:10:47</t>
  </si>
  <si>
    <t>SART TR-10/A 45-78-M00182_49315474_56392371_56392371</t>
  </si>
  <si>
    <t>05.10.2022 09:30:38</t>
  </si>
  <si>
    <t>05.10.2022 10:27:40</t>
  </si>
  <si>
    <t>M-535 (DM-6/6) 35-17-M00535_950302499_950302499</t>
  </si>
  <si>
    <t>05.10.2022 18:43:22</t>
  </si>
  <si>
    <t>05.10.2022 20:38:51</t>
  </si>
  <si>
    <t>05.10.2022 14:13:27</t>
  </si>
  <si>
    <t>05.10.2022 14:55:52</t>
  </si>
  <si>
    <t>SEYREK TR-1 35-28-M00371_10985353_56359570_56359570</t>
  </si>
  <si>
    <t>05.10.2022 14:35:29</t>
  </si>
  <si>
    <t>05.10.2022 17:30:39</t>
  </si>
  <si>
    <t>ILICA GIS TM 35-07-A00002_ILICA-15 K21_2313382</t>
  </si>
  <si>
    <t>05.10.2022 17:55:01</t>
  </si>
  <si>
    <t>05.10.2022 17:57:15</t>
  </si>
  <si>
    <t>L-128/1 35-18-L00603_L-128 L03_49893296</t>
  </si>
  <si>
    <t>OG Trafo Kademe Ayarı</t>
  </si>
  <si>
    <t>05.10.2022 02:53:47</t>
  </si>
  <si>
    <t>05.10.2022 03:37:14</t>
  </si>
  <si>
    <t>TR-65 35-30-L00065_955332680_955332680</t>
  </si>
  <si>
    <t>05.10.2022 17:21:17</t>
  </si>
  <si>
    <t>05.10.2022 19:54:51</t>
  </si>
  <si>
    <t>YENİCEKÖY TR-2 35-15-L00428_35-15-L00428_2365589</t>
  </si>
  <si>
    <t>05.10.2022 22:50:00</t>
  </si>
  <si>
    <t>05.10.2022 22:59:16</t>
  </si>
  <si>
    <t>KÖSELER TR-1 35-15-L00471_A_56371435_56371435</t>
  </si>
  <si>
    <t>05.10.2022 07:53:33</t>
  </si>
  <si>
    <t>05.10.2022 09:59:43</t>
  </si>
  <si>
    <t>K-106 35-01-K00106_D_56382884_56382884</t>
  </si>
  <si>
    <t>05.10.2022 08:29:10</t>
  </si>
  <si>
    <t>05.10.2022 10:04:42</t>
  </si>
  <si>
    <t>M-3546 35-01-M03546_910718326_910718326</t>
  </si>
  <si>
    <t>05.10.2022 11:14:16</t>
  </si>
  <si>
    <t>05.10.2022 13:30:07</t>
  </si>
  <si>
    <t>DM-8 45-71-M00295_DM-8/27 M05_66408501</t>
  </si>
  <si>
    <t>05.10.2022 09:47:04</t>
  </si>
  <si>
    <t>05.10.2022 17:44:00</t>
  </si>
  <si>
    <t>05.10.2022 09:34:35</t>
  </si>
  <si>
    <t>05.10.2022 10:23:31</t>
  </si>
  <si>
    <t>K-447 35-07-K00447_DIREK TIPI TRAFO HUCRESI H01_2072584</t>
  </si>
  <si>
    <t>05.10.2022 15:27:57</t>
  </si>
  <si>
    <t>05.10.2022 18:28:32</t>
  </si>
  <si>
    <t>ÇİFTLİKDERE TR-1 45-73-M00546_45-73-M00546_2353038</t>
  </si>
  <si>
    <t>05.10.2022 16:15:59</t>
  </si>
  <si>
    <t>05.10.2022 19:46:26</t>
  </si>
  <si>
    <t>05.10.2022 22:10:08</t>
  </si>
  <si>
    <t>06.10.2022 00:21:47</t>
  </si>
  <si>
    <t>05.10.2022 15:00:00</t>
  </si>
  <si>
    <t>05.10.2022 20:14:00</t>
  </si>
  <si>
    <t>BAĞARASI TR-12 35-23-M00181_42067217_56357399_56357399</t>
  </si>
  <si>
    <t>05.10.2022 12:55:34</t>
  </si>
  <si>
    <t>05.10.2022 13:11:07</t>
  </si>
  <si>
    <t>K-162 35-01-K00162_K-4023 K03_47295242</t>
  </si>
  <si>
    <t>06.10.2022 14:27:36</t>
  </si>
  <si>
    <t>06.10.2022 15:04:50</t>
  </si>
  <si>
    <t>DM-14/11 (DM-23/2-B) 45-71-M01944_953209247_953209247</t>
  </si>
  <si>
    <t>06.10.2022 18:24:06</t>
  </si>
  <si>
    <t>06.10.2022 21:46:28</t>
  </si>
  <si>
    <t>KARABAĞLAR TM 35-01-A00012_KARABAĞLAR-13 K36_2310508</t>
  </si>
  <si>
    <t>06.10.2022 13:29:25</t>
  </si>
  <si>
    <t>06.10.2022 17:40:22</t>
  </si>
  <si>
    <t>K-190 35-01-K00190_913024644_913024644</t>
  </si>
  <si>
    <t>06.10.2022 15:48:56</t>
  </si>
  <si>
    <t>06.10.2022 16:41:21</t>
  </si>
  <si>
    <t>KARAKUYU-10 35-26-M00217_5671838_56358172_56358172</t>
  </si>
  <si>
    <t>06.10.2022 02:30:07</t>
  </si>
  <si>
    <t>06.10.2022 03:17:16</t>
  </si>
  <si>
    <t>TR-10 (M-710) 35-30-M00710_TR-7 M02_79410158</t>
  </si>
  <si>
    <t>06.10.2022 12:21:54</t>
  </si>
  <si>
    <t>06.10.2022 14:15:06</t>
  </si>
  <si>
    <t>K-573 35-01-K00573_35-01-K00573_2355670</t>
  </si>
  <si>
    <t>06.10.2022 19:44:12</t>
  </si>
  <si>
    <t>06.10.2022 19:54:31</t>
  </si>
  <si>
    <t>06.10.2022 07:49:55</t>
  </si>
  <si>
    <t>06.10.2022 11:28:50</t>
  </si>
  <si>
    <t>K-3071 35-03-K03071_910797004_910797004</t>
  </si>
  <si>
    <t>06.10.2022 11:31:05</t>
  </si>
  <si>
    <t>06.10.2022 16:57:09</t>
  </si>
  <si>
    <t>K-1270 35-03-K01270_910276927_910276927</t>
  </si>
  <si>
    <t>06.10.2022 14:45:07</t>
  </si>
  <si>
    <t>06.10.2022 17:56:05</t>
  </si>
  <si>
    <t>06.10.2022 09:10:28</t>
  </si>
  <si>
    <t>06.10.2022 17:44:39</t>
  </si>
  <si>
    <t>TR-2 DM (M-702) 35-30-M00702_DİKİLİ İM (ŞEHİR-4) M08_66045494</t>
  </si>
  <si>
    <t>06.10.2022 19:31:54</t>
  </si>
  <si>
    <t>06.10.2022 20:06:15</t>
  </si>
  <si>
    <t>TR-8 35-16-L00008_C_56353672_56353672</t>
  </si>
  <si>
    <t>06.10.2022 12:50:42</t>
  </si>
  <si>
    <t>06.10.2022 14:47:53</t>
  </si>
  <si>
    <t>K-3600 35-01-K03600_D_56375739_56375739</t>
  </si>
  <si>
    <t>06.10.2022 16:35:14</t>
  </si>
  <si>
    <t>06.10.2022 18:07:26</t>
  </si>
  <si>
    <t>BOYALI ÇAYBAŞI TR-1 45-75-M00267_945620482_945620482</t>
  </si>
  <si>
    <t>06.10.2022 09:47:54</t>
  </si>
  <si>
    <t>06.10.2022 14:46:41</t>
  </si>
  <si>
    <t>BADEMLİ TR-1 DM 35-15-L01010_YAKAÇELEBİ (TR-10) L10_67544257</t>
  </si>
  <si>
    <t>06.10.2022 13:30:32</t>
  </si>
  <si>
    <t>06.10.2022 16:54:03</t>
  </si>
  <si>
    <t>_6035870_56366551_56366551</t>
  </si>
  <si>
    <t>06.10.2022 19:13:03</t>
  </si>
  <si>
    <t>06.10.2022 21:23:12</t>
  </si>
  <si>
    <t>06.10.2022 19:05:22</t>
  </si>
  <si>
    <t>06.10.2022 20:01:03</t>
  </si>
  <si>
    <t>DM-1/11 45-71-M00030_953206042_953206042</t>
  </si>
  <si>
    <t>06.10.2022 10:09:15</t>
  </si>
  <si>
    <t>06.10.2022 11:04:35</t>
  </si>
  <si>
    <t>06.10.2022 09:28:33</t>
  </si>
  <si>
    <t>06.10.2022 17:53:21</t>
  </si>
  <si>
    <t>M-271 KARAKAYALAR DM 35-14-M00271_BADEMLER 477 SAĞ DEVRE M07_2097309</t>
  </si>
  <si>
    <t>06.10.2022 16:39:52</t>
  </si>
  <si>
    <t>06.10.2022 16:46:00</t>
  </si>
  <si>
    <t>06.10.2022 17:01:36</t>
  </si>
  <si>
    <t>06.10.2022 17:46:49</t>
  </si>
  <si>
    <t>K-4709 35-04-K04709_35-04-K04709_2356662</t>
  </si>
  <si>
    <t>06.10.2022 03:05:25</t>
  </si>
  <si>
    <t>06.10.2022 03:52:32</t>
  </si>
  <si>
    <t>06.10.2022 09:11:37</t>
  </si>
  <si>
    <t>06.10.2022 16:58:36</t>
  </si>
  <si>
    <t>L-377 35-18-L00377_950448692_950448692</t>
  </si>
  <si>
    <t>06.10.2022 21:12:20</t>
  </si>
  <si>
    <t>06.10.2022 21:38:32</t>
  </si>
  <si>
    <t>06.10.2022 09:01:47</t>
  </si>
  <si>
    <t>06.10.2022 12:59:25</t>
  </si>
  <si>
    <t>L-291 35-18-L00291_6980785_56370172_56370172</t>
  </si>
  <si>
    <t>06.10.2022 10:22:38</t>
  </si>
  <si>
    <t>06.10.2022 11:02:47</t>
  </si>
  <si>
    <t>DM-1/11A 35-19-M00011_URLA TM-2 DEN GELEN TR-5 M06_2123177</t>
  </si>
  <si>
    <t>06.10.2022 16:39:55</t>
  </si>
  <si>
    <t>06.10.2022 16:51:00</t>
  </si>
  <si>
    <t>06.10.2022 15:04:58</t>
  </si>
  <si>
    <t>06.10.2022 15:45:49</t>
  </si>
  <si>
    <t>06.10.2022 03:18:56</t>
  </si>
  <si>
    <t>06.10.2022 10:13:59</t>
  </si>
  <si>
    <t>DM-2/14 (MURADİYE CAMİİ) 45-71-M00075_DAĞITIM TRAFOSU M01_66476068</t>
  </si>
  <si>
    <t>06.10.2022 09:54:00</t>
  </si>
  <si>
    <t>06.10.2022 20:12:00</t>
  </si>
  <si>
    <t>M-646 35-09-M00646_A_56379955_56379955</t>
  </si>
  <si>
    <t>06.10.2022 12:09:01</t>
  </si>
  <si>
    <t>06.10.2022 12:48:22</t>
  </si>
  <si>
    <t>06.10.2022 12:45:01</t>
  </si>
  <si>
    <t>06.10.2022 15:27:00</t>
  </si>
  <si>
    <t>06.10.2022 16:46:49</t>
  </si>
  <si>
    <t>06.10.2022 18:06:39</t>
  </si>
  <si>
    <t>ÇIRPI TR-1/1 35-20-M00001_9688299_56383276_56383276</t>
  </si>
  <si>
    <t>06.10.2022 17:17:25</t>
  </si>
  <si>
    <t>06.10.2022 20:35:31</t>
  </si>
  <si>
    <t>K-630 35-01-K00630_B B1_5900219</t>
  </si>
  <si>
    <t>06.10.2022 13:50:02</t>
  </si>
  <si>
    <t>06.10.2022 14:16:55</t>
  </si>
  <si>
    <t>SAĞANCI İM 35-16-A00003_DONANIMLI YEDEK M01_2072962</t>
  </si>
  <si>
    <t>06.10.2022 22:32:13</t>
  </si>
  <si>
    <t>06.10.2022 23:59:57</t>
  </si>
  <si>
    <t>BERGAMA TM 35-16-A00004_BERGAMA-2 M03_2056876</t>
  </si>
  <si>
    <t>06.10.2022 09:33:35</t>
  </si>
  <si>
    <t>06.10.2022 18:00:07</t>
  </si>
  <si>
    <t>TR-103 TARIMSAL SULAMA 45-80-M01103_45-80-M01103_2369267</t>
  </si>
  <si>
    <t>06.10.2022 17:50:12</t>
  </si>
  <si>
    <t>06.10.2022 18:14:13</t>
  </si>
  <si>
    <t>K-3582 35-01-K03582_910882756_910882756</t>
  </si>
  <si>
    <t>06.10.2022 23:42:11</t>
  </si>
  <si>
    <t>07.10.2022 00:23:51</t>
  </si>
  <si>
    <t>DM-12/TR-1 45-72-L00062__72374411_72374411</t>
  </si>
  <si>
    <t>06.10.2022 13:25:57</t>
  </si>
  <si>
    <t>06.10.2022 16:46:10</t>
  </si>
  <si>
    <t>DM-2 45-71-M00002_GÖKTAŞLI M04_2308953</t>
  </si>
  <si>
    <t>06.10.2022 09:03:48</t>
  </si>
  <si>
    <t>06.10.2022 17:26:00</t>
  </si>
  <si>
    <t>GÜLBAHÇE TR-4 45-71-M02431_95000576321_95000576321</t>
  </si>
  <si>
    <t>06.10.2022 14:33:31</t>
  </si>
  <si>
    <t>06.10.2022 18:17:29</t>
  </si>
  <si>
    <t>YARBASAN KÖK 45-74-M00119_ELEK M04_72246698</t>
  </si>
  <si>
    <t>06.10.2022 09:59:16</t>
  </si>
  <si>
    <t>06.10.2022 11:32:51</t>
  </si>
  <si>
    <t>KARABAĞLAR TM 35-01-A00012_KARABAĞLAR-18 K43_2310626</t>
  </si>
  <si>
    <t>06.10.2022 09:03:25</t>
  </si>
  <si>
    <t>06.10.2022 13:40:40</t>
  </si>
  <si>
    <t>06.10.2022 10:30:11</t>
  </si>
  <si>
    <t>M-1224 35-01-M01224_C_56368625_56368625</t>
  </si>
  <si>
    <t>06.10.2022 12:10:46</t>
  </si>
  <si>
    <t>06.10.2022 12:57:52</t>
  </si>
  <si>
    <t>GÜNEYDAMLARI TR-3 45-79-M00119_C_56381936_56381936</t>
  </si>
  <si>
    <t>06.10.2022 16:03:04</t>
  </si>
  <si>
    <t>06.10.2022 17:48:44</t>
  </si>
  <si>
    <t>KARABURUN TR-8 35-21-L00015_9319599_56358207_56358207</t>
  </si>
  <si>
    <t>06.10.2022 17:11:00</t>
  </si>
  <si>
    <t>06.10.2022 18:57:55</t>
  </si>
  <si>
    <t>BALIKLIOVA DM 35-19-L00270_GÜLBAHÇE GİRİŞ L01_2321766</t>
  </si>
  <si>
    <t>06.10.2022 09:21:11</t>
  </si>
  <si>
    <t>06.10.2022 15:55:06</t>
  </si>
  <si>
    <t>SEYREK TR-7 KÖK 35-28-M00379_SÜZBEYLİ-TUZCULU M04_2303511</t>
  </si>
  <si>
    <t>06.10.2022 10:02:39</t>
  </si>
  <si>
    <t>06.10.2022 18:41:03</t>
  </si>
  <si>
    <t>TR-67 35-19-L00067_956695774_956695774</t>
  </si>
  <si>
    <t>06.10.2022 13:53:40</t>
  </si>
  <si>
    <t>06.10.2022 18:30:02</t>
  </si>
  <si>
    <t>K-1206 35-01-K01206_A_56361765_56361765</t>
  </si>
  <si>
    <t>06.10.2022 10:15:53</t>
  </si>
  <si>
    <t>06.10.2022 18:32:17</t>
  </si>
  <si>
    <t>K-573 35-01-K00573_D 1D_5848739</t>
  </si>
  <si>
    <t>06.10.2022 18:52:18</t>
  </si>
  <si>
    <t>06.10.2022 19:51:49</t>
  </si>
  <si>
    <t>YEŞİLOVA KÖK 45-78-M01393_YEŞİLOVA KÖYİÇİ M01_83810757</t>
  </si>
  <si>
    <t>06.10.2022 09:33:49</t>
  </si>
  <si>
    <t>06.10.2022 10:19:45</t>
  </si>
  <si>
    <t>YOLÜSTÜ İM 35-15-A00002_ERTUĞRUL KÖYÜ L15_2076427</t>
  </si>
  <si>
    <t>06.10.2022 09:18:28</t>
  </si>
  <si>
    <t>06.10.2022 11:56:00</t>
  </si>
  <si>
    <t>SÜLEYMANLI KÖK 35-28-M00606_HatBaşıAyırıcı_53133874 M04_53133874</t>
  </si>
  <si>
    <t>06.10.2022 10:31:09</t>
  </si>
  <si>
    <t>06.10.2022 13:52:04</t>
  </si>
  <si>
    <t>DM-14/08 45-71-M00385_DM-14/9Ö M04_66509254</t>
  </si>
  <si>
    <t>06.10.2022 23:56:10</t>
  </si>
  <si>
    <t>07.10.2022 01:04:36</t>
  </si>
  <si>
    <t>06.10.2022 14:40:18</t>
  </si>
  <si>
    <t>06.10.2022 14:48:12</t>
  </si>
  <si>
    <t>DM01/58(TR-1/02) 45-71-M00019_DM-1/59 M02_66501263</t>
  </si>
  <si>
    <t>06.10.2022 18:07:32</t>
  </si>
  <si>
    <t>06.10.2022 22:28:55</t>
  </si>
  <si>
    <t>TR-83 (DM-6/7) 35-17-M00083_950302226_950302226</t>
  </si>
  <si>
    <t>06.10.2022 20:11:18</t>
  </si>
  <si>
    <t>06.10.2022 23:27:12</t>
  </si>
  <si>
    <t>M-875 35-02-M00875_35-02-M00875_2364563</t>
  </si>
  <si>
    <t>06.10.2022 17:48:31</t>
  </si>
  <si>
    <t>06.10.2022 18:09:59</t>
  </si>
  <si>
    <t>TR-7(M-707) 35-30-M00707_DAĞITIM TRAFO TR-7(-707) M04_79433989</t>
  </si>
  <si>
    <t>06.10.2022 14:33:06</t>
  </si>
  <si>
    <t>06.10.2022 20:30:29</t>
  </si>
  <si>
    <t>ÇERKEZ HAMİDİYE TR-1 45-82-M00259_A_56403649_56403649</t>
  </si>
  <si>
    <t>06.10.2022 19:05:06</t>
  </si>
  <si>
    <t>06.10.2022 21:07:44</t>
  </si>
  <si>
    <t>KARABURUN TR-9 35-21-L00027_10095343_56360112_56360112</t>
  </si>
  <si>
    <t>06.10.2022 16:41:13</t>
  </si>
  <si>
    <t>06.10.2022 18:14:49</t>
  </si>
  <si>
    <t>06.10.2022 10:11:43</t>
  </si>
  <si>
    <t>06.10.2022 10:45:41</t>
  </si>
  <si>
    <t>M-1150 35-04-M01150_A F3_78984702</t>
  </si>
  <si>
    <t>06.10.2022 15:44:55</t>
  </si>
  <si>
    <t>06.10.2022 16:25:50</t>
  </si>
  <si>
    <t>AHMETBEYLER DM 35-16-M00154_PAŞAKÖY (ARAPLIOVASI) GES DM M03_82985721</t>
  </si>
  <si>
    <t>06.10.2022 09:25:11</t>
  </si>
  <si>
    <t>06.10.2022 09:25:31</t>
  </si>
  <si>
    <t>HALİLBEYLİ TR-1 KÖK 35-27-M01057_HAMZABABA VE KÖYLER M04_61283942</t>
  </si>
  <si>
    <t>06.10.2022 18:51:22</t>
  </si>
  <si>
    <t>06.10.2022 20:45:19</t>
  </si>
  <si>
    <t>YAKAKÖY KÖK 45-75-M00067_KAYACIK ESKİ SARIALİLER M05_2092145</t>
  </si>
  <si>
    <t>06.10.2022 07:17:10</t>
  </si>
  <si>
    <t>06.10.2022 07:34:11</t>
  </si>
  <si>
    <t>06.10.2022 01:13:22</t>
  </si>
  <si>
    <t>06.10.2022 02:12:26</t>
  </si>
  <si>
    <t>K-1206 35-01-K01206_D_56361764_56361764</t>
  </si>
  <si>
    <t>06.10.2022 10:23:44</t>
  </si>
  <si>
    <t>06.10.2022 18:26:33</t>
  </si>
  <si>
    <t>KARABURUN İM 35-21-A00001_SAİPALTI L08_2063042</t>
  </si>
  <si>
    <t>06.10.2022 09:39:53</t>
  </si>
  <si>
    <t>06.10.2022 09:40:54</t>
  </si>
  <si>
    <t>SELENDİ DM 45-81-M00001_HatBaşıAyırıcı_53134863 M14_53134863</t>
  </si>
  <si>
    <t>06.10.2022 18:13:39</t>
  </si>
  <si>
    <t>06.10.2022 18:59:51</t>
  </si>
  <si>
    <t>SOMA A SANTRALİ İM/DM 45-82-A00001_SAVAŞTEPE 15.8 L14_2091658</t>
  </si>
  <si>
    <t>06.10.2022 09:12:16</t>
  </si>
  <si>
    <t>06.10.2022 17:37:31</t>
  </si>
  <si>
    <t>PAŞAKÖY TR-4 45-80-M00166_95001427933_95001427933</t>
  </si>
  <si>
    <t>06.10.2022 09:39:03</t>
  </si>
  <si>
    <t>06.10.2022 11:20:07</t>
  </si>
  <si>
    <t>BOĞAZİÇİ İM 35-01-A00001_GÜLTEPE K18_2043020</t>
  </si>
  <si>
    <t>06.10.2022 12:51:13</t>
  </si>
  <si>
    <t>06.10.2022 11:26:50</t>
  </si>
  <si>
    <t>06.10.2022 14:39:14</t>
  </si>
  <si>
    <t>06.10.2022 16:53:22</t>
  </si>
  <si>
    <t>06.10.2022 19:38:41</t>
  </si>
  <si>
    <t>SÜLEYMANLI KÖK 35-28-M00606_BOZALAN M04_66870926</t>
  </si>
  <si>
    <t>06.10.2022 12:15:28</t>
  </si>
  <si>
    <t>06.10.2022 13:55:50</t>
  </si>
  <si>
    <t>K-1507 35-03-K01507_910151963_910151963</t>
  </si>
  <si>
    <t>06.10.2022 19:04:55</t>
  </si>
  <si>
    <t>06.10.2022 19:58:15</t>
  </si>
  <si>
    <t>PAYAMLI M-15 35-25-M00180_956658744_956658744</t>
  </si>
  <si>
    <t>06.10.2022 08:36:51</t>
  </si>
  <si>
    <t>06.10.2022 11:39:59</t>
  </si>
  <si>
    <t>TR-23 35-27-M00023_35-27-M00023_72180344</t>
  </si>
  <si>
    <t>06.10.2022 10:43:09</t>
  </si>
  <si>
    <t>06.10.2022 11:45:52</t>
  </si>
  <si>
    <t>K-2576 35-01-K02576_K-4692 K01_42396884</t>
  </si>
  <si>
    <t>06.10.2022 15:00:16</t>
  </si>
  <si>
    <t>06.10.2022 17:43:55</t>
  </si>
  <si>
    <t>M-2991 35-02-M02991_913883041_913883041</t>
  </si>
  <si>
    <t>06.10.2022 10:14:46</t>
  </si>
  <si>
    <t>06.10.2022 17:29:52</t>
  </si>
  <si>
    <t>DM-03/01 45-71-M00003_TR-3/2 M04_2307287</t>
  </si>
  <si>
    <t>06.10.2022 09:02:23</t>
  </si>
  <si>
    <t>KOCAKAĞAN ELDİZEN TR-1 45-72-L00222_A_56406194_56406194</t>
  </si>
  <si>
    <t>06.10.2022 12:49:41</t>
  </si>
  <si>
    <t>06.10.2022 19:51:40</t>
  </si>
  <si>
    <t>ADNAN MERT TARIMSAL SULAMA 45-76-L00028_DIREK TIPI TRAFO HUCRESI H01_2097395</t>
  </si>
  <si>
    <t>06.10.2022 09:07:52</t>
  </si>
  <si>
    <t>06.10.2022 18:12:41</t>
  </si>
  <si>
    <t>YAYAKENT TR-5 35-24-M00005_C_56352782_56352782</t>
  </si>
  <si>
    <t>06.10.2022 14:15:41</t>
  </si>
  <si>
    <t>06.10.2022 15:41:44</t>
  </si>
  <si>
    <t>TR-2 DM (M-702) 35-30-M00702_DİKİLİ TR-6 M05_66045491</t>
  </si>
  <si>
    <t>06.10.2022 10:54:12</t>
  </si>
  <si>
    <t>06.10.2022 12:17:52</t>
  </si>
  <si>
    <t>MENEMEN KÖK-24 35-28-M00024_SEYREK TR-7 KÖK M01_66514259</t>
  </si>
  <si>
    <t>06.10.2022 09:28:40</t>
  </si>
  <si>
    <t>06.10.2022 19:08:49</t>
  </si>
  <si>
    <t>K-2772 35-01-K02772_F_56357986_56357986</t>
  </si>
  <si>
    <t>06.10.2022 03:08:08</t>
  </si>
  <si>
    <t>06.10.2022 03:54:57</t>
  </si>
  <si>
    <t>06.10.2022 21:19:12</t>
  </si>
  <si>
    <t>06.10.2022 22:42:54</t>
  </si>
  <si>
    <t>ÇANDARLI TR-2 35-30-M00002_ÇANDARLI DM M01_72079682</t>
  </si>
  <si>
    <t>06.10.2022 11:25:29</t>
  </si>
  <si>
    <t>06.10.2022 18:35:23</t>
  </si>
  <si>
    <t>06.10.2022 19:27:56</t>
  </si>
  <si>
    <t>06.10.2022 21:57:36</t>
  </si>
  <si>
    <t>TR-3 35-16-L00003_B_56353228_56353228</t>
  </si>
  <si>
    <t>06.10.2022 10:13:51</t>
  </si>
  <si>
    <t>06.10.2022 11:55:03</t>
  </si>
  <si>
    <t>06.10.2022 10:29:13</t>
  </si>
  <si>
    <t>06.10.2022 12:54:59</t>
  </si>
  <si>
    <t>SELENDİ TR-6 45-81-M00006_HatBaşıAyırıcı_53135402 M04_53135402</t>
  </si>
  <si>
    <t>06.10.2022 03:35:34</t>
  </si>
  <si>
    <t>06.10.2022 09:21:25</t>
  </si>
  <si>
    <t>KARAHALİLLİ KÖK 35-20-L00087_TOKATBAŞI L05_66504217</t>
  </si>
  <si>
    <t>06.10.2022 14:31:52</t>
  </si>
  <si>
    <t>06.10.2022 14:38:00</t>
  </si>
  <si>
    <t>L-92 ULAMIŞ MEZARLIK 35-14-L00092_35-14-L00092_2372135</t>
  </si>
  <si>
    <t>06.10.2022 11:08:21</t>
  </si>
  <si>
    <t>06.10.2022 12:20:42</t>
  </si>
  <si>
    <t>06.10.2022 15:48:18</t>
  </si>
  <si>
    <t>06.10.2022 16:33:24</t>
  </si>
  <si>
    <t>SİYEKLİ KÖK 45-71-M00185_OSMANCALI M04_72256923</t>
  </si>
  <si>
    <t>06.10.2022 17:20:20</t>
  </si>
  <si>
    <t>06.10.2022 17:27:37</t>
  </si>
  <si>
    <t>MORDOĞAN TR-25 35-21-L00153_95002368555_95002368555</t>
  </si>
  <si>
    <t>06.10.2022 12:34:26</t>
  </si>
  <si>
    <t>06.10.2022 15:38:04</t>
  </si>
  <si>
    <t>YAHŞİBEY TR-1 35-30-L00106_D_60982207_60982207</t>
  </si>
  <si>
    <t>06.10.2022 11:51:47</t>
  </si>
  <si>
    <t>06.10.2022 14:58:44</t>
  </si>
  <si>
    <t>06.10.2022 09:13:50</t>
  </si>
  <si>
    <t>06.10.2022 17:39:56</t>
  </si>
  <si>
    <t>TR-87 MENTEŞ KAVŞAĞI 35-19-L00087_915947188_915947188</t>
  </si>
  <si>
    <t>06.10.2022 11:31:13</t>
  </si>
  <si>
    <t>06.10.2022 13:55:45</t>
  </si>
  <si>
    <t>TİYENLİ KÖK 45-85-M00004_KUMKUYUCAK M04_72102277</t>
  </si>
  <si>
    <t>06.10.2022 14:33:32</t>
  </si>
  <si>
    <t>06.10.2022 15:04:10</t>
  </si>
  <si>
    <t>TR-35 35-27-M00035_914527045_914527045</t>
  </si>
  <si>
    <t>06.10.2022 08:10:54</t>
  </si>
  <si>
    <t>06.10.2022 10:22:18</t>
  </si>
  <si>
    <t>TR-3 35-16-L00003_A_56352882_56352882</t>
  </si>
  <si>
    <t>06.10.2022 22:45:56</t>
  </si>
  <si>
    <t>07.10.2022 00:15:05</t>
  </si>
  <si>
    <t>K-224 35-01-K00224_912658034_912658034</t>
  </si>
  <si>
    <t>06.10.2022 12:06:55</t>
  </si>
  <si>
    <t>06.10.2022 13:29:57</t>
  </si>
  <si>
    <t>YUKARI ÇAMKÖY TR-1 45-71-M01487_44438020_56366562_56366562</t>
  </si>
  <si>
    <t>06.10.2022 16:50:05</t>
  </si>
  <si>
    <t>06.10.2022 20:32:12</t>
  </si>
  <si>
    <t>K-215 35-04-K00215_99407116_99407116</t>
  </si>
  <si>
    <t>06.10.2022 05:36:30</t>
  </si>
  <si>
    <t>06.10.2022 06:27:05</t>
  </si>
  <si>
    <t>ÇANDARLI DM-TR-20 35-30-M00020_ŞEHİR-1 M13_72352834</t>
  </si>
  <si>
    <t>06.10.2022 10:13:58</t>
  </si>
  <si>
    <t>06.10.2022 12:24:00</t>
  </si>
  <si>
    <t>KEMALİYE TR-10 45-73-M00156_A_56384393_56384393</t>
  </si>
  <si>
    <t>06.10.2022 18:42:17</t>
  </si>
  <si>
    <t>06.10.2022 20:52:04</t>
  </si>
  <si>
    <t>06.10.2022 08:48:54</t>
  </si>
  <si>
    <t>06.10.2022 08:54:41</t>
  </si>
  <si>
    <t>BERGAMA İM-2 35-16-A00002_TR-106(İÇ İHTİYAÇ TRF) L14_2055208</t>
  </si>
  <si>
    <t>06.10.2022 22:23:54</t>
  </si>
  <si>
    <t>06.10.2022 23:20:31</t>
  </si>
  <si>
    <t>ÖDEMİŞ TM-2 35-15-A00005_OSMANTEPE M19_2334264</t>
  </si>
  <si>
    <t>06.10.2022 13:57:13</t>
  </si>
  <si>
    <t>06.10.2022 14:50:50</t>
  </si>
  <si>
    <t>TR-72 45-78-M00072_953258264_953258264</t>
  </si>
  <si>
    <t>06.10.2022 10:23:08</t>
  </si>
  <si>
    <t>06.10.2022 12:25:48</t>
  </si>
  <si>
    <t>06.10.2022 09:36:58</t>
  </si>
  <si>
    <t>06.10.2022 10:05:16</t>
  </si>
  <si>
    <t>M-2672 35-01-M02672_913576442_913576442</t>
  </si>
  <si>
    <t>06.10.2022 10:35:33</t>
  </si>
  <si>
    <t>06.10.2022 11:58:58</t>
  </si>
  <si>
    <t>06.10.2022 12:09:55</t>
  </si>
  <si>
    <t>06.10.2022 12:34:54</t>
  </si>
  <si>
    <t>06.10.2022 20:23:00</t>
  </si>
  <si>
    <t>06.10.2022 20:34:50</t>
  </si>
  <si>
    <t>06.10.2022 15:44:00</t>
  </si>
  <si>
    <t>06.10.2022 17:57:59</t>
  </si>
  <si>
    <t>06.10.2022 12:46:01</t>
  </si>
  <si>
    <t>06.10.2022 14:14:11</t>
  </si>
  <si>
    <t>K-914 35-01-K00914_K-4832 K02_2309782</t>
  </si>
  <si>
    <t>06.10.2022 17:32:42</t>
  </si>
  <si>
    <t>06.10.2022 17:33:42</t>
  </si>
  <si>
    <t>TR-26 35-17-M00217_10032775_56389406_56389406</t>
  </si>
  <si>
    <t>06.10.2022 13:29:03</t>
  </si>
  <si>
    <t>06.10.2022 18:54:32</t>
  </si>
  <si>
    <t>ZEYTİNLİOVA TR-16 45-72-L00409_DAĞITIM TRAFOSU TR-6 L06_2103396</t>
  </si>
  <si>
    <t>06.10.2022 09:23:31</t>
  </si>
  <si>
    <t>06.10.2022 12:08:50</t>
  </si>
  <si>
    <t>FOÇA TR-23 35-23-L00023_950426178_950426178</t>
  </si>
  <si>
    <t>06.10.2022 11:20:15</t>
  </si>
  <si>
    <t>06.10.2022 14:03:45</t>
  </si>
  <si>
    <t>EVRENLİ İNCELER MAH TR-1 45-73-M00496_A_56401996_56401996</t>
  </si>
  <si>
    <t>06.10.2022 14:45:04</t>
  </si>
  <si>
    <t>06.10.2022 15:48:53</t>
  </si>
  <si>
    <t>YAYAKENT DM 35-24-M00209_HatBaşıAyırıcı_53140694 M05_53140694</t>
  </si>
  <si>
    <t>06.10.2022 10:07:00</t>
  </si>
  <si>
    <t>06.10.2022 11:31:45</t>
  </si>
  <si>
    <t>TR-1/49 45-72-M00049_95001311837_95001311837</t>
  </si>
  <si>
    <t>06.10.2022 14:10:23</t>
  </si>
  <si>
    <t>06.10.2022 15:26:01</t>
  </si>
  <si>
    <t>TURGUTALP TR-4/1 (DM3/9) 45-82-M00063_945530976_945530976</t>
  </si>
  <si>
    <t>06.10.2022 13:24:03</t>
  </si>
  <si>
    <t>06.10.2022 18:20:51</t>
  </si>
  <si>
    <t>YAYAKENT TR-8 35-24-M00008_C_56354108_56354108</t>
  </si>
  <si>
    <t>06.10.2022 09:01:36</t>
  </si>
  <si>
    <t>06.10.2022 10:55:58</t>
  </si>
  <si>
    <t>BEYOBA TR-12 45-72-M00414_TR-10 M01_2102854</t>
  </si>
  <si>
    <t>06.10.2022 10:21:55</t>
  </si>
  <si>
    <t>06.10.2022 11:37:02</t>
  </si>
  <si>
    <t>K-4299 35-02-K04299_ÜNİVERSİTE TM K03_2058849</t>
  </si>
  <si>
    <t>06.10.2022 21:01:17</t>
  </si>
  <si>
    <t>07.10.2022 03:12:07</t>
  </si>
  <si>
    <t>BALLICA TR-1 45-72-L00547_956512129_956512129</t>
  </si>
  <si>
    <t>06.10.2022 17:59:42</t>
  </si>
  <si>
    <t>06.10.2022 20:52:39</t>
  </si>
  <si>
    <t>ZEYTİNLER TR-2 35-19-M00401_DIREK TIPI TRAFO HUCRESI H01_2126589</t>
  </si>
  <si>
    <t>06.10.2022 10:10:22</t>
  </si>
  <si>
    <t>06.10.2022 17:18:11</t>
  </si>
  <si>
    <t>KÜÇÜKÖREN TR-1 35-29-L00490_A_56403454_56403454</t>
  </si>
  <si>
    <t>06.10.2022 16:56:15</t>
  </si>
  <si>
    <t>06.10.2022 20:42:30</t>
  </si>
  <si>
    <t>YENİFOÇA TR-18 35-23-M00018_42096340_56365410_56365410</t>
  </si>
  <si>
    <t>06.10.2022 09:28:24</t>
  </si>
  <si>
    <t>06.10.2022 10:55:53</t>
  </si>
  <si>
    <t>URGANLI TR-2 45-83-M00570_48025143_56400140_56400140</t>
  </si>
  <si>
    <t>06.10.2022 19:36:04</t>
  </si>
  <si>
    <t>06.10.2022 21:44:27</t>
  </si>
  <si>
    <t>06.10.2022 08:40:09</t>
  </si>
  <si>
    <t>06.10.2022 09:06:27</t>
  </si>
  <si>
    <t>06.10.2022 15:31:01</t>
  </si>
  <si>
    <t>06.10.2022 16:11:34</t>
  </si>
  <si>
    <t>06.10.2022 14:54:34</t>
  </si>
  <si>
    <t>06.10.2022 15:18:09</t>
  </si>
  <si>
    <t>KEMER KÖYÜ TR-1 35-15-L00274_35-15-L00274_2358851</t>
  </si>
  <si>
    <t>06.10.2022 21:55:34</t>
  </si>
  <si>
    <t>06.10.2022 22:15:06</t>
  </si>
  <si>
    <t>06.10.2022 09:11:22</t>
  </si>
  <si>
    <t>06.10.2022 17:46:08</t>
  </si>
  <si>
    <t>06.10.2022 06:54:29</t>
  </si>
  <si>
    <t>06.10.2022 07:38:05</t>
  </si>
  <si>
    <t>SELENDİ TR-16 45-81-M00016_BELEDİYE İÇME SUYU M03_71987587</t>
  </si>
  <si>
    <t>06.10.2022 10:48:44</t>
  </si>
  <si>
    <t>06.10.2022 11:52:12</t>
  </si>
  <si>
    <t>ORTAKÖY TR-1 35-29-L00217_A_82471484_82471484</t>
  </si>
  <si>
    <t>06.10.2022 19:47:22</t>
  </si>
  <si>
    <t>06.10.2022 22:20:25</t>
  </si>
  <si>
    <t>06.10.2022 10:27:46</t>
  </si>
  <si>
    <t>06.10.2022 10:34:57</t>
  </si>
  <si>
    <t>DERBENT İM-DM 45-83-A00004_SARIBEY-2 L07_54875609</t>
  </si>
  <si>
    <t>06.10.2022 08:16:02</t>
  </si>
  <si>
    <t>06.10.2022 08:56:29</t>
  </si>
  <si>
    <t>TR-2/104-1 45-83-L00460_955141655_955141655</t>
  </si>
  <si>
    <t>06.10.2022 11:53:36</t>
  </si>
  <si>
    <t>06.10.2022 14:16:11</t>
  </si>
  <si>
    <t>M-347 35-09-M00347_97844880_97844880</t>
  </si>
  <si>
    <t>06.10.2022 09:36:14</t>
  </si>
  <si>
    <t>06.10.2022 11:10:50</t>
  </si>
  <si>
    <t>06.10.2022 16:18:26</t>
  </si>
  <si>
    <t>06.10.2022 19:39:11</t>
  </si>
  <si>
    <t>06.10.2022 18:19:21</t>
  </si>
  <si>
    <t>06.10.2022 19:17:03</t>
  </si>
  <si>
    <t>ŞEYHDAVUTLAR TR-3 KERTİL 45-79-M00141_C_56397603_56397603</t>
  </si>
  <si>
    <t>06.10.2022 18:00:23</t>
  </si>
  <si>
    <t>06.10.2022 21:00:58</t>
  </si>
  <si>
    <t>K-4537 35-07-K04537_99003535_99003535</t>
  </si>
  <si>
    <t>06.10.2022 17:54:34</t>
  </si>
  <si>
    <t>06.10.2022 18:39:01</t>
  </si>
  <si>
    <t>K-307 35-01-K00307_35-01-K00307_2375282</t>
  </si>
  <si>
    <t>06.10.2022 08:56:34</t>
  </si>
  <si>
    <t>06.10.2022 11:01:38</t>
  </si>
  <si>
    <t>TR-8 (M-708) 35-30-M00708_ H_79411711</t>
  </si>
  <si>
    <t>06.10.2022 14:21:45</t>
  </si>
  <si>
    <t>06.10.2022 20:59:59</t>
  </si>
  <si>
    <t>ÇATALKAYA KÖYÜ TR-2 35-21-L00172_A_56379188_56379188</t>
  </si>
  <si>
    <t>06.10.2022 16:50:21</t>
  </si>
  <si>
    <t>06.10.2022 19:58:23</t>
  </si>
  <si>
    <t>K-4436 35-04-K04436_964234536_964234536</t>
  </si>
  <si>
    <t>06.10.2022 02:26:42</t>
  </si>
  <si>
    <t>06.10.2022 03:26:23</t>
  </si>
  <si>
    <t>TR-3 35-16-L00003_35-16-L00003_2350169</t>
  </si>
  <si>
    <t>06.10.2022 14:15:12</t>
  </si>
  <si>
    <t>06.10.2022 20:12:50</t>
  </si>
  <si>
    <t>AĞAÇ İŞLERİ KÖK-2 (M-703) 35-22-M00125_AĞAÇ SANAYİ TR-1/TR-2 M03_72110797</t>
  </si>
  <si>
    <t>06.10.2022 17:36:25</t>
  </si>
  <si>
    <t>06.10.2022 18:31:01</t>
  </si>
  <si>
    <t>L-112 OVACIK 35-18-L00112__72372404_72372404</t>
  </si>
  <si>
    <t>06.10.2022 19:09:45</t>
  </si>
  <si>
    <t>06.10.2022 20:42:05</t>
  </si>
  <si>
    <t>AHMETLİ TR-2 45-84-L00002_AHMETLİ TR-54 L02_72143101</t>
  </si>
  <si>
    <t>06.10.2022 11:59:21</t>
  </si>
  <si>
    <t>06.10.2022 15:58:19</t>
  </si>
  <si>
    <t>M-2516 35-02-M02516_D_56371885_56371885</t>
  </si>
  <si>
    <t>06.10.2022 16:31:35</t>
  </si>
  <si>
    <t>06.10.2022 17:26:52</t>
  </si>
  <si>
    <t>06.10.2022 07:27:04</t>
  </si>
  <si>
    <t>06.10.2022 08:41:41</t>
  </si>
  <si>
    <t>TR-47 35-16-L00047_TR-48/TR-49 L05_71976763</t>
  </si>
  <si>
    <t>06.10.2022 10:34:32</t>
  </si>
  <si>
    <t>06.10.2022 12:23:57</t>
  </si>
  <si>
    <t>06.10.2022 01:15:50</t>
  </si>
  <si>
    <t>06.10.2022 02:36:03</t>
  </si>
  <si>
    <t>ZEYTİNLİOVA TR-1 KÖK 45-72-L00389_DAĞITIM TRAFOSU TR-1 L08_2103424</t>
  </si>
  <si>
    <t>06.10.2022 09:00:40</t>
  </si>
  <si>
    <t>06.10.2022 10:32:08</t>
  </si>
  <si>
    <t>HASAN YAŞAR-2 TR 35-29-L00825_ H_82710694</t>
  </si>
  <si>
    <t>06.10.2022 10:54:52</t>
  </si>
  <si>
    <t>06.10.2022 15:46:33</t>
  </si>
  <si>
    <t>TR-63/1 35-26-M00119_A _78227195</t>
  </si>
  <si>
    <t>06.10.2022 10:22:51</t>
  </si>
  <si>
    <t>06.10.2022 11:51:31</t>
  </si>
  <si>
    <t>M-860 35-02-M00860_99825595_99825595</t>
  </si>
  <si>
    <t>06.10.2022 18:08:31</t>
  </si>
  <si>
    <t>06.10.2022 18:54:03</t>
  </si>
  <si>
    <t>TR-97 35-16-L00097_47590945_56353695_56353695</t>
  </si>
  <si>
    <t>06.10.2022 10:24:00</t>
  </si>
  <si>
    <t>06.10.2022 19:30:51</t>
  </si>
  <si>
    <t>MENDERES DM-2/TR-1 35-22-M00300_HatBaşıAyırıcı_53096775 M15_53096775</t>
  </si>
  <si>
    <t>06.10.2022 09:49:21</t>
  </si>
  <si>
    <t>06.10.2022 17:42:58</t>
  </si>
  <si>
    <t>FOÇAKÖY TR-2 35-23-M00223_B_56367234_56367234</t>
  </si>
  <si>
    <t>06.10.2022 19:17:11</t>
  </si>
  <si>
    <t>06.10.2022 20:30:34</t>
  </si>
  <si>
    <t>M-647 35-09-M00647_B_60984941_60984941</t>
  </si>
  <si>
    <t>06.10.2022 10:31:30</t>
  </si>
  <si>
    <t>06.10.2022 11:36:15</t>
  </si>
  <si>
    <t>TOTALGAZ KÖK 35-17-M00047_GEMİ SÖKÜM M03_66479201</t>
  </si>
  <si>
    <t>06.10.2022 16:07:44</t>
  </si>
  <si>
    <t>07.10.2022 01:29:13</t>
  </si>
  <si>
    <t>_A_56386505_56386505</t>
  </si>
  <si>
    <t>06.10.2022 05:06:41</t>
  </si>
  <si>
    <t>06.10.2022 10:39:22</t>
  </si>
  <si>
    <t>K-3594 35-01-K03594_911134557_911134557</t>
  </si>
  <si>
    <t>06.10.2022 11:38:13</t>
  </si>
  <si>
    <t>06.10.2022 12:29:55</t>
  </si>
  <si>
    <t>TR-88 35-16-L00088_DIREK TIPI TRAFO HUCRESI H01_2040599</t>
  </si>
  <si>
    <t>06.10.2022 15:33:22</t>
  </si>
  <si>
    <t>06.10.2022 16:27:28</t>
  </si>
  <si>
    <t>06.10.2022 13:14:40</t>
  </si>
  <si>
    <t>06.10.2022 16:37:53</t>
  </si>
  <si>
    <t>K-844 35-01-K00844_912197578_912197578</t>
  </si>
  <si>
    <t>06.10.2022 12:28:43</t>
  </si>
  <si>
    <t>06.10.2022 14:29:21</t>
  </si>
  <si>
    <t>K-3097 35-01-K03097_C_56377946_56377946</t>
  </si>
  <si>
    <t>06.10.2022 09:34:38</t>
  </si>
  <si>
    <t>06.10.2022 10:04:05</t>
  </si>
  <si>
    <t>HÜSEYİN DAĞLI SULAMA GRUBU 35-29-M00292_B_56373864_56373864</t>
  </si>
  <si>
    <t>06.10.2022 11:30:49</t>
  </si>
  <si>
    <t>06.10.2022 12:20:02</t>
  </si>
  <si>
    <t>MIDIKLI KÖK 45-81-M00043_KINIK M03_2328723</t>
  </si>
  <si>
    <t>06.10.2022 09:47:11</t>
  </si>
  <si>
    <t>06.10.2022 17:09:45</t>
  </si>
  <si>
    <t>06.10.2022 17:27:47</t>
  </si>
  <si>
    <t>06.10.2022 19:08:17</t>
  </si>
  <si>
    <t>06.10.2022 15:00:00</t>
  </si>
  <si>
    <t>06.10.2022 16:21:00</t>
  </si>
  <si>
    <t>YENİKÖY TR-1 45-85-L00271_45-85-L00271_79111016</t>
  </si>
  <si>
    <t>06.10.2022 03:12:26</t>
  </si>
  <si>
    <t>06.10.2022 04:48:13</t>
  </si>
  <si>
    <t>TR-35 35-27-M00035_962044219_962044219</t>
  </si>
  <si>
    <t>06.10.2022 16:44:26</t>
  </si>
  <si>
    <t>06.10.2022 18:28:44</t>
  </si>
  <si>
    <t>UZUNKÖY TR-1 35-31-L00144_C_72255943_72255943</t>
  </si>
  <si>
    <t>06.10.2022 10:59:22</t>
  </si>
  <si>
    <t>06.10.2022 14:23:16</t>
  </si>
  <si>
    <t>L-202 35-18-L00202_950464220_950464220</t>
  </si>
  <si>
    <t>06.10.2022 08:40:55</t>
  </si>
  <si>
    <t>06.10.2022 10:29:41</t>
  </si>
  <si>
    <t>HALİLBEYLİ TR-1 KÖK 35-27-M01057_HALİLBEYLİ GİRİŞ M02_61283844</t>
  </si>
  <si>
    <t>06.10.2022 17:53:32</t>
  </si>
  <si>
    <t>06.10.2022 18:52:00</t>
  </si>
  <si>
    <t>09.10.2022 15:07:32</t>
  </si>
  <si>
    <t>09.10.2022 17:34:11</t>
  </si>
  <si>
    <t>SOMA TR-3/2 45-82-M00083_A_56385103_56385103</t>
  </si>
  <si>
    <t>09.10.2022 15:41:04</t>
  </si>
  <si>
    <t>09.10.2022 17:28:48</t>
  </si>
  <si>
    <t>09.10.2022 15:45:31</t>
  </si>
  <si>
    <t>09.10.2022 17:10:03</t>
  </si>
  <si>
    <t>_A_56402634_56402634</t>
  </si>
  <si>
    <t>09.10.2022 16:11:16</t>
  </si>
  <si>
    <t>09.10.2022 18:00:47</t>
  </si>
  <si>
    <t>09.10.2022 16:14:11</t>
  </si>
  <si>
    <t>09.10.2022 16:46:48</t>
  </si>
  <si>
    <t>M-978 35-03-M00978_910229913_910229913</t>
  </si>
  <si>
    <t>09.10.2022 16:19:03</t>
  </si>
  <si>
    <t>09.10.2022 18:23:40</t>
  </si>
  <si>
    <t>CANPAŞA KÖK 45-71-M00140_ALİ ÖRÜMLÜ M06_72246776</t>
  </si>
  <si>
    <t>09.10.2022 17:17:50</t>
  </si>
  <si>
    <t>09.10.2022 18:00:17</t>
  </si>
  <si>
    <t>L-493 (BALANBAKA-2) 35-18-L00493_95001334058_95001334058</t>
  </si>
  <si>
    <t>09.10.2022 16:26:23</t>
  </si>
  <si>
    <t>09.10.2022 17:41:09</t>
  </si>
  <si>
    <t>CAVİT YALÇIN GRB 35-20-M00022_DIREK TIPI TRAFO HUCRESI H01_2049509</t>
  </si>
  <si>
    <t>09.10.2022 16:24:01</t>
  </si>
  <si>
    <t>09.10.2022 19:25:44</t>
  </si>
  <si>
    <t>09.10.2022 16:28:34</t>
  </si>
  <si>
    <t>09.10.2022 18:02:57</t>
  </si>
  <si>
    <t>M-1224 35-01-M01224_911792613_911792613</t>
  </si>
  <si>
    <t>09.10.2022 16:37:35</t>
  </si>
  <si>
    <t>09.10.2022 18:58:31</t>
  </si>
  <si>
    <t>ÜÇYOL KÖK 45-82-M00128_HatBaşıAyırıcı_53136092 M06_53136092</t>
  </si>
  <si>
    <t>09.10.2022 16:37:21</t>
  </si>
  <si>
    <t>09.10.2022 19:28:42</t>
  </si>
  <si>
    <t>SARUHANLI TR-15 45-80-M00015__72410694_72410694</t>
  </si>
  <si>
    <t>09.10.2022 16:32:47</t>
  </si>
  <si>
    <t>09.10.2022 17:17:26</t>
  </si>
  <si>
    <t>GÖRDES DM 45-75-M00050_HatBaşıAyırıcı_73330061 M11_73330061</t>
  </si>
  <si>
    <t>09.10.2022 17:19:29</t>
  </si>
  <si>
    <t>09.10.2022 19:06:48</t>
  </si>
  <si>
    <t>M-1929 GEÇİT 35-03-M01929_M-2033 M02_66740322</t>
  </si>
  <si>
    <t>09.10.2022 17:11:23</t>
  </si>
  <si>
    <t>09.10.2022 18:09:10</t>
  </si>
  <si>
    <t>M-2515 35-02-M02515_A_56367103_56367103</t>
  </si>
  <si>
    <t>09.10.2022 17:26:41</t>
  </si>
  <si>
    <t>09.10.2022 18:35:58</t>
  </si>
  <si>
    <t>09.10.2022 18:02:43</t>
  </si>
  <si>
    <t>09.10.2022 19:23:22</t>
  </si>
  <si>
    <t>09.10.2022 17:43:14</t>
  </si>
  <si>
    <t>09.10.2022 19:38:03</t>
  </si>
  <si>
    <t>09.10.2022 17:49:24</t>
  </si>
  <si>
    <t>09.10.2022 18:11:00</t>
  </si>
  <si>
    <t>POYRAZDAMLARI TR-1 KÖK 45-78-M00571_953254747_953254747</t>
  </si>
  <si>
    <t>09.10.2022 18:12:46</t>
  </si>
  <si>
    <t>09.10.2022 18:54:57</t>
  </si>
  <si>
    <t>KARABURUN TR-9 35-21-L00027_12128678_56360114_56360114</t>
  </si>
  <si>
    <t>09.10.2022 18:17:50</t>
  </si>
  <si>
    <t>09.10.2022 20:15:57</t>
  </si>
  <si>
    <t>DEĞİRMENDERE DM 35-22-M00085_HatBaşıAyırıcı_53133261 M08_53133261</t>
  </si>
  <si>
    <t>09.10.2022 18:24:57</t>
  </si>
  <si>
    <t>09.10.2022 20:10:09</t>
  </si>
  <si>
    <t>M-1710 35-09-M01710_M-201 M02_47349232</t>
  </si>
  <si>
    <t>09.10.2022 18:27:14</t>
  </si>
  <si>
    <t>09.10.2022 18:56:47</t>
  </si>
  <si>
    <t>KEMALİYE DM (TR-1) 45-73-M00150_HatBaşıAyırıcı_53134856 M01_53134856</t>
  </si>
  <si>
    <t>09.10.2022 18:41:35</t>
  </si>
  <si>
    <t>09.10.2022 21:51:17</t>
  </si>
  <si>
    <t>GÖRDES DM 45-75-M00050_KAŞIKÇI M11_2322181</t>
  </si>
  <si>
    <t>09.10.2022 18:48:20</t>
  </si>
  <si>
    <t>09.10.2022 19:12:24</t>
  </si>
  <si>
    <t>M-216(DM-3/14) 35-09-M00216_M-211 M02_42942227</t>
  </si>
  <si>
    <t>09.10.2022 18:58:28</t>
  </si>
  <si>
    <t>09.10.2022 19:41:42</t>
  </si>
  <si>
    <t>09.10.2022 19:20:26</t>
  </si>
  <si>
    <t>09.10.2022 19:57:46</t>
  </si>
  <si>
    <t>K-832 35-04-K00832_99324992_99324992</t>
  </si>
  <si>
    <t>09.10.2022 20:15:28</t>
  </si>
  <si>
    <t>09.10.2022 21:12:25</t>
  </si>
  <si>
    <t>K-4436 35-04-K04436_913415867_913415867</t>
  </si>
  <si>
    <t>09.10.2022 20:20:42</t>
  </si>
  <si>
    <t>09.10.2022 21:45:07</t>
  </si>
  <si>
    <t>09.10.2022 20:25:56</t>
  </si>
  <si>
    <t>09.10.2022 21:07:09</t>
  </si>
  <si>
    <t>ÇINARLIKUYU KÖK 45-71-M00188_HatBaşıAyırıcı_53134544 M02_53134544</t>
  </si>
  <si>
    <t>09.10.2022 20:33:05</t>
  </si>
  <si>
    <t>09.10.2022 22:30:12</t>
  </si>
  <si>
    <t>KEMALİYE DM (TR-1) 45-73-M00150_AKKEÇİLİ ÇIKIŞ M01_66715933</t>
  </si>
  <si>
    <t>09.10.2022 20:03:24</t>
  </si>
  <si>
    <t>09.10.2022 21:09:51</t>
  </si>
  <si>
    <t>DM02/TR25 45-73-M00051_945682084_945682084</t>
  </si>
  <si>
    <t>09.10.2022 21:01:13</t>
  </si>
  <si>
    <t>09.10.2022 22:15:17</t>
  </si>
  <si>
    <t>DM-5/TR-4 (ESKİ TR-36) 35-26-M01365_956620578_956620578</t>
  </si>
  <si>
    <t>09.10.2022 21:39:49</t>
  </si>
  <si>
    <t>09.10.2022 22:37:06</t>
  </si>
  <si>
    <t>K-4695 35-04-K04695_913742507_913742507</t>
  </si>
  <si>
    <t>09.10.2022 22:53:43</t>
  </si>
  <si>
    <t>10.10.2022 00:06:32</t>
  </si>
  <si>
    <t>TR-1/126 (ESKİ 17) 45-83-M00126_955154932_955154932</t>
  </si>
  <si>
    <t>09.10.2022 23:23:32</t>
  </si>
  <si>
    <t>10.10.2022 00:32:36</t>
  </si>
  <si>
    <t>K-4436 35-04-K04436_35-04-K04436_2377153</t>
  </si>
  <si>
    <t>09.10.2022 23:39:39</t>
  </si>
  <si>
    <t>10.10.2022 00:12:46</t>
  </si>
  <si>
    <t>ÇATALOLUK DM 45-74-M00227_HIRKALI-KÖYLER M07_2115046</t>
  </si>
  <si>
    <t>09.10.2022 23:51:23</t>
  </si>
  <si>
    <t>10.10.2022 00:57:25</t>
  </si>
  <si>
    <t>10.10.2022 15:01:43</t>
  </si>
  <si>
    <t>10.10.2022 15:33:02</t>
  </si>
  <si>
    <t>SULTAN DM 35-25-M00121_M-36 ZİNDANCIK KÖK M12_72117324</t>
  </si>
  <si>
    <t>10.10.2022 08:53:26</t>
  </si>
  <si>
    <t>10.10.2022 09:06:47</t>
  </si>
  <si>
    <t>10.10.2022 21:52:33</t>
  </si>
  <si>
    <t>10.10.2022 22:47:53</t>
  </si>
  <si>
    <t>UZUNBURUN TR-1 35-30-M00158_A_56355554_56355554</t>
  </si>
  <si>
    <t>10.10.2022 11:46:29</t>
  </si>
  <si>
    <t>10.10.2022 18:05:32</t>
  </si>
  <si>
    <t>DM-13/05 45-71-M00340_953177732_953177732</t>
  </si>
  <si>
    <t>10.10.2022 16:54:52</t>
  </si>
  <si>
    <t>10.10.2022 17:31:31</t>
  </si>
  <si>
    <t>10.10.2022 09:30:11</t>
  </si>
  <si>
    <t>10.10.2022 11:48:44</t>
  </si>
  <si>
    <t>ÇİÇEKLİ KÖK 45-75-M00070_KIRDİBİ M03_2308349</t>
  </si>
  <si>
    <t>10.10.2022 11:42:24</t>
  </si>
  <si>
    <t>10.10.2022 12:11:24</t>
  </si>
  <si>
    <t>10.10.2022 07:42:57</t>
  </si>
  <si>
    <t>10.10.2022 10:22:33</t>
  </si>
  <si>
    <t>TR-54 YILDIZTEPE 35-19-L00054_956665088_956665088</t>
  </si>
  <si>
    <t>10.10.2022 18:35:23</t>
  </si>
  <si>
    <t>10.10.2022 19:37:25</t>
  </si>
  <si>
    <t>K-855 35-01-K00855_K-3584 K03_2118408</t>
  </si>
  <si>
    <t>10.10.2022 02:13:17</t>
  </si>
  <si>
    <t>10.10.2022 02:14:29</t>
  </si>
  <si>
    <t>10.10.2022 10:45:33</t>
  </si>
  <si>
    <t>10.10.2022 15:54:32</t>
  </si>
  <si>
    <t>TİRE İM-DM-1 35-29-A00001_HatBaşıAyırıcı_53138830 L04_53138830</t>
  </si>
  <si>
    <t>10.10.2022 10:11:48</t>
  </si>
  <si>
    <t>10.10.2022 12:28:04</t>
  </si>
  <si>
    <t>M-1213 35-03-M01213_95000627949_95000627949</t>
  </si>
  <si>
    <t>10.10.2022 09:15:55</t>
  </si>
  <si>
    <t>10.10.2022 17:27:31</t>
  </si>
  <si>
    <t>VİLLAKENT TR-5 35-28-M00382_95000528616_95000528616</t>
  </si>
  <si>
    <t>10.10.2022 16:02:28</t>
  </si>
  <si>
    <t>10.10.2022 17:21:43</t>
  </si>
  <si>
    <t>GÖRECE M-351 35-22-M00351_GÖRECE M-352 M05_72142995</t>
  </si>
  <si>
    <t>10.10.2022 17:46:43</t>
  </si>
  <si>
    <t>10.10.2022 18:42:53</t>
  </si>
  <si>
    <t>HACIÖMERLİ KARAKUYULAR TR 35-17-M00444_35-17-M00444_2362951</t>
  </si>
  <si>
    <t>10.10.2022 17:38:36</t>
  </si>
  <si>
    <t>10.10.2022 18:28:17</t>
  </si>
  <si>
    <t>DM-7/1A 45-71-M02005_953243293_953243293</t>
  </si>
  <si>
    <t>10.10.2022 09:51:23</t>
  </si>
  <si>
    <t>10.10.2022 10:46:20</t>
  </si>
  <si>
    <t>DAĞISTAN TR-2 35-16-M00130_47492764_56395373_56395373</t>
  </si>
  <si>
    <t>10.10.2022 09:13:37</t>
  </si>
  <si>
    <t>10.10.2022 16:43:27</t>
  </si>
  <si>
    <t>10.10.2022 12:26:05</t>
  </si>
  <si>
    <t>10.10.2022 14:39:03</t>
  </si>
  <si>
    <t>10.10.2022 10:01:21</t>
  </si>
  <si>
    <t>10.10.2022 15:08:26</t>
  </si>
  <si>
    <t>M-361 35-09-M00361_97762949_97762949</t>
  </si>
  <si>
    <t>10.10.2022 14:24:16</t>
  </si>
  <si>
    <t>10.10.2022 18:18:39</t>
  </si>
  <si>
    <t>DM-12/TR-16 45-72-L00939__72373006_72373006</t>
  </si>
  <si>
    <t>10.10.2022 18:29:11</t>
  </si>
  <si>
    <t>10.10.2022 19:01:39</t>
  </si>
  <si>
    <t>SALİHLİ İM 45-78-A00001_DONANIMLI YEDEK M26_48928888</t>
  </si>
  <si>
    <t>10.10.2022 09:01:53</t>
  </si>
  <si>
    <t>10.10.2022 15:09:54</t>
  </si>
  <si>
    <t>AHMETLER TR-1 45-74-M00240_945583678_945583678</t>
  </si>
  <si>
    <t>10.10.2022 17:42:03</t>
  </si>
  <si>
    <t>10.10.2022 19:33:17</t>
  </si>
  <si>
    <t>ERENLER TR-1 45-75-M00088_C_56390968_56390968</t>
  </si>
  <si>
    <t>10.10.2022 12:47:40</t>
  </si>
  <si>
    <t>10.10.2022 14:41:42</t>
  </si>
  <si>
    <t>10.10.2022 00:24:43</t>
  </si>
  <si>
    <t>10.10.2022 06:01:02</t>
  </si>
  <si>
    <t>10.10.2022 12:28:31</t>
  </si>
  <si>
    <t>10.10.2022 13:20:42</t>
  </si>
  <si>
    <t>K-3320 35-09-K03320_97810524_97810524</t>
  </si>
  <si>
    <t>10.10.2022 18:42:19</t>
  </si>
  <si>
    <t>10.10.2022 22:28:24</t>
  </si>
  <si>
    <t>DEREKÖY TR 45-77-L00294_DIREK TIPI TRAFO HUCRESI H01_2053056</t>
  </si>
  <si>
    <t>10.10.2022 11:01:14</t>
  </si>
  <si>
    <t>10.10.2022 12:32:42</t>
  </si>
  <si>
    <t>TOYGAR KÖK 45-73-M00166_TOYGAR ÇIKIŞ M01_66715045</t>
  </si>
  <si>
    <t>10.10.2022 17:59:23</t>
  </si>
  <si>
    <t>10.10.2022 17:59:49</t>
  </si>
  <si>
    <t>ÜLKÜ KÖK 45-78-M01394_SERVET BLOK M03_83839759</t>
  </si>
  <si>
    <t>10.10.2022 17:10:33</t>
  </si>
  <si>
    <t>10.10.2022 18:26:52</t>
  </si>
  <si>
    <t>10.10.2022 11:32:49</t>
  </si>
  <si>
    <t>10.10.2022 12:08:24</t>
  </si>
  <si>
    <t>SELENDİ TR-8 45-81-M00008_945625359_945625359</t>
  </si>
  <si>
    <t>10.10.2022 14:30:52</t>
  </si>
  <si>
    <t>10.10.2022 17:50:24</t>
  </si>
  <si>
    <t>TR-146 35-15-M00146_TR-115 - TR-33 M02_66585690</t>
  </si>
  <si>
    <t>10.10.2022 18:53:59</t>
  </si>
  <si>
    <t>10.10.2022 19:18:39</t>
  </si>
  <si>
    <t>GÖRECE M-1130 35-22-M00187_GÖRECE TR-1 M04_72142243</t>
  </si>
  <si>
    <t>10.10.2022 18:35:51</t>
  </si>
  <si>
    <t>10.10.2022 19:04:19</t>
  </si>
  <si>
    <t>K-2392 35-07-K02392_K-1414 K01_48429239</t>
  </si>
  <si>
    <t>10.10.2022 21:16:26</t>
  </si>
  <si>
    <t>10.10.2022 21:18:49</t>
  </si>
  <si>
    <t>K-115 35-04-K00115_912490967_912490967</t>
  </si>
  <si>
    <t>10.10.2022 19:11:49</t>
  </si>
  <si>
    <t>11.10.2022 03:24:45</t>
  </si>
  <si>
    <t>10.10.2022 13:45:49</t>
  </si>
  <si>
    <t>10.10.2022 14:02:08</t>
  </si>
  <si>
    <t>10.10.2022 09:04:45</t>
  </si>
  <si>
    <t>10.10.2022 17:21:18</t>
  </si>
  <si>
    <t>YAHŞELLİ KÖK 35-28-M00293_HatBaşıAyırıcı_53133883 M01_53133883</t>
  </si>
  <si>
    <t>10.10.2022 15:29:37</t>
  </si>
  <si>
    <t>10.10.2022 18:26:48</t>
  </si>
  <si>
    <t>CABARLAR KÖK 45-75-M00053_HatBaşıAyırıcı_53135630 M02_53135630</t>
  </si>
  <si>
    <t>10.10.2022 10:08:29</t>
  </si>
  <si>
    <t>10.10.2022 10:09:00</t>
  </si>
  <si>
    <t>K-1737 35-07-K01737_K-2567 K01_48432024</t>
  </si>
  <si>
    <t>10.10.2022 03:06:30</t>
  </si>
  <si>
    <t>10.10.2022 03:12:50</t>
  </si>
  <si>
    <t>ÇAYBAŞI DM-1/TR-7 35-26-L00210_12420464_56358512_56358512</t>
  </si>
  <si>
    <t>10.10.2022 11:04:30</t>
  </si>
  <si>
    <t>10.10.2022 12:14:09</t>
  </si>
  <si>
    <t>KARABURUN TR-4/18 35-21-L00012_B_56357360_56357360</t>
  </si>
  <si>
    <t>10.10.2022 08:20:28</t>
  </si>
  <si>
    <t>10.10.2022 09:48:20</t>
  </si>
  <si>
    <t>10.10.2022 18:39:04</t>
  </si>
  <si>
    <t>10.10.2022 21:15:38</t>
  </si>
  <si>
    <t>10.10.2022 15:12:41</t>
  </si>
  <si>
    <t>10.10.2022 19:56:43</t>
  </si>
  <si>
    <t>CENKYERİ TR-1 45-82-M00131_B_56401111_56401111</t>
  </si>
  <si>
    <t>10.10.2022 13:41:57</t>
  </si>
  <si>
    <t>10.10.2022 14:59:38</t>
  </si>
  <si>
    <t>10.10.2022 10:32:20</t>
  </si>
  <si>
    <t>10.10.2022 14:15:35</t>
  </si>
  <si>
    <t>LÜTFİYE KÖK 45-80-M02970_LÜTFİYE TR-1 TR-2 M05_84270463</t>
  </si>
  <si>
    <t>10.10.2022 09:16:49</t>
  </si>
  <si>
    <t>10.10.2022 10:21:23</t>
  </si>
  <si>
    <t>K-2805 35-03-K02805_35-03-K02805_2366839</t>
  </si>
  <si>
    <t>10.10.2022 09:43:31</t>
  </si>
  <si>
    <t>10.10.2022 10:39:28</t>
  </si>
  <si>
    <t>K-1439 35-01-K01439_35-01-K01439_60333895</t>
  </si>
  <si>
    <t>10.10.2022 08:14:31</t>
  </si>
  <si>
    <t>10.10.2022 09:25:40</t>
  </si>
  <si>
    <t>10.10.2022 10:13:09</t>
  </si>
  <si>
    <t>TR-1/28 45-72-M00028_A_56393623_56393623</t>
  </si>
  <si>
    <t>10.10.2022 12:59:11</t>
  </si>
  <si>
    <t>10.10.2022 14:41:40</t>
  </si>
  <si>
    <t>DM-3 (TR-16) 35-15-M00016_HASTANE DM M16_67054208</t>
  </si>
  <si>
    <t>10.10.2022 02:18:56</t>
  </si>
  <si>
    <t>10.10.2022 04:11:27</t>
  </si>
  <si>
    <t>K-3844 35-04-K03844_99212987_99212987</t>
  </si>
  <si>
    <t>10.10.2022 15:45:14</t>
  </si>
  <si>
    <t>10.10.2022 18:22:32</t>
  </si>
  <si>
    <t>ULUKENT DM-2/10 35-28-M00580_35-28-M00580_66581184</t>
  </si>
  <si>
    <t>10.10.2022 12:18:10</t>
  </si>
  <si>
    <t>10.10.2022 16:37:47</t>
  </si>
  <si>
    <t>TR-59 35-27-M01108_ H_66134195</t>
  </si>
  <si>
    <t>10.10.2022 18:15:51</t>
  </si>
  <si>
    <t>10.10.2022 19:31:26</t>
  </si>
  <si>
    <t>PAŞAKÖY KÖK 45-80-M00052_TAŞDİBİ ÇIKIŞI M010_72063859</t>
  </si>
  <si>
    <t>10.10.2022 19:03:59</t>
  </si>
  <si>
    <t>10.10.2022 19:28:43</t>
  </si>
  <si>
    <t>ÜÇYOL KÖK 45-82-M00128_HatBaşıAyırıcı_53136168 M06_53136168</t>
  </si>
  <si>
    <t>10.10.2022 21:44:02</t>
  </si>
  <si>
    <t>10.10.2022 23:06:52</t>
  </si>
  <si>
    <t>YILMAZ İM 45-78-A00003_YILMAZ TR-2 L03_2108820</t>
  </si>
  <si>
    <t>10.10.2022 09:28:27</t>
  </si>
  <si>
    <t>10.10.2022 10:35:27</t>
  </si>
  <si>
    <t>TR-126 35-16-L00126_953335462_953335462</t>
  </si>
  <si>
    <t>10.10.2022 08:50:27</t>
  </si>
  <si>
    <t>10.10.2022 15:37:18</t>
  </si>
  <si>
    <t>ARPALIK KÖK 45-83-M00137_HatBaşıAyırıcı_53136813 M06_53136813</t>
  </si>
  <si>
    <t>10.10.2022 09:53:46</t>
  </si>
  <si>
    <t>10.10.2022 12:55:19</t>
  </si>
  <si>
    <t>10.10.2022 17:47:42</t>
  </si>
  <si>
    <t>10.10.2022 19:08:14</t>
  </si>
  <si>
    <t>TR-26 35-17-M00217_6149150_56394209_56394209</t>
  </si>
  <si>
    <t>10.10.2022 13:54:45</t>
  </si>
  <si>
    <t>10.10.2022 15:10:54</t>
  </si>
  <si>
    <t>10.10.2022 07:14:56</t>
  </si>
  <si>
    <t>10.10.2022 07:22:44</t>
  </si>
  <si>
    <t>DM-1/14-A (POSTANE TR) 45-71-M00036_DUMLUPINAR CD. M02_66470559</t>
  </si>
  <si>
    <t>10.10.2022 18:17:53</t>
  </si>
  <si>
    <t>10.10.2022 22:27:01</t>
  </si>
  <si>
    <t>M-540 35-09-M00540_913240742_913240742</t>
  </si>
  <si>
    <t>10.10.2022 08:35:11</t>
  </si>
  <si>
    <t>10.10.2022 10:04:39</t>
  </si>
  <si>
    <t>K-2679 35-08-K02679_911559585_911559585</t>
  </si>
  <si>
    <t>10.10.2022 09:07:56</t>
  </si>
  <si>
    <t>10.10.2022 11:19:49</t>
  </si>
  <si>
    <t>DM-3/TR-33 SEFERİHİSAR 35-14-L00299_B B01_50087891</t>
  </si>
  <si>
    <t>10.10.2022 13:05:40</t>
  </si>
  <si>
    <t>10.10.2022 16:18:35</t>
  </si>
  <si>
    <t>10.10.2022 08:57:11</t>
  </si>
  <si>
    <t>10.10.2022 09:04:13</t>
  </si>
  <si>
    <t>PANCAR TR-6 35-26-M00903_966184330_966184330</t>
  </si>
  <si>
    <t>10.10.2022 16:32:50</t>
  </si>
  <si>
    <t>10.10.2022 20:31:49</t>
  </si>
  <si>
    <t>K-3766 35-04-K03766_99371612_99371612</t>
  </si>
  <si>
    <t>10.10.2022 11:54:30</t>
  </si>
  <si>
    <t>10.10.2022 14:29:02</t>
  </si>
  <si>
    <t>DEREBAŞI TR-6 35-29-L00264_35-29-L00264_2365201</t>
  </si>
  <si>
    <t>10.10.2022 21:27:09</t>
  </si>
  <si>
    <t>10.10.2022 22:14:03</t>
  </si>
  <si>
    <t>İĞDECİK TR-6 45-71-M00086_45-71-M00086_2368696</t>
  </si>
  <si>
    <t>10.10.2022 10:34:29</t>
  </si>
  <si>
    <t>10.10.2022 11:58:04</t>
  </si>
  <si>
    <t>K-4027 35-01-K04027_911453320_911453320</t>
  </si>
  <si>
    <t>10.10.2022 00:02:23</t>
  </si>
  <si>
    <t>10.10.2022 00:35:36</t>
  </si>
  <si>
    <t>ALAŞEHİR TR-87 45-73-M00087_B_56404021_56404021</t>
  </si>
  <si>
    <t>10.10.2022 14:05:09</t>
  </si>
  <si>
    <t>10.10.2022 14:33:41</t>
  </si>
  <si>
    <t>K-2760 35-04-K02760_912576932_912576932</t>
  </si>
  <si>
    <t>10.10.2022 19:29:35</t>
  </si>
  <si>
    <t>11.10.2022 03:03:39</t>
  </si>
  <si>
    <t>10.10.2022 07:40:47</t>
  </si>
  <si>
    <t>10.10.2022 09:39:08</t>
  </si>
  <si>
    <t>DM-1 45-71-M00001_ÖĞRETMENEVİ-1 M03_2308934</t>
  </si>
  <si>
    <t>10.10.2022 09:06:54</t>
  </si>
  <si>
    <t>10.10.2022 11:00:12</t>
  </si>
  <si>
    <t>L-426 ESKİ GARAJ 35-18-L00426_35-18-L00426_66340330</t>
  </si>
  <si>
    <t>10.10.2022 17:05:59</t>
  </si>
  <si>
    <t>10.10.2022 17:56:09</t>
  </si>
  <si>
    <t>SELÇUK İM/DM 35-13-A00004_ŞİRİNCE L04_65986299</t>
  </si>
  <si>
    <t>10.10.2022 10:56:49</t>
  </si>
  <si>
    <t>10.10.2022 11:09:52</t>
  </si>
  <si>
    <t>10.10.2022 20:05:08</t>
  </si>
  <si>
    <t>10.10.2022 21:51:57</t>
  </si>
  <si>
    <t>K-3712 35-01-K03712_911721181_911721181</t>
  </si>
  <si>
    <t>10.10.2022 20:43:04</t>
  </si>
  <si>
    <t>10.10.2022 22:25:34</t>
  </si>
  <si>
    <t>M-974 35-03-M00974_910801791_910801791</t>
  </si>
  <si>
    <t>10.10.2022 18:29:16</t>
  </si>
  <si>
    <t>10.10.2022 20:35:44</t>
  </si>
  <si>
    <t>KUŞLAR TARIMSAL SULAMA 45-83-L00284_45-83-L00284_2360666</t>
  </si>
  <si>
    <t>10.10.2022 09:31:53</t>
  </si>
  <si>
    <t>10.10.2022 14:09:07</t>
  </si>
  <si>
    <t>10.10.2022 12:51:13</t>
  </si>
  <si>
    <t>10.10.2022 13:05:02</t>
  </si>
  <si>
    <t>10.10.2022 09:19:49</t>
  </si>
  <si>
    <t>10.10.2022 10:12:45</t>
  </si>
  <si>
    <t>10.10.2022 09:00:56</t>
  </si>
  <si>
    <t>10.10.2022 09:06:27</t>
  </si>
  <si>
    <t>K-1516 35-01-K01516_35-01-K01516_2355245</t>
  </si>
  <si>
    <t>10.10.2022 08:15:07</t>
  </si>
  <si>
    <t>10.10.2022 09:04:55</t>
  </si>
  <si>
    <t>SELENDİ TR-20/A 45-81-M00255_945633858_945633858</t>
  </si>
  <si>
    <t>10.10.2022 12:02:42</t>
  </si>
  <si>
    <t>10.10.2022 14:34:11</t>
  </si>
  <si>
    <t>K-1053 35-03-K01053_BUCA TM K03_41948611</t>
  </si>
  <si>
    <t>10.10.2022 01:31:50</t>
  </si>
  <si>
    <t>10.10.2022 01:35:43</t>
  </si>
  <si>
    <t>K-1927 35-10-K01927_K-3427 / K-4614 K01_48163426</t>
  </si>
  <si>
    <t>10.10.2022 09:10:53</t>
  </si>
  <si>
    <t>10.10.2022 14:06:02</t>
  </si>
  <si>
    <t>K-577 35-01-K00577_K-1790 K05_2119237</t>
  </si>
  <si>
    <t>10.10.2022 02:31:02</t>
  </si>
  <si>
    <t>10.10.2022 02:37:35</t>
  </si>
  <si>
    <t>10.10.2022 15:59:39</t>
  </si>
  <si>
    <t>10.10.2022 18:06:51</t>
  </si>
  <si>
    <t>L-333 KONAKKENT 35-18-L00333_7581083 c1_5933765</t>
  </si>
  <si>
    <t>10.10.2022 14:21:10</t>
  </si>
  <si>
    <t>10.10.2022 18:08:22</t>
  </si>
  <si>
    <t>URGANLI TR-4 45-83-M00554_MERA M01_2103478</t>
  </si>
  <si>
    <t>10.10.2022 10:51:46</t>
  </si>
  <si>
    <t>10.10.2022 14:42:50</t>
  </si>
  <si>
    <t>10.10.2022 11:31:29</t>
  </si>
  <si>
    <t>10.10.2022 13:57:25</t>
  </si>
  <si>
    <t>10.10.2022 16:15:23</t>
  </si>
  <si>
    <t>10.10.2022 17:14:48</t>
  </si>
  <si>
    <t>10.10.2022 16:53:11</t>
  </si>
  <si>
    <t>10.10.2022 19:11:29</t>
  </si>
  <si>
    <t>TEKELİ ARITMA KÖK 35-22-M00090_KARAKUYU ÇIKIŞI M03_2127059</t>
  </si>
  <si>
    <t>10.10.2022 18:44:32</t>
  </si>
  <si>
    <t>10.10.2022 19:59:04</t>
  </si>
  <si>
    <t>TR-147 35-15-M00147_TR-40 - TR-41 - ÖZEL ASLAN TEKSTİL M02_66583718</t>
  </si>
  <si>
    <t>10.10.2022 19:11:35</t>
  </si>
  <si>
    <t>10.10.2022 19:37:17</t>
  </si>
  <si>
    <t>KAZANCI ÇAT ÇİFTLİĞİ KÖK 45-74-M00349__84270385_84270385</t>
  </si>
  <si>
    <t>10.10.2022 11:21:51</t>
  </si>
  <si>
    <t>10.10.2022 12:03:37</t>
  </si>
  <si>
    <t>K-1247 35-01-K01247_B_56373518_56373518</t>
  </si>
  <si>
    <t>10.10.2022 07:59:26</t>
  </si>
  <si>
    <t>10.10.2022 09:36:13</t>
  </si>
  <si>
    <t>K-3320 35-09-K03320_97871906_97871906</t>
  </si>
  <si>
    <t>10.10.2022 19:11:15</t>
  </si>
  <si>
    <t>10.10.2022 22:44:18</t>
  </si>
  <si>
    <t>L-310 35-18-L00310_95001408225_95001408225</t>
  </si>
  <si>
    <t>10.10.2022 12:32:47</t>
  </si>
  <si>
    <t>10.10.2022 14:00:56</t>
  </si>
  <si>
    <t>KAYAPINAR KÖK 45-71-M02146_KAYAPINAR M06_60777325</t>
  </si>
  <si>
    <t>10.10.2022 17:44:29</t>
  </si>
  <si>
    <t>10.10.2022 18:17:54</t>
  </si>
  <si>
    <t>K-3185 35-04-K03185_99226847_99226847</t>
  </si>
  <si>
    <t>10.10.2022 17:23:37</t>
  </si>
  <si>
    <t>10.10.2022 20:20:48</t>
  </si>
  <si>
    <t>K-1302 35-08-K01302_TRAFO K07_42456690</t>
  </si>
  <si>
    <t>10.10.2022 18:53:53</t>
  </si>
  <si>
    <t>10.10.2022 20:32:06</t>
  </si>
  <si>
    <t>ALAÇATI İM 35-18-A00002_L-424 L18_2307549</t>
  </si>
  <si>
    <t>10.10.2022 09:18:53</t>
  </si>
  <si>
    <t>10.10.2022 15:53:00</t>
  </si>
  <si>
    <t>10.10.2022 08:23:37</t>
  </si>
  <si>
    <t>10.10.2022 13:36:59</t>
  </si>
  <si>
    <t>10.10.2022 21:37:11</t>
  </si>
  <si>
    <t>10.10.2022 21:52:30</t>
  </si>
  <si>
    <t>DM-3 (TR-16) 35-15-M00016_DONANIMLI YEDEK M07_67054320</t>
  </si>
  <si>
    <t>10.10.2022 10:11:55</t>
  </si>
  <si>
    <t>10.10.2022 13:30:01</t>
  </si>
  <si>
    <t>KUBİLAY ÇERÇİOĞLU ÖZEL TR 35-13-L00480Ö_ H_62657124</t>
  </si>
  <si>
    <t>10.10.2022 14:46:52</t>
  </si>
  <si>
    <t>10.10.2022 15:57:54</t>
  </si>
  <si>
    <t>HALİLBEYLİ TR-1 KÖK 35-27-M01057_TEKİNLER M06_61283939</t>
  </si>
  <si>
    <t>10.10.2022 13:19:16</t>
  </si>
  <si>
    <t>10.10.2022 15:52:56</t>
  </si>
  <si>
    <t>GÜMÜŞÇAY TR-2 45-73-M00905_945643594_945643594</t>
  </si>
  <si>
    <t>10.10.2022 20:48:37</t>
  </si>
  <si>
    <t>10.10.2022 22:05:57</t>
  </si>
  <si>
    <t>M-1268 35-04-M01268_98908911_98908911</t>
  </si>
  <si>
    <t>10.10.2022 12:58:34</t>
  </si>
  <si>
    <t>10.10.2022 18:18:16</t>
  </si>
  <si>
    <t>10.10.2022 10:06:26</t>
  </si>
  <si>
    <t>10.10.2022 17:07:07</t>
  </si>
  <si>
    <t>10.10.2022 17:54:33</t>
  </si>
  <si>
    <t>10.10.2022 19:35:42</t>
  </si>
  <si>
    <t>YENİ FOÇA TR-25 35-23-M00025_42098422_56376420_56376420</t>
  </si>
  <si>
    <t>10.10.2022 09:07:10</t>
  </si>
  <si>
    <t>10.10.2022 17:52:19</t>
  </si>
  <si>
    <t>KOYUNDERE TR-10 35-28-M00156_953372312_953372312</t>
  </si>
  <si>
    <t>10.10.2022 15:45:58</t>
  </si>
  <si>
    <t>10.10.2022 19:48:28</t>
  </si>
  <si>
    <t>BOĞAZİÇİ İM 35-01-A00001_TR-4 K22_2047902</t>
  </si>
  <si>
    <t>10.10.2022 04:22:43</t>
  </si>
  <si>
    <t>10.10.2022 05:05:36</t>
  </si>
  <si>
    <t>L-512 REİSDERE 35-18-L00512_8730592_56355249_56355249</t>
  </si>
  <si>
    <t>10.10.2022 19:22:17</t>
  </si>
  <si>
    <t>10.10.2022 20:46:33</t>
  </si>
  <si>
    <t>10.10.2022 11:24:24</t>
  </si>
  <si>
    <t>10.10.2022 11:41:26</t>
  </si>
  <si>
    <t>YENİKENT TR-1 35-16-M00026_B_56395761_56395761</t>
  </si>
  <si>
    <t>10.10.2022 18:55:47</t>
  </si>
  <si>
    <t>10.10.2022 20:29:27</t>
  </si>
  <si>
    <t>MORDOĞAN KÖYÜ TR-1 35-21-L00136_953362682_953362682</t>
  </si>
  <si>
    <t>10.10.2022 18:06:24</t>
  </si>
  <si>
    <t>10.10.2022 21:02:47</t>
  </si>
  <si>
    <t>GERELİ TR-2 35-15-L00670_35-15-L00670_2364881</t>
  </si>
  <si>
    <t>10.10.2022 17:11:22</t>
  </si>
  <si>
    <t>10.10.2022 17:39:15</t>
  </si>
  <si>
    <t>K-193 35-03-K00193_910873263_910873263</t>
  </si>
  <si>
    <t>10.10.2022 12:04:58</t>
  </si>
  <si>
    <t>10.10.2022 14:52:08</t>
  </si>
  <si>
    <t>TR-142 YAĞCILAR KÖK 35-19-M00142_YAĞCILAR M01_72114553</t>
  </si>
  <si>
    <t>10.10.2022 14:36:19</t>
  </si>
  <si>
    <t>10.10.2022 16:31:12</t>
  </si>
  <si>
    <t>ULUDERBENT DM 45-73-M00491_HatBaşıAyırıcı_81540842 M05_81540842</t>
  </si>
  <si>
    <t>10.10.2022 13:44:38</t>
  </si>
  <si>
    <t>10.10.2022 15:28:11</t>
  </si>
  <si>
    <t>10.10.2022 16:32:19</t>
  </si>
  <si>
    <t>10.10.2022 17:35:44</t>
  </si>
  <si>
    <t>GÖÇBEYLİ DM 35-16-M00139_HatBaşıAyırıcı_53140540 M01_53140540</t>
  </si>
  <si>
    <t>10.10.2022 10:36:36</t>
  </si>
  <si>
    <t>10.10.2022 13:08:00</t>
  </si>
  <si>
    <t>10.10.2022 07:00:00</t>
  </si>
  <si>
    <t>10.10.2022 08:55:33</t>
  </si>
  <si>
    <t>K-3320 35-09-K03320_95000586387_95000586387</t>
  </si>
  <si>
    <t>10.10.2022 23:45:47</t>
  </si>
  <si>
    <t>11.10.2022 05:00:59</t>
  </si>
  <si>
    <t>10.10.2022 09:20:52</t>
  </si>
  <si>
    <t>10.10.2022 09:22:51</t>
  </si>
  <si>
    <t>TR-1/3 45-83-M00003_PAŞATIMARI TR-1 M05_2095355</t>
  </si>
  <si>
    <t>10.10.2022 09:05:08</t>
  </si>
  <si>
    <t>10.10.2022 17:16:31</t>
  </si>
  <si>
    <t>10.10.2022 22:56:09</t>
  </si>
  <si>
    <t>11.10.2022 00:15:24</t>
  </si>
  <si>
    <t>KEPENEKLİ TR-1 45-80-M00169_45-80-M00169_2352945</t>
  </si>
  <si>
    <t>10.10.2022 19:36:32</t>
  </si>
  <si>
    <t>10.10.2022 20:11:13</t>
  </si>
  <si>
    <t>M-2957 35-04-M02957_35-04-M02957_76337204</t>
  </si>
  <si>
    <t>10.10.2022 13:53:32</t>
  </si>
  <si>
    <t>10.10.2022 14:30:00</t>
  </si>
  <si>
    <t>10.10.2022 03:58:19</t>
  </si>
  <si>
    <t>10.10.2022 04:29:27</t>
  </si>
  <si>
    <t>10.10.2022 10:48:35</t>
  </si>
  <si>
    <t>10.10.2022 12:21:39</t>
  </si>
  <si>
    <t>M-335 35-02-M00335_910368196_910368196</t>
  </si>
  <si>
    <t>10.10.2022 20:21:29</t>
  </si>
  <si>
    <t>HAMZALI SÜLEYMANİYE TR-3 35-16-M00830_A_83183300_83183300</t>
  </si>
  <si>
    <t>10.10.2022 08:57:28</t>
  </si>
  <si>
    <t>10.10.2022 12:25:11</t>
  </si>
  <si>
    <t>10.10.2022 18:26:35</t>
  </si>
  <si>
    <t>10.10.2022 20:42:41</t>
  </si>
  <si>
    <t>TR-2/26 (ARABACILAR) 45-83-M00825_955178018_955178018</t>
  </si>
  <si>
    <t>10.10.2022 10:46:32</t>
  </si>
  <si>
    <t>10.10.2022 13:03:21</t>
  </si>
  <si>
    <t>K-3320 35-09-K03320_913291273_913291273</t>
  </si>
  <si>
    <t>10.10.2022 19:12:43</t>
  </si>
  <si>
    <t>10.10.2022 22:33:35</t>
  </si>
  <si>
    <t>AKGEDİK KÖK-3 45-71-M00164_MORSAN M01_55994702</t>
  </si>
  <si>
    <t>10.10.2022 07:35:09</t>
  </si>
  <si>
    <t>10.10.2022 09:03:29</t>
  </si>
  <si>
    <t>TR-35 35-13-L00035_946422027_946422027</t>
  </si>
  <si>
    <t>10.10.2022 19:43:20</t>
  </si>
  <si>
    <t>10.10.2022 20:40:22</t>
  </si>
  <si>
    <t>SARIKAYA KÖK 35-31-L00284_ALTINOLUK TR-2 L05_2337274</t>
  </si>
  <si>
    <t>10.10.2022 09:17:20</t>
  </si>
  <si>
    <t>10.10.2022 11:21:07</t>
  </si>
  <si>
    <t>AKÖREN TR-19 KÖK 45-78-M00974_HatBaşıAyırıcı_53139703 M04_53139703</t>
  </si>
  <si>
    <t>10.10.2022 17:40:13</t>
  </si>
  <si>
    <t>10.10.2022 19:23:09</t>
  </si>
  <si>
    <t>BALÇOVA İM 35-07-A00001_YENİKÖY K05_42778780</t>
  </si>
  <si>
    <t>10.10.2022 13:03:49</t>
  </si>
  <si>
    <t>10.10.2022 16:56:29</t>
  </si>
  <si>
    <t>TAYTAN OFİS KÖK 45-78-M00314_HatBaşıAyırıcı_53140197 M014_53140197</t>
  </si>
  <si>
    <t>10.10.2022 19:05:04</t>
  </si>
  <si>
    <t>10.10.2022 21:04:02</t>
  </si>
  <si>
    <t>ULUKENT DM-1 35-28-M00001_953389313_953389313</t>
  </si>
  <si>
    <t>10.10.2022 10:15:08</t>
  </si>
  <si>
    <t>10.10.2022 11:06:58</t>
  </si>
  <si>
    <t>K-3320 35-09-K03320_956423276_956423276</t>
  </si>
  <si>
    <t>10.10.2022 16:44:30</t>
  </si>
  <si>
    <t>10.10.2022 22:26:41</t>
  </si>
  <si>
    <t>TR-29 35-19-L00029_8115685_56370099_56370099</t>
  </si>
  <si>
    <t>10.10.2022 11:48:43</t>
  </si>
  <si>
    <t>10.10.2022 13:31:29</t>
  </si>
  <si>
    <t>10.10.2022 11:57:16</t>
  </si>
  <si>
    <t>10.10.2022 14:02:21</t>
  </si>
  <si>
    <t>DM-20/TR09-A 45-71-M02372_953244687_953244687</t>
  </si>
  <si>
    <t>10.10.2022 11:12:57</t>
  </si>
  <si>
    <t>10.10.2022 11:59:35</t>
  </si>
  <si>
    <t>K-94 NATO 35-03-K00094Ö_ K06_49228308</t>
  </si>
  <si>
    <t>10.10.2022 02:01:45</t>
  </si>
  <si>
    <t>10.10.2022 02:05:34</t>
  </si>
  <si>
    <t>ARSLANLAR TM 35-26-A00004_YAZIBAŞI-2 M17_2305565</t>
  </si>
  <si>
    <t>10.10.2022 07:49:33</t>
  </si>
  <si>
    <t>10.10.2022 08:06:45</t>
  </si>
  <si>
    <t>SARISU TR-3 35-31-L00081_956577712_956577712</t>
  </si>
  <si>
    <t>10.10.2022 16:02:20</t>
  </si>
  <si>
    <t>10.10.2022 18:04:54</t>
  </si>
  <si>
    <t>10.10.2022 07:32:30</t>
  </si>
  <si>
    <t>10.10.2022 09:50:11</t>
  </si>
  <si>
    <t>10.10.2022 17:29:49</t>
  </si>
  <si>
    <t>10.10.2022 22:02:09</t>
  </si>
  <si>
    <t>10.10.2022 12:23:43</t>
  </si>
  <si>
    <t>10.10.2022 12:52:48</t>
  </si>
  <si>
    <t>M-359 35-14-M00359_A_81703411_81703411</t>
  </si>
  <si>
    <t>10.10.2022 15:12:31</t>
  </si>
  <si>
    <t>10.10.2022 16:53:56</t>
  </si>
  <si>
    <t>YAYAKENT TR-4 35-24-M00004_B_56353393_56353393</t>
  </si>
  <si>
    <t>10.10.2022 17:15:47</t>
  </si>
  <si>
    <t>10.10.2022 18:00:12</t>
  </si>
  <si>
    <t>ULUKENT DM-3/21 35-28-M00055_953375336_953375336</t>
  </si>
  <si>
    <t>10.10.2022 20:33:59</t>
  </si>
  <si>
    <t>10.10.2022 21:56:21</t>
  </si>
  <si>
    <t>AKHİSAR İM 45-72-A00001_TR-1/13 M14_2308507</t>
  </si>
  <si>
    <t>10.10.2022 08:15:15</t>
  </si>
  <si>
    <t>10.10.2022 08:30:26</t>
  </si>
  <si>
    <t>DERBENT ALTI TST KÖK 45-83-M00127_AKÇAPINAR M02_72202002</t>
  </si>
  <si>
    <t>10.10.2022 14:38:19</t>
  </si>
  <si>
    <t>10.10.2022 15:13:30</t>
  </si>
  <si>
    <t>M-396 35-09-M00396_E_60983443_60983443</t>
  </si>
  <si>
    <t>10.10.2022 10:30:19</t>
  </si>
  <si>
    <t>10.10.2022 12:35:48</t>
  </si>
  <si>
    <t>BEĞENLER SUBAŞI TR-2 45-75-M00177_B_56391988_56391988</t>
  </si>
  <si>
    <t>10.10.2022 19:19:54</t>
  </si>
  <si>
    <t>10.10.2022 21:08:45</t>
  </si>
  <si>
    <t>TEKELİ ARITMA KÖK 35-22-M00090_KARAKUYU ÇIKIŞI M03_2328482</t>
  </si>
  <si>
    <t>10.10.2022 11:56:37</t>
  </si>
  <si>
    <t>10.10.2022 12:29:22</t>
  </si>
  <si>
    <t>M-2955(YATIRIM REZERVE) 35-01-M02955_35-01-M02955_76336886</t>
  </si>
  <si>
    <t>10.10.2022 08:08:42</t>
  </si>
  <si>
    <t>10.10.2022 13:48:07</t>
  </si>
  <si>
    <t>K-3956 35-03-K03956_35-03-K03956_42588527</t>
  </si>
  <si>
    <t>10.10.2022 09:03:51</t>
  </si>
  <si>
    <t>10.10.2022 09:42:31</t>
  </si>
  <si>
    <t>TR-51 45-78-L00051_953255837_953255837</t>
  </si>
  <si>
    <t>10.10.2022 17:52:11</t>
  </si>
  <si>
    <t>10.10.2022 18:22:21</t>
  </si>
  <si>
    <t>K-278 35-01-K00278_K-4412/K-847 K03_2063873</t>
  </si>
  <si>
    <t>10.10.2022 02:23:31</t>
  </si>
  <si>
    <t>10.10.2022 02:28:58</t>
  </si>
  <si>
    <t>10.10.2022 10:00:38</t>
  </si>
  <si>
    <t>10.10.2022 11:44:57</t>
  </si>
  <si>
    <t>M-2958(YATIRIM REZERVE) 35-04-M02958_35-04-M02958_76337254</t>
  </si>
  <si>
    <t>10.10.2022 10:21:33</t>
  </si>
  <si>
    <t>10.10.2022 11:49:50</t>
  </si>
  <si>
    <t>K-2950 35-03-K02950_35-03-K02950_2376511</t>
  </si>
  <si>
    <t>10.10.2022 14:31:26</t>
  </si>
  <si>
    <t>10.10.2022 16:58:26</t>
  </si>
  <si>
    <t>YAYAKENT DM 35-24-M00209_HatBaşıAyırıcı_78438604 M05_78438604</t>
  </si>
  <si>
    <t>10.10.2022 09:40:51</t>
  </si>
  <si>
    <t>10.10.2022 11:55:37</t>
  </si>
  <si>
    <t>MENEMEN DM-3/21 (TR-59) 35-28-M00736_953376093_953376093</t>
  </si>
  <si>
    <t>10.10.2022 18:30:12</t>
  </si>
  <si>
    <t>10.10.2022 19:19:24</t>
  </si>
  <si>
    <t>ASLANLAR TR-5 35-26-L00406_DIREK TIPI TRAFO HUCRESI H01_2070591</t>
  </si>
  <si>
    <t>10.10.2022 12:39:28</t>
  </si>
  <si>
    <t>10.10.2022 13:40:48</t>
  </si>
  <si>
    <t>10.10.2022 09:04:20</t>
  </si>
  <si>
    <t>10.10.2022 09:04:50</t>
  </si>
  <si>
    <t>10.10.2022 09:01:34</t>
  </si>
  <si>
    <t>10.10.2022 15:01:47</t>
  </si>
  <si>
    <t>BALÇOVA İM 35-07-A00001_TELEFERİK K06_42778781</t>
  </si>
  <si>
    <t>10.10.2022 12:05:43</t>
  </si>
  <si>
    <t>10.10.2022 15:33:46</t>
  </si>
  <si>
    <t>M-2959 35-04-M02959_35-04-M02959_76337320</t>
  </si>
  <si>
    <t>10.10.2022 15:39:07</t>
  </si>
  <si>
    <t>10.10.2022 17:12:38</t>
  </si>
  <si>
    <t>YAMANDERE TR-3 35-29-L00313_A_56406281_56406281</t>
  </si>
  <si>
    <t>10.10.2022 13:53:15</t>
  </si>
  <si>
    <t>10.10.2022 16:13:58</t>
  </si>
  <si>
    <t>FOÇA L-68 35-23-L00068_B B01_5769247</t>
  </si>
  <si>
    <t>10.10.2022 13:18:21</t>
  </si>
  <si>
    <t>10.10.2022 14:06:20</t>
  </si>
  <si>
    <t>KARAHALİLLİ TR-2 35-20-L00089_955215546_955215546</t>
  </si>
  <si>
    <t>10.10.2022 18:57:54</t>
  </si>
  <si>
    <t>10.10.2022 21:18:12</t>
  </si>
  <si>
    <t>DEREÇİFTLİK TR-1 45-75-M00235_945612955_945612955</t>
  </si>
  <si>
    <t>10.10.2022 18:10:55</t>
  </si>
  <si>
    <t>10.10.2022 18:37:30</t>
  </si>
  <si>
    <t>VELİLER KÖK 35-31-L00116_SAÇLI TR-1 L01_2337020</t>
  </si>
  <si>
    <t>10.10.2022 13:12:13</t>
  </si>
  <si>
    <t>10.10.2022 18:28:55</t>
  </si>
  <si>
    <t>10.10.2022 09:29:37</t>
  </si>
  <si>
    <t>10.10.2022 13:17:10</t>
  </si>
  <si>
    <t>K-1302 35-08-K01302_35-08-K01302_42456245</t>
  </si>
  <si>
    <t>10.10.2022 08:30:52</t>
  </si>
  <si>
    <t>10.10.2022 18:35:02</t>
  </si>
  <si>
    <t>TİRKEŞ TR-1 45-80-M00125_967150371_967150371</t>
  </si>
  <si>
    <t>10.10.2022 21:25:30</t>
  </si>
  <si>
    <t>10.10.2022 22:03:35</t>
  </si>
  <si>
    <t>K-3927 35-08-K03927_99005657_99005657</t>
  </si>
  <si>
    <t>10.10.2022 10:04:13</t>
  </si>
  <si>
    <t>10.10.2022 16:44:53</t>
  </si>
  <si>
    <t>10.10.2022 10:34:38</t>
  </si>
  <si>
    <t>10.10.2022 11:05:51</t>
  </si>
  <si>
    <t>DİKİLİ İM 35-30-A00001_ALTINOVA-1 M08_72357026</t>
  </si>
  <si>
    <t>10.10.2022 09:16:13</t>
  </si>
  <si>
    <t>10.10.2022 13:22:55</t>
  </si>
  <si>
    <t>L-425 BELLONA KABİN 35-18-L00425_950446474_950446474</t>
  </si>
  <si>
    <t>10.10.2022 19:38:27</t>
  </si>
  <si>
    <t>10.10.2022 21:09:42</t>
  </si>
  <si>
    <t>K-855 35-01-K00855_E_56377167_56377167</t>
  </si>
  <si>
    <t>10.10.2022 11:06:35</t>
  </si>
  <si>
    <t>10.10.2022 13:06:12</t>
  </si>
  <si>
    <t>10.10.2022 13:55:55</t>
  </si>
  <si>
    <t>10.10.2022 14:25:14</t>
  </si>
  <si>
    <t>10.10.2022 09:05:56</t>
  </si>
  <si>
    <t>10.10.2022 11:29:29</t>
  </si>
  <si>
    <t>PANCAR KÖK 35-26-M00891_KARAKUYU M02_2302862</t>
  </si>
  <si>
    <t>10.10.2022 07:36:03</t>
  </si>
  <si>
    <t>10.10.2022 09:11:36</t>
  </si>
  <si>
    <t>BOĞAZİÇİ İM 35-01-A00001_TR-2 K09_2043027</t>
  </si>
  <si>
    <t>10.10.2022 04:02:30</t>
  </si>
  <si>
    <t>10.10.2022 04:57:34</t>
  </si>
  <si>
    <t>K-3149 35-01-K03149_B_56373823_56373823</t>
  </si>
  <si>
    <t>10.10.2022 12:13:33</t>
  </si>
  <si>
    <t>10.10.2022 16:31:43</t>
  </si>
  <si>
    <t>ÖDEMİŞ İM 35-15-A00001_TR-110 M04_2058913</t>
  </si>
  <si>
    <t>10.10.2022 16:21:09</t>
  </si>
  <si>
    <t>10.10.2022 16:27:00</t>
  </si>
  <si>
    <t>10.10.2022 13:15:09</t>
  </si>
  <si>
    <t>10.10.2022 13:31:50</t>
  </si>
  <si>
    <t>SARUHANLI TR-13 45-80-M00013_D_60984382_60984382</t>
  </si>
  <si>
    <t>10.10.2022 17:22:27</t>
  </si>
  <si>
    <t>10.10.2022 17:54:40</t>
  </si>
  <si>
    <t>BATTAL MUSTAFA İMAMLAR TR 45-77-L00190_948072625_948072625</t>
  </si>
  <si>
    <t>10.10.2022 18:13:33</t>
  </si>
  <si>
    <t>10.10.2022 20:31:36</t>
  </si>
  <si>
    <t>HAMZABEYLİ TR-3 45-71-M01773_953189282_953189282</t>
  </si>
  <si>
    <t>10.10.2022 19:05:06</t>
  </si>
  <si>
    <t>10.10.2022 22:20:10</t>
  </si>
  <si>
    <t>10.10.2022 08:37:10</t>
  </si>
  <si>
    <t>10.10.2022 09:00:49</t>
  </si>
  <si>
    <t>GÖÇBEYLİ DM 35-16-M00139_HatBaşıAyırıcı_53140550 M05_53140550</t>
  </si>
  <si>
    <t>10.10.2022 14:46:55</t>
  </si>
  <si>
    <t>10.10.2022 17:07:11</t>
  </si>
  <si>
    <t>DEMİRKÖPRÜ TM 45-78-A00005_HatBaşıAyırıcı_53139846 M05_53139846</t>
  </si>
  <si>
    <t>10.10.2022 08:45:06</t>
  </si>
  <si>
    <t>10.10.2022 10:32:08</t>
  </si>
  <si>
    <t>10.10.2022 09:46:03</t>
  </si>
  <si>
    <t>10.10.2022 13:35:32</t>
  </si>
  <si>
    <t>K-193 35-03-K00193_C_56378486_56378486</t>
  </si>
  <si>
    <t>10.10.2022 09:52:27</t>
  </si>
  <si>
    <t>10.10.2022 13:31:22</t>
  </si>
  <si>
    <t>DM-1 45-71-M00001_PEKER M13_2050174</t>
  </si>
  <si>
    <t>10.10.2022 17:31:20</t>
  </si>
  <si>
    <t>10.10.2022 18:24:18</t>
  </si>
  <si>
    <t>10.10.2022 11:12:49</t>
  </si>
  <si>
    <t>10.10.2022 11:23:39</t>
  </si>
  <si>
    <t>10.10.2022 09:09:29</t>
  </si>
  <si>
    <t>10.10.2022 10:02:37</t>
  </si>
  <si>
    <t>11.10.2022 21:03:31</t>
  </si>
  <si>
    <t>11.10.2022 21:39:27</t>
  </si>
  <si>
    <t>K-1207 35-01-K01207_912414701_912414701</t>
  </si>
  <si>
    <t>11.10.2022 09:51:58</t>
  </si>
  <si>
    <t>11.10.2022 12:38:35</t>
  </si>
  <si>
    <t>KESİKKÖY TR-1 35-28-M00335_953374201_953374201</t>
  </si>
  <si>
    <t>11.10.2022 15:03:19</t>
  </si>
  <si>
    <t>11.10.2022 19:21:35</t>
  </si>
  <si>
    <t>M-1814 KISIK DM-1 35-22-M00095_KISIK SANAYİ-1 M11_72099708</t>
  </si>
  <si>
    <t>11.10.2022 15:56:25</t>
  </si>
  <si>
    <t>11.10.2022 16:46:47</t>
  </si>
  <si>
    <t>DM-23 45-71-M00500_DM-23/2 M09_2317994</t>
  </si>
  <si>
    <t>11.10.2022 08:18:00</t>
  </si>
  <si>
    <t>11.10.2022 08:53:00</t>
  </si>
  <si>
    <t>11.10.2022 17:23:23</t>
  </si>
  <si>
    <t>11.10.2022 17:58:51</t>
  </si>
  <si>
    <t>11.10.2022 09:26:42</t>
  </si>
  <si>
    <t>11.10.2022 13:03:13</t>
  </si>
  <si>
    <t>11.10.2022 12:09:23</t>
  </si>
  <si>
    <t>11.10.2022 12:18:35</t>
  </si>
  <si>
    <t>YENİOBA KÖK 35-29-M00125_YENİOBA M013_72190947</t>
  </si>
  <si>
    <t>11.10.2022 09:19:04</t>
  </si>
  <si>
    <t>11.10.2022 13:13:05</t>
  </si>
  <si>
    <t>GÜMÜLDÜR M-26 35-25-M00026_35-25-M00026_2362190</t>
  </si>
  <si>
    <t>11.10.2022 16:25:48</t>
  </si>
  <si>
    <t>11.10.2022 17:18:23</t>
  </si>
  <si>
    <t>K-4370 35-03-K04370_B_56363659_56363659</t>
  </si>
  <si>
    <t>11.10.2022 09:27:08</t>
  </si>
  <si>
    <t>11.10.2022 10:26:57</t>
  </si>
  <si>
    <t>11.10.2022 11:20:46</t>
  </si>
  <si>
    <t>11.10.2022 11:24:42</t>
  </si>
  <si>
    <t>11.10.2022 10:50:03</t>
  </si>
  <si>
    <t>11.10.2022 10:58:43</t>
  </si>
  <si>
    <t>11.10.2022 18:17:01</t>
  </si>
  <si>
    <t>11.10.2022 18:40:09</t>
  </si>
  <si>
    <t>K-930 35-04-K00930_K-706 K03_2113789</t>
  </si>
  <si>
    <t>11.10.2022 13:22:13</t>
  </si>
  <si>
    <t>11.10.2022 15:19:03</t>
  </si>
  <si>
    <t>11.10.2022 00:47:33</t>
  </si>
  <si>
    <t>11.10.2022 02:01:15</t>
  </si>
  <si>
    <t>11.10.2022 22:28:42</t>
  </si>
  <si>
    <t>11.10.2022 22:52:01</t>
  </si>
  <si>
    <t>K-612 35-02-K00612_910172157_910172157</t>
  </si>
  <si>
    <t>11.10.2022 23:45:32</t>
  </si>
  <si>
    <t>12.10.2022 02:53:18</t>
  </si>
  <si>
    <t>KALEKÖY TR-2 35-31-L00235_47918507_56386518_56386518</t>
  </si>
  <si>
    <t>11.10.2022 18:59:29</t>
  </si>
  <si>
    <t>11.10.2022 19:52:08</t>
  </si>
  <si>
    <t>DEMİRCİ DM 45-74-M00347_ŞEHİR GİRİŞ M011_84598101</t>
  </si>
  <si>
    <t>11.10.2022 09:02:33</t>
  </si>
  <si>
    <t>11.10.2022 09:06:23</t>
  </si>
  <si>
    <t>K-535 35-02-K00535_5731105 f1b_5837745</t>
  </si>
  <si>
    <t>11.10.2022 10:15:46</t>
  </si>
  <si>
    <t>11.10.2022 11:13:39</t>
  </si>
  <si>
    <t>DAĞISTAN KÖK 35-16-M00186_HatBaşıAyırıcı_53138900 M03_53138900</t>
  </si>
  <si>
    <t>11.10.2022 17:29:04</t>
  </si>
  <si>
    <t>11.10.2022 19:01:28</t>
  </si>
  <si>
    <t>11.10.2022 09:04:08</t>
  </si>
  <si>
    <t>11.10.2022 10:52:28</t>
  </si>
  <si>
    <t>TR-74 ( M-774) 35-30-M00774_955299328_955299328</t>
  </si>
  <si>
    <t>11.10.2022 15:46:56</t>
  </si>
  <si>
    <t>11.10.2022 20:38:30</t>
  </si>
  <si>
    <t>M-3123 35-10-M03123_95001170405_95001170405</t>
  </si>
  <si>
    <t>11.10.2022 11:19:29</t>
  </si>
  <si>
    <t>11.10.2022 13:02:50</t>
  </si>
  <si>
    <t>11.10.2022 09:17:00</t>
  </si>
  <si>
    <t>11.10.2022 14:20:53</t>
  </si>
  <si>
    <t>KIRKAĞAÇ TR-11 45-76-M00011_A A1_42857736</t>
  </si>
  <si>
    <t>11.10.2022 18:25:15</t>
  </si>
  <si>
    <t>11.10.2022 18:44:52</t>
  </si>
  <si>
    <t>BEYDAĞ İM 35-32-A00001_MUTAFLAR L14_2049959</t>
  </si>
  <si>
    <t>11.10.2022 08:38:55</t>
  </si>
  <si>
    <t>11.10.2022 08:41:27</t>
  </si>
  <si>
    <t>ÜRKMEZ M-14 35-25-M00154_ÜRKMEZ DM-4(ÜRKMEZ M-21) M02_72074081</t>
  </si>
  <si>
    <t>11.10.2022 09:12:18</t>
  </si>
  <si>
    <t>11.10.2022 09:14:03</t>
  </si>
  <si>
    <t>11.10.2022 07:44:33</t>
  </si>
  <si>
    <t>11.10.2022 07:46:28</t>
  </si>
  <si>
    <t>ARSLANLAR TM 35-26-A00004_KUTLUTAŞ M29_2307568</t>
  </si>
  <si>
    <t>11.10.2022 16:10:50</t>
  </si>
  <si>
    <t>11.10.2022 16:16:18</t>
  </si>
  <si>
    <t>DM-1/TR-16 SEFERİHİSAR 35-14-M00328_956642775_956642775</t>
  </si>
  <si>
    <t>11.10.2022 08:45:28</t>
  </si>
  <si>
    <t>11.10.2022 11:08:59</t>
  </si>
  <si>
    <t>BELEVİ İM 35-13-A00002_BELEVİ ŞEHİR-2 L04_2064130</t>
  </si>
  <si>
    <t>11.10.2022 01:49:53</t>
  </si>
  <si>
    <t>11.10.2022 02:42:16</t>
  </si>
  <si>
    <t>MÜTEVELLİ KÖK 45-80-M00100_MÜTEVELLİ ŞEHİR-2(MÜTEVELLİ TR-5/TR-6/TR-7) M04_72196255</t>
  </si>
  <si>
    <t>11.10.2022 09:27:43</t>
  </si>
  <si>
    <t>11.10.2022 10:51:09</t>
  </si>
  <si>
    <t>K-1302 35-08-K01302_B b1b_5829661</t>
  </si>
  <si>
    <t>11.10.2022 11:42:21</t>
  </si>
  <si>
    <t>11.10.2022 14:42:55</t>
  </si>
  <si>
    <t>TEKELİ DM 35-22-M00088_HatBaşıAyırıcı_50156204 M10_50156204</t>
  </si>
  <si>
    <t>11.10.2022 21:59:28</t>
  </si>
  <si>
    <t>11.10.2022 23:25:46</t>
  </si>
  <si>
    <t>YAYAKENT DM 35-24-M00209_HatBaşıAyırıcı_80599677 M05_80599677</t>
  </si>
  <si>
    <t>11.10.2022 09:49:28</t>
  </si>
  <si>
    <t>11.10.2022 13:18:23</t>
  </si>
  <si>
    <t>K-1600 35-02-K01600_A_56382719_56382719</t>
  </si>
  <si>
    <t>11.10.2022 10:05:30</t>
  </si>
  <si>
    <t>11.10.2022 10:41:22</t>
  </si>
  <si>
    <t>K-3850 35-04-K03850_F_56380353_56380353</t>
  </si>
  <si>
    <t>11.10.2022 10:28:27</t>
  </si>
  <si>
    <t>11.10.2022 13:28:41</t>
  </si>
  <si>
    <t>11.10.2022 03:09:28</t>
  </si>
  <si>
    <t>11.10.2022 03:16:33</t>
  </si>
  <si>
    <t>11.10.2022 14:18:34</t>
  </si>
  <si>
    <t>11.10.2022 17:37:37</t>
  </si>
  <si>
    <t>YENİ ŞAKRAN TR-14 35-17-M00214__56355215_56355215</t>
  </si>
  <si>
    <t>11.10.2022 21:36:08</t>
  </si>
  <si>
    <t>11.10.2022 22:20:20</t>
  </si>
  <si>
    <t>ASARLIK TR-7 35-28-M00181_35-28-M00181_2363486</t>
  </si>
  <si>
    <t>11.10.2022 12:22:08</t>
  </si>
  <si>
    <t>11.10.2022 14:24:46</t>
  </si>
  <si>
    <t>KAVAKLIDERE TR-9 45-73-M00143_KAVAKLIDERE TR-7 M03_2092994</t>
  </si>
  <si>
    <t>11.10.2022 09:20:58</t>
  </si>
  <si>
    <t>11.10.2022 09:21:38</t>
  </si>
  <si>
    <t>K-1141 35-04-K01141_C_65506367_65506367</t>
  </si>
  <si>
    <t>11.10.2022 12:49:16</t>
  </si>
  <si>
    <t>11.10.2022 13:31:45</t>
  </si>
  <si>
    <t>ORTAKÖY TR-1 45-71-M01729_953206369_953206369</t>
  </si>
  <si>
    <t>11.10.2022 16:46:55</t>
  </si>
  <si>
    <t>11.10.2022 19:47:23</t>
  </si>
  <si>
    <t>BEYDAĞ İM 35-32-A00001_TOSUNLAR L04_2049977</t>
  </si>
  <si>
    <t>11.10.2022 08:00:27</t>
  </si>
  <si>
    <t>11.10.2022 08:05:11</t>
  </si>
  <si>
    <t>KÖREKE TR-1 45-75-M00135_DIREK TIPI TRAFO HUCRESI H01_2085445</t>
  </si>
  <si>
    <t>11.10.2022 17:44:32</t>
  </si>
  <si>
    <t>11.10.2022 20:19:59</t>
  </si>
  <si>
    <t>ÖREN TR-5 35-27-L00221_B_56382446_56382446</t>
  </si>
  <si>
    <t>11.10.2022 09:08:28</t>
  </si>
  <si>
    <t>11.10.2022 11:50:56</t>
  </si>
  <si>
    <t>M-2518 35-02-M02518_99505217_99505217</t>
  </si>
  <si>
    <t>11.10.2022 15:22:44</t>
  </si>
  <si>
    <t>11.10.2022 16:25:55</t>
  </si>
  <si>
    <t>HASKÖY TR-4 35-20-L00369_C_56375285_56375285</t>
  </si>
  <si>
    <t>11.10.2022 11:45:00</t>
  </si>
  <si>
    <t>11.10.2022 12:23:09</t>
  </si>
  <si>
    <t>TEOMAN AVCIOĞLU SLM GRB TR 35-27-M00549_A_56363844_56363844</t>
  </si>
  <si>
    <t>11.10.2022 19:32:35</t>
  </si>
  <si>
    <t>11.10.2022 23:22:24</t>
  </si>
  <si>
    <t>11.10.2022 09:20:30</t>
  </si>
  <si>
    <t>11.10.2022 17:21:35</t>
  </si>
  <si>
    <t>K-1995 35-02-K01995_35-02-K01995_2375323</t>
  </si>
  <si>
    <t>11.10.2022 09:30:13</t>
  </si>
  <si>
    <t>11.10.2022 12:02:25</t>
  </si>
  <si>
    <t>K-427 35-04-K00427_99299397_99299397</t>
  </si>
  <si>
    <t>11.10.2022 09:54:21</t>
  </si>
  <si>
    <t>11.10.2022 14:39:22</t>
  </si>
  <si>
    <t>HACIYERİ TR-1 45-81-M00071_45-81-M00071_2377014</t>
  </si>
  <si>
    <t>11.10.2022 12:35:58</t>
  </si>
  <si>
    <t>11.10.2022 13:22:46</t>
  </si>
  <si>
    <t>K-2870 35-02-K02870_35-02-K02870_2376731</t>
  </si>
  <si>
    <t>11.10.2022 09:22:14</t>
  </si>
  <si>
    <t>11.10.2022 12:10:45</t>
  </si>
  <si>
    <t>11.10.2022 09:24:06</t>
  </si>
  <si>
    <t>11.10.2022 17:10:54</t>
  </si>
  <si>
    <t>KAYACIK KOZLUCA TR-2 45-75-M00227_B_56388847_56388847</t>
  </si>
  <si>
    <t>11.10.2022 18:01:07</t>
  </si>
  <si>
    <t>11.10.2022 20:51:22</t>
  </si>
  <si>
    <t>11.10.2022 23:17:21</t>
  </si>
  <si>
    <t>11.10.2022 23:33:08</t>
  </si>
  <si>
    <t>K-4486 35-01-K04486_TRAFO K03_2117420</t>
  </si>
  <si>
    <t>11.10.2022 09:34:16</t>
  </si>
  <si>
    <t>11.10.2022 10:54:43</t>
  </si>
  <si>
    <t>11.10.2022 08:13:31</t>
  </si>
  <si>
    <t>11.10.2022 09:51:25</t>
  </si>
  <si>
    <t>M-1474 35-02-M01474_B_56379751_56379751</t>
  </si>
  <si>
    <t>11.10.2022 10:12:26</t>
  </si>
  <si>
    <t>11.10.2022 10:49:17</t>
  </si>
  <si>
    <t>TR-1 45-74-M00001_TR-26 M02_65952023</t>
  </si>
  <si>
    <t>11.10.2022 08:11:51</t>
  </si>
  <si>
    <t>11.10.2022 08:27:43</t>
  </si>
  <si>
    <t>YAKACIK TR-2 35-20-L00233_955212288_955212288</t>
  </si>
  <si>
    <t>11.10.2022 11:11:43</t>
  </si>
  <si>
    <t>11.10.2022 13:40:39</t>
  </si>
  <si>
    <t>11.10.2022 22:28:57</t>
  </si>
  <si>
    <t>11.10.2022 22:52:46</t>
  </si>
  <si>
    <t>FOÇAKÖY TR-2 35-23-M00223_95001324845_95001324845</t>
  </si>
  <si>
    <t>11.10.2022 12:53:35</t>
  </si>
  <si>
    <t>11.10.2022 14:12:16</t>
  </si>
  <si>
    <t>K-1051 35-04-K01051_35-04-K01051_2359897</t>
  </si>
  <si>
    <t>11.10.2022 13:26:14</t>
  </si>
  <si>
    <t>11.10.2022 15:30:44</t>
  </si>
  <si>
    <t>SELÇUK İM/DM 35-13-A00004_HatBaşıAyırıcı_79111075 L04_79111075</t>
  </si>
  <si>
    <t>11.10.2022 16:17:55</t>
  </si>
  <si>
    <t>11.10.2022 18:09:38</t>
  </si>
  <si>
    <t>YEŞİLYURT TR-8 45-73-M00483_TR-3 M02_66864718</t>
  </si>
  <si>
    <t>11.10.2022 13:22:23</t>
  </si>
  <si>
    <t>11.10.2022 13:47:31</t>
  </si>
  <si>
    <t>KARABURUN TR-4/6 35-21-L00030_953359803_953359803</t>
  </si>
  <si>
    <t>11.10.2022 09:38:29</t>
  </si>
  <si>
    <t>11.10.2022 10:58:46</t>
  </si>
  <si>
    <t>ALOSBİ TM 35-17-A00006_HatBaşıAyırıcı_65357671 M05_65357671</t>
  </si>
  <si>
    <t>11.10.2022 13:59:28</t>
  </si>
  <si>
    <t>11.10.2022 14:42:37</t>
  </si>
  <si>
    <t>MALTEPE TR-4 35-28-M00447_953382343_953382343</t>
  </si>
  <si>
    <t>11.10.2022 09:13:25</t>
  </si>
  <si>
    <t>11.10.2022 10:31:34</t>
  </si>
  <si>
    <t>11.10.2022 20:40:43</t>
  </si>
  <si>
    <t>12.10.2022 00:01:28</t>
  </si>
  <si>
    <t>11.10.2022 12:02:53</t>
  </si>
  <si>
    <t>11.10.2022 12:22:47</t>
  </si>
  <si>
    <t>L-132 35-18-L00132_50067447 B01_50068631</t>
  </si>
  <si>
    <t>11.10.2022 08:14:10</t>
  </si>
  <si>
    <t>11.10.2022 09:03:01</t>
  </si>
  <si>
    <t>KONAKLI ZEKİ KUTLU SULAMA GRB TR-24 35-15-M00151_DIREK TIPI TRAFO HUCRESI H01_2048904</t>
  </si>
  <si>
    <t>11.10.2022 15:44:09</t>
  </si>
  <si>
    <t>11.10.2022 20:03:45</t>
  </si>
  <si>
    <t>GÜMÜLDÜR DM-3 (M-29) 35-25-M00029_GÜMÜLDÜR M-30 M04_72083926</t>
  </si>
  <si>
    <t>11.10.2022 14:57:49</t>
  </si>
  <si>
    <t>11.10.2022 15:17:43</t>
  </si>
  <si>
    <t>M-1029 35-04-M01029_A_56380695_56380695</t>
  </si>
  <si>
    <t>11.10.2022 11:23:15</t>
  </si>
  <si>
    <t>11.10.2022 13:30:07</t>
  </si>
  <si>
    <t>11.10.2022 08:59:39</t>
  </si>
  <si>
    <t>11.10.2022 17:00:19</t>
  </si>
  <si>
    <t>ÇUKURALTI M-11 35-25-M00057_955267166_955267166</t>
  </si>
  <si>
    <t>11.10.2022 10:27:39</t>
  </si>
  <si>
    <t>11.10.2022 15:03:50</t>
  </si>
  <si>
    <t>DM-3/TR-24 (TR-95) 35-26-M00095_956616174_956616174</t>
  </si>
  <si>
    <t>11.10.2022 11:09:39</t>
  </si>
  <si>
    <t>11.10.2022 12:16:29</t>
  </si>
  <si>
    <t>11.10.2022 09:48:10</t>
  </si>
  <si>
    <t>11.10.2022 10:44:09</t>
  </si>
  <si>
    <t>ÇAMLIK DM 35-17-M00173_ŞAKRAN GİRİŞ M10_66328237</t>
  </si>
  <si>
    <t>11.10.2022 13:07:28</t>
  </si>
  <si>
    <t>11.10.2022 13:20:34</t>
  </si>
  <si>
    <t>11.10.2022 00:02:29</t>
  </si>
  <si>
    <t>11.10.2022 00:42:32</t>
  </si>
  <si>
    <t>11.10.2022 16:25:40</t>
  </si>
  <si>
    <t>11.10.2022 18:02:58</t>
  </si>
  <si>
    <t>K-3791 35-07-K03791_K-4576 K01_84843075</t>
  </si>
  <si>
    <t>11.10.2022 01:08:05</t>
  </si>
  <si>
    <t>11.10.2022 01:21:04</t>
  </si>
  <si>
    <t>SALİHLİ TR-55 45-78-L00766_953255649_953255649</t>
  </si>
  <si>
    <t>11.10.2022 15:16:27</t>
  </si>
  <si>
    <t>11.10.2022 16:23:12</t>
  </si>
  <si>
    <t>11.10.2022 23:46:59</t>
  </si>
  <si>
    <t>12.10.2022 01:12:29</t>
  </si>
  <si>
    <t>11.10.2022 14:04:33</t>
  </si>
  <si>
    <t>11.10.2022 14:37:03</t>
  </si>
  <si>
    <t>ÇANDARLI DM-TR-20 35-30-M00020_ŞEHİR-2 M02_72352922</t>
  </si>
  <si>
    <t>11.10.2022 09:40:33</t>
  </si>
  <si>
    <t>11.10.2022 16:50:32</t>
  </si>
  <si>
    <t>K-1395 35-08-K01395_97667925_97667925</t>
  </si>
  <si>
    <t>11.10.2022 19:11:21</t>
  </si>
  <si>
    <t>11.10.2022 19:53:54</t>
  </si>
  <si>
    <t>TR-104 45-78-L00104_953265632_953265632</t>
  </si>
  <si>
    <t>11.10.2022 11:28:55</t>
  </si>
  <si>
    <t>11.10.2022 12:13:47</t>
  </si>
  <si>
    <t>ÜRKMEZ DM-2 (ÜRKMEZ M-1) 35-25-M00137_ÜRKMEZ M-2/ÜRKMEZ M-3/ÜRKMEZ M-4 M03_72079545</t>
  </si>
  <si>
    <t>11.10.2022 13:22:49</t>
  </si>
  <si>
    <t>11.10.2022 16:24:48</t>
  </si>
  <si>
    <t>11.10.2022 19:31:17</t>
  </si>
  <si>
    <t>11.10.2022 20:00:43</t>
  </si>
  <si>
    <t>PALAMATÇUK MERKEZ TR-1 35-32-L00067_35-32-L00067_2362389</t>
  </si>
  <si>
    <t>11.10.2022 06:25:18</t>
  </si>
  <si>
    <t>11.10.2022 08:16:40</t>
  </si>
  <si>
    <t>DEMİRCİ TM 45-74-A00001_DEMİRCİ-1 M14_2053942</t>
  </si>
  <si>
    <t>11.10.2022 09:06:34</t>
  </si>
  <si>
    <t>11.10.2022 09:51:20</t>
  </si>
  <si>
    <t>IŞIKLAR KÖK 45-73-M00467_BAKLACI M06_83813303</t>
  </si>
  <si>
    <t>11.10.2022 09:18:12</t>
  </si>
  <si>
    <t>11.10.2022 17:11:04</t>
  </si>
  <si>
    <t>M-1815 KISIK DM-2 35-22-M00096_METAL İŞLERİ TR-2 M12_72100664</t>
  </si>
  <si>
    <t>11.10.2022 15:52:37</t>
  </si>
  <si>
    <t>11.10.2022 16:49:38</t>
  </si>
  <si>
    <t>KAZANLI KÖK 35-15-L00951_BALABANLI KÖYÜ L07_66954510</t>
  </si>
  <si>
    <t>11.10.2022 09:20:39</t>
  </si>
  <si>
    <t>11.10.2022 11:33:39</t>
  </si>
  <si>
    <t>KARABURUN TR-15 35-21-L00013_35-21-L00013_2376071</t>
  </si>
  <si>
    <t>11.10.2022 18:25:53</t>
  </si>
  <si>
    <t>11.10.2022 19:02:34</t>
  </si>
  <si>
    <t>11.10.2022 21:03:28</t>
  </si>
  <si>
    <t>11.10.2022 21:18:10</t>
  </si>
  <si>
    <t>11.10.2022 01:53:44</t>
  </si>
  <si>
    <t>11.10.2022 02:00:00</t>
  </si>
  <si>
    <t>SELENDİ TR-16 45-81-M00016_TR-15 M02_71987620</t>
  </si>
  <si>
    <t>11.10.2022 11:23:33</t>
  </si>
  <si>
    <t>11.10.2022 11:54:58</t>
  </si>
  <si>
    <t>DOĞANBEY KÖK 35-14-M00100_DOĞANBEY KÖY M01_80639824</t>
  </si>
  <si>
    <t>11.10.2022 17:23:35</t>
  </si>
  <si>
    <t>11.10.2022 18:29:00</t>
  </si>
  <si>
    <t>11.10.2022 07:20:13</t>
  </si>
  <si>
    <t>11.10.2022 07:38:09</t>
  </si>
  <si>
    <t>11.10.2022 18:31:58</t>
  </si>
  <si>
    <t>11.10.2022 20:11:44</t>
  </si>
  <si>
    <t>11.10.2022 10:25:00</t>
  </si>
  <si>
    <t>11.10.2022 10:38:00</t>
  </si>
  <si>
    <t>11.10.2022 09:02:00</t>
  </si>
  <si>
    <t>11.10.2022 17:07:44</t>
  </si>
  <si>
    <t>DERBENT İM-DM 45-83-A00004_MANİSA-2 M12_2331771</t>
  </si>
  <si>
    <t>11.10.2022 09:35:10</t>
  </si>
  <si>
    <t>11.10.2022 10:25:51</t>
  </si>
  <si>
    <t>K-3975 35-04-K03975_99518556_99518556</t>
  </si>
  <si>
    <t>11.10.2022 21:42:53</t>
  </si>
  <si>
    <t>11.10.2022 22:45:46</t>
  </si>
  <si>
    <t>GÜMÜLDÜR DM 35-25-M00100_DM-4/1 M09_2309337</t>
  </si>
  <si>
    <t>11.10.2022 12:34:31</t>
  </si>
  <si>
    <t>11.10.2022 12:37:31</t>
  </si>
  <si>
    <t>11.10.2022 10:50:00</t>
  </si>
  <si>
    <t>11.10.2022 10:58:33</t>
  </si>
  <si>
    <t>K-1086 35-01-K01086_912250945_912250945</t>
  </si>
  <si>
    <t>11.10.2022 09:57:06</t>
  </si>
  <si>
    <t>11.10.2022 11:37:16</t>
  </si>
  <si>
    <t>K-2431 35-08-K02431_35-08-K02431_42040273</t>
  </si>
  <si>
    <t>11.10.2022 11:01:28</t>
  </si>
  <si>
    <t>11.10.2022 11:45:23</t>
  </si>
  <si>
    <t>AHMETBEYLİ TR-2 35-22-M00240_955286624_955286624</t>
  </si>
  <si>
    <t>11.10.2022 08:34:33</t>
  </si>
  <si>
    <t>11.10.2022 12:09:45</t>
  </si>
  <si>
    <t>ÜÇPINAR DM 45-71-M00183_ESKİ YAĞCILAR M10_72249506</t>
  </si>
  <si>
    <t>11.10.2022 16:50:39</t>
  </si>
  <si>
    <t>11.10.2022 18:18:18</t>
  </si>
  <si>
    <t>KAYIŞLAR KÖK 45-80-M00183_KAYIŞLAR M02_72195772</t>
  </si>
  <si>
    <t>11.10.2022 18:49:19</t>
  </si>
  <si>
    <t>11.10.2022 19:27:40</t>
  </si>
  <si>
    <t>GÜZELBAHÇE İM 35-10-A00001_TRAFO M09_77678572</t>
  </si>
  <si>
    <t>11.10.2022 02:56:39</t>
  </si>
  <si>
    <t>11.10.2022 04:22:25</t>
  </si>
  <si>
    <t>GÜMÜLDÜR M-23 35-25-M00023_GÜMÜLDÜR M-22 M03_72085482</t>
  </si>
  <si>
    <t>11.10.2022 11:47:32</t>
  </si>
  <si>
    <t>11.10.2022 14:33:50</t>
  </si>
  <si>
    <t>11.10.2022 15:19:38</t>
  </si>
  <si>
    <t>11.10.2022 15:52:59</t>
  </si>
  <si>
    <t>BÖLCEK-2 TR 35-16-M00023_35-16-M00023_2351791</t>
  </si>
  <si>
    <t>11.10.2022 09:33:48</t>
  </si>
  <si>
    <t>11.10.2022 10:39:39</t>
  </si>
  <si>
    <t>M-712 KERESTECİLER SİTESİ 35-08-M00712_M -1937 M03_72145231</t>
  </si>
  <si>
    <t>11.10.2022 18:36:29</t>
  </si>
  <si>
    <t>11.10.2022 19:21:05</t>
  </si>
  <si>
    <t>11.10.2022 11:10:11</t>
  </si>
  <si>
    <t>11.10.2022 12:00:06</t>
  </si>
  <si>
    <t>K-1879 35-09-K01879_F f1b_5863174</t>
  </si>
  <si>
    <t>11.10.2022 14:09:55</t>
  </si>
  <si>
    <t>11.10.2022 18:16:25</t>
  </si>
  <si>
    <t>K-2732 35-04-K02732_B_56355534_56355534</t>
  </si>
  <si>
    <t>11.10.2022 09:45:59</t>
  </si>
  <si>
    <t>11.10.2022 13:26:58</t>
  </si>
  <si>
    <t>ÇAPAKLI KÖK 45-78-M01161_HatBaşıAyırıcı_53139033 M07_53139033</t>
  </si>
  <si>
    <t>11.10.2022 13:17:33</t>
  </si>
  <si>
    <t>11.10.2022 13:17:48</t>
  </si>
  <si>
    <t>L-12 DİNÇ OTEL 35-18-L00012_8871450_56371864_56371864</t>
  </si>
  <si>
    <t>11.10.2022 09:23:15</t>
  </si>
  <si>
    <t>11.10.2022 12:37:20</t>
  </si>
  <si>
    <t>MENDERES DM-4/TR-1 35-22-M00004_DM-1/TR-1(M-900) M12_2330243</t>
  </si>
  <si>
    <t>11.10.2022 12:34:43</t>
  </si>
  <si>
    <t>11.10.2022 12:54:39</t>
  </si>
  <si>
    <t>DM-5/TR-3 35-13-L00490_946423084_946423084</t>
  </si>
  <si>
    <t>11.10.2022 16:15:32</t>
  </si>
  <si>
    <t>11.10.2022 18:55:18</t>
  </si>
  <si>
    <t>K-3159 35-07-K03159_97595542_97595542</t>
  </si>
  <si>
    <t>11.10.2022 21:53:21</t>
  </si>
  <si>
    <t>11.10.2022 22:50:04</t>
  </si>
  <si>
    <t>KAPANCI KÖK 45-78-L00229_HatBaşıAyırıcı_53140495 L02_53140495</t>
  </si>
  <si>
    <t>11.10.2022 08:39:01</t>
  </si>
  <si>
    <t>11.10.2022 11:27:10</t>
  </si>
  <si>
    <t>DM-2/41 (ULUCAMİİ ÖNÜ) 45-71-M00515_A_56403964_56403964</t>
  </si>
  <si>
    <t>11.10.2022 16:55:27</t>
  </si>
  <si>
    <t>11.10.2022 18:44:37</t>
  </si>
  <si>
    <t>K-11 35-01-K00011_B_56381409_56381409</t>
  </si>
  <si>
    <t>11.10.2022 09:06:15</t>
  </si>
  <si>
    <t>11.10.2022 13:17:08</t>
  </si>
  <si>
    <t>11.10.2022 07:41:22</t>
  </si>
  <si>
    <t>11.10.2022 08:13:50</t>
  </si>
  <si>
    <t>11.10.2022 22:58:52</t>
  </si>
  <si>
    <t>11.10.2022 23:05:13</t>
  </si>
  <si>
    <t>YENİFOÇA TR-51 35-23-M00051_42097959_56375036_56375036</t>
  </si>
  <si>
    <t>11.10.2022 20:25:02</t>
  </si>
  <si>
    <t>11.10.2022 20:48:51</t>
  </si>
  <si>
    <t>TR-1/40-B 45-72-M00107_B_56407059_56407059</t>
  </si>
  <si>
    <t>11.10.2022 15:19:46</t>
  </si>
  <si>
    <t>11.10.2022 17:25:07</t>
  </si>
  <si>
    <t>TİRE SANAYİ TR-1 35-29-L00018_48352454_56361431_56361431</t>
  </si>
  <si>
    <t>11.10.2022 14:55:16</t>
  </si>
  <si>
    <t>11.10.2022 16:39:31</t>
  </si>
  <si>
    <t>11.10.2022 22:01:18</t>
  </si>
  <si>
    <t>11.10.2022 22:05:24</t>
  </si>
  <si>
    <t>11.10.2022 09:46:12</t>
  </si>
  <si>
    <t>11.10.2022 11:05:01</t>
  </si>
  <si>
    <t>TR-126 35-16-L00126_953335371_953335371</t>
  </si>
  <si>
    <t>11.10.2022 09:28:06</t>
  </si>
  <si>
    <t>11.10.2022 12:43:58</t>
  </si>
  <si>
    <t>11.10.2022 03:18:38</t>
  </si>
  <si>
    <t>11.10.2022 03:34:41</t>
  </si>
  <si>
    <t>İM-3/TR-2 HIDIRLIK 35-14-L00289_12006898_56363956_56363956</t>
  </si>
  <si>
    <t>11.10.2022 10:28:20</t>
  </si>
  <si>
    <t>11.10.2022 13:03:20</t>
  </si>
  <si>
    <t>11.10.2022 08:12:23</t>
  </si>
  <si>
    <t>11.10.2022 08:47:28</t>
  </si>
  <si>
    <t>ILICA GIS TM 35-07-A00002_ILICA-14 K20_2313381</t>
  </si>
  <si>
    <t>11.10.2022 13:02:03</t>
  </si>
  <si>
    <t>11.10.2022 17:44:53</t>
  </si>
  <si>
    <t>TR-82 35-16-L00082_D_56398106_56398106</t>
  </si>
  <si>
    <t>11.10.2022 10:03:46</t>
  </si>
  <si>
    <t>11.10.2022 10:52:49</t>
  </si>
  <si>
    <t>ARMUTLU DM-2/TR-30 35-27-L00007_98230594_98230594</t>
  </si>
  <si>
    <t>11.10.2022 09:18:30</t>
  </si>
  <si>
    <t>11.10.2022 10:51:30</t>
  </si>
  <si>
    <t>11.10.2022 21:06:36</t>
  </si>
  <si>
    <t>11.10.2022 22:39:08</t>
  </si>
  <si>
    <t>M-1867 35-02-M01867__83917740_83917740</t>
  </si>
  <si>
    <t>11.10.2022 13:58:14</t>
  </si>
  <si>
    <t>11.10.2022 14:22:08</t>
  </si>
  <si>
    <t>FOÇA TR-2 35-23-L00002_42134976_56398193_56398193</t>
  </si>
  <si>
    <t>11.10.2022 09:41:03</t>
  </si>
  <si>
    <t>11.10.2022 11:29:40</t>
  </si>
  <si>
    <t>K-1212 35-07-K01212_B_56374421_56374421</t>
  </si>
  <si>
    <t>11.10.2022 18:57:11</t>
  </si>
  <si>
    <t>11.10.2022 20:04:42</t>
  </si>
  <si>
    <t>K-1093 35-03-K01093_910189943_910189943</t>
  </si>
  <si>
    <t>11.10.2022 23:26:53</t>
  </si>
  <si>
    <t>12.10.2022 02:03:06</t>
  </si>
  <si>
    <t>KORDON KÖK 45-78-M00730_HatBaşıAyırıcı_53140207 M03_53140207</t>
  </si>
  <si>
    <t>11.10.2022 10:15:38</t>
  </si>
  <si>
    <t>11.10.2022 10:16:18</t>
  </si>
  <si>
    <t>11.10.2022 06:12:52</t>
  </si>
  <si>
    <t>11.10.2022 06:24:59</t>
  </si>
  <si>
    <t>11.10.2022 17:10:29</t>
  </si>
  <si>
    <t>11.10.2022 17:47:44</t>
  </si>
  <si>
    <t>11.10.2022 04:53:06</t>
  </si>
  <si>
    <t>11.10.2022 05:32:06</t>
  </si>
  <si>
    <t>KARABULU TR-6 35-31-L00354_47897518_56391359_56391359</t>
  </si>
  <si>
    <t>11.10.2022 16:24:59</t>
  </si>
  <si>
    <t>11.10.2022 19:08:46</t>
  </si>
  <si>
    <t>11.10.2022 08:19:35</t>
  </si>
  <si>
    <t>11.10.2022 08:27:21</t>
  </si>
  <si>
    <t>TR-40 35-17-M00040_E D03_5762906</t>
  </si>
  <si>
    <t>11.10.2022 14:57:30</t>
  </si>
  <si>
    <t>11.10.2022 17:34:25</t>
  </si>
  <si>
    <t>M-236 35-02-M00236_B_56382758_56382758</t>
  </si>
  <si>
    <t>11.10.2022 15:39:01</t>
  </si>
  <si>
    <t>11.10.2022 17:00:05</t>
  </si>
  <si>
    <t>11.10.2022 12:11:24</t>
  </si>
  <si>
    <t>11.10.2022 13:35:09</t>
  </si>
  <si>
    <t>BELEVİ TR-2 35-13-L00061_A_56383512_56383512</t>
  </si>
  <si>
    <t>11.10.2022 18:15:37</t>
  </si>
  <si>
    <t>11.10.2022 20:46:04</t>
  </si>
  <si>
    <t>KAVAKDERE DM 35-14-M00339_KAVAKDERE KÖY M08_65666754</t>
  </si>
  <si>
    <t>11.10.2022 09:25:05</t>
  </si>
  <si>
    <t>11.10.2022 11:17:38</t>
  </si>
  <si>
    <t>KODUKBURUN TR-1 35-24-M00102_DIREK TIPI TRAFO HUCRESI H01_2035990</t>
  </si>
  <si>
    <t>11.10.2022 06:44:23</t>
  </si>
  <si>
    <t>11.10.2022 06:46:00</t>
  </si>
  <si>
    <t>L-236 35-18-L00236_95001297613_95001297613</t>
  </si>
  <si>
    <t>11.10.2022 15:05:47</t>
  </si>
  <si>
    <t>11.10.2022 15:52:29</t>
  </si>
  <si>
    <t>SOMA TR-26/4 45-82-M00121_C_56385908_56385908</t>
  </si>
  <si>
    <t>11.10.2022 10:11:56</t>
  </si>
  <si>
    <t>11.10.2022 12:39:48</t>
  </si>
  <si>
    <t>11.10.2022 17:17:28</t>
  </si>
  <si>
    <t>11.10.2022 18:12:50</t>
  </si>
  <si>
    <t>TR-150 35-15-M00150_D_56380195_56380195</t>
  </si>
  <si>
    <t>11.10.2022 16:32:41</t>
  </si>
  <si>
    <t>11.10.2022 18:17:03</t>
  </si>
  <si>
    <t>11.10.2022 09:01:00</t>
  </si>
  <si>
    <t>11.10.2022 09:36:00</t>
  </si>
  <si>
    <t>K-2626 35-02-K02626_913868489_913868489</t>
  </si>
  <si>
    <t>11.10.2022 15:41:21</t>
  </si>
  <si>
    <t>11.10.2022 16:51:24</t>
  </si>
  <si>
    <t>TR-1 45-78-L00001__72372227_72372227</t>
  </si>
  <si>
    <t>11.10.2022 09:14:58</t>
  </si>
  <si>
    <t>11.10.2022 09:47:10</t>
  </si>
  <si>
    <t>DAĞDERE DM 45-72-M00097_GÖRDES M01_66536382</t>
  </si>
  <si>
    <t>11.10.2022 11:19:38</t>
  </si>
  <si>
    <t>11.10.2022 11:34:35</t>
  </si>
  <si>
    <t>11.10.2022 09:25:21</t>
  </si>
  <si>
    <t>11.10.2022 10:26:54</t>
  </si>
  <si>
    <t>11.10.2022 12:28:19</t>
  </si>
  <si>
    <t>11.10.2022 12:35:02</t>
  </si>
  <si>
    <t>DM-2/4 35-26-M00826_956627749_956627749</t>
  </si>
  <si>
    <t>11.10.2022 08:25:34</t>
  </si>
  <si>
    <t>11.10.2022 09:26:20</t>
  </si>
  <si>
    <t>KARABURUN TR-7 35-21-L00033_953359628_953359628</t>
  </si>
  <si>
    <t>11.10.2022 16:15:40</t>
  </si>
  <si>
    <t>11.10.2022 18:57:50</t>
  </si>
  <si>
    <t>ESKİOBA KÖK 35-29-L00037_AYAKLIKIRI L07_2324400</t>
  </si>
  <si>
    <t>11.10.2022 13:32:48</t>
  </si>
  <si>
    <t>11.10.2022 17:49:08</t>
  </si>
  <si>
    <t>FOÇA CEZA İNFAZ KURUMU KÖK 35-23-M00302_CEZAEVİ ÇIKIŞ M07_72019961</t>
  </si>
  <si>
    <t>11.10.2022 10:19:15</t>
  </si>
  <si>
    <t>11.10.2022 13:10:42</t>
  </si>
  <si>
    <t>SELENDİ DM 45-81-M00001_DUMANLAR M08_2321588</t>
  </si>
  <si>
    <t>11.10.2022 10:01:43</t>
  </si>
  <si>
    <t>11.10.2022 14:19:25</t>
  </si>
  <si>
    <t>METAL İŞLERİ TR-2 35-22-M00102_METAL İŞLERİ TR-5 M02_72101857</t>
  </si>
  <si>
    <t>11.10.2022 15:14:09</t>
  </si>
  <si>
    <t>11.10.2022 16:30:09</t>
  </si>
  <si>
    <t>11.10.2022 16:37:34</t>
  </si>
  <si>
    <t>11.10.2022 18:22:33</t>
  </si>
  <si>
    <t>YEŞİLYURT TR-12 45-73-M00487_DAĞITIM TRAFOSU M03_66945145</t>
  </si>
  <si>
    <t>11.10.2022 11:28:07</t>
  </si>
  <si>
    <t>11.10.2022 13:51:26</t>
  </si>
  <si>
    <t>11.10.2022 07:21:49</t>
  </si>
  <si>
    <t>11.10.2022 08:04:36</t>
  </si>
  <si>
    <t>K-2663 35-02-K02663_35-02-K02663_2362373</t>
  </si>
  <si>
    <t>11.10.2022 09:09:37</t>
  </si>
  <si>
    <t>11.10.2022 12:38:11</t>
  </si>
  <si>
    <t>ÜÇYOL KÖK 45-82-M00128_HatBaşıAyırıcı_53136093 M06_53136093</t>
  </si>
  <si>
    <t>11.10.2022 19:28:39</t>
  </si>
  <si>
    <t>11.10.2022 20:51:49</t>
  </si>
  <si>
    <t>TR-15 35-15-M00015_950383271_950383271</t>
  </si>
  <si>
    <t>11.10.2022 11:45:24</t>
  </si>
  <si>
    <t>11.10.2022 13:38:13</t>
  </si>
  <si>
    <t>MALTEPE TR-3 35-28-M00446_7698899_56360136_56360136</t>
  </si>
  <si>
    <t>11.10.2022 19:44:26</t>
  </si>
  <si>
    <t>11.10.2022 20:29:20</t>
  </si>
  <si>
    <t>TR-66/A 45-78-M00066_TR-72  ACI SU KABİN M03_2328358</t>
  </si>
  <si>
    <t>11.10.2022 09:03:38</t>
  </si>
  <si>
    <t>11.10.2022 17:15:00</t>
  </si>
  <si>
    <t>K-1600 35-02-K01600_99894943_99894943</t>
  </si>
  <si>
    <t>11.10.2022 09:19:43</t>
  </si>
  <si>
    <t>11.10.2022 10:39:06</t>
  </si>
  <si>
    <t>KIRKAĞAÇ DM 45-76-M00043_ŞEHİR-2(GARAJ TARAFI) M09_72247564</t>
  </si>
  <si>
    <t>11.10.2022 09:43:28</t>
  </si>
  <si>
    <t>11.10.2022 09:57:28</t>
  </si>
  <si>
    <t>L-132 35-18-L00132_50067446 A01_50068630</t>
  </si>
  <si>
    <t>11.10.2022 21:47:00</t>
  </si>
  <si>
    <t>11.10.2022 22:56:52</t>
  </si>
  <si>
    <t>11.10.2022 08:36:43</t>
  </si>
  <si>
    <t>11.10.2022 09:34:13</t>
  </si>
  <si>
    <t>M-2956 35-04-M02956_35-04-M02956_76337154</t>
  </si>
  <si>
    <t>11.10.2022 15:20:25</t>
  </si>
  <si>
    <t>11.10.2022 17:05:17</t>
  </si>
  <si>
    <t>EROL ERBİL SULAMA TR-5 35-15-L00863_B_56368674_56368674</t>
  </si>
  <si>
    <t>11.10.2022 07:34:36</t>
  </si>
  <si>
    <t>11.10.2022 10:16:35</t>
  </si>
  <si>
    <t>K-2559 35-07-K02559_K-371 K02_48437678</t>
  </si>
  <si>
    <t>11.10.2022 01:40:59</t>
  </si>
  <si>
    <t>11.10.2022 02:50:16</t>
  </si>
  <si>
    <t>11.10.2022 14:40:35</t>
  </si>
  <si>
    <t>11.10.2022 15:15:58</t>
  </si>
  <si>
    <t>M-52 DOĞANKENT SİTESİ 35-14-M00052_956645276_956645276</t>
  </si>
  <si>
    <t>11.10.2022 16:07:55</t>
  </si>
  <si>
    <t>11.10.2022 17:38:00</t>
  </si>
  <si>
    <t>ARPALIK KÖK 45-83-M00137_İSTASYON ALTI M01_2096635</t>
  </si>
  <si>
    <t>11.10.2022 09:33:42</t>
  </si>
  <si>
    <t>11.10.2022 16:59:35</t>
  </si>
  <si>
    <t>K-1658 35-03-K01658_35-03-K01658_72118310</t>
  </si>
  <si>
    <t>11.10.2022 09:08:07</t>
  </si>
  <si>
    <t>11.10.2022 15:37:21</t>
  </si>
  <si>
    <t>ÜRKMEZ DM-3 (ÜRKMEZ M-6) 35-25-M00145_ÜRKMEZ M-7 M03_72077271</t>
  </si>
  <si>
    <t>11.10.2022 09:40:28</t>
  </si>
  <si>
    <t>11.10.2022 16:22:14</t>
  </si>
  <si>
    <t>11.10.2022 17:31:06</t>
  </si>
  <si>
    <t>11.10.2022 18:42:51</t>
  </si>
  <si>
    <t>M-1989 35-09-M01989_913243135_913243135</t>
  </si>
  <si>
    <t>11.10.2022 21:34:02</t>
  </si>
  <si>
    <t>12.10.2022 00:28:16</t>
  </si>
  <si>
    <t>11.10.2022 10:59:57</t>
  </si>
  <si>
    <t>11.10.2022 11:14:00</t>
  </si>
  <si>
    <t>M-2904 35-02-M02904_910218781_910218781</t>
  </si>
  <si>
    <t>11.10.2022 10:52:08</t>
  </si>
  <si>
    <t>11.10.2022 13:38:28</t>
  </si>
  <si>
    <t>TORBALI İM 35-26-A00001_KİPA M04_2319150</t>
  </si>
  <si>
    <t>11.10.2022 09:21:18</t>
  </si>
  <si>
    <t>11.10.2022 17:22:30</t>
  </si>
  <si>
    <t>11.10.2022 09:14:20</t>
  </si>
  <si>
    <t>11.10.2022 17:23:21</t>
  </si>
  <si>
    <t>KORDON KÖK 45-78-M00730_HatBaşıAyırıcı_89483870 M03_89483870</t>
  </si>
  <si>
    <t>11.10.2022 18:06:23</t>
  </si>
  <si>
    <t>11.10.2022 21:19:22</t>
  </si>
  <si>
    <t>YENİ ŞAKRAN KÖK 35-17-M00174_HatBaşıAyırıcı_65632140 M02_65632140</t>
  </si>
  <si>
    <t>11.10.2022 08:49:40</t>
  </si>
  <si>
    <t>11.10.2022 12:27:50</t>
  </si>
  <si>
    <t>DM-14/11-A 45-71-M02001_953209369_953209369</t>
  </si>
  <si>
    <t>11.10.2022 20:31:33</t>
  </si>
  <si>
    <t>11.10.2022 21:16:45</t>
  </si>
  <si>
    <t>GEMİ SÖKÜM(M-130) TR 35-17-M00130_ŞİMŞEKLER M04_79389033</t>
  </si>
  <si>
    <t>11.10.2022 14:55:29</t>
  </si>
  <si>
    <t>11.10.2022 15:56:43</t>
  </si>
  <si>
    <t>M-1211 35-02-M01211_99724742_99724742</t>
  </si>
  <si>
    <t>11.10.2022 22:03:27</t>
  </si>
  <si>
    <t>12.10.2022 00:54:04</t>
  </si>
  <si>
    <t>L-425 BELLONA KABİN 35-18-L00425_950462420_950462420</t>
  </si>
  <si>
    <t>11.10.2022 14:09:23</t>
  </si>
  <si>
    <t>11.10.2022 15:09:17</t>
  </si>
  <si>
    <t>K-421 35-01-K00421_35-01-K00421_2363781</t>
  </si>
  <si>
    <t>11.10.2022 09:51:00</t>
  </si>
  <si>
    <t>11.10.2022 10:30:55</t>
  </si>
  <si>
    <t>DM-1/50 35-29-M00050_DAĞITIM TRAFOSU M03_72216416</t>
  </si>
  <si>
    <t>11.10.2022 04:29:58</t>
  </si>
  <si>
    <t>11.10.2022 04:50:25</t>
  </si>
  <si>
    <t>KALINHARMAN TR-1 45-77-L00303_45-77-L00303_2370292</t>
  </si>
  <si>
    <t>11.10.2022 10:29:31</t>
  </si>
  <si>
    <t>11.10.2022 12:27:16</t>
  </si>
  <si>
    <t>L-201 GÜZELÇİFTLİK 35-14-L00201_35-14-L00201_72216673</t>
  </si>
  <si>
    <t>11.10.2022 14:49:49</t>
  </si>
  <si>
    <t>11.10.2022 15:11:44</t>
  </si>
  <si>
    <t>11.10.2022 16:22:01</t>
  </si>
  <si>
    <t>11.10.2022 17:06:09</t>
  </si>
  <si>
    <t>11.10.2022 12:51:33</t>
  </si>
  <si>
    <t>11.10.2022 14:23:54</t>
  </si>
  <si>
    <t>YEŞİLYURT DM 45-73-M00476_YEŞİLYURT MERKEZ (TR-2) M05_2318330</t>
  </si>
  <si>
    <t>11.10.2022 09:09:40</t>
  </si>
  <si>
    <t>11.10.2022 11:23:54</t>
  </si>
  <si>
    <t>11.10.2022 17:58:26</t>
  </si>
  <si>
    <t>11.10.2022 19:05:45</t>
  </si>
  <si>
    <t>11.10.2022 09:09:33</t>
  </si>
  <si>
    <t>11.10.2022 10:33:58</t>
  </si>
  <si>
    <t>K-1879 35-09-K01879_F f3b_5861893</t>
  </si>
  <si>
    <t>11.10.2022 20:42:04</t>
  </si>
  <si>
    <t>11.10.2022 21:35:43</t>
  </si>
  <si>
    <t>DM-23/03 TOKİ OKUL 45-71-M00518_DM-14/8 M01_66507881</t>
  </si>
  <si>
    <t>11.10.2022 08:45:45</t>
  </si>
  <si>
    <t>11.10.2022 09:27:58</t>
  </si>
  <si>
    <t>M-236 35-02-M00236_910149565_910149565</t>
  </si>
  <si>
    <t>11.10.2022 15:29:56</t>
  </si>
  <si>
    <t>11.10.2022 16:56:32</t>
  </si>
  <si>
    <t>11.10.2022 13:59:51</t>
  </si>
  <si>
    <t>11.10.2022 17:21:41</t>
  </si>
  <si>
    <t>ZEYTİNALAN İM 35-19-A00002_URLA 266 GİRİŞ M03_2308020</t>
  </si>
  <si>
    <t>11.10.2022 02:56:26</t>
  </si>
  <si>
    <t>11.10.2022 03:21:12</t>
  </si>
  <si>
    <t>ÜRKMEZ DM-2 (ÜRKMEZ M-1) 35-25-M00137_DAĞITIM TRAFO ÜRKMEZ DM-2 (ÜRKMEZ M-1) M04_72079418</t>
  </si>
  <si>
    <t>11.10.2022 10:10:45</t>
  </si>
  <si>
    <t>11.10.2022 16:23:30</t>
  </si>
  <si>
    <t>EMENLER TR-2 35-31-L00138_35-31-L00138_2364260</t>
  </si>
  <si>
    <t>11.10.2022 11:14:58</t>
  </si>
  <si>
    <t>11.10.2022 15:55:13</t>
  </si>
  <si>
    <t>K-4953 35-07-K04953_K-371 K02_74768132</t>
  </si>
  <si>
    <t>11.10.2022 14:24:07</t>
  </si>
  <si>
    <t>11.10.2022 15:12:40</t>
  </si>
  <si>
    <t>11.10.2022 08:02:30</t>
  </si>
  <si>
    <t>11.10.2022 09:07:49</t>
  </si>
  <si>
    <t>K-1410 35-07-K01410_99313319_99313319</t>
  </si>
  <si>
    <t>11.10.2022 12:50:59</t>
  </si>
  <si>
    <t>11.10.2022 13:40:47</t>
  </si>
  <si>
    <t>KARABURUN İM 35-21-A00001_MORDOĞAN KÖYLER L02_2062910</t>
  </si>
  <si>
    <t>11.10.2022 09:24:03</t>
  </si>
  <si>
    <t>11.10.2022 18:09:04</t>
  </si>
  <si>
    <t>K-3927 35-08-K03927_912198852_912198852</t>
  </si>
  <si>
    <t>11.10.2022 00:20:27</t>
  </si>
  <si>
    <t>11.10.2022 01:18:41</t>
  </si>
  <si>
    <t>TR-2 35-19-L00002_956696477_956696477</t>
  </si>
  <si>
    <t>11.10.2022 12:42:30</t>
  </si>
  <si>
    <t>11.10.2022 15:37:32</t>
  </si>
  <si>
    <t>TR-2/28-C 45-72-L00067_A_56391098_56391098</t>
  </si>
  <si>
    <t>11.10.2022 16:12:47</t>
  </si>
  <si>
    <t>11.10.2022 16:52:01</t>
  </si>
  <si>
    <t>TR-75 45-78-M00075_95000028347_95000028347</t>
  </si>
  <si>
    <t>12.10.2022 00:26:18</t>
  </si>
  <si>
    <t>12.10.2022 01:03:55</t>
  </si>
  <si>
    <t>ÇALTIDERE TR-3 35-17-M00233_9969236_56357009_56357009</t>
  </si>
  <si>
    <t>12.10.2022 01:01:59</t>
  </si>
  <si>
    <t>12.10.2022 02:58:08</t>
  </si>
  <si>
    <t>K-2311 35-03-K02311_B_56358149_56358149</t>
  </si>
  <si>
    <t>12.10.2022 02:03:45</t>
  </si>
  <si>
    <t>12.10.2022 04:26:09</t>
  </si>
  <si>
    <t>ÇATALOLUK DM 45-74-M00227_HatBaşıAyırıcı_77952856 M07_77952856</t>
  </si>
  <si>
    <t>12.10.2022 06:19:22</t>
  </si>
  <si>
    <t>12.10.2022 07:37:51</t>
  </si>
  <si>
    <t>12.10.2022 06:47:07</t>
  </si>
  <si>
    <t>12.10.2022 07:45:55</t>
  </si>
  <si>
    <t>KARASELENDİ SARI HASANLAR TR-1 45-81-M00056_A_56399529_56399529</t>
  </si>
  <si>
    <t>12.10.2022 07:16:52</t>
  </si>
  <si>
    <t>12.10.2022 09:05:28</t>
  </si>
  <si>
    <t>TAYTAN OFİS KÖK 45-78-M00314_SALİHLİ DM-2 GİRİŞİ (DEMİRKÖPRÜ-2) M07_60669742</t>
  </si>
  <si>
    <t>12.10.2022 07:29:37</t>
  </si>
  <si>
    <t>12.10.2022 08:11:24</t>
  </si>
  <si>
    <t>12.10.2022 07:28:52</t>
  </si>
  <si>
    <t>12.10.2022 07:50:23</t>
  </si>
  <si>
    <t>12.10.2022 07:30:10</t>
  </si>
  <si>
    <t>12.10.2022 09:15:43</t>
  </si>
  <si>
    <t>12.10.2022 08:04:35</t>
  </si>
  <si>
    <t>12.10.2022 08:11:41</t>
  </si>
  <si>
    <t>YENİFOÇA TR-34 35-23-M00034_ALMAK KÖYLER M01_2124507</t>
  </si>
  <si>
    <t>12.10.2022 08:08:24</t>
  </si>
  <si>
    <t>12.10.2022 10:37:25</t>
  </si>
  <si>
    <t>12.10.2022 08:09:45</t>
  </si>
  <si>
    <t>12.10.2022 09:00:07</t>
  </si>
  <si>
    <t>12.10.2022 12:32:37</t>
  </si>
  <si>
    <t>12.10.2022 12:39:54</t>
  </si>
  <si>
    <t>SOMA DM-3 45-82-M00025_TURGUTALP TR-1 M02_60210160</t>
  </si>
  <si>
    <t>12.10.2022 08:29:12</t>
  </si>
  <si>
    <t>12.10.2022 09:04:41</t>
  </si>
  <si>
    <t>12.10.2022 08:31:17</t>
  </si>
  <si>
    <t>12.10.2022 09:47:53</t>
  </si>
  <si>
    <t>M-3332 35-04-M03332_963942092_963942092</t>
  </si>
  <si>
    <t>12.10.2022 08:31:37</t>
  </si>
  <si>
    <t>12.10.2022 10:52:40</t>
  </si>
  <si>
    <t>ÇİLE DM 35-22-M00086_AHMETBEYLİ M06_50064044</t>
  </si>
  <si>
    <t>12.10.2022 08:36:37</t>
  </si>
  <si>
    <t>12.10.2022 08:46:23</t>
  </si>
  <si>
    <t>SOMA A SANTRALİ İM/DM 45-82-A00001_KIRKAĞAÇ L15_2324961</t>
  </si>
  <si>
    <t>12.10.2022 08:38:34</t>
  </si>
  <si>
    <t>12.10.2022 08:52:36</t>
  </si>
  <si>
    <t>DEVLETHAN TR-1 45-82-M00203_945549289_945549289</t>
  </si>
  <si>
    <t>12.10.2022 08:44:34</t>
  </si>
  <si>
    <t>12.10.2022 11:45:57</t>
  </si>
  <si>
    <t>12.10.2022 09:01:07</t>
  </si>
  <si>
    <t>12.10.2022 17:53:04</t>
  </si>
  <si>
    <t>TR-66/A 45-78-M00066_TR-68 M06_65936944</t>
  </si>
  <si>
    <t>12.10.2022 09:03:37</t>
  </si>
  <si>
    <t>12.10.2022 17:02:54</t>
  </si>
  <si>
    <t>12.10.2022 09:02:32</t>
  </si>
  <si>
    <t>12.10.2022 12:52:30</t>
  </si>
  <si>
    <t>KÜNER TR-2 35-22-M00227_35-22-M00227_2372413</t>
  </si>
  <si>
    <t>12.10.2022 09:03:22</t>
  </si>
  <si>
    <t>12.10.2022 17:10:20</t>
  </si>
  <si>
    <t>M-3089(YATIRIM REZERVE) 35-03-M03089_M-2453 M01_80918048</t>
  </si>
  <si>
    <t>12.10.2022 09:03:13</t>
  </si>
  <si>
    <t>12.10.2022 13:09:05</t>
  </si>
  <si>
    <t>SARIGÖL TR-51 45-79-M00051_945560427_945560427</t>
  </si>
  <si>
    <t>12.10.2022 08:48:25</t>
  </si>
  <si>
    <t>12.10.2022 10:40:39</t>
  </si>
  <si>
    <t>12.10.2022 09:00:11</t>
  </si>
  <si>
    <t>12.10.2022 10:19:47</t>
  </si>
  <si>
    <t>M-314 35-02-M00314_35-02-M00314_2348863</t>
  </si>
  <si>
    <t>12.10.2022 09:05:22</t>
  </si>
  <si>
    <t>12.10.2022 12:27:52</t>
  </si>
  <si>
    <t>12.10.2022 09:06:12</t>
  </si>
  <si>
    <t>12.10.2022 17:27:55</t>
  </si>
  <si>
    <t>12.10.2022 09:07:27</t>
  </si>
  <si>
    <t>12.10.2022 16:00:35</t>
  </si>
  <si>
    <t>İZZETTİN KÖK 45-83-M00132_SİNİRLİ M02_2107098</t>
  </si>
  <si>
    <t>12.10.2022 09:09:13</t>
  </si>
  <si>
    <t>12.10.2022 16:59:13</t>
  </si>
  <si>
    <t>BUCA TM 35-03-A00003_Kozağaç M32_2311291</t>
  </si>
  <si>
    <t>12.10.2022 09:08:37</t>
  </si>
  <si>
    <t>12.10.2022 13:53:39</t>
  </si>
  <si>
    <t>ÇEŞME İM 35-18-A00001_ALTINYUNUS L10_2053074</t>
  </si>
  <si>
    <t>12.10.2022 09:07:37</t>
  </si>
  <si>
    <t>12.10.2022 17:15:13</t>
  </si>
  <si>
    <t>K-3 35-01-K00003_913570970_913570970</t>
  </si>
  <si>
    <t>12.10.2022 09:11:07</t>
  </si>
  <si>
    <t>12.10.2022 14:50:47</t>
  </si>
  <si>
    <t>KEMALİYE DM (TR-1) 45-73-M00150_İSMETİYE M02_66715922</t>
  </si>
  <si>
    <t>12.10.2022 09:19:52</t>
  </si>
  <si>
    <t>12.10.2022 17:32:04</t>
  </si>
  <si>
    <t>ÇİFTLİK İM 35-18-A00003_ÇİFTLİK DM-2/1 L10_2307806</t>
  </si>
  <si>
    <t>12.10.2022 09:20:03</t>
  </si>
  <si>
    <t>12.10.2022 09:51:05</t>
  </si>
  <si>
    <t>12.10.2022 09:24:41</t>
  </si>
  <si>
    <t>12.10.2022 14:54:30</t>
  </si>
  <si>
    <t>12.10.2022 09:28:14</t>
  </si>
  <si>
    <t>12.10.2022 14:55:13</t>
  </si>
  <si>
    <t>12.10.2022 09:30:22</t>
  </si>
  <si>
    <t>12.10.2022 14:56:05</t>
  </si>
  <si>
    <t>12.10.2022 09:37:01</t>
  </si>
  <si>
    <t>12.10.2022 17:12:15</t>
  </si>
  <si>
    <t>SART TR-10/A 45-78-M00182_953251946_953251946</t>
  </si>
  <si>
    <t>12.10.2022 09:41:37</t>
  </si>
  <si>
    <t>12.10.2022 10:35:05</t>
  </si>
  <si>
    <t>12.10.2022 09:44:48</t>
  </si>
  <si>
    <t>12.10.2022 15:50:30</t>
  </si>
  <si>
    <t>APANÇEŞME KÖK( TR-1) 35-16-M00683_HatBaşıAyırıcı_53139280 M04_53139280</t>
  </si>
  <si>
    <t>12.10.2022 09:43:18</t>
  </si>
  <si>
    <t>12.10.2022 12:02:59</t>
  </si>
  <si>
    <t>EMİRHACILI TR-3 45-78-L00578_953276813_953276813</t>
  </si>
  <si>
    <t>12.10.2022 09:45:36</t>
  </si>
  <si>
    <t>12.10.2022 12:31:43</t>
  </si>
  <si>
    <t>KÜÇÜKKALE KÖK 35-29-L00036_BÜYÜKKALE L07_2088230</t>
  </si>
  <si>
    <t>12.10.2022 09:49:39</t>
  </si>
  <si>
    <t>12.10.2022 12:52:37</t>
  </si>
  <si>
    <t>TÜRKELLİ DM (TR-4) 35-28-M00368_HatBaşıAyırıcı_53133583 M04_53133583</t>
  </si>
  <si>
    <t>12.10.2022 09:45:28</t>
  </si>
  <si>
    <t>12.10.2022 14:09:48</t>
  </si>
  <si>
    <t>12.10.2022 09:11:23</t>
  </si>
  <si>
    <t>12.10.2022 13:19:32</t>
  </si>
  <si>
    <t>ALAŞARLI TR-2 35-15-L00194_DIREK TIPI TRAFO HUCRESI H01_2039521</t>
  </si>
  <si>
    <t>12.10.2022 09:47:43</t>
  </si>
  <si>
    <t>12.10.2022 11:24:55</t>
  </si>
  <si>
    <t>DM-3/TR-6 35-13-M00053_946422265_946422265</t>
  </si>
  <si>
    <t>12.10.2022 09:55:18</t>
  </si>
  <si>
    <t>12.10.2022 10:58:10</t>
  </si>
  <si>
    <t>SUDELİĞİ KÖK 45-72-L00111_SELCİKLİ ÇIKIŞI L04_66544620</t>
  </si>
  <si>
    <t>12.10.2022 10:00:33</t>
  </si>
  <si>
    <t>12.10.2022 13:17:18</t>
  </si>
  <si>
    <t>K-1302 35-08-K01302_97638100_97638100</t>
  </si>
  <si>
    <t>12.10.2022 09:58:57</t>
  </si>
  <si>
    <t>12.10.2022 11:49:21</t>
  </si>
  <si>
    <t>K-4985 ÖRNEKKÖY MEZARLIĞI ÖZEL TR 35-04-K04985Ö_ H_88491557</t>
  </si>
  <si>
    <t>12.10.2022 10:01:25</t>
  </si>
  <si>
    <t>12.10.2022 11:48:30</t>
  </si>
  <si>
    <t>12.10.2022 10:05:15</t>
  </si>
  <si>
    <t>12.10.2022 17:20:00</t>
  </si>
  <si>
    <t>AHMETBEYLİ TARIMSAL SULAMA TR-1 35-22-M00239_35-22-M00239_2354045</t>
  </si>
  <si>
    <t>12.10.2022 09:57:37</t>
  </si>
  <si>
    <t>12.10.2022 11:15:03</t>
  </si>
  <si>
    <t>ULUCAK TM 35-28-A00002_HatBaşıAyırıcı_53133712 M13_53133712</t>
  </si>
  <si>
    <t>12.10.2022 10:10:35</t>
  </si>
  <si>
    <t>12.10.2022 11:27:00</t>
  </si>
  <si>
    <t>BADEMLİ TR-1 DM 35-15-L01010_MERKEZ TR-5 L03_67544250</t>
  </si>
  <si>
    <t>12.10.2022 10:10:17</t>
  </si>
  <si>
    <t>12.10.2022 12:43:54</t>
  </si>
  <si>
    <t>12.10.2022 10:07:58</t>
  </si>
  <si>
    <t>12.10.2022 13:40:02</t>
  </si>
  <si>
    <t>SALİHLİ TR-55 45-78-L00766_953255591_953255591</t>
  </si>
  <si>
    <t>12.10.2022 10:12:12</t>
  </si>
  <si>
    <t>12.10.2022 11:29:34</t>
  </si>
  <si>
    <t>KÖSELER TR-1 35-24-M00100_DIREK TIPI TRAFO HUCRESI H01_2035463</t>
  </si>
  <si>
    <t>12.10.2022 10:22:42</t>
  </si>
  <si>
    <t>12.10.2022 11:55:13</t>
  </si>
  <si>
    <t>M-2607 35-03-M02607_945063609_945063609</t>
  </si>
  <si>
    <t>12.10.2022 10:29:10</t>
  </si>
  <si>
    <t>12.10.2022 17:43:29</t>
  </si>
  <si>
    <t>SAİPALTI TR-1 35-21-L00101_B_56375408_56375408</t>
  </si>
  <si>
    <t>12.10.2022 10:32:14</t>
  </si>
  <si>
    <t>12.10.2022 12:07:12</t>
  </si>
  <si>
    <t>M-1104 35-03-M01104_35-03-M01104_41951285</t>
  </si>
  <si>
    <t>12.10.2022 10:34:25</t>
  </si>
  <si>
    <t>12.10.2022 12:08:47</t>
  </si>
  <si>
    <t>12.10.2022 10:37:20</t>
  </si>
  <si>
    <t>12.10.2022 14:28:04</t>
  </si>
  <si>
    <t>12.10.2022 11:03:27</t>
  </si>
  <si>
    <t>12.10.2022 12:33:04</t>
  </si>
  <si>
    <t>YENİKÖY TR-3 45-71-M01044_953222074_953222074</t>
  </si>
  <si>
    <t>12.10.2022 10:38:21</t>
  </si>
  <si>
    <t>12.10.2022 11:53:11</t>
  </si>
  <si>
    <t>MURADİYE TR-6 45-71-M01473_953246186_953246186</t>
  </si>
  <si>
    <t>12.10.2022 10:32:59</t>
  </si>
  <si>
    <t>12.10.2022 15:28:23</t>
  </si>
  <si>
    <t>12.10.2022 10:41:33</t>
  </si>
  <si>
    <t>12.10.2022 11:09:39</t>
  </si>
  <si>
    <t>TR-2/117 45-83-M00712_955143299_955143299</t>
  </si>
  <si>
    <t>12.10.2022 10:34:05</t>
  </si>
  <si>
    <t>12.10.2022 11:31:00</t>
  </si>
  <si>
    <t>M-1950 35-09-M01950_C_56378938_56378938</t>
  </si>
  <si>
    <t>12.10.2022 10:59:06</t>
  </si>
  <si>
    <t>12.10.2022 12:32:42</t>
  </si>
  <si>
    <t>SARIDERE TR-1 35-16-M00052__75294528_75294528</t>
  </si>
  <si>
    <t>12.10.2022 10:59:00</t>
  </si>
  <si>
    <t>12.10.2022 11:55:26</t>
  </si>
  <si>
    <t>APANÇEŞME KÖK( TR-1) 35-16-M00683_ARAPLI OVASI KARADİKEN M04_72042357</t>
  </si>
  <si>
    <t>12.10.2022 11:06:14</t>
  </si>
  <si>
    <t>12.10.2022 11:58:11</t>
  </si>
  <si>
    <t>SEYREK TR-1 35-28-M00371_7164590_65498586_65498586</t>
  </si>
  <si>
    <t>12.10.2022 11:40:53</t>
  </si>
  <si>
    <t>12.10.2022 12:12:58</t>
  </si>
  <si>
    <t>KARABURUN TR-11 35-21-L00010_DAĞITIM TRAFO KARABURUN TR-11 L03_72175074</t>
  </si>
  <si>
    <t>12.10.2022 11:45:06</t>
  </si>
  <si>
    <t>12.10.2022 13:04:06</t>
  </si>
  <si>
    <t>TR-51 35-15-M00051_DAĞITIM TRAFO TR-51 M04_66725047</t>
  </si>
  <si>
    <t>12.10.2022 11:51:42</t>
  </si>
  <si>
    <t>12.10.2022 14:32:47</t>
  </si>
  <si>
    <t>AŞAĞIÇOBANİSA SANAYİ 45-71-M00108_45-71-M00108_89025638</t>
  </si>
  <si>
    <t>12.10.2022 11:49:07</t>
  </si>
  <si>
    <t>12.10.2022 13:06:00</t>
  </si>
  <si>
    <t>M-1038 35-04-M01038_99362304_99362304</t>
  </si>
  <si>
    <t>12.10.2022 11:47:35</t>
  </si>
  <si>
    <t>12.10.2022 12:49:42</t>
  </si>
  <si>
    <t>ALÇUK TM 35-17-A00001_HatBaşıAyırıcı_53133522 M30_53133522</t>
  </si>
  <si>
    <t>12.10.2022 11:58:29</t>
  </si>
  <si>
    <t>12.10.2022 17:42:36</t>
  </si>
  <si>
    <t>KAYMAKÇI TR-4 35-15-M00406_35-15-M00406_65838105</t>
  </si>
  <si>
    <t>12.10.2022 12:08:03</t>
  </si>
  <si>
    <t>12.10.2022 12:21:57</t>
  </si>
  <si>
    <t>ULUCAK DM 35-27-M00792_ULUCAK ŞEHİR M04_2053519</t>
  </si>
  <si>
    <t>12.10.2022 12:10:53</t>
  </si>
  <si>
    <t>12.10.2022 12:45:40</t>
  </si>
  <si>
    <t>12.10.2022 12:13:07</t>
  </si>
  <si>
    <t>12.10.2022 12:33:11</t>
  </si>
  <si>
    <t>K-641 35-08-K00641_97672996_97672996</t>
  </si>
  <si>
    <t>12.10.2022 12:25:08</t>
  </si>
  <si>
    <t>12.10.2022 13:33:37</t>
  </si>
  <si>
    <t>L-436 35-18-L00436_954920914_954920914</t>
  </si>
  <si>
    <t>12.10.2022 12:25:22</t>
  </si>
  <si>
    <t>12.10.2022 14:07:33</t>
  </si>
  <si>
    <t>YENİFOÇA TR-43 35-23-M00043_42097656_56377993_56377993</t>
  </si>
  <si>
    <t>12.10.2022 12:29:24</t>
  </si>
  <si>
    <t>12.10.2022 13:50:39</t>
  </si>
  <si>
    <t>K-1924 35-10-K01924_35-10-K01924_47781455</t>
  </si>
  <si>
    <t>12.10.2022 12:38:02</t>
  </si>
  <si>
    <t>12.10.2022 13:08:18</t>
  </si>
  <si>
    <t>K-3705 35-09-K03705_C_56382253_56382253</t>
  </si>
  <si>
    <t>12.10.2022 12:46:02</t>
  </si>
  <si>
    <t>12.10.2022 14:00:32</t>
  </si>
  <si>
    <t>K-2631 35-03-K02631__79390438_79390438</t>
  </si>
  <si>
    <t>12.10.2022 12:58:56</t>
  </si>
  <si>
    <t>12.10.2022 15:56:10</t>
  </si>
  <si>
    <t>M-1017 35-03-M01017_M-1399 M02_41947602</t>
  </si>
  <si>
    <t>12.10.2022 13:00:11</t>
  </si>
  <si>
    <t>12.10.2022 18:00:48</t>
  </si>
  <si>
    <t>M-316 35-02-M00316_35-02-M00316_2348569</t>
  </si>
  <si>
    <t>12.10.2022 13:15:57</t>
  </si>
  <si>
    <t>12.10.2022 15:51:22</t>
  </si>
  <si>
    <t>12.10.2022 13:17:33</t>
  </si>
  <si>
    <t>12.10.2022 14:22:44</t>
  </si>
  <si>
    <t>K-844 35-01-K00844_35-01-K00844_2347146</t>
  </si>
  <si>
    <t>12.10.2022 13:21:49</t>
  </si>
  <si>
    <t>12.10.2022 16:42:06</t>
  </si>
  <si>
    <t>TR-134 35-15-M00134_950373641_950373641</t>
  </si>
  <si>
    <t>12.10.2022 13:22:01</t>
  </si>
  <si>
    <t>12.10.2022 13:50:27</t>
  </si>
  <si>
    <t>12.10.2022 13:35:41</t>
  </si>
  <si>
    <t>12.10.2022 15:57:38</t>
  </si>
  <si>
    <t>K-3193 35-03-K03193_35-03-K03193_41940251</t>
  </si>
  <si>
    <t>12.10.2022 13:44:27</t>
  </si>
  <si>
    <t>12.10.2022 16:15:47</t>
  </si>
  <si>
    <t>K-2337 35-03-K02337_35-03-K02337_41913616</t>
  </si>
  <si>
    <t>12.10.2022 13:58:23</t>
  </si>
  <si>
    <t>12.10.2022 17:01:26</t>
  </si>
  <si>
    <t>YENİ ŞAKRAN TR-13 35-17-M00213_E_72372490_72372490</t>
  </si>
  <si>
    <t>12.10.2022 14:37:59</t>
  </si>
  <si>
    <t>12.10.2022 14:54:01</t>
  </si>
  <si>
    <t>ÇUKURKÖY KÖK 35-29-L00034_ÇUKURKÖY ENH L06_2329347</t>
  </si>
  <si>
    <t>12.10.2022 13:55:06</t>
  </si>
  <si>
    <t>12.10.2022 16:56:57</t>
  </si>
  <si>
    <t>K-4366 35-01-K04366_B_56372880_56372880</t>
  </si>
  <si>
    <t>12.10.2022 13:59:20</t>
  </si>
  <si>
    <t>12.10.2022 14:47:07</t>
  </si>
  <si>
    <t>K-840 35-01-K00840_G G1_5924125</t>
  </si>
  <si>
    <t>12.10.2022 14:10:38</t>
  </si>
  <si>
    <t>12.10.2022 20:34:38</t>
  </si>
  <si>
    <t>TÜRKELLİ DM (TR-4) 35-28-M00368_TÜRKELLİ ÇIKIŞ M04_56299107</t>
  </si>
  <si>
    <t>12.10.2022 14:19:47</t>
  </si>
  <si>
    <t>12.10.2022 14:55:50</t>
  </si>
  <si>
    <t>M-993 35-03-M00993_A_56372561_56372561</t>
  </si>
  <si>
    <t>12.10.2022 14:21:38</t>
  </si>
  <si>
    <t>12.10.2022 16:44:01</t>
  </si>
  <si>
    <t>VİLLAKENT TR-2 35-28-M00390_VİLLAKENT TR-3 M02_66513611</t>
  </si>
  <si>
    <t>12.10.2022 14:22:00</t>
  </si>
  <si>
    <t>12.10.2022 14:40:47</t>
  </si>
  <si>
    <t>TR-30 35-13-L00030_946423104_946423104</t>
  </si>
  <si>
    <t>12.10.2022 14:24:00</t>
  </si>
  <si>
    <t>12.10.2022 15:08:05</t>
  </si>
  <si>
    <t>K-2311 35-03-K02311_910270086_910270086</t>
  </si>
  <si>
    <t>12.10.2022 08:14:06</t>
  </si>
  <si>
    <t>12.10.2022 23:38:07</t>
  </si>
  <si>
    <t>GÜMÜLDÜR M-38 35-25-M00038_35-25-M00038_2374704</t>
  </si>
  <si>
    <t>12.10.2022 14:27:37</t>
  </si>
  <si>
    <t>12.10.2022 16:25:25</t>
  </si>
  <si>
    <t>MENEMEN TR-82 35-28-M00682_953386040_953386040</t>
  </si>
  <si>
    <t>12.10.2022 14:35:50</t>
  </si>
  <si>
    <t>12.10.2022 15:41:15</t>
  </si>
  <si>
    <t>12.10.2022 14:40:53</t>
  </si>
  <si>
    <t>12.10.2022 14:49:14</t>
  </si>
  <si>
    <t>M-1281 35-02-M01281__72373061_72373061</t>
  </si>
  <si>
    <t>12.10.2022 14:41:22</t>
  </si>
  <si>
    <t>12.10.2022 15:18:50</t>
  </si>
  <si>
    <t>K-3574 35-08-K03574_910426889_910426889</t>
  </si>
  <si>
    <t>12.10.2022 14:47:53</t>
  </si>
  <si>
    <t>12.10.2022 15:43:50</t>
  </si>
  <si>
    <t>YENİ ŞAKRAN TR-11 35-17-M00211_10560031_56356233_56356233</t>
  </si>
  <si>
    <t>12.10.2022 15:09:17</t>
  </si>
  <si>
    <t>12.10.2022 15:47:41</t>
  </si>
  <si>
    <t>ÖREN TOPRAK SU KÖK 35-27-M00760_ÖREN TOPRAK SULAMA KOOP. M01_80024024</t>
  </si>
  <si>
    <t>12.10.2022 15:09:51</t>
  </si>
  <si>
    <t>12.10.2022 16:55:15</t>
  </si>
  <si>
    <t>M-2760 35-10-M02760_95001185165_95001185165</t>
  </si>
  <si>
    <t>12.10.2022 15:12:30</t>
  </si>
  <si>
    <t>12.10.2022 17:54:06</t>
  </si>
  <si>
    <t>KADIDAĞ TR-1 45-72-L00122_956530757_956530757</t>
  </si>
  <si>
    <t>12.10.2022 15:23:46</t>
  </si>
  <si>
    <t>12.10.2022 18:14:42</t>
  </si>
  <si>
    <t>ULUCAK DM-2 35-27-M00331_B_56356043_56356043</t>
  </si>
  <si>
    <t>12.10.2022 15:26:51</t>
  </si>
  <si>
    <t>12.10.2022 18:37:35</t>
  </si>
  <si>
    <t>HACITUFAN MORDONLULAR MAH. 45-77-L00163_945495635_945495635</t>
  </si>
  <si>
    <t>12.10.2022 15:22:14</t>
  </si>
  <si>
    <t>12.10.2022 16:46:51</t>
  </si>
  <si>
    <t>K-1332 35-03-K01332_910635557_910635557</t>
  </si>
  <si>
    <t>12.10.2022 15:33:35</t>
  </si>
  <si>
    <t>12.10.2022 19:27:42</t>
  </si>
  <si>
    <t>12.10.2022 15:37:52</t>
  </si>
  <si>
    <t>12.10.2022 17:18:10</t>
  </si>
  <si>
    <t>MURADİYE TR-6 45-71-M01473_45-71-M01473_2371344</t>
  </si>
  <si>
    <t>12.10.2022 14:49:47</t>
  </si>
  <si>
    <t>12.10.2022 16:07:30</t>
  </si>
  <si>
    <t>GÜMÜŞÇAY TR-2 45-73-M00905_945643681_945643681</t>
  </si>
  <si>
    <t>12.10.2022 15:37:44</t>
  </si>
  <si>
    <t>12.10.2022 16:48:04</t>
  </si>
  <si>
    <t>K-3733 35-02-K03733_910027378_910027378</t>
  </si>
  <si>
    <t>12.10.2022 15:43:27</t>
  </si>
  <si>
    <t>12.10.2022 17:55:05</t>
  </si>
  <si>
    <t>12.10.2022 16:02:12</t>
  </si>
  <si>
    <t>12.10.2022 17:16:17</t>
  </si>
  <si>
    <t>TR-140 35-26-M00140__56358638_56358638</t>
  </si>
  <si>
    <t>12.10.2022 16:07:59</t>
  </si>
  <si>
    <t>12.10.2022 18:15:53</t>
  </si>
  <si>
    <t>İBRAHİMKUYU DM 35-15-M00286_ARITMA M10_67554505</t>
  </si>
  <si>
    <t>12.10.2022 16:34:02</t>
  </si>
  <si>
    <t>12.10.2022 17:02:08</t>
  </si>
  <si>
    <t>12.10.2022 16:18:28</t>
  </si>
  <si>
    <t>12.10.2022 18:06:18</t>
  </si>
  <si>
    <t>12.10.2022 16:25:00</t>
  </si>
  <si>
    <t>12.10.2022 19:32:21</t>
  </si>
  <si>
    <t>M-1063 35-03-M01063_910891726_910891726</t>
  </si>
  <si>
    <t>12.10.2022 16:26:26</t>
  </si>
  <si>
    <t>12.10.2022 20:41:07</t>
  </si>
  <si>
    <t>LUKOİL BENZİNLİK ÖZEL TR 35-30-M00335Ö_DIREK TIPI TRAFO HUCRESI H01_2041814</t>
  </si>
  <si>
    <t>12.10.2022 16:28:09</t>
  </si>
  <si>
    <t>12.10.2022 18:59:25</t>
  </si>
  <si>
    <t>12.10.2022 16:35:13</t>
  </si>
  <si>
    <t>12.10.2022 16:35:33</t>
  </si>
  <si>
    <t>TR-36 45-77-L00036_945487884_945487884</t>
  </si>
  <si>
    <t>12.10.2022 16:50:07</t>
  </si>
  <si>
    <t>12.10.2022 19:14:34</t>
  </si>
  <si>
    <t>12.10.2022 17:00:41</t>
  </si>
  <si>
    <t>12.10.2022 17:05:29</t>
  </si>
  <si>
    <t>DM-16/02-C 45-71-M00606_A_56399911_56399911</t>
  </si>
  <si>
    <t>12.10.2022 17:03:54</t>
  </si>
  <si>
    <t>12.10.2022 20:09:08</t>
  </si>
  <si>
    <t>12.10.2022 17:01:58</t>
  </si>
  <si>
    <t>12.10.2022 17:49:54</t>
  </si>
  <si>
    <t>K-2883 35-03-K02883_910609501_910609501</t>
  </si>
  <si>
    <t>12.10.2022 17:07:58</t>
  </si>
  <si>
    <t>12.10.2022 19:34:17</t>
  </si>
  <si>
    <t>SARUHANLI TR-14 45-80-M00014_95000606440_95000606440</t>
  </si>
  <si>
    <t>12.10.2022 17:11:28</t>
  </si>
  <si>
    <t>12.10.2022 18:31:19</t>
  </si>
  <si>
    <t>12.10.2022 17:21:25</t>
  </si>
  <si>
    <t>12.10.2022 18:26:22</t>
  </si>
  <si>
    <t>12.10.2022 17:45:13</t>
  </si>
  <si>
    <t>12.10.2022 18:04:20</t>
  </si>
  <si>
    <t>SELENDİ TR-16 45-81-M00016_TR-15 M02_71987594</t>
  </si>
  <si>
    <t>12.10.2022 17:41:46</t>
  </si>
  <si>
    <t>12.10.2022 20:33:25</t>
  </si>
  <si>
    <t>L-229 35-18-L00229_9584684_56376575_56376575</t>
  </si>
  <si>
    <t>12.10.2022 17:33:13</t>
  </si>
  <si>
    <t>12.10.2022 18:15:52</t>
  </si>
  <si>
    <t>TR-1 45-77-L00001_A_56363335_56363335</t>
  </si>
  <si>
    <t>12.10.2022 17:44:09</t>
  </si>
  <si>
    <t>12.10.2022 18:30:20</t>
  </si>
  <si>
    <t>SETÜSTÜ TR-2 45-83-M00134_TR-1/77 M01_2082212</t>
  </si>
  <si>
    <t>12.10.2022 17:55:46</t>
  </si>
  <si>
    <t>12.10.2022 18:54:00</t>
  </si>
  <si>
    <t>YAYAKENT TR-7 35-24-M00007_DIREK TIPI TRAFO HUCRESI H01_2042232</t>
  </si>
  <si>
    <t>12.10.2022 17:52:37</t>
  </si>
  <si>
    <t>12.10.2022 19:31:01</t>
  </si>
  <si>
    <t>TR-141 35-15-M00141_A_56366805_56366805</t>
  </si>
  <si>
    <t>12.10.2022 18:09:35</t>
  </si>
  <si>
    <t>12.10.2022 18:38:40</t>
  </si>
  <si>
    <t>M-210(DM-2/23) 35-09-M00210_97521196_97521196</t>
  </si>
  <si>
    <t>12.10.2022 18:20:19</t>
  </si>
  <si>
    <t>12.10.2022 19:10:33</t>
  </si>
  <si>
    <t>TR-1/83 KAPTANOĞLU DM 45-83-M00083_KAPTANOĞLU (HASTANE) GİRİŞ M02_61292036</t>
  </si>
  <si>
    <t>12.10.2022 18:27:57</t>
  </si>
  <si>
    <t>12.10.2022 20:34:39</t>
  </si>
  <si>
    <t>M-2432 35-03-M02432__72374117_72374117</t>
  </si>
  <si>
    <t>12.10.2022 18:31:42</t>
  </si>
  <si>
    <t>13.10.2022 00:42:29</t>
  </si>
  <si>
    <t>12.10.2022 18:33:18</t>
  </si>
  <si>
    <t>12.10.2022 19:30:39</t>
  </si>
  <si>
    <t>AHMETBEYLİ TARIMSAL SULAMA TR-1 35-22-M00239_955285731_955285731</t>
  </si>
  <si>
    <t>12.10.2022 18:54:35</t>
  </si>
  <si>
    <t>12.10.2022 20:23:55</t>
  </si>
  <si>
    <t>K-1862 35-09-K01862_C c1b_5890914</t>
  </si>
  <si>
    <t>12.10.2022 18:57:18</t>
  </si>
  <si>
    <t>12.10.2022 20:10:37</t>
  </si>
  <si>
    <t>YENİFOÇA TR-16 35-23-M00016_42097724_56373213_56373213</t>
  </si>
  <si>
    <t>12.10.2022 19:15:08</t>
  </si>
  <si>
    <t>12.10.2022 19:44:20</t>
  </si>
  <si>
    <t>TİLKİKÖY TR-1 45-71-M01271_A_56399562_56399562</t>
  </si>
  <si>
    <t>12.10.2022 19:05:54</t>
  </si>
  <si>
    <t>12.10.2022 20:57:56</t>
  </si>
  <si>
    <t>12.10.2022 19:10:50</t>
  </si>
  <si>
    <t>12.10.2022 21:15:28</t>
  </si>
  <si>
    <t>K-1332 35-03-K01332_35-03-K01332_41943928</t>
  </si>
  <si>
    <t>12.10.2022 19:16:36</t>
  </si>
  <si>
    <t>12.10.2022 19:32:55</t>
  </si>
  <si>
    <t>TR-1/72 45-72-M00072_A_56394261_56394261</t>
  </si>
  <si>
    <t>12.10.2022 19:27:05</t>
  </si>
  <si>
    <t>12.10.2022 21:20:39</t>
  </si>
  <si>
    <t>SETÜSTÜ TR-1 45-83-M00133_SETÜSTÜ TR-2 M01_2331665</t>
  </si>
  <si>
    <t>12.10.2022 19:29:50</t>
  </si>
  <si>
    <t>12.10.2022 20:03:59</t>
  </si>
  <si>
    <t>EMİRALEM TR-9 35-28-M00232_D_56357656_56357656</t>
  </si>
  <si>
    <t>12.10.2022 19:29:00</t>
  </si>
  <si>
    <t>12.10.2022 19:50:19</t>
  </si>
  <si>
    <t>K-308 35-04-K00308_E E1B_5816592</t>
  </si>
  <si>
    <t>12.10.2022 19:48:33</t>
  </si>
  <si>
    <t>12.10.2022 21:11:00</t>
  </si>
  <si>
    <t>ŞEMİKLER TM 35-04-A00003_SERİNKUYU M10_2310735</t>
  </si>
  <si>
    <t>12.10.2022 19:48:51</t>
  </si>
  <si>
    <t>12.10.2022 21:27:38</t>
  </si>
  <si>
    <t>SELENDİ TR-13 45-81-M00013_TR-13-19 M04_2077941</t>
  </si>
  <si>
    <t>12.10.2022 19:44:49</t>
  </si>
  <si>
    <t>13.10.2022 05:25:50</t>
  </si>
  <si>
    <t>SELENDİ TR-13 45-81-M00013_TR-12 M05_2320788</t>
  </si>
  <si>
    <t>12.10.2022 19:55:19</t>
  </si>
  <si>
    <t>12.10.2022 22:13:14</t>
  </si>
  <si>
    <t>M-2595 BEŞYOL DM 35-02-M02595_M-850 KARAÇAM KÖK M06_50219669</t>
  </si>
  <si>
    <t>12.10.2022 19:56:16</t>
  </si>
  <si>
    <t>12.10.2022 20:01:34</t>
  </si>
  <si>
    <t>GİRELLİ KÖPRÜBAŞI MAH. TR-1 45-73-M00773_A_56387147_56387147</t>
  </si>
  <si>
    <t>12.10.2022 19:45:10</t>
  </si>
  <si>
    <t>12.10.2022 21:16:50</t>
  </si>
  <si>
    <t>KARAOĞLANLI TR-2 45-71-M00092_TR-4 M05_2075957</t>
  </si>
  <si>
    <t>12.10.2022 20:01:40</t>
  </si>
  <si>
    <t>12.10.2022 20:42:34</t>
  </si>
  <si>
    <t>OSMANGAZİ İM 35-02-A00004_SÜLEYMANİYE K15_2327850</t>
  </si>
  <si>
    <t>12.10.2022 19:50:00</t>
  </si>
  <si>
    <t>12.10.2022 20:24:15</t>
  </si>
  <si>
    <t>TR-1 45-77-L00001_945507219_945507219</t>
  </si>
  <si>
    <t>12.10.2022 20:17:22</t>
  </si>
  <si>
    <t>12.10.2022 23:13:29</t>
  </si>
  <si>
    <t>TR-47 35-16-L00047_47569376_56352667_56352667</t>
  </si>
  <si>
    <t>12.10.2022 20:24:06</t>
  </si>
  <si>
    <t>12.10.2022 20:43:37</t>
  </si>
  <si>
    <t>MENDERES DM-2/TR-1 35-22-M00300_DM-3/TR-1 M06_2328340</t>
  </si>
  <si>
    <t>12.10.2022 20:36:53</t>
  </si>
  <si>
    <t>12.10.2022 20:51:00</t>
  </si>
  <si>
    <t>M-1180 35-04-M01180_M-1374 M03_2114351</t>
  </si>
  <si>
    <t>12.10.2022 20:47:00</t>
  </si>
  <si>
    <t>12.10.2022 21:42:30</t>
  </si>
  <si>
    <t>SARIKAYA MERKEZ TR-1 35-32-L00063_A_56389723_56389723</t>
  </si>
  <si>
    <t>12.10.2022 20:53:08</t>
  </si>
  <si>
    <t>12.10.2022 22:26:36</t>
  </si>
  <si>
    <t>GÜMÜLDÜR M-28 35-25-M00028_GÜMÜLDÜR DM-3(M-29) M02_72084479</t>
  </si>
  <si>
    <t>12.10.2022 20:32:07</t>
  </si>
  <si>
    <t>12.10.2022 21:57:07</t>
  </si>
  <si>
    <t>YENİ ŞAKRAN TR-1 35-17-M00201_C_56355746_56355746</t>
  </si>
  <si>
    <t>12.10.2022 21:07:00</t>
  </si>
  <si>
    <t>12.10.2022 22:42:26</t>
  </si>
  <si>
    <t>SUBAŞI-5 35-26-L00332_5668590_56357917_56357917</t>
  </si>
  <si>
    <t>12.10.2022 21:21:05</t>
  </si>
  <si>
    <t>12.10.2022 22:18:03</t>
  </si>
  <si>
    <t>M-3439(YATIRIM REZERVE) 35-03-M03439_910310834_910310834</t>
  </si>
  <si>
    <t>12.10.2022 21:28:35</t>
  </si>
  <si>
    <t>12.10.2022 22:50:53</t>
  </si>
  <si>
    <t>DM-23/03 45-71-M01853_45-71-M01853_72103585</t>
  </si>
  <si>
    <t>12.10.2022 21:35:12</t>
  </si>
  <si>
    <t>12.10.2022 22:02:13</t>
  </si>
  <si>
    <t>MENEMEN DM-4/10 35-28-M00742_60765971 A01_60766099</t>
  </si>
  <si>
    <t>12.10.2022 21:35:59</t>
  </si>
  <si>
    <t>13.10.2022 00:35:24</t>
  </si>
  <si>
    <t>DEREAĞZI TR-1 35-21-L00117_953360279_953360279</t>
  </si>
  <si>
    <t>12.10.2022 22:14:49</t>
  </si>
  <si>
    <t>12.10.2022 23:30:52</t>
  </si>
  <si>
    <t>FOÇA TR-47 35-23-L00047_42133503_56405995_56405995</t>
  </si>
  <si>
    <t>12.10.2022 22:32:26</t>
  </si>
  <si>
    <t>13.10.2022 01:13:57</t>
  </si>
  <si>
    <t>12.10.2022 23:29:53</t>
  </si>
  <si>
    <t>13.10.2022 00:39:20</t>
  </si>
  <si>
    <t>12.10.2022 17:16:00</t>
  </si>
  <si>
    <t>12.10.2022 17:19:00</t>
  </si>
  <si>
    <t>ÖREN TOPRAK SU KÖK 35-27-M00760_ÖREN TOPRAK SULAMA-2 M02_80024021</t>
  </si>
  <si>
    <t>13.10.2022 00:20:55</t>
  </si>
  <si>
    <t>13.10.2022 01:13:22</t>
  </si>
  <si>
    <t>TR-37/A 45-77-L00095_45-77-L00095_72210809</t>
  </si>
  <si>
    <t>13.10.2022 00:18:12</t>
  </si>
  <si>
    <t>13.10.2022 00:55:00</t>
  </si>
  <si>
    <t>13.10.2022 00:28:30</t>
  </si>
  <si>
    <t>13.10.2022 00:39:53</t>
  </si>
  <si>
    <t>TR-5 35-15-L00005_950359526_950359526</t>
  </si>
  <si>
    <t>13.10.2022 00:50:28</t>
  </si>
  <si>
    <t>13.10.2022 01:44:21</t>
  </si>
  <si>
    <t>BUCA TM 35-03-A00003_Kuru Çeşme M33_2311292</t>
  </si>
  <si>
    <t>13.10.2022 01:22:40</t>
  </si>
  <si>
    <t>13.10.2022 02:04:54</t>
  </si>
  <si>
    <t>M-1000 35-03-M01000_TRAFO M06_41972973</t>
  </si>
  <si>
    <t>13.10.2022 02:06:16</t>
  </si>
  <si>
    <t>13.10.2022 02:28:23</t>
  </si>
  <si>
    <t>BUCA TM 35-03-A00003_Adatepe M31_2311290</t>
  </si>
  <si>
    <t>13.10.2022 02:11:25</t>
  </si>
  <si>
    <t>13.10.2022 02:49:16</t>
  </si>
  <si>
    <t>TR-129 35-26-M00129_TR-128 M02_66029022</t>
  </si>
  <si>
    <t>13.10.2022 04:55:56</t>
  </si>
  <si>
    <t>13.10.2022 05:08:32</t>
  </si>
  <si>
    <t>TR-18 35-26-M00018_TR-20/TR-22 M05_65921152</t>
  </si>
  <si>
    <t>13.10.2022 05:04:06</t>
  </si>
  <si>
    <t>13.10.2022 06:02:18</t>
  </si>
  <si>
    <t>13.10.2022 07:23:14</t>
  </si>
  <si>
    <t>13.10.2022 08:55:19</t>
  </si>
  <si>
    <t>MENDERES DM-2/TR-1 35-22-M00300_DM-2/TR-16 M07_2328341</t>
  </si>
  <si>
    <t>13.10.2022 07:33:53</t>
  </si>
  <si>
    <t>13.10.2022 07:36:53</t>
  </si>
  <si>
    <t>TURAN KÖYÜ TR-1 35-20-L00070_ H_49168575</t>
  </si>
  <si>
    <t>13.10.2022 07:35:15</t>
  </si>
  <si>
    <t>13.10.2022 07:50:04</t>
  </si>
  <si>
    <t>SELENDİ TR-13 45-81-M00013_E C01_66019524</t>
  </si>
  <si>
    <t>13.10.2022 07:40:22</t>
  </si>
  <si>
    <t>13.10.2022 12:32:02</t>
  </si>
  <si>
    <t>ÖMÜR BELDESİ DM 35-14-M00120_BANKSİS TR-2 M03_80640499</t>
  </si>
  <si>
    <t>13.10.2022 07:38:38</t>
  </si>
  <si>
    <t>13.10.2022 10:33:19</t>
  </si>
  <si>
    <t>YEŞİLTEPE TR-1 45-79-M00110_C_56386182_56386182</t>
  </si>
  <si>
    <t>13.10.2022 07:49:52</t>
  </si>
  <si>
    <t>13.10.2022 09:46:32</t>
  </si>
  <si>
    <t>13.10.2022 08:14:27</t>
  </si>
  <si>
    <t>13.10.2022 08:23:42</t>
  </si>
  <si>
    <t>KOCAOBA KÖK-11 35-30-L00201_KOCOBA KÖK L03_72060454</t>
  </si>
  <si>
    <t>13.10.2022 08:15:33</t>
  </si>
  <si>
    <t>13.10.2022 08:42:10</t>
  </si>
  <si>
    <t>CANYURT SİTESİ 35-30-M00289_DIREK TIPI TRAFO HUCRESI H01_2067380</t>
  </si>
  <si>
    <t>13.10.2022 08:19:10</t>
  </si>
  <si>
    <t>13.10.2022 10:29:52</t>
  </si>
  <si>
    <t>13.10.2022 08:28:53</t>
  </si>
  <si>
    <t>13.10.2022 10:04:10</t>
  </si>
  <si>
    <t>K-410 35-03-K00410_A a1b_5802047</t>
  </si>
  <si>
    <t>13.10.2022 08:27:07</t>
  </si>
  <si>
    <t>13.10.2022 10:33:37</t>
  </si>
  <si>
    <t>DEMİRCİ KÖK 35-26-M00779_HatBaşıAyırıcı_66075070 M06_66075070</t>
  </si>
  <si>
    <t>13.10.2022 08:33:01</t>
  </si>
  <si>
    <t>13.10.2022 13:40:21</t>
  </si>
  <si>
    <t>TÜRKALİ TERZİLER MAH. TR-1 45-82-M00193_DIREK TIPI TRAFO HUCRESI H01_2091792</t>
  </si>
  <si>
    <t>13.10.2022 08:34:18</t>
  </si>
  <si>
    <t>13.10.2022 13:22:42</t>
  </si>
  <si>
    <t>DM-20/13 (ÇAPRA KABİN) 45-71-M00272_C_60984327_60984327</t>
  </si>
  <si>
    <t>13.10.2022 08:36:22</t>
  </si>
  <si>
    <t>13.10.2022 09:54:46</t>
  </si>
  <si>
    <t>YARBASAN KÖK 45-74-M00119_DEMİRCİ TM M01_72246655</t>
  </si>
  <si>
    <t>13.10.2022 08:46:23</t>
  </si>
  <si>
    <t>13.10.2022 09:19:12</t>
  </si>
  <si>
    <t>13.10.2022 08:45:05</t>
  </si>
  <si>
    <t>13.10.2022 10:07:35</t>
  </si>
  <si>
    <t>13.10.2022 08:43:45</t>
  </si>
  <si>
    <t>13.10.2022 15:01:25</t>
  </si>
  <si>
    <t>GERENKÖY TR-10 35-23-M00366_A_76318330_76318330</t>
  </si>
  <si>
    <t>13.10.2022 08:50:37</t>
  </si>
  <si>
    <t>13.10.2022 10:43:11</t>
  </si>
  <si>
    <t>13.10.2022 08:54:15</t>
  </si>
  <si>
    <t>13.10.2022 13:28:16</t>
  </si>
  <si>
    <t>AKÇAPINAR KÖK 45-83-L00131_AKÇAPINAR L06_72176481</t>
  </si>
  <si>
    <t>13.10.2022 09:01:07</t>
  </si>
  <si>
    <t>13.10.2022 17:25:03</t>
  </si>
  <si>
    <t>SALİHLİ İM 45-78-A00001_ŞEHİR-4 L11_48929099</t>
  </si>
  <si>
    <t>13.10.2022 09:02:36</t>
  </si>
  <si>
    <t>13.10.2022 17:40:00</t>
  </si>
  <si>
    <t>TATAR DM 35-19-M00256_ALAÇATI-1 GİRİŞ M11_2053772</t>
  </si>
  <si>
    <t>13.10.2022 09:01:15</t>
  </si>
  <si>
    <t>13.10.2022 15:47:31</t>
  </si>
  <si>
    <t>13.10.2022 09:05:02</t>
  </si>
  <si>
    <t>13.10.2022 17:44:55</t>
  </si>
  <si>
    <t>AKÇAPINAR KÖK 45-83-L00131_ÇIKRIKÇI L02_72176521</t>
  </si>
  <si>
    <t>13.10.2022 09:09:53</t>
  </si>
  <si>
    <t>13.10.2022 17:23:59</t>
  </si>
  <si>
    <t>L-193 ESENEVLER 35-18-L00193_35-18-L00193_2369424</t>
  </si>
  <si>
    <t>13.10.2022 09:07:54</t>
  </si>
  <si>
    <t>13.10.2022 12:54:40</t>
  </si>
  <si>
    <t>DUMANLAR KÖK 45-81-M00044_ZIRMANLAR M05_72038348</t>
  </si>
  <si>
    <t>13.10.2022 09:07:03</t>
  </si>
  <si>
    <t>13.10.2022 10:17:34</t>
  </si>
  <si>
    <t>TİRE DM-2 35-29-M00002_DM-1/23 M16_2312847</t>
  </si>
  <si>
    <t>13.10.2022 09:03:23</t>
  </si>
  <si>
    <t>13.10.2022 09:54:55</t>
  </si>
  <si>
    <t>K-2679 35-08-K02679_K-4105 K01_42461433</t>
  </si>
  <si>
    <t>13.10.2022 09:06:45</t>
  </si>
  <si>
    <t>13.10.2022 14:00:06</t>
  </si>
  <si>
    <t>K-704 35-01-K00704_A_56356856_56356856</t>
  </si>
  <si>
    <t>13.10.2022 09:06:17</t>
  </si>
  <si>
    <t>13.10.2022 13:43:57</t>
  </si>
  <si>
    <t>KÜNER TR-1 35-22-M00229_35-22-M00229_2366912</t>
  </si>
  <si>
    <t>13.10.2022 09:09:01</t>
  </si>
  <si>
    <t>13.10.2022 18:26:02</t>
  </si>
  <si>
    <t>13.10.2022 09:10:36</t>
  </si>
  <si>
    <t>13.10.2022 11:03:25</t>
  </si>
  <si>
    <t>ALAÇATI İM 35-18-A00002_L-284 L16_2052467</t>
  </si>
  <si>
    <t>13.10.2022 09:05:05</t>
  </si>
  <si>
    <t>13.10.2022 12:42:06</t>
  </si>
  <si>
    <t>M-3 35-02-M00003_35-02-M00003_2353442</t>
  </si>
  <si>
    <t>13.10.2022 09:11:15</t>
  </si>
  <si>
    <t>13.10.2022 12:57:33</t>
  </si>
  <si>
    <t>VEZİRKÖPRÜ İM 35-03-A00002_YEŞİLBAĞLAR K18_2308921</t>
  </si>
  <si>
    <t>13.10.2022 09:06:35</t>
  </si>
  <si>
    <t>13.10.2022 13:44:40</t>
  </si>
  <si>
    <t>13.10.2022 09:04:48</t>
  </si>
  <si>
    <t>13.10.2022 09:52:22</t>
  </si>
  <si>
    <t>13.10.2022 09:15:32</t>
  </si>
  <si>
    <t>13.10.2022 16:52:49</t>
  </si>
  <si>
    <t>TATAR DM 35-19-M00256_ALAÇATI-2 ÇIKIŞ ALİZE M03_2321143</t>
  </si>
  <si>
    <t>13.10.2022 09:19:47</t>
  </si>
  <si>
    <t>13.10.2022 15:50:07</t>
  </si>
  <si>
    <t>ÇUKURKÖY KÖK 35-29-L00034_ATEŞ TİCARET L01_2327033</t>
  </si>
  <si>
    <t>13.10.2022 09:16:55</t>
  </si>
  <si>
    <t>13.10.2022 11:48:08</t>
  </si>
  <si>
    <t>KAPAKLI İM 45-72-A00003_ESKİ MECİDİYE L04_2327011</t>
  </si>
  <si>
    <t>13.10.2022 09:37:47</t>
  </si>
  <si>
    <t>13.10.2022 10:06:25</t>
  </si>
  <si>
    <t>13.10.2022 09:27:08</t>
  </si>
  <si>
    <t>13.10.2022 18:01:34</t>
  </si>
  <si>
    <t>13.10.2022 09:30:38</t>
  </si>
  <si>
    <t>13.10.2022 17:22:56</t>
  </si>
  <si>
    <t>KURŞAK TR-2 35-29-L00731_A_56405860_56405860</t>
  </si>
  <si>
    <t>13.10.2022 09:31:06</t>
  </si>
  <si>
    <t>13.10.2022 10:45:39</t>
  </si>
  <si>
    <t>TR-1/70 45-72-M00070_956505103_956505103</t>
  </si>
  <si>
    <t>13.10.2022 09:28:37</t>
  </si>
  <si>
    <t>13.10.2022 10:07:37</t>
  </si>
  <si>
    <t>OSMANCALI KÖYÜ TR-4 45-71-M01719_43170776_56384318_56384318</t>
  </si>
  <si>
    <t>13.10.2022 09:31:39</t>
  </si>
  <si>
    <t>13.10.2022 13:15:39</t>
  </si>
  <si>
    <t>K-4709 35-04-K04709_A_60982310_60982310</t>
  </si>
  <si>
    <t>13.10.2022 09:37:07</t>
  </si>
  <si>
    <t>13.10.2022 11:05:59</t>
  </si>
  <si>
    <t>K-2711 35-03-K02711_35-03-K02711_72136076</t>
  </si>
  <si>
    <t>13.10.2022 09:37:42</t>
  </si>
  <si>
    <t>13.10.2022 16:26:21</t>
  </si>
  <si>
    <t>UZUNKÖY TR-2 35-31-L00143_35-31-L00143_2364097</t>
  </si>
  <si>
    <t>13.10.2022 09:39:18</t>
  </si>
  <si>
    <t>13.10.2022 15:34:57</t>
  </si>
  <si>
    <t>PINARLI KÖK 35-20-M00085_TR-1 M05_72358873</t>
  </si>
  <si>
    <t>13.10.2022 09:36:16</t>
  </si>
  <si>
    <t>13.10.2022 10:08:25</t>
  </si>
  <si>
    <t>FİKRİ KOÇTÜRK-1 45-71-M00799_45-71-M00799_2355728</t>
  </si>
  <si>
    <t>13.10.2022 09:37:24</t>
  </si>
  <si>
    <t>13.10.2022 11:04:34</t>
  </si>
  <si>
    <t>BIÇAKÇI TR-9 35-15-L00956_A_56368017_56368017</t>
  </si>
  <si>
    <t>13.10.2022 09:42:44</t>
  </si>
  <si>
    <t>13.10.2022 10:18:02</t>
  </si>
  <si>
    <t>M. ALİ ÇETİN SULAMA GRUBU 35-27-M00172_DIREK TIPI TRAFO HUCRESI H01_2051628</t>
  </si>
  <si>
    <t>13.10.2022 09:36:45</t>
  </si>
  <si>
    <t>13.10.2022 12:28:18</t>
  </si>
  <si>
    <t>KILAVUZLAR KÖK 45-74-M00198_SAYIK M02_72237256</t>
  </si>
  <si>
    <t>13.10.2022 09:47:47</t>
  </si>
  <si>
    <t>13.10.2022 10:56:27</t>
  </si>
  <si>
    <t>BALABAN TR-1 35-24-M00106_A_56376455_56376455</t>
  </si>
  <si>
    <t>13.10.2022 09:47:19</t>
  </si>
  <si>
    <t>13.10.2022 13:01:38</t>
  </si>
  <si>
    <t>ÇIRPI İM 35-20-A00002_KANDAK(ÇIRPI-3) M02_2055129</t>
  </si>
  <si>
    <t>13.10.2022 09:54:30</t>
  </si>
  <si>
    <t>13.10.2022 14:15:22</t>
  </si>
  <si>
    <t>SALİHLİ BİOKÜTLE YAKITLI ENERJİ SANTRALİ KÖK 45-78-M01333_AKÖREN KÖK M02_72251539</t>
  </si>
  <si>
    <t>13.10.2022 09:56:43</t>
  </si>
  <si>
    <t>13.10.2022 14:35:34</t>
  </si>
  <si>
    <t>TR-27(M-727) 35-30-M00727_H h1_43010607</t>
  </si>
  <si>
    <t>13.10.2022 09:36:20</t>
  </si>
  <si>
    <t>13.10.2022 13:09:20</t>
  </si>
  <si>
    <t>PAYAMLI M-27 (SAKIZAĞACI KÖK) 35-25-M00188_M-25/M-22/M-23/M-24/İZSU M03_72070683</t>
  </si>
  <si>
    <t>13.10.2022 09:36:13</t>
  </si>
  <si>
    <t>13.10.2022 10:32:08</t>
  </si>
  <si>
    <t>GÖRDES DM 45-75-M00050_HatBaşıAyırıcı_53135709 M09_53135709</t>
  </si>
  <si>
    <t>13.10.2022 09:58:55</t>
  </si>
  <si>
    <t>13.10.2022 11:18:57</t>
  </si>
  <si>
    <t>PAYAMLI M-34 35-25-M00193_5853873 a1_5940229</t>
  </si>
  <si>
    <t>13.10.2022 09:47:45</t>
  </si>
  <si>
    <t>13.10.2022 11:22:14</t>
  </si>
  <si>
    <t>GÖRDES DM 45-75-M00050_KÜREKÇİ M09_2322179</t>
  </si>
  <si>
    <t>13.10.2022 09:58:33</t>
  </si>
  <si>
    <t>13.10.2022 10:28:45</t>
  </si>
  <si>
    <t>ERDELLİ TR-2 KÖK 45-72-L00476_ARABACI BOZKÖY ÇIKIŞ L04_66551743</t>
  </si>
  <si>
    <t>13.10.2022 10:05:25</t>
  </si>
  <si>
    <t>13.10.2022 10:43:07</t>
  </si>
  <si>
    <t>KARABURUN TR-7 35-21-L00033_953361580_953361580</t>
  </si>
  <si>
    <t>13.10.2022 10:02:30</t>
  </si>
  <si>
    <t>13.10.2022 12:34:53</t>
  </si>
  <si>
    <t>ATAKÖY TR-4 35-22-M00193_DIREK TIPI TRAFO HUCRESI H01_2126883</t>
  </si>
  <si>
    <t>13.10.2022 09:52:50</t>
  </si>
  <si>
    <t>13.10.2022 17:08:33</t>
  </si>
  <si>
    <t>K-56 35-07-K00056_35-07-K00056_48273334</t>
  </si>
  <si>
    <t>13.10.2022 10:11:49</t>
  </si>
  <si>
    <t>13.10.2022 16:31:08</t>
  </si>
  <si>
    <t>EBSO TM 35-09-A00001_EBSO-20 K49_2312303</t>
  </si>
  <si>
    <t>13.10.2022 10:09:15</t>
  </si>
  <si>
    <t>13.10.2022 11:07:33</t>
  </si>
  <si>
    <t>DEREKÖY KÖK 45-77-L00290_DEREKÖY L04_2334411</t>
  </si>
  <si>
    <t>13.10.2022 10:14:14</t>
  </si>
  <si>
    <t>13.10.2022 16:34:02</t>
  </si>
  <si>
    <t>K-2510 35-01-K02510_912900147_912900147</t>
  </si>
  <si>
    <t>13.10.2022 10:15:20</t>
  </si>
  <si>
    <t>13.10.2022 10:39:22</t>
  </si>
  <si>
    <t>K-3012 35-04-K03012_99214901_99214901</t>
  </si>
  <si>
    <t>13.10.2022 10:12:49</t>
  </si>
  <si>
    <t>13.10.2022 11:54:38</t>
  </si>
  <si>
    <t>13.10.2022 10:12:21</t>
  </si>
  <si>
    <t>13.10.2022 10:51:11</t>
  </si>
  <si>
    <t>DM-1/TR-26 35-14-M00302_956659982_956659982</t>
  </si>
  <si>
    <t>13.10.2022 10:13:49</t>
  </si>
  <si>
    <t>13.10.2022 12:20:12</t>
  </si>
  <si>
    <t>GÖKKAYA TR-1 45-84-L00018_A_56405273_56405273</t>
  </si>
  <si>
    <t>13.10.2022 10:26:12</t>
  </si>
  <si>
    <t>13.10.2022 12:49:36</t>
  </si>
  <si>
    <t>BELEVİ İM 35-13-A00002_BELEVİ OTOBAN SULAMA L01_2313338</t>
  </si>
  <si>
    <t>13.10.2022 10:33:57</t>
  </si>
  <si>
    <t>13.10.2022 12:28:24</t>
  </si>
  <si>
    <t>13.10.2022 10:32:53</t>
  </si>
  <si>
    <t>13.10.2022 11:26:02</t>
  </si>
  <si>
    <t>VİLLAKENT TR-5 35-28-M00382_7584266_56360135_56360135</t>
  </si>
  <si>
    <t>13.10.2022 10:38:35</t>
  </si>
  <si>
    <t>13.10.2022 16:00:00</t>
  </si>
  <si>
    <t>MEHMET ZİNCİRCİ SULAMA GRUBU 35-29-L00275_DIREK TIPI TRAFO HUCRESI H01_2103514</t>
  </si>
  <si>
    <t>13.10.2022 10:36:37</t>
  </si>
  <si>
    <t>13.10.2022 12:47:03</t>
  </si>
  <si>
    <t>13.10.2022 10:38:24</t>
  </si>
  <si>
    <t>13.10.2022 18:13:14</t>
  </si>
  <si>
    <t>13.10.2022 10:38:32</t>
  </si>
  <si>
    <t>13.10.2022 12:22:36</t>
  </si>
  <si>
    <t>TR-1/80(CP ARKASI) 45-83-M00080_DIREK TIPI TRAFO HUCRESI H01_2103211</t>
  </si>
  <si>
    <t>13.10.2022 10:39:09</t>
  </si>
  <si>
    <t>13.10.2022 12:51:00</t>
  </si>
  <si>
    <t>ARIKAN SİTESİ TR 35-30-M00325_ M01_2112660</t>
  </si>
  <si>
    <t>13.10.2022 10:46:19</t>
  </si>
  <si>
    <t>13.10.2022 11:11:20</t>
  </si>
  <si>
    <t>M-1282 35-02-M01282_35-02-M01282_2359035</t>
  </si>
  <si>
    <t>13.10.2022 10:54:19</t>
  </si>
  <si>
    <t>13.10.2022 12:56:16</t>
  </si>
  <si>
    <t>M-2769 35-02-M02769_912455747_912455747</t>
  </si>
  <si>
    <t>13.10.2022 10:45:47</t>
  </si>
  <si>
    <t>13.10.2022 12:11:37</t>
  </si>
  <si>
    <t>K-1424 35-04-K01424_99044223_99044223</t>
  </si>
  <si>
    <t>13.10.2022 10:50:52</t>
  </si>
  <si>
    <t>13.10.2022 11:54:47</t>
  </si>
  <si>
    <t>DM-2 45-71-M00002_B_56404667_56404667</t>
  </si>
  <si>
    <t>13.10.2022 10:42:57</t>
  </si>
  <si>
    <t>13.10.2022 12:30:46</t>
  </si>
  <si>
    <t>GÜMÜŞÇAY KÖK 45-73-M00477_SULAMA ÇIKIŞI M05_2056802</t>
  </si>
  <si>
    <t>13.10.2022 10:56:42</t>
  </si>
  <si>
    <t>13.10.2022 17:12:29</t>
  </si>
  <si>
    <t>K-3848 35-04-K03848_A_56381008_56381008</t>
  </si>
  <si>
    <t>13.10.2022 11:01:48</t>
  </si>
  <si>
    <t>13.10.2022 17:19:52</t>
  </si>
  <si>
    <t>13.10.2022 11:06:42</t>
  </si>
  <si>
    <t>13.10.2022 13:54:32</t>
  </si>
  <si>
    <t>K-1936 35-09-K01936_K-4046 K01_45352831</t>
  </si>
  <si>
    <t>13.10.2022 11:05:54</t>
  </si>
  <si>
    <t>13.10.2022 12:13:49</t>
  </si>
  <si>
    <t>13.10.2022 11:28:13</t>
  </si>
  <si>
    <t>13.10.2022 12:29:56</t>
  </si>
  <si>
    <t>UĞURLU KÖK 45-86-M00045_GÜNDOĞDU UĞURLU M02_72226019</t>
  </si>
  <si>
    <t>13.10.2022 11:27:04</t>
  </si>
  <si>
    <t>13.10.2022 13:03:52</t>
  </si>
  <si>
    <t>KARAKÖY TR-1 45-83-L00295_A_56407890_56407890</t>
  </si>
  <si>
    <t>13.10.2022 11:32:59</t>
  </si>
  <si>
    <t>13.10.2022 12:54:59</t>
  </si>
  <si>
    <t>TR-88 35-15-M00088_950360764_950360764</t>
  </si>
  <si>
    <t>13.10.2022 11:28:22</t>
  </si>
  <si>
    <t>13.10.2022 13:22:30</t>
  </si>
  <si>
    <t>DM-14/3 45-71-M00387_966489253_966489253</t>
  </si>
  <si>
    <t>13.10.2022 11:19:17</t>
  </si>
  <si>
    <t>13.10.2022 14:25:19</t>
  </si>
  <si>
    <t>OĞLANANASI TR-10 35-22-M00263_961423559_961423559</t>
  </si>
  <si>
    <t>13.10.2022 11:39:11</t>
  </si>
  <si>
    <t>13.10.2022 15:21:17</t>
  </si>
  <si>
    <t>K-4053 35-09-K04053_K-4478 K01_47241429</t>
  </si>
  <si>
    <t>13.10.2022 11:47:34</t>
  </si>
  <si>
    <t>13.10.2022 12:15:58</t>
  </si>
  <si>
    <t>13.10.2022 11:49:47</t>
  </si>
  <si>
    <t>13.10.2022 13:06:52</t>
  </si>
  <si>
    <t>13.10.2022 11:50:55</t>
  </si>
  <si>
    <t>13.10.2022 11:58:00</t>
  </si>
  <si>
    <t>YARBASAN KÖK 45-74-M00119_HatBaşıAyırıcı_53134260 M04_53134260</t>
  </si>
  <si>
    <t>13.10.2022 12:03:36</t>
  </si>
  <si>
    <t>13.10.2022 13:33:57</t>
  </si>
  <si>
    <t>KAZIM SULANÇ SULAMA GRUBU 35-29-L00656_35-29-L00656_2364669</t>
  </si>
  <si>
    <t>13.10.2022 11:55:58</t>
  </si>
  <si>
    <t>13.10.2022 16:56:55</t>
  </si>
  <si>
    <t>13.10.2022 12:01:34</t>
  </si>
  <si>
    <t>13.10.2022 12:36:40</t>
  </si>
  <si>
    <t>13.10.2022 12:02:29</t>
  </si>
  <si>
    <t>13.10.2022 12:52:49</t>
  </si>
  <si>
    <t>URLA İM 35-19-A00001_TR-1 (34.5) M06_2049484</t>
  </si>
  <si>
    <t>13.10.2022 12:04:55</t>
  </si>
  <si>
    <t>13.10.2022 12:39:00</t>
  </si>
  <si>
    <t>TR-118 35-15-M00118_95001329595_95001329595</t>
  </si>
  <si>
    <t>13.10.2022 12:03:54</t>
  </si>
  <si>
    <t>13.10.2022 14:25:40</t>
  </si>
  <si>
    <t>TR-54 35-17-M00054_DIREK TIPI TRAFO HUCRESI H01_2039177</t>
  </si>
  <si>
    <t>13.10.2022 12:11:40</t>
  </si>
  <si>
    <t>13.10.2022 12:43:25</t>
  </si>
  <si>
    <t>MURADİYE TR-5(BELEDİYE KABİN) 45-71-M00194_A_56394011_56394011</t>
  </si>
  <si>
    <t>13.10.2022 12:18:29</t>
  </si>
  <si>
    <t>13.10.2022 14:38:55</t>
  </si>
  <si>
    <t>URLA İM 35-19-A00001_TR-2 (34.5) M02_2048634</t>
  </si>
  <si>
    <t>13.10.2022 12:35:00</t>
  </si>
  <si>
    <t>13.10.2022 13:30:13</t>
  </si>
  <si>
    <t>13.10.2022 12:24:19</t>
  </si>
  <si>
    <t>13.10.2022 13:46:42</t>
  </si>
  <si>
    <t>13.10.2022 12:45:23</t>
  </si>
  <si>
    <t>13.10.2022 14:43:16</t>
  </si>
  <si>
    <t>M-2846 35-03-M02846_M-2845 M02_72156317</t>
  </si>
  <si>
    <t>13.10.2022 12:46:53</t>
  </si>
  <si>
    <t>13.10.2022 13:48:59</t>
  </si>
  <si>
    <t>L-333 KONAKKENT 35-18-L00333_950460339_950460339</t>
  </si>
  <si>
    <t>13.10.2022 12:46:11</t>
  </si>
  <si>
    <t>13.10.2022 18:18:54</t>
  </si>
  <si>
    <t>K-4226 35-08-K04226_99887458_99887458</t>
  </si>
  <si>
    <t>13.10.2022 12:54:32</t>
  </si>
  <si>
    <t>13.10.2022 14:44:25</t>
  </si>
  <si>
    <t>ZEYTİNALAN İM 35-19-A00002_TR-1 (15800) L16_2051184</t>
  </si>
  <si>
    <t>13.10.2022 12:56:30</t>
  </si>
  <si>
    <t>13.10.2022 13:29:00</t>
  </si>
  <si>
    <t>ZEYTİNALAN İM 35-19-A00002_TR-2 (34500) M12_2052315</t>
  </si>
  <si>
    <t>13.10.2022 12:53:23</t>
  </si>
  <si>
    <t>SEYDİKÖY İM 35-08-A00002_AKÇAY K05_2309387</t>
  </si>
  <si>
    <t>13.10.2022 13:02:23</t>
  </si>
  <si>
    <t>13.10.2022 18:52:20</t>
  </si>
  <si>
    <t>L-10 KARADAĞ DM 35-18-L00010_12144279_56370563_56370563</t>
  </si>
  <si>
    <t>13.10.2022 13:06:24</t>
  </si>
  <si>
    <t>13.10.2022 14:25:41</t>
  </si>
  <si>
    <t>ULUKENT DM-3/34 35-28-M00034_953396207_953396207</t>
  </si>
  <si>
    <t>13.10.2022 13:14:10</t>
  </si>
  <si>
    <t>13.10.2022 14:14:35</t>
  </si>
  <si>
    <t>13.10.2022 13:19:02</t>
  </si>
  <si>
    <t>13.10.2022 14:41:25</t>
  </si>
  <si>
    <t>ÇINARLIKUYU KÖK 45-71-M00188_HatBaşıAyırıcı_53134639 M02_53134639</t>
  </si>
  <si>
    <t>13.10.2022 13:31:02</t>
  </si>
  <si>
    <t>13.10.2022 17:20:41</t>
  </si>
  <si>
    <t>13.10.2022 13:35:57</t>
  </si>
  <si>
    <t>13.10.2022 14:40:34</t>
  </si>
  <si>
    <t>13.10.2022 13:37:01</t>
  </si>
  <si>
    <t>13.10.2022 16:57:04</t>
  </si>
  <si>
    <t>TR-14 35-16-L00014_953318693_953318693</t>
  </si>
  <si>
    <t>13.10.2022 13:37:03</t>
  </si>
  <si>
    <t>13.10.2022 15:02:52</t>
  </si>
  <si>
    <t>M-180 DALYAN ARITMA DM 35-18-M00180_M-147 SAKIZLIKOY M04_66030558</t>
  </si>
  <si>
    <t>13.10.2022 13:52:49</t>
  </si>
  <si>
    <t>13.10.2022 15:36:37</t>
  </si>
  <si>
    <t>DOĞANBEY KÖK 35-14-M00100_BANKSİS M03_80639821</t>
  </si>
  <si>
    <t>13.10.2022 13:49:26</t>
  </si>
  <si>
    <t>13.10.2022 15:35:39</t>
  </si>
  <si>
    <t>13.10.2022 13:57:33</t>
  </si>
  <si>
    <t>13.10.2022 14:12:29</t>
  </si>
  <si>
    <t>K-2580 35-07-K02580_A_56379338_56379338</t>
  </si>
  <si>
    <t>13.10.2022 14:08:03</t>
  </si>
  <si>
    <t>13.10.2022 18:18:34</t>
  </si>
  <si>
    <t>TİRE İM-DM-1 35-29-A00001_GÖKÇEN SULAMA M26_2313893</t>
  </si>
  <si>
    <t>13.10.2022 14:05:51</t>
  </si>
  <si>
    <t>13.10.2022 15:51:43</t>
  </si>
  <si>
    <t>L-6 35-18-L00006_950457917_950457917</t>
  </si>
  <si>
    <t>13.10.2022 13:59:58</t>
  </si>
  <si>
    <t>13.10.2022 18:08:01</t>
  </si>
  <si>
    <t>13.10.2022 14:21:08</t>
  </si>
  <si>
    <t>13.10.2022 15:50:32</t>
  </si>
  <si>
    <t>BEYOBA TR-3 45-72-M00420_956491843_956491843</t>
  </si>
  <si>
    <t>13.10.2022 14:31:48</t>
  </si>
  <si>
    <t>13.10.2022 17:01:31</t>
  </si>
  <si>
    <t>M-1000 35-03-M01000_A_56354307_56354307</t>
  </si>
  <si>
    <t>13.10.2022 14:31:27</t>
  </si>
  <si>
    <t>13.10.2022 17:54:10</t>
  </si>
  <si>
    <t>YENİ ŞAKRAN TR-4 35-17-M00204_8349489_56354950_56354950</t>
  </si>
  <si>
    <t>13.10.2022 14:35:59</t>
  </si>
  <si>
    <t>13.10.2022 15:36:09</t>
  </si>
  <si>
    <t>DM-14/3C 45-71-M02285_953197116_953197116</t>
  </si>
  <si>
    <t>13.10.2022 14:44:49</t>
  </si>
  <si>
    <t>13.10.2022 17:14:15</t>
  </si>
  <si>
    <t>13.10.2022 14:47:41</t>
  </si>
  <si>
    <t>13.10.2022 15:29:39</t>
  </si>
  <si>
    <t>K-3610 35-01-K03610_911445874_911445874</t>
  </si>
  <si>
    <t>13.10.2022 14:52:50</t>
  </si>
  <si>
    <t>13.10.2022 16:55:25</t>
  </si>
  <si>
    <t>K-1104 35-03-K01104_910172663_910172663</t>
  </si>
  <si>
    <t>13.10.2022 15:01:47</t>
  </si>
  <si>
    <t>13.10.2022 17:16:46</t>
  </si>
  <si>
    <t>MURADİYE TR-5(BELEDİYE KABİN) 45-71-M00194_953221057_953221057</t>
  </si>
  <si>
    <t>13.10.2022 14:57:20</t>
  </si>
  <si>
    <t>13.10.2022 18:06:09</t>
  </si>
  <si>
    <t>TAŞTEPE TR-3 35-29-L00400_35-29-L00400_2376750</t>
  </si>
  <si>
    <t>13.10.2022 15:06:25</t>
  </si>
  <si>
    <t>13.10.2022 15:33:15</t>
  </si>
  <si>
    <t>TR-133 35-15-M00133_35-15-M00133_66715293</t>
  </si>
  <si>
    <t>13.10.2022 15:06:45</t>
  </si>
  <si>
    <t>13.10.2022 15:28:17</t>
  </si>
  <si>
    <t>13.10.2022 15:02:58</t>
  </si>
  <si>
    <t>13.10.2022 15:48:19</t>
  </si>
  <si>
    <t>M-4 35-02-M00004_35-02-M00004_2373492</t>
  </si>
  <si>
    <t>13.10.2022 15:00:05</t>
  </si>
  <si>
    <t>13.10.2022 16:56:01</t>
  </si>
  <si>
    <t>13.10.2022 15:28:54</t>
  </si>
  <si>
    <t>13.10.2022 16:02:26</t>
  </si>
  <si>
    <t>DM-14/13 45-71-M00562_953208762_953208762</t>
  </si>
  <si>
    <t>13.10.2022 15:29:31</t>
  </si>
  <si>
    <t>13.10.2022 16:38:46</t>
  </si>
  <si>
    <t>13.10.2022 15:31:07</t>
  </si>
  <si>
    <t>13.10.2022 15:50:16</t>
  </si>
  <si>
    <t>TR-48 35-15-M00048_950383352_950383352</t>
  </si>
  <si>
    <t>13.10.2022 15:31:54</t>
  </si>
  <si>
    <t>13.10.2022 18:19:54</t>
  </si>
  <si>
    <t>K-4041 35-02-K04041_35-02-K04041_2364199</t>
  </si>
  <si>
    <t>13.10.2022 15:47:35</t>
  </si>
  <si>
    <t>13.10.2022 16:37:11</t>
  </si>
  <si>
    <t>KAYALIOĞLU TR-4 45-72-L00075_956489702_956489702</t>
  </si>
  <si>
    <t>13.10.2022 15:49:18</t>
  </si>
  <si>
    <t>13.10.2022 16:51:29</t>
  </si>
  <si>
    <t>TR-35 35-16-L00035_953331884_953331884</t>
  </si>
  <si>
    <t>13.10.2022 15:56:37</t>
  </si>
  <si>
    <t>13.10.2022 19:11:08</t>
  </si>
  <si>
    <t>L-113 OVACIK 35-18-L00113_95001335703_95001335703</t>
  </si>
  <si>
    <t>13.10.2022 15:52:33</t>
  </si>
  <si>
    <t>13.10.2022 17:02:18</t>
  </si>
  <si>
    <t>AHMETLİ DM 45-77-M00187_HatBaşıAyırıcı_87481074 M08_87481074</t>
  </si>
  <si>
    <t>13.10.2022 16:01:33</t>
  </si>
  <si>
    <t>13.10.2022 16:03:15</t>
  </si>
  <si>
    <t>KIRKAĞAÇ TR-20 45-76-M00020_95000664001_95000664001</t>
  </si>
  <si>
    <t>13.10.2022 16:05:48</t>
  </si>
  <si>
    <t>13.10.2022 17:27:28</t>
  </si>
  <si>
    <t>13.10.2022 16:08:04</t>
  </si>
  <si>
    <t>13.10.2022 16:13:00</t>
  </si>
  <si>
    <t>13.10.2022 16:00:57</t>
  </si>
  <si>
    <t>13.10.2022 19:46:58</t>
  </si>
  <si>
    <t>13.10.2022 16:12:30</t>
  </si>
  <si>
    <t>13.10.2022 16:25:38</t>
  </si>
  <si>
    <t>SARUHANLI TR-8 45-80-M00008_956560747_956560747</t>
  </si>
  <si>
    <t>13.10.2022 16:11:05</t>
  </si>
  <si>
    <t>13.10.2022 17:16:01</t>
  </si>
  <si>
    <t>13.10.2022 16:18:42</t>
  </si>
  <si>
    <t>13.10.2022 19:25:41</t>
  </si>
  <si>
    <t>K-388 35-02-K00388_99889898_99889898</t>
  </si>
  <si>
    <t>13.10.2022 16:23:43</t>
  </si>
  <si>
    <t>13.10.2022 18:00:26</t>
  </si>
  <si>
    <t>DEĞİRMENDERE DM 35-22-M00085_ÇAMÖNÜ - ATAKÖY M09_50066540</t>
  </si>
  <si>
    <t>13.10.2022 16:35:45</t>
  </si>
  <si>
    <t>13.10.2022 16:53:00</t>
  </si>
  <si>
    <t>ELİFLİ TR-1 35-20-L00107_955199627_955199627</t>
  </si>
  <si>
    <t>13.10.2022 16:37:34</t>
  </si>
  <si>
    <t>13.10.2022 17:27:46</t>
  </si>
  <si>
    <t>ÜLKÜ KÖK 45-78-M01394_KAPLAN BLOK M02_83839666</t>
  </si>
  <si>
    <t>13.10.2022 16:42:31</t>
  </si>
  <si>
    <t>13.10.2022 17:13:17</t>
  </si>
  <si>
    <t>YUKARI GÜLLÜCE 45-81-M00167_45-81-M00167_2375075</t>
  </si>
  <si>
    <t>13.10.2022 16:49:32</t>
  </si>
  <si>
    <t>13.10.2022 17:37:04</t>
  </si>
  <si>
    <t>ALÇUK TM 35-17-A00001_HatBaşıAyırıcı_88018704 M29_88018704</t>
  </si>
  <si>
    <t>13.10.2022 16:54:59</t>
  </si>
  <si>
    <t>13.10.2022 17:53:16</t>
  </si>
  <si>
    <t>GÜLBAHÇE TR-10 35-19-L00249_DIREK TIPI TRAFO HUCRESI H01_2058573</t>
  </si>
  <si>
    <t>13.10.2022 16:55:11</t>
  </si>
  <si>
    <t>13.10.2022 18:35:13</t>
  </si>
  <si>
    <t>SOMA TR-27/2 45-82-M00122_C B1b_5988627</t>
  </si>
  <si>
    <t>13.10.2022 17:00:38</t>
  </si>
  <si>
    <t>13.10.2022 18:02:53</t>
  </si>
  <si>
    <t>MENEMEN TR-18 35-28-L00018_11024591_56367192_56367192</t>
  </si>
  <si>
    <t>13.10.2022 17:01:33</t>
  </si>
  <si>
    <t>13.10.2022 17:34:05</t>
  </si>
  <si>
    <t>TR-150 35-15-M00150_A_56379172_56379172</t>
  </si>
  <si>
    <t>13.10.2022 17:02:10</t>
  </si>
  <si>
    <t>13.10.2022 19:39:30</t>
  </si>
  <si>
    <t>K-4027 35-01-K04027_911556225_911556225</t>
  </si>
  <si>
    <t>13.10.2022 16:59:04</t>
  </si>
  <si>
    <t>14.10.2022 00:37:45</t>
  </si>
  <si>
    <t>K-4027 35-01-K04027_911808318_911808318</t>
  </si>
  <si>
    <t>13.10.2022 17:01:21</t>
  </si>
  <si>
    <t>13.10.2022 18:42:26</t>
  </si>
  <si>
    <t>YAĞCILAR KÖK 45-71-M00179_SULAMALAR-AT ÇİFTLİĞİ M02_72258016</t>
  </si>
  <si>
    <t>13.10.2022 16:54:44</t>
  </si>
  <si>
    <t>13.10.2022 18:26:46</t>
  </si>
  <si>
    <t>TR-50 35-22-M00050_DEREKÖY M03_82002741</t>
  </si>
  <si>
    <t>13.10.2022 17:28:28</t>
  </si>
  <si>
    <t>13.10.2022 20:33:18</t>
  </si>
  <si>
    <t>YEŞİLYURT TR-4 45-73-M00801_D_56401084_56401084</t>
  </si>
  <si>
    <t>13.10.2022 17:29:35</t>
  </si>
  <si>
    <t>13.10.2022 19:56:12</t>
  </si>
  <si>
    <t>KORDON KÖK 45-78-M00730_ESKİ KABAZLI M04_2105511</t>
  </si>
  <si>
    <t>13.10.2022 17:34:43</t>
  </si>
  <si>
    <t>13.10.2022 17:35:13</t>
  </si>
  <si>
    <t>GRAPPA ÖZEL TR 45-78-M00339Ö_DIREK TIPI TRAFO HUCRESI H01_2126151</t>
  </si>
  <si>
    <t>13.10.2022 17:42:10</t>
  </si>
  <si>
    <t>13.10.2022 18:17:14</t>
  </si>
  <si>
    <t>13.10.2022 17:42:45</t>
  </si>
  <si>
    <t>13.10.2022 22:38:20</t>
  </si>
  <si>
    <t>TR-1/47 45-72-M00047_956481528_956481528</t>
  </si>
  <si>
    <t>13.10.2022 17:50:46</t>
  </si>
  <si>
    <t>13.10.2022 18:27:55</t>
  </si>
  <si>
    <t>SOMA TR-27 45-82-M00027_945525218_945525218</t>
  </si>
  <si>
    <t>13.10.2022 17:49:19</t>
  </si>
  <si>
    <t>13.10.2022 19:41:20</t>
  </si>
  <si>
    <t>YENMİŞ KÖK 35-27-M00366_HatBaşıAyırıcı_54697347 M06_54697347</t>
  </si>
  <si>
    <t>13.10.2022 17:53:01</t>
  </si>
  <si>
    <t>13.10.2022 19:10:11</t>
  </si>
  <si>
    <t>DM02/TR13 45-73-M00041_E e1_45157513</t>
  </si>
  <si>
    <t>13.10.2022 17:52:36</t>
  </si>
  <si>
    <t>13.10.2022 18:57:53</t>
  </si>
  <si>
    <t>M-1751 35-08-M01751_35-08-M01751_60591179</t>
  </si>
  <si>
    <t>13.10.2022 18:03:42</t>
  </si>
  <si>
    <t>13.10.2022 19:36:46</t>
  </si>
  <si>
    <t>TR-7 ÖZTAK (TR-237) 35-19-M00237_ H_77616527</t>
  </si>
  <si>
    <t>13.10.2022 18:10:42</t>
  </si>
  <si>
    <t>13.10.2022 20:21:22</t>
  </si>
  <si>
    <t>13.10.2022 18:17:04</t>
  </si>
  <si>
    <t>13.10.2022 20:36:50</t>
  </si>
  <si>
    <t>ADALA TR-1 45-78-M00284_ADALA TR-6/10 M04_83647743</t>
  </si>
  <si>
    <t>13.10.2022 18:26:11</t>
  </si>
  <si>
    <t>13.10.2022 20:11:51</t>
  </si>
  <si>
    <t>ULUKENT DM-3/34 35-28-M00034_953382842_953382842</t>
  </si>
  <si>
    <t>13.10.2022 18:29:35</t>
  </si>
  <si>
    <t>13.10.2022 20:22:47</t>
  </si>
  <si>
    <t>M-1708 35-02-M01708_35-02-M01708_2348101</t>
  </si>
  <si>
    <t>13.10.2022 18:36:09</t>
  </si>
  <si>
    <t>13.10.2022 19:02:12</t>
  </si>
  <si>
    <t>K-3610 35-01-K03610_35-01-K03610_2370279</t>
  </si>
  <si>
    <t>13.10.2022 18:39:15</t>
  </si>
  <si>
    <t>13.10.2022 19:15:04</t>
  </si>
  <si>
    <t>POYRAZ KÖK 45-78-M00651_HatBaşıAyırıcı_84996710 M03_84996710</t>
  </si>
  <si>
    <t>13.10.2022 19:01:20</t>
  </si>
  <si>
    <t>13.10.2022 19:27:07</t>
  </si>
  <si>
    <t>ALÇUK TM 35-17-A00001_HatBaşıAyırıcı_88018696 M29_88018696</t>
  </si>
  <si>
    <t>13.10.2022 19:03:45</t>
  </si>
  <si>
    <t>13.10.2022 21:28:00</t>
  </si>
  <si>
    <t>ŞEMSİLER TR-1 35-31-L00098_956595791_956595791</t>
  </si>
  <si>
    <t>13.10.2022 19:32:14</t>
  </si>
  <si>
    <t>13.10.2022 21:14:01</t>
  </si>
  <si>
    <t>DM-3/18 35-19-M00416_956669822_956669822</t>
  </si>
  <si>
    <t>13.10.2022 19:33:47</t>
  </si>
  <si>
    <t>13.10.2022 20:36:09</t>
  </si>
  <si>
    <t>TR-309 35-19-L00360_956663318_956663318</t>
  </si>
  <si>
    <t>13.10.2022 19:39:46</t>
  </si>
  <si>
    <t>13.10.2022 23:42:04</t>
  </si>
  <si>
    <t>ARDIÇ MAHALLESİ TR-12 35-21-L00134_A_56376593_56376593</t>
  </si>
  <si>
    <t>13.10.2022 19:43:35</t>
  </si>
  <si>
    <t>13.10.2022 21:16:33</t>
  </si>
  <si>
    <t>ÖZBEK DM (TR-315) 35-19-M00044_EĞRİLİMAN M04_72140384</t>
  </si>
  <si>
    <t>13.10.2022 19:49:46</t>
  </si>
  <si>
    <t>13.10.2022 20:24:53</t>
  </si>
  <si>
    <t>ALÇUK TM 35-17-A00001_KESİKKÖY M29_2307839</t>
  </si>
  <si>
    <t>13.10.2022 20:24:39</t>
  </si>
  <si>
    <t>13.10.2022 21:16:55</t>
  </si>
  <si>
    <t>TR-75 45-78-M00075_953264280_953264280</t>
  </si>
  <si>
    <t>13.10.2022 20:30:50</t>
  </si>
  <si>
    <t>13.10.2022 21:48:40</t>
  </si>
  <si>
    <t>VELİLER KÖK 35-31-L00116_VELİLER TR-1 L02_2119147</t>
  </si>
  <si>
    <t>13.10.2022 21:06:45</t>
  </si>
  <si>
    <t>13.10.2022 21:07:33</t>
  </si>
  <si>
    <t>13.10.2022 21:14:53</t>
  </si>
  <si>
    <t>13.10.2022 21:40:08</t>
  </si>
  <si>
    <t>DEĞİRMENDERE DM 35-22-M00085_HatBaşıAyırıcı_53132470 M09_53132470</t>
  </si>
  <si>
    <t>13.10.2022 18:44:41</t>
  </si>
  <si>
    <t>13.10.2022 22:16:54</t>
  </si>
  <si>
    <t>ÇANDARLI TR-17 35-30-M00017_C c1_42961496</t>
  </si>
  <si>
    <t>13.10.2022 21:23:07</t>
  </si>
  <si>
    <t>13.10.2022 22:59:29</t>
  </si>
  <si>
    <t>TR-129 35-16-L00129_47556441_56398102_56398102</t>
  </si>
  <si>
    <t>13.10.2022 22:07:05</t>
  </si>
  <si>
    <t>13.10.2022 23:22:27</t>
  </si>
  <si>
    <t>KARABURUN TR-13 35-21-L00005_A_56366801_56366801</t>
  </si>
  <si>
    <t>13.10.2022 22:22:07</t>
  </si>
  <si>
    <t>14.10.2022 01:03:35</t>
  </si>
  <si>
    <t>13.10.2022 22:40:13</t>
  </si>
  <si>
    <t>14.10.2022 02:19:36</t>
  </si>
  <si>
    <t>MAVİKÖŞE TR-3 35-17-M00227_11130504_56356763_56356763</t>
  </si>
  <si>
    <t>13.10.2022 22:50:43</t>
  </si>
  <si>
    <t>13.10.2022 23:31:10</t>
  </si>
  <si>
    <t>DM08/TR38 TARIM KREDİ YANI 45-73-M00020_DAĞITIM TRAFOSU M03_66885712</t>
  </si>
  <si>
    <t>13.10.2022 14:50:53</t>
  </si>
  <si>
    <t>14.10.2022 00:21:20</t>
  </si>
  <si>
    <t>DM08/TR38 TARIM KREDİ YANI 45-73-M00020_G g1_45157737</t>
  </si>
  <si>
    <t>14.10.2022 00:12:13</t>
  </si>
  <si>
    <t>14.10.2022 02:48:57</t>
  </si>
  <si>
    <t>M-1621 35-02-M01621_M-2901 M03_2307782</t>
  </si>
  <si>
    <t>14.10.2022 00:49:45</t>
  </si>
  <si>
    <t>14.10.2022 01:03:11</t>
  </si>
  <si>
    <t>14.10.2022 01:23:52</t>
  </si>
  <si>
    <t>14.10.2022 01:41:00</t>
  </si>
  <si>
    <t>14.10.2022 01:24:29</t>
  </si>
  <si>
    <t>14.10.2022 01:38:59</t>
  </si>
  <si>
    <t>14.10.2022 01:44:07</t>
  </si>
  <si>
    <t>14.10.2022 05:36:28</t>
  </si>
  <si>
    <t>TR-63 35-19-L00063_D_60983691_60983691</t>
  </si>
  <si>
    <t>14.10.2022 02:41:32</t>
  </si>
  <si>
    <t>14.10.2022 06:26:10</t>
  </si>
  <si>
    <t>14.10.2022 03:12:31</t>
  </si>
  <si>
    <t>14.10.2022 03:47:58</t>
  </si>
  <si>
    <t>DM-14/11 (DM-23/2-B) 45-71-M01944_MUHTARLIK M02_66508655</t>
  </si>
  <si>
    <t>14.10.2022 04:31:44</t>
  </si>
  <si>
    <t>14.10.2022 04:54:00</t>
  </si>
  <si>
    <t>ZEYTİNLİOVA TR-16 45-72-L00409_956475908_956475908</t>
  </si>
  <si>
    <t>14.10.2022 05:44:12</t>
  </si>
  <si>
    <t>14.10.2022 08:21:47</t>
  </si>
  <si>
    <t>YAHŞELLİ KÖK 35-28-M00293_HatBaşıAyırıcı_53133929 M01_53133929</t>
  </si>
  <si>
    <t>14.10.2022 05:56:29</t>
  </si>
  <si>
    <t>14.10.2022 07:34:52</t>
  </si>
  <si>
    <t>14.10.2022 06:55:39</t>
  </si>
  <si>
    <t>14.10.2022 08:55:33</t>
  </si>
  <si>
    <t>HACIHALİLLER TR-1 KÖK 45-71-M00066_HACIHALİLLER TR-3 M01_72238380</t>
  </si>
  <si>
    <t>14.10.2022 07:27:05</t>
  </si>
  <si>
    <t>14.10.2022 08:59:13</t>
  </si>
  <si>
    <t>TÜRKALİ KISACIKLAR TR-1 45-82-M00194_45-82-M00194_2352067</t>
  </si>
  <si>
    <t>14.10.2022 08:04:26</t>
  </si>
  <si>
    <t>14.10.2022 10:43:19</t>
  </si>
  <si>
    <t>K-4702 35-08-K04702_A_56363796_56363796</t>
  </si>
  <si>
    <t>14.10.2022 08:06:22</t>
  </si>
  <si>
    <t>14.10.2022 09:37:15</t>
  </si>
  <si>
    <t>ÜÇPINAR DM 45-71-M00183_ESKİ ÜÇPINAR M11_72249517</t>
  </si>
  <si>
    <t>14.10.2022 08:13:48</t>
  </si>
  <si>
    <t>14.10.2022 08:19:12</t>
  </si>
  <si>
    <t>K-1625 35-07-K01625_99449778_99449778</t>
  </si>
  <si>
    <t>14.10.2022 08:10:26</t>
  </si>
  <si>
    <t>14.10.2022 11:06:16</t>
  </si>
  <si>
    <t>14.10.2022 08:22:14</t>
  </si>
  <si>
    <t>14.10.2022 08:33:09</t>
  </si>
  <si>
    <t>DİKİLİ İM 35-30-A00001_DELİCETEPE M07_72357027</t>
  </si>
  <si>
    <t>14.10.2022 08:43:49</t>
  </si>
  <si>
    <t>14.10.2022 17:03:57</t>
  </si>
  <si>
    <t>14.10.2022 08:43:44</t>
  </si>
  <si>
    <t>14.10.2022 08:59:43</t>
  </si>
  <si>
    <t>SEYREKLİ TR-3 35-15-L00442_B_56406959_56406959</t>
  </si>
  <si>
    <t>14.10.2022 08:45:39</t>
  </si>
  <si>
    <t>14.10.2022 09:43:56</t>
  </si>
  <si>
    <t>TR-137 35-16-L00137_C C02_66178392</t>
  </si>
  <si>
    <t>14.10.2022 08:46:03</t>
  </si>
  <si>
    <t>14.10.2022 13:09:25</t>
  </si>
  <si>
    <t>GÖLMARMARA TR-19 45-85-L00019_TR-17 L03_72105875</t>
  </si>
  <si>
    <t>14.10.2022 08:50:44</t>
  </si>
  <si>
    <t>14.10.2022 09:05:03</t>
  </si>
  <si>
    <t>ÖDEMİŞ İM 35-15-A00001_ESKİ OVAKENT L15_2062382</t>
  </si>
  <si>
    <t>14.10.2022 08:50:53</t>
  </si>
  <si>
    <t>14.10.2022 09:22:56</t>
  </si>
  <si>
    <t>ÖREN TR-6 35-27-L00215_B_56371272_56371272</t>
  </si>
  <si>
    <t>14.10.2022 08:49:13</t>
  </si>
  <si>
    <t>14.10.2022 11:19:28</t>
  </si>
  <si>
    <t>14.10.2022 08:57:05</t>
  </si>
  <si>
    <t>14.10.2022 10:05:14</t>
  </si>
  <si>
    <t>K-3649 35-02-K03649_A_56372249_56372249</t>
  </si>
  <si>
    <t>14.10.2022 08:56:37</t>
  </si>
  <si>
    <t>14.10.2022 09:53:23</t>
  </si>
  <si>
    <t>14.10.2022 08:58:38</t>
  </si>
  <si>
    <t>14.10.2022 13:12:26</t>
  </si>
  <si>
    <t>YENİ FOÇA TR-25 35-23-M00025_42098007_56375022_56375022</t>
  </si>
  <si>
    <t>14.10.2022 08:59:26</t>
  </si>
  <si>
    <t>14.10.2022 12:14:02</t>
  </si>
  <si>
    <t>14.10.2022 08:57:40</t>
  </si>
  <si>
    <t>14.10.2022 09:08:28</t>
  </si>
  <si>
    <t>KOYUNDERE TR-10 35-28-M00156_35-28-M00156_66533421</t>
  </si>
  <si>
    <t>14.10.2022 09:03:33</t>
  </si>
  <si>
    <t>14.10.2022 12:09:10</t>
  </si>
  <si>
    <t>SALİHLİ İM 45-78-A00001_ŞEHİR-1 L05_48929108</t>
  </si>
  <si>
    <t>14.10.2022 09:02:15</t>
  </si>
  <si>
    <t>14.10.2022 17:24:00</t>
  </si>
  <si>
    <t>14.10.2022 08:52:23</t>
  </si>
  <si>
    <t>14.10.2022 09:20:08</t>
  </si>
  <si>
    <t>ŞEMİKLER TM 35-04-A00003_SERİNKUYU M10_2055197</t>
  </si>
  <si>
    <t>14.10.2022 09:01:23</t>
  </si>
  <si>
    <t>14.10.2022 12:52:43</t>
  </si>
  <si>
    <t>ÇAYAĞZI KÖK 35-31-L00259_ÇAYAGZI L05_2337271</t>
  </si>
  <si>
    <t>14.10.2022 09:03:43</t>
  </si>
  <si>
    <t>14.10.2022 12:24:07</t>
  </si>
  <si>
    <t>K-4621 35-03-K04621_35-03-K04621_41969205</t>
  </si>
  <si>
    <t>14.10.2022 09:05:22</t>
  </si>
  <si>
    <t>14.10.2022 14:44:58</t>
  </si>
  <si>
    <t>14.10.2022 09:02:13</t>
  </si>
  <si>
    <t>14.10.2022 09:52:16</t>
  </si>
  <si>
    <t>TOKMAKLI KÖK 45-86-M00047_HatBaşıAyırıcı_53135389 M05_53135389</t>
  </si>
  <si>
    <t>14.10.2022 09:07:46</t>
  </si>
  <si>
    <t>14.10.2022 17:11:20</t>
  </si>
  <si>
    <t>BAYINDIR İM 35-20-A00001_ZEYTİNOVA-1 L07_2058785</t>
  </si>
  <si>
    <t>14.10.2022 09:08:39</t>
  </si>
  <si>
    <t>14.10.2022 09:50:38</t>
  </si>
  <si>
    <t>BUCA TM 35-03-A00003_Yedigöller M35_2311294</t>
  </si>
  <si>
    <t>14.10.2022 09:00:55</t>
  </si>
  <si>
    <t>14.10.2022 09:26:03</t>
  </si>
  <si>
    <t>TR-22 35-13-L00022_DIREK TIPI TRAFO HUCRESI H01_2052194</t>
  </si>
  <si>
    <t>14.10.2022 09:09:44</t>
  </si>
  <si>
    <t>14.10.2022 12:12:00</t>
  </si>
  <si>
    <t>DEMİRCİLİ DM 35-15-L00895_BENZİNLİK L011_85268689</t>
  </si>
  <si>
    <t>14.10.2022 09:13:57</t>
  </si>
  <si>
    <t>14.10.2022 11:50:12</t>
  </si>
  <si>
    <t>L-400 35-18-L00400_EMNİYET L10_2324792</t>
  </si>
  <si>
    <t>14.10.2022 09:11:23</t>
  </si>
  <si>
    <t>14.10.2022 11:35:42</t>
  </si>
  <si>
    <t>DERBENT İM-DM 45-83-A00004_SARIBEY-2 L07_54875613</t>
  </si>
  <si>
    <t>14.10.2022 09:13:11</t>
  </si>
  <si>
    <t>14.10.2022 16:54:40</t>
  </si>
  <si>
    <t>TR-118 35-15-M00118_A_56380228_56380228</t>
  </si>
  <si>
    <t>14.10.2022 09:10:52</t>
  </si>
  <si>
    <t>14.10.2022 10:51:21</t>
  </si>
  <si>
    <t>TORBALI İM 35-26-A00001_ÖRNEK YAPI-SULAMA L05_2319157</t>
  </si>
  <si>
    <t>14.10.2022 15:41:19</t>
  </si>
  <si>
    <t>14.10.2022 15:20:33</t>
  </si>
  <si>
    <t>14.10.2022 17:13:40</t>
  </si>
  <si>
    <t>K-2580 35-07-K02580_910420576_910420576</t>
  </si>
  <si>
    <t>14.10.2022 09:16:36</t>
  </si>
  <si>
    <t>14.10.2022 16:22:56</t>
  </si>
  <si>
    <t>14.10.2022 09:25:25</t>
  </si>
  <si>
    <t>14.10.2022 12:42:25</t>
  </si>
  <si>
    <t>DİNDARLI KÖK TR-3 KAKLIK 45-79-M00395_KIZILÇUKUR GÜNYAKA KARACAALİ BEYHARMAN M06_72035421</t>
  </si>
  <si>
    <t>14.10.2022 09:35:44</t>
  </si>
  <si>
    <t>14.10.2022 16:50:08</t>
  </si>
  <si>
    <t>14.10.2022 09:36:40</t>
  </si>
  <si>
    <t>14.10.2022 18:00:40</t>
  </si>
  <si>
    <t>14.10.2022 09:38:40</t>
  </si>
  <si>
    <t>14.10.2022 10:08:16</t>
  </si>
  <si>
    <t>URGANLI TR-7 45-83-M00550_TR-4 M03_72145673</t>
  </si>
  <si>
    <t>14.10.2022 09:41:31</t>
  </si>
  <si>
    <t>14.10.2022 17:29:00</t>
  </si>
  <si>
    <t>M-2379 35-01-M02379_35-01-M02379_80313332</t>
  </si>
  <si>
    <t>14.10.2022 09:32:33</t>
  </si>
  <si>
    <t>14.10.2022 12:21:45</t>
  </si>
  <si>
    <t>MORDOĞAN TR-28 35-21-L00156_953364809_953364809</t>
  </si>
  <si>
    <t>14.10.2022 09:43:54</t>
  </si>
  <si>
    <t>14.10.2022 13:30:11</t>
  </si>
  <si>
    <t>L-291 35-18-L00291_L-377 L04_72186855</t>
  </si>
  <si>
    <t>14.10.2022 09:48:50</t>
  </si>
  <si>
    <t>14.10.2022 13:57:03</t>
  </si>
  <si>
    <t>SARISU TR-2 35-31-L00080_DIREK TIPI TRAFO HUCRESI H01_2049408</t>
  </si>
  <si>
    <t>14.10.2022 09:52:53</t>
  </si>
  <si>
    <t>14.10.2022 17:15:20</t>
  </si>
  <si>
    <t>L-291 35-18-L00291_L-456 L01_72186849</t>
  </si>
  <si>
    <t>14.10.2022 09:47:03</t>
  </si>
  <si>
    <t>14.10.2022 11:52:37</t>
  </si>
  <si>
    <t>ÇİNGE ÇAY BOYU SULAMA TR 35-16-M00268_DIREK TIPI TRAFO HUCRESI H01_2040436</t>
  </si>
  <si>
    <t>14.10.2022 09:56:19</t>
  </si>
  <si>
    <t>14.10.2022 11:41:07</t>
  </si>
  <si>
    <t>DM-14/24-A 45-71-M02217_DAĞITIM TRAFO DM-14/24-A M03_73388365</t>
  </si>
  <si>
    <t>14.10.2022 09:56:41</t>
  </si>
  <si>
    <t>14.10.2022 19:10:18</t>
  </si>
  <si>
    <t>14.10.2022 09:58:00</t>
  </si>
  <si>
    <t>14.10.2022 10:21:22</t>
  </si>
  <si>
    <t>M-2752 35-01-M02752_35-01-M02752_81257852</t>
  </si>
  <si>
    <t>14.10.2022 09:54:14</t>
  </si>
  <si>
    <t>14.10.2022 12:11:56</t>
  </si>
  <si>
    <t>BAĞARASI TR-4 35-23-M00173_42066451_56357186_56357186</t>
  </si>
  <si>
    <t>14.10.2022 09:55:42</t>
  </si>
  <si>
    <t>14.10.2022 11:16:01</t>
  </si>
  <si>
    <t>ÜRKMEZ M-12 35-25-M00150_956644154_956644154</t>
  </si>
  <si>
    <t>14.10.2022 09:58:31</t>
  </si>
  <si>
    <t>14.10.2022 11:43:46</t>
  </si>
  <si>
    <t>14.10.2022 10:03:09</t>
  </si>
  <si>
    <t>14.10.2022 10:08:53</t>
  </si>
  <si>
    <t>TR-144 35-16-L00144_47571848_56352905_56352905</t>
  </si>
  <si>
    <t>14.10.2022 10:04:11</t>
  </si>
  <si>
    <t>14.10.2022 11:08:43</t>
  </si>
  <si>
    <t>DEMİRTAŞ KÖK 35-30-M00149_ESENTEPE KÖYLER M02_72078653</t>
  </si>
  <si>
    <t>14.10.2022 10:03:01</t>
  </si>
  <si>
    <t>14.10.2022 12:10:41</t>
  </si>
  <si>
    <t>TR-61 HALİM AVCI GRB. 35-15-L00061_35-15-L00061_2365016</t>
  </si>
  <si>
    <t>14.10.2022 10:10:54</t>
  </si>
  <si>
    <t>14.10.2022 11:32:58</t>
  </si>
  <si>
    <t>M-2751 35-01-M02751_35-01-M02751_84021221</t>
  </si>
  <si>
    <t>14.10.2022 10:06:13</t>
  </si>
  <si>
    <t>14.10.2022 12:10:59</t>
  </si>
  <si>
    <t>K-2363 35-07-K02363_A_56376943_56376943</t>
  </si>
  <si>
    <t>14.10.2022 10:10:45</t>
  </si>
  <si>
    <t>14.10.2022 13:15:50</t>
  </si>
  <si>
    <t>K-2589 35-02-K02589_A_56369234_56369234</t>
  </si>
  <si>
    <t>14.10.2022 10:23:55</t>
  </si>
  <si>
    <t>14.10.2022 11:01:00</t>
  </si>
  <si>
    <t>14.10.2022 10:23:45</t>
  </si>
  <si>
    <t>14.10.2022 11:46:40</t>
  </si>
  <si>
    <t>BÖLCEK ÇAYKÖY SULAMA TR 35-16-M00273_DIREK TIPI TRAFO HUCRESI H01_2040293</t>
  </si>
  <si>
    <t>14.10.2022 10:42:41</t>
  </si>
  <si>
    <t>14.10.2022 15:09:13</t>
  </si>
  <si>
    <t>K-646 35-01-K00646_965258505_965258505</t>
  </si>
  <si>
    <t>14.10.2022 10:51:18</t>
  </si>
  <si>
    <t>14.10.2022 11:28:39</t>
  </si>
  <si>
    <t>KOCAGENLER METİN DUYMAZ ARK. TR 35-24-M00037__72374902_72374902</t>
  </si>
  <si>
    <t>14.10.2022 10:50:24</t>
  </si>
  <si>
    <t>14.10.2022 13:21:36</t>
  </si>
  <si>
    <t>14.10.2022 10:52:58</t>
  </si>
  <si>
    <t>14.10.2022 11:56:11</t>
  </si>
  <si>
    <t>K-4503 35-04-K04503__83737113_83737113</t>
  </si>
  <si>
    <t>14.10.2022 10:55:12</t>
  </si>
  <si>
    <t>14.10.2022 11:32:25</t>
  </si>
  <si>
    <t>14.10.2022 10:39:14</t>
  </si>
  <si>
    <t>14.10.2022 14:38:02</t>
  </si>
  <si>
    <t>TR-150 35-15-M00150_950360510_950360510</t>
  </si>
  <si>
    <t>14.10.2022 10:52:55</t>
  </si>
  <si>
    <t>14.10.2022 11:42:44</t>
  </si>
  <si>
    <t>K-4558 35-02-K04558_B_56378640_56378640</t>
  </si>
  <si>
    <t>14.10.2022 11:02:06</t>
  </si>
  <si>
    <t>14.10.2022 11:32:41</t>
  </si>
  <si>
    <t>ULUKENT DM-4/5 35-28-M00047_953393238_953393238</t>
  </si>
  <si>
    <t>14.10.2022 10:54:43</t>
  </si>
  <si>
    <t>14.10.2022 13:50:58</t>
  </si>
  <si>
    <t>L-274 35-18-L00274_DAĞITIM TRAFO L-274 L03_72083507</t>
  </si>
  <si>
    <t>14.10.2022 11:05:00</t>
  </si>
  <si>
    <t>14.10.2022 12:53:57</t>
  </si>
  <si>
    <t>L-253 35-18-L00253_95000638240_95000638240</t>
  </si>
  <si>
    <t>14.10.2022 10:54:22</t>
  </si>
  <si>
    <t>14.10.2022 13:08:45</t>
  </si>
  <si>
    <t>CICIKLI KÖYÜ TR-3 45-86-M00085_DIREK TIPI TRAFO HUCRESI H01_2088158</t>
  </si>
  <si>
    <t>14.10.2022 10:58:34</t>
  </si>
  <si>
    <t>14.10.2022 11:00:00</t>
  </si>
  <si>
    <t>ÜÇYOL KÖK 45-82-M00128_KARAÇAM GES M05_2329338</t>
  </si>
  <si>
    <t>14.10.2022 11:07:23</t>
  </si>
  <si>
    <t>14.10.2022 14:12:35</t>
  </si>
  <si>
    <t>K-3836 35-01-K03836_35-01-K03836_2363655</t>
  </si>
  <si>
    <t>14.10.2022 11:07:51</t>
  </si>
  <si>
    <t>14.10.2022 12:55:00</t>
  </si>
  <si>
    <t>DM-2/19 35-29-M00019_950325702_950325702</t>
  </si>
  <si>
    <t>14.10.2022 11:10:34</t>
  </si>
  <si>
    <t>14.10.2022 13:50:54</t>
  </si>
  <si>
    <t>M-2921 35-02-M02921_912400104_912400104</t>
  </si>
  <si>
    <t>14.10.2022 11:19:35</t>
  </si>
  <si>
    <t>14.10.2022 12:03:19</t>
  </si>
  <si>
    <t>DM-09/12 (KÖMÜRCÜLER SİTESİ) 45-71-M00378_CEZAEVİ M03_66152436</t>
  </si>
  <si>
    <t>14.10.2022 11:18:04</t>
  </si>
  <si>
    <t>14.10.2022 13:08:36</t>
  </si>
  <si>
    <t>DM-2/19 (BEYAZFİL) ÖZEL 45-71-M01910Ö_953201234_953201234</t>
  </si>
  <si>
    <t>14.10.2022 11:34:10</t>
  </si>
  <si>
    <t>14.10.2022 14:54:41</t>
  </si>
  <si>
    <t>14.10.2022 11:44:28</t>
  </si>
  <si>
    <t>14.10.2022 12:44:23</t>
  </si>
  <si>
    <t>DM-14/24 45-71-M00365_953197363_953197363</t>
  </si>
  <si>
    <t>14.10.2022 11:41:39</t>
  </si>
  <si>
    <t>14.10.2022 14:09:54</t>
  </si>
  <si>
    <t>ASARLIK DM-2 35-28-M00169_ASARLIK TR-20(DM-2/16) M04_2312331</t>
  </si>
  <si>
    <t>14.10.2022 12:02:50</t>
  </si>
  <si>
    <t>14.10.2022 14:00:56</t>
  </si>
  <si>
    <t>L-300 DM 35-18-L00300_PETEK L11_2332977</t>
  </si>
  <si>
    <t>14.10.2022 11:56:13</t>
  </si>
  <si>
    <t>14.10.2022 15:40:21</t>
  </si>
  <si>
    <t>DEDELER KAKLIKKAYA TR-1 45-81-M00068_A_56389388_56389388</t>
  </si>
  <si>
    <t>14.10.2022 12:13:06</t>
  </si>
  <si>
    <t>14.10.2022 13:59:46</t>
  </si>
  <si>
    <t>TR-27 GÜVEN YAPI 35-26-M00027_TR-25 BARIŞ YAPI KÖK M03_66028710</t>
  </si>
  <si>
    <t>14.10.2022 09:10:10</t>
  </si>
  <si>
    <t>14.10.2022 15:38:06</t>
  </si>
  <si>
    <t>14.10.2022 11:55:24</t>
  </si>
  <si>
    <t>14.10.2022 13:03:46</t>
  </si>
  <si>
    <t>DM-3/TR-6 35-13-M00053_B_56382638_56382638</t>
  </si>
  <si>
    <t>14.10.2022 12:23:42</t>
  </si>
  <si>
    <t>14.10.2022 16:57:56</t>
  </si>
  <si>
    <t>PAYAMLI M-11 35-25-M00186_956645415_956645415</t>
  </si>
  <si>
    <t>14.10.2022 12:25:07</t>
  </si>
  <si>
    <t>14.10.2022 16:14:05</t>
  </si>
  <si>
    <t>DUALAR KÖK 45-82-M00126_DUALAR M02_72193854</t>
  </si>
  <si>
    <t>14.10.2022 12:22:50</t>
  </si>
  <si>
    <t>14.10.2022 12:41:37</t>
  </si>
  <si>
    <t>M-2432 35-03-M02432_35-03-M02432_66057373</t>
  </si>
  <si>
    <t>14.10.2022 12:34:10</t>
  </si>
  <si>
    <t>14.10.2022 16:22:40</t>
  </si>
  <si>
    <t>K-3776 35-04-K03776_A_56382820_56382820</t>
  </si>
  <si>
    <t>14.10.2022 12:37:32</t>
  </si>
  <si>
    <t>14.10.2022 13:51:53</t>
  </si>
  <si>
    <t>ÇALTIDERE KÖK 35-17-M00231__56356594_56356594</t>
  </si>
  <si>
    <t>14.10.2022 12:35:07</t>
  </si>
  <si>
    <t>14.10.2022 14:19:50</t>
  </si>
  <si>
    <t>14.10.2022 12:46:53</t>
  </si>
  <si>
    <t>14.10.2022 13:20:05</t>
  </si>
  <si>
    <t>KARABURUN TR-5 35-21-L00021_953368289_953368289</t>
  </si>
  <si>
    <t>14.10.2022 12:46:17</t>
  </si>
  <si>
    <t>14.10.2022 14:46:11</t>
  </si>
  <si>
    <t>14.10.2022 12:50:50</t>
  </si>
  <si>
    <t>14.10.2022 13:18:38</t>
  </si>
  <si>
    <t>ÜRKMEZ DM-4 (ÜRKMEZ M-21) 35-25-M00155_956644662_956644662</t>
  </si>
  <si>
    <t>14.10.2022 12:50:23</t>
  </si>
  <si>
    <t>14.10.2022 16:10:03</t>
  </si>
  <si>
    <t>M-3037 35-09-M03037_M-3038 M03_79572004</t>
  </si>
  <si>
    <t>14.10.2022 12:44:36</t>
  </si>
  <si>
    <t>14.10.2022 13:07:39</t>
  </si>
  <si>
    <t>VELİLER KÖK 35-31-L00116_KARABAĞ TR-1 L05_2337021</t>
  </si>
  <si>
    <t>14.10.2022 13:05:53</t>
  </si>
  <si>
    <t>14.10.2022 14:48:26</t>
  </si>
  <si>
    <t>14.10.2022 13:04:01</t>
  </si>
  <si>
    <t>14.10.2022 14:53:32</t>
  </si>
  <si>
    <t>YENİ FOÇA TR-25 35-23-M00025_42098425_56368111_56368111</t>
  </si>
  <si>
    <t>14.10.2022 13:08:20</t>
  </si>
  <si>
    <t>14.10.2022 17:31:08</t>
  </si>
  <si>
    <t>M-2025 35-04-M02025_M-1741 M02_2069208</t>
  </si>
  <si>
    <t>14.10.2022 13:10:21</t>
  </si>
  <si>
    <t>14.10.2022 17:50:07</t>
  </si>
  <si>
    <t>K-3021 35-08-K03021_35-08-K03021_42553548</t>
  </si>
  <si>
    <t>14.10.2022 13:14:35</t>
  </si>
  <si>
    <t>14.10.2022 15:46:07</t>
  </si>
  <si>
    <t>M-974 35-03-M00974_35-03-M00974_41915131</t>
  </si>
  <si>
    <t>14.10.2022 13:14:00</t>
  </si>
  <si>
    <t>14.10.2022 16:18:40</t>
  </si>
  <si>
    <t>14.10.2022 13:19:17</t>
  </si>
  <si>
    <t>14.10.2022 14:01:47</t>
  </si>
  <si>
    <t>K-3125 35-08-K03125_35-08-K03125_42547536</t>
  </si>
  <si>
    <t>14.10.2022 13:28:53</t>
  </si>
  <si>
    <t>14.10.2022 15:53:55</t>
  </si>
  <si>
    <t>DAĞISTAN TR-2 35-16-M00130_DIREK TIPI TRAFO HUCRESI H01_2042456</t>
  </si>
  <si>
    <t>14.10.2022 13:32:01</t>
  </si>
  <si>
    <t>14.10.2022 17:23:47</t>
  </si>
  <si>
    <t>K-3525 35-01-K03525_911227204_911227204</t>
  </si>
  <si>
    <t>14.10.2022 13:29:53</t>
  </si>
  <si>
    <t>14.10.2022 14:33:46</t>
  </si>
  <si>
    <t>K-3681 35-08-K03681_35-08-K03681_42548938</t>
  </si>
  <si>
    <t>14.10.2022 13:36:43</t>
  </si>
  <si>
    <t>14.10.2022 16:01:18</t>
  </si>
  <si>
    <t>M-1565 35-02-M01565_M-1086 M01_2310632</t>
  </si>
  <si>
    <t>14.10.2022 13:35:03</t>
  </si>
  <si>
    <t>14.10.2022 13:48:04</t>
  </si>
  <si>
    <t>ALÇUK TM 35-17-A00001_HatBaşıAyırıcı_67176398 M29_67176398</t>
  </si>
  <si>
    <t>14.10.2022 13:35:02</t>
  </si>
  <si>
    <t>14.10.2022 15:41:03</t>
  </si>
  <si>
    <t>14.10.2022 13:36:57</t>
  </si>
  <si>
    <t>14.10.2022 22:39:26</t>
  </si>
  <si>
    <t>GÜMÜLCELİ TR-5 45-80-M00112_8193151_56401910_56401910</t>
  </si>
  <si>
    <t>14.10.2022 13:38:44</t>
  </si>
  <si>
    <t>14.10.2022 14:27:24</t>
  </si>
  <si>
    <t>K-3200 35-08-K03200_35-08-K03200_42448910</t>
  </si>
  <si>
    <t>14.10.2022 13:48:23</t>
  </si>
  <si>
    <t>14.10.2022 17:38:59</t>
  </si>
  <si>
    <t>YASEMİN DM 35-19-M00002_KUŞÇULAR DM-2 M02_2116641</t>
  </si>
  <si>
    <t>14.10.2022 13:49:53</t>
  </si>
  <si>
    <t>14.10.2022 14:17:09</t>
  </si>
  <si>
    <t>KAREL KÖK 35-18-L00528_ L02_72061186</t>
  </si>
  <si>
    <t>14.10.2022 13:47:03</t>
  </si>
  <si>
    <t>14.10.2022 14:44:32</t>
  </si>
  <si>
    <t>L-474 35-18-L00474_DIREK TIPI TRAFO HUCRESI H01_2034328</t>
  </si>
  <si>
    <t>14.10.2022 13:52:12</t>
  </si>
  <si>
    <t>14.10.2022 15:37:47</t>
  </si>
  <si>
    <t>TR-54 İTFAİYE 35-26-M00054_11828249_56358917_56358917</t>
  </si>
  <si>
    <t>14.10.2022 13:57:27</t>
  </si>
  <si>
    <t>14.10.2022 15:27:45</t>
  </si>
  <si>
    <t>KAYMAKÇI TR-32 35-15-L00242_35-15-L00242_2365152</t>
  </si>
  <si>
    <t>14.10.2022 14:00:15</t>
  </si>
  <si>
    <t>14.10.2022 15:29:18</t>
  </si>
  <si>
    <t>14.10.2022 14:05:20</t>
  </si>
  <si>
    <t>14.10.2022 18:14:21</t>
  </si>
  <si>
    <t>TR-23 35-30-L00023_955329193_955329193</t>
  </si>
  <si>
    <t>14.10.2022 14:13:12</t>
  </si>
  <si>
    <t>14.10.2022 19:40:58</t>
  </si>
  <si>
    <t>14.10.2022 14:18:49</t>
  </si>
  <si>
    <t>14.10.2022 16:19:48</t>
  </si>
  <si>
    <t>K-1192 35-02-K01192_G g2b_5842288</t>
  </si>
  <si>
    <t>14.10.2022 14:14:43</t>
  </si>
  <si>
    <t>14.10.2022 16:58:24</t>
  </si>
  <si>
    <t>14.10.2022 14:45:00</t>
  </si>
  <si>
    <t>14.10.2022 16:43:21</t>
  </si>
  <si>
    <t>TR-54 YILDIZTEPE 35-19-L00054_956696678_956696678</t>
  </si>
  <si>
    <t>14.10.2022 14:24:55</t>
  </si>
  <si>
    <t>14.10.2022 17:18:45</t>
  </si>
  <si>
    <t>14.10.2022 14:28:42</t>
  </si>
  <si>
    <t>14.10.2022 18:31:55</t>
  </si>
  <si>
    <t>14.10.2022 14:48:20</t>
  </si>
  <si>
    <t>14.10.2022 17:49:45</t>
  </si>
  <si>
    <t>14.10.2022 14:56:22</t>
  </si>
  <si>
    <t>14.10.2022 15:01:00</t>
  </si>
  <si>
    <t>SARUHANLI TR-32 45-80-M00032_95000057223_95000057223</t>
  </si>
  <si>
    <t>14.10.2022 14:52:47</t>
  </si>
  <si>
    <t>14.10.2022 15:40:15</t>
  </si>
  <si>
    <t>VELİLER KÖK 35-31-L00116_VELİLER TR-1 L02_2337022</t>
  </si>
  <si>
    <t>14.10.2022 15:04:34</t>
  </si>
  <si>
    <t>14.10.2022 17:05:59</t>
  </si>
  <si>
    <t>14.10.2022 15:04:44</t>
  </si>
  <si>
    <t>14.10.2022 16:43:45</t>
  </si>
  <si>
    <t>14.10.2022 15:14:09</t>
  </si>
  <si>
    <t>14.10.2022 15:50:06</t>
  </si>
  <si>
    <t>L-182 ÖZİNAN SİTESİ 35-14-L00182_7573901_56354549_56354549</t>
  </si>
  <si>
    <t>14.10.2022 15:19:34</t>
  </si>
  <si>
    <t>14.10.2022 17:40:57</t>
  </si>
  <si>
    <t>14.10.2022 15:30:39</t>
  </si>
  <si>
    <t>14.10.2022 16:09:34</t>
  </si>
  <si>
    <t>14.10.2022 15:35:21</t>
  </si>
  <si>
    <t>14.10.2022 16:10:42</t>
  </si>
  <si>
    <t>L-319 BAHÇELİEVLER-2 35-18-L00319_950463194_950463194</t>
  </si>
  <si>
    <t>14.10.2022 15:26:06</t>
  </si>
  <si>
    <t>14.10.2022 18:09:13</t>
  </si>
  <si>
    <t>M-1826 35-02-M01826_M-917 M03_2091390</t>
  </si>
  <si>
    <t>14.10.2022 14:05:24</t>
  </si>
  <si>
    <t>14.10.2022 17:15:13</t>
  </si>
  <si>
    <t>14.10.2022 15:47:01</t>
  </si>
  <si>
    <t>14.10.2022 16:34:26</t>
  </si>
  <si>
    <t>14.10.2022 15:52:02</t>
  </si>
  <si>
    <t>14.10.2022 15:57:57</t>
  </si>
  <si>
    <t>PINARLI KÖK 35-20-M00085_TR-6 - TR-7 M06_72358824</t>
  </si>
  <si>
    <t>14.10.2022 15:56:03</t>
  </si>
  <si>
    <t>14.10.2022 16:59:34</t>
  </si>
  <si>
    <t>M-1180 35-04-M01180_TRAFO-1 M01_2114354</t>
  </si>
  <si>
    <t>14.10.2022 15:48:45</t>
  </si>
  <si>
    <t>14.10.2022 20:09:44</t>
  </si>
  <si>
    <t>M-1125 35-01-M01125_912961359_912961359</t>
  </si>
  <si>
    <t>14.10.2022 15:54:00</t>
  </si>
  <si>
    <t>14.10.2022 18:05:09</t>
  </si>
  <si>
    <t>ZEYTİNDAĞ NECATİ GEÇİDİ SULAMA TR 35-16-M00181_DIREK TIPI TRAFO HUCRESI H01_2042503</t>
  </si>
  <si>
    <t>14.10.2022 16:05:46</t>
  </si>
  <si>
    <t>14.10.2022 17:20:10</t>
  </si>
  <si>
    <t>14.10.2022 16:05:30</t>
  </si>
  <si>
    <t>14.10.2022 19:45:48</t>
  </si>
  <si>
    <t>KAYMAKÇI DM 35-15-M00254_TR-10 M03_66813715</t>
  </si>
  <si>
    <t>14.10.2022 16:12:55</t>
  </si>
  <si>
    <t>14.10.2022 16:52:35</t>
  </si>
  <si>
    <t>M-3095(YATIRIM REZERVE) 35-07-M03095_D_56384977_56384977</t>
  </si>
  <si>
    <t>14.10.2022 16:39:58</t>
  </si>
  <si>
    <t>14.10.2022 20:34:27</t>
  </si>
  <si>
    <t>14.10.2022 16:33:22</t>
  </si>
  <si>
    <t>14.10.2022 16:39:59</t>
  </si>
  <si>
    <t>TR-37 45-77-L00037_945487826_945487826</t>
  </si>
  <si>
    <t>14.10.2022 16:24:58</t>
  </si>
  <si>
    <t>14.10.2022 19:01:22</t>
  </si>
  <si>
    <t>K-1128 35-03-K01128_TRAFO K03_41923199</t>
  </si>
  <si>
    <t>14.10.2022 16:40:41</t>
  </si>
  <si>
    <t>14.10.2022 20:08:02</t>
  </si>
  <si>
    <t>KIZILOBA TR-1 35-20-L00257_955205998_955205998</t>
  </si>
  <si>
    <t>14.10.2022 16:44:25</t>
  </si>
  <si>
    <t>14.10.2022 18:23:46</t>
  </si>
  <si>
    <t>K-2631 35-03-K02631_B_56364122_56364122</t>
  </si>
  <si>
    <t>14.10.2022 16:50:13</t>
  </si>
  <si>
    <t>14.10.2022 17:53:43</t>
  </si>
  <si>
    <t>YAYLAKÖY KÖYÜ TR-1 45-71-M01710_DIREK TIPI TRAFO HUCRESI H01_2085585</t>
  </si>
  <si>
    <t>14.10.2022 16:58:58</t>
  </si>
  <si>
    <t>14.10.2022 18:56:00</t>
  </si>
  <si>
    <t>PAYAMLI M-22 35-25-M00192_956651277_956651277</t>
  </si>
  <si>
    <t>14.10.2022 16:55:36</t>
  </si>
  <si>
    <t>14.10.2022 17:54:02</t>
  </si>
  <si>
    <t>14.10.2022 16:50:20</t>
  </si>
  <si>
    <t>14.10.2022 19:22:07</t>
  </si>
  <si>
    <t>DM-1/3 GÜNEŞ YOLU TR 35-19-M00263_C C01_5845638</t>
  </si>
  <si>
    <t>14.10.2022 17:09:01</t>
  </si>
  <si>
    <t>14.10.2022 17:50:33</t>
  </si>
  <si>
    <t>M-1563 35-02-M01563_M-313 M01_2034665</t>
  </si>
  <si>
    <t>14.10.2022 17:15:46</t>
  </si>
  <si>
    <t>14.10.2022 18:37:57</t>
  </si>
  <si>
    <t>K-270 35-01-K00270_F_56375630_56375630</t>
  </si>
  <si>
    <t>14.10.2022 17:33:04</t>
  </si>
  <si>
    <t>14.10.2022 17:45:29</t>
  </si>
  <si>
    <t>MORDOĞAN TR-28 35-21-L00156_B_56376105_56376105</t>
  </si>
  <si>
    <t>14.10.2022 16:26:51</t>
  </si>
  <si>
    <t>14.10.2022 17:53:55</t>
  </si>
  <si>
    <t>PAYAMLI M-21 35-25-M00171_A_56376323_56376323</t>
  </si>
  <si>
    <t>14.10.2022 17:16:21</t>
  </si>
  <si>
    <t>14.10.2022 17:58:13</t>
  </si>
  <si>
    <t>K-1477 35-03-K01477_TRAFO K04_41920185</t>
  </si>
  <si>
    <t>14.10.2022 17:16:33</t>
  </si>
  <si>
    <t>14.10.2022 18:07:12</t>
  </si>
  <si>
    <t>YAHŞELLİ DM-5 35-28-M00882_EMİRALEM SULAMA M10_66811804</t>
  </si>
  <si>
    <t>14.10.2022 17:57:33</t>
  </si>
  <si>
    <t>14.10.2022 18:31:10</t>
  </si>
  <si>
    <t>ÇAMURHAMAMI TR-1 45-78-L00271_DIREK TIPI TRAFO HUCRESI H01_2108061</t>
  </si>
  <si>
    <t>14.10.2022 17:47:25</t>
  </si>
  <si>
    <t>14.10.2022 17:49:00</t>
  </si>
  <si>
    <t>14.10.2022 17:56:40</t>
  </si>
  <si>
    <t>14.10.2022 17:59:53</t>
  </si>
  <si>
    <t>ALAŞEHİR TM 45-73-A00001_KAVAKLIDERE M21_2312686</t>
  </si>
  <si>
    <t>14.10.2022 17:56:53</t>
  </si>
  <si>
    <t>14.10.2022 18:14:26</t>
  </si>
  <si>
    <t>L-59 GÜVENTUR 35-14-L00059_8754195_60982880_60982880</t>
  </si>
  <si>
    <t>14.10.2022 18:04:50</t>
  </si>
  <si>
    <t>14.10.2022 19:11:05</t>
  </si>
  <si>
    <t>TR-70 45-78-M00070_953265330_953265330</t>
  </si>
  <si>
    <t>14.10.2022 18:09:29</t>
  </si>
  <si>
    <t>14.10.2022 19:01:15</t>
  </si>
  <si>
    <t>KARAOĞLANLI TR-2 45-71-M00092_HatBaşıAyırıcı_53140828 M05_53140828</t>
  </si>
  <si>
    <t>14.10.2022 18:06:35</t>
  </si>
  <si>
    <t>15.10.2022 04:04:58</t>
  </si>
  <si>
    <t>14.10.2022 18:18:51</t>
  </si>
  <si>
    <t>14.10.2022 20:35:39</t>
  </si>
  <si>
    <t>K-299 35-02-K00299_910233161_910233161</t>
  </si>
  <si>
    <t>14.10.2022 18:15:36</t>
  </si>
  <si>
    <t>14.10.2022 19:50:28</t>
  </si>
  <si>
    <t>K-3021 35-08-K03021_K-3125 K02_42553516</t>
  </si>
  <si>
    <t>14.10.2022 18:09:43</t>
  </si>
  <si>
    <t>14.10.2022 18:21:55</t>
  </si>
  <si>
    <t>SİYEKLİ KÖK 45-71-M00185_HatBaşıAyırıcı_53135871 M07_53135871</t>
  </si>
  <si>
    <t>14.10.2022 18:15:43</t>
  </si>
  <si>
    <t>14.10.2022 21:49:29</t>
  </si>
  <si>
    <t>_L_56365844_56365844</t>
  </si>
  <si>
    <t>14.10.2022 18:25:31</t>
  </si>
  <si>
    <t>14.10.2022 19:10:48</t>
  </si>
  <si>
    <t>TAHTALIÇAY KÖK (M-751) 35-22-M00145_HatBaşıAyırıcı_65918287 M02_65918287</t>
  </si>
  <si>
    <t>14.10.2022 18:20:37</t>
  </si>
  <si>
    <t>14.10.2022 19:05:45</t>
  </si>
  <si>
    <t>TOKİ CBÜ TOPLU KONUT TR 45-71-M02080_45-71-M02080_49170180</t>
  </si>
  <si>
    <t>14.10.2022 18:30:48</t>
  </si>
  <si>
    <t>15.10.2022 00:00:31</t>
  </si>
  <si>
    <t>ÜRKMEZ DM-4 (ÜRKMEZ M-21) 35-25-M00155_5861647_56376713_56376713</t>
  </si>
  <si>
    <t>14.10.2022 18:32:40</t>
  </si>
  <si>
    <t>14.10.2022 19:56:58</t>
  </si>
  <si>
    <t>M-1300 35-04-M01300_913292951_913292951</t>
  </si>
  <si>
    <t>14.10.2022 18:24:23</t>
  </si>
  <si>
    <t>14.10.2022 19:28:31</t>
  </si>
  <si>
    <t>14.10.2022 18:43:30</t>
  </si>
  <si>
    <t>14.10.2022 21:59:40</t>
  </si>
  <si>
    <t>KARABURÇ AKÇAPINAR TR-15 35-31-L00278_47943167_56373160_56373160</t>
  </si>
  <si>
    <t>14.10.2022 18:47:12</t>
  </si>
  <si>
    <t>14.10.2022 21:11:00</t>
  </si>
  <si>
    <t>14.10.2022 18:45:23</t>
  </si>
  <si>
    <t>14.10.2022 19:34:26</t>
  </si>
  <si>
    <t>BOZARMUT TR-1 45-82-M00350_A_56387258_56387258</t>
  </si>
  <si>
    <t>14.10.2022 18:50:22</t>
  </si>
  <si>
    <t>14.10.2022 21:48:15</t>
  </si>
  <si>
    <t>K-524 35-01-K00524_912940386_912940386</t>
  </si>
  <si>
    <t>14.10.2022 19:31:53</t>
  </si>
  <si>
    <t>14.10.2022 20:03:22</t>
  </si>
  <si>
    <t>14.10.2022 19:51:45</t>
  </si>
  <si>
    <t>14.10.2022 20:40:44</t>
  </si>
  <si>
    <t>BADEMLER TR-1 35-19-L00298_8164209_56390732_56390732</t>
  </si>
  <si>
    <t>14.10.2022 19:46:04</t>
  </si>
  <si>
    <t>14.10.2022 20:25:48</t>
  </si>
  <si>
    <t>14.10.2022 20:07:29</t>
  </si>
  <si>
    <t>14.10.2022 22:01:37</t>
  </si>
  <si>
    <t>14.10.2022 20:18:01</t>
  </si>
  <si>
    <t>14.10.2022 22:41:18</t>
  </si>
  <si>
    <t>14.10.2022 20:19:00</t>
  </si>
  <si>
    <t>14.10.2022 21:02:20</t>
  </si>
  <si>
    <t>14.10.2022 20:25:03</t>
  </si>
  <si>
    <t>14.10.2022 20:40:18</t>
  </si>
  <si>
    <t>AKTAŞ TR-1 45-77-L00264_A_56386419_56386419</t>
  </si>
  <si>
    <t>14.10.2022 20:39:52</t>
  </si>
  <si>
    <t>14.10.2022 22:40:36</t>
  </si>
  <si>
    <t>M-3095(YATIRIM REZERVE) 35-07-M03095_99051251_99051251</t>
  </si>
  <si>
    <t>14.10.2022 21:02:32</t>
  </si>
  <si>
    <t>14.10.2022 22:13:50</t>
  </si>
  <si>
    <t>14.10.2022 22:35:23</t>
  </si>
  <si>
    <t>14.10.2022 23:16:45</t>
  </si>
  <si>
    <t>BÖLCEK TOPRAK SULAMA TR-2 35-16-M00297_95000038392_95000038392</t>
  </si>
  <si>
    <t>14.10.2022 22:19:25</t>
  </si>
  <si>
    <t>15.10.2022 00:46:44</t>
  </si>
  <si>
    <t>HACIVELİLER TR-1 45-85-L00083_45-85-L00083_2357209</t>
  </si>
  <si>
    <t>14.10.2022 22:50:53</t>
  </si>
  <si>
    <t>15.10.2022 00:45:43</t>
  </si>
  <si>
    <t>BÖLCEK-3 TR 35-16-M00024_47439345_56399353_56399353</t>
  </si>
  <si>
    <t>14.10.2022 23:05:30</t>
  </si>
  <si>
    <t>15.10.2022 00:49:56</t>
  </si>
  <si>
    <t>14.10.2022 23:10:34</t>
  </si>
  <si>
    <t>15.10.2022 00:43:06</t>
  </si>
  <si>
    <t>AYVACIK TR-2 35-28-M00812_B_65513384_65513384</t>
  </si>
  <si>
    <t>14.10.2022 23:30:43</t>
  </si>
  <si>
    <t>15.10.2022 00:08:56</t>
  </si>
  <si>
    <t>MENDERES DM-2/TR-1 35-22-M00300_ARITMA-2 M16_2328469</t>
  </si>
  <si>
    <t>15.10.2022 00:00:48</t>
  </si>
  <si>
    <t>15.10.2022 00:13:15</t>
  </si>
  <si>
    <t>BOĞAZİÇİ İM 35-01-A00001_TR-1 K14_2047755</t>
  </si>
  <si>
    <t>15.10.2022 00:11:53</t>
  </si>
  <si>
    <t>15.10.2022 00:40:36</t>
  </si>
  <si>
    <t>15.10.2022 00:16:54</t>
  </si>
  <si>
    <t>15.10.2022 00:51:57</t>
  </si>
  <si>
    <t>15.10.2022 00:26:53</t>
  </si>
  <si>
    <t>15.10.2022 01:20:20</t>
  </si>
  <si>
    <t>K-2513 35-04-K02513_913563643_913563643</t>
  </si>
  <si>
    <t>15.10.2022 00:43:42</t>
  </si>
  <si>
    <t>15.10.2022 02:07:09</t>
  </si>
  <si>
    <t>SELENDİ DM 45-81-M00001_HatBaşıAyırıcı_53133508 M14_53133508</t>
  </si>
  <si>
    <t>15.10.2022 01:00:28</t>
  </si>
  <si>
    <t>15.10.2022 02:50:51</t>
  </si>
  <si>
    <t>GÜZELBAHÇE İM 35-10-A00001_HatBaşıAyırıcı_53138035 M07_53138035</t>
  </si>
  <si>
    <t>15.10.2022 01:19:22</t>
  </si>
  <si>
    <t>15.10.2022 05:19:40</t>
  </si>
  <si>
    <t>15.10.2022 01:18:24</t>
  </si>
  <si>
    <t>15.10.2022 01:33:52</t>
  </si>
  <si>
    <t>15.10.2022 02:10:09</t>
  </si>
  <si>
    <t>15.10.2022 05:23:10</t>
  </si>
  <si>
    <t>K-4008 35-01-K04008_D_56370405_56370405</t>
  </si>
  <si>
    <t>15.10.2022 02:25:53</t>
  </si>
  <si>
    <t>15.10.2022 03:09:30</t>
  </si>
  <si>
    <t>15.10.2022 04:41:05</t>
  </si>
  <si>
    <t>15.10.2022 07:22:01</t>
  </si>
  <si>
    <t>EĞLENHOCA DM 35-21-M00013_KARABURUN-1 M05_72178729</t>
  </si>
  <si>
    <t>15.10.2022 04:50:31</t>
  </si>
  <si>
    <t>15.10.2022 05:32:19</t>
  </si>
  <si>
    <t>GÜZELBAHÇE İM 35-10-A00001_HatBaşıAyırıcı_53138101 M07_53138101</t>
  </si>
  <si>
    <t>15.10.2022 07:32:49</t>
  </si>
  <si>
    <t>15.10.2022 11:45:47</t>
  </si>
  <si>
    <t>DERBENT TM 45-83-A00003_AHMETLİ M18_2312523</t>
  </si>
  <si>
    <t>15.10.2022 06:01:23</t>
  </si>
  <si>
    <t>15.10.2022 06:19:07</t>
  </si>
  <si>
    <t>MURADİYE TR-5 (ESKİ MEZARLIK YANI) 45-71-M00204_COCA COLA M02_2321022</t>
  </si>
  <si>
    <t>15.10.2022 06:10:25</t>
  </si>
  <si>
    <t>15.10.2022 06:50:19</t>
  </si>
  <si>
    <t>TR-24A 45-74-M00048_B_56353821_56353821</t>
  </si>
  <si>
    <t>15.10.2022 06:33:05</t>
  </si>
  <si>
    <t>15.10.2022 07:13:00</t>
  </si>
  <si>
    <t>PANCAR OSB DM-1 35-26-M00869_YAZIBAŞI-2 M26_2303228</t>
  </si>
  <si>
    <t>15.10.2022 06:35:53</t>
  </si>
  <si>
    <t>15.10.2022 07:16:02</t>
  </si>
  <si>
    <t>OĞLANANASI TR-5 KÖK 35-22-M00092_OĞLANANASI TR-2/TR-3/TR-4/TR-6 M03_72111089</t>
  </si>
  <si>
    <t>15.10.2022 07:14:35</t>
  </si>
  <si>
    <t>ZEYTİNALAN İM 35-19-A00002_GÜZELBAHÇE-2 ÇIKIŞ (İSTİKLAL) M11_2052314</t>
  </si>
  <si>
    <t>15.10.2022 07:08:11</t>
  </si>
  <si>
    <t>15.10.2022 07:34:06</t>
  </si>
  <si>
    <t>15.10.2022 07:26:25</t>
  </si>
  <si>
    <t>15.10.2022 07:55:28</t>
  </si>
  <si>
    <t>15.10.2022 07:30:47</t>
  </si>
  <si>
    <t>15.10.2022 07:40:42</t>
  </si>
  <si>
    <t>ÜNİVERSİTE TM 35-02-A00008_TR-B M11_2310702</t>
  </si>
  <si>
    <t>15.10.2022 07:36:35</t>
  </si>
  <si>
    <t>15.10.2022 07:58:13</t>
  </si>
  <si>
    <t>15.10.2022 07:47:33</t>
  </si>
  <si>
    <t>15.10.2022 09:51:49</t>
  </si>
  <si>
    <t>15.10.2022 08:13:18</t>
  </si>
  <si>
    <t>15.10.2022 08:47:37</t>
  </si>
  <si>
    <t>15.10.2022 08:14:20</t>
  </si>
  <si>
    <t>15.10.2022 08:36:09</t>
  </si>
  <si>
    <t>15.10.2022 08:25:26</t>
  </si>
  <si>
    <t>15.10.2022 08:33:10</t>
  </si>
  <si>
    <t>DM-2/18 (YENİHAN) 45-71-M00155_953201468_953201468</t>
  </si>
  <si>
    <t>15.10.2022 08:45:33</t>
  </si>
  <si>
    <t>15.10.2022 12:51:03</t>
  </si>
  <si>
    <t>15.10.2022 08:52:07</t>
  </si>
  <si>
    <t>15.10.2022 08:59:45</t>
  </si>
  <si>
    <t>YASİN KOPARAN ÖZEL TR 45-79-M00213Ö_DIREK TIPI TRAFO HUCRESI H01_2076224</t>
  </si>
  <si>
    <t>15.10.2022 08:46:02</t>
  </si>
  <si>
    <t>15.10.2022 10:02:48</t>
  </si>
  <si>
    <t>GÖKÇEN DM 35-29-M00123_ASMALIK M12_2328948</t>
  </si>
  <si>
    <t>15.10.2022 08:56:00</t>
  </si>
  <si>
    <t>15.10.2022 17:03:07</t>
  </si>
  <si>
    <t>TR-22 45-77-L00022_TR-25 L04_2107221</t>
  </si>
  <si>
    <t>15.10.2022 08:58:39</t>
  </si>
  <si>
    <t>15.10.2022 10:46:31</t>
  </si>
  <si>
    <t>K-3428 35-08-K03428_35-08-K03428_41975558</t>
  </si>
  <si>
    <t>15.10.2022 09:02:24</t>
  </si>
  <si>
    <t>15.10.2022 12:22:58</t>
  </si>
  <si>
    <t>TR-9 35-26-M00009_TR-10 M03_65916511</t>
  </si>
  <si>
    <t>15.10.2022 09:02:28</t>
  </si>
  <si>
    <t>15.10.2022 16:38:00</t>
  </si>
  <si>
    <t>15.10.2022 09:04:08</t>
  </si>
  <si>
    <t>15.10.2022 10:00:32</t>
  </si>
  <si>
    <t>YUSUFLU TR-2 35-20-L00238_955212276_955212276</t>
  </si>
  <si>
    <t>15.10.2022 08:59:56</t>
  </si>
  <si>
    <t>15.10.2022 12:46:48</t>
  </si>
  <si>
    <t>15.10.2022 09:02:15</t>
  </si>
  <si>
    <t>15.10.2022 10:23:15</t>
  </si>
  <si>
    <t>MENEMEN KÖK-20 35-28-M00020_HatBaşıAyırıcı_53132730 M04_53132730</t>
  </si>
  <si>
    <t>15.10.2022 08:55:15</t>
  </si>
  <si>
    <t>15.10.2022 10:08:10</t>
  </si>
  <si>
    <t>TR-22 45-77-L00022_TR-28 L03_2330224</t>
  </si>
  <si>
    <t>15.10.2022 09:04:03</t>
  </si>
  <si>
    <t>15.10.2022 15:31:57</t>
  </si>
  <si>
    <t>OĞLANANASI TR-5 KÖK 35-22-M00092_OĞLANANASI TR-7/TR-8/TR-9 M02_72111139</t>
  </si>
  <si>
    <t>15.10.2022 09:07:53</t>
  </si>
  <si>
    <t>15.10.2022 18:09:20</t>
  </si>
  <si>
    <t>ILICA GIS TM 35-07-A00002_ILICA-8 K08_2056207</t>
  </si>
  <si>
    <t>15.10.2022 09:04:53</t>
  </si>
  <si>
    <t>15.10.2022 12:36:07</t>
  </si>
  <si>
    <t>15.10.2022 09:14:33</t>
  </si>
  <si>
    <t>15.10.2022 16:21:33</t>
  </si>
  <si>
    <t>AYBER TEKNİK POMPA ÖZEL TR 35-26-M01395Ö_ H_62907955</t>
  </si>
  <si>
    <t>15.10.2022 09:15:44</t>
  </si>
  <si>
    <t>15.10.2022 13:20:58</t>
  </si>
  <si>
    <t>15.10.2022 09:16:44</t>
  </si>
  <si>
    <t>15.10.2022 17:20:08</t>
  </si>
  <si>
    <t>POYRAZ KÖK 45-78-M00651_HatBaşıAyırıcı_53140094 M03_53140094</t>
  </si>
  <si>
    <t>15.10.2022 09:14:04</t>
  </si>
  <si>
    <t>15.10.2022 10:33:13</t>
  </si>
  <si>
    <t>15.10.2022 09:20:08</t>
  </si>
  <si>
    <t>15.10.2022 09:56:19</t>
  </si>
  <si>
    <t>M-234 35-02-M00234_B_56379587_56379587</t>
  </si>
  <si>
    <t>15.10.2022 09:18:06</t>
  </si>
  <si>
    <t>15.10.2022 11:07:06</t>
  </si>
  <si>
    <t>VİLLAKENT DM 35-28-M00381_KÖK-24(SEYREK) M03_66521695</t>
  </si>
  <si>
    <t>15.10.2022 09:20:43</t>
  </si>
  <si>
    <t>15.10.2022 10:50:52</t>
  </si>
  <si>
    <t>FOÇA TR-17 35-23-L00017_A_56398882_56398882</t>
  </si>
  <si>
    <t>15.10.2022 09:20:53</t>
  </si>
  <si>
    <t>15.10.2022 10:56:43</t>
  </si>
  <si>
    <t>ASARLIK TR-16 35-28-M00174_ASARLIK TR-3 M01_66531251</t>
  </si>
  <si>
    <t>15.10.2022 09:16:43</t>
  </si>
  <si>
    <t>15.10.2022 11:58:28</t>
  </si>
  <si>
    <t>TR-136 35-15-M00136_A a18b_48912957</t>
  </si>
  <si>
    <t>15.10.2022 09:23:21</t>
  </si>
  <si>
    <t>15.10.2022 12:22:27</t>
  </si>
  <si>
    <t>15.10.2022 09:26:51</t>
  </si>
  <si>
    <t>15.10.2022 16:38:41</t>
  </si>
  <si>
    <t>DEMİRCİ TR-1 35-26-M00780_C_83006444_83006444</t>
  </si>
  <si>
    <t>15.10.2022 09:22:08</t>
  </si>
  <si>
    <t>15.10.2022 11:20:14</t>
  </si>
  <si>
    <t>15.10.2022 09:28:08</t>
  </si>
  <si>
    <t>15.10.2022 17:26:24</t>
  </si>
  <si>
    <t>15.10.2022 09:28:57</t>
  </si>
  <si>
    <t>15.10.2022 12:21:47</t>
  </si>
  <si>
    <t>K-1548 35-01-K01548_35-01-K01548_42588771</t>
  </si>
  <si>
    <t>15.10.2022 09:34:43</t>
  </si>
  <si>
    <t>15.10.2022 12:55:52</t>
  </si>
  <si>
    <t>K-2318 35-01-K02318_35-01-K02318_2352450</t>
  </si>
  <si>
    <t>15.10.2022 09:21:43</t>
  </si>
  <si>
    <t>15.10.2022 12:53:15</t>
  </si>
  <si>
    <t>M-1282 35-02-M01282_C_56382505_56382505</t>
  </si>
  <si>
    <t>15.10.2022 09:31:45</t>
  </si>
  <si>
    <t>15.10.2022 12:18:27</t>
  </si>
  <si>
    <t>L-105 35-18-L00105_DAĞITIM TRAFO L-105 L06_2324758</t>
  </si>
  <si>
    <t>15.10.2022 09:32:03</t>
  </si>
  <si>
    <t>15.10.2022 09:35:55</t>
  </si>
  <si>
    <t>15.10.2022 09:22:04</t>
  </si>
  <si>
    <t>15.10.2022 15:53:16</t>
  </si>
  <si>
    <t>TR-118 EMEK SANAYİ-1 35-26-L00040_TR-119 L03_65973175</t>
  </si>
  <si>
    <t>15.10.2022 09:33:05</t>
  </si>
  <si>
    <t>15.10.2022 17:11:20</t>
  </si>
  <si>
    <t>15.10.2022 09:33:29</t>
  </si>
  <si>
    <t>15.10.2022 15:44:50</t>
  </si>
  <si>
    <t>YENİÇİFTLİK KÖK 35-20-L00373_ L05_2331262</t>
  </si>
  <si>
    <t>15.10.2022 09:27:55</t>
  </si>
  <si>
    <t>15.10.2022 11:05:18</t>
  </si>
  <si>
    <t>DM08/TR01 45-73-M00017_DM-8/38 M03_66752497</t>
  </si>
  <si>
    <t>15.10.2022 09:32:51</t>
  </si>
  <si>
    <t>15.10.2022 11:02:28</t>
  </si>
  <si>
    <t>15.10.2022 09:38:27</t>
  </si>
  <si>
    <t>15.10.2022 09:51:19</t>
  </si>
  <si>
    <t>TR-79 DEREKENARI 35-19-L00079_A_56354703_56354703</t>
  </si>
  <si>
    <t>15.10.2022 09:38:02</t>
  </si>
  <si>
    <t>GÖÇBEYLİ TOPRAK SULAMA TR-1 35-16-M00294_DIREK TIPI TRAFO HUCRESI H01_2039688</t>
  </si>
  <si>
    <t>15.10.2022 09:44:03</t>
  </si>
  <si>
    <t>15.10.2022 12:58:27</t>
  </si>
  <si>
    <t>K-736 35-01-K00736_35-01-K00736_2361033</t>
  </si>
  <si>
    <t>15.10.2022 09:44:15</t>
  </si>
  <si>
    <t>15.10.2022 12:59:23</t>
  </si>
  <si>
    <t>ARSLANLAR TM 35-26-A00004_DAĞKIZILCA-2 M07_2306547</t>
  </si>
  <si>
    <t>15.10.2022 09:48:23</t>
  </si>
  <si>
    <t>15.10.2022 09:51:33</t>
  </si>
  <si>
    <t>ÇANAKÇI KÖK 45-79-M00194_HatBaşıAyırıcı_64260302 M01_64260302</t>
  </si>
  <si>
    <t>15.10.2022 09:45:42</t>
  </si>
  <si>
    <t>15.10.2022 10:15:19</t>
  </si>
  <si>
    <t>15.10.2022 09:51:58</t>
  </si>
  <si>
    <t>15.10.2022 15:13:03</t>
  </si>
  <si>
    <t>M-3103(YATIRIM REZERVE) 35-03-M03103_F_56363939_56363939</t>
  </si>
  <si>
    <t>15.10.2022 09:52:22</t>
  </si>
  <si>
    <t>15.10.2022 16:45:41</t>
  </si>
  <si>
    <t>AYASKENT DM-1 35-16-M00009_AYASKENT TR-2 M04_82964181</t>
  </si>
  <si>
    <t>15.10.2022 09:51:08</t>
  </si>
  <si>
    <t>15.10.2022 13:05:06</t>
  </si>
  <si>
    <t>EMİRHACILI TR-1 45-78-L00605_953276812_953276812</t>
  </si>
  <si>
    <t>15.10.2022 10:01:02</t>
  </si>
  <si>
    <t>15.10.2022 11:09:36</t>
  </si>
  <si>
    <t>M-178 35-08-M00178_35-08-M00178_2367505</t>
  </si>
  <si>
    <t>17.10.2022 09:26:41</t>
  </si>
  <si>
    <t>17.10.2022 13:41:31</t>
  </si>
  <si>
    <t>BOZCAYAKA DM 35-15-M00399_ARF BİOGAZ M04_58047709</t>
  </si>
  <si>
    <t>17.10.2022 14:09:35</t>
  </si>
  <si>
    <t>17.10.2022 14:31:43</t>
  </si>
  <si>
    <t>URLA TM-2 35-19-A00005_KORKMAZ RES M22_2313909</t>
  </si>
  <si>
    <t>15.10.2022 04:04:11</t>
  </si>
  <si>
    <t>15.10.2022 04:06:31</t>
  </si>
  <si>
    <t>K-1644 35-01-K01644_HİLAL GİS T.M. K02_2068233</t>
  </si>
  <si>
    <t>13.10.2022 04:39:53</t>
  </si>
  <si>
    <t>13.10.2022 10:20:00</t>
  </si>
  <si>
    <t>06.10.2022 16:42:16</t>
  </si>
  <si>
    <t>06.10.2022 17:08:38</t>
  </si>
  <si>
    <t>25.10.2022 09:52:24</t>
  </si>
  <si>
    <t>25.10.2022 16:03:09</t>
  </si>
  <si>
    <t>BOZCAYAKA DM 35-15-M00399_ARF BİOGAZ M04_58047745</t>
  </si>
  <si>
    <t>17.10.2022 15:52:11</t>
  </si>
  <si>
    <t>17.10.2022 16:59:01</t>
  </si>
  <si>
    <t>POYRAZDAMLARI TR-11 45-78-M00576_KURTTUTAN GES M02_2328101</t>
  </si>
  <si>
    <t>27.10.2022 08:15:25</t>
  </si>
  <si>
    <t>27.10.2022 10:21:42</t>
  </si>
  <si>
    <t>16.10.2022 12:27:40</t>
  </si>
  <si>
    <t>16.10.2022 14:36:16</t>
  </si>
  <si>
    <t>İMBAT DM 35-15-M00370_HALK ENERJİ GES M03_2107624</t>
  </si>
  <si>
    <t>26.10.2022 11:28:33</t>
  </si>
  <si>
    <t>26.10.2022 13:32:33</t>
  </si>
  <si>
    <t>10.10.2022 02:19:12</t>
  </si>
  <si>
    <t>10.10.2022 02:34:38</t>
  </si>
  <si>
    <t>08.10.2022 13:16:47</t>
  </si>
  <si>
    <t>08.10.2022 13:33:24</t>
  </si>
  <si>
    <t>İMBAT DM 35-15-M00370_HALK ENERJİ GES M03_2304387</t>
  </si>
  <si>
    <t>08.10.2022 17:55:12</t>
  </si>
  <si>
    <t>08.10.2022 22:55:39</t>
  </si>
  <si>
    <t>M-1487 35-04-M01487_35-04-M01487_77877193</t>
  </si>
  <si>
    <t>11.10.2022 10:00:00</t>
  </si>
  <si>
    <t>11.10.2022 10:57:00</t>
  </si>
  <si>
    <t>14.10.2022 09:13:20</t>
  </si>
  <si>
    <t>14.10.2022 09:48:26</t>
  </si>
  <si>
    <t>14.10.2022 16:41:36</t>
  </si>
  <si>
    <t>14.10.2022 16:59:17</t>
  </si>
  <si>
    <t>10.10.2022 10:16:27</t>
  </si>
  <si>
    <t>10.10.2022 10:24:47</t>
  </si>
  <si>
    <t>16.10.2022 09:11:08</t>
  </si>
  <si>
    <t>16.10.2022 10:25:03</t>
  </si>
  <si>
    <t>20.10.2022 09:08:09</t>
  </si>
  <si>
    <t>20.10.2022 09:30:19</t>
  </si>
  <si>
    <t>ORKUN GES KÖK 35-15-M00373_ORKUN-1 GES M04_47231063</t>
  </si>
  <si>
    <t>17.10.2022 14:11:59</t>
  </si>
  <si>
    <t>17.10.2022 15:41:34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</si>
</sst>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6507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2394765</v>
      </c>
      <c r="B2">
        <v>1</v>
      </c>
      <c r="C2" t="s">
        <v>80</v>
      </c>
      <c r="D2" t="s">
        <v>108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5.9738888880000003</v>
      </c>
      <c r="O2">
        <v>0</v>
      </c>
      <c r="P2">
        <v>31</v>
      </c>
      <c r="Q2">
        <v>0</v>
      </c>
      <c r="R2">
        <v>6</v>
      </c>
      <c r="S2">
        <v>0</v>
      </c>
      <c r="T2">
        <v>5</v>
      </c>
      <c r="U2">
        <v>0</v>
      </c>
      <c r="V2">
        <v>0</v>
      </c>
      <c r="W2">
        <v>0</v>
      </c>
      <c r="X2">
        <v>39.291824446922099</v>
      </c>
      <c r="Y2">
        <v>0</v>
      </c>
      <c r="Z2">
        <v>16.562918369987365</v>
      </c>
      <c r="AA2">
        <v>0</v>
      </c>
      <c r="AB2">
        <v>28.14157416014217</v>
      </c>
      <c r="AC2">
        <v>0</v>
      </c>
      <c r="AD2">
        <v>0</v>
      </c>
      <c r="AE2">
        <v>83.996316977051634</v>
      </c>
    </row>
    <row r="3" spans="1:31" x14ac:dyDescent="0.25">
      <c r="A3">
        <v>2394766</v>
      </c>
      <c r="B3">
        <v>1</v>
      </c>
      <c r="C3" t="s">
        <v>81</v>
      </c>
      <c r="D3" t="s">
        <v>121</v>
      </c>
      <c r="E3" t="s">
        <v>141</v>
      </c>
      <c r="F3" t="s">
        <v>142</v>
      </c>
      <c r="G3" t="s">
        <v>134</v>
      </c>
      <c r="H3" t="s">
        <v>143</v>
      </c>
      <c r="I3" t="s">
        <v>136</v>
      </c>
      <c r="J3" t="s">
        <v>137</v>
      </c>
      <c r="K3" t="s">
        <v>138</v>
      </c>
      <c r="L3" t="s">
        <v>144</v>
      </c>
      <c r="M3" t="s">
        <v>145</v>
      </c>
      <c r="N3">
        <v>5.926388888</v>
      </c>
      <c r="O3">
        <v>0</v>
      </c>
      <c r="P3">
        <v>1634</v>
      </c>
      <c r="Q3">
        <v>0</v>
      </c>
      <c r="R3">
        <v>22</v>
      </c>
      <c r="S3">
        <v>6</v>
      </c>
      <c r="T3">
        <v>326</v>
      </c>
      <c r="U3">
        <v>0</v>
      </c>
      <c r="V3">
        <v>1</v>
      </c>
      <c r="W3">
        <v>0</v>
      </c>
      <c r="X3">
        <v>1456.9259436051038</v>
      </c>
      <c r="Y3">
        <v>0</v>
      </c>
      <c r="Z3">
        <v>50.17428612121207</v>
      </c>
      <c r="AA3">
        <v>129.77678011421136</v>
      </c>
      <c r="AB3">
        <v>752.50663320039007</v>
      </c>
      <c r="AC3">
        <v>0</v>
      </c>
      <c r="AD3">
        <v>665.59823020040517</v>
      </c>
      <c r="AE3">
        <v>3054.9818732413223</v>
      </c>
    </row>
    <row r="4" spans="1:31" x14ac:dyDescent="0.25">
      <c r="A4">
        <v>2394770</v>
      </c>
      <c r="B4">
        <v>1</v>
      </c>
      <c r="C4" t="s">
        <v>81</v>
      </c>
      <c r="D4" t="s">
        <v>123</v>
      </c>
      <c r="E4" t="s">
        <v>141</v>
      </c>
      <c r="F4" t="s">
        <v>146</v>
      </c>
      <c r="G4" t="s">
        <v>147</v>
      </c>
      <c r="H4" t="s">
        <v>143</v>
      </c>
      <c r="I4" t="s">
        <v>136</v>
      </c>
      <c r="J4" t="s">
        <v>137</v>
      </c>
      <c r="K4" t="s">
        <v>138</v>
      </c>
      <c r="L4" t="s">
        <v>148</v>
      </c>
      <c r="M4" t="s">
        <v>149</v>
      </c>
      <c r="N4">
        <v>6.755833333</v>
      </c>
      <c r="O4">
        <v>0</v>
      </c>
      <c r="P4">
        <v>181</v>
      </c>
      <c r="Q4">
        <v>0</v>
      </c>
      <c r="R4">
        <v>0</v>
      </c>
      <c r="S4">
        <v>3</v>
      </c>
      <c r="T4">
        <v>24</v>
      </c>
      <c r="U4">
        <v>0</v>
      </c>
      <c r="V4">
        <v>1</v>
      </c>
      <c r="W4">
        <v>0</v>
      </c>
      <c r="X4">
        <v>186.75306793686732</v>
      </c>
      <c r="Y4">
        <v>0</v>
      </c>
      <c r="Z4">
        <v>0</v>
      </c>
      <c r="AA4">
        <v>40.161107461037325</v>
      </c>
      <c r="AB4">
        <v>286.1367586316245</v>
      </c>
      <c r="AC4">
        <v>0</v>
      </c>
      <c r="AD4">
        <v>34.775367551787618</v>
      </c>
      <c r="AE4">
        <v>547.82630158131678</v>
      </c>
    </row>
    <row r="5" spans="1:31" x14ac:dyDescent="0.25">
      <c r="A5">
        <v>2394771</v>
      </c>
      <c r="B5">
        <v>1</v>
      </c>
      <c r="C5" t="s">
        <v>80</v>
      </c>
      <c r="D5" t="s">
        <v>90</v>
      </c>
      <c r="E5" t="s">
        <v>132</v>
      </c>
      <c r="F5" t="s">
        <v>150</v>
      </c>
      <c r="G5" t="s">
        <v>147</v>
      </c>
      <c r="H5" t="s">
        <v>135</v>
      </c>
      <c r="I5" t="s">
        <v>136</v>
      </c>
      <c r="J5" t="s">
        <v>137</v>
      </c>
      <c r="K5" t="s">
        <v>138</v>
      </c>
      <c r="L5" t="s">
        <v>151</v>
      </c>
      <c r="M5" t="s">
        <v>152</v>
      </c>
      <c r="N5">
        <v>2.1863888880000002</v>
      </c>
      <c r="O5">
        <v>0</v>
      </c>
      <c r="P5">
        <v>387</v>
      </c>
      <c r="Q5">
        <v>0</v>
      </c>
      <c r="R5">
        <v>0</v>
      </c>
      <c r="S5">
        <v>0</v>
      </c>
      <c r="T5">
        <v>24</v>
      </c>
      <c r="U5">
        <v>0</v>
      </c>
      <c r="V5">
        <v>0</v>
      </c>
      <c r="W5">
        <v>0</v>
      </c>
      <c r="X5">
        <v>155.9212390826892</v>
      </c>
      <c r="Y5">
        <v>0</v>
      </c>
      <c r="Z5">
        <v>0</v>
      </c>
      <c r="AA5">
        <v>0</v>
      </c>
      <c r="AB5">
        <v>87.45550768301996</v>
      </c>
      <c r="AC5">
        <v>0</v>
      </c>
      <c r="AD5">
        <v>0</v>
      </c>
      <c r="AE5">
        <v>243.37674676570916</v>
      </c>
    </row>
    <row r="6" spans="1:31" x14ac:dyDescent="0.25">
      <c r="A6">
        <v>2394772</v>
      </c>
      <c r="B6">
        <v>1</v>
      </c>
      <c r="C6" t="s">
        <v>80</v>
      </c>
      <c r="D6" t="s">
        <v>109</v>
      </c>
      <c r="E6" t="s">
        <v>153</v>
      </c>
      <c r="F6" t="s">
        <v>154</v>
      </c>
      <c r="G6" t="s">
        <v>134</v>
      </c>
      <c r="H6" t="s">
        <v>143</v>
      </c>
      <c r="I6" t="s">
        <v>136</v>
      </c>
      <c r="J6" t="s">
        <v>137</v>
      </c>
      <c r="K6" t="s">
        <v>138</v>
      </c>
      <c r="L6" t="s">
        <v>155</v>
      </c>
      <c r="M6" t="s">
        <v>156</v>
      </c>
      <c r="N6">
        <v>2.4394444439999998</v>
      </c>
      <c r="O6">
        <v>0</v>
      </c>
      <c r="P6">
        <v>3231</v>
      </c>
      <c r="Q6">
        <v>0</v>
      </c>
      <c r="R6">
        <v>190</v>
      </c>
      <c r="S6">
        <v>6</v>
      </c>
      <c r="T6">
        <v>803</v>
      </c>
      <c r="U6">
        <v>3</v>
      </c>
      <c r="V6">
        <v>2</v>
      </c>
      <c r="W6">
        <v>0</v>
      </c>
      <c r="X6">
        <v>1086.5169809946851</v>
      </c>
      <c r="Y6">
        <v>0</v>
      </c>
      <c r="Z6">
        <v>198.4044839724977</v>
      </c>
      <c r="AA6">
        <v>46.482097017193801</v>
      </c>
      <c r="AB6">
        <v>981.39482717909937</v>
      </c>
      <c r="AC6">
        <v>615.33235986715124</v>
      </c>
      <c r="AD6">
        <v>19.231187148572399</v>
      </c>
      <c r="AE6">
        <v>2947.3619361791993</v>
      </c>
    </row>
    <row r="7" spans="1:31" x14ac:dyDescent="0.25">
      <c r="A7">
        <v>2394773</v>
      </c>
      <c r="B7">
        <v>1</v>
      </c>
      <c r="C7" t="s">
        <v>80</v>
      </c>
      <c r="D7" t="s">
        <v>91</v>
      </c>
      <c r="E7" t="s">
        <v>157</v>
      </c>
      <c r="F7" t="s">
        <v>158</v>
      </c>
      <c r="G7" t="s">
        <v>147</v>
      </c>
      <c r="H7" t="s">
        <v>135</v>
      </c>
      <c r="I7" t="s">
        <v>136</v>
      </c>
      <c r="J7" t="s">
        <v>137</v>
      </c>
      <c r="K7" t="s">
        <v>138</v>
      </c>
      <c r="L7" t="s">
        <v>159</v>
      </c>
      <c r="M7" t="s">
        <v>160</v>
      </c>
      <c r="N7">
        <v>6.9222222220000003</v>
      </c>
      <c r="O7">
        <v>0</v>
      </c>
      <c r="P7">
        <v>44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0</v>
      </c>
      <c r="X7">
        <v>50.801286300238807</v>
      </c>
      <c r="Y7">
        <v>0</v>
      </c>
      <c r="Z7">
        <v>0</v>
      </c>
      <c r="AA7">
        <v>0</v>
      </c>
      <c r="AB7">
        <v>16.662817084554</v>
      </c>
      <c r="AC7">
        <v>0</v>
      </c>
      <c r="AD7">
        <v>0</v>
      </c>
      <c r="AE7">
        <v>67.464103384792807</v>
      </c>
    </row>
    <row r="8" spans="1:31" x14ac:dyDescent="0.25">
      <c r="A8">
        <v>2394774</v>
      </c>
      <c r="B8">
        <v>1</v>
      </c>
      <c r="C8" t="s">
        <v>81</v>
      </c>
      <c r="D8" t="s">
        <v>127</v>
      </c>
      <c r="E8" t="s">
        <v>141</v>
      </c>
      <c r="F8" t="s">
        <v>161</v>
      </c>
      <c r="G8" t="s">
        <v>162</v>
      </c>
      <c r="H8" t="s">
        <v>143</v>
      </c>
      <c r="I8" t="s">
        <v>136</v>
      </c>
      <c r="J8" t="s">
        <v>137</v>
      </c>
      <c r="K8" t="s">
        <v>163</v>
      </c>
      <c r="L8" t="s">
        <v>164</v>
      </c>
      <c r="M8" t="s">
        <v>165</v>
      </c>
      <c r="N8">
        <v>1.081111111</v>
      </c>
      <c r="O8">
        <v>0</v>
      </c>
      <c r="P8">
        <v>379</v>
      </c>
      <c r="Q8">
        <v>7</v>
      </c>
      <c r="R8">
        <v>16</v>
      </c>
      <c r="S8">
        <v>2</v>
      </c>
      <c r="T8">
        <v>69</v>
      </c>
      <c r="U8">
        <v>0</v>
      </c>
      <c r="V8">
        <v>1</v>
      </c>
      <c r="W8">
        <v>0</v>
      </c>
      <c r="X8">
        <v>80.987739538164831</v>
      </c>
      <c r="Y8">
        <v>0.82370404103097328</v>
      </c>
      <c r="Z8">
        <v>4.7896661663815108</v>
      </c>
      <c r="AA8">
        <v>1.5107195618437332</v>
      </c>
      <c r="AB8">
        <v>59.443465018393603</v>
      </c>
      <c r="AC8">
        <v>0</v>
      </c>
      <c r="AD8">
        <v>15.516240459858452</v>
      </c>
      <c r="AE8">
        <v>163.07153478567312</v>
      </c>
    </row>
    <row r="9" spans="1:31" x14ac:dyDescent="0.25">
      <c r="A9">
        <v>2394775</v>
      </c>
      <c r="B9">
        <v>1</v>
      </c>
      <c r="C9" t="s">
        <v>81</v>
      </c>
      <c r="D9" t="s">
        <v>113</v>
      </c>
      <c r="E9" t="s">
        <v>141</v>
      </c>
      <c r="F9" t="s">
        <v>166</v>
      </c>
      <c r="G9" t="s">
        <v>147</v>
      </c>
      <c r="H9" t="s">
        <v>143</v>
      </c>
      <c r="I9" t="s">
        <v>136</v>
      </c>
      <c r="J9" t="s">
        <v>137</v>
      </c>
      <c r="K9" t="s">
        <v>138</v>
      </c>
      <c r="L9" t="s">
        <v>167</v>
      </c>
      <c r="M9" t="s">
        <v>168</v>
      </c>
      <c r="N9">
        <v>6.102777777</v>
      </c>
      <c r="O9">
        <v>0</v>
      </c>
      <c r="P9">
        <v>495</v>
      </c>
      <c r="Q9">
        <v>0</v>
      </c>
      <c r="R9">
        <v>0</v>
      </c>
      <c r="S9">
        <v>0</v>
      </c>
      <c r="T9">
        <v>38</v>
      </c>
      <c r="U9">
        <v>0</v>
      </c>
      <c r="V9">
        <v>0</v>
      </c>
      <c r="W9">
        <v>0</v>
      </c>
      <c r="X9">
        <v>721.64394717116033</v>
      </c>
      <c r="Y9">
        <v>0</v>
      </c>
      <c r="Z9">
        <v>0</v>
      </c>
      <c r="AA9">
        <v>0</v>
      </c>
      <c r="AB9">
        <v>345.5706576749534</v>
      </c>
      <c r="AC9">
        <v>0</v>
      </c>
      <c r="AD9">
        <v>0</v>
      </c>
      <c r="AE9">
        <v>1067.2146048461136</v>
      </c>
    </row>
    <row r="10" spans="1:31" x14ac:dyDescent="0.25">
      <c r="A10">
        <v>2394779</v>
      </c>
      <c r="B10">
        <v>1</v>
      </c>
      <c r="C10" t="s">
        <v>80</v>
      </c>
      <c r="D10" t="s">
        <v>88</v>
      </c>
      <c r="E10" t="s">
        <v>141</v>
      </c>
      <c r="F10" t="s">
        <v>169</v>
      </c>
      <c r="G10" t="s">
        <v>170</v>
      </c>
      <c r="H10" t="s">
        <v>143</v>
      </c>
      <c r="I10" t="s">
        <v>136</v>
      </c>
      <c r="J10" t="s">
        <v>137</v>
      </c>
      <c r="K10" t="s">
        <v>163</v>
      </c>
      <c r="L10" t="s">
        <v>171</v>
      </c>
      <c r="M10" t="s">
        <v>172</v>
      </c>
      <c r="N10">
        <v>2.3661111109999999</v>
      </c>
      <c r="O10">
        <v>0</v>
      </c>
      <c r="P10">
        <v>655</v>
      </c>
      <c r="Q10">
        <v>0</v>
      </c>
      <c r="R10">
        <v>0</v>
      </c>
      <c r="S10">
        <v>16</v>
      </c>
      <c r="T10">
        <v>192</v>
      </c>
      <c r="U10">
        <v>9</v>
      </c>
      <c r="V10">
        <v>2</v>
      </c>
      <c r="W10">
        <v>0</v>
      </c>
      <c r="X10">
        <v>471.15795393055271</v>
      </c>
      <c r="Y10">
        <v>0</v>
      </c>
      <c r="Z10">
        <v>0</v>
      </c>
      <c r="AA10">
        <v>596.78470724480087</v>
      </c>
      <c r="AB10">
        <v>639.93701324229357</v>
      </c>
      <c r="AC10">
        <v>2125.4240790780427</v>
      </c>
      <c r="AD10">
        <v>199.36409069876112</v>
      </c>
      <c r="AE10">
        <v>4032.6678441944509</v>
      </c>
    </row>
    <row r="11" spans="1:31" x14ac:dyDescent="0.25">
      <c r="A11">
        <v>2394780</v>
      </c>
      <c r="B11">
        <v>1</v>
      </c>
      <c r="C11" t="s">
        <v>80</v>
      </c>
      <c r="D11" t="s">
        <v>82</v>
      </c>
      <c r="E11" t="s">
        <v>132</v>
      </c>
      <c r="F11" t="s">
        <v>173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174</v>
      </c>
      <c r="M11" t="s">
        <v>175</v>
      </c>
      <c r="N11">
        <v>2.7083333330000001</v>
      </c>
      <c r="O11">
        <v>0</v>
      </c>
      <c r="P11">
        <v>541</v>
      </c>
      <c r="Q11">
        <v>0</v>
      </c>
      <c r="R11">
        <v>0</v>
      </c>
      <c r="S11">
        <v>0</v>
      </c>
      <c r="T11">
        <v>137</v>
      </c>
      <c r="U11">
        <v>0</v>
      </c>
      <c r="V11">
        <v>0</v>
      </c>
      <c r="W11">
        <v>0</v>
      </c>
      <c r="X11">
        <v>305.48946357058225</v>
      </c>
      <c r="Y11">
        <v>0</v>
      </c>
      <c r="Z11">
        <v>0</v>
      </c>
      <c r="AA11">
        <v>0</v>
      </c>
      <c r="AB11">
        <v>238.37928674652264</v>
      </c>
      <c r="AC11">
        <v>0</v>
      </c>
      <c r="AD11">
        <v>0</v>
      </c>
      <c r="AE11">
        <v>543.86875031710485</v>
      </c>
    </row>
    <row r="12" spans="1:31" x14ac:dyDescent="0.25">
      <c r="A12">
        <v>2394781</v>
      </c>
      <c r="B12">
        <v>1</v>
      </c>
      <c r="C12" t="s">
        <v>81</v>
      </c>
      <c r="D12" t="s">
        <v>118</v>
      </c>
      <c r="E12" t="s">
        <v>176</v>
      </c>
      <c r="F12" t="s">
        <v>177</v>
      </c>
      <c r="G12" t="s">
        <v>178</v>
      </c>
      <c r="H12" t="s">
        <v>135</v>
      </c>
      <c r="I12" t="s">
        <v>136</v>
      </c>
      <c r="J12" t="s">
        <v>137</v>
      </c>
      <c r="K12" t="s">
        <v>163</v>
      </c>
      <c r="L12" t="s">
        <v>179</v>
      </c>
      <c r="M12" t="s">
        <v>180</v>
      </c>
      <c r="N12">
        <v>3.2633333329999998</v>
      </c>
      <c r="O12">
        <v>0</v>
      </c>
      <c r="P12">
        <v>88</v>
      </c>
      <c r="Q12">
        <v>0</v>
      </c>
      <c r="R12">
        <v>0</v>
      </c>
      <c r="S12">
        <v>0</v>
      </c>
      <c r="T12">
        <v>7</v>
      </c>
      <c r="U12">
        <v>0</v>
      </c>
      <c r="V12">
        <v>0</v>
      </c>
      <c r="W12">
        <v>0</v>
      </c>
      <c r="X12">
        <v>58.075612300728046</v>
      </c>
      <c r="Y12">
        <v>0</v>
      </c>
      <c r="Z12">
        <v>0</v>
      </c>
      <c r="AA12">
        <v>0</v>
      </c>
      <c r="AB12">
        <v>31.342609924093011</v>
      </c>
      <c r="AC12">
        <v>0</v>
      </c>
      <c r="AD12">
        <v>0</v>
      </c>
      <c r="AE12">
        <v>89.418222224821051</v>
      </c>
    </row>
    <row r="13" spans="1:31" x14ac:dyDescent="0.25">
      <c r="A13">
        <v>2394782</v>
      </c>
      <c r="B13">
        <v>1</v>
      </c>
      <c r="C13" t="s">
        <v>80</v>
      </c>
      <c r="D13" t="s">
        <v>82</v>
      </c>
      <c r="E13" t="s">
        <v>181</v>
      </c>
      <c r="F13" t="s">
        <v>182</v>
      </c>
      <c r="G13" t="s">
        <v>183</v>
      </c>
      <c r="H13" t="s">
        <v>135</v>
      </c>
      <c r="I13" t="s">
        <v>136</v>
      </c>
      <c r="J13" t="s">
        <v>137</v>
      </c>
      <c r="K13" t="s">
        <v>163</v>
      </c>
      <c r="L13" t="s">
        <v>184</v>
      </c>
      <c r="M13" t="s">
        <v>185</v>
      </c>
      <c r="N13">
        <v>1.5394444439999999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0.45493188329235557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0.45493188329235557</v>
      </c>
    </row>
    <row r="14" spans="1:31" x14ac:dyDescent="0.25">
      <c r="A14">
        <v>2394787</v>
      </c>
      <c r="B14">
        <v>1</v>
      </c>
      <c r="C14" t="s">
        <v>80</v>
      </c>
      <c r="D14" t="s">
        <v>96</v>
      </c>
      <c r="E14" t="s">
        <v>132</v>
      </c>
      <c r="F14" t="s">
        <v>186</v>
      </c>
      <c r="G14" t="s">
        <v>187</v>
      </c>
      <c r="H14" t="s">
        <v>135</v>
      </c>
      <c r="I14" t="s">
        <v>136</v>
      </c>
      <c r="J14" t="s">
        <v>137</v>
      </c>
      <c r="K14" t="s">
        <v>163</v>
      </c>
      <c r="L14" t="s">
        <v>188</v>
      </c>
      <c r="M14" t="s">
        <v>189</v>
      </c>
      <c r="N14">
        <v>0.54194444399999997</v>
      </c>
      <c r="O14">
        <v>0</v>
      </c>
      <c r="P14">
        <v>168</v>
      </c>
      <c r="Q14">
        <v>0</v>
      </c>
      <c r="R14">
        <v>0</v>
      </c>
      <c r="S14">
        <v>0</v>
      </c>
      <c r="T14">
        <v>102</v>
      </c>
      <c r="U14">
        <v>0</v>
      </c>
      <c r="V14">
        <v>0</v>
      </c>
      <c r="W14">
        <v>0</v>
      </c>
      <c r="X14">
        <v>29.252518750598011</v>
      </c>
      <c r="Y14">
        <v>0</v>
      </c>
      <c r="Z14">
        <v>0</v>
      </c>
      <c r="AA14">
        <v>0</v>
      </c>
      <c r="AB14">
        <v>103.6278569691133</v>
      </c>
      <c r="AC14">
        <v>0</v>
      </c>
      <c r="AD14">
        <v>0</v>
      </c>
      <c r="AE14">
        <v>132.88037571971131</v>
      </c>
    </row>
    <row r="15" spans="1:31" x14ac:dyDescent="0.25">
      <c r="A15">
        <v>2394788</v>
      </c>
      <c r="B15">
        <v>1</v>
      </c>
      <c r="C15" t="s">
        <v>81</v>
      </c>
      <c r="D15" t="s">
        <v>122</v>
      </c>
      <c r="E15" t="s">
        <v>141</v>
      </c>
      <c r="F15" t="s">
        <v>190</v>
      </c>
      <c r="G15" t="s">
        <v>147</v>
      </c>
      <c r="H15" t="s">
        <v>143</v>
      </c>
      <c r="I15" t="s">
        <v>136</v>
      </c>
      <c r="J15" t="s">
        <v>137</v>
      </c>
      <c r="K15" t="s">
        <v>138</v>
      </c>
      <c r="L15" t="s">
        <v>191</v>
      </c>
      <c r="M15" t="s">
        <v>192</v>
      </c>
      <c r="N15">
        <v>4.2255555549999997</v>
      </c>
      <c r="O15">
        <v>0</v>
      </c>
      <c r="P15">
        <v>2</v>
      </c>
      <c r="Q15">
        <v>0</v>
      </c>
      <c r="R15">
        <v>8</v>
      </c>
      <c r="S15">
        <v>0</v>
      </c>
      <c r="T15">
        <v>1</v>
      </c>
      <c r="U15">
        <v>0</v>
      </c>
      <c r="V15">
        <v>0</v>
      </c>
      <c r="W15">
        <v>0</v>
      </c>
      <c r="X15">
        <v>1.5986400754429844</v>
      </c>
      <c r="Y15">
        <v>0</v>
      </c>
      <c r="Z15">
        <v>6.5630372033116489</v>
      </c>
      <c r="AA15">
        <v>0</v>
      </c>
      <c r="AB15">
        <v>22.127682209993782</v>
      </c>
      <c r="AC15">
        <v>0</v>
      </c>
      <c r="AD15">
        <v>0</v>
      </c>
      <c r="AE15">
        <v>30.289359488748417</v>
      </c>
    </row>
    <row r="16" spans="1:31" x14ac:dyDescent="0.25">
      <c r="A16">
        <v>2394789</v>
      </c>
      <c r="B16">
        <v>1</v>
      </c>
      <c r="C16" t="s">
        <v>80</v>
      </c>
      <c r="D16" t="s">
        <v>96</v>
      </c>
      <c r="E16" t="s">
        <v>153</v>
      </c>
      <c r="F16" t="s">
        <v>193</v>
      </c>
      <c r="G16" t="s">
        <v>134</v>
      </c>
      <c r="H16" t="s">
        <v>143</v>
      </c>
      <c r="I16" t="s">
        <v>136</v>
      </c>
      <c r="J16" t="s">
        <v>137</v>
      </c>
      <c r="K16" t="s">
        <v>138</v>
      </c>
      <c r="L16" t="s">
        <v>194</v>
      </c>
      <c r="M16" t="s">
        <v>195</v>
      </c>
      <c r="N16">
        <v>3.5858333330000001</v>
      </c>
      <c r="O16">
        <v>0</v>
      </c>
      <c r="P16">
        <v>3244</v>
      </c>
      <c r="Q16">
        <v>0</v>
      </c>
      <c r="R16">
        <v>15</v>
      </c>
      <c r="S16">
        <v>5</v>
      </c>
      <c r="T16">
        <v>297</v>
      </c>
      <c r="U16">
        <v>0</v>
      </c>
      <c r="V16">
        <v>0</v>
      </c>
      <c r="W16">
        <v>0</v>
      </c>
      <c r="X16">
        <v>2926.3883607380812</v>
      </c>
      <c r="Y16">
        <v>0</v>
      </c>
      <c r="Z16">
        <v>11.854670567153004</v>
      </c>
      <c r="AA16">
        <v>575.0981906184835</v>
      </c>
      <c r="AB16">
        <v>1299.44134996102</v>
      </c>
      <c r="AC16">
        <v>0</v>
      </c>
      <c r="AD16">
        <v>0</v>
      </c>
      <c r="AE16">
        <v>4812.782571884738</v>
      </c>
    </row>
    <row r="17" spans="1:31" x14ac:dyDescent="0.25">
      <c r="A17">
        <v>2394790</v>
      </c>
      <c r="B17">
        <v>1</v>
      </c>
      <c r="C17" t="s">
        <v>81</v>
      </c>
      <c r="D17" t="s">
        <v>122</v>
      </c>
      <c r="E17" t="s">
        <v>153</v>
      </c>
      <c r="F17" t="s">
        <v>196</v>
      </c>
      <c r="G17" t="s">
        <v>162</v>
      </c>
      <c r="H17" t="s">
        <v>143</v>
      </c>
      <c r="I17" t="s">
        <v>136</v>
      </c>
      <c r="J17" t="s">
        <v>137</v>
      </c>
      <c r="K17" t="s">
        <v>163</v>
      </c>
      <c r="L17" t="s">
        <v>197</v>
      </c>
      <c r="M17" t="s">
        <v>198</v>
      </c>
      <c r="N17">
        <v>0.226111111</v>
      </c>
      <c r="O17">
        <v>15</v>
      </c>
      <c r="P17">
        <v>886</v>
      </c>
      <c r="Q17">
        <v>2</v>
      </c>
      <c r="R17">
        <v>24</v>
      </c>
      <c r="S17">
        <v>3</v>
      </c>
      <c r="T17">
        <v>64</v>
      </c>
      <c r="U17">
        <v>1</v>
      </c>
      <c r="V17">
        <v>0</v>
      </c>
      <c r="W17">
        <v>0.72938540546666675</v>
      </c>
      <c r="X17">
        <v>21.599403869210175</v>
      </c>
      <c r="Y17">
        <v>0.21223267207521501</v>
      </c>
      <c r="Z17">
        <v>2.9820485536116492</v>
      </c>
      <c r="AA17">
        <v>0.87679720329959987</v>
      </c>
      <c r="AB17">
        <v>5.2864723869045021</v>
      </c>
      <c r="AC17">
        <v>2.1180972569876779</v>
      </c>
      <c r="AD17">
        <v>0</v>
      </c>
      <c r="AE17">
        <v>33.804437347555478</v>
      </c>
    </row>
    <row r="18" spans="1:31" x14ac:dyDescent="0.25">
      <c r="A18">
        <v>2394791</v>
      </c>
      <c r="B18">
        <v>1</v>
      </c>
      <c r="C18" t="s">
        <v>80</v>
      </c>
      <c r="D18" t="s">
        <v>106</v>
      </c>
      <c r="E18" t="s">
        <v>153</v>
      </c>
      <c r="F18" t="s">
        <v>199</v>
      </c>
      <c r="G18" t="s">
        <v>162</v>
      </c>
      <c r="H18" t="s">
        <v>143</v>
      </c>
      <c r="I18" t="s">
        <v>136</v>
      </c>
      <c r="J18" t="s">
        <v>137</v>
      </c>
      <c r="K18" t="s">
        <v>163</v>
      </c>
      <c r="L18" t="s">
        <v>200</v>
      </c>
      <c r="M18" t="s">
        <v>201</v>
      </c>
      <c r="N18">
        <v>0.116111111</v>
      </c>
      <c r="O18">
        <v>0</v>
      </c>
      <c r="P18">
        <v>4189</v>
      </c>
      <c r="Q18">
        <v>0</v>
      </c>
      <c r="R18">
        <v>13</v>
      </c>
      <c r="S18">
        <v>2</v>
      </c>
      <c r="T18">
        <v>303</v>
      </c>
      <c r="U18">
        <v>1</v>
      </c>
      <c r="V18">
        <v>2</v>
      </c>
      <c r="W18">
        <v>0</v>
      </c>
      <c r="X18">
        <v>83.015102954898836</v>
      </c>
      <c r="Y18">
        <v>0</v>
      </c>
      <c r="Z18">
        <v>2.3137091381472445</v>
      </c>
      <c r="AA18">
        <v>73.594259953799636</v>
      </c>
      <c r="AB18">
        <v>42.226355102402778</v>
      </c>
      <c r="AC18">
        <v>3.9107660114926821</v>
      </c>
      <c r="AD18">
        <v>1.8909412945021806</v>
      </c>
      <c r="AE18">
        <v>206.95113445524336</v>
      </c>
    </row>
    <row r="19" spans="1:31" x14ac:dyDescent="0.25">
      <c r="A19">
        <v>2394792</v>
      </c>
      <c r="B19">
        <v>1</v>
      </c>
      <c r="C19" t="s">
        <v>80</v>
      </c>
      <c r="D19" t="s">
        <v>100</v>
      </c>
      <c r="E19" t="s">
        <v>141</v>
      </c>
      <c r="F19" t="s">
        <v>202</v>
      </c>
      <c r="G19" t="s">
        <v>134</v>
      </c>
      <c r="H19" t="s">
        <v>143</v>
      </c>
      <c r="I19" t="s">
        <v>136</v>
      </c>
      <c r="J19" t="s">
        <v>137</v>
      </c>
      <c r="K19" t="s">
        <v>138</v>
      </c>
      <c r="L19" t="s">
        <v>203</v>
      </c>
      <c r="M19" t="s">
        <v>204</v>
      </c>
      <c r="N19">
        <v>4.5030555550000004</v>
      </c>
      <c r="O19">
        <v>0</v>
      </c>
      <c r="P19">
        <v>459</v>
      </c>
      <c r="Q19">
        <v>0</v>
      </c>
      <c r="R19">
        <v>0</v>
      </c>
      <c r="S19">
        <v>3</v>
      </c>
      <c r="T19">
        <v>35</v>
      </c>
      <c r="U19">
        <v>0</v>
      </c>
      <c r="V19">
        <v>0</v>
      </c>
      <c r="W19">
        <v>0</v>
      </c>
      <c r="X19">
        <v>220.66222946562746</v>
      </c>
      <c r="Y19">
        <v>0</v>
      </c>
      <c r="Z19">
        <v>0</v>
      </c>
      <c r="AA19">
        <v>103.55552571303338</v>
      </c>
      <c r="AB19">
        <v>171.21077129051406</v>
      </c>
      <c r="AC19">
        <v>0</v>
      </c>
      <c r="AD19">
        <v>0</v>
      </c>
      <c r="AE19">
        <v>495.42852646917487</v>
      </c>
    </row>
    <row r="20" spans="1:31" x14ac:dyDescent="0.25">
      <c r="A20">
        <v>2394793</v>
      </c>
      <c r="B20">
        <v>1</v>
      </c>
      <c r="C20" t="s">
        <v>80</v>
      </c>
      <c r="D20" t="s">
        <v>94</v>
      </c>
      <c r="E20" t="s">
        <v>141</v>
      </c>
      <c r="F20" t="s">
        <v>205</v>
      </c>
      <c r="G20" t="s">
        <v>206</v>
      </c>
      <c r="H20" t="s">
        <v>143</v>
      </c>
      <c r="I20" t="s">
        <v>136</v>
      </c>
      <c r="J20" t="s">
        <v>137</v>
      </c>
      <c r="K20" t="s">
        <v>163</v>
      </c>
      <c r="L20" t="s">
        <v>207</v>
      </c>
      <c r="M20" t="s">
        <v>208</v>
      </c>
      <c r="N20">
        <v>6.94</v>
      </c>
      <c r="O20">
        <v>5</v>
      </c>
      <c r="P20">
        <v>0</v>
      </c>
      <c r="Q20">
        <v>16</v>
      </c>
      <c r="R20">
        <v>0</v>
      </c>
      <c r="S20">
        <v>1</v>
      </c>
      <c r="T20">
        <v>14</v>
      </c>
      <c r="U20">
        <v>0</v>
      </c>
      <c r="V20">
        <v>0</v>
      </c>
      <c r="W20">
        <v>14.37460784732672</v>
      </c>
      <c r="X20">
        <v>0</v>
      </c>
      <c r="Y20">
        <v>70.065911273513024</v>
      </c>
      <c r="Z20">
        <v>0</v>
      </c>
      <c r="AA20">
        <v>10.351978486569335</v>
      </c>
      <c r="AB20">
        <v>74.528400020183909</v>
      </c>
      <c r="AC20">
        <v>0</v>
      </c>
      <c r="AD20">
        <v>0</v>
      </c>
      <c r="AE20">
        <v>169.32089762759298</v>
      </c>
    </row>
    <row r="21" spans="1:31" x14ac:dyDescent="0.25">
      <c r="A21">
        <v>2394796</v>
      </c>
      <c r="B21">
        <v>1</v>
      </c>
      <c r="C21" t="s">
        <v>80</v>
      </c>
      <c r="D21" t="s">
        <v>104</v>
      </c>
      <c r="E21" t="s">
        <v>132</v>
      </c>
      <c r="F21" t="s">
        <v>209</v>
      </c>
      <c r="G21" t="s">
        <v>147</v>
      </c>
      <c r="H21" t="s">
        <v>135</v>
      </c>
      <c r="I21" t="s">
        <v>136</v>
      </c>
      <c r="J21" t="s">
        <v>137</v>
      </c>
      <c r="K21" t="s">
        <v>138</v>
      </c>
      <c r="L21" t="s">
        <v>210</v>
      </c>
      <c r="M21" t="s">
        <v>211</v>
      </c>
      <c r="N21">
        <v>0.766666666</v>
      </c>
      <c r="O21">
        <v>0</v>
      </c>
      <c r="P21">
        <v>176</v>
      </c>
      <c r="Q21">
        <v>0</v>
      </c>
      <c r="R21">
        <v>3</v>
      </c>
      <c r="S21">
        <v>0</v>
      </c>
      <c r="T21">
        <v>21</v>
      </c>
      <c r="U21">
        <v>0</v>
      </c>
      <c r="V21">
        <v>0</v>
      </c>
      <c r="W21">
        <v>0</v>
      </c>
      <c r="X21">
        <v>24.944812405513346</v>
      </c>
      <c r="Y21">
        <v>0</v>
      </c>
      <c r="Z21">
        <v>0</v>
      </c>
      <c r="AA21">
        <v>0</v>
      </c>
      <c r="AB21">
        <v>9.9338809788616658</v>
      </c>
      <c r="AC21">
        <v>0</v>
      </c>
      <c r="AD21">
        <v>0</v>
      </c>
      <c r="AE21">
        <v>34.878693384375012</v>
      </c>
    </row>
    <row r="22" spans="1:31" x14ac:dyDescent="0.25">
      <c r="A22">
        <v>2394797</v>
      </c>
      <c r="B22">
        <v>1</v>
      </c>
      <c r="C22" t="s">
        <v>80</v>
      </c>
      <c r="D22" t="s">
        <v>101</v>
      </c>
      <c r="E22" t="s">
        <v>157</v>
      </c>
      <c r="F22" t="s">
        <v>212</v>
      </c>
      <c r="G22" t="s">
        <v>213</v>
      </c>
      <c r="H22" t="s">
        <v>135</v>
      </c>
      <c r="I22" t="s">
        <v>136</v>
      </c>
      <c r="J22" t="s">
        <v>137</v>
      </c>
      <c r="K22" t="s">
        <v>163</v>
      </c>
      <c r="L22" t="s">
        <v>214</v>
      </c>
      <c r="M22" t="s">
        <v>215</v>
      </c>
      <c r="N22">
        <v>1.5825</v>
      </c>
      <c r="O22">
        <v>0</v>
      </c>
      <c r="P22">
        <v>17</v>
      </c>
      <c r="Q22">
        <v>0</v>
      </c>
      <c r="R22">
        <v>0</v>
      </c>
      <c r="S22">
        <v>0</v>
      </c>
      <c r="T22">
        <v>3</v>
      </c>
      <c r="U22">
        <v>0</v>
      </c>
      <c r="V22">
        <v>0</v>
      </c>
      <c r="W22">
        <v>0</v>
      </c>
      <c r="X22">
        <v>4.3095432279094048</v>
      </c>
      <c r="Y22">
        <v>0</v>
      </c>
      <c r="Z22">
        <v>0</v>
      </c>
      <c r="AA22">
        <v>0</v>
      </c>
      <c r="AB22">
        <v>2.7378491621499639</v>
      </c>
      <c r="AC22">
        <v>0</v>
      </c>
      <c r="AD22">
        <v>0</v>
      </c>
      <c r="AE22">
        <v>7.0473923900593682</v>
      </c>
    </row>
    <row r="23" spans="1:31" x14ac:dyDescent="0.25">
      <c r="A23">
        <v>2394799</v>
      </c>
      <c r="B23">
        <v>1</v>
      </c>
      <c r="C23" t="s">
        <v>81</v>
      </c>
      <c r="D23" t="s">
        <v>116</v>
      </c>
      <c r="E23" t="s">
        <v>176</v>
      </c>
      <c r="F23" t="s">
        <v>216</v>
      </c>
      <c r="G23" t="s">
        <v>147</v>
      </c>
      <c r="H23" t="s">
        <v>135</v>
      </c>
      <c r="I23" t="s">
        <v>136</v>
      </c>
      <c r="J23" t="s">
        <v>137</v>
      </c>
      <c r="K23" t="s">
        <v>138</v>
      </c>
      <c r="L23" t="s">
        <v>217</v>
      </c>
      <c r="M23" t="s">
        <v>218</v>
      </c>
      <c r="N23">
        <v>6.2772222219999998</v>
      </c>
      <c r="O23">
        <v>0</v>
      </c>
      <c r="P23">
        <v>19</v>
      </c>
      <c r="Q23">
        <v>0</v>
      </c>
      <c r="R23">
        <v>0</v>
      </c>
      <c r="S23">
        <v>0</v>
      </c>
      <c r="T23">
        <v>2</v>
      </c>
      <c r="U23">
        <v>0</v>
      </c>
      <c r="V23">
        <v>0</v>
      </c>
      <c r="W23">
        <v>0</v>
      </c>
      <c r="X23">
        <v>21.589506971547397</v>
      </c>
      <c r="Y23">
        <v>0</v>
      </c>
      <c r="Z23">
        <v>0</v>
      </c>
      <c r="AA23">
        <v>0</v>
      </c>
      <c r="AB23">
        <v>18.111428142813445</v>
      </c>
      <c r="AC23">
        <v>0</v>
      </c>
      <c r="AD23">
        <v>0</v>
      </c>
      <c r="AE23">
        <v>39.700935114360846</v>
      </c>
    </row>
    <row r="24" spans="1:31" x14ac:dyDescent="0.25">
      <c r="A24">
        <v>2394800</v>
      </c>
      <c r="B24">
        <v>1</v>
      </c>
      <c r="C24" t="s">
        <v>80</v>
      </c>
      <c r="D24" t="s">
        <v>89</v>
      </c>
      <c r="E24" t="s">
        <v>153</v>
      </c>
      <c r="F24" t="s">
        <v>219</v>
      </c>
      <c r="G24" t="s">
        <v>220</v>
      </c>
      <c r="H24" t="s">
        <v>143</v>
      </c>
      <c r="I24" t="s">
        <v>136</v>
      </c>
      <c r="J24" t="s">
        <v>137</v>
      </c>
      <c r="K24" t="s">
        <v>163</v>
      </c>
      <c r="L24" t="s">
        <v>221</v>
      </c>
      <c r="M24" t="s">
        <v>222</v>
      </c>
      <c r="N24">
        <v>1.2555555549999999</v>
      </c>
      <c r="O24">
        <v>1</v>
      </c>
      <c r="P24">
        <v>289</v>
      </c>
      <c r="Q24">
        <v>1</v>
      </c>
      <c r="R24">
        <v>57</v>
      </c>
      <c r="S24">
        <v>2</v>
      </c>
      <c r="T24">
        <v>173</v>
      </c>
      <c r="U24">
        <v>0</v>
      </c>
      <c r="V24">
        <v>0</v>
      </c>
      <c r="W24">
        <v>6.1169830403855059</v>
      </c>
      <c r="X24">
        <v>129.56811852434018</v>
      </c>
      <c r="Y24">
        <v>8.0423987815096254</v>
      </c>
      <c r="Z24">
        <v>18.353216088413031</v>
      </c>
      <c r="AA24">
        <v>5.2415105614709336</v>
      </c>
      <c r="AB24">
        <v>158.22670849241985</v>
      </c>
      <c r="AC24">
        <v>0</v>
      </c>
      <c r="AD24">
        <v>0</v>
      </c>
      <c r="AE24">
        <v>325.54893548853914</v>
      </c>
    </row>
    <row r="25" spans="1:31" x14ac:dyDescent="0.25">
      <c r="A25">
        <v>2394801</v>
      </c>
      <c r="B25">
        <v>1</v>
      </c>
      <c r="C25" t="s">
        <v>81</v>
      </c>
      <c r="D25" t="s">
        <v>128</v>
      </c>
      <c r="E25" t="s">
        <v>181</v>
      </c>
      <c r="F25" t="s">
        <v>223</v>
      </c>
      <c r="G25" t="s">
        <v>224</v>
      </c>
      <c r="H25" t="s">
        <v>135</v>
      </c>
      <c r="I25" t="s">
        <v>136</v>
      </c>
      <c r="J25" t="s">
        <v>137</v>
      </c>
      <c r="K25" t="s">
        <v>163</v>
      </c>
      <c r="L25" t="s">
        <v>225</v>
      </c>
      <c r="M25" t="s">
        <v>226</v>
      </c>
      <c r="N25">
        <v>2.3547222219999999</v>
      </c>
      <c r="O25">
        <v>0</v>
      </c>
      <c r="P25">
        <v>7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3.512586620127387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3.512586620127387</v>
      </c>
    </row>
    <row r="26" spans="1:31" x14ac:dyDescent="0.25">
      <c r="A26">
        <v>2394802</v>
      </c>
      <c r="B26">
        <v>1</v>
      </c>
      <c r="C26" t="s">
        <v>80</v>
      </c>
      <c r="D26" t="s">
        <v>108</v>
      </c>
      <c r="E26" t="s">
        <v>141</v>
      </c>
      <c r="F26" t="s">
        <v>227</v>
      </c>
      <c r="G26" t="s">
        <v>206</v>
      </c>
      <c r="H26" t="s">
        <v>143</v>
      </c>
      <c r="I26" t="s">
        <v>136</v>
      </c>
      <c r="J26" t="s">
        <v>137</v>
      </c>
      <c r="K26" t="s">
        <v>163</v>
      </c>
      <c r="L26" t="s">
        <v>228</v>
      </c>
      <c r="M26" t="s">
        <v>229</v>
      </c>
      <c r="N26">
        <v>3.4975000000000001</v>
      </c>
      <c r="O26">
        <v>0</v>
      </c>
      <c r="P26">
        <v>131</v>
      </c>
      <c r="Q26">
        <v>0</v>
      </c>
      <c r="R26">
        <v>20</v>
      </c>
      <c r="S26">
        <v>0</v>
      </c>
      <c r="T26">
        <v>21</v>
      </c>
      <c r="U26">
        <v>0</v>
      </c>
      <c r="V26">
        <v>0</v>
      </c>
      <c r="W26">
        <v>0</v>
      </c>
      <c r="X26">
        <v>84.399302646469906</v>
      </c>
      <c r="Y26">
        <v>0</v>
      </c>
      <c r="Z26">
        <v>35.352178176171378</v>
      </c>
      <c r="AA26">
        <v>0</v>
      </c>
      <c r="AB26">
        <v>58.290935363793224</v>
      </c>
      <c r="AC26">
        <v>0</v>
      </c>
      <c r="AD26">
        <v>0</v>
      </c>
      <c r="AE26">
        <v>178.04241618643451</v>
      </c>
    </row>
    <row r="27" spans="1:31" x14ac:dyDescent="0.25">
      <c r="A27">
        <v>2394803</v>
      </c>
      <c r="B27">
        <v>1</v>
      </c>
      <c r="C27" t="s">
        <v>80</v>
      </c>
      <c r="D27" t="s">
        <v>105</v>
      </c>
      <c r="E27" t="s">
        <v>181</v>
      </c>
      <c r="F27" t="s">
        <v>230</v>
      </c>
      <c r="G27" t="s">
        <v>231</v>
      </c>
      <c r="H27" t="s">
        <v>135</v>
      </c>
      <c r="I27" t="s">
        <v>136</v>
      </c>
      <c r="J27" t="s">
        <v>137</v>
      </c>
      <c r="K27" t="s">
        <v>163</v>
      </c>
      <c r="L27" t="s">
        <v>232</v>
      </c>
      <c r="M27" t="s">
        <v>233</v>
      </c>
      <c r="N27">
        <v>2.3744444439999999</v>
      </c>
      <c r="O27">
        <v>0</v>
      </c>
      <c r="P27">
        <v>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2.8115304855020211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2.8115304855020211</v>
      </c>
    </row>
    <row r="28" spans="1:31" x14ac:dyDescent="0.25">
      <c r="A28">
        <v>2394804</v>
      </c>
      <c r="B28">
        <v>1</v>
      </c>
      <c r="C28" t="s">
        <v>81</v>
      </c>
      <c r="D28" t="s">
        <v>127</v>
      </c>
      <c r="E28" t="s">
        <v>157</v>
      </c>
      <c r="F28" t="s">
        <v>234</v>
      </c>
      <c r="G28" t="s">
        <v>235</v>
      </c>
      <c r="H28" t="s">
        <v>135</v>
      </c>
      <c r="I28" t="s">
        <v>136</v>
      </c>
      <c r="J28" t="s">
        <v>3</v>
      </c>
      <c r="K28" t="s">
        <v>163</v>
      </c>
      <c r="L28" t="s">
        <v>236</v>
      </c>
      <c r="M28" t="s">
        <v>237</v>
      </c>
      <c r="N28">
        <v>1.457222222</v>
      </c>
      <c r="O28">
        <v>0</v>
      </c>
      <c r="P28">
        <v>1</v>
      </c>
      <c r="Q28">
        <v>0</v>
      </c>
      <c r="R28">
        <v>0</v>
      </c>
      <c r="S28">
        <v>0</v>
      </c>
      <c r="T28">
        <v>15</v>
      </c>
      <c r="U28">
        <v>0</v>
      </c>
      <c r="V28">
        <v>2</v>
      </c>
      <c r="W28">
        <v>0</v>
      </c>
      <c r="X28">
        <v>0.28301091253316107</v>
      </c>
      <c r="Y28">
        <v>0</v>
      </c>
      <c r="Z28">
        <v>0</v>
      </c>
      <c r="AA28">
        <v>0</v>
      </c>
      <c r="AB28">
        <v>25.451734206261555</v>
      </c>
      <c r="AC28">
        <v>0</v>
      </c>
      <c r="AD28">
        <v>19.900983632985266</v>
      </c>
      <c r="AE28">
        <v>45.635728751779979</v>
      </c>
    </row>
    <row r="29" spans="1:31" x14ac:dyDescent="0.25">
      <c r="A29">
        <v>2394805</v>
      </c>
      <c r="B29">
        <v>1</v>
      </c>
      <c r="C29" t="s">
        <v>81</v>
      </c>
      <c r="D29" t="s">
        <v>118</v>
      </c>
      <c r="E29" t="s">
        <v>141</v>
      </c>
      <c r="F29" t="s">
        <v>238</v>
      </c>
      <c r="G29" t="s">
        <v>206</v>
      </c>
      <c r="H29" t="s">
        <v>143</v>
      </c>
      <c r="I29" t="s">
        <v>136</v>
      </c>
      <c r="J29" t="s">
        <v>137</v>
      </c>
      <c r="K29" t="s">
        <v>163</v>
      </c>
      <c r="L29" t="s">
        <v>239</v>
      </c>
      <c r="M29" t="s">
        <v>240</v>
      </c>
      <c r="N29">
        <v>1.2441666659999999</v>
      </c>
      <c r="O29">
        <v>0</v>
      </c>
      <c r="P29">
        <v>0</v>
      </c>
      <c r="Q29">
        <v>7</v>
      </c>
      <c r="R29">
        <v>0</v>
      </c>
      <c r="S29">
        <v>2</v>
      </c>
      <c r="T29">
        <v>0</v>
      </c>
      <c r="U29">
        <v>3</v>
      </c>
      <c r="V29">
        <v>0</v>
      </c>
      <c r="W29">
        <v>0</v>
      </c>
      <c r="X29">
        <v>0</v>
      </c>
      <c r="Y29">
        <v>11.178279221679889</v>
      </c>
      <c r="Z29">
        <v>0</v>
      </c>
      <c r="AA29">
        <v>3.9034446766108539</v>
      </c>
      <c r="AB29">
        <v>0</v>
      </c>
      <c r="AC29">
        <v>246.57748908914556</v>
      </c>
      <c r="AD29">
        <v>0</v>
      </c>
      <c r="AE29">
        <v>261.65921298743632</v>
      </c>
    </row>
    <row r="30" spans="1:31" x14ac:dyDescent="0.25">
      <c r="A30">
        <v>2394806</v>
      </c>
      <c r="B30">
        <v>1</v>
      </c>
      <c r="C30" t="s">
        <v>81</v>
      </c>
      <c r="D30" t="s">
        <v>123</v>
      </c>
      <c r="E30" t="s">
        <v>153</v>
      </c>
      <c r="F30" t="s">
        <v>241</v>
      </c>
      <c r="G30" t="s">
        <v>134</v>
      </c>
      <c r="H30" t="s">
        <v>143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>
        <v>7.256388888</v>
      </c>
      <c r="O30">
        <v>0</v>
      </c>
      <c r="P30">
        <v>932</v>
      </c>
      <c r="Q30">
        <v>26</v>
      </c>
      <c r="R30">
        <v>147</v>
      </c>
      <c r="S30">
        <v>4</v>
      </c>
      <c r="T30">
        <v>99</v>
      </c>
      <c r="U30">
        <v>0</v>
      </c>
      <c r="V30">
        <v>0</v>
      </c>
      <c r="W30">
        <v>0</v>
      </c>
      <c r="X30">
        <v>709.10653016728679</v>
      </c>
      <c r="Y30">
        <v>84.42796001511644</v>
      </c>
      <c r="Z30">
        <v>286.20567356152668</v>
      </c>
      <c r="AA30">
        <v>44.914475569434529</v>
      </c>
      <c r="AB30">
        <v>227.26013426864424</v>
      </c>
      <c r="AC30">
        <v>0</v>
      </c>
      <c r="AD30">
        <v>0</v>
      </c>
      <c r="AE30">
        <v>1351.9147735820086</v>
      </c>
    </row>
    <row r="31" spans="1:31" x14ac:dyDescent="0.25">
      <c r="A31">
        <v>2394807</v>
      </c>
      <c r="B31">
        <v>1</v>
      </c>
      <c r="C31" t="s">
        <v>80</v>
      </c>
      <c r="D31" t="s">
        <v>83</v>
      </c>
      <c r="E31" t="s">
        <v>181</v>
      </c>
      <c r="F31" t="s">
        <v>244</v>
      </c>
      <c r="G31" t="s">
        <v>183</v>
      </c>
      <c r="H31" t="s">
        <v>135</v>
      </c>
      <c r="I31" t="s">
        <v>136</v>
      </c>
      <c r="J31" t="s">
        <v>137</v>
      </c>
      <c r="K31" t="s">
        <v>163</v>
      </c>
      <c r="L31" t="s">
        <v>245</v>
      </c>
      <c r="M31" t="s">
        <v>246</v>
      </c>
      <c r="N31">
        <v>3.9472222220000002</v>
      </c>
      <c r="O31">
        <v>0</v>
      </c>
      <c r="P31">
        <v>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2.05426467241863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2.05426467241863</v>
      </c>
    </row>
    <row r="32" spans="1:31" x14ac:dyDescent="0.25">
      <c r="A32">
        <v>2394809</v>
      </c>
      <c r="B32">
        <v>1</v>
      </c>
      <c r="C32" t="s">
        <v>80</v>
      </c>
      <c r="D32" t="s">
        <v>94</v>
      </c>
      <c r="E32" t="s">
        <v>132</v>
      </c>
      <c r="F32" t="s">
        <v>247</v>
      </c>
      <c r="G32" t="s">
        <v>134</v>
      </c>
      <c r="H32" t="s">
        <v>135</v>
      </c>
      <c r="I32" t="s">
        <v>136</v>
      </c>
      <c r="J32" t="s">
        <v>137</v>
      </c>
      <c r="K32" t="s">
        <v>138</v>
      </c>
      <c r="L32" t="s">
        <v>248</v>
      </c>
      <c r="M32" t="s">
        <v>249</v>
      </c>
      <c r="N32">
        <v>3.4116666659999999</v>
      </c>
      <c r="O32">
        <v>0</v>
      </c>
      <c r="P32">
        <v>0</v>
      </c>
      <c r="Q32">
        <v>0</v>
      </c>
      <c r="R32">
        <v>11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0.19368342585529499</v>
      </c>
      <c r="AA32">
        <v>0</v>
      </c>
      <c r="AB32">
        <v>0</v>
      </c>
      <c r="AC32">
        <v>0</v>
      </c>
      <c r="AD32">
        <v>0</v>
      </c>
      <c r="AE32">
        <v>0.19368342585529499</v>
      </c>
    </row>
    <row r="33" spans="1:31" x14ac:dyDescent="0.25">
      <c r="A33">
        <v>2394812</v>
      </c>
      <c r="B33">
        <v>1</v>
      </c>
      <c r="C33" t="s">
        <v>80</v>
      </c>
      <c r="D33" t="s">
        <v>92</v>
      </c>
      <c r="E33" t="s">
        <v>181</v>
      </c>
      <c r="F33" t="s">
        <v>250</v>
      </c>
      <c r="G33" t="s">
        <v>224</v>
      </c>
      <c r="H33" t="s">
        <v>135</v>
      </c>
      <c r="I33" t="s">
        <v>136</v>
      </c>
      <c r="J33" t="s">
        <v>137</v>
      </c>
      <c r="K33" t="s">
        <v>163</v>
      </c>
      <c r="L33" t="s">
        <v>251</v>
      </c>
      <c r="M33" t="s">
        <v>252</v>
      </c>
      <c r="N33">
        <v>0.50138888800000003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0.13736492308072443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0.13736492308072443</v>
      </c>
    </row>
    <row r="34" spans="1:31" x14ac:dyDescent="0.25">
      <c r="A34">
        <v>2394813</v>
      </c>
      <c r="B34">
        <v>1</v>
      </c>
      <c r="C34" t="s">
        <v>80</v>
      </c>
      <c r="D34" t="s">
        <v>94</v>
      </c>
      <c r="E34" t="s">
        <v>157</v>
      </c>
      <c r="F34" t="s">
        <v>253</v>
      </c>
      <c r="G34" t="s">
        <v>254</v>
      </c>
      <c r="H34" t="s">
        <v>135</v>
      </c>
      <c r="I34" t="s">
        <v>136</v>
      </c>
      <c r="J34" t="s">
        <v>137</v>
      </c>
      <c r="K34" t="s">
        <v>163</v>
      </c>
      <c r="L34" t="s">
        <v>255</v>
      </c>
      <c r="M34" t="s">
        <v>256</v>
      </c>
      <c r="N34">
        <v>0.83916666600000001</v>
      </c>
      <c r="O34">
        <v>0</v>
      </c>
      <c r="P34">
        <v>33</v>
      </c>
      <c r="Q34">
        <v>0</v>
      </c>
      <c r="R34">
        <v>0</v>
      </c>
      <c r="S34">
        <v>0</v>
      </c>
      <c r="T34">
        <v>1</v>
      </c>
      <c r="U34">
        <v>0</v>
      </c>
      <c r="V34">
        <v>0</v>
      </c>
      <c r="W34">
        <v>0</v>
      </c>
      <c r="X34">
        <v>4.8401251735449673</v>
      </c>
      <c r="Y34">
        <v>0</v>
      </c>
      <c r="Z34">
        <v>0</v>
      </c>
      <c r="AA34">
        <v>0</v>
      </c>
      <c r="AB34">
        <v>0.77074369723851999</v>
      </c>
      <c r="AC34">
        <v>0</v>
      </c>
      <c r="AD34">
        <v>0</v>
      </c>
      <c r="AE34">
        <v>5.6108688707834871</v>
      </c>
    </row>
    <row r="35" spans="1:31" x14ac:dyDescent="0.25">
      <c r="A35">
        <v>2394815</v>
      </c>
      <c r="B35">
        <v>1</v>
      </c>
      <c r="C35" t="s">
        <v>80</v>
      </c>
      <c r="D35" t="s">
        <v>83</v>
      </c>
      <c r="E35" t="s">
        <v>157</v>
      </c>
      <c r="F35" t="s">
        <v>257</v>
      </c>
      <c r="G35" t="s">
        <v>235</v>
      </c>
      <c r="H35" t="s">
        <v>135</v>
      </c>
      <c r="I35" t="s">
        <v>136</v>
      </c>
      <c r="J35" t="s">
        <v>3</v>
      </c>
      <c r="K35" t="s">
        <v>163</v>
      </c>
      <c r="L35" t="s">
        <v>258</v>
      </c>
      <c r="M35" t="s">
        <v>259</v>
      </c>
      <c r="N35">
        <v>1.4894444440000001</v>
      </c>
      <c r="O35">
        <v>0</v>
      </c>
      <c r="P35">
        <v>0</v>
      </c>
      <c r="Q35">
        <v>0</v>
      </c>
      <c r="R35">
        <v>0</v>
      </c>
      <c r="S35">
        <v>0</v>
      </c>
      <c r="T35">
        <v>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9.3289488832894456</v>
      </c>
      <c r="AC35">
        <v>0</v>
      </c>
      <c r="AD35">
        <v>0</v>
      </c>
      <c r="AE35">
        <v>9.3289488832894456</v>
      </c>
    </row>
    <row r="36" spans="1:31" x14ac:dyDescent="0.25">
      <c r="A36">
        <v>2394816</v>
      </c>
      <c r="B36">
        <v>1</v>
      </c>
      <c r="C36" t="s">
        <v>80</v>
      </c>
      <c r="D36" t="s">
        <v>107</v>
      </c>
      <c r="E36" t="s">
        <v>157</v>
      </c>
      <c r="F36" t="s">
        <v>260</v>
      </c>
      <c r="G36" t="s">
        <v>261</v>
      </c>
      <c r="H36" t="s">
        <v>135</v>
      </c>
      <c r="I36" t="s">
        <v>136</v>
      </c>
      <c r="J36" t="s">
        <v>137</v>
      </c>
      <c r="K36" t="s">
        <v>163</v>
      </c>
      <c r="L36" t="s">
        <v>262</v>
      </c>
      <c r="M36" t="s">
        <v>263</v>
      </c>
      <c r="N36">
        <v>4.0925000000000002</v>
      </c>
      <c r="O36">
        <v>0</v>
      </c>
      <c r="P36">
        <v>61</v>
      </c>
      <c r="Q36">
        <v>0</v>
      </c>
      <c r="R36">
        <v>0</v>
      </c>
      <c r="S36">
        <v>0</v>
      </c>
      <c r="T36">
        <v>15</v>
      </c>
      <c r="U36">
        <v>0</v>
      </c>
      <c r="V36">
        <v>0</v>
      </c>
      <c r="W36">
        <v>0</v>
      </c>
      <c r="X36">
        <v>45.991459386454324</v>
      </c>
      <c r="Y36">
        <v>0</v>
      </c>
      <c r="Z36">
        <v>0</v>
      </c>
      <c r="AA36">
        <v>0</v>
      </c>
      <c r="AB36">
        <v>88.124890143424139</v>
      </c>
      <c r="AC36">
        <v>0</v>
      </c>
      <c r="AD36">
        <v>0</v>
      </c>
      <c r="AE36">
        <v>134.11634952987845</v>
      </c>
    </row>
    <row r="37" spans="1:31" x14ac:dyDescent="0.25">
      <c r="A37">
        <v>2394818</v>
      </c>
      <c r="B37">
        <v>1</v>
      </c>
      <c r="C37" t="s">
        <v>80</v>
      </c>
      <c r="D37" t="s">
        <v>83</v>
      </c>
      <c r="E37" t="s">
        <v>181</v>
      </c>
      <c r="F37" t="s">
        <v>264</v>
      </c>
      <c r="G37" t="s">
        <v>231</v>
      </c>
      <c r="H37" t="s">
        <v>135</v>
      </c>
      <c r="I37" t="s">
        <v>136</v>
      </c>
      <c r="J37" t="s">
        <v>137</v>
      </c>
      <c r="K37" t="s">
        <v>163</v>
      </c>
      <c r="L37" t="s">
        <v>265</v>
      </c>
      <c r="M37" t="s">
        <v>266</v>
      </c>
      <c r="N37">
        <v>6.1227777769999996</v>
      </c>
      <c r="O37">
        <v>0</v>
      </c>
      <c r="P37">
        <v>0</v>
      </c>
      <c r="Q37">
        <v>0</v>
      </c>
      <c r="R37">
        <v>0</v>
      </c>
      <c r="S37">
        <v>0</v>
      </c>
      <c r="T37">
        <v>27</v>
      </c>
      <c r="U37">
        <v>0</v>
      </c>
      <c r="V37">
        <v>1</v>
      </c>
      <c r="W37">
        <v>0</v>
      </c>
      <c r="X37">
        <v>0</v>
      </c>
      <c r="Y37">
        <v>0</v>
      </c>
      <c r="Z37">
        <v>0</v>
      </c>
      <c r="AA37">
        <v>0</v>
      </c>
      <c r="AB37">
        <v>136.93057611025984</v>
      </c>
      <c r="AC37">
        <v>0</v>
      </c>
      <c r="AD37">
        <v>21.39593108341424</v>
      </c>
      <c r="AE37">
        <v>158.32650719367408</v>
      </c>
    </row>
    <row r="38" spans="1:31" x14ac:dyDescent="0.25">
      <c r="A38">
        <v>2394819</v>
      </c>
      <c r="B38">
        <v>1</v>
      </c>
      <c r="C38" t="s">
        <v>81</v>
      </c>
      <c r="D38" t="s">
        <v>117</v>
      </c>
      <c r="E38" t="s">
        <v>176</v>
      </c>
      <c r="F38" t="s">
        <v>267</v>
      </c>
      <c r="G38" t="s">
        <v>268</v>
      </c>
      <c r="H38" t="s">
        <v>135</v>
      </c>
      <c r="I38" t="s">
        <v>136</v>
      </c>
      <c r="J38" t="s">
        <v>137</v>
      </c>
      <c r="K38" t="s">
        <v>163</v>
      </c>
      <c r="L38" t="s">
        <v>269</v>
      </c>
      <c r="M38" t="s">
        <v>270</v>
      </c>
      <c r="N38">
        <v>3.3833333329999999</v>
      </c>
      <c r="O38">
        <v>0</v>
      </c>
      <c r="P38">
        <v>53</v>
      </c>
      <c r="Q38">
        <v>0</v>
      </c>
      <c r="R38">
        <v>0</v>
      </c>
      <c r="S38">
        <v>0</v>
      </c>
      <c r="T38">
        <v>9</v>
      </c>
      <c r="U38">
        <v>0</v>
      </c>
      <c r="V38">
        <v>0</v>
      </c>
      <c r="W38">
        <v>0</v>
      </c>
      <c r="X38">
        <v>40.131419338519038</v>
      </c>
      <c r="Y38">
        <v>0</v>
      </c>
      <c r="Z38">
        <v>0</v>
      </c>
      <c r="AA38">
        <v>0</v>
      </c>
      <c r="AB38">
        <v>29.117835709943741</v>
      </c>
      <c r="AC38">
        <v>0</v>
      </c>
      <c r="AD38">
        <v>0</v>
      </c>
      <c r="AE38">
        <v>69.249255048462771</v>
      </c>
    </row>
    <row r="39" spans="1:31" x14ac:dyDescent="0.25">
      <c r="A39">
        <v>2394820</v>
      </c>
      <c r="B39">
        <v>1</v>
      </c>
      <c r="C39" t="s">
        <v>80</v>
      </c>
      <c r="D39" t="s">
        <v>103</v>
      </c>
      <c r="E39" t="s">
        <v>157</v>
      </c>
      <c r="F39" t="s">
        <v>271</v>
      </c>
      <c r="G39" t="s">
        <v>272</v>
      </c>
      <c r="H39" t="s">
        <v>135</v>
      </c>
      <c r="I39" t="s">
        <v>136</v>
      </c>
      <c r="J39" t="s">
        <v>137</v>
      </c>
      <c r="K39" t="s">
        <v>163</v>
      </c>
      <c r="L39" t="s">
        <v>273</v>
      </c>
      <c r="M39" t="s">
        <v>274</v>
      </c>
      <c r="N39">
        <v>1.4841666659999999</v>
      </c>
      <c r="O39">
        <v>0</v>
      </c>
      <c r="P39">
        <v>0</v>
      </c>
      <c r="Q39">
        <v>0</v>
      </c>
      <c r="R39">
        <v>0</v>
      </c>
      <c r="S39">
        <v>0</v>
      </c>
      <c r="T39">
        <v>9</v>
      </c>
      <c r="U39">
        <v>0</v>
      </c>
      <c r="V39">
        <v>2</v>
      </c>
      <c r="W39">
        <v>0</v>
      </c>
      <c r="X39">
        <v>0</v>
      </c>
      <c r="Y39">
        <v>0</v>
      </c>
      <c r="Z39">
        <v>0</v>
      </c>
      <c r="AA39">
        <v>0</v>
      </c>
      <c r="AB39">
        <v>16.020970298551305</v>
      </c>
      <c r="AC39">
        <v>0</v>
      </c>
      <c r="AD39">
        <v>26.168596800619941</v>
      </c>
      <c r="AE39">
        <v>42.189567099171242</v>
      </c>
    </row>
    <row r="40" spans="1:31" x14ac:dyDescent="0.25">
      <c r="A40">
        <v>2394821</v>
      </c>
      <c r="B40">
        <v>1</v>
      </c>
      <c r="C40" t="s">
        <v>81</v>
      </c>
      <c r="D40" t="s">
        <v>118</v>
      </c>
      <c r="E40" t="s">
        <v>157</v>
      </c>
      <c r="F40" t="s">
        <v>275</v>
      </c>
      <c r="G40" t="s">
        <v>276</v>
      </c>
      <c r="H40" t="s">
        <v>135</v>
      </c>
      <c r="I40" t="s">
        <v>136</v>
      </c>
      <c r="J40" t="s">
        <v>137</v>
      </c>
      <c r="K40" t="s">
        <v>163</v>
      </c>
      <c r="L40" t="s">
        <v>277</v>
      </c>
      <c r="M40" t="s">
        <v>278</v>
      </c>
      <c r="N40">
        <v>0.94666666600000005</v>
      </c>
      <c r="O40">
        <v>0</v>
      </c>
      <c r="P40">
        <v>90</v>
      </c>
      <c r="Q40">
        <v>0</v>
      </c>
      <c r="R40">
        <v>0</v>
      </c>
      <c r="S40">
        <v>0</v>
      </c>
      <c r="T40">
        <v>52</v>
      </c>
      <c r="U40">
        <v>0</v>
      </c>
      <c r="V40">
        <v>0</v>
      </c>
      <c r="W40">
        <v>0</v>
      </c>
      <c r="X40">
        <v>19.45586299008264</v>
      </c>
      <c r="Y40">
        <v>0</v>
      </c>
      <c r="Z40">
        <v>0</v>
      </c>
      <c r="AA40">
        <v>0</v>
      </c>
      <c r="AB40">
        <v>44.468885841013787</v>
      </c>
      <c r="AC40">
        <v>0</v>
      </c>
      <c r="AD40">
        <v>0</v>
      </c>
      <c r="AE40">
        <v>63.924748831096423</v>
      </c>
    </row>
    <row r="41" spans="1:31" x14ac:dyDescent="0.25">
      <c r="A41">
        <v>2394823</v>
      </c>
      <c r="B41">
        <v>1</v>
      </c>
      <c r="C41" t="s">
        <v>81</v>
      </c>
      <c r="D41" t="s">
        <v>128</v>
      </c>
      <c r="E41" t="s">
        <v>279</v>
      </c>
      <c r="F41" t="s">
        <v>280</v>
      </c>
      <c r="G41" t="s">
        <v>162</v>
      </c>
      <c r="H41" t="s">
        <v>143</v>
      </c>
      <c r="I41" t="s">
        <v>136</v>
      </c>
      <c r="J41" t="s">
        <v>137</v>
      </c>
      <c r="K41" t="s">
        <v>163</v>
      </c>
      <c r="L41" t="s">
        <v>281</v>
      </c>
      <c r="M41" t="s">
        <v>282</v>
      </c>
      <c r="N41">
        <v>1.049722222</v>
      </c>
      <c r="O41">
        <v>0</v>
      </c>
      <c r="P41">
        <v>0</v>
      </c>
      <c r="Q41">
        <v>1</v>
      </c>
      <c r="R41">
        <v>0</v>
      </c>
      <c r="S41">
        <v>33</v>
      </c>
      <c r="T41">
        <v>39</v>
      </c>
      <c r="U41">
        <v>37</v>
      </c>
      <c r="V41">
        <v>45</v>
      </c>
      <c r="W41">
        <v>0</v>
      </c>
      <c r="X41">
        <v>0</v>
      </c>
      <c r="Y41">
        <v>1.2348544666109669</v>
      </c>
      <c r="Z41">
        <v>0</v>
      </c>
      <c r="AA41">
        <v>711.84152743488357</v>
      </c>
      <c r="AB41">
        <v>297.87525787293504</v>
      </c>
      <c r="AC41">
        <v>3815.5357383325204</v>
      </c>
      <c r="AD41">
        <v>2438.4305794694842</v>
      </c>
      <c r="AE41">
        <v>7264.9179575764338</v>
      </c>
    </row>
    <row r="42" spans="1:31" x14ac:dyDescent="0.25">
      <c r="A42">
        <v>2394827</v>
      </c>
      <c r="B42">
        <v>1</v>
      </c>
      <c r="C42" t="s">
        <v>80</v>
      </c>
      <c r="D42" t="s">
        <v>107</v>
      </c>
      <c r="E42" t="s">
        <v>181</v>
      </c>
      <c r="F42" t="s">
        <v>283</v>
      </c>
      <c r="G42" t="s">
        <v>231</v>
      </c>
      <c r="H42" t="s">
        <v>135</v>
      </c>
      <c r="I42" t="s">
        <v>136</v>
      </c>
      <c r="J42" t="s">
        <v>137</v>
      </c>
      <c r="K42" t="s">
        <v>163</v>
      </c>
      <c r="L42" t="s">
        <v>284</v>
      </c>
      <c r="M42" t="s">
        <v>285</v>
      </c>
      <c r="N42">
        <v>5.2577777770000003</v>
      </c>
      <c r="O42">
        <v>0</v>
      </c>
      <c r="P42">
        <v>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3.6211580428668309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3.6211580428668309</v>
      </c>
    </row>
    <row r="43" spans="1:31" x14ac:dyDescent="0.25">
      <c r="A43">
        <v>2394829</v>
      </c>
      <c r="B43">
        <v>1</v>
      </c>
      <c r="C43" t="s">
        <v>81</v>
      </c>
      <c r="D43" t="s">
        <v>128</v>
      </c>
      <c r="E43" t="s">
        <v>176</v>
      </c>
      <c r="F43" t="s">
        <v>286</v>
      </c>
      <c r="G43" t="s">
        <v>287</v>
      </c>
      <c r="H43" t="s">
        <v>135</v>
      </c>
      <c r="I43" t="s">
        <v>136</v>
      </c>
      <c r="J43" t="s">
        <v>137</v>
      </c>
      <c r="K43" t="s">
        <v>163</v>
      </c>
      <c r="L43" t="s">
        <v>288</v>
      </c>
      <c r="M43" t="s">
        <v>289</v>
      </c>
      <c r="N43">
        <v>2.9516666659999999</v>
      </c>
      <c r="O43">
        <v>0</v>
      </c>
      <c r="P43">
        <v>35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21.202409636446728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21.202409636446728</v>
      </c>
    </row>
    <row r="44" spans="1:31" x14ac:dyDescent="0.25">
      <c r="A44">
        <v>2394833</v>
      </c>
      <c r="B44">
        <v>1</v>
      </c>
      <c r="C44" t="s">
        <v>80</v>
      </c>
      <c r="D44" t="s">
        <v>101</v>
      </c>
      <c r="E44" t="s">
        <v>157</v>
      </c>
      <c r="F44" t="s">
        <v>290</v>
      </c>
      <c r="G44" t="s">
        <v>213</v>
      </c>
      <c r="H44" t="s">
        <v>135</v>
      </c>
      <c r="I44" t="s">
        <v>136</v>
      </c>
      <c r="J44" t="s">
        <v>137</v>
      </c>
      <c r="K44" t="s">
        <v>163</v>
      </c>
      <c r="L44" t="s">
        <v>291</v>
      </c>
      <c r="M44" t="s">
        <v>292</v>
      </c>
      <c r="N44">
        <v>1.3080555549999999</v>
      </c>
      <c r="O44">
        <v>0</v>
      </c>
      <c r="P44">
        <v>44</v>
      </c>
      <c r="Q44">
        <v>0</v>
      </c>
      <c r="R44">
        <v>0</v>
      </c>
      <c r="S44">
        <v>0</v>
      </c>
      <c r="T44">
        <v>2</v>
      </c>
      <c r="U44">
        <v>0</v>
      </c>
      <c r="V44">
        <v>0</v>
      </c>
      <c r="W44">
        <v>0</v>
      </c>
      <c r="X44">
        <v>13.734689483508745</v>
      </c>
      <c r="Y44">
        <v>0</v>
      </c>
      <c r="Z44">
        <v>0</v>
      </c>
      <c r="AA44">
        <v>0</v>
      </c>
      <c r="AB44">
        <v>2.4878914624173865</v>
      </c>
      <c r="AC44">
        <v>0</v>
      </c>
      <c r="AD44">
        <v>0</v>
      </c>
      <c r="AE44">
        <v>16.222580945926133</v>
      </c>
    </row>
    <row r="45" spans="1:31" x14ac:dyDescent="0.25">
      <c r="A45">
        <v>2394836</v>
      </c>
      <c r="B45">
        <v>1</v>
      </c>
      <c r="C45" t="s">
        <v>80</v>
      </c>
      <c r="D45" t="s">
        <v>96</v>
      </c>
      <c r="E45" t="s">
        <v>181</v>
      </c>
      <c r="F45" t="s">
        <v>293</v>
      </c>
      <c r="G45" t="s">
        <v>183</v>
      </c>
      <c r="H45" t="s">
        <v>135</v>
      </c>
      <c r="I45" t="s">
        <v>136</v>
      </c>
      <c r="J45" t="s">
        <v>137</v>
      </c>
      <c r="K45" t="s">
        <v>163</v>
      </c>
      <c r="L45" t="s">
        <v>294</v>
      </c>
      <c r="M45" t="s">
        <v>295</v>
      </c>
      <c r="N45">
        <v>0.78083333300000002</v>
      </c>
      <c r="O45">
        <v>0</v>
      </c>
      <c r="P45">
        <v>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0.15258703156164002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0.15258703156164002</v>
      </c>
    </row>
    <row r="46" spans="1:31" x14ac:dyDescent="0.25">
      <c r="A46">
        <v>2394840</v>
      </c>
      <c r="B46">
        <v>1</v>
      </c>
      <c r="C46" t="s">
        <v>81</v>
      </c>
      <c r="D46" t="s">
        <v>124</v>
      </c>
      <c r="E46" t="s">
        <v>157</v>
      </c>
      <c r="F46" t="s">
        <v>296</v>
      </c>
      <c r="G46" t="s">
        <v>297</v>
      </c>
      <c r="H46" t="s">
        <v>135</v>
      </c>
      <c r="I46" t="s">
        <v>136</v>
      </c>
      <c r="J46" t="s">
        <v>137</v>
      </c>
      <c r="K46" t="s">
        <v>163</v>
      </c>
      <c r="L46" t="s">
        <v>298</v>
      </c>
      <c r="M46" t="s">
        <v>299</v>
      </c>
      <c r="N46">
        <v>0.92249999999999999</v>
      </c>
      <c r="O46">
        <v>0</v>
      </c>
      <c r="P46">
        <v>13</v>
      </c>
      <c r="Q46">
        <v>0</v>
      </c>
      <c r="R46">
        <v>9</v>
      </c>
      <c r="S46">
        <v>0</v>
      </c>
      <c r="T46">
        <v>2</v>
      </c>
      <c r="U46">
        <v>0</v>
      </c>
      <c r="V46">
        <v>0</v>
      </c>
      <c r="W46">
        <v>0</v>
      </c>
      <c r="X46">
        <v>2.4116703052643813</v>
      </c>
      <c r="Y46">
        <v>0</v>
      </c>
      <c r="Z46">
        <v>0.49602497259870004</v>
      </c>
      <c r="AA46">
        <v>0</v>
      </c>
      <c r="AB46">
        <v>0.50661802800440003</v>
      </c>
      <c r="AC46">
        <v>0</v>
      </c>
      <c r="AD46">
        <v>0</v>
      </c>
      <c r="AE46">
        <v>3.4143133058674815</v>
      </c>
    </row>
    <row r="47" spans="1:31" x14ac:dyDescent="0.25">
      <c r="A47">
        <v>2394841</v>
      </c>
      <c r="B47">
        <v>1</v>
      </c>
      <c r="C47" t="s">
        <v>80</v>
      </c>
      <c r="D47" t="s">
        <v>85</v>
      </c>
      <c r="E47" t="s">
        <v>132</v>
      </c>
      <c r="F47" t="s">
        <v>300</v>
      </c>
      <c r="G47" t="s">
        <v>147</v>
      </c>
      <c r="H47" t="s">
        <v>135</v>
      </c>
      <c r="I47" t="s">
        <v>136</v>
      </c>
      <c r="J47" t="s">
        <v>137</v>
      </c>
      <c r="K47" t="s">
        <v>138</v>
      </c>
      <c r="L47" t="s">
        <v>301</v>
      </c>
      <c r="M47" t="s">
        <v>302</v>
      </c>
      <c r="N47">
        <v>1.174722222</v>
      </c>
      <c r="O47">
        <v>0</v>
      </c>
      <c r="P47">
        <v>539</v>
      </c>
      <c r="Q47">
        <v>0</v>
      </c>
      <c r="R47">
        <v>0</v>
      </c>
      <c r="S47">
        <v>0</v>
      </c>
      <c r="T47">
        <v>60</v>
      </c>
      <c r="U47">
        <v>0</v>
      </c>
      <c r="V47">
        <v>0</v>
      </c>
      <c r="W47">
        <v>0</v>
      </c>
      <c r="X47">
        <v>125.54330684802333</v>
      </c>
      <c r="Y47">
        <v>0</v>
      </c>
      <c r="Z47">
        <v>0</v>
      </c>
      <c r="AA47">
        <v>0</v>
      </c>
      <c r="AB47">
        <v>65.078571507552553</v>
      </c>
      <c r="AC47">
        <v>0</v>
      </c>
      <c r="AD47">
        <v>0</v>
      </c>
      <c r="AE47">
        <v>190.62187835557589</v>
      </c>
    </row>
    <row r="48" spans="1:31" x14ac:dyDescent="0.25">
      <c r="A48">
        <v>2394847</v>
      </c>
      <c r="B48">
        <v>1</v>
      </c>
      <c r="C48" t="s">
        <v>80</v>
      </c>
      <c r="D48" t="s">
        <v>83</v>
      </c>
      <c r="E48" t="s">
        <v>157</v>
      </c>
      <c r="F48" t="s">
        <v>303</v>
      </c>
      <c r="G48" t="s">
        <v>304</v>
      </c>
      <c r="H48" t="s">
        <v>135</v>
      </c>
      <c r="I48" t="s">
        <v>136</v>
      </c>
      <c r="J48" t="s">
        <v>137</v>
      </c>
      <c r="K48" t="s">
        <v>163</v>
      </c>
      <c r="L48" t="s">
        <v>305</v>
      </c>
      <c r="M48" t="s">
        <v>306</v>
      </c>
      <c r="N48">
        <v>1.3888888880000001</v>
      </c>
      <c r="O48">
        <v>0</v>
      </c>
      <c r="P48">
        <v>113</v>
      </c>
      <c r="Q48">
        <v>0</v>
      </c>
      <c r="R48">
        <v>0</v>
      </c>
      <c r="S48">
        <v>0</v>
      </c>
      <c r="T48">
        <v>4</v>
      </c>
      <c r="U48">
        <v>0</v>
      </c>
      <c r="V48">
        <v>0</v>
      </c>
      <c r="W48">
        <v>0</v>
      </c>
      <c r="X48">
        <v>33.538987895370695</v>
      </c>
      <c r="Y48">
        <v>0</v>
      </c>
      <c r="Z48">
        <v>0</v>
      </c>
      <c r="AA48">
        <v>0</v>
      </c>
      <c r="AB48">
        <v>2.9367046559453001</v>
      </c>
      <c r="AC48">
        <v>0</v>
      </c>
      <c r="AD48">
        <v>0</v>
      </c>
      <c r="AE48">
        <v>36.475692551315994</v>
      </c>
    </row>
    <row r="49" spans="1:31" x14ac:dyDescent="0.25">
      <c r="A49">
        <v>2394849</v>
      </c>
      <c r="B49">
        <v>1</v>
      </c>
      <c r="C49" t="s">
        <v>80</v>
      </c>
      <c r="D49" t="s">
        <v>83</v>
      </c>
      <c r="E49" t="s">
        <v>181</v>
      </c>
      <c r="F49" t="s">
        <v>307</v>
      </c>
      <c r="G49" t="s">
        <v>235</v>
      </c>
      <c r="H49" t="s">
        <v>135</v>
      </c>
      <c r="I49" t="s">
        <v>136</v>
      </c>
      <c r="J49" t="s">
        <v>137</v>
      </c>
      <c r="K49" t="s">
        <v>163</v>
      </c>
      <c r="L49" t="s">
        <v>308</v>
      </c>
      <c r="M49" t="s">
        <v>309</v>
      </c>
      <c r="N49">
        <v>2.386666666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0.2148244766358289</v>
      </c>
      <c r="AC49">
        <v>0</v>
      </c>
      <c r="AD49">
        <v>0</v>
      </c>
      <c r="AE49">
        <v>0.2148244766358289</v>
      </c>
    </row>
    <row r="50" spans="1:31" x14ac:dyDescent="0.25">
      <c r="A50">
        <v>2394853</v>
      </c>
      <c r="B50">
        <v>1</v>
      </c>
      <c r="C50" t="s">
        <v>80</v>
      </c>
      <c r="D50" t="s">
        <v>106</v>
      </c>
      <c r="E50" t="s">
        <v>132</v>
      </c>
      <c r="F50" t="s">
        <v>310</v>
      </c>
      <c r="G50" t="s">
        <v>187</v>
      </c>
      <c r="H50" t="s">
        <v>135</v>
      </c>
      <c r="I50" t="s">
        <v>136</v>
      </c>
      <c r="J50" t="s">
        <v>137</v>
      </c>
      <c r="K50" t="s">
        <v>163</v>
      </c>
      <c r="L50" t="s">
        <v>311</v>
      </c>
      <c r="M50" t="s">
        <v>312</v>
      </c>
      <c r="N50">
        <v>2.2908333330000001</v>
      </c>
      <c r="O50">
        <v>0</v>
      </c>
      <c r="P50">
        <v>92</v>
      </c>
      <c r="Q50">
        <v>0</v>
      </c>
      <c r="R50">
        <v>0</v>
      </c>
      <c r="S50">
        <v>0</v>
      </c>
      <c r="T50">
        <v>16</v>
      </c>
      <c r="U50">
        <v>0</v>
      </c>
      <c r="V50">
        <v>0</v>
      </c>
      <c r="W50">
        <v>0</v>
      </c>
      <c r="X50">
        <v>29.458513622502633</v>
      </c>
      <c r="Y50">
        <v>0</v>
      </c>
      <c r="Z50">
        <v>0</v>
      </c>
      <c r="AA50">
        <v>0</v>
      </c>
      <c r="AB50">
        <v>51.356215440537341</v>
      </c>
      <c r="AC50">
        <v>0</v>
      </c>
      <c r="AD50">
        <v>0</v>
      </c>
      <c r="AE50">
        <v>80.814729063039977</v>
      </c>
    </row>
    <row r="51" spans="1:31" x14ac:dyDescent="0.25">
      <c r="A51">
        <v>2394857</v>
      </c>
      <c r="B51">
        <v>1</v>
      </c>
      <c r="C51" t="s">
        <v>80</v>
      </c>
      <c r="D51" t="s">
        <v>106</v>
      </c>
      <c r="E51" t="s">
        <v>141</v>
      </c>
      <c r="F51" t="s">
        <v>313</v>
      </c>
      <c r="G51" t="s">
        <v>162</v>
      </c>
      <c r="H51" t="s">
        <v>143</v>
      </c>
      <c r="I51" t="s">
        <v>136</v>
      </c>
      <c r="J51" t="s">
        <v>137</v>
      </c>
      <c r="K51" t="s">
        <v>163</v>
      </c>
      <c r="L51" t="s">
        <v>314</v>
      </c>
      <c r="M51" t="s">
        <v>315</v>
      </c>
      <c r="N51">
        <v>1.125555555</v>
      </c>
      <c r="O51">
        <v>0</v>
      </c>
      <c r="P51">
        <v>28</v>
      </c>
      <c r="Q51">
        <v>0</v>
      </c>
      <c r="R51">
        <v>1</v>
      </c>
      <c r="S51">
        <v>0</v>
      </c>
      <c r="T51">
        <v>1</v>
      </c>
      <c r="U51">
        <v>0</v>
      </c>
      <c r="V51">
        <v>0</v>
      </c>
      <c r="W51">
        <v>0</v>
      </c>
      <c r="X51">
        <v>2.9216067405922832</v>
      </c>
      <c r="Y51">
        <v>0</v>
      </c>
      <c r="Z51">
        <v>0.11764030305287666</v>
      </c>
      <c r="AA51">
        <v>0</v>
      </c>
      <c r="AB51">
        <v>1.6338212012438778</v>
      </c>
      <c r="AC51">
        <v>0</v>
      </c>
      <c r="AD51">
        <v>0</v>
      </c>
      <c r="AE51">
        <v>4.6730682448890377</v>
      </c>
    </row>
    <row r="52" spans="1:31" x14ac:dyDescent="0.25">
      <c r="A52">
        <v>2394862</v>
      </c>
      <c r="B52">
        <v>1</v>
      </c>
      <c r="C52" t="s">
        <v>80</v>
      </c>
      <c r="D52" t="s">
        <v>93</v>
      </c>
      <c r="E52" t="s">
        <v>141</v>
      </c>
      <c r="F52" t="s">
        <v>316</v>
      </c>
      <c r="G52" t="s">
        <v>206</v>
      </c>
      <c r="H52" t="s">
        <v>143</v>
      </c>
      <c r="I52" t="s">
        <v>136</v>
      </c>
      <c r="J52" t="s">
        <v>137</v>
      </c>
      <c r="K52" t="s">
        <v>163</v>
      </c>
      <c r="L52" t="s">
        <v>317</v>
      </c>
      <c r="M52" t="s">
        <v>318</v>
      </c>
      <c r="N52">
        <v>1.5008333330000001</v>
      </c>
      <c r="O52">
        <v>0</v>
      </c>
      <c r="P52">
        <v>39</v>
      </c>
      <c r="Q52">
        <v>0</v>
      </c>
      <c r="R52">
        <v>23</v>
      </c>
      <c r="S52">
        <v>0</v>
      </c>
      <c r="T52">
        <v>17</v>
      </c>
      <c r="U52">
        <v>0</v>
      </c>
      <c r="V52">
        <v>0</v>
      </c>
      <c r="W52">
        <v>0</v>
      </c>
      <c r="X52">
        <v>11.58487543402571</v>
      </c>
      <c r="Y52">
        <v>0</v>
      </c>
      <c r="Z52">
        <v>12.111360248029364</v>
      </c>
      <c r="AA52">
        <v>0</v>
      </c>
      <c r="AB52">
        <v>7.5222507111626662</v>
      </c>
      <c r="AC52">
        <v>0</v>
      </c>
      <c r="AD52">
        <v>0</v>
      </c>
      <c r="AE52">
        <v>31.218486393217741</v>
      </c>
    </row>
    <row r="53" spans="1:31" x14ac:dyDescent="0.25">
      <c r="A53">
        <v>2394863</v>
      </c>
      <c r="B53">
        <v>1</v>
      </c>
      <c r="C53" t="s">
        <v>80</v>
      </c>
      <c r="D53" t="s">
        <v>87</v>
      </c>
      <c r="E53" t="s">
        <v>132</v>
      </c>
      <c r="F53" t="s">
        <v>319</v>
      </c>
      <c r="G53" t="s">
        <v>134</v>
      </c>
      <c r="H53" t="s">
        <v>135</v>
      </c>
      <c r="I53" t="s">
        <v>136</v>
      </c>
      <c r="J53" t="s">
        <v>137</v>
      </c>
      <c r="K53" t="s">
        <v>138</v>
      </c>
      <c r="L53" t="s">
        <v>320</v>
      </c>
      <c r="M53" t="s">
        <v>321</v>
      </c>
      <c r="N53">
        <v>3.24</v>
      </c>
      <c r="O53">
        <v>0</v>
      </c>
      <c r="P53">
        <v>299</v>
      </c>
      <c r="Q53">
        <v>0</v>
      </c>
      <c r="R53">
        <v>0</v>
      </c>
      <c r="S53">
        <v>0</v>
      </c>
      <c r="T53">
        <v>8</v>
      </c>
      <c r="U53">
        <v>0</v>
      </c>
      <c r="V53">
        <v>0</v>
      </c>
      <c r="W53">
        <v>0</v>
      </c>
      <c r="X53">
        <v>161.04989449099932</v>
      </c>
      <c r="Y53">
        <v>0</v>
      </c>
      <c r="Z53">
        <v>0</v>
      </c>
      <c r="AA53">
        <v>0</v>
      </c>
      <c r="AB53">
        <v>34.60530068251667</v>
      </c>
      <c r="AC53">
        <v>0</v>
      </c>
      <c r="AD53">
        <v>0</v>
      </c>
      <c r="AE53">
        <v>195.65519517351601</v>
      </c>
    </row>
    <row r="54" spans="1:31" x14ac:dyDescent="0.25">
      <c r="A54">
        <v>2394864</v>
      </c>
      <c r="B54">
        <v>1</v>
      </c>
      <c r="C54" t="s">
        <v>80</v>
      </c>
      <c r="D54" t="s">
        <v>96</v>
      </c>
      <c r="E54" t="s">
        <v>181</v>
      </c>
      <c r="F54" t="s">
        <v>322</v>
      </c>
      <c r="G54" t="s">
        <v>231</v>
      </c>
      <c r="H54" t="s">
        <v>135</v>
      </c>
      <c r="I54" t="s">
        <v>136</v>
      </c>
      <c r="J54" t="s">
        <v>137</v>
      </c>
      <c r="K54" t="s">
        <v>163</v>
      </c>
      <c r="L54" t="s">
        <v>323</v>
      </c>
      <c r="M54" t="s">
        <v>324</v>
      </c>
      <c r="N54">
        <v>4.4397222220000003</v>
      </c>
      <c r="O54">
        <v>0</v>
      </c>
      <c r="P54">
        <v>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3.1001624851332625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3.1001624851332625</v>
      </c>
    </row>
    <row r="55" spans="1:31" x14ac:dyDescent="0.25">
      <c r="A55">
        <v>2394865</v>
      </c>
      <c r="B55">
        <v>1</v>
      </c>
      <c r="C55" t="s">
        <v>80</v>
      </c>
      <c r="D55" t="s">
        <v>100</v>
      </c>
      <c r="E55" t="s">
        <v>325</v>
      </c>
      <c r="F55" t="s">
        <v>326</v>
      </c>
      <c r="G55" t="s">
        <v>162</v>
      </c>
      <c r="H55" t="s">
        <v>327</v>
      </c>
      <c r="I55" t="s">
        <v>136</v>
      </c>
      <c r="J55" t="s">
        <v>137</v>
      </c>
      <c r="K55" t="s">
        <v>163</v>
      </c>
      <c r="L55" t="s">
        <v>328</v>
      </c>
      <c r="M55" t="s">
        <v>329</v>
      </c>
      <c r="N55">
        <v>0.100555555</v>
      </c>
      <c r="O55">
        <v>6</v>
      </c>
      <c r="P55">
        <v>16133</v>
      </c>
      <c r="Q55">
        <v>5</v>
      </c>
      <c r="R55">
        <v>348</v>
      </c>
      <c r="S55">
        <v>33</v>
      </c>
      <c r="T55">
        <v>1546</v>
      </c>
      <c r="U55">
        <v>3</v>
      </c>
      <c r="V55">
        <v>2</v>
      </c>
      <c r="W55">
        <v>11.177623332300334</v>
      </c>
      <c r="X55">
        <v>231.95407770418871</v>
      </c>
      <c r="Y55">
        <v>1.0617333899230665</v>
      </c>
      <c r="Z55">
        <v>15.630722821054906</v>
      </c>
      <c r="AA55">
        <v>20.464886208226513</v>
      </c>
      <c r="AB55">
        <v>129.06100242351414</v>
      </c>
      <c r="AC55">
        <v>18.027109828098144</v>
      </c>
      <c r="AD55">
        <v>11.997823069386277</v>
      </c>
      <c r="AE55">
        <v>439.3749787766921</v>
      </c>
    </row>
    <row r="56" spans="1:31" x14ac:dyDescent="0.25">
      <c r="A56">
        <v>2394866</v>
      </c>
      <c r="B56">
        <v>1</v>
      </c>
      <c r="C56" t="s">
        <v>80</v>
      </c>
      <c r="D56" t="s">
        <v>100</v>
      </c>
      <c r="E56" t="s">
        <v>325</v>
      </c>
      <c r="F56" t="s">
        <v>330</v>
      </c>
      <c r="G56" t="s">
        <v>162</v>
      </c>
      <c r="H56" t="s">
        <v>327</v>
      </c>
      <c r="I56" t="s">
        <v>136</v>
      </c>
      <c r="J56" t="s">
        <v>137</v>
      </c>
      <c r="K56" t="s">
        <v>163</v>
      </c>
      <c r="L56" t="s">
        <v>328</v>
      </c>
      <c r="M56" t="s">
        <v>331</v>
      </c>
      <c r="N56">
        <v>0.83333333300000001</v>
      </c>
      <c r="O56">
        <v>20</v>
      </c>
      <c r="P56">
        <v>15725</v>
      </c>
      <c r="Q56">
        <v>8</v>
      </c>
      <c r="R56">
        <v>314</v>
      </c>
      <c r="S56">
        <v>33</v>
      </c>
      <c r="T56">
        <v>1282</v>
      </c>
      <c r="U56">
        <v>3</v>
      </c>
      <c r="V56">
        <v>1</v>
      </c>
      <c r="W56">
        <v>159.15725810630798</v>
      </c>
      <c r="X56">
        <v>1884.1160870088752</v>
      </c>
      <c r="Y56">
        <v>76.60937543377301</v>
      </c>
      <c r="Z56">
        <v>134.53244948494984</v>
      </c>
      <c r="AA56">
        <v>842.4992667199175</v>
      </c>
      <c r="AB56">
        <v>963.31511271917714</v>
      </c>
      <c r="AC56">
        <v>192.40840207505664</v>
      </c>
      <c r="AD56">
        <v>0</v>
      </c>
      <c r="AE56">
        <v>4252.6379515480576</v>
      </c>
    </row>
    <row r="57" spans="1:31" x14ac:dyDescent="0.25">
      <c r="A57">
        <v>2394868</v>
      </c>
      <c r="B57">
        <v>1</v>
      </c>
      <c r="C57" t="s">
        <v>80</v>
      </c>
      <c r="D57" t="s">
        <v>87</v>
      </c>
      <c r="E57" t="s">
        <v>141</v>
      </c>
      <c r="F57" t="s">
        <v>332</v>
      </c>
      <c r="G57" t="s">
        <v>134</v>
      </c>
      <c r="H57" t="s">
        <v>143</v>
      </c>
      <c r="I57" t="s">
        <v>136</v>
      </c>
      <c r="J57" t="s">
        <v>137</v>
      </c>
      <c r="K57" t="s">
        <v>138</v>
      </c>
      <c r="L57" t="s">
        <v>333</v>
      </c>
      <c r="M57" t="s">
        <v>334</v>
      </c>
      <c r="N57">
        <v>2.6716666660000001</v>
      </c>
      <c r="O57">
        <v>0</v>
      </c>
      <c r="P57">
        <v>2</v>
      </c>
      <c r="Q57">
        <v>0</v>
      </c>
      <c r="R57">
        <v>0</v>
      </c>
      <c r="S57">
        <v>0</v>
      </c>
      <c r="T57">
        <v>186</v>
      </c>
      <c r="U57">
        <v>0</v>
      </c>
      <c r="V57">
        <v>0</v>
      </c>
      <c r="W57">
        <v>0</v>
      </c>
      <c r="X57">
        <v>2.3777511800218472</v>
      </c>
      <c r="Y57">
        <v>0</v>
      </c>
      <c r="Z57">
        <v>0</v>
      </c>
      <c r="AA57">
        <v>0</v>
      </c>
      <c r="AB57">
        <v>412.99673535659275</v>
      </c>
      <c r="AC57">
        <v>0</v>
      </c>
      <c r="AD57">
        <v>0</v>
      </c>
      <c r="AE57">
        <v>415.3744865366146</v>
      </c>
    </row>
    <row r="58" spans="1:31" x14ac:dyDescent="0.25">
      <c r="A58">
        <v>2394870</v>
      </c>
      <c r="B58">
        <v>1</v>
      </c>
      <c r="C58" t="s">
        <v>80</v>
      </c>
      <c r="D58" t="s">
        <v>82</v>
      </c>
      <c r="E58" t="s">
        <v>181</v>
      </c>
      <c r="F58" t="s">
        <v>335</v>
      </c>
      <c r="G58" t="s">
        <v>224</v>
      </c>
      <c r="H58" t="s">
        <v>135</v>
      </c>
      <c r="I58" t="s">
        <v>136</v>
      </c>
      <c r="J58" t="s">
        <v>137</v>
      </c>
      <c r="K58" t="s">
        <v>163</v>
      </c>
      <c r="L58" t="s">
        <v>336</v>
      </c>
      <c r="M58" t="s">
        <v>337</v>
      </c>
      <c r="N58">
        <v>2.4583333330000001</v>
      </c>
      <c r="O58">
        <v>0</v>
      </c>
      <c r="P58">
        <v>4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1.8710164114538133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1.8710164114538133</v>
      </c>
    </row>
    <row r="59" spans="1:31" x14ac:dyDescent="0.25">
      <c r="A59">
        <v>2394872</v>
      </c>
      <c r="B59">
        <v>1</v>
      </c>
      <c r="C59" t="s">
        <v>80</v>
      </c>
      <c r="D59" t="s">
        <v>100</v>
      </c>
      <c r="E59" t="s">
        <v>153</v>
      </c>
      <c r="F59" t="s">
        <v>338</v>
      </c>
      <c r="G59" t="s">
        <v>162</v>
      </c>
      <c r="H59" t="s">
        <v>143</v>
      </c>
      <c r="I59" t="s">
        <v>136</v>
      </c>
      <c r="J59" t="s">
        <v>137</v>
      </c>
      <c r="K59" t="s">
        <v>163</v>
      </c>
      <c r="L59" t="s">
        <v>339</v>
      </c>
      <c r="M59" t="s">
        <v>340</v>
      </c>
      <c r="N59">
        <v>6.8888887999999995E-2</v>
      </c>
      <c r="O59">
        <v>0</v>
      </c>
      <c r="P59">
        <v>870</v>
      </c>
      <c r="Q59">
        <v>0</v>
      </c>
      <c r="R59">
        <v>2</v>
      </c>
      <c r="S59">
        <v>0</v>
      </c>
      <c r="T59">
        <v>130</v>
      </c>
      <c r="U59">
        <v>0</v>
      </c>
      <c r="V59">
        <v>0</v>
      </c>
      <c r="W59">
        <v>0</v>
      </c>
      <c r="X59">
        <v>5.6629284684730212</v>
      </c>
      <c r="Y59">
        <v>0</v>
      </c>
      <c r="Z59">
        <v>2.7192562265244444E-2</v>
      </c>
      <c r="AA59">
        <v>0</v>
      </c>
      <c r="AB59">
        <v>7.7399155314100083</v>
      </c>
      <c r="AC59">
        <v>0</v>
      </c>
      <c r="AD59">
        <v>0</v>
      </c>
      <c r="AE59">
        <v>13.430036562148274</v>
      </c>
    </row>
    <row r="60" spans="1:31" x14ac:dyDescent="0.25">
      <c r="A60">
        <v>2394874</v>
      </c>
      <c r="B60">
        <v>1</v>
      </c>
      <c r="C60" t="s">
        <v>81</v>
      </c>
      <c r="D60" t="s">
        <v>113</v>
      </c>
      <c r="E60" t="s">
        <v>325</v>
      </c>
      <c r="F60" t="s">
        <v>341</v>
      </c>
      <c r="G60" t="s">
        <v>162</v>
      </c>
      <c r="H60" t="s">
        <v>143</v>
      </c>
      <c r="I60" t="s">
        <v>136</v>
      </c>
      <c r="J60" t="s">
        <v>137</v>
      </c>
      <c r="K60" t="s">
        <v>163</v>
      </c>
      <c r="L60" t="s">
        <v>342</v>
      </c>
      <c r="M60" t="s">
        <v>343</v>
      </c>
      <c r="N60">
        <v>8.3333332999999996E-2</v>
      </c>
      <c r="O60">
        <v>19</v>
      </c>
      <c r="P60">
        <v>3831</v>
      </c>
      <c r="Q60">
        <v>247</v>
      </c>
      <c r="R60">
        <v>828</v>
      </c>
      <c r="S60">
        <v>45</v>
      </c>
      <c r="T60">
        <v>306</v>
      </c>
      <c r="U60">
        <v>2</v>
      </c>
      <c r="V60">
        <v>0</v>
      </c>
      <c r="W60">
        <v>0.23474627989999997</v>
      </c>
      <c r="X60">
        <v>53.373180778173918</v>
      </c>
      <c r="Y60">
        <v>28.290471177417679</v>
      </c>
      <c r="Z60">
        <v>37.257715150212029</v>
      </c>
      <c r="AA60">
        <v>23.876061279989756</v>
      </c>
      <c r="AB60">
        <v>14.458656644643009</v>
      </c>
      <c r="AC60">
        <v>16.258481231291167</v>
      </c>
      <c r="AD60">
        <v>0</v>
      </c>
      <c r="AE60">
        <v>173.74931254162757</v>
      </c>
    </row>
    <row r="61" spans="1:31" x14ac:dyDescent="0.25">
      <c r="A61">
        <v>2394875</v>
      </c>
      <c r="B61">
        <v>1</v>
      </c>
      <c r="C61" t="s">
        <v>81</v>
      </c>
      <c r="D61" t="s">
        <v>128</v>
      </c>
      <c r="E61" t="s">
        <v>181</v>
      </c>
      <c r="F61" t="s">
        <v>344</v>
      </c>
      <c r="G61" t="s">
        <v>183</v>
      </c>
      <c r="H61" t="s">
        <v>135</v>
      </c>
      <c r="I61" t="s">
        <v>136</v>
      </c>
      <c r="J61" t="s">
        <v>137</v>
      </c>
      <c r="K61" t="s">
        <v>163</v>
      </c>
      <c r="L61" t="s">
        <v>345</v>
      </c>
      <c r="M61" t="s">
        <v>346</v>
      </c>
      <c r="N61">
        <v>3.2422222220000001</v>
      </c>
      <c r="O61">
        <v>0</v>
      </c>
      <c r="P61">
        <v>9</v>
      </c>
      <c r="Q61">
        <v>0</v>
      </c>
      <c r="R61">
        <v>0</v>
      </c>
      <c r="S61">
        <v>0</v>
      </c>
      <c r="T61">
        <v>1</v>
      </c>
      <c r="U61">
        <v>0</v>
      </c>
      <c r="V61">
        <v>0</v>
      </c>
      <c r="W61">
        <v>0</v>
      </c>
      <c r="X61">
        <v>4.3811577725753246</v>
      </c>
      <c r="Y61">
        <v>0</v>
      </c>
      <c r="Z61">
        <v>0</v>
      </c>
      <c r="AA61">
        <v>0</v>
      </c>
      <c r="AB61">
        <v>4.6898589634064436</v>
      </c>
      <c r="AC61">
        <v>0</v>
      </c>
      <c r="AD61">
        <v>0</v>
      </c>
      <c r="AE61">
        <v>9.0710167359817682</v>
      </c>
    </row>
    <row r="62" spans="1:31" x14ac:dyDescent="0.25">
      <c r="A62">
        <v>2394876</v>
      </c>
      <c r="B62">
        <v>1</v>
      </c>
      <c r="C62" t="s">
        <v>80</v>
      </c>
      <c r="D62" t="s">
        <v>96</v>
      </c>
      <c r="E62" t="s">
        <v>153</v>
      </c>
      <c r="F62" t="s">
        <v>347</v>
      </c>
      <c r="G62" t="s">
        <v>134</v>
      </c>
      <c r="H62" t="s">
        <v>143</v>
      </c>
      <c r="I62" t="s">
        <v>136</v>
      </c>
      <c r="J62" t="s">
        <v>137</v>
      </c>
      <c r="K62" t="s">
        <v>138</v>
      </c>
      <c r="L62" t="s">
        <v>348</v>
      </c>
      <c r="M62" t="s">
        <v>349</v>
      </c>
      <c r="N62">
        <v>2.0611111110000002</v>
      </c>
      <c r="O62">
        <v>0</v>
      </c>
      <c r="P62">
        <v>963</v>
      </c>
      <c r="Q62">
        <v>0</v>
      </c>
      <c r="R62">
        <v>8</v>
      </c>
      <c r="S62">
        <v>0</v>
      </c>
      <c r="T62">
        <v>276</v>
      </c>
      <c r="U62">
        <v>0</v>
      </c>
      <c r="V62">
        <v>0</v>
      </c>
      <c r="W62">
        <v>0</v>
      </c>
      <c r="X62">
        <v>743.55245194931103</v>
      </c>
      <c r="Y62">
        <v>0</v>
      </c>
      <c r="Z62">
        <v>6.2588840638086456</v>
      </c>
      <c r="AA62">
        <v>0</v>
      </c>
      <c r="AB62">
        <v>786.82423236567888</v>
      </c>
      <c r="AC62">
        <v>0</v>
      </c>
      <c r="AD62">
        <v>0</v>
      </c>
      <c r="AE62">
        <v>1536.6355683787986</v>
      </c>
    </row>
    <row r="63" spans="1:31" x14ac:dyDescent="0.25">
      <c r="A63">
        <v>2394878</v>
      </c>
      <c r="B63">
        <v>1</v>
      </c>
      <c r="C63" t="s">
        <v>80</v>
      </c>
      <c r="D63" t="s">
        <v>100</v>
      </c>
      <c r="E63" t="s">
        <v>325</v>
      </c>
      <c r="F63" t="s">
        <v>350</v>
      </c>
      <c r="G63" t="s">
        <v>162</v>
      </c>
      <c r="H63" t="s">
        <v>327</v>
      </c>
      <c r="I63" t="s">
        <v>136</v>
      </c>
      <c r="J63" t="s">
        <v>137</v>
      </c>
      <c r="K63" t="s">
        <v>163</v>
      </c>
      <c r="L63" t="s">
        <v>351</v>
      </c>
      <c r="M63" t="s">
        <v>331</v>
      </c>
      <c r="N63">
        <v>0.61499999999999999</v>
      </c>
      <c r="O63">
        <v>6</v>
      </c>
      <c r="P63">
        <v>16133</v>
      </c>
      <c r="Q63">
        <v>5</v>
      </c>
      <c r="R63">
        <v>348</v>
      </c>
      <c r="S63">
        <v>33</v>
      </c>
      <c r="T63">
        <v>1546</v>
      </c>
      <c r="U63">
        <v>3</v>
      </c>
      <c r="V63">
        <v>2</v>
      </c>
      <c r="W63">
        <v>68.331056940905</v>
      </c>
      <c r="X63">
        <v>1419.4840008987887</v>
      </c>
      <c r="Y63">
        <v>6.5579806129728002</v>
      </c>
      <c r="Z63">
        <v>95.873154882886325</v>
      </c>
      <c r="AA63">
        <v>125.76850819314798</v>
      </c>
      <c r="AB63">
        <v>790.27380326904552</v>
      </c>
      <c r="AC63">
        <v>111.59943236326654</v>
      </c>
      <c r="AD63">
        <v>72.84869352871668</v>
      </c>
      <c r="AE63">
        <v>2690.7366306897297</v>
      </c>
    </row>
    <row r="64" spans="1:31" x14ac:dyDescent="0.25">
      <c r="A64">
        <v>2394879</v>
      </c>
      <c r="B64">
        <v>1</v>
      </c>
      <c r="C64" t="s">
        <v>81</v>
      </c>
      <c r="D64" t="s">
        <v>112</v>
      </c>
      <c r="E64" t="s">
        <v>157</v>
      </c>
      <c r="F64" t="s">
        <v>352</v>
      </c>
      <c r="G64" t="s">
        <v>213</v>
      </c>
      <c r="H64" t="s">
        <v>135</v>
      </c>
      <c r="I64" t="s">
        <v>136</v>
      </c>
      <c r="J64" t="s">
        <v>137</v>
      </c>
      <c r="K64" t="s">
        <v>163</v>
      </c>
      <c r="L64" t="s">
        <v>353</v>
      </c>
      <c r="M64" t="s">
        <v>354</v>
      </c>
      <c r="N64">
        <v>1.7761111110000001</v>
      </c>
      <c r="O64">
        <v>0</v>
      </c>
      <c r="P64">
        <v>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0.34677267796012778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0.34677267796012778</v>
      </c>
    </row>
    <row r="65" spans="1:31" x14ac:dyDescent="0.25">
      <c r="A65">
        <v>2394880</v>
      </c>
      <c r="B65">
        <v>1</v>
      </c>
      <c r="C65" t="s">
        <v>80</v>
      </c>
      <c r="D65" t="s">
        <v>92</v>
      </c>
      <c r="E65" t="s">
        <v>157</v>
      </c>
      <c r="F65" t="s">
        <v>355</v>
      </c>
      <c r="G65" t="s">
        <v>254</v>
      </c>
      <c r="H65" t="s">
        <v>135</v>
      </c>
      <c r="I65" t="s">
        <v>136</v>
      </c>
      <c r="J65" t="s">
        <v>137</v>
      </c>
      <c r="K65" t="s">
        <v>163</v>
      </c>
      <c r="L65" t="s">
        <v>356</v>
      </c>
      <c r="M65" t="s">
        <v>357</v>
      </c>
      <c r="N65">
        <v>0.80916666599999998</v>
      </c>
      <c r="O65">
        <v>0</v>
      </c>
      <c r="P65">
        <v>70</v>
      </c>
      <c r="Q65">
        <v>0</v>
      </c>
      <c r="R65">
        <v>0</v>
      </c>
      <c r="S65">
        <v>0</v>
      </c>
      <c r="T65">
        <v>3</v>
      </c>
      <c r="U65">
        <v>0</v>
      </c>
      <c r="V65">
        <v>0</v>
      </c>
      <c r="W65">
        <v>0</v>
      </c>
      <c r="X65">
        <v>5.7732206783654609</v>
      </c>
      <c r="Y65">
        <v>0</v>
      </c>
      <c r="Z65">
        <v>0</v>
      </c>
      <c r="AA65">
        <v>0</v>
      </c>
      <c r="AB65">
        <v>1.1683314552560733</v>
      </c>
      <c r="AC65">
        <v>0</v>
      </c>
      <c r="AD65">
        <v>0</v>
      </c>
      <c r="AE65">
        <v>6.941552133621534</v>
      </c>
    </row>
    <row r="66" spans="1:31" x14ac:dyDescent="0.25">
      <c r="A66">
        <v>2394881</v>
      </c>
      <c r="B66">
        <v>1</v>
      </c>
      <c r="C66" t="s">
        <v>80</v>
      </c>
      <c r="D66" t="s">
        <v>93</v>
      </c>
      <c r="E66" t="s">
        <v>176</v>
      </c>
      <c r="F66" t="s">
        <v>358</v>
      </c>
      <c r="G66" t="s">
        <v>134</v>
      </c>
      <c r="H66" t="s">
        <v>135</v>
      </c>
      <c r="I66" t="s">
        <v>136</v>
      </c>
      <c r="J66" t="s">
        <v>137</v>
      </c>
      <c r="K66" t="s">
        <v>138</v>
      </c>
      <c r="L66" t="s">
        <v>359</v>
      </c>
      <c r="M66" t="s">
        <v>360</v>
      </c>
      <c r="N66">
        <v>1.745833333</v>
      </c>
      <c r="O66">
        <v>0</v>
      </c>
      <c r="P66">
        <v>9</v>
      </c>
      <c r="Q66">
        <v>0</v>
      </c>
      <c r="R66">
        <v>0</v>
      </c>
      <c r="S66">
        <v>0</v>
      </c>
      <c r="T66">
        <v>4</v>
      </c>
      <c r="U66">
        <v>0</v>
      </c>
      <c r="V66">
        <v>0</v>
      </c>
      <c r="W66">
        <v>0</v>
      </c>
      <c r="X66">
        <v>2.0361324412821378</v>
      </c>
      <c r="Y66">
        <v>0</v>
      </c>
      <c r="Z66">
        <v>0</v>
      </c>
      <c r="AA66">
        <v>0</v>
      </c>
      <c r="AB66">
        <v>7.6227437600397829</v>
      </c>
      <c r="AC66">
        <v>0</v>
      </c>
      <c r="AD66">
        <v>0</v>
      </c>
      <c r="AE66">
        <v>9.6588762013219203</v>
      </c>
    </row>
    <row r="67" spans="1:31" x14ac:dyDescent="0.25">
      <c r="A67">
        <v>2394884</v>
      </c>
      <c r="B67">
        <v>1</v>
      </c>
      <c r="C67" t="s">
        <v>80</v>
      </c>
      <c r="D67" t="s">
        <v>99</v>
      </c>
      <c r="E67" t="s">
        <v>176</v>
      </c>
      <c r="F67" t="s">
        <v>361</v>
      </c>
      <c r="G67" t="s">
        <v>272</v>
      </c>
      <c r="H67" t="s">
        <v>135</v>
      </c>
      <c r="I67" t="s">
        <v>136</v>
      </c>
      <c r="J67" t="s">
        <v>137</v>
      </c>
      <c r="K67" t="s">
        <v>163</v>
      </c>
      <c r="L67" t="s">
        <v>362</v>
      </c>
      <c r="M67" t="s">
        <v>363</v>
      </c>
      <c r="N67">
        <v>1.8877777769999999</v>
      </c>
      <c r="O67">
        <v>0</v>
      </c>
      <c r="P67">
        <v>38</v>
      </c>
      <c r="Q67">
        <v>0</v>
      </c>
      <c r="R67">
        <v>0</v>
      </c>
      <c r="S67">
        <v>0</v>
      </c>
      <c r="T67">
        <v>1</v>
      </c>
      <c r="U67">
        <v>0</v>
      </c>
      <c r="V67">
        <v>0</v>
      </c>
      <c r="W67">
        <v>0</v>
      </c>
      <c r="X67">
        <v>10.162602426517847</v>
      </c>
      <c r="Y67">
        <v>0</v>
      </c>
      <c r="Z67">
        <v>0</v>
      </c>
      <c r="AA67">
        <v>0</v>
      </c>
      <c r="AB67">
        <v>2.7404567127655497</v>
      </c>
      <c r="AC67">
        <v>0</v>
      </c>
      <c r="AD67">
        <v>0</v>
      </c>
      <c r="AE67">
        <v>12.903059139283396</v>
      </c>
    </row>
    <row r="68" spans="1:31" x14ac:dyDescent="0.25">
      <c r="A68">
        <v>2394885</v>
      </c>
      <c r="B68">
        <v>1</v>
      </c>
      <c r="C68" t="s">
        <v>80</v>
      </c>
      <c r="D68" t="s">
        <v>96</v>
      </c>
      <c r="E68" t="s">
        <v>181</v>
      </c>
      <c r="F68" t="s">
        <v>364</v>
      </c>
      <c r="G68" t="s">
        <v>224</v>
      </c>
      <c r="H68" t="s">
        <v>135</v>
      </c>
      <c r="I68" t="s">
        <v>136</v>
      </c>
      <c r="J68" t="s">
        <v>137</v>
      </c>
      <c r="K68" t="s">
        <v>163</v>
      </c>
      <c r="L68" t="s">
        <v>365</v>
      </c>
      <c r="M68" t="s">
        <v>366</v>
      </c>
      <c r="N68">
        <v>3.5375000000000001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</row>
    <row r="69" spans="1:31" x14ac:dyDescent="0.25">
      <c r="A69">
        <v>2394890</v>
      </c>
      <c r="B69">
        <v>1</v>
      </c>
      <c r="C69" t="s">
        <v>81</v>
      </c>
      <c r="D69" t="s">
        <v>118</v>
      </c>
      <c r="E69" t="s">
        <v>181</v>
      </c>
      <c r="F69" t="s">
        <v>367</v>
      </c>
      <c r="G69" t="s">
        <v>224</v>
      </c>
      <c r="H69" t="s">
        <v>135</v>
      </c>
      <c r="I69" t="s">
        <v>136</v>
      </c>
      <c r="J69" t="s">
        <v>137</v>
      </c>
      <c r="K69" t="s">
        <v>163</v>
      </c>
      <c r="L69" t="s">
        <v>368</v>
      </c>
      <c r="M69" t="s">
        <v>369</v>
      </c>
      <c r="N69">
        <v>3.2205555549999998</v>
      </c>
      <c r="O69">
        <v>0</v>
      </c>
      <c r="P69">
        <v>0</v>
      </c>
      <c r="Q69">
        <v>0</v>
      </c>
      <c r="R69">
        <v>0</v>
      </c>
      <c r="S69">
        <v>0</v>
      </c>
      <c r="T69">
        <v>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0.51085314069108001</v>
      </c>
      <c r="AC69">
        <v>0</v>
      </c>
      <c r="AD69">
        <v>0</v>
      </c>
      <c r="AE69">
        <v>0.51085314069108001</v>
      </c>
    </row>
    <row r="70" spans="1:31" x14ac:dyDescent="0.25">
      <c r="A70">
        <v>2394892</v>
      </c>
      <c r="B70">
        <v>1</v>
      </c>
      <c r="C70" t="s">
        <v>80</v>
      </c>
      <c r="D70" t="s">
        <v>88</v>
      </c>
      <c r="E70" t="s">
        <v>279</v>
      </c>
      <c r="F70" t="s">
        <v>370</v>
      </c>
      <c r="G70" t="s">
        <v>170</v>
      </c>
      <c r="H70" t="s">
        <v>143</v>
      </c>
      <c r="I70" t="s">
        <v>136</v>
      </c>
      <c r="J70" t="s">
        <v>137</v>
      </c>
      <c r="K70" t="s">
        <v>163</v>
      </c>
      <c r="L70" t="s">
        <v>371</v>
      </c>
      <c r="M70" t="s">
        <v>372</v>
      </c>
      <c r="N70">
        <v>1.34</v>
      </c>
      <c r="O70">
        <v>0</v>
      </c>
      <c r="P70">
        <v>655</v>
      </c>
      <c r="Q70">
        <v>0</v>
      </c>
      <c r="R70">
        <v>0</v>
      </c>
      <c r="S70">
        <v>1</v>
      </c>
      <c r="T70">
        <v>109</v>
      </c>
      <c r="U70">
        <v>0</v>
      </c>
      <c r="V70">
        <v>0</v>
      </c>
      <c r="W70">
        <v>0</v>
      </c>
      <c r="X70">
        <v>271.6882807064103</v>
      </c>
      <c r="Y70">
        <v>0</v>
      </c>
      <c r="Z70">
        <v>0</v>
      </c>
      <c r="AA70">
        <v>104.72752458240711</v>
      </c>
      <c r="AB70">
        <v>134.37379052549824</v>
      </c>
      <c r="AC70">
        <v>0</v>
      </c>
      <c r="AD70">
        <v>0</v>
      </c>
      <c r="AE70">
        <v>510.78959581431565</v>
      </c>
    </row>
    <row r="71" spans="1:31" x14ac:dyDescent="0.25">
      <c r="A71">
        <v>2394894</v>
      </c>
      <c r="B71">
        <v>1</v>
      </c>
      <c r="C71" t="s">
        <v>80</v>
      </c>
      <c r="D71" t="s">
        <v>87</v>
      </c>
      <c r="E71" t="s">
        <v>132</v>
      </c>
      <c r="F71" t="s">
        <v>373</v>
      </c>
      <c r="G71" t="s">
        <v>134</v>
      </c>
      <c r="H71" t="s">
        <v>135</v>
      </c>
      <c r="I71" t="s">
        <v>136</v>
      </c>
      <c r="J71" t="s">
        <v>137</v>
      </c>
      <c r="K71" t="s">
        <v>138</v>
      </c>
      <c r="L71" t="s">
        <v>374</v>
      </c>
      <c r="M71" t="s">
        <v>375</v>
      </c>
      <c r="N71">
        <v>1.519722222</v>
      </c>
      <c r="O71">
        <v>0</v>
      </c>
      <c r="P71">
        <v>16</v>
      </c>
      <c r="Q71">
        <v>0</v>
      </c>
      <c r="R71">
        <v>0</v>
      </c>
      <c r="S71">
        <v>0</v>
      </c>
      <c r="T71">
        <v>8</v>
      </c>
      <c r="U71">
        <v>0</v>
      </c>
      <c r="V71">
        <v>3</v>
      </c>
      <c r="W71">
        <v>0</v>
      </c>
      <c r="X71">
        <v>4.9747589724181029</v>
      </c>
      <c r="Y71">
        <v>0</v>
      </c>
      <c r="Z71">
        <v>0</v>
      </c>
      <c r="AA71">
        <v>0</v>
      </c>
      <c r="AB71">
        <v>52.974168756667282</v>
      </c>
      <c r="AC71">
        <v>0</v>
      </c>
      <c r="AD71">
        <v>93.439171848973359</v>
      </c>
      <c r="AE71">
        <v>151.38809957805876</v>
      </c>
    </row>
    <row r="72" spans="1:31" x14ac:dyDescent="0.25">
      <c r="A72">
        <v>2394896</v>
      </c>
      <c r="B72">
        <v>1</v>
      </c>
      <c r="C72" t="s">
        <v>81</v>
      </c>
      <c r="D72" t="s">
        <v>121</v>
      </c>
      <c r="E72" t="s">
        <v>141</v>
      </c>
      <c r="F72" t="s">
        <v>376</v>
      </c>
      <c r="G72" t="s">
        <v>206</v>
      </c>
      <c r="H72" t="s">
        <v>143</v>
      </c>
      <c r="I72" t="s">
        <v>136</v>
      </c>
      <c r="J72" t="s">
        <v>137</v>
      </c>
      <c r="K72" t="s">
        <v>163</v>
      </c>
      <c r="L72" t="s">
        <v>377</v>
      </c>
      <c r="M72" t="s">
        <v>378</v>
      </c>
      <c r="N72">
        <v>2.5833333330000001</v>
      </c>
      <c r="O72">
        <v>0</v>
      </c>
      <c r="P72">
        <v>46</v>
      </c>
      <c r="Q72">
        <v>0</v>
      </c>
      <c r="R72">
        <v>0</v>
      </c>
      <c r="S72">
        <v>0</v>
      </c>
      <c r="T72">
        <v>1</v>
      </c>
      <c r="U72">
        <v>0</v>
      </c>
      <c r="V72">
        <v>0</v>
      </c>
      <c r="W72">
        <v>0</v>
      </c>
      <c r="X72">
        <v>12.909562953984336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12.909562953984336</v>
      </c>
    </row>
    <row r="73" spans="1:31" x14ac:dyDescent="0.25">
      <c r="A73">
        <v>2394897</v>
      </c>
      <c r="B73">
        <v>1</v>
      </c>
      <c r="C73" t="s">
        <v>80</v>
      </c>
      <c r="D73" t="s">
        <v>94</v>
      </c>
      <c r="E73" t="s">
        <v>132</v>
      </c>
      <c r="F73" t="s">
        <v>379</v>
      </c>
      <c r="G73" t="s">
        <v>254</v>
      </c>
      <c r="H73" t="s">
        <v>135</v>
      </c>
      <c r="I73" t="s">
        <v>136</v>
      </c>
      <c r="J73" t="s">
        <v>137</v>
      </c>
      <c r="K73" t="s">
        <v>163</v>
      </c>
      <c r="L73" t="s">
        <v>380</v>
      </c>
      <c r="M73" t="s">
        <v>381</v>
      </c>
      <c r="N73">
        <v>0.627222222</v>
      </c>
      <c r="O73">
        <v>0</v>
      </c>
      <c r="P73">
        <v>61</v>
      </c>
      <c r="Q73">
        <v>0</v>
      </c>
      <c r="R73">
        <v>17</v>
      </c>
      <c r="S73">
        <v>0</v>
      </c>
      <c r="T73">
        <v>9</v>
      </c>
      <c r="U73">
        <v>0</v>
      </c>
      <c r="V73">
        <v>0</v>
      </c>
      <c r="W73">
        <v>0</v>
      </c>
      <c r="X73">
        <v>4.2581406361305421</v>
      </c>
      <c r="Y73">
        <v>0</v>
      </c>
      <c r="Z73">
        <v>0.72617362967502996</v>
      </c>
      <c r="AA73">
        <v>0</v>
      </c>
      <c r="AB73">
        <v>2.6500965526361755</v>
      </c>
      <c r="AC73">
        <v>0</v>
      </c>
      <c r="AD73">
        <v>0</v>
      </c>
      <c r="AE73">
        <v>7.6344108184417472</v>
      </c>
    </row>
    <row r="74" spans="1:31" x14ac:dyDescent="0.25">
      <c r="A74">
        <v>2394898</v>
      </c>
      <c r="B74">
        <v>1</v>
      </c>
      <c r="C74" t="s">
        <v>80</v>
      </c>
      <c r="D74" t="s">
        <v>94</v>
      </c>
      <c r="E74" t="s">
        <v>141</v>
      </c>
      <c r="F74" t="s">
        <v>382</v>
      </c>
      <c r="G74" t="s">
        <v>134</v>
      </c>
      <c r="H74" t="s">
        <v>143</v>
      </c>
      <c r="I74" t="s">
        <v>136</v>
      </c>
      <c r="J74" t="s">
        <v>137</v>
      </c>
      <c r="K74" t="s">
        <v>138</v>
      </c>
      <c r="L74" t="s">
        <v>383</v>
      </c>
      <c r="M74" t="s">
        <v>384</v>
      </c>
      <c r="N74">
        <v>3.1344444440000001</v>
      </c>
      <c r="O74">
        <v>0</v>
      </c>
      <c r="P74">
        <v>0</v>
      </c>
      <c r="Q74">
        <v>0</v>
      </c>
      <c r="R74">
        <v>23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0</v>
      </c>
      <c r="Z74">
        <v>55.208951701402128</v>
      </c>
      <c r="AA74">
        <v>0</v>
      </c>
      <c r="AB74">
        <v>0</v>
      </c>
      <c r="AC74">
        <v>0</v>
      </c>
      <c r="AD74">
        <v>0</v>
      </c>
      <c r="AE74">
        <v>55.208951701402128</v>
      </c>
    </row>
    <row r="75" spans="1:31" x14ac:dyDescent="0.25">
      <c r="A75">
        <v>2394900</v>
      </c>
      <c r="B75">
        <v>1</v>
      </c>
      <c r="C75" t="s">
        <v>81</v>
      </c>
      <c r="D75" t="s">
        <v>127</v>
      </c>
      <c r="E75" t="s">
        <v>325</v>
      </c>
      <c r="F75" t="s">
        <v>385</v>
      </c>
      <c r="G75" t="s">
        <v>162</v>
      </c>
      <c r="H75" t="s">
        <v>143</v>
      </c>
      <c r="I75" t="s">
        <v>136</v>
      </c>
      <c r="J75" t="s">
        <v>137</v>
      </c>
      <c r="K75" t="s">
        <v>163</v>
      </c>
      <c r="L75" t="s">
        <v>386</v>
      </c>
      <c r="M75" t="s">
        <v>387</v>
      </c>
      <c r="N75">
        <v>1.4669444439999999</v>
      </c>
      <c r="O75">
        <v>0</v>
      </c>
      <c r="P75">
        <v>100</v>
      </c>
      <c r="Q75">
        <v>0</v>
      </c>
      <c r="R75">
        <v>0</v>
      </c>
      <c r="S75">
        <v>200</v>
      </c>
      <c r="T75">
        <v>7</v>
      </c>
      <c r="U75">
        <v>66</v>
      </c>
      <c r="V75">
        <v>3</v>
      </c>
      <c r="W75">
        <v>0</v>
      </c>
      <c r="X75">
        <v>48.954769478902257</v>
      </c>
      <c r="Y75">
        <v>0</v>
      </c>
      <c r="Z75">
        <v>0</v>
      </c>
      <c r="AA75">
        <v>1838.2040313796117</v>
      </c>
      <c r="AB75">
        <v>52.522422817308751</v>
      </c>
      <c r="AC75">
        <v>10557.614325782766</v>
      </c>
      <c r="AD75">
        <v>204.02371733506789</v>
      </c>
      <c r="AE75">
        <v>12701.319266793656</v>
      </c>
    </row>
    <row r="76" spans="1:31" x14ac:dyDescent="0.25">
      <c r="A76">
        <v>2394901</v>
      </c>
      <c r="B76">
        <v>1</v>
      </c>
      <c r="C76" t="s">
        <v>80</v>
      </c>
      <c r="D76" t="s">
        <v>100</v>
      </c>
      <c r="E76" t="s">
        <v>141</v>
      </c>
      <c r="F76" t="s">
        <v>388</v>
      </c>
      <c r="G76" t="s">
        <v>206</v>
      </c>
      <c r="H76" t="s">
        <v>143</v>
      </c>
      <c r="I76" t="s">
        <v>136</v>
      </c>
      <c r="J76" t="s">
        <v>137</v>
      </c>
      <c r="K76" t="s">
        <v>163</v>
      </c>
      <c r="L76" t="s">
        <v>389</v>
      </c>
      <c r="M76" t="s">
        <v>390</v>
      </c>
      <c r="N76">
        <v>1.0733333329999999</v>
      </c>
      <c r="O76">
        <v>0</v>
      </c>
      <c r="P76">
        <v>0</v>
      </c>
      <c r="Q76">
        <v>0</v>
      </c>
      <c r="R76">
        <v>0</v>
      </c>
      <c r="S76">
        <v>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15.851951776007724</v>
      </c>
      <c r="AB76">
        <v>0</v>
      </c>
      <c r="AC76">
        <v>0</v>
      </c>
      <c r="AD76">
        <v>0</v>
      </c>
      <c r="AE76">
        <v>15.851951776007724</v>
      </c>
    </row>
    <row r="77" spans="1:31" x14ac:dyDescent="0.25">
      <c r="A77">
        <v>2394902</v>
      </c>
      <c r="B77">
        <v>1</v>
      </c>
      <c r="C77" t="s">
        <v>81</v>
      </c>
      <c r="D77" t="s">
        <v>123</v>
      </c>
      <c r="E77" t="s">
        <v>157</v>
      </c>
      <c r="F77" t="s">
        <v>391</v>
      </c>
      <c r="G77" t="s">
        <v>392</v>
      </c>
      <c r="H77" t="s">
        <v>135</v>
      </c>
      <c r="I77" t="s">
        <v>136</v>
      </c>
      <c r="J77" t="s">
        <v>3</v>
      </c>
      <c r="K77" t="s">
        <v>163</v>
      </c>
      <c r="L77" t="s">
        <v>393</v>
      </c>
      <c r="M77" t="s">
        <v>394</v>
      </c>
      <c r="N77">
        <v>0.83833333300000001</v>
      </c>
      <c r="O77">
        <v>0</v>
      </c>
      <c r="P77">
        <v>257</v>
      </c>
      <c r="Q77">
        <v>0</v>
      </c>
      <c r="R77">
        <v>0</v>
      </c>
      <c r="S77">
        <v>0</v>
      </c>
      <c r="T77">
        <v>11</v>
      </c>
      <c r="U77">
        <v>0</v>
      </c>
      <c r="V77">
        <v>0</v>
      </c>
      <c r="W77">
        <v>0</v>
      </c>
      <c r="X77">
        <v>47.068215362421839</v>
      </c>
      <c r="Y77">
        <v>0</v>
      </c>
      <c r="Z77">
        <v>0</v>
      </c>
      <c r="AA77">
        <v>0</v>
      </c>
      <c r="AB77">
        <v>4.3802502555012763</v>
      </c>
      <c r="AC77">
        <v>0</v>
      </c>
      <c r="AD77">
        <v>0</v>
      </c>
      <c r="AE77">
        <v>51.448465617923112</v>
      </c>
    </row>
    <row r="78" spans="1:31" x14ac:dyDescent="0.25">
      <c r="A78">
        <v>2394905</v>
      </c>
      <c r="B78">
        <v>1</v>
      </c>
      <c r="C78" t="s">
        <v>80</v>
      </c>
      <c r="D78" t="s">
        <v>96</v>
      </c>
      <c r="E78" t="s">
        <v>181</v>
      </c>
      <c r="F78" t="s">
        <v>395</v>
      </c>
      <c r="G78" t="s">
        <v>183</v>
      </c>
      <c r="H78" t="s">
        <v>135</v>
      </c>
      <c r="I78" t="s">
        <v>136</v>
      </c>
      <c r="J78" t="s">
        <v>137</v>
      </c>
      <c r="K78" t="s">
        <v>163</v>
      </c>
      <c r="L78" t="s">
        <v>396</v>
      </c>
      <c r="M78" t="s">
        <v>397</v>
      </c>
      <c r="N78">
        <v>4.9452777770000003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</row>
    <row r="79" spans="1:31" x14ac:dyDescent="0.25">
      <c r="A79">
        <v>2394908</v>
      </c>
      <c r="B79">
        <v>1</v>
      </c>
      <c r="C79" t="s">
        <v>81</v>
      </c>
      <c r="D79" t="s">
        <v>128</v>
      </c>
      <c r="E79" t="s">
        <v>181</v>
      </c>
      <c r="F79" t="s">
        <v>398</v>
      </c>
      <c r="G79" t="s">
        <v>231</v>
      </c>
      <c r="H79" t="s">
        <v>135</v>
      </c>
      <c r="I79" t="s">
        <v>136</v>
      </c>
      <c r="J79" t="s">
        <v>137</v>
      </c>
      <c r="K79" t="s">
        <v>163</v>
      </c>
      <c r="L79" t="s">
        <v>399</v>
      </c>
      <c r="M79" t="s">
        <v>400</v>
      </c>
      <c r="N79">
        <v>1.433888888</v>
      </c>
      <c r="O79">
        <v>0</v>
      </c>
      <c r="P79">
        <v>6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1.56366171716913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1.56366171716913</v>
      </c>
    </row>
    <row r="80" spans="1:31" x14ac:dyDescent="0.25">
      <c r="A80">
        <v>2394909</v>
      </c>
      <c r="B80">
        <v>1</v>
      </c>
      <c r="C80" t="s">
        <v>80</v>
      </c>
      <c r="D80" t="s">
        <v>104</v>
      </c>
      <c r="E80" t="s">
        <v>157</v>
      </c>
      <c r="F80" t="s">
        <v>401</v>
      </c>
      <c r="G80" t="s">
        <v>297</v>
      </c>
      <c r="H80" t="s">
        <v>135</v>
      </c>
      <c r="I80" t="s">
        <v>136</v>
      </c>
      <c r="J80" t="s">
        <v>137</v>
      </c>
      <c r="K80" t="s">
        <v>163</v>
      </c>
      <c r="L80" t="s">
        <v>402</v>
      </c>
      <c r="M80" t="s">
        <v>403</v>
      </c>
      <c r="N80">
        <v>2.7422222220000001</v>
      </c>
      <c r="O80">
        <v>0</v>
      </c>
      <c r="P80">
        <v>0</v>
      </c>
      <c r="Q80">
        <v>0</v>
      </c>
      <c r="R80">
        <v>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0.64152180386146673</v>
      </c>
      <c r="AA80">
        <v>0</v>
      </c>
      <c r="AB80">
        <v>0</v>
      </c>
      <c r="AC80">
        <v>0</v>
      </c>
      <c r="AD80">
        <v>0</v>
      </c>
      <c r="AE80">
        <v>0.64152180386146673</v>
      </c>
    </row>
    <row r="81" spans="1:31" x14ac:dyDescent="0.25">
      <c r="A81">
        <v>2394912</v>
      </c>
      <c r="B81">
        <v>1</v>
      </c>
      <c r="C81" t="s">
        <v>80</v>
      </c>
      <c r="D81" t="s">
        <v>84</v>
      </c>
      <c r="E81" t="s">
        <v>181</v>
      </c>
      <c r="F81" t="s">
        <v>404</v>
      </c>
      <c r="G81" t="s">
        <v>235</v>
      </c>
      <c r="H81" t="s">
        <v>135</v>
      </c>
      <c r="I81" t="s">
        <v>136</v>
      </c>
      <c r="J81" t="s">
        <v>3</v>
      </c>
      <c r="K81" t="s">
        <v>163</v>
      </c>
      <c r="L81" t="s">
        <v>405</v>
      </c>
      <c r="M81" t="s">
        <v>406</v>
      </c>
      <c r="N81">
        <v>5.7263888879999998</v>
      </c>
      <c r="O81">
        <v>0</v>
      </c>
      <c r="P81">
        <v>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1.3994648075283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1.3994648075283</v>
      </c>
    </row>
    <row r="82" spans="1:31" x14ac:dyDescent="0.25">
      <c r="A82">
        <v>2394916</v>
      </c>
      <c r="B82">
        <v>1</v>
      </c>
      <c r="C82" t="s">
        <v>81</v>
      </c>
      <c r="D82" t="s">
        <v>118</v>
      </c>
      <c r="E82" t="s">
        <v>153</v>
      </c>
      <c r="F82" t="s">
        <v>407</v>
      </c>
      <c r="G82" t="s">
        <v>162</v>
      </c>
      <c r="H82" t="s">
        <v>143</v>
      </c>
      <c r="I82" t="s">
        <v>136</v>
      </c>
      <c r="J82" t="s">
        <v>137</v>
      </c>
      <c r="K82" t="s">
        <v>163</v>
      </c>
      <c r="L82" t="s">
        <v>408</v>
      </c>
      <c r="M82" t="s">
        <v>409</v>
      </c>
      <c r="N82">
        <v>1.6569444440000001</v>
      </c>
      <c r="O82">
        <v>0</v>
      </c>
      <c r="P82">
        <v>823</v>
      </c>
      <c r="Q82">
        <v>1</v>
      </c>
      <c r="R82">
        <v>34</v>
      </c>
      <c r="S82">
        <v>1</v>
      </c>
      <c r="T82">
        <v>76</v>
      </c>
      <c r="U82">
        <v>2</v>
      </c>
      <c r="V82">
        <v>0</v>
      </c>
      <c r="W82">
        <v>0</v>
      </c>
      <c r="X82">
        <v>211.90973132811192</v>
      </c>
      <c r="Y82">
        <v>0.76521820192666679</v>
      </c>
      <c r="Z82">
        <v>51.383904158389164</v>
      </c>
      <c r="AA82">
        <v>4.0023173733535291</v>
      </c>
      <c r="AB82">
        <v>79.11496627494796</v>
      </c>
      <c r="AC82">
        <v>254.00163298666627</v>
      </c>
      <c r="AD82">
        <v>0</v>
      </c>
      <c r="AE82">
        <v>601.17777032339552</v>
      </c>
    </row>
    <row r="83" spans="1:31" x14ac:dyDescent="0.25">
      <c r="A83">
        <v>2394917</v>
      </c>
      <c r="B83">
        <v>1</v>
      </c>
      <c r="C83" t="s">
        <v>81</v>
      </c>
      <c r="D83" t="s">
        <v>128</v>
      </c>
      <c r="E83" t="s">
        <v>153</v>
      </c>
      <c r="F83" t="s">
        <v>410</v>
      </c>
      <c r="G83" t="s">
        <v>162</v>
      </c>
      <c r="H83" t="s">
        <v>143</v>
      </c>
      <c r="I83" t="s">
        <v>136</v>
      </c>
      <c r="J83" t="s">
        <v>137</v>
      </c>
      <c r="K83" t="s">
        <v>163</v>
      </c>
      <c r="L83" t="s">
        <v>411</v>
      </c>
      <c r="M83" t="s">
        <v>412</v>
      </c>
      <c r="N83">
        <v>1.0986111110000001</v>
      </c>
      <c r="O83">
        <v>4</v>
      </c>
      <c r="P83">
        <v>10788</v>
      </c>
      <c r="Q83">
        <v>13</v>
      </c>
      <c r="R83">
        <v>155</v>
      </c>
      <c r="S83">
        <v>21</v>
      </c>
      <c r="T83">
        <v>914</v>
      </c>
      <c r="U83">
        <v>8</v>
      </c>
      <c r="V83">
        <v>1</v>
      </c>
      <c r="W83">
        <v>2.0292976512337777</v>
      </c>
      <c r="X83">
        <v>2029.5691729031539</v>
      </c>
      <c r="Y83">
        <v>14.044698786563439</v>
      </c>
      <c r="Z83">
        <v>51.453362569547672</v>
      </c>
      <c r="AA83">
        <v>267.62372590417579</v>
      </c>
      <c r="AB83">
        <v>894.37711528249804</v>
      </c>
      <c r="AC83">
        <v>2625.1417828769931</v>
      </c>
      <c r="AD83">
        <v>12.518322456969162</v>
      </c>
      <c r="AE83">
        <v>5896.7574784311355</v>
      </c>
    </row>
    <row r="84" spans="1:31" x14ac:dyDescent="0.25">
      <c r="A84">
        <v>2394918</v>
      </c>
      <c r="B84">
        <v>1</v>
      </c>
      <c r="C84" t="s">
        <v>80</v>
      </c>
      <c r="D84" t="s">
        <v>84</v>
      </c>
      <c r="E84" t="s">
        <v>181</v>
      </c>
      <c r="F84" t="s">
        <v>413</v>
      </c>
      <c r="G84" t="s">
        <v>224</v>
      </c>
      <c r="H84" t="s">
        <v>135</v>
      </c>
      <c r="I84" t="s">
        <v>136</v>
      </c>
      <c r="J84" t="s">
        <v>137</v>
      </c>
      <c r="K84" t="s">
        <v>163</v>
      </c>
      <c r="L84" t="s">
        <v>414</v>
      </c>
      <c r="M84" t="s">
        <v>415</v>
      </c>
      <c r="N84">
        <v>3.4975000000000001</v>
      </c>
      <c r="O84">
        <v>0</v>
      </c>
      <c r="P84">
        <v>4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2.6915526259391003</v>
      </c>
      <c r="Y84">
        <v>0</v>
      </c>
      <c r="Z84">
        <v>0</v>
      </c>
      <c r="AA84">
        <v>0</v>
      </c>
      <c r="AB84">
        <v>1.6309810497101334</v>
      </c>
      <c r="AC84">
        <v>0</v>
      </c>
      <c r="AD84">
        <v>0</v>
      </c>
      <c r="AE84">
        <v>4.3225336756492334</v>
      </c>
    </row>
    <row r="85" spans="1:31" x14ac:dyDescent="0.25">
      <c r="A85">
        <v>2394920</v>
      </c>
      <c r="B85">
        <v>1</v>
      </c>
      <c r="C85" t="s">
        <v>81</v>
      </c>
      <c r="D85" t="s">
        <v>120</v>
      </c>
      <c r="E85" t="s">
        <v>153</v>
      </c>
      <c r="F85" t="s">
        <v>416</v>
      </c>
      <c r="G85" t="s">
        <v>162</v>
      </c>
      <c r="H85" t="s">
        <v>143</v>
      </c>
      <c r="I85" t="s">
        <v>417</v>
      </c>
      <c r="J85" t="s">
        <v>137</v>
      </c>
      <c r="K85" t="s">
        <v>163</v>
      </c>
      <c r="L85" t="s">
        <v>418</v>
      </c>
      <c r="M85" t="s">
        <v>419</v>
      </c>
      <c r="N85">
        <v>1.3888888E-2</v>
      </c>
      <c r="O85">
        <v>2</v>
      </c>
      <c r="P85">
        <v>2152</v>
      </c>
      <c r="Q85">
        <v>164</v>
      </c>
      <c r="R85">
        <v>137</v>
      </c>
      <c r="S85">
        <v>25</v>
      </c>
      <c r="T85">
        <v>269</v>
      </c>
      <c r="U85">
        <v>0</v>
      </c>
      <c r="V85">
        <v>1</v>
      </c>
      <c r="W85">
        <v>3.4998876837000002E-2</v>
      </c>
      <c r="X85">
        <v>4.5353817490189909</v>
      </c>
      <c r="Y85">
        <v>2.9331694989860009</v>
      </c>
      <c r="Z85">
        <v>1.33554114767368</v>
      </c>
      <c r="AA85">
        <v>0.597110535816889</v>
      </c>
      <c r="AB85">
        <v>1.6227367084019038</v>
      </c>
      <c r="AC85">
        <v>0</v>
      </c>
      <c r="AD85">
        <v>5.7845707786249997E-3</v>
      </c>
      <c r="AE85">
        <v>11.064723087513089</v>
      </c>
    </row>
    <row r="86" spans="1:31" x14ac:dyDescent="0.25">
      <c r="A86">
        <v>2394923</v>
      </c>
      <c r="B86">
        <v>1</v>
      </c>
      <c r="C86" t="s">
        <v>81</v>
      </c>
      <c r="D86" t="s">
        <v>117</v>
      </c>
      <c r="E86" t="s">
        <v>157</v>
      </c>
      <c r="F86" t="s">
        <v>420</v>
      </c>
      <c r="G86" t="s">
        <v>272</v>
      </c>
      <c r="H86" t="s">
        <v>135</v>
      </c>
      <c r="I86" t="s">
        <v>136</v>
      </c>
      <c r="J86" t="s">
        <v>137</v>
      </c>
      <c r="K86" t="s">
        <v>163</v>
      </c>
      <c r="L86" t="s">
        <v>421</v>
      </c>
      <c r="M86" t="s">
        <v>422</v>
      </c>
      <c r="N86">
        <v>0.55333333299999998</v>
      </c>
      <c r="O86">
        <v>0</v>
      </c>
      <c r="P86">
        <v>18</v>
      </c>
      <c r="Q86">
        <v>0</v>
      </c>
      <c r="R86">
        <v>0</v>
      </c>
      <c r="S86">
        <v>0</v>
      </c>
      <c r="T86">
        <v>1</v>
      </c>
      <c r="U86">
        <v>0</v>
      </c>
      <c r="V86">
        <v>0</v>
      </c>
      <c r="W86">
        <v>0</v>
      </c>
      <c r="X86">
        <v>1.1153905066121002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1.1153905066121002</v>
      </c>
    </row>
    <row r="87" spans="1:31" x14ac:dyDescent="0.25">
      <c r="A87">
        <v>2394925</v>
      </c>
      <c r="B87">
        <v>1</v>
      </c>
      <c r="C87" t="s">
        <v>81</v>
      </c>
      <c r="D87" t="s">
        <v>113</v>
      </c>
      <c r="E87" t="s">
        <v>141</v>
      </c>
      <c r="F87" t="s">
        <v>423</v>
      </c>
      <c r="G87" t="s">
        <v>206</v>
      </c>
      <c r="H87" t="s">
        <v>143</v>
      </c>
      <c r="I87" t="s">
        <v>136</v>
      </c>
      <c r="J87" t="s">
        <v>137</v>
      </c>
      <c r="K87" t="s">
        <v>163</v>
      </c>
      <c r="L87" t="s">
        <v>424</v>
      </c>
      <c r="M87" t="s">
        <v>425</v>
      </c>
      <c r="N87">
        <v>2.8519444439999999</v>
      </c>
      <c r="O87">
        <v>0</v>
      </c>
      <c r="P87">
        <v>257</v>
      </c>
      <c r="Q87">
        <v>0</v>
      </c>
      <c r="R87">
        <v>6</v>
      </c>
      <c r="S87">
        <v>0</v>
      </c>
      <c r="T87">
        <v>15</v>
      </c>
      <c r="U87">
        <v>0</v>
      </c>
      <c r="V87">
        <v>0</v>
      </c>
      <c r="W87">
        <v>0</v>
      </c>
      <c r="X87">
        <v>113.77440120434599</v>
      </c>
      <c r="Y87">
        <v>0</v>
      </c>
      <c r="Z87">
        <v>6.3382994226597011</v>
      </c>
      <c r="AA87">
        <v>0</v>
      </c>
      <c r="AB87">
        <v>12.69879733265792</v>
      </c>
      <c r="AC87">
        <v>0</v>
      </c>
      <c r="AD87">
        <v>0</v>
      </c>
      <c r="AE87">
        <v>132.81149795966363</v>
      </c>
    </row>
    <row r="88" spans="1:31" x14ac:dyDescent="0.25">
      <c r="A88">
        <v>2394934</v>
      </c>
      <c r="B88">
        <v>1</v>
      </c>
      <c r="C88" t="s">
        <v>80</v>
      </c>
      <c r="D88" t="s">
        <v>96</v>
      </c>
      <c r="E88" t="s">
        <v>279</v>
      </c>
      <c r="F88" t="s">
        <v>426</v>
      </c>
      <c r="G88" t="s">
        <v>220</v>
      </c>
      <c r="H88" t="s">
        <v>143</v>
      </c>
      <c r="I88" t="s">
        <v>136</v>
      </c>
      <c r="J88" t="s">
        <v>137</v>
      </c>
      <c r="K88" t="s">
        <v>138</v>
      </c>
      <c r="L88" t="s">
        <v>427</v>
      </c>
      <c r="M88" t="s">
        <v>428</v>
      </c>
      <c r="N88">
        <v>0.30083333299999998</v>
      </c>
      <c r="O88">
        <v>2</v>
      </c>
      <c r="P88">
        <v>124</v>
      </c>
      <c r="Q88">
        <v>1</v>
      </c>
      <c r="R88">
        <v>186</v>
      </c>
      <c r="S88">
        <v>1</v>
      </c>
      <c r="T88">
        <v>43</v>
      </c>
      <c r="U88">
        <v>0</v>
      </c>
      <c r="V88">
        <v>0</v>
      </c>
      <c r="W88">
        <v>11.528646568299918</v>
      </c>
      <c r="X88">
        <v>7.2601076440291639</v>
      </c>
      <c r="Y88">
        <v>0.45984229282443367</v>
      </c>
      <c r="Z88">
        <v>25.108156496025455</v>
      </c>
      <c r="AA88">
        <v>7.1999703354832336</v>
      </c>
      <c r="AB88">
        <v>12.321844521406181</v>
      </c>
      <c r="AC88">
        <v>0</v>
      </c>
      <c r="AD88">
        <v>0</v>
      </c>
      <c r="AE88">
        <v>63.878567858068394</v>
      </c>
    </row>
    <row r="89" spans="1:31" x14ac:dyDescent="0.25">
      <c r="A89">
        <v>2394937</v>
      </c>
      <c r="B89">
        <v>1</v>
      </c>
      <c r="C89" t="s">
        <v>80</v>
      </c>
      <c r="D89" t="s">
        <v>83</v>
      </c>
      <c r="E89" t="s">
        <v>181</v>
      </c>
      <c r="F89" t="s">
        <v>429</v>
      </c>
      <c r="G89" t="s">
        <v>183</v>
      </c>
      <c r="H89" t="s">
        <v>135</v>
      </c>
      <c r="I89" t="s">
        <v>136</v>
      </c>
      <c r="J89" t="s">
        <v>137</v>
      </c>
      <c r="K89" t="s">
        <v>163</v>
      </c>
      <c r="L89" t="s">
        <v>430</v>
      </c>
      <c r="M89" t="s">
        <v>431</v>
      </c>
      <c r="N89">
        <v>2.221944444</v>
      </c>
      <c r="O89">
        <v>0</v>
      </c>
      <c r="P89">
        <v>4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3.012232794392895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3.012232794392895</v>
      </c>
    </row>
    <row r="90" spans="1:31" x14ac:dyDescent="0.25">
      <c r="A90">
        <v>2394939</v>
      </c>
      <c r="B90">
        <v>1</v>
      </c>
      <c r="C90" t="s">
        <v>81</v>
      </c>
      <c r="D90" t="s">
        <v>127</v>
      </c>
      <c r="E90" t="s">
        <v>279</v>
      </c>
      <c r="F90" t="s">
        <v>432</v>
      </c>
      <c r="G90" t="s">
        <v>162</v>
      </c>
      <c r="H90" t="s">
        <v>143</v>
      </c>
      <c r="I90" t="s">
        <v>136</v>
      </c>
      <c r="J90" t="s">
        <v>137</v>
      </c>
      <c r="K90" t="s">
        <v>163</v>
      </c>
      <c r="L90" t="s">
        <v>433</v>
      </c>
      <c r="M90" t="s">
        <v>434</v>
      </c>
      <c r="N90">
        <v>1.8674999999999999</v>
      </c>
      <c r="O90">
        <v>4</v>
      </c>
      <c r="P90">
        <v>75</v>
      </c>
      <c r="Q90">
        <v>98</v>
      </c>
      <c r="R90">
        <v>101</v>
      </c>
      <c r="S90">
        <v>2</v>
      </c>
      <c r="T90">
        <v>8</v>
      </c>
      <c r="U90">
        <v>0</v>
      </c>
      <c r="V90">
        <v>1</v>
      </c>
      <c r="W90">
        <v>1.5497143067718113</v>
      </c>
      <c r="X90">
        <v>20.237509476988702</v>
      </c>
      <c r="Y90">
        <v>99.983232462538254</v>
      </c>
      <c r="Z90">
        <v>36.089024555899378</v>
      </c>
      <c r="AA90">
        <v>2.5805591875879346</v>
      </c>
      <c r="AB90">
        <v>2.9521631408757671</v>
      </c>
      <c r="AC90">
        <v>0</v>
      </c>
      <c r="AD90">
        <v>138.63312447095043</v>
      </c>
      <c r="AE90">
        <v>302.02532760161228</v>
      </c>
    </row>
    <row r="91" spans="1:31" x14ac:dyDescent="0.25">
      <c r="A91">
        <v>2394942</v>
      </c>
      <c r="B91">
        <v>1</v>
      </c>
      <c r="C91" t="s">
        <v>80</v>
      </c>
      <c r="D91" t="s">
        <v>111</v>
      </c>
      <c r="E91" t="s">
        <v>132</v>
      </c>
      <c r="F91" t="s">
        <v>435</v>
      </c>
      <c r="G91" t="s">
        <v>254</v>
      </c>
      <c r="H91" t="s">
        <v>135</v>
      </c>
      <c r="I91" t="s">
        <v>136</v>
      </c>
      <c r="J91" t="s">
        <v>137</v>
      </c>
      <c r="K91" t="s">
        <v>163</v>
      </c>
      <c r="L91" t="s">
        <v>436</v>
      </c>
      <c r="M91" t="s">
        <v>437</v>
      </c>
      <c r="N91">
        <v>0.87777777700000004</v>
      </c>
      <c r="O91">
        <v>0</v>
      </c>
      <c r="P91">
        <v>1116</v>
      </c>
      <c r="Q91">
        <v>0</v>
      </c>
      <c r="R91">
        <v>0</v>
      </c>
      <c r="S91">
        <v>0</v>
      </c>
      <c r="T91">
        <v>77</v>
      </c>
      <c r="U91">
        <v>0</v>
      </c>
      <c r="V91">
        <v>1</v>
      </c>
      <c r="W91">
        <v>0</v>
      </c>
      <c r="X91">
        <v>205.83482196479554</v>
      </c>
      <c r="Y91">
        <v>0</v>
      </c>
      <c r="Z91">
        <v>0</v>
      </c>
      <c r="AA91">
        <v>0</v>
      </c>
      <c r="AB91">
        <v>40.448905462695755</v>
      </c>
      <c r="AC91">
        <v>0</v>
      </c>
      <c r="AD91">
        <v>4.3463840081907561</v>
      </c>
      <c r="AE91">
        <v>250.63011143568207</v>
      </c>
    </row>
    <row r="92" spans="1:31" x14ac:dyDescent="0.25">
      <c r="A92">
        <v>2394947</v>
      </c>
      <c r="B92">
        <v>1</v>
      </c>
      <c r="C92" t="s">
        <v>81</v>
      </c>
      <c r="D92" t="s">
        <v>115</v>
      </c>
      <c r="E92" t="s">
        <v>141</v>
      </c>
      <c r="F92" t="s">
        <v>438</v>
      </c>
      <c r="G92" t="s">
        <v>206</v>
      </c>
      <c r="H92" t="s">
        <v>143</v>
      </c>
      <c r="I92" t="s">
        <v>136</v>
      </c>
      <c r="J92" t="s">
        <v>137</v>
      </c>
      <c r="K92" t="s">
        <v>163</v>
      </c>
      <c r="L92" t="s">
        <v>439</v>
      </c>
      <c r="M92" t="s">
        <v>440</v>
      </c>
      <c r="N92">
        <v>1.291666666</v>
      </c>
      <c r="O92">
        <v>0</v>
      </c>
      <c r="P92">
        <v>19</v>
      </c>
      <c r="Q92">
        <v>0</v>
      </c>
      <c r="R92">
        <v>0</v>
      </c>
      <c r="S92">
        <v>0</v>
      </c>
      <c r="T92">
        <v>3</v>
      </c>
      <c r="U92">
        <v>0</v>
      </c>
      <c r="V92">
        <v>0</v>
      </c>
      <c r="W92">
        <v>0</v>
      </c>
      <c r="X92">
        <v>4.8129858181562106</v>
      </c>
      <c r="Y92">
        <v>0</v>
      </c>
      <c r="Z92">
        <v>0</v>
      </c>
      <c r="AA92">
        <v>0</v>
      </c>
      <c r="AB92">
        <v>5.5031273864493597</v>
      </c>
      <c r="AC92">
        <v>0</v>
      </c>
      <c r="AD92">
        <v>0</v>
      </c>
      <c r="AE92">
        <v>10.316113204605571</v>
      </c>
    </row>
    <row r="93" spans="1:31" x14ac:dyDescent="0.25">
      <c r="A93">
        <v>2394948</v>
      </c>
      <c r="B93">
        <v>1</v>
      </c>
      <c r="C93" t="s">
        <v>80</v>
      </c>
      <c r="D93" t="s">
        <v>84</v>
      </c>
      <c r="E93" t="s">
        <v>141</v>
      </c>
      <c r="F93" t="s">
        <v>441</v>
      </c>
      <c r="G93" t="s">
        <v>134</v>
      </c>
      <c r="H93" t="s">
        <v>143</v>
      </c>
      <c r="I93" t="s">
        <v>136</v>
      </c>
      <c r="J93" t="s">
        <v>137</v>
      </c>
      <c r="K93" t="s">
        <v>138</v>
      </c>
      <c r="L93" t="s">
        <v>334</v>
      </c>
      <c r="M93" t="s">
        <v>442</v>
      </c>
      <c r="N93">
        <v>1.8791666659999999</v>
      </c>
      <c r="O93">
        <v>0</v>
      </c>
      <c r="P93">
        <v>2659</v>
      </c>
      <c r="Q93">
        <v>0</v>
      </c>
      <c r="R93">
        <v>0</v>
      </c>
      <c r="S93">
        <v>1</v>
      </c>
      <c r="T93">
        <v>129</v>
      </c>
      <c r="U93">
        <v>1</v>
      </c>
      <c r="V93">
        <v>0</v>
      </c>
      <c r="W93">
        <v>0</v>
      </c>
      <c r="X93">
        <v>1055.6454820551598</v>
      </c>
      <c r="Y93">
        <v>0</v>
      </c>
      <c r="Z93">
        <v>0</v>
      </c>
      <c r="AA93">
        <v>90.474863532222429</v>
      </c>
      <c r="AB93">
        <v>232.72334187254151</v>
      </c>
      <c r="AC93">
        <v>60.038924787282042</v>
      </c>
      <c r="AD93">
        <v>0</v>
      </c>
      <c r="AE93">
        <v>1438.8826122472058</v>
      </c>
    </row>
    <row r="94" spans="1:31" x14ac:dyDescent="0.25">
      <c r="A94">
        <v>2394951</v>
      </c>
      <c r="B94">
        <v>1</v>
      </c>
      <c r="C94" t="s">
        <v>80</v>
      </c>
      <c r="D94" t="s">
        <v>87</v>
      </c>
      <c r="E94" t="s">
        <v>132</v>
      </c>
      <c r="F94" t="s">
        <v>443</v>
      </c>
      <c r="G94" t="s">
        <v>134</v>
      </c>
      <c r="H94" t="s">
        <v>135</v>
      </c>
      <c r="I94" t="s">
        <v>136</v>
      </c>
      <c r="J94" t="s">
        <v>137</v>
      </c>
      <c r="K94" t="s">
        <v>138</v>
      </c>
      <c r="L94" t="s">
        <v>444</v>
      </c>
      <c r="M94" t="s">
        <v>445</v>
      </c>
      <c r="N94">
        <v>1.166111111</v>
      </c>
      <c r="O94">
        <v>0</v>
      </c>
      <c r="P94">
        <v>0</v>
      </c>
      <c r="Q94">
        <v>0</v>
      </c>
      <c r="R94">
        <v>0</v>
      </c>
      <c r="S94">
        <v>0</v>
      </c>
      <c r="T94">
        <v>11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42.45856376894757</v>
      </c>
      <c r="AC94">
        <v>0</v>
      </c>
      <c r="AD94">
        <v>0</v>
      </c>
      <c r="AE94">
        <v>42.45856376894757</v>
      </c>
    </row>
    <row r="95" spans="1:31" x14ac:dyDescent="0.25">
      <c r="A95">
        <v>2394956</v>
      </c>
      <c r="B95">
        <v>1</v>
      </c>
      <c r="C95" t="s">
        <v>80</v>
      </c>
      <c r="D95" t="s">
        <v>99</v>
      </c>
      <c r="E95" t="s">
        <v>181</v>
      </c>
      <c r="F95" t="s">
        <v>446</v>
      </c>
      <c r="G95" t="s">
        <v>231</v>
      </c>
      <c r="H95" t="s">
        <v>135</v>
      </c>
      <c r="I95" t="s">
        <v>136</v>
      </c>
      <c r="J95" t="s">
        <v>137</v>
      </c>
      <c r="K95" t="s">
        <v>163</v>
      </c>
      <c r="L95" t="s">
        <v>447</v>
      </c>
      <c r="M95" t="s">
        <v>448</v>
      </c>
      <c r="N95">
        <v>2.383888888</v>
      </c>
      <c r="O95">
        <v>0</v>
      </c>
      <c r="P95">
        <v>1</v>
      </c>
      <c r="Q95">
        <v>0</v>
      </c>
      <c r="R95">
        <v>0</v>
      </c>
      <c r="S95">
        <v>0</v>
      </c>
      <c r="T95">
        <v>2</v>
      </c>
      <c r="U95">
        <v>0</v>
      </c>
      <c r="V95">
        <v>0</v>
      </c>
      <c r="W95">
        <v>0</v>
      </c>
      <c r="X95">
        <v>3.2004629640318888E-2</v>
      </c>
      <c r="Y95">
        <v>0</v>
      </c>
      <c r="Z95">
        <v>0</v>
      </c>
      <c r="AA95">
        <v>0</v>
      </c>
      <c r="AB95">
        <v>8.2496156657006559</v>
      </c>
      <c r="AC95">
        <v>0</v>
      </c>
      <c r="AD95">
        <v>0</v>
      </c>
      <c r="AE95">
        <v>8.281620295340975</v>
      </c>
    </row>
    <row r="96" spans="1:31" x14ac:dyDescent="0.25">
      <c r="A96">
        <v>2394957</v>
      </c>
      <c r="B96">
        <v>1</v>
      </c>
      <c r="C96" t="s">
        <v>80</v>
      </c>
      <c r="D96" t="s">
        <v>84</v>
      </c>
      <c r="E96" t="s">
        <v>279</v>
      </c>
      <c r="F96" t="s">
        <v>449</v>
      </c>
      <c r="G96" t="s">
        <v>162</v>
      </c>
      <c r="H96" t="s">
        <v>143</v>
      </c>
      <c r="I96" t="s">
        <v>136</v>
      </c>
      <c r="J96" t="s">
        <v>137</v>
      </c>
      <c r="K96" t="s">
        <v>163</v>
      </c>
      <c r="L96" t="s">
        <v>450</v>
      </c>
      <c r="M96" t="s">
        <v>451</v>
      </c>
      <c r="N96">
        <v>0.16277777700000001</v>
      </c>
      <c r="O96">
        <v>6</v>
      </c>
      <c r="P96">
        <v>1392</v>
      </c>
      <c r="Q96">
        <v>13</v>
      </c>
      <c r="R96">
        <v>281</v>
      </c>
      <c r="S96">
        <v>30</v>
      </c>
      <c r="T96">
        <v>250</v>
      </c>
      <c r="U96">
        <v>1</v>
      </c>
      <c r="V96">
        <v>0</v>
      </c>
      <c r="W96">
        <v>0.54643891261051336</v>
      </c>
      <c r="X96">
        <v>54.482988192578347</v>
      </c>
      <c r="Y96">
        <v>3.3597031642300585</v>
      </c>
      <c r="Z96">
        <v>23.658391004615844</v>
      </c>
      <c r="AA96">
        <v>19.438734283809762</v>
      </c>
      <c r="AB96">
        <v>44.742212002184246</v>
      </c>
      <c r="AC96">
        <v>2.0808790230429799</v>
      </c>
      <c r="AD96">
        <v>0</v>
      </c>
      <c r="AE96">
        <v>148.30934658307174</v>
      </c>
    </row>
    <row r="97" spans="1:31" x14ac:dyDescent="0.25">
      <c r="A97">
        <v>2394961</v>
      </c>
      <c r="B97">
        <v>1</v>
      </c>
      <c r="C97" t="s">
        <v>80</v>
      </c>
      <c r="D97" t="s">
        <v>96</v>
      </c>
      <c r="E97" t="s">
        <v>153</v>
      </c>
      <c r="F97" t="s">
        <v>452</v>
      </c>
      <c r="G97" t="s">
        <v>134</v>
      </c>
      <c r="H97" t="s">
        <v>143</v>
      </c>
      <c r="I97" t="s">
        <v>136</v>
      </c>
      <c r="J97" t="s">
        <v>137</v>
      </c>
      <c r="K97" t="s">
        <v>138</v>
      </c>
      <c r="L97" t="s">
        <v>453</v>
      </c>
      <c r="M97" t="s">
        <v>454</v>
      </c>
      <c r="N97">
        <v>2.0022222219999999</v>
      </c>
      <c r="O97">
        <v>3</v>
      </c>
      <c r="P97">
        <v>3343</v>
      </c>
      <c r="Q97">
        <v>1</v>
      </c>
      <c r="R97">
        <v>213</v>
      </c>
      <c r="S97">
        <v>5</v>
      </c>
      <c r="T97">
        <v>849</v>
      </c>
      <c r="U97">
        <v>1</v>
      </c>
      <c r="V97">
        <v>0</v>
      </c>
      <c r="W97">
        <v>83.748667890166871</v>
      </c>
      <c r="X97">
        <v>1596.99444273976</v>
      </c>
      <c r="Y97">
        <v>3.0392396628579159</v>
      </c>
      <c r="Z97">
        <v>176.98637098795638</v>
      </c>
      <c r="AA97">
        <v>236.82264640259768</v>
      </c>
      <c r="AB97">
        <v>2262.5887395505906</v>
      </c>
      <c r="AC97">
        <v>5.6578047783693002</v>
      </c>
      <c r="AD97">
        <v>0</v>
      </c>
      <c r="AE97">
        <v>4365.8379120122991</v>
      </c>
    </row>
    <row r="98" spans="1:31" x14ac:dyDescent="0.25">
      <c r="A98">
        <v>2394963</v>
      </c>
      <c r="B98">
        <v>1</v>
      </c>
      <c r="C98" t="s">
        <v>80</v>
      </c>
      <c r="D98" t="s">
        <v>95</v>
      </c>
      <c r="E98" t="s">
        <v>141</v>
      </c>
      <c r="F98" t="s">
        <v>455</v>
      </c>
      <c r="G98" t="s">
        <v>162</v>
      </c>
      <c r="H98" t="s">
        <v>143</v>
      </c>
      <c r="I98" t="s">
        <v>136</v>
      </c>
      <c r="J98" t="s">
        <v>137</v>
      </c>
      <c r="K98" t="s">
        <v>163</v>
      </c>
      <c r="L98" t="s">
        <v>456</v>
      </c>
      <c r="M98" t="s">
        <v>457</v>
      </c>
      <c r="N98">
        <v>0.96861111099999997</v>
      </c>
      <c r="O98">
        <v>0</v>
      </c>
      <c r="P98">
        <v>0</v>
      </c>
      <c r="Q98">
        <v>0</v>
      </c>
      <c r="R98">
        <v>0</v>
      </c>
      <c r="S98">
        <v>46</v>
      </c>
      <c r="T98">
        <v>0</v>
      </c>
      <c r="U98">
        <v>2</v>
      </c>
      <c r="V98">
        <v>0</v>
      </c>
      <c r="W98">
        <v>0</v>
      </c>
      <c r="X98">
        <v>0</v>
      </c>
      <c r="Y98">
        <v>0</v>
      </c>
      <c r="Z98">
        <v>0</v>
      </c>
      <c r="AA98">
        <v>199.53052779651927</v>
      </c>
      <c r="AB98">
        <v>0</v>
      </c>
      <c r="AC98">
        <v>177.50980495209336</v>
      </c>
      <c r="AD98">
        <v>0</v>
      </c>
      <c r="AE98">
        <v>377.04033274861263</v>
      </c>
    </row>
    <row r="99" spans="1:31" x14ac:dyDescent="0.25">
      <c r="A99">
        <v>2394968</v>
      </c>
      <c r="B99">
        <v>1</v>
      </c>
      <c r="C99" t="s">
        <v>80</v>
      </c>
      <c r="D99" t="s">
        <v>101</v>
      </c>
      <c r="E99" t="s">
        <v>132</v>
      </c>
      <c r="F99" t="s">
        <v>458</v>
      </c>
      <c r="G99" t="s">
        <v>254</v>
      </c>
      <c r="H99" t="s">
        <v>135</v>
      </c>
      <c r="I99" t="s">
        <v>136</v>
      </c>
      <c r="J99" t="s">
        <v>137</v>
      </c>
      <c r="K99" t="s">
        <v>163</v>
      </c>
      <c r="L99" t="s">
        <v>459</v>
      </c>
      <c r="M99" t="s">
        <v>460</v>
      </c>
      <c r="N99">
        <v>0.84416666600000001</v>
      </c>
      <c r="O99">
        <v>0</v>
      </c>
      <c r="P99">
        <v>166</v>
      </c>
      <c r="Q99">
        <v>0</v>
      </c>
      <c r="R99">
        <v>0</v>
      </c>
      <c r="S99">
        <v>0</v>
      </c>
      <c r="T99">
        <v>15</v>
      </c>
      <c r="U99">
        <v>0</v>
      </c>
      <c r="V99">
        <v>0</v>
      </c>
      <c r="W99">
        <v>0</v>
      </c>
      <c r="X99">
        <v>20.517059136509911</v>
      </c>
      <c r="Y99">
        <v>0</v>
      </c>
      <c r="Z99">
        <v>0</v>
      </c>
      <c r="AA99">
        <v>0</v>
      </c>
      <c r="AB99">
        <v>32.28471048874529</v>
      </c>
      <c r="AC99">
        <v>0</v>
      </c>
      <c r="AD99">
        <v>0</v>
      </c>
      <c r="AE99">
        <v>52.801769625255204</v>
      </c>
    </row>
    <row r="100" spans="1:31" x14ac:dyDescent="0.25">
      <c r="A100">
        <v>2394969</v>
      </c>
      <c r="B100">
        <v>1</v>
      </c>
      <c r="C100" t="s">
        <v>80</v>
      </c>
      <c r="D100" t="s">
        <v>104</v>
      </c>
      <c r="E100" t="s">
        <v>181</v>
      </c>
      <c r="F100" t="s">
        <v>461</v>
      </c>
      <c r="G100" t="s">
        <v>183</v>
      </c>
      <c r="H100" t="s">
        <v>135</v>
      </c>
      <c r="I100" t="s">
        <v>136</v>
      </c>
      <c r="J100" t="s">
        <v>137</v>
      </c>
      <c r="K100" t="s">
        <v>163</v>
      </c>
      <c r="L100" t="s">
        <v>462</v>
      </c>
      <c r="M100" t="s">
        <v>463</v>
      </c>
      <c r="N100">
        <v>1.655277777</v>
      </c>
      <c r="O100">
        <v>0</v>
      </c>
      <c r="P100">
        <v>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1.2228109421473599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1.2228109421473599</v>
      </c>
    </row>
    <row r="101" spans="1:31" x14ac:dyDescent="0.25">
      <c r="A101">
        <v>2394972</v>
      </c>
      <c r="B101">
        <v>1</v>
      </c>
      <c r="C101" t="s">
        <v>80</v>
      </c>
      <c r="D101" t="s">
        <v>111</v>
      </c>
      <c r="E101" t="s">
        <v>176</v>
      </c>
      <c r="F101" t="s">
        <v>464</v>
      </c>
      <c r="G101" t="s">
        <v>287</v>
      </c>
      <c r="H101" t="s">
        <v>135</v>
      </c>
      <c r="I101" t="s">
        <v>136</v>
      </c>
      <c r="J101" t="s">
        <v>137</v>
      </c>
      <c r="K101" t="s">
        <v>163</v>
      </c>
      <c r="L101" t="s">
        <v>465</v>
      </c>
      <c r="M101" t="s">
        <v>466</v>
      </c>
      <c r="N101">
        <v>1.8277777770000001</v>
      </c>
      <c r="O101">
        <v>0</v>
      </c>
      <c r="P101">
        <v>202</v>
      </c>
      <c r="Q101">
        <v>0</v>
      </c>
      <c r="R101">
        <v>0</v>
      </c>
      <c r="S101">
        <v>0</v>
      </c>
      <c r="T101">
        <v>53</v>
      </c>
      <c r="U101">
        <v>0</v>
      </c>
      <c r="V101">
        <v>0</v>
      </c>
      <c r="W101">
        <v>0</v>
      </c>
      <c r="X101">
        <v>92.616829178205634</v>
      </c>
      <c r="Y101">
        <v>0</v>
      </c>
      <c r="Z101">
        <v>0</v>
      </c>
      <c r="AA101">
        <v>0</v>
      </c>
      <c r="AB101">
        <v>64.678670750010895</v>
      </c>
      <c r="AC101">
        <v>0</v>
      </c>
      <c r="AD101">
        <v>0</v>
      </c>
      <c r="AE101">
        <v>157.29549992821654</v>
      </c>
    </row>
    <row r="102" spans="1:31" x14ac:dyDescent="0.25">
      <c r="A102">
        <v>2394974</v>
      </c>
      <c r="B102">
        <v>1</v>
      </c>
      <c r="C102" t="s">
        <v>81</v>
      </c>
      <c r="D102" t="s">
        <v>118</v>
      </c>
      <c r="E102" t="s">
        <v>325</v>
      </c>
      <c r="F102" t="s">
        <v>467</v>
      </c>
      <c r="G102" t="s">
        <v>162</v>
      </c>
      <c r="H102" t="s">
        <v>143</v>
      </c>
      <c r="I102" t="s">
        <v>136</v>
      </c>
      <c r="J102" t="s">
        <v>137</v>
      </c>
      <c r="K102" t="s">
        <v>163</v>
      </c>
      <c r="L102" t="s">
        <v>468</v>
      </c>
      <c r="M102" t="s">
        <v>469</v>
      </c>
      <c r="N102">
        <v>0.13416666599999999</v>
      </c>
      <c r="O102">
        <v>7</v>
      </c>
      <c r="P102">
        <v>1118</v>
      </c>
      <c r="Q102">
        <v>195</v>
      </c>
      <c r="R102">
        <v>80</v>
      </c>
      <c r="S102">
        <v>43</v>
      </c>
      <c r="T102">
        <v>99</v>
      </c>
      <c r="U102">
        <v>0</v>
      </c>
      <c r="V102">
        <v>0</v>
      </c>
      <c r="W102">
        <v>0.32454060537956253</v>
      </c>
      <c r="X102">
        <v>22.4393286896562</v>
      </c>
      <c r="Y102">
        <v>76.338997270732506</v>
      </c>
      <c r="Z102">
        <v>5.8116103199489171</v>
      </c>
      <c r="AA102">
        <v>19.60472106221626</v>
      </c>
      <c r="AB102">
        <v>9.4800424548461208</v>
      </c>
      <c r="AC102">
        <v>0</v>
      </c>
      <c r="AD102">
        <v>0</v>
      </c>
      <c r="AE102">
        <v>133.99924040277955</v>
      </c>
    </row>
    <row r="103" spans="1:31" x14ac:dyDescent="0.25">
      <c r="A103">
        <v>2394975</v>
      </c>
      <c r="B103">
        <v>1</v>
      </c>
      <c r="C103" t="s">
        <v>80</v>
      </c>
      <c r="D103" t="s">
        <v>103</v>
      </c>
      <c r="E103" t="s">
        <v>153</v>
      </c>
      <c r="F103" t="s">
        <v>470</v>
      </c>
      <c r="G103" t="s">
        <v>254</v>
      </c>
      <c r="H103" t="s">
        <v>143</v>
      </c>
      <c r="I103" t="s">
        <v>136</v>
      </c>
      <c r="J103" t="s">
        <v>137</v>
      </c>
      <c r="K103" t="s">
        <v>163</v>
      </c>
      <c r="L103" t="s">
        <v>471</v>
      </c>
      <c r="M103" t="s">
        <v>472</v>
      </c>
      <c r="N103">
        <v>0.167222222</v>
      </c>
      <c r="O103">
        <v>0</v>
      </c>
      <c r="P103">
        <v>0</v>
      </c>
      <c r="Q103">
        <v>2</v>
      </c>
      <c r="R103">
        <v>0</v>
      </c>
      <c r="S103">
        <v>9</v>
      </c>
      <c r="T103">
        <v>59</v>
      </c>
      <c r="U103">
        <v>3</v>
      </c>
      <c r="V103">
        <v>0</v>
      </c>
      <c r="W103">
        <v>0</v>
      </c>
      <c r="X103">
        <v>0</v>
      </c>
      <c r="Y103">
        <v>0.30964005152103335</v>
      </c>
      <c r="Z103">
        <v>0</v>
      </c>
      <c r="AA103">
        <v>8.913326591832325</v>
      </c>
      <c r="AB103">
        <v>5.5800344084712714</v>
      </c>
      <c r="AC103">
        <v>18.088436760436327</v>
      </c>
      <c r="AD103">
        <v>0</v>
      </c>
      <c r="AE103">
        <v>32.891437812260961</v>
      </c>
    </row>
    <row r="104" spans="1:31" x14ac:dyDescent="0.25">
      <c r="A104">
        <v>2394977</v>
      </c>
      <c r="B104">
        <v>1</v>
      </c>
      <c r="C104" t="s">
        <v>81</v>
      </c>
      <c r="D104" t="s">
        <v>126</v>
      </c>
      <c r="E104" t="s">
        <v>181</v>
      </c>
      <c r="F104" t="s">
        <v>473</v>
      </c>
      <c r="G104" t="s">
        <v>183</v>
      </c>
      <c r="H104" t="s">
        <v>135</v>
      </c>
      <c r="I104" t="s">
        <v>136</v>
      </c>
      <c r="J104" t="s">
        <v>137</v>
      </c>
      <c r="K104" t="s">
        <v>163</v>
      </c>
      <c r="L104" t="s">
        <v>474</v>
      </c>
      <c r="M104" t="s">
        <v>475</v>
      </c>
      <c r="N104">
        <v>0.96750000000000003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6.3073314768240005E-2</v>
      </c>
      <c r="AC104">
        <v>0</v>
      </c>
      <c r="AD104">
        <v>0</v>
      </c>
      <c r="AE104">
        <v>6.3073314768240005E-2</v>
      </c>
    </row>
    <row r="105" spans="1:31" x14ac:dyDescent="0.25">
      <c r="A105">
        <v>2394978</v>
      </c>
      <c r="B105">
        <v>1</v>
      </c>
      <c r="C105" t="s">
        <v>80</v>
      </c>
      <c r="D105" t="s">
        <v>103</v>
      </c>
      <c r="E105" t="s">
        <v>141</v>
      </c>
      <c r="F105" t="s">
        <v>476</v>
      </c>
      <c r="G105" t="s">
        <v>162</v>
      </c>
      <c r="H105" t="s">
        <v>143</v>
      </c>
      <c r="I105" t="s">
        <v>136</v>
      </c>
      <c r="J105" t="s">
        <v>137</v>
      </c>
      <c r="K105" t="s">
        <v>163</v>
      </c>
      <c r="L105" t="s">
        <v>477</v>
      </c>
      <c r="M105" t="s">
        <v>478</v>
      </c>
      <c r="N105">
        <v>0.39750000000000002</v>
      </c>
      <c r="O105">
        <v>0</v>
      </c>
      <c r="P105">
        <v>59</v>
      </c>
      <c r="Q105">
        <v>0</v>
      </c>
      <c r="R105">
        <v>15</v>
      </c>
      <c r="S105">
        <v>0</v>
      </c>
      <c r="T105">
        <v>11</v>
      </c>
      <c r="U105">
        <v>0</v>
      </c>
      <c r="V105">
        <v>0</v>
      </c>
      <c r="W105">
        <v>0</v>
      </c>
      <c r="X105">
        <v>4.4419424233514482</v>
      </c>
      <c r="Y105">
        <v>0</v>
      </c>
      <c r="Z105">
        <v>9.6419762488435801</v>
      </c>
      <c r="AA105">
        <v>0</v>
      </c>
      <c r="AB105">
        <v>7.2129851783866794</v>
      </c>
      <c r="AC105">
        <v>0</v>
      </c>
      <c r="AD105">
        <v>0</v>
      </c>
      <c r="AE105">
        <v>21.296903850581707</v>
      </c>
    </row>
    <row r="106" spans="1:31" x14ac:dyDescent="0.25">
      <c r="A106">
        <v>2394979</v>
      </c>
      <c r="B106">
        <v>1</v>
      </c>
      <c r="C106" t="s">
        <v>80</v>
      </c>
      <c r="D106" t="s">
        <v>87</v>
      </c>
      <c r="E106" t="s">
        <v>141</v>
      </c>
      <c r="F106" t="s">
        <v>479</v>
      </c>
      <c r="G106" t="s">
        <v>480</v>
      </c>
      <c r="H106" t="s">
        <v>143</v>
      </c>
      <c r="I106" t="s">
        <v>136</v>
      </c>
      <c r="J106" t="s">
        <v>137</v>
      </c>
      <c r="K106" t="s">
        <v>163</v>
      </c>
      <c r="L106" t="s">
        <v>481</v>
      </c>
      <c r="M106" t="s">
        <v>482</v>
      </c>
      <c r="N106">
        <v>1.7083333329999999</v>
      </c>
      <c r="O106">
        <v>0</v>
      </c>
      <c r="P106">
        <v>680</v>
      </c>
      <c r="Q106">
        <v>0</v>
      </c>
      <c r="R106">
        <v>0</v>
      </c>
      <c r="S106">
        <v>0</v>
      </c>
      <c r="T106">
        <v>75</v>
      </c>
      <c r="U106">
        <v>0</v>
      </c>
      <c r="V106">
        <v>0</v>
      </c>
      <c r="W106">
        <v>0</v>
      </c>
      <c r="X106">
        <v>229.69290213110426</v>
      </c>
      <c r="Y106">
        <v>0</v>
      </c>
      <c r="Z106">
        <v>0</v>
      </c>
      <c r="AA106">
        <v>0</v>
      </c>
      <c r="AB106">
        <v>99.72922544892873</v>
      </c>
      <c r="AC106">
        <v>0</v>
      </c>
      <c r="AD106">
        <v>0</v>
      </c>
      <c r="AE106">
        <v>329.42212758003302</v>
      </c>
    </row>
    <row r="107" spans="1:31" x14ac:dyDescent="0.25">
      <c r="A107">
        <v>2394980</v>
      </c>
      <c r="B107">
        <v>1</v>
      </c>
      <c r="C107" t="s">
        <v>80</v>
      </c>
      <c r="D107" t="s">
        <v>84</v>
      </c>
      <c r="E107" t="s">
        <v>181</v>
      </c>
      <c r="F107" t="s">
        <v>483</v>
      </c>
      <c r="G107" t="s">
        <v>235</v>
      </c>
      <c r="H107" t="s">
        <v>135</v>
      </c>
      <c r="I107" t="s">
        <v>136</v>
      </c>
      <c r="J107" t="s">
        <v>3</v>
      </c>
      <c r="K107" t="s">
        <v>163</v>
      </c>
      <c r="L107" t="s">
        <v>484</v>
      </c>
      <c r="M107" t="s">
        <v>485</v>
      </c>
      <c r="N107">
        <v>4.12</v>
      </c>
      <c r="O107">
        <v>0</v>
      </c>
      <c r="P107">
        <v>10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</v>
      </c>
      <c r="W107">
        <v>0</v>
      </c>
      <c r="X107">
        <v>8.5608248531217974</v>
      </c>
      <c r="Y107">
        <v>0</v>
      </c>
      <c r="Z107">
        <v>0</v>
      </c>
      <c r="AA107">
        <v>0</v>
      </c>
      <c r="AB107">
        <v>2.2625850452606469</v>
      </c>
      <c r="AC107">
        <v>0</v>
      </c>
      <c r="AD107">
        <v>0</v>
      </c>
      <c r="AE107">
        <v>10.823409898382444</v>
      </c>
    </row>
    <row r="108" spans="1:31" x14ac:dyDescent="0.25">
      <c r="A108">
        <v>2394981</v>
      </c>
      <c r="B108">
        <v>1</v>
      </c>
      <c r="C108" t="s">
        <v>80</v>
      </c>
      <c r="D108" t="s">
        <v>105</v>
      </c>
      <c r="E108" t="s">
        <v>176</v>
      </c>
      <c r="F108" t="s">
        <v>486</v>
      </c>
      <c r="G108" t="s">
        <v>272</v>
      </c>
      <c r="H108" t="s">
        <v>135</v>
      </c>
      <c r="I108" t="s">
        <v>136</v>
      </c>
      <c r="J108" t="s">
        <v>137</v>
      </c>
      <c r="K108" t="s">
        <v>163</v>
      </c>
      <c r="L108" t="s">
        <v>487</v>
      </c>
      <c r="M108" t="s">
        <v>488</v>
      </c>
      <c r="N108">
        <v>3.8652777770000002</v>
      </c>
      <c r="O108">
        <v>0</v>
      </c>
      <c r="P108">
        <v>59</v>
      </c>
      <c r="Q108">
        <v>0</v>
      </c>
      <c r="R108">
        <v>0</v>
      </c>
      <c r="S108">
        <v>0</v>
      </c>
      <c r="T108">
        <v>7</v>
      </c>
      <c r="U108">
        <v>0</v>
      </c>
      <c r="V108">
        <v>0</v>
      </c>
      <c r="W108">
        <v>0</v>
      </c>
      <c r="X108">
        <v>57.704850095400587</v>
      </c>
      <c r="Y108">
        <v>0</v>
      </c>
      <c r="Z108">
        <v>0</v>
      </c>
      <c r="AA108">
        <v>0</v>
      </c>
      <c r="AB108">
        <v>13.897068011986237</v>
      </c>
      <c r="AC108">
        <v>0</v>
      </c>
      <c r="AD108">
        <v>0</v>
      </c>
      <c r="AE108">
        <v>71.601918107386822</v>
      </c>
    </row>
    <row r="109" spans="1:31" x14ac:dyDescent="0.25">
      <c r="A109">
        <v>2394982</v>
      </c>
      <c r="B109">
        <v>1</v>
      </c>
      <c r="C109" t="s">
        <v>81</v>
      </c>
      <c r="D109" t="s">
        <v>123</v>
      </c>
      <c r="E109" t="s">
        <v>141</v>
      </c>
      <c r="F109" t="s">
        <v>489</v>
      </c>
      <c r="G109" t="s">
        <v>490</v>
      </c>
      <c r="H109" t="s">
        <v>143</v>
      </c>
      <c r="I109" t="s">
        <v>136</v>
      </c>
      <c r="J109" t="s">
        <v>137</v>
      </c>
      <c r="K109" t="s">
        <v>163</v>
      </c>
      <c r="L109" t="s">
        <v>491</v>
      </c>
      <c r="M109" t="s">
        <v>492</v>
      </c>
      <c r="N109">
        <v>1.893888888</v>
      </c>
      <c r="O109">
        <v>0</v>
      </c>
      <c r="P109">
        <v>3</v>
      </c>
      <c r="Q109">
        <v>0</v>
      </c>
      <c r="R109">
        <v>0</v>
      </c>
      <c r="S109">
        <v>2</v>
      </c>
      <c r="T109">
        <v>201</v>
      </c>
      <c r="U109">
        <v>1</v>
      </c>
      <c r="V109">
        <v>4</v>
      </c>
      <c r="W109">
        <v>0</v>
      </c>
      <c r="X109">
        <v>1.1753271297373402</v>
      </c>
      <c r="Y109">
        <v>0</v>
      </c>
      <c r="Z109">
        <v>0</v>
      </c>
      <c r="AA109">
        <v>424.00030785562205</v>
      </c>
      <c r="AB109">
        <v>432.00395436902261</v>
      </c>
      <c r="AC109">
        <v>170.22978339984485</v>
      </c>
      <c r="AD109">
        <v>27.928257386872346</v>
      </c>
      <c r="AE109">
        <v>1055.337630141099</v>
      </c>
    </row>
    <row r="110" spans="1:31" x14ac:dyDescent="0.25">
      <c r="A110">
        <v>2394984</v>
      </c>
      <c r="B110">
        <v>1</v>
      </c>
      <c r="C110" t="s">
        <v>81</v>
      </c>
      <c r="D110" t="s">
        <v>115</v>
      </c>
      <c r="E110" t="s">
        <v>157</v>
      </c>
      <c r="F110" t="s">
        <v>493</v>
      </c>
      <c r="G110" t="s">
        <v>272</v>
      </c>
      <c r="H110" t="s">
        <v>135</v>
      </c>
      <c r="I110" t="s">
        <v>136</v>
      </c>
      <c r="J110" t="s">
        <v>137</v>
      </c>
      <c r="K110" t="s">
        <v>163</v>
      </c>
      <c r="L110" t="s">
        <v>494</v>
      </c>
      <c r="M110" t="s">
        <v>495</v>
      </c>
      <c r="N110">
        <v>1.149444444</v>
      </c>
      <c r="O110">
        <v>0</v>
      </c>
      <c r="P110">
        <v>0</v>
      </c>
      <c r="Q110">
        <v>0</v>
      </c>
      <c r="R110">
        <v>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13.15196692097263</v>
      </c>
      <c r="AA110">
        <v>0</v>
      </c>
      <c r="AB110">
        <v>0</v>
      </c>
      <c r="AC110">
        <v>0</v>
      </c>
      <c r="AD110">
        <v>0</v>
      </c>
      <c r="AE110">
        <v>13.15196692097263</v>
      </c>
    </row>
    <row r="111" spans="1:31" x14ac:dyDescent="0.25">
      <c r="A111">
        <v>2394986</v>
      </c>
      <c r="B111">
        <v>1</v>
      </c>
      <c r="C111" t="s">
        <v>80</v>
      </c>
      <c r="D111" t="s">
        <v>93</v>
      </c>
      <c r="E111" t="s">
        <v>157</v>
      </c>
      <c r="F111" t="s">
        <v>496</v>
      </c>
      <c r="G111" t="s">
        <v>297</v>
      </c>
      <c r="H111" t="s">
        <v>135</v>
      </c>
      <c r="I111" t="s">
        <v>136</v>
      </c>
      <c r="J111" t="s">
        <v>137</v>
      </c>
      <c r="K111" t="s">
        <v>163</v>
      </c>
      <c r="L111" t="s">
        <v>497</v>
      </c>
      <c r="M111" t="s">
        <v>498</v>
      </c>
      <c r="N111">
        <v>1.4722222220000001</v>
      </c>
      <c r="O111">
        <v>0</v>
      </c>
      <c r="P111">
        <v>13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3.1178261405569456</v>
      </c>
      <c r="Y111">
        <v>0</v>
      </c>
      <c r="Z111">
        <v>0</v>
      </c>
      <c r="AA111">
        <v>0</v>
      </c>
      <c r="AB111">
        <v>8.4084807291906941E-2</v>
      </c>
      <c r="AC111">
        <v>0</v>
      </c>
      <c r="AD111">
        <v>0</v>
      </c>
      <c r="AE111">
        <v>3.2019109478488526</v>
      </c>
    </row>
    <row r="112" spans="1:31" x14ac:dyDescent="0.25">
      <c r="A112">
        <v>2394989</v>
      </c>
      <c r="B112">
        <v>1</v>
      </c>
      <c r="C112" t="s">
        <v>81</v>
      </c>
      <c r="D112" t="s">
        <v>113</v>
      </c>
      <c r="E112" t="s">
        <v>181</v>
      </c>
      <c r="F112" t="s">
        <v>499</v>
      </c>
      <c r="G112" t="s">
        <v>183</v>
      </c>
      <c r="H112" t="s">
        <v>135</v>
      </c>
      <c r="I112" t="s">
        <v>136</v>
      </c>
      <c r="J112" t="s">
        <v>137</v>
      </c>
      <c r="K112" t="s">
        <v>163</v>
      </c>
      <c r="L112" t="s">
        <v>500</v>
      </c>
      <c r="M112" t="s">
        <v>501</v>
      </c>
      <c r="N112">
        <v>0.94888888800000004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1.31769652131165</v>
      </c>
      <c r="AC112">
        <v>0</v>
      </c>
      <c r="AD112">
        <v>0</v>
      </c>
      <c r="AE112">
        <v>1.31769652131165</v>
      </c>
    </row>
    <row r="113" spans="1:31" x14ac:dyDescent="0.25">
      <c r="A113">
        <v>2394991</v>
      </c>
      <c r="B113">
        <v>1</v>
      </c>
      <c r="C113" t="s">
        <v>81</v>
      </c>
      <c r="D113" t="s">
        <v>118</v>
      </c>
      <c r="E113" t="s">
        <v>181</v>
      </c>
      <c r="F113" t="s">
        <v>502</v>
      </c>
      <c r="G113" t="s">
        <v>183</v>
      </c>
      <c r="H113" t="s">
        <v>135</v>
      </c>
      <c r="I113" t="s">
        <v>136</v>
      </c>
      <c r="J113" t="s">
        <v>137</v>
      </c>
      <c r="K113" t="s">
        <v>163</v>
      </c>
      <c r="L113" t="s">
        <v>503</v>
      </c>
      <c r="M113" t="s">
        <v>504</v>
      </c>
      <c r="N113">
        <v>0.87194444400000004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0.6193305298374292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0.6193305298374292</v>
      </c>
    </row>
    <row r="114" spans="1:31" x14ac:dyDescent="0.25">
      <c r="A114">
        <v>2395000</v>
      </c>
      <c r="B114">
        <v>1</v>
      </c>
      <c r="C114" t="s">
        <v>80</v>
      </c>
      <c r="D114" t="s">
        <v>100</v>
      </c>
      <c r="E114" t="s">
        <v>181</v>
      </c>
      <c r="F114" t="s">
        <v>505</v>
      </c>
      <c r="G114" t="s">
        <v>183</v>
      </c>
      <c r="H114" t="s">
        <v>135</v>
      </c>
      <c r="I114" t="s">
        <v>136</v>
      </c>
      <c r="J114" t="s">
        <v>137</v>
      </c>
      <c r="K114" t="s">
        <v>163</v>
      </c>
      <c r="L114" t="s">
        <v>506</v>
      </c>
      <c r="M114" t="s">
        <v>507</v>
      </c>
      <c r="N114">
        <v>1.865277777</v>
      </c>
      <c r="O114">
        <v>0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</row>
    <row r="115" spans="1:31" x14ac:dyDescent="0.25">
      <c r="A115">
        <v>2395001</v>
      </c>
      <c r="B115">
        <v>1</v>
      </c>
      <c r="C115" t="s">
        <v>80</v>
      </c>
      <c r="D115" t="s">
        <v>84</v>
      </c>
      <c r="E115" t="s">
        <v>157</v>
      </c>
      <c r="F115" t="s">
        <v>508</v>
      </c>
      <c r="G115" t="s">
        <v>272</v>
      </c>
      <c r="H115" t="s">
        <v>135</v>
      </c>
      <c r="I115" t="s">
        <v>136</v>
      </c>
      <c r="J115" t="s">
        <v>137</v>
      </c>
      <c r="K115" t="s">
        <v>163</v>
      </c>
      <c r="L115" t="s">
        <v>509</v>
      </c>
      <c r="M115" t="s">
        <v>510</v>
      </c>
      <c r="N115">
        <v>0.47749999999999998</v>
      </c>
      <c r="O115">
        <v>0</v>
      </c>
      <c r="P115">
        <v>237</v>
      </c>
      <c r="Q115">
        <v>0</v>
      </c>
      <c r="R115">
        <v>0</v>
      </c>
      <c r="S115">
        <v>0</v>
      </c>
      <c r="T115">
        <v>26</v>
      </c>
      <c r="U115">
        <v>0</v>
      </c>
      <c r="V115">
        <v>0</v>
      </c>
      <c r="W115">
        <v>0</v>
      </c>
      <c r="X115">
        <v>23.476836387136132</v>
      </c>
      <c r="Y115">
        <v>0</v>
      </c>
      <c r="Z115">
        <v>0</v>
      </c>
      <c r="AA115">
        <v>0</v>
      </c>
      <c r="AB115">
        <v>7.7264988683764155</v>
      </c>
      <c r="AC115">
        <v>0</v>
      </c>
      <c r="AD115">
        <v>0</v>
      </c>
      <c r="AE115">
        <v>31.203335255512549</v>
      </c>
    </row>
    <row r="116" spans="1:31" x14ac:dyDescent="0.25">
      <c r="A116">
        <v>2395005</v>
      </c>
      <c r="B116">
        <v>1</v>
      </c>
      <c r="C116" t="s">
        <v>81</v>
      </c>
      <c r="D116" t="s">
        <v>119</v>
      </c>
      <c r="E116" t="s">
        <v>153</v>
      </c>
      <c r="F116" t="s">
        <v>511</v>
      </c>
      <c r="G116" t="s">
        <v>162</v>
      </c>
      <c r="H116" t="s">
        <v>143</v>
      </c>
      <c r="I116" t="s">
        <v>136</v>
      </c>
      <c r="J116" t="s">
        <v>137</v>
      </c>
      <c r="K116" t="s">
        <v>163</v>
      </c>
      <c r="L116" t="s">
        <v>512</v>
      </c>
      <c r="M116" t="s">
        <v>513</v>
      </c>
      <c r="N116">
        <v>0.24916666600000001</v>
      </c>
      <c r="O116">
        <v>0</v>
      </c>
      <c r="P116">
        <v>1007</v>
      </c>
      <c r="Q116">
        <v>17</v>
      </c>
      <c r="R116">
        <v>243</v>
      </c>
      <c r="S116">
        <v>3</v>
      </c>
      <c r="T116">
        <v>64</v>
      </c>
      <c r="U116">
        <v>0</v>
      </c>
      <c r="V116">
        <v>0</v>
      </c>
      <c r="W116">
        <v>0</v>
      </c>
      <c r="X116">
        <v>44.974455000439065</v>
      </c>
      <c r="Y116">
        <v>4.4883483887853002</v>
      </c>
      <c r="Z116">
        <v>62.305369843818717</v>
      </c>
      <c r="AA116">
        <v>0.96176976573990003</v>
      </c>
      <c r="AB116">
        <v>7.7456577096250623</v>
      </c>
      <c r="AC116">
        <v>0</v>
      </c>
      <c r="AD116">
        <v>0</v>
      </c>
      <c r="AE116">
        <v>120.47560070840805</v>
      </c>
    </row>
    <row r="117" spans="1:31" x14ac:dyDescent="0.25">
      <c r="A117">
        <v>2395007</v>
      </c>
      <c r="B117">
        <v>1</v>
      </c>
      <c r="C117" t="s">
        <v>81</v>
      </c>
      <c r="D117" t="s">
        <v>128</v>
      </c>
      <c r="E117" t="s">
        <v>141</v>
      </c>
      <c r="F117" t="s">
        <v>514</v>
      </c>
      <c r="G117" t="s">
        <v>206</v>
      </c>
      <c r="H117" t="s">
        <v>143</v>
      </c>
      <c r="I117" t="s">
        <v>136</v>
      </c>
      <c r="J117" t="s">
        <v>137</v>
      </c>
      <c r="K117" t="s">
        <v>163</v>
      </c>
      <c r="L117" t="s">
        <v>515</v>
      </c>
      <c r="M117" t="s">
        <v>516</v>
      </c>
      <c r="N117">
        <v>1.209166666</v>
      </c>
      <c r="O117">
        <v>0</v>
      </c>
      <c r="P117">
        <v>107</v>
      </c>
      <c r="Q117">
        <v>0</v>
      </c>
      <c r="R117">
        <v>0</v>
      </c>
      <c r="S117">
        <v>0</v>
      </c>
      <c r="T117">
        <v>9</v>
      </c>
      <c r="U117">
        <v>0</v>
      </c>
      <c r="V117">
        <v>0</v>
      </c>
      <c r="W117">
        <v>0</v>
      </c>
      <c r="X117">
        <v>15.250527249420498</v>
      </c>
      <c r="Y117">
        <v>0</v>
      </c>
      <c r="Z117">
        <v>0</v>
      </c>
      <c r="AA117">
        <v>0</v>
      </c>
      <c r="AB117">
        <v>3.0043518215734837</v>
      </c>
      <c r="AC117">
        <v>0</v>
      </c>
      <c r="AD117">
        <v>0</v>
      </c>
      <c r="AE117">
        <v>18.254879070993983</v>
      </c>
    </row>
    <row r="118" spans="1:31" x14ac:dyDescent="0.25">
      <c r="A118">
        <v>2395009</v>
      </c>
      <c r="B118">
        <v>1</v>
      </c>
      <c r="C118" t="s">
        <v>81</v>
      </c>
      <c r="D118" t="s">
        <v>118</v>
      </c>
      <c r="E118" t="s">
        <v>181</v>
      </c>
      <c r="F118" t="s">
        <v>517</v>
      </c>
      <c r="G118" t="s">
        <v>183</v>
      </c>
      <c r="H118" t="s">
        <v>135</v>
      </c>
      <c r="I118" t="s">
        <v>136</v>
      </c>
      <c r="J118" t="s">
        <v>137</v>
      </c>
      <c r="K118" t="s">
        <v>163</v>
      </c>
      <c r="L118" t="s">
        <v>518</v>
      </c>
      <c r="M118" t="s">
        <v>519</v>
      </c>
      <c r="N118">
        <v>0.64333333299999995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0.12478143573485002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0.12478143573485002</v>
      </c>
    </row>
    <row r="119" spans="1:31" x14ac:dyDescent="0.25">
      <c r="A119">
        <v>2395010</v>
      </c>
      <c r="B119">
        <v>1</v>
      </c>
      <c r="C119" t="s">
        <v>80</v>
      </c>
      <c r="D119" t="s">
        <v>103</v>
      </c>
      <c r="E119" t="s">
        <v>153</v>
      </c>
      <c r="F119" t="s">
        <v>520</v>
      </c>
      <c r="G119" t="s">
        <v>254</v>
      </c>
      <c r="H119" t="s">
        <v>143</v>
      </c>
      <c r="I119" t="s">
        <v>136</v>
      </c>
      <c r="J119" t="s">
        <v>137</v>
      </c>
      <c r="K119" t="s">
        <v>163</v>
      </c>
      <c r="L119" t="s">
        <v>521</v>
      </c>
      <c r="M119" t="s">
        <v>522</v>
      </c>
      <c r="N119">
        <v>0.94750000000000001</v>
      </c>
      <c r="O119">
        <v>0</v>
      </c>
      <c r="P119">
        <v>27</v>
      </c>
      <c r="Q119">
        <v>0</v>
      </c>
      <c r="R119">
        <v>3</v>
      </c>
      <c r="S119">
        <v>24</v>
      </c>
      <c r="T119">
        <v>35</v>
      </c>
      <c r="U119">
        <v>27</v>
      </c>
      <c r="V119">
        <v>8</v>
      </c>
      <c r="W119">
        <v>0</v>
      </c>
      <c r="X119">
        <v>14.579799005459455</v>
      </c>
      <c r="Y119">
        <v>0</v>
      </c>
      <c r="Z119">
        <v>0.69127351169944162</v>
      </c>
      <c r="AA119">
        <v>164.77010408602925</v>
      </c>
      <c r="AB119">
        <v>70.712814230575376</v>
      </c>
      <c r="AC119">
        <v>766.96486649294809</v>
      </c>
      <c r="AD119">
        <v>132.75594953394017</v>
      </c>
      <c r="AE119">
        <v>1150.4748068606518</v>
      </c>
    </row>
    <row r="120" spans="1:31" x14ac:dyDescent="0.25">
      <c r="A120">
        <v>2395011</v>
      </c>
      <c r="B120">
        <v>1</v>
      </c>
      <c r="C120" t="s">
        <v>80</v>
      </c>
      <c r="D120" t="s">
        <v>94</v>
      </c>
      <c r="E120" t="s">
        <v>132</v>
      </c>
      <c r="F120" t="s">
        <v>523</v>
      </c>
      <c r="G120" t="s">
        <v>187</v>
      </c>
      <c r="H120" t="s">
        <v>135</v>
      </c>
      <c r="I120" t="s">
        <v>136</v>
      </c>
      <c r="J120" t="s">
        <v>137</v>
      </c>
      <c r="K120" t="s">
        <v>163</v>
      </c>
      <c r="L120" t="s">
        <v>524</v>
      </c>
      <c r="M120" t="s">
        <v>525</v>
      </c>
      <c r="N120">
        <v>2.4130555550000001</v>
      </c>
      <c r="O120">
        <v>0</v>
      </c>
      <c r="P120">
        <v>0</v>
      </c>
      <c r="Q120">
        <v>0</v>
      </c>
      <c r="R120">
        <v>10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25">
      <c r="A121">
        <v>2395012</v>
      </c>
      <c r="B121">
        <v>1</v>
      </c>
      <c r="C121" t="s">
        <v>80</v>
      </c>
      <c r="D121" t="s">
        <v>84</v>
      </c>
      <c r="E121" t="s">
        <v>132</v>
      </c>
      <c r="F121" t="s">
        <v>526</v>
      </c>
      <c r="G121" t="s">
        <v>527</v>
      </c>
      <c r="H121" t="s">
        <v>135</v>
      </c>
      <c r="I121" t="s">
        <v>136</v>
      </c>
      <c r="J121" t="s">
        <v>137</v>
      </c>
      <c r="K121" t="s">
        <v>163</v>
      </c>
      <c r="L121" t="s">
        <v>528</v>
      </c>
      <c r="M121" t="s">
        <v>529</v>
      </c>
      <c r="N121">
        <v>2.4994444439999999</v>
      </c>
      <c r="O121">
        <v>0</v>
      </c>
      <c r="P121">
        <v>564</v>
      </c>
      <c r="Q121">
        <v>0</v>
      </c>
      <c r="R121">
        <v>0</v>
      </c>
      <c r="S121">
        <v>0</v>
      </c>
      <c r="T121">
        <v>7</v>
      </c>
      <c r="U121">
        <v>0</v>
      </c>
      <c r="V121">
        <v>0</v>
      </c>
      <c r="W121">
        <v>0</v>
      </c>
      <c r="X121">
        <v>344.45394650887789</v>
      </c>
      <c r="Y121">
        <v>0</v>
      </c>
      <c r="Z121">
        <v>0</v>
      </c>
      <c r="AA121">
        <v>0</v>
      </c>
      <c r="AB121">
        <v>60.705752711805182</v>
      </c>
      <c r="AC121">
        <v>0</v>
      </c>
      <c r="AD121">
        <v>0</v>
      </c>
      <c r="AE121">
        <v>405.15969922068308</v>
      </c>
    </row>
    <row r="122" spans="1:31" x14ac:dyDescent="0.25">
      <c r="A122">
        <v>2395013</v>
      </c>
      <c r="B122">
        <v>1</v>
      </c>
      <c r="C122" t="s">
        <v>80</v>
      </c>
      <c r="D122" t="s">
        <v>87</v>
      </c>
      <c r="E122" t="s">
        <v>176</v>
      </c>
      <c r="F122" t="s">
        <v>530</v>
      </c>
      <c r="G122" t="s">
        <v>254</v>
      </c>
      <c r="H122" t="s">
        <v>135</v>
      </c>
      <c r="I122" t="s">
        <v>136</v>
      </c>
      <c r="J122" t="s">
        <v>137</v>
      </c>
      <c r="K122" t="s">
        <v>163</v>
      </c>
      <c r="L122" t="s">
        <v>531</v>
      </c>
      <c r="M122" t="s">
        <v>532</v>
      </c>
      <c r="N122">
        <v>2.1936111110000001</v>
      </c>
      <c r="O122">
        <v>0</v>
      </c>
      <c r="P122">
        <v>66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42.057774165522723</v>
      </c>
      <c r="Y122">
        <v>0</v>
      </c>
      <c r="Z122">
        <v>0</v>
      </c>
      <c r="AA122">
        <v>0</v>
      </c>
      <c r="AB122">
        <v>14.910291156983751</v>
      </c>
      <c r="AC122">
        <v>0</v>
      </c>
      <c r="AD122">
        <v>0</v>
      </c>
      <c r="AE122">
        <v>56.968065322506476</v>
      </c>
    </row>
    <row r="123" spans="1:31" x14ac:dyDescent="0.25">
      <c r="A123">
        <v>2395015</v>
      </c>
      <c r="B123">
        <v>1</v>
      </c>
      <c r="C123" t="s">
        <v>80</v>
      </c>
      <c r="D123" t="s">
        <v>109</v>
      </c>
      <c r="E123" t="s">
        <v>157</v>
      </c>
      <c r="F123" t="s">
        <v>533</v>
      </c>
      <c r="G123" t="s">
        <v>272</v>
      </c>
      <c r="H123" t="s">
        <v>135</v>
      </c>
      <c r="I123" t="s">
        <v>136</v>
      </c>
      <c r="J123" t="s">
        <v>137</v>
      </c>
      <c r="K123" t="s">
        <v>163</v>
      </c>
      <c r="L123" t="s">
        <v>534</v>
      </c>
      <c r="M123" t="s">
        <v>535</v>
      </c>
      <c r="N123">
        <v>2.7005555550000002</v>
      </c>
      <c r="O123">
        <v>0</v>
      </c>
      <c r="P123">
        <v>14</v>
      </c>
      <c r="Q123">
        <v>0</v>
      </c>
      <c r="R123">
        <v>0</v>
      </c>
      <c r="S123">
        <v>0</v>
      </c>
      <c r="T123">
        <v>2</v>
      </c>
      <c r="U123">
        <v>0</v>
      </c>
      <c r="V123">
        <v>0</v>
      </c>
      <c r="W123">
        <v>0</v>
      </c>
      <c r="X123">
        <v>4.2037601312391955</v>
      </c>
      <c r="Y123">
        <v>0</v>
      </c>
      <c r="Z123">
        <v>0</v>
      </c>
      <c r="AA123">
        <v>0</v>
      </c>
      <c r="AB123">
        <v>0.36387815825903003</v>
      </c>
      <c r="AC123">
        <v>0</v>
      </c>
      <c r="AD123">
        <v>0</v>
      </c>
      <c r="AE123">
        <v>4.567638289498225</v>
      </c>
    </row>
    <row r="124" spans="1:31" x14ac:dyDescent="0.25">
      <c r="A124">
        <v>2395020</v>
      </c>
      <c r="B124">
        <v>1</v>
      </c>
      <c r="C124" t="s">
        <v>81</v>
      </c>
      <c r="D124" t="s">
        <v>119</v>
      </c>
      <c r="E124" t="s">
        <v>153</v>
      </c>
      <c r="F124" t="s">
        <v>511</v>
      </c>
      <c r="G124" t="s">
        <v>490</v>
      </c>
      <c r="H124" t="s">
        <v>143</v>
      </c>
      <c r="I124" t="s">
        <v>136</v>
      </c>
      <c r="J124" t="s">
        <v>137</v>
      </c>
      <c r="K124" t="s">
        <v>163</v>
      </c>
      <c r="L124" t="s">
        <v>536</v>
      </c>
      <c r="M124" t="s">
        <v>537</v>
      </c>
      <c r="N124">
        <v>3.1775000000000002</v>
      </c>
      <c r="O124">
        <v>0</v>
      </c>
      <c r="P124">
        <v>1007</v>
      </c>
      <c r="Q124">
        <v>17</v>
      </c>
      <c r="R124">
        <v>243</v>
      </c>
      <c r="S124">
        <v>3</v>
      </c>
      <c r="T124">
        <v>64</v>
      </c>
      <c r="U124">
        <v>0</v>
      </c>
      <c r="V124">
        <v>0</v>
      </c>
      <c r="W124">
        <v>0</v>
      </c>
      <c r="X124">
        <v>604.99463834112748</v>
      </c>
      <c r="Y124">
        <v>50.091090687020582</v>
      </c>
      <c r="Z124">
        <v>683.07068570762817</v>
      </c>
      <c r="AA124">
        <v>12.062666136467183</v>
      </c>
      <c r="AB124">
        <v>91.697570570568899</v>
      </c>
      <c r="AC124">
        <v>0</v>
      </c>
      <c r="AD124">
        <v>0</v>
      </c>
      <c r="AE124">
        <v>1441.9166514428123</v>
      </c>
    </row>
    <row r="125" spans="1:31" x14ac:dyDescent="0.25">
      <c r="A125">
        <v>2395022</v>
      </c>
      <c r="B125">
        <v>1</v>
      </c>
      <c r="C125" t="s">
        <v>80</v>
      </c>
      <c r="D125" t="s">
        <v>106</v>
      </c>
      <c r="E125" t="s">
        <v>157</v>
      </c>
      <c r="F125" t="s">
        <v>538</v>
      </c>
      <c r="G125" t="s">
        <v>254</v>
      </c>
      <c r="H125" t="s">
        <v>135</v>
      </c>
      <c r="I125" t="s">
        <v>136</v>
      </c>
      <c r="J125" t="s">
        <v>137</v>
      </c>
      <c r="K125" t="s">
        <v>163</v>
      </c>
      <c r="L125" t="s">
        <v>539</v>
      </c>
      <c r="M125" t="s">
        <v>540</v>
      </c>
      <c r="N125">
        <v>2.8491666659999999</v>
      </c>
      <c r="O125">
        <v>0</v>
      </c>
      <c r="P125">
        <v>14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7.1728728612808137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7.1728728612808137</v>
      </c>
    </row>
    <row r="126" spans="1:31" x14ac:dyDescent="0.25">
      <c r="A126">
        <v>2395023</v>
      </c>
      <c r="B126">
        <v>1</v>
      </c>
      <c r="C126" t="s">
        <v>81</v>
      </c>
      <c r="D126" t="s">
        <v>118</v>
      </c>
      <c r="E126" t="s">
        <v>141</v>
      </c>
      <c r="F126" t="s">
        <v>541</v>
      </c>
      <c r="G126" t="s">
        <v>206</v>
      </c>
      <c r="H126" t="s">
        <v>143</v>
      </c>
      <c r="I126" t="s">
        <v>136</v>
      </c>
      <c r="J126" t="s">
        <v>137</v>
      </c>
      <c r="K126" t="s">
        <v>163</v>
      </c>
      <c r="L126" t="s">
        <v>542</v>
      </c>
      <c r="M126" t="s">
        <v>543</v>
      </c>
      <c r="N126">
        <v>1.605277777</v>
      </c>
      <c r="O126">
        <v>0</v>
      </c>
      <c r="P126">
        <v>367</v>
      </c>
      <c r="Q126">
        <v>0</v>
      </c>
      <c r="R126">
        <v>20</v>
      </c>
      <c r="S126">
        <v>0</v>
      </c>
      <c r="T126">
        <v>34</v>
      </c>
      <c r="U126">
        <v>0</v>
      </c>
      <c r="V126">
        <v>0</v>
      </c>
      <c r="W126">
        <v>0</v>
      </c>
      <c r="X126">
        <v>113.92829701198053</v>
      </c>
      <c r="Y126">
        <v>0</v>
      </c>
      <c r="Z126">
        <v>3.03774973265925</v>
      </c>
      <c r="AA126">
        <v>0</v>
      </c>
      <c r="AB126">
        <v>9.2798216047019775</v>
      </c>
      <c r="AC126">
        <v>0</v>
      </c>
      <c r="AD126">
        <v>0</v>
      </c>
      <c r="AE126">
        <v>126.24586834934176</v>
      </c>
    </row>
    <row r="127" spans="1:31" x14ac:dyDescent="0.25">
      <c r="A127">
        <v>2395025</v>
      </c>
      <c r="B127">
        <v>1</v>
      </c>
      <c r="C127" t="s">
        <v>81</v>
      </c>
      <c r="D127" t="s">
        <v>118</v>
      </c>
      <c r="E127" t="s">
        <v>181</v>
      </c>
      <c r="F127" t="s">
        <v>544</v>
      </c>
      <c r="G127" t="s">
        <v>183</v>
      </c>
      <c r="H127" t="s">
        <v>135</v>
      </c>
      <c r="I127" t="s">
        <v>136</v>
      </c>
      <c r="J127" t="s">
        <v>137</v>
      </c>
      <c r="K127" t="s">
        <v>163</v>
      </c>
      <c r="L127" t="s">
        <v>545</v>
      </c>
      <c r="M127" t="s">
        <v>546</v>
      </c>
      <c r="N127">
        <v>1.01</v>
      </c>
      <c r="O127">
        <v>0</v>
      </c>
      <c r="P127">
        <v>2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0.83940732611193014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0.83940732611193014</v>
      </c>
    </row>
    <row r="128" spans="1:31" x14ac:dyDescent="0.25">
      <c r="A128">
        <v>2395037</v>
      </c>
      <c r="B128">
        <v>1</v>
      </c>
      <c r="C128" t="s">
        <v>80</v>
      </c>
      <c r="D128" t="s">
        <v>105</v>
      </c>
      <c r="E128" t="s">
        <v>132</v>
      </c>
      <c r="F128" t="s">
        <v>547</v>
      </c>
      <c r="G128" t="s">
        <v>254</v>
      </c>
      <c r="H128" t="s">
        <v>135</v>
      </c>
      <c r="I128" t="s">
        <v>136</v>
      </c>
      <c r="J128" t="s">
        <v>137</v>
      </c>
      <c r="K128" t="s">
        <v>163</v>
      </c>
      <c r="L128" t="s">
        <v>548</v>
      </c>
      <c r="M128" t="s">
        <v>549</v>
      </c>
      <c r="N128">
        <v>1.094166666</v>
      </c>
      <c r="O128">
        <v>0</v>
      </c>
      <c r="P128">
        <v>62</v>
      </c>
      <c r="Q128">
        <v>0</v>
      </c>
      <c r="R128">
        <v>0</v>
      </c>
      <c r="S128">
        <v>0</v>
      </c>
      <c r="T128">
        <v>9</v>
      </c>
      <c r="U128">
        <v>0</v>
      </c>
      <c r="V128">
        <v>0</v>
      </c>
      <c r="W128">
        <v>0</v>
      </c>
      <c r="X128">
        <v>17.237116811616335</v>
      </c>
      <c r="Y128">
        <v>0</v>
      </c>
      <c r="Z128">
        <v>0</v>
      </c>
      <c r="AA128">
        <v>0</v>
      </c>
      <c r="AB128">
        <v>6.4898855188172835</v>
      </c>
      <c r="AC128">
        <v>0</v>
      </c>
      <c r="AD128">
        <v>0</v>
      </c>
      <c r="AE128">
        <v>23.727002330433621</v>
      </c>
    </row>
    <row r="129" spans="1:31" x14ac:dyDescent="0.25">
      <c r="A129">
        <v>2395038</v>
      </c>
      <c r="B129">
        <v>1</v>
      </c>
      <c r="C129" t="s">
        <v>80</v>
      </c>
      <c r="D129" t="s">
        <v>95</v>
      </c>
      <c r="E129" t="s">
        <v>279</v>
      </c>
      <c r="F129" t="s">
        <v>550</v>
      </c>
      <c r="G129" t="s">
        <v>162</v>
      </c>
      <c r="H129" t="s">
        <v>143</v>
      </c>
      <c r="I129" t="s">
        <v>136</v>
      </c>
      <c r="J129" t="s">
        <v>137</v>
      </c>
      <c r="K129" t="s">
        <v>163</v>
      </c>
      <c r="L129" t="s">
        <v>551</v>
      </c>
      <c r="M129" t="s">
        <v>552</v>
      </c>
      <c r="N129">
        <v>1.160833333</v>
      </c>
      <c r="O129">
        <v>0</v>
      </c>
      <c r="P129">
        <v>0</v>
      </c>
      <c r="Q129">
        <v>0</v>
      </c>
      <c r="R129">
        <v>0</v>
      </c>
      <c r="S129">
        <v>16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87.137247013758071</v>
      </c>
      <c r="AB129">
        <v>0</v>
      </c>
      <c r="AC129">
        <v>0</v>
      </c>
      <c r="AD129">
        <v>0</v>
      </c>
      <c r="AE129">
        <v>87.137247013758071</v>
      </c>
    </row>
    <row r="130" spans="1:31" x14ac:dyDescent="0.25">
      <c r="A130">
        <v>2395042</v>
      </c>
      <c r="B130">
        <v>1</v>
      </c>
      <c r="C130" t="s">
        <v>80</v>
      </c>
      <c r="D130" t="s">
        <v>104</v>
      </c>
      <c r="E130" t="s">
        <v>157</v>
      </c>
      <c r="F130" t="s">
        <v>553</v>
      </c>
      <c r="G130" t="s">
        <v>554</v>
      </c>
      <c r="H130" t="s">
        <v>135</v>
      </c>
      <c r="I130" t="s">
        <v>136</v>
      </c>
      <c r="J130" t="s">
        <v>137</v>
      </c>
      <c r="K130" t="s">
        <v>163</v>
      </c>
      <c r="L130" t="s">
        <v>555</v>
      </c>
      <c r="M130" t="s">
        <v>556</v>
      </c>
      <c r="N130">
        <v>1.206388888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9.0721551065611111E-2</v>
      </c>
      <c r="AC130">
        <v>0</v>
      </c>
      <c r="AD130">
        <v>0</v>
      </c>
      <c r="AE130">
        <v>9.0721551065611111E-2</v>
      </c>
    </row>
    <row r="131" spans="1:31" x14ac:dyDescent="0.25">
      <c r="A131">
        <v>2395043</v>
      </c>
      <c r="B131">
        <v>1</v>
      </c>
      <c r="C131" t="s">
        <v>81</v>
      </c>
      <c r="D131" t="s">
        <v>128</v>
      </c>
      <c r="E131" t="s">
        <v>141</v>
      </c>
      <c r="F131" t="s">
        <v>557</v>
      </c>
      <c r="G131" t="s">
        <v>206</v>
      </c>
      <c r="H131" t="s">
        <v>143</v>
      </c>
      <c r="I131" t="s">
        <v>136</v>
      </c>
      <c r="J131" t="s">
        <v>137</v>
      </c>
      <c r="K131" t="s">
        <v>163</v>
      </c>
      <c r="L131" t="s">
        <v>558</v>
      </c>
      <c r="M131" t="s">
        <v>559</v>
      </c>
      <c r="N131">
        <v>1.57</v>
      </c>
      <c r="O131">
        <v>0</v>
      </c>
      <c r="P131">
        <v>0</v>
      </c>
      <c r="Q131">
        <v>0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31.381522708262505</v>
      </c>
      <c r="AB131">
        <v>0</v>
      </c>
      <c r="AC131">
        <v>0</v>
      </c>
      <c r="AD131">
        <v>0</v>
      </c>
      <c r="AE131">
        <v>31.381522708262505</v>
      </c>
    </row>
    <row r="132" spans="1:31" x14ac:dyDescent="0.25">
      <c r="A132">
        <v>2395048</v>
      </c>
      <c r="B132">
        <v>1</v>
      </c>
      <c r="C132" t="s">
        <v>81</v>
      </c>
      <c r="D132" t="s">
        <v>128</v>
      </c>
      <c r="E132" t="s">
        <v>141</v>
      </c>
      <c r="F132" t="s">
        <v>560</v>
      </c>
      <c r="G132" t="s">
        <v>206</v>
      </c>
      <c r="H132" t="s">
        <v>143</v>
      </c>
      <c r="I132" t="s">
        <v>136</v>
      </c>
      <c r="J132" t="s">
        <v>137</v>
      </c>
      <c r="K132" t="s">
        <v>163</v>
      </c>
      <c r="L132" t="s">
        <v>561</v>
      </c>
      <c r="M132" t="s">
        <v>562</v>
      </c>
      <c r="N132">
        <v>2.681944444</v>
      </c>
      <c r="O132">
        <v>0</v>
      </c>
      <c r="P132">
        <v>15</v>
      </c>
      <c r="Q132">
        <v>0</v>
      </c>
      <c r="R132">
        <v>2</v>
      </c>
      <c r="S132">
        <v>0</v>
      </c>
      <c r="T132">
        <v>3</v>
      </c>
      <c r="U132">
        <v>0</v>
      </c>
      <c r="V132">
        <v>0</v>
      </c>
      <c r="W132">
        <v>0</v>
      </c>
      <c r="X132">
        <v>10.267961836340394</v>
      </c>
      <c r="Y132">
        <v>0</v>
      </c>
      <c r="Z132">
        <v>1.2603787559127848</v>
      </c>
      <c r="AA132">
        <v>0</v>
      </c>
      <c r="AB132">
        <v>5.9850098159746237</v>
      </c>
      <c r="AC132">
        <v>0</v>
      </c>
      <c r="AD132">
        <v>0</v>
      </c>
      <c r="AE132">
        <v>17.513350408227801</v>
      </c>
    </row>
    <row r="133" spans="1:31" x14ac:dyDescent="0.25">
      <c r="A133">
        <v>2395049</v>
      </c>
      <c r="B133">
        <v>1</v>
      </c>
      <c r="C133" t="s">
        <v>81</v>
      </c>
      <c r="D133" t="s">
        <v>113</v>
      </c>
      <c r="E133" t="s">
        <v>181</v>
      </c>
      <c r="F133" t="s">
        <v>563</v>
      </c>
      <c r="G133" t="s">
        <v>183</v>
      </c>
      <c r="H133" t="s">
        <v>135</v>
      </c>
      <c r="I133" t="s">
        <v>136</v>
      </c>
      <c r="J133" t="s">
        <v>137</v>
      </c>
      <c r="K133" t="s">
        <v>163</v>
      </c>
      <c r="L133" t="s">
        <v>564</v>
      </c>
      <c r="M133" t="s">
        <v>565</v>
      </c>
      <c r="N133">
        <v>2.8480555550000002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0.60431096868770751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0.60431096868770751</v>
      </c>
    </row>
    <row r="134" spans="1:31" x14ac:dyDescent="0.25">
      <c r="A134">
        <v>2395051</v>
      </c>
      <c r="B134">
        <v>1</v>
      </c>
      <c r="C134" t="s">
        <v>81</v>
      </c>
      <c r="D134" t="s">
        <v>118</v>
      </c>
      <c r="E134" t="s">
        <v>157</v>
      </c>
      <c r="F134" t="s">
        <v>566</v>
      </c>
      <c r="G134" t="s">
        <v>567</v>
      </c>
      <c r="H134" t="s">
        <v>135</v>
      </c>
      <c r="I134" t="s">
        <v>136</v>
      </c>
      <c r="J134" t="s">
        <v>137</v>
      </c>
      <c r="K134" t="s">
        <v>163</v>
      </c>
      <c r="L134" t="s">
        <v>568</v>
      </c>
      <c r="M134" t="s">
        <v>569</v>
      </c>
      <c r="N134">
        <v>2.1433333330000002</v>
      </c>
      <c r="O134">
        <v>0</v>
      </c>
      <c r="P134">
        <v>5</v>
      </c>
      <c r="Q134">
        <v>0</v>
      </c>
      <c r="R134">
        <v>6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1.4810809221648003</v>
      </c>
      <c r="Y134">
        <v>0</v>
      </c>
      <c r="Z134">
        <v>0.97704879908765085</v>
      </c>
      <c r="AA134">
        <v>0</v>
      </c>
      <c r="AB134">
        <v>0</v>
      </c>
      <c r="AC134">
        <v>0</v>
      </c>
      <c r="AD134">
        <v>0</v>
      </c>
      <c r="AE134">
        <v>2.4581297212524511</v>
      </c>
    </row>
    <row r="135" spans="1:31" x14ac:dyDescent="0.25">
      <c r="A135">
        <v>2395054</v>
      </c>
      <c r="B135">
        <v>1</v>
      </c>
      <c r="C135" t="s">
        <v>80</v>
      </c>
      <c r="D135" t="s">
        <v>108</v>
      </c>
      <c r="E135" t="s">
        <v>157</v>
      </c>
      <c r="F135" t="s">
        <v>570</v>
      </c>
      <c r="G135" t="s">
        <v>272</v>
      </c>
      <c r="H135" t="s">
        <v>135</v>
      </c>
      <c r="I135" t="s">
        <v>136</v>
      </c>
      <c r="J135" t="s">
        <v>137</v>
      </c>
      <c r="K135" t="s">
        <v>163</v>
      </c>
      <c r="L135" t="s">
        <v>571</v>
      </c>
      <c r="M135" t="s">
        <v>572</v>
      </c>
      <c r="N135">
        <v>2.665277777</v>
      </c>
      <c r="O135">
        <v>0</v>
      </c>
      <c r="P135">
        <v>16</v>
      </c>
      <c r="Q135">
        <v>0</v>
      </c>
      <c r="R135">
        <v>2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5.0342387935287505</v>
      </c>
      <c r="Y135">
        <v>0</v>
      </c>
      <c r="Z135">
        <v>2.1684198487750486</v>
      </c>
      <c r="AA135">
        <v>0</v>
      </c>
      <c r="AB135">
        <v>0.57115996739750552</v>
      </c>
      <c r="AC135">
        <v>0</v>
      </c>
      <c r="AD135">
        <v>0</v>
      </c>
      <c r="AE135">
        <v>7.7738186097013049</v>
      </c>
    </row>
    <row r="136" spans="1:31" x14ac:dyDescent="0.25">
      <c r="A136">
        <v>2395061</v>
      </c>
      <c r="B136">
        <v>1</v>
      </c>
      <c r="C136" t="s">
        <v>80</v>
      </c>
      <c r="D136" t="s">
        <v>106</v>
      </c>
      <c r="E136" t="s">
        <v>157</v>
      </c>
      <c r="F136" t="s">
        <v>573</v>
      </c>
      <c r="G136" t="s">
        <v>272</v>
      </c>
      <c r="H136" t="s">
        <v>135</v>
      </c>
      <c r="I136" t="s">
        <v>136</v>
      </c>
      <c r="J136" t="s">
        <v>137</v>
      </c>
      <c r="K136" t="s">
        <v>163</v>
      </c>
      <c r="L136" t="s">
        <v>574</v>
      </c>
      <c r="M136" t="s">
        <v>575</v>
      </c>
      <c r="N136">
        <v>1.1130555550000001</v>
      </c>
      <c r="O136">
        <v>0</v>
      </c>
      <c r="P136">
        <v>4</v>
      </c>
      <c r="Q136">
        <v>0</v>
      </c>
      <c r="R136">
        <v>4</v>
      </c>
      <c r="S136">
        <v>0</v>
      </c>
      <c r="T136">
        <v>3</v>
      </c>
      <c r="U136">
        <v>0</v>
      </c>
      <c r="V136">
        <v>0</v>
      </c>
      <c r="W136">
        <v>0</v>
      </c>
      <c r="X136">
        <v>2.0337983437418545</v>
      </c>
      <c r="Y136">
        <v>0</v>
      </c>
      <c r="Z136">
        <v>1.1927877711449777</v>
      </c>
      <c r="AA136">
        <v>0</v>
      </c>
      <c r="AB136">
        <v>1.5414106260530667</v>
      </c>
      <c r="AC136">
        <v>0</v>
      </c>
      <c r="AD136">
        <v>0</v>
      </c>
      <c r="AE136">
        <v>4.7679967409398989</v>
      </c>
    </row>
    <row r="137" spans="1:31" x14ac:dyDescent="0.25">
      <c r="A137">
        <v>2395062</v>
      </c>
      <c r="B137">
        <v>1</v>
      </c>
      <c r="C137" t="s">
        <v>81</v>
      </c>
      <c r="D137" t="s">
        <v>123</v>
      </c>
      <c r="E137" t="s">
        <v>157</v>
      </c>
      <c r="F137" t="s">
        <v>576</v>
      </c>
      <c r="G137" t="s">
        <v>235</v>
      </c>
      <c r="H137" t="s">
        <v>135</v>
      </c>
      <c r="I137" t="s">
        <v>136</v>
      </c>
      <c r="J137" t="s">
        <v>3</v>
      </c>
      <c r="K137" t="s">
        <v>163</v>
      </c>
      <c r="L137" t="s">
        <v>577</v>
      </c>
      <c r="M137" t="s">
        <v>578</v>
      </c>
      <c r="N137">
        <v>2.1780555549999998</v>
      </c>
      <c r="O137">
        <v>0</v>
      </c>
      <c r="P137">
        <v>6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1.5329595024852405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1.5329595024852405</v>
      </c>
    </row>
    <row r="138" spans="1:31" x14ac:dyDescent="0.25">
      <c r="A138">
        <v>2395065</v>
      </c>
      <c r="B138">
        <v>1</v>
      </c>
      <c r="C138" t="s">
        <v>81</v>
      </c>
      <c r="D138" t="s">
        <v>127</v>
      </c>
      <c r="E138" t="s">
        <v>181</v>
      </c>
      <c r="F138" t="s">
        <v>579</v>
      </c>
      <c r="G138" t="s">
        <v>580</v>
      </c>
      <c r="H138" t="s">
        <v>135</v>
      </c>
      <c r="I138" t="s">
        <v>136</v>
      </c>
      <c r="J138" t="s">
        <v>137</v>
      </c>
      <c r="K138" t="s">
        <v>163</v>
      </c>
      <c r="L138" t="s">
        <v>581</v>
      </c>
      <c r="M138" t="s">
        <v>582</v>
      </c>
      <c r="N138">
        <v>0.57388888800000004</v>
      </c>
      <c r="O138">
        <v>0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</row>
    <row r="139" spans="1:31" x14ac:dyDescent="0.25">
      <c r="A139">
        <v>2395066</v>
      </c>
      <c r="B139">
        <v>1</v>
      </c>
      <c r="C139" t="s">
        <v>80</v>
      </c>
      <c r="D139" t="s">
        <v>83</v>
      </c>
      <c r="E139" t="s">
        <v>181</v>
      </c>
      <c r="F139" t="s">
        <v>583</v>
      </c>
      <c r="G139" t="s">
        <v>183</v>
      </c>
      <c r="H139" t="s">
        <v>135</v>
      </c>
      <c r="I139" t="s">
        <v>136</v>
      </c>
      <c r="J139" t="s">
        <v>137</v>
      </c>
      <c r="K139" t="s">
        <v>163</v>
      </c>
      <c r="L139" t="s">
        <v>584</v>
      </c>
      <c r="M139" t="s">
        <v>585</v>
      </c>
      <c r="N139">
        <v>0.73277777700000002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2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1.5309194803213724</v>
      </c>
      <c r="AC139">
        <v>0</v>
      </c>
      <c r="AD139">
        <v>0</v>
      </c>
      <c r="AE139">
        <v>1.5309194803213724</v>
      </c>
    </row>
    <row r="140" spans="1:31" x14ac:dyDescent="0.25">
      <c r="A140">
        <v>2395067</v>
      </c>
      <c r="B140">
        <v>1</v>
      </c>
      <c r="C140" t="s">
        <v>80</v>
      </c>
      <c r="D140" t="s">
        <v>108</v>
      </c>
      <c r="E140" t="s">
        <v>157</v>
      </c>
      <c r="F140" t="s">
        <v>586</v>
      </c>
      <c r="G140" t="s">
        <v>272</v>
      </c>
      <c r="H140" t="s">
        <v>135</v>
      </c>
      <c r="I140" t="s">
        <v>136</v>
      </c>
      <c r="J140" t="s">
        <v>137</v>
      </c>
      <c r="K140" t="s">
        <v>163</v>
      </c>
      <c r="L140" t="s">
        <v>587</v>
      </c>
      <c r="M140" t="s">
        <v>588</v>
      </c>
      <c r="N140">
        <v>4.3994444440000002</v>
      </c>
      <c r="O140">
        <v>0</v>
      </c>
      <c r="P140">
        <v>16</v>
      </c>
      <c r="Q140">
        <v>0</v>
      </c>
      <c r="R140">
        <v>7</v>
      </c>
      <c r="S140">
        <v>0</v>
      </c>
      <c r="T140">
        <v>4</v>
      </c>
      <c r="U140">
        <v>0</v>
      </c>
      <c r="V140">
        <v>0</v>
      </c>
      <c r="W140">
        <v>0</v>
      </c>
      <c r="X140">
        <v>14.987914992654472</v>
      </c>
      <c r="Y140">
        <v>0</v>
      </c>
      <c r="Z140">
        <v>7.1049730230123567</v>
      </c>
      <c r="AA140">
        <v>0</v>
      </c>
      <c r="AB140">
        <v>24.579905317884776</v>
      </c>
      <c r="AC140">
        <v>0</v>
      </c>
      <c r="AD140">
        <v>0</v>
      </c>
      <c r="AE140">
        <v>46.67279333355161</v>
      </c>
    </row>
    <row r="141" spans="1:31" x14ac:dyDescent="0.25">
      <c r="A141">
        <v>2395069</v>
      </c>
      <c r="B141">
        <v>1</v>
      </c>
      <c r="C141" t="s">
        <v>81</v>
      </c>
      <c r="D141" t="s">
        <v>128</v>
      </c>
      <c r="E141" t="s">
        <v>153</v>
      </c>
      <c r="F141" t="s">
        <v>589</v>
      </c>
      <c r="G141" t="s">
        <v>162</v>
      </c>
      <c r="H141" t="s">
        <v>143</v>
      </c>
      <c r="I141" t="s">
        <v>136</v>
      </c>
      <c r="J141" t="s">
        <v>137</v>
      </c>
      <c r="K141" t="s">
        <v>163</v>
      </c>
      <c r="L141" t="s">
        <v>590</v>
      </c>
      <c r="M141" t="s">
        <v>591</v>
      </c>
      <c r="N141">
        <v>6.3333333000000006E-2</v>
      </c>
      <c r="O141">
        <v>0</v>
      </c>
      <c r="P141">
        <v>550</v>
      </c>
      <c r="Q141">
        <v>1</v>
      </c>
      <c r="R141">
        <v>70</v>
      </c>
      <c r="S141">
        <v>3</v>
      </c>
      <c r="T141">
        <v>121</v>
      </c>
      <c r="U141">
        <v>1</v>
      </c>
      <c r="V141">
        <v>0</v>
      </c>
      <c r="W141">
        <v>0</v>
      </c>
      <c r="X141">
        <v>6.618799436116455</v>
      </c>
      <c r="Y141">
        <v>0.62281724926319004</v>
      </c>
      <c r="Z141">
        <v>1.4704293569835805</v>
      </c>
      <c r="AA141">
        <v>0.21936331476620002</v>
      </c>
      <c r="AB141">
        <v>3.607463059115914</v>
      </c>
      <c r="AC141">
        <v>0.90648669764277334</v>
      </c>
      <c r="AD141">
        <v>0</v>
      </c>
      <c r="AE141">
        <v>13.445359113888113</v>
      </c>
    </row>
    <row r="142" spans="1:31" x14ac:dyDescent="0.25">
      <c r="A142">
        <v>2395071</v>
      </c>
      <c r="B142">
        <v>1</v>
      </c>
      <c r="C142" t="s">
        <v>81</v>
      </c>
      <c r="D142" t="s">
        <v>128</v>
      </c>
      <c r="E142" t="s">
        <v>153</v>
      </c>
      <c r="F142" t="s">
        <v>592</v>
      </c>
      <c r="G142" t="s">
        <v>162</v>
      </c>
      <c r="H142" t="s">
        <v>143</v>
      </c>
      <c r="I142" t="s">
        <v>136</v>
      </c>
      <c r="J142" t="s">
        <v>137</v>
      </c>
      <c r="K142" t="s">
        <v>163</v>
      </c>
      <c r="L142" t="s">
        <v>593</v>
      </c>
      <c r="M142" t="s">
        <v>594</v>
      </c>
      <c r="N142">
        <v>9.1111110999999995E-2</v>
      </c>
      <c r="O142">
        <v>0</v>
      </c>
      <c r="P142">
        <v>550</v>
      </c>
      <c r="Q142">
        <v>1</v>
      </c>
      <c r="R142">
        <v>70</v>
      </c>
      <c r="S142">
        <v>3</v>
      </c>
      <c r="T142">
        <v>121</v>
      </c>
      <c r="U142">
        <v>1</v>
      </c>
      <c r="V142">
        <v>0</v>
      </c>
      <c r="W142">
        <v>0</v>
      </c>
      <c r="X142">
        <v>9.4573991035493954</v>
      </c>
      <c r="Y142">
        <v>0.88410116754526014</v>
      </c>
      <c r="Z142">
        <v>2.0968916446100936</v>
      </c>
      <c r="AA142">
        <v>0.31146645985666666</v>
      </c>
      <c r="AB142">
        <v>5.06716943189062</v>
      </c>
      <c r="AC142">
        <v>1.2981343104292267</v>
      </c>
      <c r="AD142">
        <v>0</v>
      </c>
      <c r="AE142">
        <v>19.115162117881262</v>
      </c>
    </row>
    <row r="143" spans="1:31" x14ac:dyDescent="0.25">
      <c r="A143">
        <v>2395075</v>
      </c>
      <c r="B143">
        <v>1</v>
      </c>
      <c r="C143" t="s">
        <v>81</v>
      </c>
      <c r="D143" t="s">
        <v>121</v>
      </c>
      <c r="E143" t="s">
        <v>141</v>
      </c>
      <c r="F143" t="s">
        <v>595</v>
      </c>
      <c r="G143" t="s">
        <v>206</v>
      </c>
      <c r="H143" t="s">
        <v>143</v>
      </c>
      <c r="I143" t="s">
        <v>136</v>
      </c>
      <c r="J143" t="s">
        <v>137</v>
      </c>
      <c r="K143" t="s">
        <v>163</v>
      </c>
      <c r="L143" t="s">
        <v>596</v>
      </c>
      <c r="M143" t="s">
        <v>597</v>
      </c>
      <c r="N143">
        <v>1.2538888880000001</v>
      </c>
      <c r="O143">
        <v>0</v>
      </c>
      <c r="P143">
        <v>220</v>
      </c>
      <c r="Q143">
        <v>0</v>
      </c>
      <c r="R143">
        <v>4</v>
      </c>
      <c r="S143">
        <v>0</v>
      </c>
      <c r="T143">
        <v>4</v>
      </c>
      <c r="U143">
        <v>0</v>
      </c>
      <c r="V143">
        <v>0</v>
      </c>
      <c r="W143">
        <v>0</v>
      </c>
      <c r="X143">
        <v>25.215641660495347</v>
      </c>
      <c r="Y143">
        <v>0</v>
      </c>
      <c r="Z143">
        <v>0</v>
      </c>
      <c r="AA143">
        <v>0</v>
      </c>
      <c r="AB143">
        <v>0.83558591202342003</v>
      </c>
      <c r="AC143">
        <v>0</v>
      </c>
      <c r="AD143">
        <v>0</v>
      </c>
      <c r="AE143">
        <v>26.051227572518766</v>
      </c>
    </row>
    <row r="144" spans="1:31" x14ac:dyDescent="0.25">
      <c r="A144">
        <v>2395076</v>
      </c>
      <c r="B144">
        <v>1</v>
      </c>
      <c r="C144" t="s">
        <v>81</v>
      </c>
      <c r="D144" t="s">
        <v>120</v>
      </c>
      <c r="E144" t="s">
        <v>181</v>
      </c>
      <c r="F144" t="s">
        <v>598</v>
      </c>
      <c r="G144" t="s">
        <v>183</v>
      </c>
      <c r="H144" t="s">
        <v>135</v>
      </c>
      <c r="I144" t="s">
        <v>136</v>
      </c>
      <c r="J144" t="s">
        <v>137</v>
      </c>
      <c r="K144" t="s">
        <v>163</v>
      </c>
      <c r="L144" t="s">
        <v>599</v>
      </c>
      <c r="M144" t="s">
        <v>600</v>
      </c>
      <c r="N144">
        <v>2.9252777769999998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</row>
    <row r="145" spans="1:31" x14ac:dyDescent="0.25">
      <c r="A145">
        <v>2395077</v>
      </c>
      <c r="B145">
        <v>1</v>
      </c>
      <c r="C145" t="s">
        <v>81</v>
      </c>
      <c r="D145" t="s">
        <v>119</v>
      </c>
      <c r="E145" t="s">
        <v>141</v>
      </c>
      <c r="F145" t="s">
        <v>601</v>
      </c>
      <c r="G145" t="s">
        <v>206</v>
      </c>
      <c r="H145" t="s">
        <v>143</v>
      </c>
      <c r="I145" t="s">
        <v>136</v>
      </c>
      <c r="J145" t="s">
        <v>137</v>
      </c>
      <c r="K145" t="s">
        <v>163</v>
      </c>
      <c r="L145" t="s">
        <v>602</v>
      </c>
      <c r="M145" t="s">
        <v>603</v>
      </c>
      <c r="N145">
        <v>1.3477777769999999</v>
      </c>
      <c r="O145">
        <v>0</v>
      </c>
      <c r="P145">
        <v>53</v>
      </c>
      <c r="Q145">
        <v>0</v>
      </c>
      <c r="R145">
        <v>6</v>
      </c>
      <c r="S145">
        <v>0</v>
      </c>
      <c r="T145">
        <v>3</v>
      </c>
      <c r="U145">
        <v>0</v>
      </c>
      <c r="V145">
        <v>0</v>
      </c>
      <c r="W145">
        <v>0</v>
      </c>
      <c r="X145">
        <v>4.3022726876098627</v>
      </c>
      <c r="Y145">
        <v>0</v>
      </c>
      <c r="Z145">
        <v>2.266802312314633</v>
      </c>
      <c r="AA145">
        <v>0</v>
      </c>
      <c r="AB145">
        <v>1.6878991559264624</v>
      </c>
      <c r="AC145">
        <v>0</v>
      </c>
      <c r="AD145">
        <v>0</v>
      </c>
      <c r="AE145">
        <v>8.2569741558509584</v>
      </c>
    </row>
    <row r="146" spans="1:31" x14ac:dyDescent="0.25">
      <c r="A146">
        <v>2395078</v>
      </c>
      <c r="B146">
        <v>1</v>
      </c>
      <c r="C146" t="s">
        <v>81</v>
      </c>
      <c r="D146" t="s">
        <v>115</v>
      </c>
      <c r="E146" t="s">
        <v>181</v>
      </c>
      <c r="F146" t="s">
        <v>604</v>
      </c>
      <c r="G146" t="s">
        <v>183</v>
      </c>
      <c r="H146" t="s">
        <v>135</v>
      </c>
      <c r="I146" t="s">
        <v>136</v>
      </c>
      <c r="J146" t="s">
        <v>137</v>
      </c>
      <c r="K146" t="s">
        <v>163</v>
      </c>
      <c r="L146" t="s">
        <v>605</v>
      </c>
      <c r="M146" t="s">
        <v>606</v>
      </c>
      <c r="N146">
        <v>1.1219444439999999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4.8727245412484174E-2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4.8727245412484174E-2</v>
      </c>
    </row>
    <row r="147" spans="1:31" x14ac:dyDescent="0.25">
      <c r="A147">
        <v>2395085</v>
      </c>
      <c r="B147">
        <v>1</v>
      </c>
      <c r="C147" t="s">
        <v>80</v>
      </c>
      <c r="D147" t="s">
        <v>84</v>
      </c>
      <c r="E147" t="s">
        <v>157</v>
      </c>
      <c r="F147" t="s">
        <v>607</v>
      </c>
      <c r="G147" t="s">
        <v>272</v>
      </c>
      <c r="H147" t="s">
        <v>135</v>
      </c>
      <c r="I147" t="s">
        <v>136</v>
      </c>
      <c r="J147" t="s">
        <v>137</v>
      </c>
      <c r="K147" t="s">
        <v>163</v>
      </c>
      <c r="L147" t="s">
        <v>608</v>
      </c>
      <c r="M147" t="s">
        <v>609</v>
      </c>
      <c r="N147">
        <v>0.84861111099999997</v>
      </c>
      <c r="O147">
        <v>0</v>
      </c>
      <c r="P147">
        <v>158</v>
      </c>
      <c r="Q147">
        <v>0</v>
      </c>
      <c r="R147">
        <v>0</v>
      </c>
      <c r="S147">
        <v>0</v>
      </c>
      <c r="T147">
        <v>4</v>
      </c>
      <c r="U147">
        <v>0</v>
      </c>
      <c r="V147">
        <v>1</v>
      </c>
      <c r="W147">
        <v>0</v>
      </c>
      <c r="X147">
        <v>23.927971895829433</v>
      </c>
      <c r="Y147">
        <v>0</v>
      </c>
      <c r="Z147">
        <v>0</v>
      </c>
      <c r="AA147">
        <v>0</v>
      </c>
      <c r="AB147">
        <v>1.3386691707570164</v>
      </c>
      <c r="AC147">
        <v>0</v>
      </c>
      <c r="AD147">
        <v>0.19691944542004</v>
      </c>
      <c r="AE147">
        <v>25.463560512006488</v>
      </c>
    </row>
    <row r="148" spans="1:31" x14ac:dyDescent="0.25">
      <c r="A148">
        <v>2395086</v>
      </c>
      <c r="B148">
        <v>1</v>
      </c>
      <c r="C148" t="s">
        <v>80</v>
      </c>
      <c r="D148" t="s">
        <v>90</v>
      </c>
      <c r="E148" t="s">
        <v>157</v>
      </c>
      <c r="F148" t="s">
        <v>610</v>
      </c>
      <c r="G148" t="s">
        <v>272</v>
      </c>
      <c r="H148" t="s">
        <v>135</v>
      </c>
      <c r="I148" t="s">
        <v>136</v>
      </c>
      <c r="J148" t="s">
        <v>137</v>
      </c>
      <c r="K148" t="s">
        <v>163</v>
      </c>
      <c r="L148" t="s">
        <v>611</v>
      </c>
      <c r="M148" t="s">
        <v>612</v>
      </c>
      <c r="N148">
        <v>1.2922222219999999</v>
      </c>
      <c r="O148">
        <v>0</v>
      </c>
      <c r="P148">
        <v>233</v>
      </c>
      <c r="Q148">
        <v>0</v>
      </c>
      <c r="R148">
        <v>0</v>
      </c>
      <c r="S148">
        <v>0</v>
      </c>
      <c r="T148">
        <v>13</v>
      </c>
      <c r="U148">
        <v>0</v>
      </c>
      <c r="V148">
        <v>0</v>
      </c>
      <c r="W148">
        <v>0</v>
      </c>
      <c r="X148">
        <v>57.173713687871256</v>
      </c>
      <c r="Y148">
        <v>0</v>
      </c>
      <c r="Z148">
        <v>0</v>
      </c>
      <c r="AA148">
        <v>0</v>
      </c>
      <c r="AB148">
        <v>4.080436560752605</v>
      </c>
      <c r="AC148">
        <v>0</v>
      </c>
      <c r="AD148">
        <v>0</v>
      </c>
      <c r="AE148">
        <v>61.254150248623858</v>
      </c>
    </row>
    <row r="149" spans="1:31" x14ac:dyDescent="0.25">
      <c r="A149">
        <v>2395087</v>
      </c>
      <c r="B149">
        <v>1</v>
      </c>
      <c r="C149" t="s">
        <v>81</v>
      </c>
      <c r="D149" t="s">
        <v>117</v>
      </c>
      <c r="E149" t="s">
        <v>181</v>
      </c>
      <c r="F149" t="s">
        <v>613</v>
      </c>
      <c r="G149" t="s">
        <v>183</v>
      </c>
      <c r="H149" t="s">
        <v>135</v>
      </c>
      <c r="I149" t="s">
        <v>136</v>
      </c>
      <c r="J149" t="s">
        <v>137</v>
      </c>
      <c r="K149" t="s">
        <v>163</v>
      </c>
      <c r="L149" t="s">
        <v>614</v>
      </c>
      <c r="M149" t="s">
        <v>615</v>
      </c>
      <c r="N149">
        <v>0.88166666599999999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0.4662491124293161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0.4662491124293161</v>
      </c>
    </row>
    <row r="150" spans="1:31" x14ac:dyDescent="0.25">
      <c r="A150">
        <v>2395097</v>
      </c>
      <c r="B150">
        <v>1</v>
      </c>
      <c r="C150" t="s">
        <v>81</v>
      </c>
      <c r="D150" t="s">
        <v>123</v>
      </c>
      <c r="E150" t="s">
        <v>325</v>
      </c>
      <c r="F150" t="s">
        <v>616</v>
      </c>
      <c r="G150" t="s">
        <v>617</v>
      </c>
      <c r="H150" t="s">
        <v>327</v>
      </c>
      <c r="I150" t="s">
        <v>136</v>
      </c>
      <c r="J150" t="s">
        <v>137</v>
      </c>
      <c r="K150" t="s">
        <v>138</v>
      </c>
      <c r="L150" t="s">
        <v>618</v>
      </c>
      <c r="M150" t="s">
        <v>619</v>
      </c>
      <c r="N150">
        <v>8.33</v>
      </c>
      <c r="O150">
        <v>33</v>
      </c>
      <c r="P150">
        <v>14494</v>
      </c>
      <c r="Q150">
        <v>1151</v>
      </c>
      <c r="R150">
        <v>1479</v>
      </c>
      <c r="S150">
        <v>232</v>
      </c>
      <c r="T150">
        <v>2217</v>
      </c>
      <c r="U150">
        <v>30</v>
      </c>
      <c r="V150">
        <v>7</v>
      </c>
      <c r="W150">
        <v>41.9878594315458</v>
      </c>
      <c r="X150">
        <v>16682.762971728618</v>
      </c>
      <c r="Y150">
        <v>4700.2748119847038</v>
      </c>
      <c r="Z150">
        <v>4677.8001364422425</v>
      </c>
      <c r="AA150">
        <v>7272.7200927468411</v>
      </c>
      <c r="AB150">
        <v>7065.0031305886969</v>
      </c>
      <c r="AC150">
        <v>25714.794539254341</v>
      </c>
      <c r="AD150">
        <v>492.90565332649163</v>
      </c>
      <c r="AE150">
        <v>66648.249195503478</v>
      </c>
    </row>
    <row r="151" spans="1:31" x14ac:dyDescent="0.25">
      <c r="A151">
        <v>2395099</v>
      </c>
      <c r="B151">
        <v>1</v>
      </c>
      <c r="C151" t="s">
        <v>81</v>
      </c>
      <c r="D151" t="s">
        <v>123</v>
      </c>
      <c r="E151" t="s">
        <v>325</v>
      </c>
      <c r="F151" t="s">
        <v>620</v>
      </c>
      <c r="G151" t="s">
        <v>617</v>
      </c>
      <c r="H151" t="s">
        <v>327</v>
      </c>
      <c r="I151" t="s">
        <v>136</v>
      </c>
      <c r="J151" t="s">
        <v>137</v>
      </c>
      <c r="K151" t="s">
        <v>138</v>
      </c>
      <c r="L151" t="s">
        <v>621</v>
      </c>
      <c r="M151" t="s">
        <v>622</v>
      </c>
      <c r="N151">
        <v>8.2983333330000004</v>
      </c>
      <c r="O151">
        <v>39</v>
      </c>
      <c r="P151">
        <v>16874</v>
      </c>
      <c r="Q151">
        <v>918</v>
      </c>
      <c r="R151">
        <v>1101</v>
      </c>
      <c r="S151">
        <v>176</v>
      </c>
      <c r="T151">
        <v>1754</v>
      </c>
      <c r="U151">
        <v>32</v>
      </c>
      <c r="V151">
        <v>35</v>
      </c>
      <c r="W151">
        <v>197.74989950728684</v>
      </c>
      <c r="X151">
        <v>22995.236658718801</v>
      </c>
      <c r="Y151">
        <v>5204.736558714083</v>
      </c>
      <c r="Z151">
        <v>3798.8592171599844</v>
      </c>
      <c r="AA151">
        <v>5659.4069375044737</v>
      </c>
      <c r="AB151">
        <v>8705.9086646301075</v>
      </c>
      <c r="AC151">
        <v>31234.628284261904</v>
      </c>
      <c r="AD151">
        <v>2055.6557509396634</v>
      </c>
      <c r="AE151">
        <v>79852.181971436308</v>
      </c>
    </row>
    <row r="152" spans="1:31" x14ac:dyDescent="0.25">
      <c r="A152">
        <v>2395102</v>
      </c>
      <c r="B152">
        <v>1</v>
      </c>
      <c r="C152" t="s">
        <v>80</v>
      </c>
      <c r="D152" t="s">
        <v>96</v>
      </c>
      <c r="E152" t="s">
        <v>181</v>
      </c>
      <c r="F152" t="s">
        <v>623</v>
      </c>
      <c r="G152" t="s">
        <v>183</v>
      </c>
      <c r="H152" t="s">
        <v>135</v>
      </c>
      <c r="I152" t="s">
        <v>136</v>
      </c>
      <c r="J152" t="s">
        <v>137</v>
      </c>
      <c r="K152" t="s">
        <v>163</v>
      </c>
      <c r="L152" t="s">
        <v>624</v>
      </c>
      <c r="M152" t="s">
        <v>625</v>
      </c>
      <c r="N152">
        <v>1.286944444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2.3872701667498379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2.3872701667498379</v>
      </c>
    </row>
    <row r="153" spans="1:31" x14ac:dyDescent="0.25">
      <c r="A153">
        <v>2395103</v>
      </c>
      <c r="B153">
        <v>1</v>
      </c>
      <c r="C153" t="s">
        <v>80</v>
      </c>
      <c r="D153" t="s">
        <v>105</v>
      </c>
      <c r="E153" t="s">
        <v>141</v>
      </c>
      <c r="F153" t="s">
        <v>626</v>
      </c>
      <c r="G153" t="s">
        <v>162</v>
      </c>
      <c r="H153" t="s">
        <v>143</v>
      </c>
      <c r="I153" t="s">
        <v>136</v>
      </c>
      <c r="J153" t="s">
        <v>137</v>
      </c>
      <c r="K153" t="s">
        <v>163</v>
      </c>
      <c r="L153" t="s">
        <v>627</v>
      </c>
      <c r="M153" t="s">
        <v>628</v>
      </c>
      <c r="N153">
        <v>1.4741666659999999</v>
      </c>
      <c r="O153">
        <v>0</v>
      </c>
      <c r="P153">
        <v>15</v>
      </c>
      <c r="Q153">
        <v>0</v>
      </c>
      <c r="R153">
        <v>3</v>
      </c>
      <c r="S153">
        <v>0</v>
      </c>
      <c r="T153">
        <v>5</v>
      </c>
      <c r="U153">
        <v>2</v>
      </c>
      <c r="V153">
        <v>0</v>
      </c>
      <c r="W153">
        <v>0</v>
      </c>
      <c r="X153">
        <v>5.2842177562752246</v>
      </c>
      <c r="Y153">
        <v>0</v>
      </c>
      <c r="Z153">
        <v>1.6942416454751501</v>
      </c>
      <c r="AA153">
        <v>0</v>
      </c>
      <c r="AB153">
        <v>3.1889953607075396</v>
      </c>
      <c r="AC153">
        <v>106.68471449579606</v>
      </c>
      <c r="AD153">
        <v>0</v>
      </c>
      <c r="AE153">
        <v>116.85216925825398</v>
      </c>
    </row>
    <row r="154" spans="1:31" x14ac:dyDescent="0.25">
      <c r="A154">
        <v>2395104</v>
      </c>
      <c r="B154">
        <v>1</v>
      </c>
      <c r="C154" t="s">
        <v>80</v>
      </c>
      <c r="D154" t="s">
        <v>99</v>
      </c>
      <c r="E154" t="s">
        <v>141</v>
      </c>
      <c r="F154" t="s">
        <v>629</v>
      </c>
      <c r="G154" t="s">
        <v>254</v>
      </c>
      <c r="H154" t="s">
        <v>143</v>
      </c>
      <c r="I154" t="s">
        <v>136</v>
      </c>
      <c r="J154" t="s">
        <v>137</v>
      </c>
      <c r="K154" t="s">
        <v>163</v>
      </c>
      <c r="L154" t="s">
        <v>630</v>
      </c>
      <c r="M154" t="s">
        <v>631</v>
      </c>
      <c r="N154">
        <v>0.62444444399999999</v>
      </c>
      <c r="O154">
        <v>0</v>
      </c>
      <c r="P154">
        <v>93</v>
      </c>
      <c r="Q154">
        <v>0</v>
      </c>
      <c r="R154">
        <v>1</v>
      </c>
      <c r="S154">
        <v>0</v>
      </c>
      <c r="T154">
        <v>5</v>
      </c>
      <c r="U154">
        <v>0</v>
      </c>
      <c r="V154">
        <v>0</v>
      </c>
      <c r="W154">
        <v>0</v>
      </c>
      <c r="X154">
        <v>5.2324605500181534</v>
      </c>
      <c r="Y154">
        <v>0</v>
      </c>
      <c r="Z154">
        <v>0.28492062612346669</v>
      </c>
      <c r="AA154">
        <v>0</v>
      </c>
      <c r="AB154">
        <v>0.11037804234596001</v>
      </c>
      <c r="AC154">
        <v>0</v>
      </c>
      <c r="AD154">
        <v>0</v>
      </c>
      <c r="AE154">
        <v>5.6277592184875802</v>
      </c>
    </row>
    <row r="155" spans="1:31" x14ac:dyDescent="0.25">
      <c r="A155">
        <v>2395108</v>
      </c>
      <c r="B155">
        <v>1</v>
      </c>
      <c r="C155" t="s">
        <v>81</v>
      </c>
      <c r="D155" t="s">
        <v>121</v>
      </c>
      <c r="E155" t="s">
        <v>153</v>
      </c>
      <c r="F155" t="s">
        <v>632</v>
      </c>
      <c r="G155" t="s">
        <v>162</v>
      </c>
      <c r="H155" t="s">
        <v>143</v>
      </c>
      <c r="I155" t="s">
        <v>136</v>
      </c>
      <c r="J155" t="s">
        <v>137</v>
      </c>
      <c r="K155" t="s">
        <v>163</v>
      </c>
      <c r="L155" t="s">
        <v>633</v>
      </c>
      <c r="M155" t="s">
        <v>634</v>
      </c>
      <c r="N155">
        <v>3.5463888880000001</v>
      </c>
      <c r="O155">
        <v>0</v>
      </c>
      <c r="P155">
        <v>1219</v>
      </c>
      <c r="Q155">
        <v>1</v>
      </c>
      <c r="R155">
        <v>50</v>
      </c>
      <c r="S155">
        <v>5</v>
      </c>
      <c r="T155">
        <v>64</v>
      </c>
      <c r="U155">
        <v>0</v>
      </c>
      <c r="V155">
        <v>0</v>
      </c>
      <c r="W155">
        <v>0</v>
      </c>
      <c r="X155">
        <v>385.39327198249316</v>
      </c>
      <c r="Y155">
        <v>1.0930322099880001</v>
      </c>
      <c r="Z155">
        <v>4.6564926703289036</v>
      </c>
      <c r="AA155">
        <v>17.635619516302967</v>
      </c>
      <c r="AB155">
        <v>59.869981174575393</v>
      </c>
      <c r="AC155">
        <v>0</v>
      </c>
      <c r="AD155">
        <v>0</v>
      </c>
      <c r="AE155">
        <v>468.64839755368848</v>
      </c>
    </row>
    <row r="156" spans="1:31" x14ac:dyDescent="0.25">
      <c r="A156">
        <v>2395111</v>
      </c>
      <c r="B156">
        <v>1</v>
      </c>
      <c r="C156" t="s">
        <v>80</v>
      </c>
      <c r="D156" t="s">
        <v>108</v>
      </c>
      <c r="E156" t="s">
        <v>157</v>
      </c>
      <c r="F156" t="s">
        <v>635</v>
      </c>
      <c r="G156" t="s">
        <v>297</v>
      </c>
      <c r="H156" t="s">
        <v>135</v>
      </c>
      <c r="I156" t="s">
        <v>136</v>
      </c>
      <c r="J156" t="s">
        <v>137</v>
      </c>
      <c r="K156" t="s">
        <v>163</v>
      </c>
      <c r="L156" t="s">
        <v>636</v>
      </c>
      <c r="M156" t="s">
        <v>637</v>
      </c>
      <c r="N156">
        <v>8.386666666</v>
      </c>
      <c r="O156">
        <v>0</v>
      </c>
      <c r="P156">
        <v>22</v>
      </c>
      <c r="Q156">
        <v>0</v>
      </c>
      <c r="R156">
        <v>2</v>
      </c>
      <c r="S156">
        <v>0</v>
      </c>
      <c r="T156">
        <v>2</v>
      </c>
      <c r="U156">
        <v>0</v>
      </c>
      <c r="V156">
        <v>0</v>
      </c>
      <c r="W156">
        <v>0</v>
      </c>
      <c r="X156">
        <v>19.899235854143996</v>
      </c>
      <c r="Y156">
        <v>0</v>
      </c>
      <c r="Z156">
        <v>6.6573197210473092</v>
      </c>
      <c r="AA156">
        <v>0</v>
      </c>
      <c r="AB156">
        <v>11.287608942324988</v>
      </c>
      <c r="AC156">
        <v>0</v>
      </c>
      <c r="AD156">
        <v>0</v>
      </c>
      <c r="AE156">
        <v>37.84416451751629</v>
      </c>
    </row>
    <row r="157" spans="1:31" x14ac:dyDescent="0.25">
      <c r="A157">
        <v>2395113</v>
      </c>
      <c r="B157">
        <v>1</v>
      </c>
      <c r="C157" t="s">
        <v>81</v>
      </c>
      <c r="D157" t="s">
        <v>113</v>
      </c>
      <c r="E157" t="s">
        <v>153</v>
      </c>
      <c r="F157" t="s">
        <v>638</v>
      </c>
      <c r="G157" t="s">
        <v>162</v>
      </c>
      <c r="H157" t="s">
        <v>143</v>
      </c>
      <c r="I157" t="s">
        <v>136</v>
      </c>
      <c r="J157" t="s">
        <v>137</v>
      </c>
      <c r="K157" t="s">
        <v>163</v>
      </c>
      <c r="L157" t="s">
        <v>639</v>
      </c>
      <c r="M157" t="s">
        <v>640</v>
      </c>
      <c r="N157">
        <v>3.761666666</v>
      </c>
      <c r="O157">
        <v>1</v>
      </c>
      <c r="P157">
        <v>677</v>
      </c>
      <c r="Q157">
        <v>50</v>
      </c>
      <c r="R157">
        <v>263</v>
      </c>
      <c r="S157">
        <v>9</v>
      </c>
      <c r="T157">
        <v>43</v>
      </c>
      <c r="U157">
        <v>0</v>
      </c>
      <c r="V157">
        <v>0</v>
      </c>
      <c r="W157">
        <v>0.54943135834925005</v>
      </c>
      <c r="X157">
        <v>446.20916945565841</v>
      </c>
      <c r="Y157">
        <v>249.1852279305532</v>
      </c>
      <c r="Z157">
        <v>515.48134208540171</v>
      </c>
      <c r="AA157">
        <v>440.11882897031342</v>
      </c>
      <c r="AB157">
        <v>69.120761374690289</v>
      </c>
      <c r="AC157">
        <v>0</v>
      </c>
      <c r="AD157">
        <v>0</v>
      </c>
      <c r="AE157">
        <v>1720.6647611749663</v>
      </c>
    </row>
    <row r="158" spans="1:31" x14ac:dyDescent="0.25">
      <c r="A158">
        <v>2395117</v>
      </c>
      <c r="B158">
        <v>1</v>
      </c>
      <c r="C158" t="s">
        <v>80</v>
      </c>
      <c r="D158" t="s">
        <v>94</v>
      </c>
      <c r="E158" t="s">
        <v>153</v>
      </c>
      <c r="F158" t="s">
        <v>641</v>
      </c>
      <c r="G158" t="s">
        <v>162</v>
      </c>
      <c r="H158" t="s">
        <v>143</v>
      </c>
      <c r="I158" t="s">
        <v>417</v>
      </c>
      <c r="J158" t="s">
        <v>137</v>
      </c>
      <c r="K158" t="s">
        <v>163</v>
      </c>
      <c r="L158" t="s">
        <v>642</v>
      </c>
      <c r="M158" t="s">
        <v>643</v>
      </c>
      <c r="N158">
        <v>1.1111111E-2</v>
      </c>
      <c r="O158">
        <v>1</v>
      </c>
      <c r="P158">
        <v>1693</v>
      </c>
      <c r="Q158">
        <v>14</v>
      </c>
      <c r="R158">
        <v>53</v>
      </c>
      <c r="S158">
        <v>23</v>
      </c>
      <c r="T158">
        <v>388</v>
      </c>
      <c r="U158">
        <v>13</v>
      </c>
      <c r="V158">
        <v>1</v>
      </c>
      <c r="W158">
        <v>4.9893809810316672E-3</v>
      </c>
      <c r="X158">
        <v>2.2246405027371612</v>
      </c>
      <c r="Y158">
        <v>2.92488039119875E-2</v>
      </c>
      <c r="Z158">
        <v>0.12201817229655085</v>
      </c>
      <c r="AA158">
        <v>0.80588223050682395</v>
      </c>
      <c r="AB158">
        <v>1.1788975280304475</v>
      </c>
      <c r="AC158">
        <v>4.9729915035865906</v>
      </c>
      <c r="AD158">
        <v>0</v>
      </c>
      <c r="AE158">
        <v>9.338668122050592</v>
      </c>
    </row>
    <row r="159" spans="1:31" x14ac:dyDescent="0.25">
      <c r="A159">
        <v>2395119</v>
      </c>
      <c r="B159">
        <v>1</v>
      </c>
      <c r="C159" t="s">
        <v>80</v>
      </c>
      <c r="D159" t="s">
        <v>92</v>
      </c>
      <c r="E159" t="s">
        <v>157</v>
      </c>
      <c r="F159" t="s">
        <v>644</v>
      </c>
      <c r="G159" t="s">
        <v>272</v>
      </c>
      <c r="H159" t="s">
        <v>135</v>
      </c>
      <c r="I159" t="s">
        <v>136</v>
      </c>
      <c r="J159" t="s">
        <v>137</v>
      </c>
      <c r="K159" t="s">
        <v>163</v>
      </c>
      <c r="L159" t="s">
        <v>645</v>
      </c>
      <c r="M159" t="s">
        <v>646</v>
      </c>
      <c r="N159">
        <v>0.84611111100000003</v>
      </c>
      <c r="O159">
        <v>0</v>
      </c>
      <c r="P159">
        <v>58</v>
      </c>
      <c r="Q159">
        <v>0</v>
      </c>
      <c r="R159">
        <v>0</v>
      </c>
      <c r="S159">
        <v>0</v>
      </c>
      <c r="T159">
        <v>6</v>
      </c>
      <c r="U159">
        <v>0</v>
      </c>
      <c r="V159">
        <v>0</v>
      </c>
      <c r="W159">
        <v>0</v>
      </c>
      <c r="X159">
        <v>8.3511257759868887</v>
      </c>
      <c r="Y159">
        <v>0</v>
      </c>
      <c r="Z159">
        <v>0</v>
      </c>
      <c r="AA159">
        <v>0</v>
      </c>
      <c r="AB159">
        <v>1.0667925505967768</v>
      </c>
      <c r="AC159">
        <v>0</v>
      </c>
      <c r="AD159">
        <v>0</v>
      </c>
      <c r="AE159">
        <v>9.4179183265836652</v>
      </c>
    </row>
    <row r="160" spans="1:31" x14ac:dyDescent="0.25">
      <c r="A160">
        <v>2395121</v>
      </c>
      <c r="B160">
        <v>1</v>
      </c>
      <c r="C160" t="s">
        <v>80</v>
      </c>
      <c r="D160" t="s">
        <v>96</v>
      </c>
      <c r="E160" t="s">
        <v>181</v>
      </c>
      <c r="F160" t="s">
        <v>647</v>
      </c>
      <c r="G160" t="s">
        <v>183</v>
      </c>
      <c r="H160" t="s">
        <v>135</v>
      </c>
      <c r="I160" t="s">
        <v>136</v>
      </c>
      <c r="J160" t="s">
        <v>137</v>
      </c>
      <c r="K160" t="s">
        <v>163</v>
      </c>
      <c r="L160" t="s">
        <v>648</v>
      </c>
      <c r="M160" t="s">
        <v>649</v>
      </c>
      <c r="N160">
        <v>6.5772222219999996</v>
      </c>
      <c r="O160">
        <v>0</v>
      </c>
      <c r="P160">
        <v>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6.0724239787823491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6.0724239787823491</v>
      </c>
    </row>
    <row r="161" spans="1:31" x14ac:dyDescent="0.25">
      <c r="A161">
        <v>2395122</v>
      </c>
      <c r="B161">
        <v>1</v>
      </c>
      <c r="C161" t="s">
        <v>80</v>
      </c>
      <c r="D161" t="s">
        <v>110</v>
      </c>
      <c r="E161" t="s">
        <v>153</v>
      </c>
      <c r="F161" t="s">
        <v>650</v>
      </c>
      <c r="G161" t="s">
        <v>220</v>
      </c>
      <c r="H161" t="s">
        <v>143</v>
      </c>
      <c r="I161" t="s">
        <v>417</v>
      </c>
      <c r="J161" t="s">
        <v>137</v>
      </c>
      <c r="K161" t="s">
        <v>163</v>
      </c>
      <c r="L161" t="s">
        <v>651</v>
      </c>
      <c r="M161" t="s">
        <v>652</v>
      </c>
      <c r="N161">
        <v>7.4999999999999997E-3</v>
      </c>
      <c r="O161">
        <v>0</v>
      </c>
      <c r="P161">
        <v>21948</v>
      </c>
      <c r="Q161">
        <v>0</v>
      </c>
      <c r="R161">
        <v>2</v>
      </c>
      <c r="S161">
        <v>2</v>
      </c>
      <c r="T161">
        <v>1385</v>
      </c>
      <c r="U161">
        <v>0</v>
      </c>
      <c r="V161">
        <v>4</v>
      </c>
      <c r="W161">
        <v>0</v>
      </c>
      <c r="X161">
        <v>28.310374414809456</v>
      </c>
      <c r="Y161">
        <v>0</v>
      </c>
      <c r="Z161">
        <v>1.06492228710975E-2</v>
      </c>
      <c r="AA161">
        <v>6.9218136549265949</v>
      </c>
      <c r="AB161">
        <v>6.2577631422570255</v>
      </c>
      <c r="AC161">
        <v>0</v>
      </c>
      <c r="AD161">
        <v>9.2914044059939999E-2</v>
      </c>
      <c r="AE161">
        <v>41.593514478924114</v>
      </c>
    </row>
    <row r="162" spans="1:31" x14ac:dyDescent="0.25">
      <c r="A162">
        <v>2395123</v>
      </c>
      <c r="B162">
        <v>1</v>
      </c>
      <c r="C162" t="s">
        <v>80</v>
      </c>
      <c r="D162" t="s">
        <v>85</v>
      </c>
      <c r="E162" t="s">
        <v>325</v>
      </c>
      <c r="F162" t="s">
        <v>653</v>
      </c>
      <c r="G162" t="s">
        <v>162</v>
      </c>
      <c r="H162" t="s">
        <v>143</v>
      </c>
      <c r="I162" t="s">
        <v>136</v>
      </c>
      <c r="J162" t="s">
        <v>137</v>
      </c>
      <c r="K162" t="s">
        <v>163</v>
      </c>
      <c r="L162" t="s">
        <v>654</v>
      </c>
      <c r="M162" t="s">
        <v>655</v>
      </c>
      <c r="N162">
        <v>0.76651944400000005</v>
      </c>
      <c r="O162">
        <v>0</v>
      </c>
      <c r="P162">
        <v>12422</v>
      </c>
      <c r="Q162">
        <v>0</v>
      </c>
      <c r="R162">
        <v>0</v>
      </c>
      <c r="S162">
        <v>1</v>
      </c>
      <c r="T162">
        <v>925</v>
      </c>
      <c r="U162">
        <v>0</v>
      </c>
      <c r="V162">
        <v>1</v>
      </c>
      <c r="W162">
        <v>0</v>
      </c>
      <c r="X162">
        <v>1880.1317627230608</v>
      </c>
      <c r="Y162">
        <v>0</v>
      </c>
      <c r="Z162">
        <v>0</v>
      </c>
      <c r="AA162">
        <v>0.77130969583620002</v>
      </c>
      <c r="AB162">
        <v>446.53701439158283</v>
      </c>
      <c r="AC162">
        <v>0</v>
      </c>
      <c r="AD162">
        <v>6.2998499728134929</v>
      </c>
      <c r="AE162">
        <v>2333.7399367832936</v>
      </c>
    </row>
    <row r="163" spans="1:31" x14ac:dyDescent="0.25">
      <c r="A163">
        <v>2395124</v>
      </c>
      <c r="B163">
        <v>1</v>
      </c>
      <c r="C163" t="s">
        <v>80</v>
      </c>
      <c r="D163" t="s">
        <v>84</v>
      </c>
      <c r="E163" t="s">
        <v>141</v>
      </c>
      <c r="F163" t="s">
        <v>656</v>
      </c>
      <c r="G163" t="s">
        <v>162</v>
      </c>
      <c r="H163" t="s">
        <v>143</v>
      </c>
      <c r="I163" t="s">
        <v>136</v>
      </c>
      <c r="J163" t="s">
        <v>137</v>
      </c>
      <c r="K163" t="s">
        <v>163</v>
      </c>
      <c r="L163" t="s">
        <v>657</v>
      </c>
      <c r="M163" t="s">
        <v>658</v>
      </c>
      <c r="N163">
        <v>2.040277777</v>
      </c>
      <c r="O163">
        <v>1</v>
      </c>
      <c r="P163">
        <v>885</v>
      </c>
      <c r="Q163">
        <v>2</v>
      </c>
      <c r="R163">
        <v>49</v>
      </c>
      <c r="S163">
        <v>3</v>
      </c>
      <c r="T163">
        <v>114</v>
      </c>
      <c r="U163">
        <v>0</v>
      </c>
      <c r="V163">
        <v>0</v>
      </c>
      <c r="W163">
        <v>0.3800878716955694</v>
      </c>
      <c r="X163">
        <v>259.96572831865126</v>
      </c>
      <c r="Y163">
        <v>1.8011111020050108</v>
      </c>
      <c r="Z163">
        <v>131.81033534322367</v>
      </c>
      <c r="AA163">
        <v>6.5056757852015483</v>
      </c>
      <c r="AB163">
        <v>151.56849603121404</v>
      </c>
      <c r="AC163">
        <v>0</v>
      </c>
      <c r="AD163">
        <v>0</v>
      </c>
      <c r="AE163">
        <v>552.03143445199112</v>
      </c>
    </row>
    <row r="164" spans="1:31" x14ac:dyDescent="0.25">
      <c r="A164">
        <v>2395126</v>
      </c>
      <c r="B164">
        <v>1</v>
      </c>
      <c r="C164" t="s">
        <v>80</v>
      </c>
      <c r="D164" t="s">
        <v>103</v>
      </c>
      <c r="E164" t="s">
        <v>279</v>
      </c>
      <c r="F164" t="s">
        <v>659</v>
      </c>
      <c r="G164" t="s">
        <v>162</v>
      </c>
      <c r="H164" t="s">
        <v>143</v>
      </c>
      <c r="I164" t="s">
        <v>136</v>
      </c>
      <c r="J164" t="s">
        <v>137</v>
      </c>
      <c r="K164" t="s">
        <v>163</v>
      </c>
      <c r="L164" t="s">
        <v>660</v>
      </c>
      <c r="M164" t="s">
        <v>661</v>
      </c>
      <c r="N164">
        <v>0.89138888800000005</v>
      </c>
      <c r="O164">
        <v>21</v>
      </c>
      <c r="P164">
        <v>2586</v>
      </c>
      <c r="Q164">
        <v>33</v>
      </c>
      <c r="R164">
        <v>193</v>
      </c>
      <c r="S164">
        <v>57</v>
      </c>
      <c r="T164">
        <v>716</v>
      </c>
      <c r="U164">
        <v>7</v>
      </c>
      <c r="V164">
        <v>1</v>
      </c>
      <c r="W164">
        <v>9.067547652940636</v>
      </c>
      <c r="X164">
        <v>279.08967817553878</v>
      </c>
      <c r="Y164">
        <v>105.8488089284709</v>
      </c>
      <c r="Z164">
        <v>53.925401918638975</v>
      </c>
      <c r="AA164">
        <v>133.55919715332905</v>
      </c>
      <c r="AB164">
        <v>219.85742651243245</v>
      </c>
      <c r="AC164">
        <v>195.58754537895129</v>
      </c>
      <c r="AD164">
        <v>6.344616676081702</v>
      </c>
      <c r="AE164">
        <v>1003.2802223963837</v>
      </c>
    </row>
    <row r="165" spans="1:31" x14ac:dyDescent="0.25">
      <c r="A165">
        <v>2395128</v>
      </c>
      <c r="B165">
        <v>1</v>
      </c>
      <c r="C165" t="s">
        <v>81</v>
      </c>
      <c r="D165" t="s">
        <v>112</v>
      </c>
      <c r="E165" t="s">
        <v>279</v>
      </c>
      <c r="F165" t="s">
        <v>662</v>
      </c>
      <c r="G165" t="s">
        <v>162</v>
      </c>
      <c r="H165" t="s">
        <v>143</v>
      </c>
      <c r="I165" t="s">
        <v>136</v>
      </c>
      <c r="J165" t="s">
        <v>137</v>
      </c>
      <c r="K165" t="s">
        <v>163</v>
      </c>
      <c r="L165" t="s">
        <v>663</v>
      </c>
      <c r="M165" t="s">
        <v>664</v>
      </c>
      <c r="N165">
        <v>1.331388888</v>
      </c>
      <c r="O165">
        <v>0</v>
      </c>
      <c r="P165">
        <v>459</v>
      </c>
      <c r="Q165">
        <v>11</v>
      </c>
      <c r="R165">
        <v>133</v>
      </c>
      <c r="S165">
        <v>5</v>
      </c>
      <c r="T165">
        <v>81</v>
      </c>
      <c r="U165">
        <v>1</v>
      </c>
      <c r="V165">
        <v>0</v>
      </c>
      <c r="W165">
        <v>0</v>
      </c>
      <c r="X165">
        <v>90.364211065641584</v>
      </c>
      <c r="Y165">
        <v>114.62360392565513</v>
      </c>
      <c r="Z165">
        <v>71.833996838713105</v>
      </c>
      <c r="AA165">
        <v>27.112868049902367</v>
      </c>
      <c r="AB165">
        <v>21.798631439537797</v>
      </c>
      <c r="AC165">
        <v>1.1042915092762984</v>
      </c>
      <c r="AD165">
        <v>0</v>
      </c>
      <c r="AE165">
        <v>326.83760282872635</v>
      </c>
    </row>
    <row r="166" spans="1:31" x14ac:dyDescent="0.25">
      <c r="A166">
        <v>2395129</v>
      </c>
      <c r="B166">
        <v>1</v>
      </c>
      <c r="C166" t="s">
        <v>80</v>
      </c>
      <c r="D166" t="s">
        <v>93</v>
      </c>
      <c r="E166" t="s">
        <v>157</v>
      </c>
      <c r="F166" t="s">
        <v>665</v>
      </c>
      <c r="G166" t="s">
        <v>554</v>
      </c>
      <c r="H166" t="s">
        <v>135</v>
      </c>
      <c r="I166" t="s">
        <v>136</v>
      </c>
      <c r="J166" t="s">
        <v>137</v>
      </c>
      <c r="K166" t="s">
        <v>163</v>
      </c>
      <c r="L166" t="s">
        <v>666</v>
      </c>
      <c r="M166" t="s">
        <v>667</v>
      </c>
      <c r="N166">
        <v>3.9049999999999998</v>
      </c>
      <c r="O166">
        <v>0</v>
      </c>
      <c r="P166">
        <v>0</v>
      </c>
      <c r="Q166">
        <v>0</v>
      </c>
      <c r="R166">
        <v>7</v>
      </c>
      <c r="S166">
        <v>0</v>
      </c>
      <c r="T166">
        <v>2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15.165323732852876</v>
      </c>
      <c r="AA166">
        <v>0</v>
      </c>
      <c r="AB166">
        <v>8.7095049349220091</v>
      </c>
      <c r="AC166">
        <v>0</v>
      </c>
      <c r="AD166">
        <v>0</v>
      </c>
      <c r="AE166">
        <v>23.874828667774885</v>
      </c>
    </row>
    <row r="167" spans="1:31" x14ac:dyDescent="0.25">
      <c r="A167">
        <v>2395132</v>
      </c>
      <c r="B167">
        <v>1</v>
      </c>
      <c r="C167" t="s">
        <v>80</v>
      </c>
      <c r="D167" t="s">
        <v>92</v>
      </c>
      <c r="E167" t="s">
        <v>132</v>
      </c>
      <c r="F167" t="s">
        <v>668</v>
      </c>
      <c r="G167" t="s">
        <v>187</v>
      </c>
      <c r="H167" t="s">
        <v>135</v>
      </c>
      <c r="I167" t="s">
        <v>136</v>
      </c>
      <c r="J167" t="s">
        <v>137</v>
      </c>
      <c r="K167" t="s">
        <v>163</v>
      </c>
      <c r="L167" t="s">
        <v>669</v>
      </c>
      <c r="M167" t="s">
        <v>670</v>
      </c>
      <c r="N167">
        <v>2.736111111</v>
      </c>
      <c r="O167">
        <v>0</v>
      </c>
      <c r="P167">
        <v>143</v>
      </c>
      <c r="Q167">
        <v>0</v>
      </c>
      <c r="R167">
        <v>0</v>
      </c>
      <c r="S167">
        <v>0</v>
      </c>
      <c r="T167">
        <v>11</v>
      </c>
      <c r="U167">
        <v>0</v>
      </c>
      <c r="V167">
        <v>1</v>
      </c>
      <c r="W167">
        <v>0</v>
      </c>
      <c r="X167">
        <v>69.785343255850663</v>
      </c>
      <c r="Y167">
        <v>0</v>
      </c>
      <c r="Z167">
        <v>0</v>
      </c>
      <c r="AA167">
        <v>0</v>
      </c>
      <c r="AB167">
        <v>6.9383235974457875</v>
      </c>
      <c r="AC167">
        <v>0</v>
      </c>
      <c r="AD167">
        <v>0.20316110254010666</v>
      </c>
      <c r="AE167">
        <v>76.926827955836558</v>
      </c>
    </row>
    <row r="168" spans="1:31" x14ac:dyDescent="0.25">
      <c r="A168">
        <v>2395136</v>
      </c>
      <c r="B168">
        <v>1</v>
      </c>
      <c r="C168" t="s">
        <v>80</v>
      </c>
      <c r="D168" t="s">
        <v>105</v>
      </c>
      <c r="E168" t="s">
        <v>176</v>
      </c>
      <c r="F168" t="s">
        <v>671</v>
      </c>
      <c r="G168" t="s">
        <v>272</v>
      </c>
      <c r="H168" t="s">
        <v>135</v>
      </c>
      <c r="I168" t="s">
        <v>136</v>
      </c>
      <c r="J168" t="s">
        <v>137</v>
      </c>
      <c r="K168" t="s">
        <v>163</v>
      </c>
      <c r="L168" t="s">
        <v>672</v>
      </c>
      <c r="M168" t="s">
        <v>673</v>
      </c>
      <c r="N168">
        <v>1.008888888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1.2049644316880848</v>
      </c>
      <c r="AC168">
        <v>0</v>
      </c>
      <c r="AD168">
        <v>0</v>
      </c>
      <c r="AE168">
        <v>1.2049644316880848</v>
      </c>
    </row>
    <row r="169" spans="1:31" x14ac:dyDescent="0.25">
      <c r="A169">
        <v>2395137</v>
      </c>
      <c r="B169">
        <v>1</v>
      </c>
      <c r="C169" t="s">
        <v>80</v>
      </c>
      <c r="D169" t="s">
        <v>100</v>
      </c>
      <c r="E169" t="s">
        <v>279</v>
      </c>
      <c r="F169" t="s">
        <v>674</v>
      </c>
      <c r="G169" t="s">
        <v>162</v>
      </c>
      <c r="H169" t="s">
        <v>143</v>
      </c>
      <c r="I169" t="s">
        <v>136</v>
      </c>
      <c r="J169" t="s">
        <v>137</v>
      </c>
      <c r="K169" t="s">
        <v>163</v>
      </c>
      <c r="L169" t="s">
        <v>675</v>
      </c>
      <c r="M169" t="s">
        <v>676</v>
      </c>
      <c r="N169">
        <v>0.62444444399999999</v>
      </c>
      <c r="O169">
        <v>0</v>
      </c>
      <c r="P169">
        <v>258</v>
      </c>
      <c r="Q169">
        <v>0</v>
      </c>
      <c r="R169">
        <v>23</v>
      </c>
      <c r="S169">
        <v>10</v>
      </c>
      <c r="T169">
        <v>65</v>
      </c>
      <c r="U169">
        <v>1</v>
      </c>
      <c r="V169">
        <v>2</v>
      </c>
      <c r="W169">
        <v>0</v>
      </c>
      <c r="X169">
        <v>28.613245373487398</v>
      </c>
      <c r="Y169">
        <v>0</v>
      </c>
      <c r="Z169">
        <v>5.4748344334966434</v>
      </c>
      <c r="AA169">
        <v>39.365561830149908</v>
      </c>
      <c r="AB169">
        <v>23.874637709774515</v>
      </c>
      <c r="AC169">
        <v>20.166534530398859</v>
      </c>
      <c r="AD169">
        <v>6.9841422511719262</v>
      </c>
      <c r="AE169">
        <v>124.47895612847927</v>
      </c>
    </row>
    <row r="170" spans="1:31" x14ac:dyDescent="0.25">
      <c r="A170">
        <v>2395138</v>
      </c>
      <c r="B170">
        <v>1</v>
      </c>
      <c r="C170" t="s">
        <v>80</v>
      </c>
      <c r="D170" t="s">
        <v>110</v>
      </c>
      <c r="E170" t="s">
        <v>153</v>
      </c>
      <c r="F170" t="s">
        <v>677</v>
      </c>
      <c r="G170" t="s">
        <v>162</v>
      </c>
      <c r="H170" t="s">
        <v>143</v>
      </c>
      <c r="I170" t="s">
        <v>136</v>
      </c>
      <c r="J170" t="s">
        <v>137</v>
      </c>
      <c r="K170" t="s">
        <v>163</v>
      </c>
      <c r="L170" t="s">
        <v>678</v>
      </c>
      <c r="M170" t="s">
        <v>679</v>
      </c>
      <c r="N170">
        <v>0.946111111</v>
      </c>
      <c r="O170">
        <v>0</v>
      </c>
      <c r="P170">
        <v>2834</v>
      </c>
      <c r="Q170">
        <v>0</v>
      </c>
      <c r="R170">
        <v>0</v>
      </c>
      <c r="S170">
        <v>0</v>
      </c>
      <c r="T170">
        <v>188</v>
      </c>
      <c r="U170">
        <v>0</v>
      </c>
      <c r="V170">
        <v>0</v>
      </c>
      <c r="W170">
        <v>0</v>
      </c>
      <c r="X170">
        <v>559.06065677228014</v>
      </c>
      <c r="Y170">
        <v>0</v>
      </c>
      <c r="Z170">
        <v>0</v>
      </c>
      <c r="AA170">
        <v>0</v>
      </c>
      <c r="AB170">
        <v>122.66062159481086</v>
      </c>
      <c r="AC170">
        <v>0</v>
      </c>
      <c r="AD170">
        <v>0</v>
      </c>
      <c r="AE170">
        <v>681.72127836709103</v>
      </c>
    </row>
    <row r="171" spans="1:31" x14ac:dyDescent="0.25">
      <c r="A171">
        <v>2395140</v>
      </c>
      <c r="B171">
        <v>1</v>
      </c>
      <c r="C171" t="s">
        <v>81</v>
      </c>
      <c r="D171" t="s">
        <v>118</v>
      </c>
      <c r="E171" t="s">
        <v>157</v>
      </c>
      <c r="F171" t="s">
        <v>680</v>
      </c>
      <c r="G171" t="s">
        <v>681</v>
      </c>
      <c r="H171" t="s">
        <v>135</v>
      </c>
      <c r="I171" t="s">
        <v>136</v>
      </c>
      <c r="J171" t="s">
        <v>137</v>
      </c>
      <c r="K171" t="s">
        <v>163</v>
      </c>
      <c r="L171" t="s">
        <v>682</v>
      </c>
      <c r="M171" t="s">
        <v>683</v>
      </c>
      <c r="N171">
        <v>2.7569444440000002</v>
      </c>
      <c r="O171">
        <v>0</v>
      </c>
      <c r="P171">
        <v>26</v>
      </c>
      <c r="Q171">
        <v>0</v>
      </c>
      <c r="R171">
        <v>19</v>
      </c>
      <c r="S171">
        <v>0</v>
      </c>
      <c r="T171">
        <v>4</v>
      </c>
      <c r="U171">
        <v>0</v>
      </c>
      <c r="V171">
        <v>0</v>
      </c>
      <c r="W171">
        <v>0</v>
      </c>
      <c r="X171">
        <v>12.201660322668014</v>
      </c>
      <c r="Y171">
        <v>0</v>
      </c>
      <c r="Z171">
        <v>13.181033128993688</v>
      </c>
      <c r="AA171">
        <v>0</v>
      </c>
      <c r="AB171">
        <v>2.594678187075818</v>
      </c>
      <c r="AC171">
        <v>0</v>
      </c>
      <c r="AD171">
        <v>0</v>
      </c>
      <c r="AE171">
        <v>27.97737163873752</v>
      </c>
    </row>
    <row r="172" spans="1:31" x14ac:dyDescent="0.25">
      <c r="A172">
        <v>2395142</v>
      </c>
      <c r="B172">
        <v>1</v>
      </c>
      <c r="C172" t="s">
        <v>81</v>
      </c>
      <c r="D172" t="s">
        <v>123</v>
      </c>
      <c r="E172" t="s">
        <v>141</v>
      </c>
      <c r="F172" t="s">
        <v>684</v>
      </c>
      <c r="G172" t="s">
        <v>162</v>
      </c>
      <c r="H172" t="s">
        <v>143</v>
      </c>
      <c r="I172" t="s">
        <v>136</v>
      </c>
      <c r="J172" t="s">
        <v>137</v>
      </c>
      <c r="K172" t="s">
        <v>163</v>
      </c>
      <c r="L172" t="s">
        <v>685</v>
      </c>
      <c r="M172" t="s">
        <v>686</v>
      </c>
      <c r="N172">
        <v>3.1722222219999998</v>
      </c>
      <c r="O172">
        <v>10</v>
      </c>
      <c r="P172">
        <v>13</v>
      </c>
      <c r="Q172">
        <v>204</v>
      </c>
      <c r="R172">
        <v>146</v>
      </c>
      <c r="S172">
        <v>46</v>
      </c>
      <c r="T172">
        <v>22</v>
      </c>
      <c r="U172">
        <v>0</v>
      </c>
      <c r="V172">
        <v>0</v>
      </c>
      <c r="W172">
        <v>9.7146854315623852</v>
      </c>
      <c r="X172">
        <v>8.8465800400589973</v>
      </c>
      <c r="Y172">
        <v>218.59736744904484</v>
      </c>
      <c r="Z172">
        <v>124.63696626222536</v>
      </c>
      <c r="AA172">
        <v>73.127193338235472</v>
      </c>
      <c r="AB172">
        <v>49.772923639921558</v>
      </c>
      <c r="AC172">
        <v>0</v>
      </c>
      <c r="AD172">
        <v>0</v>
      </c>
      <c r="AE172">
        <v>484.69571616104861</v>
      </c>
    </row>
    <row r="173" spans="1:31" x14ac:dyDescent="0.25">
      <c r="A173">
        <v>2395143</v>
      </c>
      <c r="B173">
        <v>1</v>
      </c>
      <c r="C173" t="s">
        <v>80</v>
      </c>
      <c r="D173" t="s">
        <v>100</v>
      </c>
      <c r="E173" t="s">
        <v>181</v>
      </c>
      <c r="F173" t="s">
        <v>687</v>
      </c>
      <c r="G173" t="s">
        <v>183</v>
      </c>
      <c r="H173" t="s">
        <v>135</v>
      </c>
      <c r="I173" t="s">
        <v>136</v>
      </c>
      <c r="J173" t="s">
        <v>137</v>
      </c>
      <c r="K173" t="s">
        <v>163</v>
      </c>
      <c r="L173" t="s">
        <v>688</v>
      </c>
      <c r="M173" t="s">
        <v>689</v>
      </c>
      <c r="N173">
        <v>3.4688888879999999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0.64579288790931111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0.64579288790931111</v>
      </c>
    </row>
    <row r="174" spans="1:31" x14ac:dyDescent="0.25">
      <c r="A174">
        <v>2395145</v>
      </c>
      <c r="B174">
        <v>1</v>
      </c>
      <c r="C174" t="s">
        <v>80</v>
      </c>
      <c r="D174" t="s">
        <v>101</v>
      </c>
      <c r="E174" t="s">
        <v>157</v>
      </c>
      <c r="F174" t="s">
        <v>690</v>
      </c>
      <c r="G174" t="s">
        <v>134</v>
      </c>
      <c r="H174" t="s">
        <v>135</v>
      </c>
      <c r="I174" t="s">
        <v>136</v>
      </c>
      <c r="J174" t="s">
        <v>137</v>
      </c>
      <c r="K174" t="s">
        <v>138</v>
      </c>
      <c r="L174" t="s">
        <v>691</v>
      </c>
      <c r="M174" t="s">
        <v>692</v>
      </c>
      <c r="N174">
        <v>4.1391666660000004</v>
      </c>
      <c r="O174">
        <v>0</v>
      </c>
      <c r="P174">
        <v>44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25.575132336735479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25.575132336735479</v>
      </c>
    </row>
    <row r="175" spans="1:31" x14ac:dyDescent="0.25">
      <c r="A175">
        <v>2395146</v>
      </c>
      <c r="B175">
        <v>1</v>
      </c>
      <c r="C175" t="s">
        <v>81</v>
      </c>
      <c r="D175" t="s">
        <v>128</v>
      </c>
      <c r="E175" t="s">
        <v>279</v>
      </c>
      <c r="F175" t="s">
        <v>693</v>
      </c>
      <c r="G175" t="s">
        <v>134</v>
      </c>
      <c r="H175" t="s">
        <v>143</v>
      </c>
      <c r="I175" t="s">
        <v>136</v>
      </c>
      <c r="J175" t="s">
        <v>137</v>
      </c>
      <c r="K175" t="s">
        <v>138</v>
      </c>
      <c r="L175" t="s">
        <v>694</v>
      </c>
      <c r="M175" t="s">
        <v>695</v>
      </c>
      <c r="N175">
        <v>1.755833333</v>
      </c>
      <c r="O175">
        <v>0</v>
      </c>
      <c r="P175">
        <v>0</v>
      </c>
      <c r="Q175">
        <v>0</v>
      </c>
      <c r="R175">
        <v>0</v>
      </c>
      <c r="S175">
        <v>1</v>
      </c>
      <c r="T175">
        <v>0</v>
      </c>
      <c r="U175">
        <v>2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7.4215934055600332</v>
      </c>
      <c r="AB175">
        <v>0</v>
      </c>
      <c r="AC175">
        <v>28.710356280643818</v>
      </c>
      <c r="AD175">
        <v>0</v>
      </c>
      <c r="AE175">
        <v>36.131949686203853</v>
      </c>
    </row>
    <row r="176" spans="1:31" x14ac:dyDescent="0.25">
      <c r="A176">
        <v>2395148</v>
      </c>
      <c r="B176">
        <v>1</v>
      </c>
      <c r="C176" t="s">
        <v>81</v>
      </c>
      <c r="D176" t="s">
        <v>118</v>
      </c>
      <c r="E176" t="s">
        <v>141</v>
      </c>
      <c r="F176" t="s">
        <v>696</v>
      </c>
      <c r="G176" t="s">
        <v>206</v>
      </c>
      <c r="H176" t="s">
        <v>143</v>
      </c>
      <c r="I176" t="s">
        <v>136</v>
      </c>
      <c r="J176" t="s">
        <v>137</v>
      </c>
      <c r="K176" t="s">
        <v>163</v>
      </c>
      <c r="L176" t="s">
        <v>697</v>
      </c>
      <c r="M176" t="s">
        <v>698</v>
      </c>
      <c r="N176">
        <v>3.7516666660000002</v>
      </c>
      <c r="O176">
        <v>0</v>
      </c>
      <c r="P176">
        <v>0</v>
      </c>
      <c r="Q176">
        <v>12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61.488282661799175</v>
      </c>
      <c r="Z176">
        <v>0</v>
      </c>
      <c r="AA176">
        <v>4.3448278252166448</v>
      </c>
      <c r="AB176">
        <v>0</v>
      </c>
      <c r="AC176">
        <v>0</v>
      </c>
      <c r="AD176">
        <v>0</v>
      </c>
      <c r="AE176">
        <v>65.833110487015816</v>
      </c>
    </row>
    <row r="177" spans="1:31" x14ac:dyDescent="0.25">
      <c r="A177">
        <v>2395149</v>
      </c>
      <c r="B177">
        <v>1</v>
      </c>
      <c r="C177" t="s">
        <v>81</v>
      </c>
      <c r="D177" t="s">
        <v>123</v>
      </c>
      <c r="E177" t="s">
        <v>153</v>
      </c>
      <c r="F177" t="s">
        <v>699</v>
      </c>
      <c r="G177" t="s">
        <v>134</v>
      </c>
      <c r="H177" t="s">
        <v>143</v>
      </c>
      <c r="I177" t="s">
        <v>136</v>
      </c>
      <c r="J177" t="s">
        <v>137</v>
      </c>
      <c r="K177" t="s">
        <v>138</v>
      </c>
      <c r="L177" t="s">
        <v>700</v>
      </c>
      <c r="M177" t="s">
        <v>701</v>
      </c>
      <c r="N177">
        <v>0.84666666599999996</v>
      </c>
      <c r="O177">
        <v>2</v>
      </c>
      <c r="P177">
        <v>8201</v>
      </c>
      <c r="Q177">
        <v>19</v>
      </c>
      <c r="R177">
        <v>153</v>
      </c>
      <c r="S177">
        <v>10</v>
      </c>
      <c r="T177">
        <v>469</v>
      </c>
      <c r="U177">
        <v>6</v>
      </c>
      <c r="V177">
        <v>2</v>
      </c>
      <c r="W177">
        <v>0.2034415446828661</v>
      </c>
      <c r="X177">
        <v>1057.6663038941792</v>
      </c>
      <c r="Y177">
        <v>17.957173258049437</v>
      </c>
      <c r="Z177">
        <v>70.887485051650756</v>
      </c>
      <c r="AA177">
        <v>26.889179277925663</v>
      </c>
      <c r="AB177">
        <v>303.60550133500442</v>
      </c>
      <c r="AC177">
        <v>877.63918550769449</v>
      </c>
      <c r="AD177">
        <v>3.2138313866826183</v>
      </c>
      <c r="AE177">
        <v>2358.0621012558695</v>
      </c>
    </row>
    <row r="178" spans="1:31" x14ac:dyDescent="0.25">
      <c r="A178">
        <v>2395150</v>
      </c>
      <c r="B178">
        <v>1</v>
      </c>
      <c r="C178" t="s">
        <v>81</v>
      </c>
      <c r="D178" t="s">
        <v>117</v>
      </c>
      <c r="E178" t="s">
        <v>153</v>
      </c>
      <c r="F178" t="s">
        <v>702</v>
      </c>
      <c r="G178" t="s">
        <v>134</v>
      </c>
      <c r="H178" t="s">
        <v>143</v>
      </c>
      <c r="I178" t="s">
        <v>136</v>
      </c>
      <c r="J178" t="s">
        <v>137</v>
      </c>
      <c r="K178" t="s">
        <v>138</v>
      </c>
      <c r="L178" t="s">
        <v>703</v>
      </c>
      <c r="M178" t="s">
        <v>704</v>
      </c>
      <c r="N178">
        <v>8.2238888879999994</v>
      </c>
      <c r="O178">
        <v>5</v>
      </c>
      <c r="P178">
        <v>2901</v>
      </c>
      <c r="Q178">
        <v>104</v>
      </c>
      <c r="R178">
        <v>361</v>
      </c>
      <c r="S178">
        <v>29</v>
      </c>
      <c r="T178">
        <v>557</v>
      </c>
      <c r="U178">
        <v>7</v>
      </c>
      <c r="V178">
        <v>9</v>
      </c>
      <c r="W178">
        <v>29.061619982153079</v>
      </c>
      <c r="X178">
        <v>4039.3679026953973</v>
      </c>
      <c r="Y178">
        <v>1338.7749654200084</v>
      </c>
      <c r="Z178">
        <v>1657.1901815030499</v>
      </c>
      <c r="AA178">
        <v>1342.3510109219683</v>
      </c>
      <c r="AB178">
        <v>3423.6962760620981</v>
      </c>
      <c r="AC178">
        <v>2244.5514082948439</v>
      </c>
      <c r="AD178">
        <v>774.53002364394035</v>
      </c>
      <c r="AE178">
        <v>14849.523388523459</v>
      </c>
    </row>
    <row r="179" spans="1:31" x14ac:dyDescent="0.25">
      <c r="A179">
        <v>2395151</v>
      </c>
      <c r="B179">
        <v>1</v>
      </c>
      <c r="C179" t="s">
        <v>80</v>
      </c>
      <c r="D179" t="s">
        <v>105</v>
      </c>
      <c r="E179" t="s">
        <v>132</v>
      </c>
      <c r="F179" t="s">
        <v>705</v>
      </c>
      <c r="G179" t="s">
        <v>134</v>
      </c>
      <c r="H179" t="s">
        <v>135</v>
      </c>
      <c r="I179" t="s">
        <v>136</v>
      </c>
      <c r="J179" t="s">
        <v>137</v>
      </c>
      <c r="K179" t="s">
        <v>138</v>
      </c>
      <c r="L179" t="s">
        <v>706</v>
      </c>
      <c r="M179" t="s">
        <v>707</v>
      </c>
      <c r="N179">
        <v>2.625277777</v>
      </c>
      <c r="O179">
        <v>0</v>
      </c>
      <c r="P179">
        <v>252</v>
      </c>
      <c r="Q179">
        <v>0</v>
      </c>
      <c r="R179">
        <v>0</v>
      </c>
      <c r="S179">
        <v>0</v>
      </c>
      <c r="T179">
        <v>11</v>
      </c>
      <c r="U179">
        <v>0</v>
      </c>
      <c r="V179">
        <v>0</v>
      </c>
      <c r="W179">
        <v>0</v>
      </c>
      <c r="X179">
        <v>126.77513356441789</v>
      </c>
      <c r="Y179">
        <v>0</v>
      </c>
      <c r="Z179">
        <v>0</v>
      </c>
      <c r="AA179">
        <v>0</v>
      </c>
      <c r="AB179">
        <v>68.401310355928615</v>
      </c>
      <c r="AC179">
        <v>0</v>
      </c>
      <c r="AD179">
        <v>0</v>
      </c>
      <c r="AE179">
        <v>195.17644392034651</v>
      </c>
    </row>
    <row r="180" spans="1:31" x14ac:dyDescent="0.25">
      <c r="A180">
        <v>2395152</v>
      </c>
      <c r="B180">
        <v>1</v>
      </c>
      <c r="C180" t="s">
        <v>80</v>
      </c>
      <c r="D180" t="s">
        <v>97</v>
      </c>
      <c r="E180" t="s">
        <v>153</v>
      </c>
      <c r="F180" t="s">
        <v>708</v>
      </c>
      <c r="G180" t="s">
        <v>134</v>
      </c>
      <c r="H180" t="s">
        <v>143</v>
      </c>
      <c r="I180" t="s">
        <v>136</v>
      </c>
      <c r="J180" t="s">
        <v>137</v>
      </c>
      <c r="K180" t="s">
        <v>138</v>
      </c>
      <c r="L180" t="s">
        <v>709</v>
      </c>
      <c r="M180" t="s">
        <v>710</v>
      </c>
      <c r="N180">
        <v>3.738611111</v>
      </c>
      <c r="O180">
        <v>4</v>
      </c>
      <c r="P180">
        <v>2476</v>
      </c>
      <c r="Q180">
        <v>5</v>
      </c>
      <c r="R180">
        <v>436</v>
      </c>
      <c r="S180">
        <v>30</v>
      </c>
      <c r="T180">
        <v>664</v>
      </c>
      <c r="U180">
        <v>5</v>
      </c>
      <c r="V180">
        <v>1</v>
      </c>
      <c r="W180">
        <v>320.9517693755804</v>
      </c>
      <c r="X180">
        <v>2528.4540511816926</v>
      </c>
      <c r="Y180">
        <v>47.838232358086891</v>
      </c>
      <c r="Z180">
        <v>741.15511542946388</v>
      </c>
      <c r="AA180">
        <v>994.81920596080022</v>
      </c>
      <c r="AB180">
        <v>1552.444043689005</v>
      </c>
      <c r="AC180">
        <v>432.87682789053855</v>
      </c>
      <c r="AD180">
        <v>10.147075823788704</v>
      </c>
      <c r="AE180">
        <v>6628.6863217089549</v>
      </c>
    </row>
    <row r="181" spans="1:31" x14ac:dyDescent="0.25">
      <c r="A181">
        <v>2395154</v>
      </c>
      <c r="B181">
        <v>1</v>
      </c>
      <c r="C181" t="s">
        <v>80</v>
      </c>
      <c r="D181" t="s">
        <v>88</v>
      </c>
      <c r="E181" t="s">
        <v>141</v>
      </c>
      <c r="F181" t="s">
        <v>711</v>
      </c>
      <c r="G181" t="s">
        <v>134</v>
      </c>
      <c r="H181" t="s">
        <v>143</v>
      </c>
      <c r="I181" t="s">
        <v>136</v>
      </c>
      <c r="J181" t="s">
        <v>137</v>
      </c>
      <c r="K181" t="s">
        <v>138</v>
      </c>
      <c r="L181" t="s">
        <v>712</v>
      </c>
      <c r="M181" t="s">
        <v>713</v>
      </c>
      <c r="N181">
        <v>2.3302777770000001</v>
      </c>
      <c r="O181">
        <v>1</v>
      </c>
      <c r="P181">
        <v>503</v>
      </c>
      <c r="Q181">
        <v>0</v>
      </c>
      <c r="R181">
        <v>0</v>
      </c>
      <c r="S181">
        <v>10</v>
      </c>
      <c r="T181">
        <v>114</v>
      </c>
      <c r="U181">
        <v>4</v>
      </c>
      <c r="V181">
        <v>1</v>
      </c>
      <c r="W181">
        <v>25.659043051844758</v>
      </c>
      <c r="X181">
        <v>302.15777693753444</v>
      </c>
      <c r="Y181">
        <v>0</v>
      </c>
      <c r="Z181">
        <v>0</v>
      </c>
      <c r="AA181">
        <v>145.32701212340075</v>
      </c>
      <c r="AB181">
        <v>360.46402667669298</v>
      </c>
      <c r="AC181">
        <v>56.591392403693071</v>
      </c>
      <c r="AD181">
        <v>11.24734394020687</v>
      </c>
      <c r="AE181">
        <v>901.44659513337274</v>
      </c>
    </row>
    <row r="182" spans="1:31" x14ac:dyDescent="0.25">
      <c r="A182">
        <v>2395157</v>
      </c>
      <c r="B182">
        <v>1</v>
      </c>
      <c r="C182" t="s">
        <v>81</v>
      </c>
      <c r="D182" t="s">
        <v>118</v>
      </c>
      <c r="E182" t="s">
        <v>279</v>
      </c>
      <c r="F182" t="s">
        <v>714</v>
      </c>
      <c r="G182" t="s">
        <v>134</v>
      </c>
      <c r="H182" t="s">
        <v>143</v>
      </c>
      <c r="I182" t="s">
        <v>136</v>
      </c>
      <c r="J182" t="s">
        <v>137</v>
      </c>
      <c r="K182" t="s">
        <v>138</v>
      </c>
      <c r="L182" t="s">
        <v>715</v>
      </c>
      <c r="M182" t="s">
        <v>716</v>
      </c>
      <c r="N182">
        <v>5.0566666659999999</v>
      </c>
      <c r="O182">
        <v>2</v>
      </c>
      <c r="P182">
        <v>4</v>
      </c>
      <c r="Q182">
        <v>6</v>
      </c>
      <c r="R182">
        <v>9</v>
      </c>
      <c r="S182">
        <v>16</v>
      </c>
      <c r="T182">
        <v>10</v>
      </c>
      <c r="U182">
        <v>2</v>
      </c>
      <c r="V182">
        <v>0</v>
      </c>
      <c r="W182">
        <v>6.5270872962339199</v>
      </c>
      <c r="X182">
        <v>0.48501934481336012</v>
      </c>
      <c r="Y182">
        <v>19.256564083646495</v>
      </c>
      <c r="Z182">
        <v>13.354954116437483</v>
      </c>
      <c r="AA182">
        <v>541.47512454227842</v>
      </c>
      <c r="AB182">
        <v>81.449310427797869</v>
      </c>
      <c r="AC182">
        <v>59.518260882528253</v>
      </c>
      <c r="AD182">
        <v>0</v>
      </c>
      <c r="AE182">
        <v>722.06632069373575</v>
      </c>
    </row>
    <row r="183" spans="1:31" x14ac:dyDescent="0.25">
      <c r="A183">
        <v>2395158</v>
      </c>
      <c r="B183">
        <v>1</v>
      </c>
      <c r="C183" t="s">
        <v>80</v>
      </c>
      <c r="D183" t="s">
        <v>83</v>
      </c>
      <c r="E183" t="s">
        <v>141</v>
      </c>
      <c r="F183" t="s">
        <v>717</v>
      </c>
      <c r="G183" t="s">
        <v>134</v>
      </c>
      <c r="H183" t="s">
        <v>143</v>
      </c>
      <c r="I183" t="s">
        <v>136</v>
      </c>
      <c r="J183" t="s">
        <v>137</v>
      </c>
      <c r="K183" t="s">
        <v>138</v>
      </c>
      <c r="L183" t="s">
        <v>718</v>
      </c>
      <c r="M183" t="s">
        <v>719</v>
      </c>
      <c r="N183">
        <v>3.738611111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316.45673411795121</v>
      </c>
      <c r="AD183">
        <v>0</v>
      </c>
      <c r="AE183">
        <v>316.45673411795121</v>
      </c>
    </row>
    <row r="184" spans="1:31" x14ac:dyDescent="0.25">
      <c r="A184">
        <v>2395159</v>
      </c>
      <c r="B184">
        <v>1</v>
      </c>
      <c r="C184" t="s">
        <v>80</v>
      </c>
      <c r="D184" t="s">
        <v>83</v>
      </c>
      <c r="E184" t="s">
        <v>157</v>
      </c>
      <c r="F184" t="s">
        <v>720</v>
      </c>
      <c r="G184" t="s">
        <v>134</v>
      </c>
      <c r="H184" t="s">
        <v>135</v>
      </c>
      <c r="I184" t="s">
        <v>136</v>
      </c>
      <c r="J184" t="s">
        <v>137</v>
      </c>
      <c r="K184" t="s">
        <v>138</v>
      </c>
      <c r="L184" t="s">
        <v>721</v>
      </c>
      <c r="M184" t="s">
        <v>722</v>
      </c>
      <c r="N184">
        <v>3.699166666</v>
      </c>
      <c r="O184">
        <v>0</v>
      </c>
      <c r="P184">
        <v>142</v>
      </c>
      <c r="Q184">
        <v>0</v>
      </c>
      <c r="R184">
        <v>0</v>
      </c>
      <c r="S184">
        <v>0</v>
      </c>
      <c r="T184">
        <v>14</v>
      </c>
      <c r="U184">
        <v>0</v>
      </c>
      <c r="V184">
        <v>0</v>
      </c>
      <c r="W184">
        <v>0</v>
      </c>
      <c r="X184">
        <v>89.954390331837104</v>
      </c>
      <c r="Y184">
        <v>0</v>
      </c>
      <c r="Z184">
        <v>0</v>
      </c>
      <c r="AA184">
        <v>0</v>
      </c>
      <c r="AB184">
        <v>17.687098010737294</v>
      </c>
      <c r="AC184">
        <v>0</v>
      </c>
      <c r="AD184">
        <v>0</v>
      </c>
      <c r="AE184">
        <v>107.64148834257441</v>
      </c>
    </row>
    <row r="185" spans="1:31" x14ac:dyDescent="0.25">
      <c r="A185">
        <v>2395160</v>
      </c>
      <c r="B185">
        <v>1</v>
      </c>
      <c r="C185" t="s">
        <v>80</v>
      </c>
      <c r="D185" t="s">
        <v>88</v>
      </c>
      <c r="E185" t="s">
        <v>325</v>
      </c>
      <c r="F185" t="s">
        <v>723</v>
      </c>
      <c r="G185" t="s">
        <v>134</v>
      </c>
      <c r="H185" t="s">
        <v>143</v>
      </c>
      <c r="I185" t="s">
        <v>136</v>
      </c>
      <c r="J185" t="s">
        <v>137</v>
      </c>
      <c r="K185" t="s">
        <v>138</v>
      </c>
      <c r="L185" t="s">
        <v>724</v>
      </c>
      <c r="M185" t="s">
        <v>725</v>
      </c>
      <c r="N185">
        <v>7.8394444439999997</v>
      </c>
      <c r="O185">
        <v>1</v>
      </c>
      <c r="P185">
        <v>8389</v>
      </c>
      <c r="Q185">
        <v>0</v>
      </c>
      <c r="R185">
        <v>2</v>
      </c>
      <c r="S185">
        <v>14</v>
      </c>
      <c r="T185">
        <v>1174</v>
      </c>
      <c r="U185">
        <v>5</v>
      </c>
      <c r="V185">
        <v>6</v>
      </c>
      <c r="W185">
        <v>88.142587517462857</v>
      </c>
      <c r="X185">
        <v>14429.118337613108</v>
      </c>
      <c r="Y185">
        <v>0</v>
      </c>
      <c r="Z185">
        <v>5.6118247424445018</v>
      </c>
      <c r="AA185">
        <v>1617.4363112195895</v>
      </c>
      <c r="AB185">
        <v>12056.390457197916</v>
      </c>
      <c r="AC185">
        <v>393.17858606615476</v>
      </c>
      <c r="AD185">
        <v>205.60789693439716</v>
      </c>
      <c r="AE185">
        <v>28795.486001291076</v>
      </c>
    </row>
    <row r="186" spans="1:31" x14ac:dyDescent="0.25">
      <c r="A186">
        <v>2395161</v>
      </c>
      <c r="B186">
        <v>1</v>
      </c>
      <c r="C186" t="s">
        <v>80</v>
      </c>
      <c r="D186" t="s">
        <v>84</v>
      </c>
      <c r="E186" t="s">
        <v>279</v>
      </c>
      <c r="F186" t="s">
        <v>449</v>
      </c>
      <c r="G186" t="s">
        <v>162</v>
      </c>
      <c r="H186" t="s">
        <v>143</v>
      </c>
      <c r="I186" t="s">
        <v>136</v>
      </c>
      <c r="J186" t="s">
        <v>137</v>
      </c>
      <c r="K186" t="s">
        <v>163</v>
      </c>
      <c r="L186" t="s">
        <v>726</v>
      </c>
      <c r="M186" t="s">
        <v>727</v>
      </c>
      <c r="N186">
        <v>0.20888888799999999</v>
      </c>
      <c r="O186">
        <v>6</v>
      </c>
      <c r="P186">
        <v>1392</v>
      </c>
      <c r="Q186">
        <v>13</v>
      </c>
      <c r="R186">
        <v>281</v>
      </c>
      <c r="S186">
        <v>30</v>
      </c>
      <c r="T186">
        <v>250</v>
      </c>
      <c r="U186">
        <v>1</v>
      </c>
      <c r="V186">
        <v>0</v>
      </c>
      <c r="W186">
        <v>0.65497411557253349</v>
      </c>
      <c r="X186">
        <v>65.84925401061254</v>
      </c>
      <c r="Y186">
        <v>3.9934754898857827</v>
      </c>
      <c r="Z186">
        <v>29.410060993481636</v>
      </c>
      <c r="AA186">
        <v>23.679699385535407</v>
      </c>
      <c r="AB186">
        <v>47.196161922559639</v>
      </c>
      <c r="AC186">
        <v>1.5932316477086579</v>
      </c>
      <c r="AD186">
        <v>0</v>
      </c>
      <c r="AE186">
        <v>172.37685756535618</v>
      </c>
    </row>
    <row r="187" spans="1:31" x14ac:dyDescent="0.25">
      <c r="A187">
        <v>2395162</v>
      </c>
      <c r="B187">
        <v>1</v>
      </c>
      <c r="C187" t="s">
        <v>81</v>
      </c>
      <c r="D187" t="s">
        <v>113</v>
      </c>
      <c r="E187" t="s">
        <v>279</v>
      </c>
      <c r="F187" t="s">
        <v>728</v>
      </c>
      <c r="G187" t="s">
        <v>134</v>
      </c>
      <c r="H187" t="s">
        <v>143</v>
      </c>
      <c r="I187" t="s">
        <v>136</v>
      </c>
      <c r="J187" t="s">
        <v>137</v>
      </c>
      <c r="K187" t="s">
        <v>138</v>
      </c>
      <c r="L187" t="s">
        <v>729</v>
      </c>
      <c r="M187" t="s">
        <v>730</v>
      </c>
      <c r="N187">
        <v>7.8991666660000002</v>
      </c>
      <c r="O187">
        <v>1</v>
      </c>
      <c r="P187">
        <v>433</v>
      </c>
      <c r="Q187">
        <v>2</v>
      </c>
      <c r="R187">
        <v>31</v>
      </c>
      <c r="S187">
        <v>5</v>
      </c>
      <c r="T187">
        <v>12</v>
      </c>
      <c r="U187">
        <v>0</v>
      </c>
      <c r="V187">
        <v>0</v>
      </c>
      <c r="W187">
        <v>1.7421399053952416</v>
      </c>
      <c r="X187">
        <v>440.45938584369253</v>
      </c>
      <c r="Y187">
        <v>89.20590593916998</v>
      </c>
      <c r="Z187">
        <v>108.78742718817594</v>
      </c>
      <c r="AA187">
        <v>48.725131915557228</v>
      </c>
      <c r="AB187">
        <v>37.472482241324762</v>
      </c>
      <c r="AC187">
        <v>0</v>
      </c>
      <c r="AD187">
        <v>0</v>
      </c>
      <c r="AE187">
        <v>726.39247303331558</v>
      </c>
    </row>
    <row r="188" spans="1:31" x14ac:dyDescent="0.25">
      <c r="A188">
        <v>2395163</v>
      </c>
      <c r="B188">
        <v>1</v>
      </c>
      <c r="C188" t="s">
        <v>81</v>
      </c>
      <c r="D188" t="s">
        <v>115</v>
      </c>
      <c r="E188" t="s">
        <v>279</v>
      </c>
      <c r="F188" t="s">
        <v>731</v>
      </c>
      <c r="G188" t="s">
        <v>134</v>
      </c>
      <c r="H188" t="s">
        <v>143</v>
      </c>
      <c r="I188" t="s">
        <v>136</v>
      </c>
      <c r="J188" t="s">
        <v>137</v>
      </c>
      <c r="K188" t="s">
        <v>138</v>
      </c>
      <c r="L188" t="s">
        <v>732</v>
      </c>
      <c r="M188" t="s">
        <v>733</v>
      </c>
      <c r="N188">
        <v>0.92972222199999999</v>
      </c>
      <c r="O188">
        <v>0</v>
      </c>
      <c r="P188">
        <v>185</v>
      </c>
      <c r="Q188">
        <v>0</v>
      </c>
      <c r="R188">
        <v>3</v>
      </c>
      <c r="S188">
        <v>0</v>
      </c>
      <c r="T188">
        <v>14</v>
      </c>
      <c r="U188">
        <v>0</v>
      </c>
      <c r="V188">
        <v>0</v>
      </c>
      <c r="W188">
        <v>0</v>
      </c>
      <c r="X188">
        <v>18.189042807733323</v>
      </c>
      <c r="Y188">
        <v>0</v>
      </c>
      <c r="Z188">
        <v>0.49161543856805329</v>
      </c>
      <c r="AA188">
        <v>0</v>
      </c>
      <c r="AB188">
        <v>3.1014604696006511</v>
      </c>
      <c r="AC188">
        <v>0</v>
      </c>
      <c r="AD188">
        <v>0</v>
      </c>
      <c r="AE188">
        <v>21.78211871590203</v>
      </c>
    </row>
    <row r="189" spans="1:31" x14ac:dyDescent="0.25">
      <c r="A189">
        <v>2395164</v>
      </c>
      <c r="B189">
        <v>1</v>
      </c>
      <c r="C189" t="s">
        <v>81</v>
      </c>
      <c r="D189" t="s">
        <v>115</v>
      </c>
      <c r="E189" t="s">
        <v>279</v>
      </c>
      <c r="F189" t="s">
        <v>734</v>
      </c>
      <c r="G189" t="s">
        <v>134</v>
      </c>
      <c r="H189" t="s">
        <v>143</v>
      </c>
      <c r="I189" t="s">
        <v>136</v>
      </c>
      <c r="J189" t="s">
        <v>137</v>
      </c>
      <c r="K189" t="s">
        <v>138</v>
      </c>
      <c r="L189" t="s">
        <v>735</v>
      </c>
      <c r="M189" t="s">
        <v>736</v>
      </c>
      <c r="N189">
        <v>0.91111111099999997</v>
      </c>
      <c r="O189">
        <v>0</v>
      </c>
      <c r="P189">
        <v>51</v>
      </c>
      <c r="Q189">
        <v>0</v>
      </c>
      <c r="R189">
        <v>0</v>
      </c>
      <c r="S189">
        <v>2</v>
      </c>
      <c r="T189">
        <v>0</v>
      </c>
      <c r="U189">
        <v>0</v>
      </c>
      <c r="V189">
        <v>0</v>
      </c>
      <c r="W189">
        <v>0</v>
      </c>
      <c r="X189">
        <v>0.65070498927661014</v>
      </c>
      <c r="Y189">
        <v>0</v>
      </c>
      <c r="Z189">
        <v>0</v>
      </c>
      <c r="AA189">
        <v>2.0296555564511891</v>
      </c>
      <c r="AB189">
        <v>0</v>
      </c>
      <c r="AC189">
        <v>0</v>
      </c>
      <c r="AD189">
        <v>0</v>
      </c>
      <c r="AE189">
        <v>2.6803605457277992</v>
      </c>
    </row>
    <row r="190" spans="1:31" x14ac:dyDescent="0.25">
      <c r="A190">
        <v>2395167</v>
      </c>
      <c r="B190">
        <v>1</v>
      </c>
      <c r="C190" t="s">
        <v>80</v>
      </c>
      <c r="D190" t="s">
        <v>104</v>
      </c>
      <c r="E190" t="s">
        <v>279</v>
      </c>
      <c r="F190" t="s">
        <v>737</v>
      </c>
      <c r="G190" t="s">
        <v>162</v>
      </c>
      <c r="H190" t="s">
        <v>143</v>
      </c>
      <c r="I190" t="s">
        <v>136</v>
      </c>
      <c r="J190" t="s">
        <v>137</v>
      </c>
      <c r="K190" t="s">
        <v>163</v>
      </c>
      <c r="L190" t="s">
        <v>738</v>
      </c>
      <c r="M190" t="s">
        <v>739</v>
      </c>
      <c r="N190">
        <v>0.79138888799999996</v>
      </c>
      <c r="O190">
        <v>4</v>
      </c>
      <c r="P190">
        <v>0</v>
      </c>
      <c r="Q190">
        <v>4</v>
      </c>
      <c r="R190">
        <v>0</v>
      </c>
      <c r="S190">
        <v>8</v>
      </c>
      <c r="T190">
        <v>0</v>
      </c>
      <c r="U190">
        <v>0</v>
      </c>
      <c r="V190">
        <v>0</v>
      </c>
      <c r="W190">
        <v>0.84882591011990161</v>
      </c>
      <c r="X190">
        <v>0</v>
      </c>
      <c r="Y190">
        <v>1.2237188915679504</v>
      </c>
      <c r="Z190">
        <v>0</v>
      </c>
      <c r="AA190">
        <v>2.0405995657445479</v>
      </c>
      <c r="AB190">
        <v>0</v>
      </c>
      <c r="AC190">
        <v>0</v>
      </c>
      <c r="AD190">
        <v>0</v>
      </c>
      <c r="AE190">
        <v>4.1131443674323993</v>
      </c>
    </row>
    <row r="191" spans="1:31" x14ac:dyDescent="0.25">
      <c r="A191">
        <v>2395168</v>
      </c>
      <c r="B191">
        <v>1</v>
      </c>
      <c r="C191" t="s">
        <v>80</v>
      </c>
      <c r="D191" t="s">
        <v>105</v>
      </c>
      <c r="E191" t="s">
        <v>141</v>
      </c>
      <c r="F191" t="s">
        <v>740</v>
      </c>
      <c r="G191" t="s">
        <v>206</v>
      </c>
      <c r="H191" t="s">
        <v>143</v>
      </c>
      <c r="I191" t="s">
        <v>136</v>
      </c>
      <c r="J191" t="s">
        <v>137</v>
      </c>
      <c r="K191" t="s">
        <v>163</v>
      </c>
      <c r="L191" t="s">
        <v>741</v>
      </c>
      <c r="M191" t="s">
        <v>742</v>
      </c>
      <c r="N191">
        <v>1.664722222</v>
      </c>
      <c r="O191">
        <v>1</v>
      </c>
      <c r="P191">
        <v>0</v>
      </c>
      <c r="Q191">
        <v>1</v>
      </c>
      <c r="R191">
        <v>0</v>
      </c>
      <c r="S191">
        <v>2</v>
      </c>
      <c r="T191">
        <v>0</v>
      </c>
      <c r="U191">
        <v>1</v>
      </c>
      <c r="V191">
        <v>0</v>
      </c>
      <c r="W191">
        <v>0.55256288581602164</v>
      </c>
      <c r="X191">
        <v>0</v>
      </c>
      <c r="Y191">
        <v>9.9661340421066669E-2</v>
      </c>
      <c r="Z191">
        <v>0</v>
      </c>
      <c r="AA191">
        <v>12.357720077945066</v>
      </c>
      <c r="AB191">
        <v>0</v>
      </c>
      <c r="AC191">
        <v>12.325986371488401</v>
      </c>
      <c r="AD191">
        <v>0</v>
      </c>
      <c r="AE191">
        <v>25.335930675670554</v>
      </c>
    </row>
    <row r="192" spans="1:31" x14ac:dyDescent="0.25">
      <c r="A192">
        <v>2395170</v>
      </c>
      <c r="B192">
        <v>1</v>
      </c>
      <c r="C192" t="s">
        <v>81</v>
      </c>
      <c r="D192" t="s">
        <v>128</v>
      </c>
      <c r="E192" t="s">
        <v>153</v>
      </c>
      <c r="F192" t="s">
        <v>743</v>
      </c>
      <c r="G192" t="s">
        <v>162</v>
      </c>
      <c r="H192" t="s">
        <v>143</v>
      </c>
      <c r="I192" t="s">
        <v>136</v>
      </c>
      <c r="J192" t="s">
        <v>137</v>
      </c>
      <c r="K192" t="s">
        <v>163</v>
      </c>
      <c r="L192" t="s">
        <v>744</v>
      </c>
      <c r="M192" t="s">
        <v>745</v>
      </c>
      <c r="N192">
        <v>0.27111111100000002</v>
      </c>
      <c r="O192">
        <v>0</v>
      </c>
      <c r="P192">
        <v>0</v>
      </c>
      <c r="Q192">
        <v>11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2.0127955450092405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2.0127955450092405</v>
      </c>
    </row>
    <row r="193" spans="1:31" x14ac:dyDescent="0.25">
      <c r="A193">
        <v>2395171</v>
      </c>
      <c r="B193">
        <v>1</v>
      </c>
      <c r="C193" t="s">
        <v>80</v>
      </c>
      <c r="D193" t="s">
        <v>110</v>
      </c>
      <c r="E193" t="s">
        <v>157</v>
      </c>
      <c r="F193" t="s">
        <v>746</v>
      </c>
      <c r="G193" t="s">
        <v>134</v>
      </c>
      <c r="H193" t="s">
        <v>135</v>
      </c>
      <c r="I193" t="s">
        <v>136</v>
      </c>
      <c r="J193" t="s">
        <v>137</v>
      </c>
      <c r="K193" t="s">
        <v>138</v>
      </c>
      <c r="L193" t="s">
        <v>747</v>
      </c>
      <c r="M193" t="s">
        <v>748</v>
      </c>
      <c r="N193">
        <v>2.0786111109999998</v>
      </c>
      <c r="O193">
        <v>0</v>
      </c>
      <c r="P193">
        <v>7</v>
      </c>
      <c r="Q193">
        <v>0</v>
      </c>
      <c r="R193">
        <v>0</v>
      </c>
      <c r="S193">
        <v>0</v>
      </c>
      <c r="T193">
        <v>3</v>
      </c>
      <c r="U193">
        <v>0</v>
      </c>
      <c r="V193">
        <v>0</v>
      </c>
      <c r="W193">
        <v>0</v>
      </c>
      <c r="X193">
        <v>2.5263928966418461</v>
      </c>
      <c r="Y193">
        <v>0</v>
      </c>
      <c r="Z193">
        <v>0</v>
      </c>
      <c r="AA193">
        <v>0</v>
      </c>
      <c r="AB193">
        <v>3.9503078649256955</v>
      </c>
      <c r="AC193">
        <v>0</v>
      </c>
      <c r="AD193">
        <v>0</v>
      </c>
      <c r="AE193">
        <v>6.4767007615675416</v>
      </c>
    </row>
    <row r="194" spans="1:31" x14ac:dyDescent="0.25">
      <c r="A194">
        <v>2395174</v>
      </c>
      <c r="B194">
        <v>1</v>
      </c>
      <c r="C194" t="s">
        <v>80</v>
      </c>
      <c r="D194" t="s">
        <v>85</v>
      </c>
      <c r="E194" t="s">
        <v>141</v>
      </c>
      <c r="F194" t="s">
        <v>749</v>
      </c>
      <c r="G194" t="s">
        <v>750</v>
      </c>
      <c r="H194" t="s">
        <v>143</v>
      </c>
      <c r="I194" t="s">
        <v>136</v>
      </c>
      <c r="J194" t="s">
        <v>137</v>
      </c>
      <c r="K194" t="s">
        <v>163</v>
      </c>
      <c r="L194" t="s">
        <v>751</v>
      </c>
      <c r="M194" t="s">
        <v>752</v>
      </c>
      <c r="N194">
        <v>3.8577777769999999</v>
      </c>
      <c r="O194">
        <v>0</v>
      </c>
      <c r="P194">
        <v>3168</v>
      </c>
      <c r="Q194">
        <v>0</v>
      </c>
      <c r="R194">
        <v>0</v>
      </c>
      <c r="S194">
        <v>0</v>
      </c>
      <c r="T194">
        <v>732</v>
      </c>
      <c r="U194">
        <v>0</v>
      </c>
      <c r="V194">
        <v>1</v>
      </c>
      <c r="W194">
        <v>0</v>
      </c>
      <c r="X194">
        <v>2212.1257721620709</v>
      </c>
      <c r="Y194">
        <v>0</v>
      </c>
      <c r="Z194">
        <v>0</v>
      </c>
      <c r="AA194">
        <v>0</v>
      </c>
      <c r="AB194">
        <v>2349.2105643405184</v>
      </c>
      <c r="AC194">
        <v>0</v>
      </c>
      <c r="AD194">
        <v>7.8183577604925469</v>
      </c>
      <c r="AE194">
        <v>4569.1546942630812</v>
      </c>
    </row>
    <row r="195" spans="1:31" x14ac:dyDescent="0.25">
      <c r="A195">
        <v>2395176</v>
      </c>
      <c r="B195">
        <v>1</v>
      </c>
      <c r="C195" t="s">
        <v>81</v>
      </c>
      <c r="D195" t="s">
        <v>123</v>
      </c>
      <c r="E195" t="s">
        <v>153</v>
      </c>
      <c r="F195" t="s">
        <v>753</v>
      </c>
      <c r="G195" t="s">
        <v>134</v>
      </c>
      <c r="H195" t="s">
        <v>143</v>
      </c>
      <c r="I195" t="s">
        <v>136</v>
      </c>
      <c r="J195" t="s">
        <v>137</v>
      </c>
      <c r="K195" t="s">
        <v>138</v>
      </c>
      <c r="L195" t="s">
        <v>754</v>
      </c>
      <c r="M195" t="s">
        <v>755</v>
      </c>
      <c r="N195">
        <v>5.0711111109999996</v>
      </c>
      <c r="O195">
        <v>8</v>
      </c>
      <c r="P195">
        <v>1383</v>
      </c>
      <c r="Q195">
        <v>117</v>
      </c>
      <c r="R195">
        <v>77</v>
      </c>
      <c r="S195">
        <v>44</v>
      </c>
      <c r="T195">
        <v>153</v>
      </c>
      <c r="U195">
        <v>5</v>
      </c>
      <c r="V195">
        <v>0</v>
      </c>
      <c r="W195">
        <v>8.430780250810983</v>
      </c>
      <c r="X195">
        <v>1223.9214807553894</v>
      </c>
      <c r="Y195">
        <v>317.48843976029099</v>
      </c>
      <c r="Z195">
        <v>256.3541261790474</v>
      </c>
      <c r="AA195">
        <v>615.94335576407138</v>
      </c>
      <c r="AB195">
        <v>459.49550950449969</v>
      </c>
      <c r="AC195">
        <v>971.67462088407399</v>
      </c>
      <c r="AD195">
        <v>0</v>
      </c>
      <c r="AE195">
        <v>3853.308313098184</v>
      </c>
    </row>
    <row r="196" spans="1:31" x14ac:dyDescent="0.25">
      <c r="A196">
        <v>2395179</v>
      </c>
      <c r="B196">
        <v>1</v>
      </c>
      <c r="C196" t="s">
        <v>80</v>
      </c>
      <c r="D196" t="s">
        <v>94</v>
      </c>
      <c r="E196" t="s">
        <v>153</v>
      </c>
      <c r="F196" t="s">
        <v>756</v>
      </c>
      <c r="G196" t="s">
        <v>147</v>
      </c>
      <c r="H196" t="s">
        <v>143</v>
      </c>
      <c r="I196" t="s">
        <v>136</v>
      </c>
      <c r="J196" t="s">
        <v>137</v>
      </c>
      <c r="K196" t="s">
        <v>138</v>
      </c>
      <c r="L196" t="s">
        <v>757</v>
      </c>
      <c r="M196" t="s">
        <v>758</v>
      </c>
      <c r="N196">
        <v>2.253333333</v>
      </c>
      <c r="O196">
        <v>0</v>
      </c>
      <c r="P196">
        <v>1135</v>
      </c>
      <c r="Q196">
        <v>2</v>
      </c>
      <c r="R196">
        <v>21</v>
      </c>
      <c r="S196">
        <v>2</v>
      </c>
      <c r="T196">
        <v>117</v>
      </c>
      <c r="U196">
        <v>1</v>
      </c>
      <c r="V196">
        <v>0</v>
      </c>
      <c r="W196">
        <v>0</v>
      </c>
      <c r="X196">
        <v>392.91947966035605</v>
      </c>
      <c r="Y196">
        <v>3.1041666862032478</v>
      </c>
      <c r="Z196">
        <v>17.432925654425716</v>
      </c>
      <c r="AA196">
        <v>6.4739816884097596</v>
      </c>
      <c r="AB196">
        <v>96.816255607774622</v>
      </c>
      <c r="AC196">
        <v>249.14951358764711</v>
      </c>
      <c r="AD196">
        <v>0</v>
      </c>
      <c r="AE196">
        <v>765.89632288481653</v>
      </c>
    </row>
    <row r="197" spans="1:31" x14ac:dyDescent="0.25">
      <c r="A197">
        <v>2395180</v>
      </c>
      <c r="B197">
        <v>1</v>
      </c>
      <c r="C197" t="s">
        <v>80</v>
      </c>
      <c r="D197" t="s">
        <v>94</v>
      </c>
      <c r="E197" t="s">
        <v>141</v>
      </c>
      <c r="F197" t="s">
        <v>205</v>
      </c>
      <c r="G197" t="s">
        <v>206</v>
      </c>
      <c r="H197" t="s">
        <v>143</v>
      </c>
      <c r="I197" t="s">
        <v>136</v>
      </c>
      <c r="J197" t="s">
        <v>137</v>
      </c>
      <c r="K197" t="s">
        <v>163</v>
      </c>
      <c r="L197" t="s">
        <v>759</v>
      </c>
      <c r="M197" t="s">
        <v>760</v>
      </c>
      <c r="N197">
        <v>4.6311111110000001</v>
      </c>
      <c r="O197">
        <v>5</v>
      </c>
      <c r="P197">
        <v>0</v>
      </c>
      <c r="Q197">
        <v>16</v>
      </c>
      <c r="R197">
        <v>0</v>
      </c>
      <c r="S197">
        <v>1</v>
      </c>
      <c r="T197">
        <v>14</v>
      </c>
      <c r="U197">
        <v>0</v>
      </c>
      <c r="V197">
        <v>0</v>
      </c>
      <c r="W197">
        <v>9.5338382757910729</v>
      </c>
      <c r="X197">
        <v>0</v>
      </c>
      <c r="Y197">
        <v>47.873492094648228</v>
      </c>
      <c r="Z197">
        <v>0</v>
      </c>
      <c r="AA197">
        <v>6.2960893202732873</v>
      </c>
      <c r="AB197">
        <v>45.386579023513896</v>
      </c>
      <c r="AC197">
        <v>0</v>
      </c>
      <c r="AD197">
        <v>0</v>
      </c>
      <c r="AE197">
        <v>109.08999871422648</v>
      </c>
    </row>
    <row r="198" spans="1:31" x14ac:dyDescent="0.25">
      <c r="A198">
        <v>2395181</v>
      </c>
      <c r="B198">
        <v>1</v>
      </c>
      <c r="C198" t="s">
        <v>80</v>
      </c>
      <c r="D198" t="s">
        <v>92</v>
      </c>
      <c r="E198" t="s">
        <v>141</v>
      </c>
      <c r="F198" t="s">
        <v>761</v>
      </c>
      <c r="G198" t="s">
        <v>134</v>
      </c>
      <c r="H198" t="s">
        <v>143</v>
      </c>
      <c r="I198" t="s">
        <v>136</v>
      </c>
      <c r="J198" t="s">
        <v>137</v>
      </c>
      <c r="K198" t="s">
        <v>138</v>
      </c>
      <c r="L198" t="s">
        <v>762</v>
      </c>
      <c r="M198" t="s">
        <v>763</v>
      </c>
      <c r="N198">
        <v>6.1152777770000002</v>
      </c>
      <c r="O198">
        <v>0</v>
      </c>
      <c r="P198">
        <v>154</v>
      </c>
      <c r="Q198">
        <v>0</v>
      </c>
      <c r="R198">
        <v>128</v>
      </c>
      <c r="S198">
        <v>3</v>
      </c>
      <c r="T198">
        <v>25</v>
      </c>
      <c r="U198">
        <v>0</v>
      </c>
      <c r="V198">
        <v>0</v>
      </c>
      <c r="W198">
        <v>0</v>
      </c>
      <c r="X198">
        <v>203.34495958658152</v>
      </c>
      <c r="Y198">
        <v>0</v>
      </c>
      <c r="Z198">
        <v>259.48808562045849</v>
      </c>
      <c r="AA198">
        <v>285.91214569652107</v>
      </c>
      <c r="AB198">
        <v>154.32515764066858</v>
      </c>
      <c r="AC198">
        <v>0</v>
      </c>
      <c r="AD198">
        <v>0</v>
      </c>
      <c r="AE198">
        <v>903.07034854422955</v>
      </c>
    </row>
    <row r="199" spans="1:31" x14ac:dyDescent="0.25">
      <c r="A199">
        <v>2395183</v>
      </c>
      <c r="B199">
        <v>1</v>
      </c>
      <c r="C199" t="s">
        <v>80</v>
      </c>
      <c r="D199" t="s">
        <v>104</v>
      </c>
      <c r="E199" t="s">
        <v>279</v>
      </c>
      <c r="F199" t="s">
        <v>764</v>
      </c>
      <c r="G199" t="s">
        <v>170</v>
      </c>
      <c r="H199" t="s">
        <v>143</v>
      </c>
      <c r="I199" t="s">
        <v>136</v>
      </c>
      <c r="J199" t="s">
        <v>137</v>
      </c>
      <c r="K199" t="s">
        <v>163</v>
      </c>
      <c r="L199" t="s">
        <v>765</v>
      </c>
      <c r="M199" t="s">
        <v>766</v>
      </c>
      <c r="N199">
        <v>2.9649999999999999</v>
      </c>
      <c r="O199">
        <v>7</v>
      </c>
      <c r="P199">
        <v>379</v>
      </c>
      <c r="Q199">
        <v>13</v>
      </c>
      <c r="R199">
        <v>21</v>
      </c>
      <c r="S199">
        <v>17</v>
      </c>
      <c r="T199">
        <v>54</v>
      </c>
      <c r="U199">
        <v>0</v>
      </c>
      <c r="V199">
        <v>0</v>
      </c>
      <c r="W199">
        <v>10.072632606126188</v>
      </c>
      <c r="X199">
        <v>161.44743197519512</v>
      </c>
      <c r="Y199">
        <v>81.268565306003481</v>
      </c>
      <c r="Z199">
        <v>22.315017323414132</v>
      </c>
      <c r="AA199">
        <v>61.913910180711802</v>
      </c>
      <c r="AB199">
        <v>48.014635196768999</v>
      </c>
      <c r="AC199">
        <v>0</v>
      </c>
      <c r="AD199">
        <v>0</v>
      </c>
      <c r="AE199">
        <v>385.03219258821969</v>
      </c>
    </row>
    <row r="200" spans="1:31" x14ac:dyDescent="0.25">
      <c r="A200">
        <v>2395184</v>
      </c>
      <c r="B200">
        <v>1</v>
      </c>
      <c r="C200" t="s">
        <v>81</v>
      </c>
      <c r="D200" t="s">
        <v>122</v>
      </c>
      <c r="E200" t="s">
        <v>132</v>
      </c>
      <c r="F200" t="s">
        <v>767</v>
      </c>
      <c r="G200" t="s">
        <v>187</v>
      </c>
      <c r="H200" t="s">
        <v>135</v>
      </c>
      <c r="I200" t="s">
        <v>136</v>
      </c>
      <c r="J200" t="s">
        <v>137</v>
      </c>
      <c r="K200" t="s">
        <v>163</v>
      </c>
      <c r="L200" t="s">
        <v>768</v>
      </c>
      <c r="M200" t="s">
        <v>769</v>
      </c>
      <c r="N200">
        <v>0.93666666600000004</v>
      </c>
      <c r="O200">
        <v>0</v>
      </c>
      <c r="P200">
        <v>90</v>
      </c>
      <c r="Q200">
        <v>0</v>
      </c>
      <c r="R200">
        <v>0</v>
      </c>
      <c r="S200">
        <v>0</v>
      </c>
      <c r="T200">
        <v>8</v>
      </c>
      <c r="U200">
        <v>0</v>
      </c>
      <c r="V200">
        <v>0</v>
      </c>
      <c r="W200">
        <v>0</v>
      </c>
      <c r="X200">
        <v>13.198543926146373</v>
      </c>
      <c r="Y200">
        <v>0</v>
      </c>
      <c r="Z200">
        <v>0</v>
      </c>
      <c r="AA200">
        <v>0</v>
      </c>
      <c r="AB200">
        <v>5.8462873109588633</v>
      </c>
      <c r="AC200">
        <v>0</v>
      </c>
      <c r="AD200">
        <v>0</v>
      </c>
      <c r="AE200">
        <v>19.044831237105235</v>
      </c>
    </row>
    <row r="201" spans="1:31" x14ac:dyDescent="0.25">
      <c r="A201">
        <v>2395185</v>
      </c>
      <c r="B201">
        <v>1</v>
      </c>
      <c r="C201" t="s">
        <v>80</v>
      </c>
      <c r="D201" t="s">
        <v>108</v>
      </c>
      <c r="E201" t="s">
        <v>132</v>
      </c>
      <c r="F201" t="s">
        <v>770</v>
      </c>
      <c r="G201" t="s">
        <v>134</v>
      </c>
      <c r="H201" t="s">
        <v>135</v>
      </c>
      <c r="I201" t="s">
        <v>136</v>
      </c>
      <c r="J201" t="s">
        <v>137</v>
      </c>
      <c r="K201" t="s">
        <v>138</v>
      </c>
      <c r="L201" t="s">
        <v>771</v>
      </c>
      <c r="M201" t="s">
        <v>772</v>
      </c>
      <c r="N201">
        <v>5.4011111109999996</v>
      </c>
      <c r="O201">
        <v>0</v>
      </c>
      <c r="P201">
        <v>35</v>
      </c>
      <c r="Q201">
        <v>0</v>
      </c>
      <c r="R201">
        <v>8</v>
      </c>
      <c r="S201">
        <v>0</v>
      </c>
      <c r="T201">
        <v>4</v>
      </c>
      <c r="U201">
        <v>0</v>
      </c>
      <c r="V201">
        <v>0</v>
      </c>
      <c r="W201">
        <v>0</v>
      </c>
      <c r="X201">
        <v>31.382620003521797</v>
      </c>
      <c r="Y201">
        <v>0</v>
      </c>
      <c r="Z201">
        <v>34.492818569897985</v>
      </c>
      <c r="AA201">
        <v>0</v>
      </c>
      <c r="AB201">
        <v>11.310455849859599</v>
      </c>
      <c r="AC201">
        <v>0</v>
      </c>
      <c r="AD201">
        <v>0</v>
      </c>
      <c r="AE201">
        <v>77.185894423279379</v>
      </c>
    </row>
    <row r="202" spans="1:31" x14ac:dyDescent="0.25">
      <c r="A202">
        <v>2395188</v>
      </c>
      <c r="B202">
        <v>1</v>
      </c>
      <c r="C202" t="s">
        <v>80</v>
      </c>
      <c r="D202" t="s">
        <v>106</v>
      </c>
      <c r="E202" t="s">
        <v>132</v>
      </c>
      <c r="F202" t="s">
        <v>773</v>
      </c>
      <c r="G202" t="s">
        <v>554</v>
      </c>
      <c r="H202" t="s">
        <v>135</v>
      </c>
      <c r="I202" t="s">
        <v>136</v>
      </c>
      <c r="J202" t="s">
        <v>137</v>
      </c>
      <c r="K202" t="s">
        <v>163</v>
      </c>
      <c r="L202" t="s">
        <v>774</v>
      </c>
      <c r="M202" t="s">
        <v>775</v>
      </c>
      <c r="N202">
        <v>1.662222222</v>
      </c>
      <c r="O202">
        <v>0</v>
      </c>
      <c r="P202">
        <v>0</v>
      </c>
      <c r="Q202">
        <v>0</v>
      </c>
      <c r="R202">
        <v>12</v>
      </c>
      <c r="S202">
        <v>0</v>
      </c>
      <c r="T202">
        <v>4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35.022355810013238</v>
      </c>
      <c r="AA202">
        <v>0</v>
      </c>
      <c r="AB202">
        <v>39.187572358131014</v>
      </c>
      <c r="AC202">
        <v>0</v>
      </c>
      <c r="AD202">
        <v>0</v>
      </c>
      <c r="AE202">
        <v>74.209928168144245</v>
      </c>
    </row>
    <row r="203" spans="1:31" x14ac:dyDescent="0.25">
      <c r="A203">
        <v>2395189</v>
      </c>
      <c r="B203">
        <v>1</v>
      </c>
      <c r="C203" t="s">
        <v>81</v>
      </c>
      <c r="D203" t="s">
        <v>113</v>
      </c>
      <c r="E203" t="s">
        <v>157</v>
      </c>
      <c r="F203" t="s">
        <v>776</v>
      </c>
      <c r="G203" t="s">
        <v>272</v>
      </c>
      <c r="H203" t="s">
        <v>135</v>
      </c>
      <c r="I203" t="s">
        <v>136</v>
      </c>
      <c r="J203" t="s">
        <v>137</v>
      </c>
      <c r="K203" t="s">
        <v>163</v>
      </c>
      <c r="L203" t="s">
        <v>777</v>
      </c>
      <c r="M203" t="s">
        <v>778</v>
      </c>
      <c r="N203">
        <v>0.94138888799999998</v>
      </c>
      <c r="O203">
        <v>0</v>
      </c>
      <c r="P203">
        <v>8</v>
      </c>
      <c r="Q203">
        <v>0</v>
      </c>
      <c r="R203">
        <v>2</v>
      </c>
      <c r="S203">
        <v>0</v>
      </c>
      <c r="T203">
        <v>1</v>
      </c>
      <c r="U203">
        <v>0</v>
      </c>
      <c r="V203">
        <v>0</v>
      </c>
      <c r="W203">
        <v>0</v>
      </c>
      <c r="X203">
        <v>2.2284992699423207</v>
      </c>
      <c r="Y203">
        <v>0</v>
      </c>
      <c r="Z203">
        <v>2.6526194097990246</v>
      </c>
      <c r="AA203">
        <v>0</v>
      </c>
      <c r="AB203">
        <v>0.46138920896555669</v>
      </c>
      <c r="AC203">
        <v>0</v>
      </c>
      <c r="AD203">
        <v>0</v>
      </c>
      <c r="AE203">
        <v>5.3425078887069013</v>
      </c>
    </row>
    <row r="204" spans="1:31" x14ac:dyDescent="0.25">
      <c r="A204">
        <v>2395190</v>
      </c>
      <c r="B204">
        <v>1</v>
      </c>
      <c r="C204" t="s">
        <v>81</v>
      </c>
      <c r="D204" t="s">
        <v>113</v>
      </c>
      <c r="E204" t="s">
        <v>157</v>
      </c>
      <c r="F204" t="s">
        <v>779</v>
      </c>
      <c r="G204" t="s">
        <v>272</v>
      </c>
      <c r="H204" t="s">
        <v>135</v>
      </c>
      <c r="I204" t="s">
        <v>136</v>
      </c>
      <c r="J204" t="s">
        <v>137</v>
      </c>
      <c r="K204" t="s">
        <v>163</v>
      </c>
      <c r="L204" t="s">
        <v>780</v>
      </c>
      <c r="M204" t="s">
        <v>781</v>
      </c>
      <c r="N204">
        <v>0.55444444400000004</v>
      </c>
      <c r="O204">
        <v>0</v>
      </c>
      <c r="P204">
        <v>18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1.6720925218600338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1.6720925218600338</v>
      </c>
    </row>
    <row r="205" spans="1:31" x14ac:dyDescent="0.25">
      <c r="A205">
        <v>2395197</v>
      </c>
      <c r="B205">
        <v>1</v>
      </c>
      <c r="C205" t="s">
        <v>81</v>
      </c>
      <c r="D205" t="s">
        <v>123</v>
      </c>
      <c r="E205" t="s">
        <v>153</v>
      </c>
      <c r="F205" t="s">
        <v>782</v>
      </c>
      <c r="G205" t="s">
        <v>162</v>
      </c>
      <c r="H205" t="s">
        <v>143</v>
      </c>
      <c r="I205" t="s">
        <v>136</v>
      </c>
      <c r="J205" t="s">
        <v>137</v>
      </c>
      <c r="K205" t="s">
        <v>163</v>
      </c>
      <c r="L205" t="s">
        <v>783</v>
      </c>
      <c r="M205" t="s">
        <v>784</v>
      </c>
      <c r="N205">
        <v>2.1119444440000001</v>
      </c>
      <c r="O205">
        <v>9</v>
      </c>
      <c r="P205">
        <v>422</v>
      </c>
      <c r="Q205">
        <v>481</v>
      </c>
      <c r="R205">
        <v>746</v>
      </c>
      <c r="S205">
        <v>52</v>
      </c>
      <c r="T205">
        <v>158</v>
      </c>
      <c r="U205">
        <v>1</v>
      </c>
      <c r="V205">
        <v>0</v>
      </c>
      <c r="W205">
        <v>2.3500454586161763</v>
      </c>
      <c r="X205">
        <v>141.72254172573972</v>
      </c>
      <c r="Y205">
        <v>639.96414948568133</v>
      </c>
      <c r="Z205">
        <v>606.00040042627245</v>
      </c>
      <c r="AA205">
        <v>43.248763981750223</v>
      </c>
      <c r="AB205">
        <v>153.70378352206581</v>
      </c>
      <c r="AC205">
        <v>121.98391295443133</v>
      </c>
      <c r="AD205">
        <v>0</v>
      </c>
      <c r="AE205">
        <v>1708.9735975545573</v>
      </c>
    </row>
    <row r="206" spans="1:31" x14ac:dyDescent="0.25">
      <c r="A206">
        <v>2395198</v>
      </c>
      <c r="B206">
        <v>1</v>
      </c>
      <c r="C206" t="s">
        <v>81</v>
      </c>
      <c r="D206" t="s">
        <v>119</v>
      </c>
      <c r="E206" t="s">
        <v>141</v>
      </c>
      <c r="F206" t="s">
        <v>785</v>
      </c>
      <c r="G206" t="s">
        <v>206</v>
      </c>
      <c r="H206" t="s">
        <v>143</v>
      </c>
      <c r="I206" t="s">
        <v>136</v>
      </c>
      <c r="J206" t="s">
        <v>137</v>
      </c>
      <c r="K206" t="s">
        <v>163</v>
      </c>
      <c r="L206" t="s">
        <v>786</v>
      </c>
      <c r="M206" t="s">
        <v>787</v>
      </c>
      <c r="N206">
        <v>2.9652777769999998</v>
      </c>
      <c r="O206">
        <v>0</v>
      </c>
      <c r="P206">
        <v>4</v>
      </c>
      <c r="Q206">
        <v>8</v>
      </c>
      <c r="R206">
        <v>21</v>
      </c>
      <c r="S206">
        <v>1</v>
      </c>
      <c r="T206">
        <v>0</v>
      </c>
      <c r="U206">
        <v>1</v>
      </c>
      <c r="V206">
        <v>0</v>
      </c>
      <c r="W206">
        <v>0</v>
      </c>
      <c r="X206">
        <v>1.2642739428540466</v>
      </c>
      <c r="Y206">
        <v>47.720165843220997</v>
      </c>
      <c r="Z206">
        <v>170.42683268750989</v>
      </c>
      <c r="AA206">
        <v>0.73988125322719389</v>
      </c>
      <c r="AB206">
        <v>0</v>
      </c>
      <c r="AC206">
        <v>168.34472469794139</v>
      </c>
      <c r="AD206">
        <v>0</v>
      </c>
      <c r="AE206">
        <v>388.49587842475353</v>
      </c>
    </row>
    <row r="207" spans="1:31" x14ac:dyDescent="0.25">
      <c r="A207">
        <v>2395202</v>
      </c>
      <c r="B207">
        <v>1</v>
      </c>
      <c r="C207" t="s">
        <v>80</v>
      </c>
      <c r="D207" t="s">
        <v>83</v>
      </c>
      <c r="E207" t="s">
        <v>279</v>
      </c>
      <c r="F207" t="s">
        <v>788</v>
      </c>
      <c r="G207" t="s">
        <v>162</v>
      </c>
      <c r="H207" t="s">
        <v>143</v>
      </c>
      <c r="I207" t="s">
        <v>136</v>
      </c>
      <c r="J207" t="s">
        <v>137</v>
      </c>
      <c r="K207" t="s">
        <v>163</v>
      </c>
      <c r="L207" t="s">
        <v>789</v>
      </c>
      <c r="M207" t="s">
        <v>790</v>
      </c>
      <c r="N207">
        <v>1.895277777</v>
      </c>
      <c r="O207">
        <v>0</v>
      </c>
      <c r="P207">
        <v>0</v>
      </c>
      <c r="Q207">
        <v>0</v>
      </c>
      <c r="R207">
        <v>0</v>
      </c>
      <c r="S207">
        <v>4</v>
      </c>
      <c r="T207">
        <v>0</v>
      </c>
      <c r="U207">
        <v>5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48.911569974789799</v>
      </c>
      <c r="AB207">
        <v>0</v>
      </c>
      <c r="AC207">
        <v>745.70159819521814</v>
      </c>
      <c r="AD207">
        <v>0</v>
      </c>
      <c r="AE207">
        <v>794.61316817000795</v>
      </c>
    </row>
    <row r="208" spans="1:31" x14ac:dyDescent="0.25">
      <c r="A208">
        <v>2395203</v>
      </c>
      <c r="B208">
        <v>1</v>
      </c>
      <c r="C208" t="s">
        <v>80</v>
      </c>
      <c r="D208" t="s">
        <v>93</v>
      </c>
      <c r="E208" t="s">
        <v>153</v>
      </c>
      <c r="F208" t="s">
        <v>791</v>
      </c>
      <c r="G208" t="s">
        <v>134</v>
      </c>
      <c r="H208" t="s">
        <v>143</v>
      </c>
      <c r="I208" t="s">
        <v>136</v>
      </c>
      <c r="J208" t="s">
        <v>137</v>
      </c>
      <c r="K208" t="s">
        <v>138</v>
      </c>
      <c r="L208" t="s">
        <v>792</v>
      </c>
      <c r="M208" t="s">
        <v>793</v>
      </c>
      <c r="N208">
        <v>5.8430555550000003</v>
      </c>
      <c r="O208">
        <v>0</v>
      </c>
      <c r="P208">
        <v>20</v>
      </c>
      <c r="Q208">
        <v>0</v>
      </c>
      <c r="R208">
        <v>6</v>
      </c>
      <c r="S208">
        <v>10</v>
      </c>
      <c r="T208">
        <v>991</v>
      </c>
      <c r="U208">
        <v>5</v>
      </c>
      <c r="V208">
        <v>17</v>
      </c>
      <c r="W208">
        <v>0</v>
      </c>
      <c r="X208">
        <v>9.5331045568211525</v>
      </c>
      <c r="Y208">
        <v>0</v>
      </c>
      <c r="Z208">
        <v>28.733278819191746</v>
      </c>
      <c r="AA208">
        <v>1100.5264105824629</v>
      </c>
      <c r="AB208">
        <v>3069.2319545063838</v>
      </c>
      <c r="AC208">
        <v>470.01230636834339</v>
      </c>
      <c r="AD208">
        <v>983.78763270609863</v>
      </c>
      <c r="AE208">
        <v>5661.8246875393015</v>
      </c>
    </row>
    <row r="209" spans="1:31" x14ac:dyDescent="0.25">
      <c r="A209">
        <v>2395204</v>
      </c>
      <c r="B209">
        <v>1</v>
      </c>
      <c r="C209" t="s">
        <v>81</v>
      </c>
      <c r="D209" t="s">
        <v>119</v>
      </c>
      <c r="E209" t="s">
        <v>141</v>
      </c>
      <c r="F209" t="s">
        <v>794</v>
      </c>
      <c r="G209" t="s">
        <v>206</v>
      </c>
      <c r="H209" t="s">
        <v>143</v>
      </c>
      <c r="I209" t="s">
        <v>136</v>
      </c>
      <c r="J209" t="s">
        <v>137</v>
      </c>
      <c r="K209" t="s">
        <v>163</v>
      </c>
      <c r="L209" t="s">
        <v>795</v>
      </c>
      <c r="M209" t="s">
        <v>796</v>
      </c>
      <c r="N209">
        <v>1.0805555549999999</v>
      </c>
      <c r="O209">
        <v>0</v>
      </c>
      <c r="P209">
        <v>59</v>
      </c>
      <c r="Q209">
        <v>5</v>
      </c>
      <c r="R209">
        <v>20</v>
      </c>
      <c r="S209">
        <v>0</v>
      </c>
      <c r="T209">
        <v>1</v>
      </c>
      <c r="U209">
        <v>1</v>
      </c>
      <c r="V209">
        <v>0</v>
      </c>
      <c r="W209">
        <v>0</v>
      </c>
      <c r="X209">
        <v>6.6488088044273672</v>
      </c>
      <c r="Y209">
        <v>9.0160949535710238</v>
      </c>
      <c r="Z209">
        <v>19.902654348288955</v>
      </c>
      <c r="AA209">
        <v>0</v>
      </c>
      <c r="AB209">
        <v>0.15999140445803336</v>
      </c>
      <c r="AC209">
        <v>62.73310739096496</v>
      </c>
      <c r="AD209">
        <v>0</v>
      </c>
      <c r="AE209">
        <v>98.460656901710337</v>
      </c>
    </row>
    <row r="210" spans="1:31" x14ac:dyDescent="0.25">
      <c r="A210">
        <v>2395205</v>
      </c>
      <c r="B210">
        <v>1</v>
      </c>
      <c r="C210" t="s">
        <v>80</v>
      </c>
      <c r="D210" t="s">
        <v>108</v>
      </c>
      <c r="E210" t="s">
        <v>157</v>
      </c>
      <c r="F210" t="s">
        <v>797</v>
      </c>
      <c r="G210" t="s">
        <v>272</v>
      </c>
      <c r="H210" t="s">
        <v>135</v>
      </c>
      <c r="I210" t="s">
        <v>136</v>
      </c>
      <c r="J210" t="s">
        <v>137</v>
      </c>
      <c r="K210" t="s">
        <v>163</v>
      </c>
      <c r="L210" t="s">
        <v>798</v>
      </c>
      <c r="M210" t="s">
        <v>799</v>
      </c>
      <c r="N210">
        <v>1.3674999999999999</v>
      </c>
      <c r="O210">
        <v>0</v>
      </c>
      <c r="P210">
        <v>1</v>
      </c>
      <c r="Q210">
        <v>0</v>
      </c>
      <c r="R210">
        <v>0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0.15063771554238697</v>
      </c>
      <c r="Y210">
        <v>0</v>
      </c>
      <c r="Z210">
        <v>0</v>
      </c>
      <c r="AA210">
        <v>0</v>
      </c>
      <c r="AB210">
        <v>0.1763533191136</v>
      </c>
      <c r="AC210">
        <v>0</v>
      </c>
      <c r="AD210">
        <v>0</v>
      </c>
      <c r="AE210">
        <v>0.326991034655987</v>
      </c>
    </row>
    <row r="211" spans="1:31" x14ac:dyDescent="0.25">
      <c r="A211">
        <v>2395209</v>
      </c>
      <c r="B211">
        <v>1</v>
      </c>
      <c r="C211" t="s">
        <v>81</v>
      </c>
      <c r="D211" t="s">
        <v>123</v>
      </c>
      <c r="E211" t="s">
        <v>181</v>
      </c>
      <c r="F211" t="s">
        <v>800</v>
      </c>
      <c r="G211" t="s">
        <v>224</v>
      </c>
      <c r="H211" t="s">
        <v>135</v>
      </c>
      <c r="I211" t="s">
        <v>136</v>
      </c>
      <c r="J211" t="s">
        <v>137</v>
      </c>
      <c r="K211" t="s">
        <v>163</v>
      </c>
      <c r="L211" t="s">
        <v>801</v>
      </c>
      <c r="M211" t="s">
        <v>802</v>
      </c>
      <c r="N211">
        <v>2.4163888880000002</v>
      </c>
      <c r="O211">
        <v>0</v>
      </c>
      <c r="P211">
        <v>9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3.7624625684875421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3.7624625684875421</v>
      </c>
    </row>
    <row r="212" spans="1:31" x14ac:dyDescent="0.25">
      <c r="A212">
        <v>2395210</v>
      </c>
      <c r="B212">
        <v>1</v>
      </c>
      <c r="C212" t="s">
        <v>80</v>
      </c>
      <c r="D212" t="s">
        <v>88</v>
      </c>
      <c r="E212" t="s">
        <v>141</v>
      </c>
      <c r="F212" t="s">
        <v>803</v>
      </c>
      <c r="G212" t="s">
        <v>134</v>
      </c>
      <c r="H212" t="s">
        <v>143</v>
      </c>
      <c r="I212" t="s">
        <v>136</v>
      </c>
      <c r="J212" t="s">
        <v>137</v>
      </c>
      <c r="K212" t="s">
        <v>138</v>
      </c>
      <c r="L212" t="s">
        <v>804</v>
      </c>
      <c r="M212" t="s">
        <v>805</v>
      </c>
      <c r="N212">
        <v>4.3250000000000002</v>
      </c>
      <c r="O212">
        <v>0</v>
      </c>
      <c r="P212">
        <v>1184</v>
      </c>
      <c r="Q212">
        <v>0</v>
      </c>
      <c r="R212">
        <v>0</v>
      </c>
      <c r="S212">
        <v>1</v>
      </c>
      <c r="T212">
        <v>48</v>
      </c>
      <c r="U212">
        <v>0</v>
      </c>
      <c r="V212">
        <v>0</v>
      </c>
      <c r="W212">
        <v>0</v>
      </c>
      <c r="X212">
        <v>1104.5505251028167</v>
      </c>
      <c r="Y212">
        <v>0</v>
      </c>
      <c r="Z212">
        <v>0</v>
      </c>
      <c r="AA212">
        <v>5.2403381436774117</v>
      </c>
      <c r="AB212">
        <v>209.65956537975867</v>
      </c>
      <c r="AC212">
        <v>0</v>
      </c>
      <c r="AD212">
        <v>0</v>
      </c>
      <c r="AE212">
        <v>1319.4504286262529</v>
      </c>
    </row>
    <row r="213" spans="1:31" x14ac:dyDescent="0.25">
      <c r="A213">
        <v>2395213</v>
      </c>
      <c r="B213">
        <v>1</v>
      </c>
      <c r="C213" t="s">
        <v>80</v>
      </c>
      <c r="D213" t="s">
        <v>93</v>
      </c>
      <c r="E213" t="s">
        <v>141</v>
      </c>
      <c r="F213" t="s">
        <v>806</v>
      </c>
      <c r="G213" t="s">
        <v>807</v>
      </c>
      <c r="H213" t="s">
        <v>143</v>
      </c>
      <c r="I213" t="s">
        <v>136</v>
      </c>
      <c r="J213" t="s">
        <v>137</v>
      </c>
      <c r="K213" t="s">
        <v>163</v>
      </c>
      <c r="L213" t="s">
        <v>808</v>
      </c>
      <c r="M213" t="s">
        <v>809</v>
      </c>
      <c r="N213">
        <v>3.7933333330000001</v>
      </c>
      <c r="O213">
        <v>0</v>
      </c>
      <c r="P213">
        <v>0</v>
      </c>
      <c r="Q213">
        <v>7</v>
      </c>
      <c r="R213">
        <v>0</v>
      </c>
      <c r="S213">
        <v>2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57.627193045402279</v>
      </c>
      <c r="Z213">
        <v>0</v>
      </c>
      <c r="AA213">
        <v>7.1042229153164413</v>
      </c>
      <c r="AB213">
        <v>0</v>
      </c>
      <c r="AC213">
        <v>0</v>
      </c>
      <c r="AD213">
        <v>0</v>
      </c>
      <c r="AE213">
        <v>64.731415960718721</v>
      </c>
    </row>
    <row r="214" spans="1:31" x14ac:dyDescent="0.25">
      <c r="A214">
        <v>2395215</v>
      </c>
      <c r="B214">
        <v>1</v>
      </c>
      <c r="C214" t="s">
        <v>80</v>
      </c>
      <c r="D214" t="s">
        <v>93</v>
      </c>
      <c r="E214" t="s">
        <v>141</v>
      </c>
      <c r="F214" t="s">
        <v>810</v>
      </c>
      <c r="G214" t="s">
        <v>134</v>
      </c>
      <c r="H214" t="s">
        <v>143</v>
      </c>
      <c r="I214" t="s">
        <v>136</v>
      </c>
      <c r="J214" t="s">
        <v>137</v>
      </c>
      <c r="K214" t="s">
        <v>138</v>
      </c>
      <c r="L214" t="s">
        <v>811</v>
      </c>
      <c r="M214" t="s">
        <v>812</v>
      </c>
      <c r="N214">
        <v>6.0049999999999999</v>
      </c>
      <c r="O214">
        <v>0</v>
      </c>
      <c r="P214">
        <v>17</v>
      </c>
      <c r="Q214">
        <v>0</v>
      </c>
      <c r="R214">
        <v>13</v>
      </c>
      <c r="S214">
        <v>0</v>
      </c>
      <c r="T214">
        <v>29</v>
      </c>
      <c r="U214">
        <v>0</v>
      </c>
      <c r="V214">
        <v>1</v>
      </c>
      <c r="W214">
        <v>0</v>
      </c>
      <c r="X214">
        <v>14.50459463422005</v>
      </c>
      <c r="Y214">
        <v>0</v>
      </c>
      <c r="Z214">
        <v>116.55593939167753</v>
      </c>
      <c r="AA214">
        <v>0</v>
      </c>
      <c r="AB214">
        <v>108.13203447831923</v>
      </c>
      <c r="AC214">
        <v>0</v>
      </c>
      <c r="AD214">
        <v>51.673683621225123</v>
      </c>
      <c r="AE214">
        <v>290.86625212544192</v>
      </c>
    </row>
    <row r="215" spans="1:31" x14ac:dyDescent="0.25">
      <c r="A215">
        <v>2395216</v>
      </c>
      <c r="B215">
        <v>1</v>
      </c>
      <c r="C215" t="s">
        <v>80</v>
      </c>
      <c r="D215" t="s">
        <v>103</v>
      </c>
      <c r="E215" t="s">
        <v>157</v>
      </c>
      <c r="F215" t="s">
        <v>813</v>
      </c>
      <c r="G215" t="s">
        <v>272</v>
      </c>
      <c r="H215" t="s">
        <v>135</v>
      </c>
      <c r="I215" t="s">
        <v>136</v>
      </c>
      <c r="J215" t="s">
        <v>137</v>
      </c>
      <c r="K215" t="s">
        <v>163</v>
      </c>
      <c r="L215" t="s">
        <v>814</v>
      </c>
      <c r="M215" t="s">
        <v>815</v>
      </c>
      <c r="N215">
        <v>0.38777777699999999</v>
      </c>
      <c r="O215">
        <v>0</v>
      </c>
      <c r="P215">
        <v>0</v>
      </c>
      <c r="Q215">
        <v>0</v>
      </c>
      <c r="R215">
        <v>3</v>
      </c>
      <c r="S215">
        <v>0</v>
      </c>
      <c r="T215">
        <v>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0.87183697352773382</v>
      </c>
      <c r="AA215">
        <v>0</v>
      </c>
      <c r="AB215">
        <v>0</v>
      </c>
      <c r="AC215">
        <v>0</v>
      </c>
      <c r="AD215">
        <v>0</v>
      </c>
      <c r="AE215">
        <v>0.87183697352773382</v>
      </c>
    </row>
    <row r="216" spans="1:31" x14ac:dyDescent="0.25">
      <c r="A216">
        <v>2395219</v>
      </c>
      <c r="B216">
        <v>1</v>
      </c>
      <c r="C216" t="s">
        <v>80</v>
      </c>
      <c r="D216" t="s">
        <v>88</v>
      </c>
      <c r="E216" t="s">
        <v>141</v>
      </c>
      <c r="F216" t="s">
        <v>816</v>
      </c>
      <c r="G216" t="s">
        <v>134</v>
      </c>
      <c r="H216" t="s">
        <v>143</v>
      </c>
      <c r="I216" t="s">
        <v>136</v>
      </c>
      <c r="J216" t="s">
        <v>137</v>
      </c>
      <c r="K216" t="s">
        <v>138</v>
      </c>
      <c r="L216" t="s">
        <v>817</v>
      </c>
      <c r="M216" t="s">
        <v>818</v>
      </c>
      <c r="N216">
        <v>5.1558333330000004</v>
      </c>
      <c r="O216">
        <v>0</v>
      </c>
      <c r="P216">
        <v>948</v>
      </c>
      <c r="Q216">
        <v>0</v>
      </c>
      <c r="R216">
        <v>0</v>
      </c>
      <c r="S216">
        <v>0</v>
      </c>
      <c r="T216">
        <v>36</v>
      </c>
      <c r="U216">
        <v>0</v>
      </c>
      <c r="V216">
        <v>0</v>
      </c>
      <c r="W216">
        <v>0</v>
      </c>
      <c r="X216">
        <v>994.60482778675623</v>
      </c>
      <c r="Y216">
        <v>0</v>
      </c>
      <c r="Z216">
        <v>0</v>
      </c>
      <c r="AA216">
        <v>0</v>
      </c>
      <c r="AB216">
        <v>214.45663108778496</v>
      </c>
      <c r="AC216">
        <v>0</v>
      </c>
      <c r="AD216">
        <v>0</v>
      </c>
      <c r="AE216">
        <v>1209.0614588745411</v>
      </c>
    </row>
    <row r="217" spans="1:31" x14ac:dyDescent="0.25">
      <c r="A217">
        <v>2395221</v>
      </c>
      <c r="B217">
        <v>1</v>
      </c>
      <c r="C217" t="s">
        <v>80</v>
      </c>
      <c r="D217" t="s">
        <v>99</v>
      </c>
      <c r="E217" t="s">
        <v>181</v>
      </c>
      <c r="F217" t="s">
        <v>819</v>
      </c>
      <c r="G217" t="s">
        <v>231</v>
      </c>
      <c r="H217" t="s">
        <v>135</v>
      </c>
      <c r="I217" t="s">
        <v>136</v>
      </c>
      <c r="J217" t="s">
        <v>137</v>
      </c>
      <c r="K217" t="s">
        <v>163</v>
      </c>
      <c r="L217" t="s">
        <v>820</v>
      </c>
      <c r="M217" t="s">
        <v>821</v>
      </c>
      <c r="N217">
        <v>4.2919444440000003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</row>
    <row r="218" spans="1:31" x14ac:dyDescent="0.25">
      <c r="A218">
        <v>2395222</v>
      </c>
      <c r="B218">
        <v>1</v>
      </c>
      <c r="C218" t="s">
        <v>80</v>
      </c>
      <c r="D218" t="s">
        <v>104</v>
      </c>
      <c r="E218" t="s">
        <v>181</v>
      </c>
      <c r="F218" t="s">
        <v>822</v>
      </c>
      <c r="G218" t="s">
        <v>183</v>
      </c>
      <c r="H218" t="s">
        <v>135</v>
      </c>
      <c r="I218" t="s">
        <v>136</v>
      </c>
      <c r="J218" t="s">
        <v>137</v>
      </c>
      <c r="K218" t="s">
        <v>163</v>
      </c>
      <c r="L218" t="s">
        <v>823</v>
      </c>
      <c r="M218" t="s">
        <v>824</v>
      </c>
      <c r="N218">
        <v>4.3544444440000003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1.9646482140708195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1.9646482140708195</v>
      </c>
    </row>
    <row r="219" spans="1:31" x14ac:dyDescent="0.25">
      <c r="A219">
        <v>2395224</v>
      </c>
      <c r="B219">
        <v>1</v>
      </c>
      <c r="C219" t="s">
        <v>80</v>
      </c>
      <c r="D219" t="s">
        <v>94</v>
      </c>
      <c r="E219" t="s">
        <v>141</v>
      </c>
      <c r="F219" t="s">
        <v>825</v>
      </c>
      <c r="G219" t="s">
        <v>134</v>
      </c>
      <c r="H219" t="s">
        <v>143</v>
      </c>
      <c r="I219" t="s">
        <v>136</v>
      </c>
      <c r="J219" t="s">
        <v>137</v>
      </c>
      <c r="K219" t="s">
        <v>138</v>
      </c>
      <c r="L219" t="s">
        <v>826</v>
      </c>
      <c r="M219" t="s">
        <v>827</v>
      </c>
      <c r="N219">
        <v>1.156666666</v>
      </c>
      <c r="O219">
        <v>0</v>
      </c>
      <c r="P219">
        <v>0</v>
      </c>
      <c r="Q219">
        <v>0</v>
      </c>
      <c r="R219">
        <v>6</v>
      </c>
      <c r="S219">
        <v>0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1.14285886361735</v>
      </c>
      <c r="AA219">
        <v>0</v>
      </c>
      <c r="AB219">
        <v>0</v>
      </c>
      <c r="AC219">
        <v>0</v>
      </c>
      <c r="AD219">
        <v>0</v>
      </c>
      <c r="AE219">
        <v>1.14285886361735</v>
      </c>
    </row>
    <row r="220" spans="1:31" x14ac:dyDescent="0.25">
      <c r="A220">
        <v>2395226</v>
      </c>
      <c r="B220">
        <v>1</v>
      </c>
      <c r="C220" t="s">
        <v>81</v>
      </c>
      <c r="D220" t="s">
        <v>128</v>
      </c>
      <c r="E220" t="s">
        <v>157</v>
      </c>
      <c r="F220" t="s">
        <v>828</v>
      </c>
      <c r="G220" t="s">
        <v>272</v>
      </c>
      <c r="H220" t="s">
        <v>135</v>
      </c>
      <c r="I220" t="s">
        <v>136</v>
      </c>
      <c r="J220" t="s">
        <v>137</v>
      </c>
      <c r="K220" t="s">
        <v>163</v>
      </c>
      <c r="L220" t="s">
        <v>829</v>
      </c>
      <c r="M220" t="s">
        <v>830</v>
      </c>
      <c r="N220">
        <v>1.0866666659999999</v>
      </c>
      <c r="O220">
        <v>0</v>
      </c>
      <c r="P220">
        <v>23</v>
      </c>
      <c r="Q220">
        <v>0</v>
      </c>
      <c r="R220">
        <v>0</v>
      </c>
      <c r="S220">
        <v>0</v>
      </c>
      <c r="T220">
        <v>7</v>
      </c>
      <c r="U220">
        <v>0</v>
      </c>
      <c r="V220">
        <v>0</v>
      </c>
      <c r="W220">
        <v>0</v>
      </c>
      <c r="X220">
        <v>3.9772994729013691</v>
      </c>
      <c r="Y220">
        <v>0</v>
      </c>
      <c r="Z220">
        <v>0</v>
      </c>
      <c r="AA220">
        <v>0</v>
      </c>
      <c r="AB220">
        <v>3.8603469181412065</v>
      </c>
      <c r="AC220">
        <v>0</v>
      </c>
      <c r="AD220">
        <v>0</v>
      </c>
      <c r="AE220">
        <v>7.8376463910425755</v>
      </c>
    </row>
    <row r="221" spans="1:31" x14ac:dyDescent="0.25">
      <c r="A221">
        <v>2395229</v>
      </c>
      <c r="B221">
        <v>1</v>
      </c>
      <c r="C221" t="s">
        <v>80</v>
      </c>
      <c r="D221" t="s">
        <v>106</v>
      </c>
      <c r="E221" t="s">
        <v>153</v>
      </c>
      <c r="F221" t="s">
        <v>831</v>
      </c>
      <c r="G221" t="s">
        <v>162</v>
      </c>
      <c r="H221" t="s">
        <v>143</v>
      </c>
      <c r="I221" t="s">
        <v>136</v>
      </c>
      <c r="J221" t="s">
        <v>137</v>
      </c>
      <c r="K221" t="s">
        <v>163</v>
      </c>
      <c r="L221" t="s">
        <v>832</v>
      </c>
      <c r="M221" t="s">
        <v>833</v>
      </c>
      <c r="N221">
        <v>6.4444444000000004E-2</v>
      </c>
      <c r="O221">
        <v>0</v>
      </c>
      <c r="P221">
        <v>608</v>
      </c>
      <c r="Q221">
        <v>25</v>
      </c>
      <c r="R221">
        <v>185</v>
      </c>
      <c r="S221">
        <v>10</v>
      </c>
      <c r="T221">
        <v>137</v>
      </c>
      <c r="U221">
        <v>0</v>
      </c>
      <c r="V221">
        <v>0</v>
      </c>
      <c r="W221">
        <v>0</v>
      </c>
      <c r="X221">
        <v>6.948296598755368</v>
      </c>
      <c r="Y221">
        <v>7.8033362422130228</v>
      </c>
      <c r="Z221">
        <v>12.598846521800125</v>
      </c>
      <c r="AA221">
        <v>0.66767758293674662</v>
      </c>
      <c r="AB221">
        <v>9.5261209609334419</v>
      </c>
      <c r="AC221">
        <v>0</v>
      </c>
      <c r="AD221">
        <v>0</v>
      </c>
      <c r="AE221">
        <v>37.544277906638705</v>
      </c>
    </row>
    <row r="222" spans="1:31" x14ac:dyDescent="0.25">
      <c r="A222">
        <v>2395231</v>
      </c>
      <c r="B222">
        <v>1</v>
      </c>
      <c r="C222" t="s">
        <v>80</v>
      </c>
      <c r="D222" t="s">
        <v>96</v>
      </c>
      <c r="E222" t="s">
        <v>153</v>
      </c>
      <c r="F222" t="s">
        <v>834</v>
      </c>
      <c r="G222" t="s">
        <v>162</v>
      </c>
      <c r="H222" t="s">
        <v>143</v>
      </c>
      <c r="I222" t="s">
        <v>136</v>
      </c>
      <c r="J222" t="s">
        <v>137</v>
      </c>
      <c r="K222" t="s">
        <v>163</v>
      </c>
      <c r="L222" t="s">
        <v>835</v>
      </c>
      <c r="M222" t="s">
        <v>836</v>
      </c>
      <c r="N222">
        <v>1.4811111109999999</v>
      </c>
      <c r="O222">
        <v>1</v>
      </c>
      <c r="P222">
        <v>206</v>
      </c>
      <c r="Q222">
        <v>1</v>
      </c>
      <c r="R222">
        <v>0</v>
      </c>
      <c r="S222">
        <v>2</v>
      </c>
      <c r="T222">
        <v>29</v>
      </c>
      <c r="U222">
        <v>0</v>
      </c>
      <c r="V222">
        <v>0</v>
      </c>
      <c r="W222">
        <v>19.54650463827026</v>
      </c>
      <c r="X222">
        <v>53.68914715148491</v>
      </c>
      <c r="Y222">
        <v>0.92528947688917818</v>
      </c>
      <c r="Z222">
        <v>0</v>
      </c>
      <c r="AA222">
        <v>26.346631854060789</v>
      </c>
      <c r="AB222">
        <v>61.465005809027339</v>
      </c>
      <c r="AC222">
        <v>0</v>
      </c>
      <c r="AD222">
        <v>0</v>
      </c>
      <c r="AE222">
        <v>161.97257892973246</v>
      </c>
    </row>
    <row r="223" spans="1:31" x14ac:dyDescent="0.25">
      <c r="A223">
        <v>2395232</v>
      </c>
      <c r="B223">
        <v>1</v>
      </c>
      <c r="C223" t="s">
        <v>80</v>
      </c>
      <c r="D223" t="s">
        <v>92</v>
      </c>
      <c r="E223" t="s">
        <v>157</v>
      </c>
      <c r="F223" t="s">
        <v>644</v>
      </c>
      <c r="G223" t="s">
        <v>272</v>
      </c>
      <c r="H223" t="s">
        <v>135</v>
      </c>
      <c r="I223" t="s">
        <v>136</v>
      </c>
      <c r="J223" t="s">
        <v>137</v>
      </c>
      <c r="K223" t="s">
        <v>163</v>
      </c>
      <c r="L223" t="s">
        <v>837</v>
      </c>
      <c r="M223" t="s">
        <v>838</v>
      </c>
      <c r="N223">
        <v>4.6875</v>
      </c>
      <c r="O223">
        <v>0</v>
      </c>
      <c r="P223">
        <v>58</v>
      </c>
      <c r="Q223">
        <v>0</v>
      </c>
      <c r="R223">
        <v>0</v>
      </c>
      <c r="S223">
        <v>0</v>
      </c>
      <c r="T223">
        <v>6</v>
      </c>
      <c r="U223">
        <v>0</v>
      </c>
      <c r="V223">
        <v>0</v>
      </c>
      <c r="W223">
        <v>0</v>
      </c>
      <c r="X223">
        <v>56.738294771249549</v>
      </c>
      <c r="Y223">
        <v>0</v>
      </c>
      <c r="Z223">
        <v>0</v>
      </c>
      <c r="AA223">
        <v>0</v>
      </c>
      <c r="AB223">
        <v>8.6568001109227843</v>
      </c>
      <c r="AC223">
        <v>0</v>
      </c>
      <c r="AD223">
        <v>0</v>
      </c>
      <c r="AE223">
        <v>65.39509488217233</v>
      </c>
    </row>
    <row r="224" spans="1:31" x14ac:dyDescent="0.25">
      <c r="A224">
        <v>2395235</v>
      </c>
      <c r="B224">
        <v>1</v>
      </c>
      <c r="C224" t="s">
        <v>80</v>
      </c>
      <c r="D224" t="s">
        <v>108</v>
      </c>
      <c r="E224" t="s">
        <v>157</v>
      </c>
      <c r="F224" t="s">
        <v>586</v>
      </c>
      <c r="G224" t="s">
        <v>272</v>
      </c>
      <c r="H224" t="s">
        <v>135</v>
      </c>
      <c r="I224" t="s">
        <v>136</v>
      </c>
      <c r="J224" t="s">
        <v>137</v>
      </c>
      <c r="K224" t="s">
        <v>163</v>
      </c>
      <c r="L224" t="s">
        <v>839</v>
      </c>
      <c r="M224" t="s">
        <v>840</v>
      </c>
      <c r="N224">
        <v>1.6916666659999999</v>
      </c>
      <c r="O224">
        <v>0</v>
      </c>
      <c r="P224">
        <v>16</v>
      </c>
      <c r="Q224">
        <v>0</v>
      </c>
      <c r="R224">
        <v>7</v>
      </c>
      <c r="S224">
        <v>0</v>
      </c>
      <c r="T224">
        <v>4</v>
      </c>
      <c r="U224">
        <v>0</v>
      </c>
      <c r="V224">
        <v>0</v>
      </c>
      <c r="W224">
        <v>0</v>
      </c>
      <c r="X224">
        <v>5.7876267289343541</v>
      </c>
      <c r="Y224">
        <v>0</v>
      </c>
      <c r="Z224">
        <v>3.7574125323495786</v>
      </c>
      <c r="AA224">
        <v>0</v>
      </c>
      <c r="AB224">
        <v>12.886279905115609</v>
      </c>
      <c r="AC224">
        <v>0</v>
      </c>
      <c r="AD224">
        <v>0</v>
      </c>
      <c r="AE224">
        <v>22.43131916639954</v>
      </c>
    </row>
    <row r="225" spans="1:31" x14ac:dyDescent="0.25">
      <c r="A225">
        <v>2395236</v>
      </c>
      <c r="B225">
        <v>1</v>
      </c>
      <c r="C225" t="s">
        <v>81</v>
      </c>
      <c r="D225" t="s">
        <v>120</v>
      </c>
      <c r="E225" t="s">
        <v>279</v>
      </c>
      <c r="F225" t="s">
        <v>841</v>
      </c>
      <c r="G225" t="s">
        <v>162</v>
      </c>
      <c r="H225" t="s">
        <v>143</v>
      </c>
      <c r="I225" t="s">
        <v>136</v>
      </c>
      <c r="J225" t="s">
        <v>137</v>
      </c>
      <c r="K225" t="s">
        <v>163</v>
      </c>
      <c r="L225" t="s">
        <v>842</v>
      </c>
      <c r="M225" t="s">
        <v>843</v>
      </c>
      <c r="N225">
        <v>1.1922222220000001</v>
      </c>
      <c r="O225">
        <v>0</v>
      </c>
      <c r="P225">
        <v>0</v>
      </c>
      <c r="Q225">
        <v>0</v>
      </c>
      <c r="R225">
        <v>11</v>
      </c>
      <c r="S225">
        <v>0</v>
      </c>
      <c r="T225">
        <v>2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1.2816472774719787</v>
      </c>
      <c r="AA225">
        <v>0</v>
      </c>
      <c r="AB225">
        <v>0.31044674222759999</v>
      </c>
      <c r="AC225">
        <v>0</v>
      </c>
      <c r="AD225">
        <v>0</v>
      </c>
      <c r="AE225">
        <v>1.5920940196995788</v>
      </c>
    </row>
    <row r="226" spans="1:31" x14ac:dyDescent="0.25">
      <c r="A226">
        <v>2395241</v>
      </c>
      <c r="B226">
        <v>1</v>
      </c>
      <c r="C226" t="s">
        <v>80</v>
      </c>
      <c r="D226" t="s">
        <v>98</v>
      </c>
      <c r="E226" t="s">
        <v>153</v>
      </c>
      <c r="F226" t="s">
        <v>844</v>
      </c>
      <c r="G226" t="s">
        <v>134</v>
      </c>
      <c r="H226" t="s">
        <v>143</v>
      </c>
      <c r="I226" t="s">
        <v>136</v>
      </c>
      <c r="J226" t="s">
        <v>137</v>
      </c>
      <c r="K226" t="s">
        <v>138</v>
      </c>
      <c r="L226" t="s">
        <v>845</v>
      </c>
      <c r="M226" t="s">
        <v>846</v>
      </c>
      <c r="N226">
        <v>0.35249999999999998</v>
      </c>
      <c r="O226">
        <v>0</v>
      </c>
      <c r="P226">
        <v>5772</v>
      </c>
      <c r="Q226">
        <v>25</v>
      </c>
      <c r="R226">
        <v>934</v>
      </c>
      <c r="S226">
        <v>47</v>
      </c>
      <c r="T226">
        <v>1180</v>
      </c>
      <c r="U226">
        <v>3</v>
      </c>
      <c r="V226">
        <v>0</v>
      </c>
      <c r="W226">
        <v>0</v>
      </c>
      <c r="X226">
        <v>364.09872501058135</v>
      </c>
      <c r="Y226">
        <v>22.322148629101068</v>
      </c>
      <c r="Z226">
        <v>422.60812220550793</v>
      </c>
      <c r="AA226">
        <v>50.305310635138916</v>
      </c>
      <c r="AB226">
        <v>328.41815581917149</v>
      </c>
      <c r="AC226">
        <v>81.083391876537689</v>
      </c>
      <c r="AD226">
        <v>0</v>
      </c>
      <c r="AE226">
        <v>1268.8358541760383</v>
      </c>
    </row>
    <row r="227" spans="1:31" x14ac:dyDescent="0.25">
      <c r="A227">
        <v>2395242</v>
      </c>
      <c r="B227">
        <v>1</v>
      </c>
      <c r="C227" t="s">
        <v>81</v>
      </c>
      <c r="D227" t="s">
        <v>118</v>
      </c>
      <c r="E227" t="s">
        <v>141</v>
      </c>
      <c r="F227" t="s">
        <v>847</v>
      </c>
      <c r="G227" t="s">
        <v>206</v>
      </c>
      <c r="H227" t="s">
        <v>143</v>
      </c>
      <c r="I227" t="s">
        <v>136</v>
      </c>
      <c r="J227" t="s">
        <v>137</v>
      </c>
      <c r="K227" t="s">
        <v>163</v>
      </c>
      <c r="L227" t="s">
        <v>848</v>
      </c>
      <c r="M227" t="s">
        <v>849</v>
      </c>
      <c r="N227">
        <v>2.619444444</v>
      </c>
      <c r="O227">
        <v>0</v>
      </c>
      <c r="P227">
        <v>367</v>
      </c>
      <c r="Q227">
        <v>3</v>
      </c>
      <c r="R227">
        <v>20</v>
      </c>
      <c r="S227">
        <v>2</v>
      </c>
      <c r="T227">
        <v>34</v>
      </c>
      <c r="U227">
        <v>0</v>
      </c>
      <c r="V227">
        <v>0</v>
      </c>
      <c r="W227">
        <v>0</v>
      </c>
      <c r="X227">
        <v>167.81932052923793</v>
      </c>
      <c r="Y227">
        <v>3.3423429446118167</v>
      </c>
      <c r="Z227">
        <v>5.5413041695488756</v>
      </c>
      <c r="AA227">
        <v>3.2197014716098669</v>
      </c>
      <c r="AB227">
        <v>15.260497643880527</v>
      </c>
      <c r="AC227">
        <v>0</v>
      </c>
      <c r="AD227">
        <v>0</v>
      </c>
      <c r="AE227">
        <v>195.18316675888906</v>
      </c>
    </row>
    <row r="228" spans="1:31" x14ac:dyDescent="0.25">
      <c r="A228">
        <v>2395243</v>
      </c>
      <c r="B228">
        <v>1</v>
      </c>
      <c r="C228" t="s">
        <v>80</v>
      </c>
      <c r="D228" t="s">
        <v>94</v>
      </c>
      <c r="E228" t="s">
        <v>157</v>
      </c>
      <c r="F228" t="s">
        <v>850</v>
      </c>
      <c r="G228" t="s">
        <v>272</v>
      </c>
      <c r="H228" t="s">
        <v>135</v>
      </c>
      <c r="I228" t="s">
        <v>136</v>
      </c>
      <c r="J228" t="s">
        <v>137</v>
      </c>
      <c r="K228" t="s">
        <v>163</v>
      </c>
      <c r="L228" t="s">
        <v>851</v>
      </c>
      <c r="M228" t="s">
        <v>852</v>
      </c>
      <c r="N228">
        <v>1.951944444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3</v>
      </c>
      <c r="U228">
        <v>0</v>
      </c>
      <c r="V228">
        <v>0</v>
      </c>
      <c r="W228">
        <v>0</v>
      </c>
      <c r="X228">
        <v>0.80101646782904445</v>
      </c>
      <c r="Y228">
        <v>0</v>
      </c>
      <c r="Z228">
        <v>0</v>
      </c>
      <c r="AA228">
        <v>0</v>
      </c>
      <c r="AB228">
        <v>11.29333434338516</v>
      </c>
      <c r="AC228">
        <v>0</v>
      </c>
      <c r="AD228">
        <v>0</v>
      </c>
      <c r="AE228">
        <v>12.094350811214204</v>
      </c>
    </row>
    <row r="229" spans="1:31" x14ac:dyDescent="0.25">
      <c r="A229">
        <v>2395245</v>
      </c>
      <c r="B229">
        <v>1</v>
      </c>
      <c r="C229" t="s">
        <v>81</v>
      </c>
      <c r="D229" t="s">
        <v>123</v>
      </c>
      <c r="E229" t="s">
        <v>157</v>
      </c>
      <c r="F229" t="s">
        <v>853</v>
      </c>
      <c r="G229" t="s">
        <v>272</v>
      </c>
      <c r="H229" t="s">
        <v>135</v>
      </c>
      <c r="I229" t="s">
        <v>136</v>
      </c>
      <c r="J229" t="s">
        <v>137</v>
      </c>
      <c r="K229" t="s">
        <v>163</v>
      </c>
      <c r="L229" t="s">
        <v>854</v>
      </c>
      <c r="M229" t="s">
        <v>855</v>
      </c>
      <c r="N229">
        <v>6.2088888879999997</v>
      </c>
      <c r="O229">
        <v>0</v>
      </c>
      <c r="P229">
        <v>73</v>
      </c>
      <c r="Q229">
        <v>0</v>
      </c>
      <c r="R229">
        <v>0</v>
      </c>
      <c r="S229">
        <v>0</v>
      </c>
      <c r="T229">
        <v>5</v>
      </c>
      <c r="U229">
        <v>0</v>
      </c>
      <c r="V229">
        <v>0</v>
      </c>
      <c r="W229">
        <v>0</v>
      </c>
      <c r="X229">
        <v>137.88988599170193</v>
      </c>
      <c r="Y229">
        <v>0</v>
      </c>
      <c r="Z229">
        <v>0</v>
      </c>
      <c r="AA229">
        <v>0</v>
      </c>
      <c r="AB229">
        <v>37.989996010720191</v>
      </c>
      <c r="AC229">
        <v>0</v>
      </c>
      <c r="AD229">
        <v>0</v>
      </c>
      <c r="AE229">
        <v>175.87988200242211</v>
      </c>
    </row>
    <row r="230" spans="1:31" x14ac:dyDescent="0.25">
      <c r="A230">
        <v>2395246</v>
      </c>
      <c r="B230">
        <v>1</v>
      </c>
      <c r="C230" t="s">
        <v>80</v>
      </c>
      <c r="D230" t="s">
        <v>82</v>
      </c>
      <c r="E230" t="s">
        <v>181</v>
      </c>
      <c r="F230" t="s">
        <v>856</v>
      </c>
      <c r="G230" t="s">
        <v>183</v>
      </c>
      <c r="H230" t="s">
        <v>135</v>
      </c>
      <c r="I230" t="s">
        <v>136</v>
      </c>
      <c r="J230" t="s">
        <v>137</v>
      </c>
      <c r="K230" t="s">
        <v>163</v>
      </c>
      <c r="L230" t="s">
        <v>857</v>
      </c>
      <c r="M230" t="s">
        <v>858</v>
      </c>
      <c r="N230">
        <v>1.2436111110000001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0.30399593171111111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0.30399593171111111</v>
      </c>
    </row>
    <row r="231" spans="1:31" x14ac:dyDescent="0.25">
      <c r="A231">
        <v>2395248</v>
      </c>
      <c r="B231">
        <v>1</v>
      </c>
      <c r="C231" t="s">
        <v>80</v>
      </c>
      <c r="D231" t="s">
        <v>95</v>
      </c>
      <c r="E231" t="s">
        <v>181</v>
      </c>
      <c r="F231" t="s">
        <v>859</v>
      </c>
      <c r="G231" t="s">
        <v>235</v>
      </c>
      <c r="H231" t="s">
        <v>135</v>
      </c>
      <c r="I231" t="s">
        <v>136</v>
      </c>
      <c r="J231" t="s">
        <v>137</v>
      </c>
      <c r="K231" t="s">
        <v>163</v>
      </c>
      <c r="L231" t="s">
        <v>860</v>
      </c>
      <c r="M231" t="s">
        <v>861</v>
      </c>
      <c r="N231">
        <v>2.1130555549999999</v>
      </c>
      <c r="O231">
        <v>0</v>
      </c>
      <c r="P231">
        <v>7</v>
      </c>
      <c r="Q231">
        <v>0</v>
      </c>
      <c r="R231">
        <v>0</v>
      </c>
      <c r="S231">
        <v>0</v>
      </c>
      <c r="T231">
        <v>1</v>
      </c>
      <c r="U231">
        <v>0</v>
      </c>
      <c r="V231">
        <v>0</v>
      </c>
      <c r="W231">
        <v>0</v>
      </c>
      <c r="X231">
        <v>2.5159878080209728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2.5159878080209728</v>
      </c>
    </row>
    <row r="232" spans="1:31" x14ac:dyDescent="0.25">
      <c r="A232">
        <v>2395252</v>
      </c>
      <c r="B232">
        <v>1</v>
      </c>
      <c r="C232" t="s">
        <v>81</v>
      </c>
      <c r="D232" t="s">
        <v>122</v>
      </c>
      <c r="E232" t="s">
        <v>153</v>
      </c>
      <c r="F232" t="s">
        <v>862</v>
      </c>
      <c r="G232" t="s">
        <v>162</v>
      </c>
      <c r="H232" t="s">
        <v>143</v>
      </c>
      <c r="I232" t="s">
        <v>136</v>
      </c>
      <c r="J232" t="s">
        <v>137</v>
      </c>
      <c r="K232" t="s">
        <v>163</v>
      </c>
      <c r="L232" t="s">
        <v>863</v>
      </c>
      <c r="M232" t="s">
        <v>864</v>
      </c>
      <c r="N232">
        <v>0.44194444399999999</v>
      </c>
      <c r="O232">
        <v>1</v>
      </c>
      <c r="P232">
        <v>277</v>
      </c>
      <c r="Q232">
        <v>0</v>
      </c>
      <c r="R232">
        <v>12</v>
      </c>
      <c r="S232">
        <v>15</v>
      </c>
      <c r="T232">
        <v>53</v>
      </c>
      <c r="U232">
        <v>8</v>
      </c>
      <c r="V232">
        <v>0</v>
      </c>
      <c r="W232">
        <v>0.10177866040325333</v>
      </c>
      <c r="X232">
        <v>21.703187164899845</v>
      </c>
      <c r="Y232">
        <v>0</v>
      </c>
      <c r="Z232">
        <v>0.76091644671618774</v>
      </c>
      <c r="AA232">
        <v>27.632308692325388</v>
      </c>
      <c r="AB232">
        <v>28.437773414811382</v>
      </c>
      <c r="AC232">
        <v>905.9065496874548</v>
      </c>
      <c r="AD232">
        <v>0</v>
      </c>
      <c r="AE232">
        <v>984.54251406661092</v>
      </c>
    </row>
    <row r="233" spans="1:31" x14ac:dyDescent="0.25">
      <c r="A233">
        <v>2395253</v>
      </c>
      <c r="B233">
        <v>1</v>
      </c>
      <c r="C233" t="s">
        <v>80</v>
      </c>
      <c r="D233" t="s">
        <v>110</v>
      </c>
      <c r="E233" t="s">
        <v>141</v>
      </c>
      <c r="F233" t="s">
        <v>865</v>
      </c>
      <c r="G233" t="s">
        <v>206</v>
      </c>
      <c r="H233" t="s">
        <v>143</v>
      </c>
      <c r="I233" t="s">
        <v>136</v>
      </c>
      <c r="J233" t="s">
        <v>137</v>
      </c>
      <c r="K233" t="s">
        <v>163</v>
      </c>
      <c r="L233" t="s">
        <v>866</v>
      </c>
      <c r="M233" t="s">
        <v>867</v>
      </c>
      <c r="N233">
        <v>2.5733333329999999</v>
      </c>
      <c r="O233">
        <v>5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4.9214817345075099</v>
      </c>
      <c r="X233">
        <v>0</v>
      </c>
      <c r="Y233">
        <v>5.3159088501150658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10.237390584622576</v>
      </c>
    </row>
    <row r="234" spans="1:31" x14ac:dyDescent="0.25">
      <c r="A234">
        <v>2395255</v>
      </c>
      <c r="B234">
        <v>1</v>
      </c>
      <c r="C234" t="s">
        <v>81</v>
      </c>
      <c r="D234" t="s">
        <v>128</v>
      </c>
      <c r="E234" t="s">
        <v>157</v>
      </c>
      <c r="F234" t="s">
        <v>868</v>
      </c>
      <c r="G234" t="s">
        <v>272</v>
      </c>
      <c r="H234" t="s">
        <v>135</v>
      </c>
      <c r="I234" t="s">
        <v>136</v>
      </c>
      <c r="J234" t="s">
        <v>137</v>
      </c>
      <c r="K234" t="s">
        <v>163</v>
      </c>
      <c r="L234" t="s">
        <v>869</v>
      </c>
      <c r="M234" t="s">
        <v>870</v>
      </c>
      <c r="N234">
        <v>1.4836111110000001</v>
      </c>
      <c r="O234">
        <v>0</v>
      </c>
      <c r="P234">
        <v>12</v>
      </c>
      <c r="Q234">
        <v>0</v>
      </c>
      <c r="R234">
        <v>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3.0768834560888236</v>
      </c>
      <c r="Y234">
        <v>0</v>
      </c>
      <c r="Z234">
        <v>0.61732243008133392</v>
      </c>
      <c r="AA234">
        <v>0</v>
      </c>
      <c r="AB234">
        <v>0</v>
      </c>
      <c r="AC234">
        <v>0</v>
      </c>
      <c r="AD234">
        <v>0</v>
      </c>
      <c r="AE234">
        <v>3.6942058861701574</v>
      </c>
    </row>
    <row r="235" spans="1:31" x14ac:dyDescent="0.25">
      <c r="A235">
        <v>2395256</v>
      </c>
      <c r="B235">
        <v>1</v>
      </c>
      <c r="C235" t="s">
        <v>81</v>
      </c>
      <c r="D235" t="s">
        <v>123</v>
      </c>
      <c r="E235" t="s">
        <v>157</v>
      </c>
      <c r="F235" t="s">
        <v>871</v>
      </c>
      <c r="G235" t="s">
        <v>872</v>
      </c>
      <c r="H235" t="s">
        <v>135</v>
      </c>
      <c r="I235" t="s">
        <v>136</v>
      </c>
      <c r="J235" t="s">
        <v>137</v>
      </c>
      <c r="K235" t="s">
        <v>163</v>
      </c>
      <c r="L235" t="s">
        <v>873</v>
      </c>
      <c r="M235" t="s">
        <v>874</v>
      </c>
      <c r="N235">
        <v>3.4538888879999998</v>
      </c>
      <c r="O235">
        <v>0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</row>
    <row r="236" spans="1:31" x14ac:dyDescent="0.25">
      <c r="A236">
        <v>2395257</v>
      </c>
      <c r="B236">
        <v>1</v>
      </c>
      <c r="C236" t="s">
        <v>80</v>
      </c>
      <c r="D236" t="s">
        <v>93</v>
      </c>
      <c r="E236" t="s">
        <v>181</v>
      </c>
      <c r="F236" t="s">
        <v>875</v>
      </c>
      <c r="G236" t="s">
        <v>183</v>
      </c>
      <c r="H236" t="s">
        <v>135</v>
      </c>
      <c r="I236" t="s">
        <v>136</v>
      </c>
      <c r="J236" t="s">
        <v>137</v>
      </c>
      <c r="K236" t="s">
        <v>163</v>
      </c>
      <c r="L236" t="s">
        <v>876</v>
      </c>
      <c r="M236" t="s">
        <v>877</v>
      </c>
      <c r="N236">
        <v>5.7516666660000002</v>
      </c>
      <c r="O236">
        <v>0</v>
      </c>
      <c r="P236">
        <v>1</v>
      </c>
      <c r="Q236">
        <v>0</v>
      </c>
      <c r="R236">
        <v>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</row>
    <row r="237" spans="1:31" x14ac:dyDescent="0.25">
      <c r="A237">
        <v>2395261</v>
      </c>
      <c r="B237">
        <v>1</v>
      </c>
      <c r="C237" t="s">
        <v>81</v>
      </c>
      <c r="D237" t="s">
        <v>128</v>
      </c>
      <c r="E237" t="s">
        <v>181</v>
      </c>
      <c r="F237" t="s">
        <v>878</v>
      </c>
      <c r="G237" t="s">
        <v>224</v>
      </c>
      <c r="H237" t="s">
        <v>135</v>
      </c>
      <c r="I237" t="s">
        <v>136</v>
      </c>
      <c r="J237" t="s">
        <v>137</v>
      </c>
      <c r="K237" t="s">
        <v>163</v>
      </c>
      <c r="L237" t="s">
        <v>879</v>
      </c>
      <c r="M237" t="s">
        <v>880</v>
      </c>
      <c r="N237">
        <v>1.0877777769999999</v>
      </c>
      <c r="O237">
        <v>0</v>
      </c>
      <c r="P237">
        <v>10</v>
      </c>
      <c r="Q237">
        <v>0</v>
      </c>
      <c r="R237">
        <v>0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2.0453012329626601</v>
      </c>
      <c r="Y237">
        <v>0</v>
      </c>
      <c r="Z237">
        <v>0</v>
      </c>
      <c r="AA237">
        <v>0</v>
      </c>
      <c r="AB237">
        <v>0.27187996294171668</v>
      </c>
      <c r="AC237">
        <v>0</v>
      </c>
      <c r="AD237">
        <v>0</v>
      </c>
      <c r="AE237">
        <v>2.3171811959043769</v>
      </c>
    </row>
    <row r="238" spans="1:31" x14ac:dyDescent="0.25">
      <c r="A238">
        <v>2395262</v>
      </c>
      <c r="B238">
        <v>1</v>
      </c>
      <c r="C238" t="s">
        <v>80</v>
      </c>
      <c r="D238" t="s">
        <v>101</v>
      </c>
      <c r="E238" t="s">
        <v>157</v>
      </c>
      <c r="F238" t="s">
        <v>881</v>
      </c>
      <c r="G238" t="s">
        <v>213</v>
      </c>
      <c r="H238" t="s">
        <v>135</v>
      </c>
      <c r="I238" t="s">
        <v>136</v>
      </c>
      <c r="J238" t="s">
        <v>137</v>
      </c>
      <c r="K238" t="s">
        <v>163</v>
      </c>
      <c r="L238" t="s">
        <v>882</v>
      </c>
      <c r="M238" t="s">
        <v>883</v>
      </c>
      <c r="N238">
        <v>1.5375000000000001</v>
      </c>
      <c r="O238">
        <v>0</v>
      </c>
      <c r="P238">
        <v>114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29.021715424707359</v>
      </c>
      <c r="Y238">
        <v>0</v>
      </c>
      <c r="Z238">
        <v>0</v>
      </c>
      <c r="AA238">
        <v>0</v>
      </c>
      <c r="AB238">
        <v>0.86927714824438063</v>
      </c>
      <c r="AC238">
        <v>0</v>
      </c>
      <c r="AD238">
        <v>0</v>
      </c>
      <c r="AE238">
        <v>29.890992572951738</v>
      </c>
    </row>
    <row r="239" spans="1:31" x14ac:dyDescent="0.25">
      <c r="A239">
        <v>2395263</v>
      </c>
      <c r="B239">
        <v>1</v>
      </c>
      <c r="C239" t="s">
        <v>80</v>
      </c>
      <c r="D239" t="s">
        <v>85</v>
      </c>
      <c r="E239" t="s">
        <v>181</v>
      </c>
      <c r="F239" t="s">
        <v>884</v>
      </c>
      <c r="G239" t="s">
        <v>183</v>
      </c>
      <c r="H239" t="s">
        <v>135</v>
      </c>
      <c r="I239" t="s">
        <v>136</v>
      </c>
      <c r="J239" t="s">
        <v>137</v>
      </c>
      <c r="K239" t="s">
        <v>163</v>
      </c>
      <c r="L239" t="s">
        <v>885</v>
      </c>
      <c r="M239" t="s">
        <v>886</v>
      </c>
      <c r="N239">
        <v>0.80916666599999998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0.18256650836853669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0.18256650836853669</v>
      </c>
    </row>
    <row r="240" spans="1:31" x14ac:dyDescent="0.25">
      <c r="A240">
        <v>2395264</v>
      </c>
      <c r="B240">
        <v>1</v>
      </c>
      <c r="C240" t="s">
        <v>80</v>
      </c>
      <c r="D240" t="s">
        <v>96</v>
      </c>
      <c r="E240" t="s">
        <v>141</v>
      </c>
      <c r="F240" t="s">
        <v>887</v>
      </c>
      <c r="G240" t="s">
        <v>490</v>
      </c>
      <c r="H240" t="s">
        <v>143</v>
      </c>
      <c r="I240" t="s">
        <v>136</v>
      </c>
      <c r="J240" t="s">
        <v>137</v>
      </c>
      <c r="K240" t="s">
        <v>163</v>
      </c>
      <c r="L240" t="s">
        <v>888</v>
      </c>
      <c r="M240" t="s">
        <v>889</v>
      </c>
      <c r="N240">
        <v>2.7450000000000001</v>
      </c>
      <c r="O240">
        <v>1</v>
      </c>
      <c r="P240">
        <v>0</v>
      </c>
      <c r="Q240">
        <v>1</v>
      </c>
      <c r="R240">
        <v>0</v>
      </c>
      <c r="S240">
        <v>2</v>
      </c>
      <c r="T240">
        <v>6</v>
      </c>
      <c r="U240">
        <v>0</v>
      </c>
      <c r="V240">
        <v>0</v>
      </c>
      <c r="W240">
        <v>36.021833552915979</v>
      </c>
      <c r="X240">
        <v>0</v>
      </c>
      <c r="Y240">
        <v>1.744399748256046</v>
      </c>
      <c r="Z240">
        <v>0</v>
      </c>
      <c r="AA240">
        <v>49.590384532737083</v>
      </c>
      <c r="AB240">
        <v>58.799952632767564</v>
      </c>
      <c r="AC240">
        <v>0</v>
      </c>
      <c r="AD240">
        <v>0</v>
      </c>
      <c r="AE240">
        <v>146.15657046667667</v>
      </c>
    </row>
    <row r="241" spans="1:31" x14ac:dyDescent="0.25">
      <c r="A241">
        <v>2395266</v>
      </c>
      <c r="B241">
        <v>1</v>
      </c>
      <c r="C241" t="s">
        <v>81</v>
      </c>
      <c r="D241" t="s">
        <v>120</v>
      </c>
      <c r="E241" t="s">
        <v>157</v>
      </c>
      <c r="F241" t="s">
        <v>890</v>
      </c>
      <c r="G241" t="s">
        <v>272</v>
      </c>
      <c r="H241" t="s">
        <v>135</v>
      </c>
      <c r="I241" t="s">
        <v>136</v>
      </c>
      <c r="J241" t="s">
        <v>137</v>
      </c>
      <c r="K241" t="s">
        <v>163</v>
      </c>
      <c r="L241" t="s">
        <v>891</v>
      </c>
      <c r="M241" t="s">
        <v>892</v>
      </c>
      <c r="N241">
        <v>1.748611111</v>
      </c>
      <c r="O241">
        <v>0</v>
      </c>
      <c r="P241">
        <v>62</v>
      </c>
      <c r="Q241">
        <v>0</v>
      </c>
      <c r="R241">
        <v>0</v>
      </c>
      <c r="S241">
        <v>0</v>
      </c>
      <c r="T241">
        <v>6</v>
      </c>
      <c r="U241">
        <v>0</v>
      </c>
      <c r="V241">
        <v>0</v>
      </c>
      <c r="W241">
        <v>0</v>
      </c>
      <c r="X241">
        <v>15.465595870755125</v>
      </c>
      <c r="Y241">
        <v>0</v>
      </c>
      <c r="Z241">
        <v>0</v>
      </c>
      <c r="AA241">
        <v>0</v>
      </c>
      <c r="AB241">
        <v>8.7454648588172663</v>
      </c>
      <c r="AC241">
        <v>0</v>
      </c>
      <c r="AD241">
        <v>0</v>
      </c>
      <c r="AE241">
        <v>24.211060729572392</v>
      </c>
    </row>
    <row r="242" spans="1:31" x14ac:dyDescent="0.25">
      <c r="A242">
        <v>2395268</v>
      </c>
      <c r="B242">
        <v>1</v>
      </c>
      <c r="C242" t="s">
        <v>81</v>
      </c>
      <c r="D242" t="s">
        <v>116</v>
      </c>
      <c r="E242" t="s">
        <v>153</v>
      </c>
      <c r="F242" t="s">
        <v>893</v>
      </c>
      <c r="G242" t="s">
        <v>162</v>
      </c>
      <c r="H242" t="s">
        <v>143</v>
      </c>
      <c r="I242" t="s">
        <v>136</v>
      </c>
      <c r="J242" t="s">
        <v>137</v>
      </c>
      <c r="K242" t="s">
        <v>163</v>
      </c>
      <c r="L242" t="s">
        <v>894</v>
      </c>
      <c r="M242" t="s">
        <v>895</v>
      </c>
      <c r="N242">
        <v>0.384722222</v>
      </c>
      <c r="O242">
        <v>9</v>
      </c>
      <c r="P242">
        <v>2980</v>
      </c>
      <c r="Q242">
        <v>252</v>
      </c>
      <c r="R242">
        <v>238</v>
      </c>
      <c r="S242">
        <v>12</v>
      </c>
      <c r="T242">
        <v>413</v>
      </c>
      <c r="U242">
        <v>2</v>
      </c>
      <c r="V242">
        <v>0</v>
      </c>
      <c r="W242">
        <v>0.38739325806439634</v>
      </c>
      <c r="X242">
        <v>159.6746346822994</v>
      </c>
      <c r="Y242">
        <v>40.192694999511822</v>
      </c>
      <c r="Z242">
        <v>28.04361009448947</v>
      </c>
      <c r="AA242">
        <v>37.871537379138026</v>
      </c>
      <c r="AB242">
        <v>59.006976311616761</v>
      </c>
      <c r="AC242">
        <v>42.387403630863147</v>
      </c>
      <c r="AD242">
        <v>0</v>
      </c>
      <c r="AE242">
        <v>367.56425035598306</v>
      </c>
    </row>
    <row r="243" spans="1:31" x14ac:dyDescent="0.25">
      <c r="A243">
        <v>2395271</v>
      </c>
      <c r="B243">
        <v>1</v>
      </c>
      <c r="C243" t="s">
        <v>80</v>
      </c>
      <c r="D243" t="s">
        <v>97</v>
      </c>
      <c r="E243" t="s">
        <v>153</v>
      </c>
      <c r="F243" t="s">
        <v>896</v>
      </c>
      <c r="G243" t="s">
        <v>134</v>
      </c>
      <c r="H243" t="s">
        <v>143</v>
      </c>
      <c r="I243" t="s">
        <v>136</v>
      </c>
      <c r="J243" t="s">
        <v>137</v>
      </c>
      <c r="K243" t="s">
        <v>138</v>
      </c>
      <c r="L243" t="s">
        <v>897</v>
      </c>
      <c r="M243" t="s">
        <v>898</v>
      </c>
      <c r="N243">
        <v>1.803055555</v>
      </c>
      <c r="O243">
        <v>1</v>
      </c>
      <c r="P243">
        <v>2958</v>
      </c>
      <c r="Q243">
        <v>0</v>
      </c>
      <c r="R243">
        <v>44</v>
      </c>
      <c r="S243">
        <v>1</v>
      </c>
      <c r="T243">
        <v>294</v>
      </c>
      <c r="U243">
        <v>0</v>
      </c>
      <c r="V243">
        <v>0</v>
      </c>
      <c r="W243">
        <v>0.40005870245954722</v>
      </c>
      <c r="X243">
        <v>997.30084883021811</v>
      </c>
      <c r="Y243">
        <v>0</v>
      </c>
      <c r="Z243">
        <v>35.527308637824625</v>
      </c>
      <c r="AA243">
        <v>12.011419591393778</v>
      </c>
      <c r="AB243">
        <v>503.78627945633406</v>
      </c>
      <c r="AC243">
        <v>0</v>
      </c>
      <c r="AD243">
        <v>0</v>
      </c>
      <c r="AE243">
        <v>1549.0259152182302</v>
      </c>
    </row>
    <row r="244" spans="1:31" x14ac:dyDescent="0.25">
      <c r="A244">
        <v>2395273</v>
      </c>
      <c r="B244">
        <v>1</v>
      </c>
      <c r="C244" t="s">
        <v>80</v>
      </c>
      <c r="D244" t="s">
        <v>101</v>
      </c>
      <c r="E244" t="s">
        <v>157</v>
      </c>
      <c r="F244" t="s">
        <v>899</v>
      </c>
      <c r="G244" t="s">
        <v>134</v>
      </c>
      <c r="H244" t="s">
        <v>135</v>
      </c>
      <c r="I244" t="s">
        <v>136</v>
      </c>
      <c r="J244" t="s">
        <v>137</v>
      </c>
      <c r="K244" t="s">
        <v>138</v>
      </c>
      <c r="L244" t="s">
        <v>900</v>
      </c>
      <c r="M244" t="s">
        <v>901</v>
      </c>
      <c r="N244">
        <v>3.9488888879999999</v>
      </c>
      <c r="O244">
        <v>0</v>
      </c>
      <c r="P244">
        <v>56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47.60032602151189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47.60032602151189</v>
      </c>
    </row>
    <row r="245" spans="1:31" x14ac:dyDescent="0.25">
      <c r="A245">
        <v>2395275</v>
      </c>
      <c r="B245">
        <v>1</v>
      </c>
      <c r="C245" t="s">
        <v>81</v>
      </c>
      <c r="D245" t="s">
        <v>127</v>
      </c>
      <c r="E245" t="s">
        <v>141</v>
      </c>
      <c r="F245" t="s">
        <v>902</v>
      </c>
      <c r="G245" t="s">
        <v>170</v>
      </c>
      <c r="H245" t="s">
        <v>143</v>
      </c>
      <c r="I245" t="s">
        <v>136</v>
      </c>
      <c r="J245" t="s">
        <v>137</v>
      </c>
      <c r="K245" t="s">
        <v>163</v>
      </c>
      <c r="L245" t="s">
        <v>903</v>
      </c>
      <c r="M245" t="s">
        <v>904</v>
      </c>
      <c r="N245">
        <v>2.2888888879999998</v>
      </c>
      <c r="O245">
        <v>0</v>
      </c>
      <c r="P245">
        <v>58</v>
      </c>
      <c r="Q245">
        <v>0</v>
      </c>
      <c r="R245">
        <v>3</v>
      </c>
      <c r="S245">
        <v>0</v>
      </c>
      <c r="T245">
        <v>10</v>
      </c>
      <c r="U245">
        <v>0</v>
      </c>
      <c r="V245">
        <v>0</v>
      </c>
      <c r="W245">
        <v>0</v>
      </c>
      <c r="X245">
        <v>24.528784773986629</v>
      </c>
      <c r="Y245">
        <v>0</v>
      </c>
      <c r="Z245">
        <v>0</v>
      </c>
      <c r="AA245">
        <v>0</v>
      </c>
      <c r="AB245">
        <v>19.00421354923305</v>
      </c>
      <c r="AC245">
        <v>0</v>
      </c>
      <c r="AD245">
        <v>0</v>
      </c>
      <c r="AE245">
        <v>43.53299832321968</v>
      </c>
    </row>
    <row r="246" spans="1:31" x14ac:dyDescent="0.25">
      <c r="A246">
        <v>2395277</v>
      </c>
      <c r="B246">
        <v>1</v>
      </c>
      <c r="C246" t="s">
        <v>81</v>
      </c>
      <c r="D246" t="s">
        <v>118</v>
      </c>
      <c r="E246" t="s">
        <v>141</v>
      </c>
      <c r="F246" t="s">
        <v>905</v>
      </c>
      <c r="G246" t="s">
        <v>162</v>
      </c>
      <c r="H246" t="s">
        <v>143</v>
      </c>
      <c r="I246" t="s">
        <v>417</v>
      </c>
      <c r="J246" t="s">
        <v>137</v>
      </c>
      <c r="K246" t="s">
        <v>163</v>
      </c>
      <c r="L246" t="s">
        <v>906</v>
      </c>
      <c r="M246" t="s">
        <v>907</v>
      </c>
      <c r="N246">
        <v>1.1111111E-2</v>
      </c>
      <c r="O246">
        <v>0</v>
      </c>
      <c r="P246">
        <v>361</v>
      </c>
      <c r="Q246">
        <v>2</v>
      </c>
      <c r="R246">
        <v>75</v>
      </c>
      <c r="S246">
        <v>0</v>
      </c>
      <c r="T246">
        <v>15</v>
      </c>
      <c r="U246">
        <v>0</v>
      </c>
      <c r="V246">
        <v>0</v>
      </c>
      <c r="W246">
        <v>0</v>
      </c>
      <c r="X246">
        <v>0.61135768099233345</v>
      </c>
      <c r="Y246">
        <v>5.6331399147999998E-2</v>
      </c>
      <c r="Z246">
        <v>0.11959752157711111</v>
      </c>
      <c r="AA246">
        <v>0</v>
      </c>
      <c r="AB246">
        <v>0.14690512801388889</v>
      </c>
      <c r="AC246">
        <v>0</v>
      </c>
      <c r="AD246">
        <v>0</v>
      </c>
      <c r="AE246">
        <v>0.93419172973133346</v>
      </c>
    </row>
    <row r="247" spans="1:31" x14ac:dyDescent="0.25">
      <c r="A247">
        <v>2395278</v>
      </c>
      <c r="B247">
        <v>1</v>
      </c>
      <c r="C247" t="s">
        <v>81</v>
      </c>
      <c r="D247" t="s">
        <v>118</v>
      </c>
      <c r="E247" t="s">
        <v>141</v>
      </c>
      <c r="F247" t="s">
        <v>908</v>
      </c>
      <c r="G247" t="s">
        <v>206</v>
      </c>
      <c r="H247" t="s">
        <v>143</v>
      </c>
      <c r="I247" t="s">
        <v>136</v>
      </c>
      <c r="J247" t="s">
        <v>137</v>
      </c>
      <c r="K247" t="s">
        <v>163</v>
      </c>
      <c r="L247" t="s">
        <v>909</v>
      </c>
      <c r="M247" t="s">
        <v>910</v>
      </c>
      <c r="N247">
        <v>2.4224999999999999</v>
      </c>
      <c r="O247">
        <v>0</v>
      </c>
      <c r="P247">
        <v>16</v>
      </c>
      <c r="Q247">
        <v>0</v>
      </c>
      <c r="R247">
        <v>11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7.6596306760965431</v>
      </c>
      <c r="Y247">
        <v>0</v>
      </c>
      <c r="Z247">
        <v>6.0937587524797046</v>
      </c>
      <c r="AA247">
        <v>0</v>
      </c>
      <c r="AB247">
        <v>0</v>
      </c>
      <c r="AC247">
        <v>0</v>
      </c>
      <c r="AD247">
        <v>0</v>
      </c>
      <c r="AE247">
        <v>13.753389428576249</v>
      </c>
    </row>
    <row r="248" spans="1:31" x14ac:dyDescent="0.25">
      <c r="A248">
        <v>2395279</v>
      </c>
      <c r="B248">
        <v>1</v>
      </c>
      <c r="C248" t="s">
        <v>81</v>
      </c>
      <c r="D248" t="s">
        <v>121</v>
      </c>
      <c r="E248" t="s">
        <v>279</v>
      </c>
      <c r="F248" t="s">
        <v>911</v>
      </c>
      <c r="G248" t="s">
        <v>162</v>
      </c>
      <c r="H248" t="s">
        <v>143</v>
      </c>
      <c r="I248" t="s">
        <v>136</v>
      </c>
      <c r="J248" t="s">
        <v>137</v>
      </c>
      <c r="K248" t="s">
        <v>163</v>
      </c>
      <c r="L248" t="s">
        <v>912</v>
      </c>
      <c r="M248" t="s">
        <v>913</v>
      </c>
      <c r="N248">
        <v>0.33583333300000001</v>
      </c>
      <c r="O248">
        <v>0</v>
      </c>
      <c r="P248">
        <v>517</v>
      </c>
      <c r="Q248">
        <v>0</v>
      </c>
      <c r="R248">
        <v>13</v>
      </c>
      <c r="S248">
        <v>5</v>
      </c>
      <c r="T248">
        <v>16</v>
      </c>
      <c r="U248">
        <v>0</v>
      </c>
      <c r="V248">
        <v>0</v>
      </c>
      <c r="W248">
        <v>0</v>
      </c>
      <c r="X248">
        <v>23.11911937196475</v>
      </c>
      <c r="Y248">
        <v>0</v>
      </c>
      <c r="Z248">
        <v>0.39662419348783823</v>
      </c>
      <c r="AA248">
        <v>4.0846932951712329</v>
      </c>
      <c r="AB248">
        <v>1.2704081298553123</v>
      </c>
      <c r="AC248">
        <v>0</v>
      </c>
      <c r="AD248">
        <v>0</v>
      </c>
      <c r="AE248">
        <v>28.870844990479135</v>
      </c>
    </row>
    <row r="249" spans="1:31" x14ac:dyDescent="0.25">
      <c r="A249">
        <v>2395280</v>
      </c>
      <c r="B249">
        <v>1</v>
      </c>
      <c r="C249" t="s">
        <v>80</v>
      </c>
      <c r="D249" t="s">
        <v>99</v>
      </c>
      <c r="E249" t="s">
        <v>181</v>
      </c>
      <c r="F249" t="s">
        <v>914</v>
      </c>
      <c r="G249" t="s">
        <v>183</v>
      </c>
      <c r="H249" t="s">
        <v>135</v>
      </c>
      <c r="I249" t="s">
        <v>136</v>
      </c>
      <c r="J249" t="s">
        <v>137</v>
      </c>
      <c r="K249" t="s">
        <v>163</v>
      </c>
      <c r="L249" t="s">
        <v>915</v>
      </c>
      <c r="M249" t="s">
        <v>916</v>
      </c>
      <c r="N249">
        <v>4.3847222219999997</v>
      </c>
      <c r="O249">
        <v>0</v>
      </c>
      <c r="P249">
        <v>2</v>
      </c>
      <c r="Q249">
        <v>0</v>
      </c>
      <c r="R249">
        <v>0</v>
      </c>
      <c r="S249">
        <v>0</v>
      </c>
      <c r="T249">
        <v>1</v>
      </c>
      <c r="U249">
        <v>0</v>
      </c>
      <c r="V249">
        <v>0</v>
      </c>
      <c r="W249">
        <v>0</v>
      </c>
      <c r="X249">
        <v>0.81427350311767766</v>
      </c>
      <c r="Y249">
        <v>0</v>
      </c>
      <c r="Z249">
        <v>0</v>
      </c>
      <c r="AA249">
        <v>0</v>
      </c>
      <c r="AB249">
        <v>2.2518221837659822</v>
      </c>
      <c r="AC249">
        <v>0</v>
      </c>
      <c r="AD249">
        <v>0</v>
      </c>
      <c r="AE249">
        <v>3.06609568688366</v>
      </c>
    </row>
    <row r="250" spans="1:31" x14ac:dyDescent="0.25">
      <c r="A250">
        <v>2395282</v>
      </c>
      <c r="B250">
        <v>1</v>
      </c>
      <c r="C250" t="s">
        <v>80</v>
      </c>
      <c r="D250" t="s">
        <v>83</v>
      </c>
      <c r="E250" t="s">
        <v>132</v>
      </c>
      <c r="F250" t="s">
        <v>917</v>
      </c>
      <c r="G250" t="s">
        <v>254</v>
      </c>
      <c r="H250" t="s">
        <v>135</v>
      </c>
      <c r="I250" t="s">
        <v>136</v>
      </c>
      <c r="J250" t="s">
        <v>137</v>
      </c>
      <c r="K250" t="s">
        <v>163</v>
      </c>
      <c r="L250" t="s">
        <v>918</v>
      </c>
      <c r="M250" t="s">
        <v>919</v>
      </c>
      <c r="N250">
        <v>0.36194444399999998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99</v>
      </c>
      <c r="U250">
        <v>0</v>
      </c>
      <c r="V250">
        <v>4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40.450063536123558</v>
      </c>
      <c r="AC250">
        <v>0</v>
      </c>
      <c r="AD250">
        <v>34.547938577285024</v>
      </c>
      <c r="AE250">
        <v>74.998002113408575</v>
      </c>
    </row>
    <row r="251" spans="1:31" x14ac:dyDescent="0.25">
      <c r="A251">
        <v>2395283</v>
      </c>
      <c r="B251">
        <v>1</v>
      </c>
      <c r="C251" t="s">
        <v>81</v>
      </c>
      <c r="D251" t="s">
        <v>128</v>
      </c>
      <c r="E251" t="s">
        <v>157</v>
      </c>
      <c r="F251" t="s">
        <v>920</v>
      </c>
      <c r="G251" t="s">
        <v>297</v>
      </c>
      <c r="H251" t="s">
        <v>135</v>
      </c>
      <c r="I251" t="s">
        <v>136</v>
      </c>
      <c r="J251" t="s">
        <v>137</v>
      </c>
      <c r="K251" t="s">
        <v>163</v>
      </c>
      <c r="L251" t="s">
        <v>921</v>
      </c>
      <c r="M251" t="s">
        <v>922</v>
      </c>
      <c r="N251">
        <v>0.92638888799999997</v>
      </c>
      <c r="O251">
        <v>0</v>
      </c>
      <c r="P251">
        <v>52</v>
      </c>
      <c r="Q251">
        <v>0</v>
      </c>
      <c r="R251">
        <v>0</v>
      </c>
      <c r="S251">
        <v>0</v>
      </c>
      <c r="T251">
        <v>2</v>
      </c>
      <c r="U251">
        <v>0</v>
      </c>
      <c r="V251">
        <v>0</v>
      </c>
      <c r="W251">
        <v>0</v>
      </c>
      <c r="X251">
        <v>2.9595280667935895</v>
      </c>
      <c r="Y251">
        <v>0</v>
      </c>
      <c r="Z251">
        <v>0</v>
      </c>
      <c r="AA251">
        <v>0</v>
      </c>
      <c r="AB251">
        <v>0.11980266894899444</v>
      </c>
      <c r="AC251">
        <v>0</v>
      </c>
      <c r="AD251">
        <v>0</v>
      </c>
      <c r="AE251">
        <v>3.0793307357425839</v>
      </c>
    </row>
    <row r="252" spans="1:31" x14ac:dyDescent="0.25">
      <c r="A252">
        <v>2395284</v>
      </c>
      <c r="B252">
        <v>1</v>
      </c>
      <c r="C252" t="s">
        <v>81</v>
      </c>
      <c r="D252" t="s">
        <v>127</v>
      </c>
      <c r="E252" t="s">
        <v>141</v>
      </c>
      <c r="F252" t="s">
        <v>923</v>
      </c>
      <c r="G252" t="s">
        <v>206</v>
      </c>
      <c r="H252" t="s">
        <v>143</v>
      </c>
      <c r="I252" t="s">
        <v>136</v>
      </c>
      <c r="J252" t="s">
        <v>137</v>
      </c>
      <c r="K252" t="s">
        <v>163</v>
      </c>
      <c r="L252" t="s">
        <v>924</v>
      </c>
      <c r="M252" t="s">
        <v>925</v>
      </c>
      <c r="N252">
        <v>3.4480555549999998</v>
      </c>
      <c r="O252">
        <v>4</v>
      </c>
      <c r="P252">
        <v>0</v>
      </c>
      <c r="Q252">
        <v>26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2.7470225046712295</v>
      </c>
      <c r="X252">
        <v>0</v>
      </c>
      <c r="Y252">
        <v>46.188471341133628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48.935493845804857</v>
      </c>
    </row>
    <row r="253" spans="1:31" x14ac:dyDescent="0.25">
      <c r="A253">
        <v>2395285</v>
      </c>
      <c r="B253">
        <v>1</v>
      </c>
      <c r="C253" t="s">
        <v>80</v>
      </c>
      <c r="D253" t="s">
        <v>83</v>
      </c>
      <c r="E253" t="s">
        <v>157</v>
      </c>
      <c r="F253" t="s">
        <v>926</v>
      </c>
      <c r="G253" t="s">
        <v>872</v>
      </c>
      <c r="H253" t="s">
        <v>135</v>
      </c>
      <c r="I253" t="s">
        <v>136</v>
      </c>
      <c r="J253" t="s">
        <v>137</v>
      </c>
      <c r="K253" t="s">
        <v>163</v>
      </c>
      <c r="L253" t="s">
        <v>927</v>
      </c>
      <c r="M253" t="s">
        <v>928</v>
      </c>
      <c r="N253">
        <v>4.2944444439999998</v>
      </c>
      <c r="O253">
        <v>0</v>
      </c>
      <c r="P253">
        <v>9</v>
      </c>
      <c r="Q253">
        <v>0</v>
      </c>
      <c r="R253">
        <v>0</v>
      </c>
      <c r="S253">
        <v>0</v>
      </c>
      <c r="T253">
        <v>1</v>
      </c>
      <c r="U253">
        <v>0</v>
      </c>
      <c r="V253">
        <v>0</v>
      </c>
      <c r="W253">
        <v>0</v>
      </c>
      <c r="X253">
        <v>11.219905952082927</v>
      </c>
      <c r="Y253">
        <v>0</v>
      </c>
      <c r="Z253">
        <v>0</v>
      </c>
      <c r="AA253">
        <v>0</v>
      </c>
      <c r="AB253">
        <v>2.2232668103021282</v>
      </c>
      <c r="AC253">
        <v>0</v>
      </c>
      <c r="AD253">
        <v>0</v>
      </c>
      <c r="AE253">
        <v>13.443172762385055</v>
      </c>
    </row>
    <row r="254" spans="1:31" x14ac:dyDescent="0.25">
      <c r="A254">
        <v>2395287</v>
      </c>
      <c r="B254">
        <v>1</v>
      </c>
      <c r="C254" t="s">
        <v>81</v>
      </c>
      <c r="D254" t="s">
        <v>115</v>
      </c>
      <c r="E254" t="s">
        <v>153</v>
      </c>
      <c r="F254" t="s">
        <v>929</v>
      </c>
      <c r="G254" t="s">
        <v>162</v>
      </c>
      <c r="H254" t="s">
        <v>143</v>
      </c>
      <c r="I254" t="s">
        <v>136</v>
      </c>
      <c r="J254" t="s">
        <v>137</v>
      </c>
      <c r="K254" t="s">
        <v>163</v>
      </c>
      <c r="L254" t="s">
        <v>930</v>
      </c>
      <c r="M254" t="s">
        <v>931</v>
      </c>
      <c r="N254">
        <v>9.1944444E-2</v>
      </c>
      <c r="O254">
        <v>1</v>
      </c>
      <c r="P254">
        <v>671</v>
      </c>
      <c r="Q254">
        <v>18</v>
      </c>
      <c r="R254">
        <v>223</v>
      </c>
      <c r="S254">
        <v>3</v>
      </c>
      <c r="T254">
        <v>50</v>
      </c>
      <c r="U254">
        <v>1</v>
      </c>
      <c r="V254">
        <v>0</v>
      </c>
      <c r="W254">
        <v>0</v>
      </c>
      <c r="X254">
        <v>6.8742210853053081</v>
      </c>
      <c r="Y254">
        <v>9.034534180264739</v>
      </c>
      <c r="Z254">
        <v>11.987635713105259</v>
      </c>
      <c r="AA254">
        <v>0.37034104060824447</v>
      </c>
      <c r="AB254">
        <v>3.2208055204733315</v>
      </c>
      <c r="AC254">
        <v>0.89124080802157524</v>
      </c>
      <c r="AD254">
        <v>0</v>
      </c>
      <c r="AE254">
        <v>32.378778347778457</v>
      </c>
    </row>
    <row r="255" spans="1:31" x14ac:dyDescent="0.25">
      <c r="A255">
        <v>2395288</v>
      </c>
      <c r="B255">
        <v>1</v>
      </c>
      <c r="C255" t="s">
        <v>80</v>
      </c>
      <c r="D255" t="s">
        <v>92</v>
      </c>
      <c r="E255" t="s">
        <v>181</v>
      </c>
      <c r="F255" t="s">
        <v>932</v>
      </c>
      <c r="G255" t="s">
        <v>231</v>
      </c>
      <c r="H255" t="s">
        <v>135</v>
      </c>
      <c r="I255" t="s">
        <v>136</v>
      </c>
      <c r="J255" t="s">
        <v>137</v>
      </c>
      <c r="K255" t="s">
        <v>163</v>
      </c>
      <c r="L255" t="s">
        <v>933</v>
      </c>
      <c r="M255" t="s">
        <v>934</v>
      </c>
      <c r="N255">
        <v>2.0419444439999999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</row>
    <row r="256" spans="1:31" x14ac:dyDescent="0.25">
      <c r="A256">
        <v>2395290</v>
      </c>
      <c r="B256">
        <v>1</v>
      </c>
      <c r="C256" t="s">
        <v>80</v>
      </c>
      <c r="D256" t="s">
        <v>93</v>
      </c>
      <c r="E256" t="s">
        <v>153</v>
      </c>
      <c r="F256" t="s">
        <v>935</v>
      </c>
      <c r="G256" t="s">
        <v>254</v>
      </c>
      <c r="H256" t="s">
        <v>143</v>
      </c>
      <c r="I256" t="s">
        <v>136</v>
      </c>
      <c r="J256" t="s">
        <v>137</v>
      </c>
      <c r="K256" t="s">
        <v>163</v>
      </c>
      <c r="L256" t="s">
        <v>936</v>
      </c>
      <c r="M256" t="s">
        <v>937</v>
      </c>
      <c r="N256">
        <v>1.933611111</v>
      </c>
      <c r="O256">
        <v>3</v>
      </c>
      <c r="P256">
        <v>13</v>
      </c>
      <c r="Q256">
        <v>40</v>
      </c>
      <c r="R256">
        <v>191</v>
      </c>
      <c r="S256">
        <v>12</v>
      </c>
      <c r="T256">
        <v>45</v>
      </c>
      <c r="U256">
        <v>0</v>
      </c>
      <c r="V256">
        <v>0</v>
      </c>
      <c r="W256">
        <v>12.337027507886408</v>
      </c>
      <c r="X256">
        <v>12.055246572011049</v>
      </c>
      <c r="Y256">
        <v>233.10478597989456</v>
      </c>
      <c r="Z256">
        <v>865.0395418508275</v>
      </c>
      <c r="AA256">
        <v>114.56209766021053</v>
      </c>
      <c r="AB256">
        <v>89.001449422251142</v>
      </c>
      <c r="AC256">
        <v>0</v>
      </c>
      <c r="AD256">
        <v>0</v>
      </c>
      <c r="AE256">
        <v>1326.1001489930813</v>
      </c>
    </row>
    <row r="257" spans="1:31" x14ac:dyDescent="0.25">
      <c r="A257">
        <v>2395291</v>
      </c>
      <c r="B257">
        <v>1</v>
      </c>
      <c r="C257" t="s">
        <v>80</v>
      </c>
      <c r="D257" t="s">
        <v>84</v>
      </c>
      <c r="E257" t="s">
        <v>157</v>
      </c>
      <c r="F257" t="s">
        <v>938</v>
      </c>
      <c r="G257" t="s">
        <v>272</v>
      </c>
      <c r="H257" t="s">
        <v>135</v>
      </c>
      <c r="I257" t="s">
        <v>136</v>
      </c>
      <c r="J257" t="s">
        <v>137</v>
      </c>
      <c r="K257" t="s">
        <v>163</v>
      </c>
      <c r="L257" t="s">
        <v>939</v>
      </c>
      <c r="M257" t="s">
        <v>940</v>
      </c>
      <c r="N257">
        <v>6.8480555550000002</v>
      </c>
      <c r="O257">
        <v>0</v>
      </c>
      <c r="P257">
        <v>408</v>
      </c>
      <c r="Q257">
        <v>0</v>
      </c>
      <c r="R257">
        <v>0</v>
      </c>
      <c r="S257">
        <v>0</v>
      </c>
      <c r="T257">
        <v>14</v>
      </c>
      <c r="U257">
        <v>0</v>
      </c>
      <c r="V257">
        <v>0</v>
      </c>
      <c r="W257">
        <v>0</v>
      </c>
      <c r="X257">
        <v>493.14926584023459</v>
      </c>
      <c r="Y257">
        <v>0</v>
      </c>
      <c r="Z257">
        <v>0</v>
      </c>
      <c r="AA257">
        <v>0</v>
      </c>
      <c r="AB257">
        <v>46.494171242657316</v>
      </c>
      <c r="AC257">
        <v>0</v>
      </c>
      <c r="AD257">
        <v>0</v>
      </c>
      <c r="AE257">
        <v>539.64343708289186</v>
      </c>
    </row>
    <row r="258" spans="1:31" x14ac:dyDescent="0.25">
      <c r="A258">
        <v>2395293</v>
      </c>
      <c r="B258">
        <v>1</v>
      </c>
      <c r="C258" t="s">
        <v>80</v>
      </c>
      <c r="D258" t="s">
        <v>96</v>
      </c>
      <c r="E258" t="s">
        <v>181</v>
      </c>
      <c r="F258" t="s">
        <v>941</v>
      </c>
      <c r="G258" t="s">
        <v>231</v>
      </c>
      <c r="H258" t="s">
        <v>135</v>
      </c>
      <c r="I258" t="s">
        <v>136</v>
      </c>
      <c r="J258" t="s">
        <v>137</v>
      </c>
      <c r="K258" t="s">
        <v>163</v>
      </c>
      <c r="L258" t="s">
        <v>942</v>
      </c>
      <c r="M258" t="s">
        <v>943</v>
      </c>
      <c r="N258">
        <v>5.3191666660000001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</row>
    <row r="259" spans="1:31" x14ac:dyDescent="0.25">
      <c r="A259">
        <v>2395295</v>
      </c>
      <c r="B259">
        <v>1</v>
      </c>
      <c r="C259" t="s">
        <v>80</v>
      </c>
      <c r="D259" t="s">
        <v>96</v>
      </c>
      <c r="E259" t="s">
        <v>181</v>
      </c>
      <c r="F259" t="s">
        <v>944</v>
      </c>
      <c r="G259" t="s">
        <v>183</v>
      </c>
      <c r="H259" t="s">
        <v>135</v>
      </c>
      <c r="I259" t="s">
        <v>136</v>
      </c>
      <c r="J259" t="s">
        <v>137</v>
      </c>
      <c r="K259" t="s">
        <v>163</v>
      </c>
      <c r="L259" t="s">
        <v>945</v>
      </c>
      <c r="M259" t="s">
        <v>946</v>
      </c>
      <c r="N259">
        <v>1.8036111109999999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</row>
    <row r="260" spans="1:31" x14ac:dyDescent="0.25">
      <c r="A260">
        <v>2395297</v>
      </c>
      <c r="B260">
        <v>1</v>
      </c>
      <c r="C260" t="s">
        <v>80</v>
      </c>
      <c r="D260" t="s">
        <v>84</v>
      </c>
      <c r="E260" t="s">
        <v>181</v>
      </c>
      <c r="F260" t="s">
        <v>947</v>
      </c>
      <c r="G260" t="s">
        <v>224</v>
      </c>
      <c r="H260" t="s">
        <v>135</v>
      </c>
      <c r="I260" t="s">
        <v>136</v>
      </c>
      <c r="J260" t="s">
        <v>137</v>
      </c>
      <c r="K260" t="s">
        <v>163</v>
      </c>
      <c r="L260" t="s">
        <v>948</v>
      </c>
      <c r="M260" t="s">
        <v>949</v>
      </c>
      <c r="N260">
        <v>0.49694444399999999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8.0405344296172507E-2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8.0405344296172507E-2</v>
      </c>
    </row>
    <row r="261" spans="1:31" x14ac:dyDescent="0.25">
      <c r="A261">
        <v>2395298</v>
      </c>
      <c r="B261">
        <v>1</v>
      </c>
      <c r="C261" t="s">
        <v>81</v>
      </c>
      <c r="D261" t="s">
        <v>127</v>
      </c>
      <c r="E261" t="s">
        <v>132</v>
      </c>
      <c r="F261" t="s">
        <v>950</v>
      </c>
      <c r="G261" t="s">
        <v>276</v>
      </c>
      <c r="H261" t="s">
        <v>135</v>
      </c>
      <c r="I261" t="s">
        <v>136</v>
      </c>
      <c r="J261" t="s">
        <v>137</v>
      </c>
      <c r="K261" t="s">
        <v>163</v>
      </c>
      <c r="L261" t="s">
        <v>951</v>
      </c>
      <c r="M261" t="s">
        <v>952</v>
      </c>
      <c r="N261">
        <v>4.2213888879999999</v>
      </c>
      <c r="O261">
        <v>0</v>
      </c>
      <c r="P261">
        <v>87</v>
      </c>
      <c r="Q261">
        <v>0</v>
      </c>
      <c r="R261">
        <v>27</v>
      </c>
      <c r="S261">
        <v>0</v>
      </c>
      <c r="T261">
        <v>5</v>
      </c>
      <c r="U261">
        <v>0</v>
      </c>
      <c r="V261">
        <v>0</v>
      </c>
      <c r="W261">
        <v>0</v>
      </c>
      <c r="X261">
        <v>59.397901171703367</v>
      </c>
      <c r="Y261">
        <v>0</v>
      </c>
      <c r="Z261">
        <v>109.79701109269514</v>
      </c>
      <c r="AA261">
        <v>0</v>
      </c>
      <c r="AB261">
        <v>26.212159888019663</v>
      </c>
      <c r="AC261">
        <v>0</v>
      </c>
      <c r="AD261">
        <v>0</v>
      </c>
      <c r="AE261">
        <v>195.40707215241818</v>
      </c>
    </row>
    <row r="262" spans="1:31" x14ac:dyDescent="0.25">
      <c r="A262">
        <v>2395299</v>
      </c>
      <c r="B262">
        <v>1</v>
      </c>
      <c r="C262" t="s">
        <v>81</v>
      </c>
      <c r="D262" t="s">
        <v>112</v>
      </c>
      <c r="E262" t="s">
        <v>153</v>
      </c>
      <c r="F262" t="s">
        <v>953</v>
      </c>
      <c r="G262" t="s">
        <v>162</v>
      </c>
      <c r="H262" t="s">
        <v>143</v>
      </c>
      <c r="I262" t="s">
        <v>136</v>
      </c>
      <c r="J262" t="s">
        <v>137</v>
      </c>
      <c r="K262" t="s">
        <v>163</v>
      </c>
      <c r="L262" t="s">
        <v>954</v>
      </c>
      <c r="M262" t="s">
        <v>955</v>
      </c>
      <c r="N262">
        <v>0.13305555499999999</v>
      </c>
      <c r="O262">
        <v>0</v>
      </c>
      <c r="P262">
        <v>1123</v>
      </c>
      <c r="Q262">
        <v>56</v>
      </c>
      <c r="R262">
        <v>85</v>
      </c>
      <c r="S262">
        <v>9</v>
      </c>
      <c r="T262">
        <v>149</v>
      </c>
      <c r="U262">
        <v>1</v>
      </c>
      <c r="V262">
        <v>0</v>
      </c>
      <c r="W262">
        <v>0</v>
      </c>
      <c r="X262">
        <v>26.420241792078112</v>
      </c>
      <c r="Y262">
        <v>5.3084789876501004</v>
      </c>
      <c r="Z262">
        <v>8.8435754835457434</v>
      </c>
      <c r="AA262">
        <v>37.351142251700985</v>
      </c>
      <c r="AB262">
        <v>7.2426671386722363</v>
      </c>
      <c r="AC262">
        <v>22.67604842295054</v>
      </c>
      <c r="AD262">
        <v>0</v>
      </c>
      <c r="AE262">
        <v>107.84215407659772</v>
      </c>
    </row>
    <row r="263" spans="1:31" x14ac:dyDescent="0.25">
      <c r="A263">
        <v>2395300</v>
      </c>
      <c r="B263">
        <v>1</v>
      </c>
      <c r="C263" t="s">
        <v>81</v>
      </c>
      <c r="D263" t="s">
        <v>118</v>
      </c>
      <c r="E263" t="s">
        <v>181</v>
      </c>
      <c r="F263" t="s">
        <v>956</v>
      </c>
      <c r="G263" t="s">
        <v>183</v>
      </c>
      <c r="H263" t="s">
        <v>135</v>
      </c>
      <c r="I263" t="s">
        <v>136</v>
      </c>
      <c r="J263" t="s">
        <v>137</v>
      </c>
      <c r="K263" t="s">
        <v>163</v>
      </c>
      <c r="L263" t="s">
        <v>957</v>
      </c>
      <c r="M263" t="s">
        <v>958</v>
      </c>
      <c r="N263">
        <v>3.4816666660000002</v>
      </c>
      <c r="O263">
        <v>0</v>
      </c>
      <c r="P263">
        <v>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0.39459337861520671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0.39459337861520671</v>
      </c>
    </row>
    <row r="264" spans="1:31" x14ac:dyDescent="0.25">
      <c r="A264">
        <v>2395301</v>
      </c>
      <c r="B264">
        <v>1</v>
      </c>
      <c r="C264" t="s">
        <v>80</v>
      </c>
      <c r="D264" t="s">
        <v>90</v>
      </c>
      <c r="E264" t="s">
        <v>132</v>
      </c>
      <c r="F264" t="s">
        <v>959</v>
      </c>
      <c r="G264" t="s">
        <v>187</v>
      </c>
      <c r="H264" t="s">
        <v>135</v>
      </c>
      <c r="I264" t="s">
        <v>136</v>
      </c>
      <c r="J264" t="s">
        <v>137</v>
      </c>
      <c r="K264" t="s">
        <v>163</v>
      </c>
      <c r="L264" t="s">
        <v>960</v>
      </c>
      <c r="M264" t="s">
        <v>961</v>
      </c>
      <c r="N264">
        <v>1.140833333</v>
      </c>
      <c r="O264">
        <v>0</v>
      </c>
      <c r="P264">
        <v>357</v>
      </c>
      <c r="Q264">
        <v>0</v>
      </c>
      <c r="R264">
        <v>0</v>
      </c>
      <c r="S264">
        <v>0</v>
      </c>
      <c r="T264">
        <v>13</v>
      </c>
      <c r="U264">
        <v>0</v>
      </c>
      <c r="V264">
        <v>0</v>
      </c>
      <c r="W264">
        <v>0</v>
      </c>
      <c r="X264">
        <v>105.20633632795884</v>
      </c>
      <c r="Y264">
        <v>0</v>
      </c>
      <c r="Z264">
        <v>0</v>
      </c>
      <c r="AA264">
        <v>0</v>
      </c>
      <c r="AB264">
        <v>5.0487657392522882</v>
      </c>
      <c r="AC264">
        <v>0</v>
      </c>
      <c r="AD264">
        <v>0</v>
      </c>
      <c r="AE264">
        <v>110.25510206721113</v>
      </c>
    </row>
    <row r="265" spans="1:31" x14ac:dyDescent="0.25">
      <c r="A265">
        <v>2395302</v>
      </c>
      <c r="B265">
        <v>1</v>
      </c>
      <c r="C265" t="s">
        <v>81</v>
      </c>
      <c r="D265" t="s">
        <v>114</v>
      </c>
      <c r="E265" t="s">
        <v>141</v>
      </c>
      <c r="F265" t="s">
        <v>962</v>
      </c>
      <c r="G265" t="s">
        <v>134</v>
      </c>
      <c r="H265" t="s">
        <v>143</v>
      </c>
      <c r="I265" t="s">
        <v>136</v>
      </c>
      <c r="J265" t="s">
        <v>137</v>
      </c>
      <c r="K265" t="s">
        <v>138</v>
      </c>
      <c r="L265" t="s">
        <v>963</v>
      </c>
      <c r="M265" t="s">
        <v>964</v>
      </c>
      <c r="N265">
        <v>1.340833333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19</v>
      </c>
      <c r="U265">
        <v>0</v>
      </c>
      <c r="V265">
        <v>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102.45506319054219</v>
      </c>
      <c r="AC265">
        <v>0</v>
      </c>
      <c r="AD265">
        <v>58.448907508281359</v>
      </c>
      <c r="AE265">
        <v>160.90397069882354</v>
      </c>
    </row>
    <row r="266" spans="1:31" x14ac:dyDescent="0.25">
      <c r="A266">
        <v>2395303</v>
      </c>
      <c r="B266">
        <v>1</v>
      </c>
      <c r="C266" t="s">
        <v>80</v>
      </c>
      <c r="D266" t="s">
        <v>94</v>
      </c>
      <c r="E266" t="s">
        <v>141</v>
      </c>
      <c r="F266" t="s">
        <v>965</v>
      </c>
      <c r="G266" t="s">
        <v>134</v>
      </c>
      <c r="H266" t="s">
        <v>143</v>
      </c>
      <c r="I266" t="s">
        <v>136</v>
      </c>
      <c r="J266" t="s">
        <v>137</v>
      </c>
      <c r="K266" t="s">
        <v>138</v>
      </c>
      <c r="L266" t="s">
        <v>966</v>
      </c>
      <c r="M266" t="s">
        <v>967</v>
      </c>
      <c r="N266">
        <v>2.7802777769999998</v>
      </c>
      <c r="O266">
        <v>0</v>
      </c>
      <c r="P266">
        <v>0</v>
      </c>
      <c r="Q266">
        <v>0</v>
      </c>
      <c r="R266">
        <v>19</v>
      </c>
      <c r="S266">
        <v>0</v>
      </c>
      <c r="T266">
        <v>7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22.352990159175157</v>
      </c>
      <c r="AA266">
        <v>0</v>
      </c>
      <c r="AB266">
        <v>13.411934843143227</v>
      </c>
      <c r="AC266">
        <v>0</v>
      </c>
      <c r="AD266">
        <v>0</v>
      </c>
      <c r="AE266">
        <v>35.764925002318385</v>
      </c>
    </row>
    <row r="267" spans="1:31" x14ac:dyDescent="0.25">
      <c r="A267">
        <v>2395306</v>
      </c>
      <c r="B267">
        <v>1</v>
      </c>
      <c r="C267" t="s">
        <v>80</v>
      </c>
      <c r="D267" t="s">
        <v>99</v>
      </c>
      <c r="E267" t="s">
        <v>157</v>
      </c>
      <c r="F267" t="s">
        <v>968</v>
      </c>
      <c r="G267" t="s">
        <v>254</v>
      </c>
      <c r="H267" t="s">
        <v>135</v>
      </c>
      <c r="I267" t="s">
        <v>136</v>
      </c>
      <c r="J267" t="s">
        <v>137</v>
      </c>
      <c r="K267" t="s">
        <v>163</v>
      </c>
      <c r="L267" t="s">
        <v>969</v>
      </c>
      <c r="M267" t="s">
        <v>970</v>
      </c>
      <c r="N267">
        <v>1.281666666</v>
      </c>
      <c r="O267">
        <v>0</v>
      </c>
      <c r="P267">
        <v>97</v>
      </c>
      <c r="Q267">
        <v>0</v>
      </c>
      <c r="R267">
        <v>0</v>
      </c>
      <c r="S267">
        <v>0</v>
      </c>
      <c r="T267">
        <v>5</v>
      </c>
      <c r="U267">
        <v>0</v>
      </c>
      <c r="V267">
        <v>0</v>
      </c>
      <c r="W267">
        <v>0</v>
      </c>
      <c r="X267">
        <v>10.637020892353874</v>
      </c>
      <c r="Y267">
        <v>0</v>
      </c>
      <c r="Z267">
        <v>0</v>
      </c>
      <c r="AA267">
        <v>0</v>
      </c>
      <c r="AB267">
        <v>23.967781068668909</v>
      </c>
      <c r="AC267">
        <v>0</v>
      </c>
      <c r="AD267">
        <v>0</v>
      </c>
      <c r="AE267">
        <v>34.604801961022787</v>
      </c>
    </row>
    <row r="268" spans="1:31" x14ac:dyDescent="0.25">
      <c r="A268">
        <v>2395307</v>
      </c>
      <c r="B268">
        <v>1</v>
      </c>
      <c r="C268" t="s">
        <v>80</v>
      </c>
      <c r="D268" t="s">
        <v>97</v>
      </c>
      <c r="E268" t="s">
        <v>157</v>
      </c>
      <c r="F268" t="s">
        <v>971</v>
      </c>
      <c r="G268" t="s">
        <v>276</v>
      </c>
      <c r="H268" t="s">
        <v>135</v>
      </c>
      <c r="I268" t="s">
        <v>136</v>
      </c>
      <c r="J268" t="s">
        <v>137</v>
      </c>
      <c r="K268" t="s">
        <v>163</v>
      </c>
      <c r="L268" t="s">
        <v>972</v>
      </c>
      <c r="M268" t="s">
        <v>973</v>
      </c>
      <c r="N268">
        <v>0.34638888800000001</v>
      </c>
      <c r="O268">
        <v>0</v>
      </c>
      <c r="P268">
        <v>15</v>
      </c>
      <c r="Q268">
        <v>0</v>
      </c>
      <c r="R268">
        <v>16</v>
      </c>
      <c r="S268">
        <v>0</v>
      </c>
      <c r="T268">
        <v>5</v>
      </c>
      <c r="U268">
        <v>0</v>
      </c>
      <c r="V268">
        <v>0</v>
      </c>
      <c r="W268">
        <v>0</v>
      </c>
      <c r="X268">
        <v>2.3627253387980405</v>
      </c>
      <c r="Y268">
        <v>0</v>
      </c>
      <c r="Z268">
        <v>3.1474200796708405</v>
      </c>
      <c r="AA268">
        <v>0</v>
      </c>
      <c r="AB268">
        <v>0.15697988466402668</v>
      </c>
      <c r="AC268">
        <v>0</v>
      </c>
      <c r="AD268">
        <v>0</v>
      </c>
      <c r="AE268">
        <v>5.6671253031329076</v>
      </c>
    </row>
    <row r="269" spans="1:31" x14ac:dyDescent="0.25">
      <c r="A269">
        <v>2395308</v>
      </c>
      <c r="B269">
        <v>1</v>
      </c>
      <c r="C269" t="s">
        <v>81</v>
      </c>
      <c r="D269" t="s">
        <v>113</v>
      </c>
      <c r="E269" t="s">
        <v>279</v>
      </c>
      <c r="F269" t="s">
        <v>974</v>
      </c>
      <c r="G269" t="s">
        <v>220</v>
      </c>
      <c r="H269" t="s">
        <v>143</v>
      </c>
      <c r="I269" t="s">
        <v>136</v>
      </c>
      <c r="J269" t="s">
        <v>137</v>
      </c>
      <c r="K269" t="s">
        <v>163</v>
      </c>
      <c r="L269" t="s">
        <v>975</v>
      </c>
      <c r="M269" t="s">
        <v>976</v>
      </c>
      <c r="N269">
        <v>0.51722222200000001</v>
      </c>
      <c r="O269">
        <v>0</v>
      </c>
      <c r="P269">
        <v>595</v>
      </c>
      <c r="Q269">
        <v>17</v>
      </c>
      <c r="R269">
        <v>73</v>
      </c>
      <c r="S269">
        <v>1</v>
      </c>
      <c r="T269">
        <v>37</v>
      </c>
      <c r="U269">
        <v>0</v>
      </c>
      <c r="V269">
        <v>0</v>
      </c>
      <c r="W269">
        <v>0</v>
      </c>
      <c r="X269">
        <v>43.460254343947959</v>
      </c>
      <c r="Y269">
        <v>4.3968149648776045</v>
      </c>
      <c r="Z269">
        <v>8.7966701780849377</v>
      </c>
      <c r="AA269">
        <v>0</v>
      </c>
      <c r="AB269">
        <v>10.689044987474563</v>
      </c>
      <c r="AC269">
        <v>0</v>
      </c>
      <c r="AD269">
        <v>0</v>
      </c>
      <c r="AE269">
        <v>67.34278447438507</v>
      </c>
    </row>
    <row r="270" spans="1:31" x14ac:dyDescent="0.25">
      <c r="A270">
        <v>2395309</v>
      </c>
      <c r="B270">
        <v>1</v>
      </c>
      <c r="C270" t="s">
        <v>81</v>
      </c>
      <c r="D270" t="s">
        <v>119</v>
      </c>
      <c r="E270" t="s">
        <v>141</v>
      </c>
      <c r="F270" t="s">
        <v>977</v>
      </c>
      <c r="G270" t="s">
        <v>162</v>
      </c>
      <c r="H270" t="s">
        <v>143</v>
      </c>
      <c r="I270" t="s">
        <v>136</v>
      </c>
      <c r="J270" t="s">
        <v>137</v>
      </c>
      <c r="K270" t="s">
        <v>163</v>
      </c>
      <c r="L270" t="s">
        <v>978</v>
      </c>
      <c r="M270" t="s">
        <v>979</v>
      </c>
      <c r="N270">
        <v>0.82305555500000005</v>
      </c>
      <c r="O270">
        <v>0</v>
      </c>
      <c r="P270">
        <v>359</v>
      </c>
      <c r="Q270">
        <v>34</v>
      </c>
      <c r="R270">
        <v>130</v>
      </c>
      <c r="S270">
        <v>3</v>
      </c>
      <c r="T270">
        <v>23</v>
      </c>
      <c r="U270">
        <v>0</v>
      </c>
      <c r="V270">
        <v>0</v>
      </c>
      <c r="W270">
        <v>0</v>
      </c>
      <c r="X270">
        <v>50.399472462558172</v>
      </c>
      <c r="Y270">
        <v>62.910758737357355</v>
      </c>
      <c r="Z270">
        <v>197.50911892812726</v>
      </c>
      <c r="AA270">
        <v>3.1311162478362</v>
      </c>
      <c r="AB270">
        <v>21.866437809457398</v>
      </c>
      <c r="AC270">
        <v>0</v>
      </c>
      <c r="AD270">
        <v>0</v>
      </c>
      <c r="AE270">
        <v>335.8169041853364</v>
      </c>
    </row>
    <row r="271" spans="1:31" x14ac:dyDescent="0.25">
      <c r="A271">
        <v>2395310</v>
      </c>
      <c r="B271">
        <v>1</v>
      </c>
      <c r="C271" t="s">
        <v>80</v>
      </c>
      <c r="D271" t="s">
        <v>98</v>
      </c>
      <c r="E271" t="s">
        <v>153</v>
      </c>
      <c r="F271" t="s">
        <v>980</v>
      </c>
      <c r="G271" t="s">
        <v>162</v>
      </c>
      <c r="H271" t="s">
        <v>143</v>
      </c>
      <c r="I271" t="s">
        <v>136</v>
      </c>
      <c r="J271" t="s">
        <v>137</v>
      </c>
      <c r="K271" t="s">
        <v>163</v>
      </c>
      <c r="L271" t="s">
        <v>981</v>
      </c>
      <c r="M271" t="s">
        <v>982</v>
      </c>
      <c r="N271">
        <v>0.100833333</v>
      </c>
      <c r="O271">
        <v>2</v>
      </c>
      <c r="P271">
        <v>1963</v>
      </c>
      <c r="Q271">
        <v>114</v>
      </c>
      <c r="R271">
        <v>440</v>
      </c>
      <c r="S271">
        <v>51</v>
      </c>
      <c r="T271">
        <v>546</v>
      </c>
      <c r="U271">
        <v>6</v>
      </c>
      <c r="V271">
        <v>0</v>
      </c>
      <c r="W271">
        <v>0.11782640817085419</v>
      </c>
      <c r="X271">
        <v>39.873162114938275</v>
      </c>
      <c r="Y271">
        <v>32.387424336275053</v>
      </c>
      <c r="Z271">
        <v>69.366558642665481</v>
      </c>
      <c r="AA271">
        <v>17.76685677648338</v>
      </c>
      <c r="AB271">
        <v>53.726726344248384</v>
      </c>
      <c r="AC271">
        <v>17.783099727888583</v>
      </c>
      <c r="AD271">
        <v>0</v>
      </c>
      <c r="AE271">
        <v>231.02165435067005</v>
      </c>
    </row>
    <row r="272" spans="1:31" x14ac:dyDescent="0.25">
      <c r="A272">
        <v>2395313</v>
      </c>
      <c r="B272">
        <v>1</v>
      </c>
      <c r="C272" t="s">
        <v>81</v>
      </c>
      <c r="D272" t="s">
        <v>128</v>
      </c>
      <c r="E272" t="s">
        <v>157</v>
      </c>
      <c r="F272" t="s">
        <v>983</v>
      </c>
      <c r="G272" t="s">
        <v>272</v>
      </c>
      <c r="H272" t="s">
        <v>135</v>
      </c>
      <c r="I272" t="s">
        <v>136</v>
      </c>
      <c r="J272" t="s">
        <v>137</v>
      </c>
      <c r="K272" t="s">
        <v>163</v>
      </c>
      <c r="L272" t="s">
        <v>984</v>
      </c>
      <c r="M272" t="s">
        <v>985</v>
      </c>
      <c r="N272">
        <v>1.092777777</v>
      </c>
      <c r="O272">
        <v>0</v>
      </c>
      <c r="P272">
        <v>268</v>
      </c>
      <c r="Q272">
        <v>0</v>
      </c>
      <c r="R272">
        <v>2</v>
      </c>
      <c r="S272">
        <v>0</v>
      </c>
      <c r="T272">
        <v>14</v>
      </c>
      <c r="U272">
        <v>0</v>
      </c>
      <c r="V272">
        <v>0</v>
      </c>
      <c r="W272">
        <v>0</v>
      </c>
      <c r="X272">
        <v>49.678539241876798</v>
      </c>
      <c r="Y272">
        <v>0</v>
      </c>
      <c r="Z272">
        <v>0.19073244883226723</v>
      </c>
      <c r="AA272">
        <v>0</v>
      </c>
      <c r="AB272">
        <v>10.535515144786372</v>
      </c>
      <c r="AC272">
        <v>0</v>
      </c>
      <c r="AD272">
        <v>0</v>
      </c>
      <c r="AE272">
        <v>60.404786835495436</v>
      </c>
    </row>
    <row r="273" spans="1:31" x14ac:dyDescent="0.25">
      <c r="A273">
        <v>2395315</v>
      </c>
      <c r="B273">
        <v>1</v>
      </c>
      <c r="C273" t="s">
        <v>80</v>
      </c>
      <c r="D273" t="s">
        <v>108</v>
      </c>
      <c r="E273" t="s">
        <v>157</v>
      </c>
      <c r="F273" t="s">
        <v>986</v>
      </c>
      <c r="G273" t="s">
        <v>272</v>
      </c>
      <c r="H273" t="s">
        <v>135</v>
      </c>
      <c r="I273" t="s">
        <v>136</v>
      </c>
      <c r="J273" t="s">
        <v>137</v>
      </c>
      <c r="K273" t="s">
        <v>163</v>
      </c>
      <c r="L273" t="s">
        <v>987</v>
      </c>
      <c r="M273" t="s">
        <v>988</v>
      </c>
      <c r="N273">
        <v>1.1841666660000001</v>
      </c>
      <c r="O273">
        <v>0</v>
      </c>
      <c r="P273">
        <v>6</v>
      </c>
      <c r="Q273">
        <v>0</v>
      </c>
      <c r="R273">
        <v>1</v>
      </c>
      <c r="S273">
        <v>0</v>
      </c>
      <c r="T273">
        <v>1</v>
      </c>
      <c r="U273">
        <v>0</v>
      </c>
      <c r="V273">
        <v>0</v>
      </c>
      <c r="W273">
        <v>0</v>
      </c>
      <c r="X273">
        <v>2.2863390808345758</v>
      </c>
      <c r="Y273">
        <v>0</v>
      </c>
      <c r="Z273">
        <v>0</v>
      </c>
      <c r="AA273">
        <v>0</v>
      </c>
      <c r="AB273">
        <v>0.15346283812906225</v>
      </c>
      <c r="AC273">
        <v>0</v>
      </c>
      <c r="AD273">
        <v>0</v>
      </c>
      <c r="AE273">
        <v>2.4398019189636382</v>
      </c>
    </row>
    <row r="274" spans="1:31" x14ac:dyDescent="0.25">
      <c r="A274">
        <v>2395317</v>
      </c>
      <c r="B274">
        <v>1</v>
      </c>
      <c r="C274" t="s">
        <v>80</v>
      </c>
      <c r="D274" t="s">
        <v>104</v>
      </c>
      <c r="E274" t="s">
        <v>157</v>
      </c>
      <c r="F274" t="s">
        <v>989</v>
      </c>
      <c r="G274" t="s">
        <v>272</v>
      </c>
      <c r="H274" t="s">
        <v>135</v>
      </c>
      <c r="I274" t="s">
        <v>136</v>
      </c>
      <c r="J274" t="s">
        <v>137</v>
      </c>
      <c r="K274" t="s">
        <v>163</v>
      </c>
      <c r="L274" t="s">
        <v>990</v>
      </c>
      <c r="M274" t="s">
        <v>991</v>
      </c>
      <c r="N274">
        <v>3.326944444</v>
      </c>
      <c r="O274">
        <v>0</v>
      </c>
      <c r="P274">
        <v>47</v>
      </c>
      <c r="Q274">
        <v>0</v>
      </c>
      <c r="R274">
        <v>0</v>
      </c>
      <c r="S274">
        <v>0</v>
      </c>
      <c r="T274">
        <v>4</v>
      </c>
      <c r="U274">
        <v>0</v>
      </c>
      <c r="V274">
        <v>0</v>
      </c>
      <c r="W274">
        <v>0</v>
      </c>
      <c r="X274">
        <v>23.518034993515094</v>
      </c>
      <c r="Y274">
        <v>0</v>
      </c>
      <c r="Z274">
        <v>0</v>
      </c>
      <c r="AA274">
        <v>0</v>
      </c>
      <c r="AB274">
        <v>2.8945596367048756</v>
      </c>
      <c r="AC274">
        <v>0</v>
      </c>
      <c r="AD274">
        <v>0</v>
      </c>
      <c r="AE274">
        <v>26.412594630219971</v>
      </c>
    </row>
    <row r="275" spans="1:31" x14ac:dyDescent="0.25">
      <c r="A275">
        <v>2395318</v>
      </c>
      <c r="B275">
        <v>1</v>
      </c>
      <c r="C275" t="s">
        <v>80</v>
      </c>
      <c r="D275" t="s">
        <v>104</v>
      </c>
      <c r="E275" t="s">
        <v>181</v>
      </c>
      <c r="F275" t="s">
        <v>992</v>
      </c>
      <c r="G275" t="s">
        <v>183</v>
      </c>
      <c r="H275" t="s">
        <v>135</v>
      </c>
      <c r="I275" t="s">
        <v>136</v>
      </c>
      <c r="J275" t="s">
        <v>137</v>
      </c>
      <c r="K275" t="s">
        <v>163</v>
      </c>
      <c r="L275" t="s">
        <v>993</v>
      </c>
      <c r="M275" t="s">
        <v>994</v>
      </c>
      <c r="N275">
        <v>3.2805555549999998</v>
      </c>
      <c r="O275">
        <v>0</v>
      </c>
      <c r="P275">
        <v>2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0.32678350438282106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0.32678350438282106</v>
      </c>
    </row>
    <row r="276" spans="1:31" x14ac:dyDescent="0.25">
      <c r="A276">
        <v>2395320</v>
      </c>
      <c r="B276">
        <v>1</v>
      </c>
      <c r="C276" t="s">
        <v>81</v>
      </c>
      <c r="D276" t="s">
        <v>128</v>
      </c>
      <c r="E276" t="s">
        <v>132</v>
      </c>
      <c r="F276" t="s">
        <v>995</v>
      </c>
      <c r="G276" t="s">
        <v>187</v>
      </c>
      <c r="H276" t="s">
        <v>135</v>
      </c>
      <c r="I276" t="s">
        <v>136</v>
      </c>
      <c r="J276" t="s">
        <v>137</v>
      </c>
      <c r="K276" t="s">
        <v>163</v>
      </c>
      <c r="L276" t="s">
        <v>996</v>
      </c>
      <c r="M276" t="s">
        <v>997</v>
      </c>
      <c r="N276">
        <v>0.80944444400000004</v>
      </c>
      <c r="O276">
        <v>0</v>
      </c>
      <c r="P276">
        <v>92</v>
      </c>
      <c r="Q276">
        <v>0</v>
      </c>
      <c r="R276">
        <v>0</v>
      </c>
      <c r="S276">
        <v>0</v>
      </c>
      <c r="T276">
        <v>9</v>
      </c>
      <c r="U276">
        <v>0</v>
      </c>
      <c r="V276">
        <v>0</v>
      </c>
      <c r="W276">
        <v>0</v>
      </c>
      <c r="X276">
        <v>8.5877474548480794</v>
      </c>
      <c r="Y276">
        <v>0</v>
      </c>
      <c r="Z276">
        <v>0</v>
      </c>
      <c r="AA276">
        <v>0</v>
      </c>
      <c r="AB276">
        <v>0.82354329327950226</v>
      </c>
      <c r="AC276">
        <v>0</v>
      </c>
      <c r="AD276">
        <v>0</v>
      </c>
      <c r="AE276">
        <v>9.4112907481275823</v>
      </c>
    </row>
    <row r="277" spans="1:31" x14ac:dyDescent="0.25">
      <c r="A277">
        <v>2395323</v>
      </c>
      <c r="B277">
        <v>1</v>
      </c>
      <c r="C277" t="s">
        <v>81</v>
      </c>
      <c r="D277" t="s">
        <v>121</v>
      </c>
      <c r="E277" t="s">
        <v>181</v>
      </c>
      <c r="F277" t="s">
        <v>998</v>
      </c>
      <c r="G277" t="s">
        <v>224</v>
      </c>
      <c r="H277" t="s">
        <v>135</v>
      </c>
      <c r="I277" t="s">
        <v>136</v>
      </c>
      <c r="J277" t="s">
        <v>137</v>
      </c>
      <c r="K277" t="s">
        <v>163</v>
      </c>
      <c r="L277" t="s">
        <v>999</v>
      </c>
      <c r="M277" t="s">
        <v>1000</v>
      </c>
      <c r="N277">
        <v>1.207222222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0.11967040363389335</v>
      </c>
      <c r="AC277">
        <v>0</v>
      </c>
      <c r="AD277">
        <v>0</v>
      </c>
      <c r="AE277">
        <v>0.11967040363389335</v>
      </c>
    </row>
    <row r="278" spans="1:31" x14ac:dyDescent="0.25">
      <c r="A278">
        <v>2395324</v>
      </c>
      <c r="B278">
        <v>1</v>
      </c>
      <c r="C278" t="s">
        <v>80</v>
      </c>
      <c r="D278" t="s">
        <v>104</v>
      </c>
      <c r="E278" t="s">
        <v>132</v>
      </c>
      <c r="F278" t="s">
        <v>1001</v>
      </c>
      <c r="G278" t="s">
        <v>187</v>
      </c>
      <c r="H278" t="s">
        <v>135</v>
      </c>
      <c r="I278" t="s">
        <v>136</v>
      </c>
      <c r="J278" t="s">
        <v>137</v>
      </c>
      <c r="K278" t="s">
        <v>163</v>
      </c>
      <c r="L278" t="s">
        <v>1002</v>
      </c>
      <c r="M278" t="s">
        <v>1003</v>
      </c>
      <c r="N278">
        <v>2.0858333330000001</v>
      </c>
      <c r="O278">
        <v>0</v>
      </c>
      <c r="P278">
        <v>4</v>
      </c>
      <c r="Q278">
        <v>0</v>
      </c>
      <c r="R278">
        <v>18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8.5268373049051674E-2</v>
      </c>
      <c r="Y278">
        <v>0</v>
      </c>
      <c r="Z278">
        <v>26.924913078235178</v>
      </c>
      <c r="AA278">
        <v>0</v>
      </c>
      <c r="AB278">
        <v>2.899659814393706</v>
      </c>
      <c r="AC278">
        <v>0</v>
      </c>
      <c r="AD278">
        <v>0</v>
      </c>
      <c r="AE278">
        <v>29.909841265677933</v>
      </c>
    </row>
    <row r="279" spans="1:31" x14ac:dyDescent="0.25">
      <c r="A279">
        <v>2395327</v>
      </c>
      <c r="B279">
        <v>1</v>
      </c>
      <c r="C279" t="s">
        <v>80</v>
      </c>
      <c r="D279" t="s">
        <v>88</v>
      </c>
      <c r="E279" t="s">
        <v>141</v>
      </c>
      <c r="F279" t="s">
        <v>1004</v>
      </c>
      <c r="G279" t="s">
        <v>162</v>
      </c>
      <c r="H279" t="s">
        <v>143</v>
      </c>
      <c r="I279" t="s">
        <v>136</v>
      </c>
      <c r="J279" t="s">
        <v>137</v>
      </c>
      <c r="K279" t="s">
        <v>163</v>
      </c>
      <c r="L279" t="s">
        <v>1005</v>
      </c>
      <c r="M279" t="s">
        <v>1006</v>
      </c>
      <c r="N279">
        <v>0.69416666599999999</v>
      </c>
      <c r="O279">
        <v>0</v>
      </c>
      <c r="P279">
        <v>4715</v>
      </c>
      <c r="Q279">
        <v>0</v>
      </c>
      <c r="R279">
        <v>0</v>
      </c>
      <c r="S279">
        <v>0</v>
      </c>
      <c r="T279">
        <v>254</v>
      </c>
      <c r="U279">
        <v>0</v>
      </c>
      <c r="V279">
        <v>0</v>
      </c>
      <c r="W279">
        <v>0</v>
      </c>
      <c r="X279">
        <v>670.84420806973094</v>
      </c>
      <c r="Y279">
        <v>0</v>
      </c>
      <c r="Z279">
        <v>0</v>
      </c>
      <c r="AA279">
        <v>0</v>
      </c>
      <c r="AB279">
        <v>101.61209835861463</v>
      </c>
      <c r="AC279">
        <v>0</v>
      </c>
      <c r="AD279">
        <v>0</v>
      </c>
      <c r="AE279">
        <v>772.45630642834556</v>
      </c>
    </row>
    <row r="280" spans="1:31" x14ac:dyDescent="0.25">
      <c r="A280">
        <v>2395330</v>
      </c>
      <c r="B280">
        <v>1</v>
      </c>
      <c r="C280" t="s">
        <v>80</v>
      </c>
      <c r="D280" t="s">
        <v>105</v>
      </c>
      <c r="E280" t="s">
        <v>157</v>
      </c>
      <c r="F280" t="s">
        <v>1007</v>
      </c>
      <c r="G280" t="s">
        <v>272</v>
      </c>
      <c r="H280" t="s">
        <v>135</v>
      </c>
      <c r="I280" t="s">
        <v>136</v>
      </c>
      <c r="J280" t="s">
        <v>137</v>
      </c>
      <c r="K280" t="s">
        <v>163</v>
      </c>
      <c r="L280" t="s">
        <v>1008</v>
      </c>
      <c r="M280" t="s">
        <v>1009</v>
      </c>
      <c r="N280">
        <v>2.3066666659999999</v>
      </c>
      <c r="O280">
        <v>0</v>
      </c>
      <c r="P280">
        <v>11</v>
      </c>
      <c r="Q280">
        <v>0</v>
      </c>
      <c r="R280">
        <v>12</v>
      </c>
      <c r="S280">
        <v>0</v>
      </c>
      <c r="T280">
        <v>2</v>
      </c>
      <c r="U280">
        <v>0</v>
      </c>
      <c r="V280">
        <v>0</v>
      </c>
      <c r="W280">
        <v>0</v>
      </c>
      <c r="X280">
        <v>4.6511219547814235</v>
      </c>
      <c r="Y280">
        <v>0</v>
      </c>
      <c r="Z280">
        <v>9.1981536953495233</v>
      </c>
      <c r="AA280">
        <v>0</v>
      </c>
      <c r="AB280">
        <v>38.214039449810969</v>
      </c>
      <c r="AC280">
        <v>0</v>
      </c>
      <c r="AD280">
        <v>0</v>
      </c>
      <c r="AE280">
        <v>52.063315099941917</v>
      </c>
    </row>
    <row r="281" spans="1:31" x14ac:dyDescent="0.25">
      <c r="A281">
        <v>2395333</v>
      </c>
      <c r="B281">
        <v>1</v>
      </c>
      <c r="C281" t="s">
        <v>81</v>
      </c>
      <c r="D281" t="s">
        <v>120</v>
      </c>
      <c r="E281" t="s">
        <v>157</v>
      </c>
      <c r="F281" t="s">
        <v>1010</v>
      </c>
      <c r="G281" t="s">
        <v>272</v>
      </c>
      <c r="H281" t="s">
        <v>135</v>
      </c>
      <c r="I281" t="s">
        <v>136</v>
      </c>
      <c r="J281" t="s">
        <v>137</v>
      </c>
      <c r="K281" t="s">
        <v>163</v>
      </c>
      <c r="L281" t="s">
        <v>1011</v>
      </c>
      <c r="M281" t="s">
        <v>1012</v>
      </c>
      <c r="N281">
        <v>0.35361111099999998</v>
      </c>
      <c r="O281">
        <v>0</v>
      </c>
      <c r="P281">
        <v>68</v>
      </c>
      <c r="Q281">
        <v>0</v>
      </c>
      <c r="R281">
        <v>0</v>
      </c>
      <c r="S281">
        <v>0</v>
      </c>
      <c r="T281">
        <v>9</v>
      </c>
      <c r="U281">
        <v>0</v>
      </c>
      <c r="V281">
        <v>0</v>
      </c>
      <c r="W281">
        <v>0</v>
      </c>
      <c r="X281">
        <v>4.958149609344467</v>
      </c>
      <c r="Y281">
        <v>0</v>
      </c>
      <c r="Z281">
        <v>0</v>
      </c>
      <c r="AA281">
        <v>0</v>
      </c>
      <c r="AB281">
        <v>1.9234921760123334</v>
      </c>
      <c r="AC281">
        <v>0</v>
      </c>
      <c r="AD281">
        <v>0</v>
      </c>
      <c r="AE281">
        <v>6.8816417853568002</v>
      </c>
    </row>
    <row r="282" spans="1:31" x14ac:dyDescent="0.25">
      <c r="A282">
        <v>2395335</v>
      </c>
      <c r="B282">
        <v>1</v>
      </c>
      <c r="C282" t="s">
        <v>81</v>
      </c>
      <c r="D282" t="s">
        <v>112</v>
      </c>
      <c r="E282" t="s">
        <v>157</v>
      </c>
      <c r="F282" t="s">
        <v>1013</v>
      </c>
      <c r="G282" t="s">
        <v>272</v>
      </c>
      <c r="H282" t="s">
        <v>135</v>
      </c>
      <c r="I282" t="s">
        <v>136</v>
      </c>
      <c r="J282" t="s">
        <v>137</v>
      </c>
      <c r="K282" t="s">
        <v>163</v>
      </c>
      <c r="L282" t="s">
        <v>1014</v>
      </c>
      <c r="M282" t="s">
        <v>1015</v>
      </c>
      <c r="N282">
        <v>3.159166666</v>
      </c>
      <c r="O282">
        <v>0</v>
      </c>
      <c r="P282">
        <v>6</v>
      </c>
      <c r="Q282">
        <v>0</v>
      </c>
      <c r="R282">
        <v>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5.2259056189478201</v>
      </c>
      <c r="Y282">
        <v>0</v>
      </c>
      <c r="Z282">
        <v>4.0482138031631791</v>
      </c>
      <c r="AA282">
        <v>0</v>
      </c>
      <c r="AB282">
        <v>0</v>
      </c>
      <c r="AC282">
        <v>0</v>
      </c>
      <c r="AD282">
        <v>0</v>
      </c>
      <c r="AE282">
        <v>9.2741194221109993</v>
      </c>
    </row>
    <row r="283" spans="1:31" x14ac:dyDescent="0.25">
      <c r="A283">
        <v>2395337</v>
      </c>
      <c r="B283">
        <v>1</v>
      </c>
      <c r="C283" t="s">
        <v>80</v>
      </c>
      <c r="D283" t="s">
        <v>103</v>
      </c>
      <c r="E283" t="s">
        <v>181</v>
      </c>
      <c r="F283" t="s">
        <v>1016</v>
      </c>
      <c r="G283" t="s">
        <v>231</v>
      </c>
      <c r="H283" t="s">
        <v>135</v>
      </c>
      <c r="I283" t="s">
        <v>136</v>
      </c>
      <c r="J283" t="s">
        <v>137</v>
      </c>
      <c r="K283" t="s">
        <v>163</v>
      </c>
      <c r="L283" t="s">
        <v>1017</v>
      </c>
      <c r="M283" t="s">
        <v>1018</v>
      </c>
      <c r="N283">
        <v>5.1994444440000001</v>
      </c>
      <c r="O283">
        <v>0</v>
      </c>
      <c r="P283">
        <v>9</v>
      </c>
      <c r="Q283">
        <v>0</v>
      </c>
      <c r="R283">
        <v>0</v>
      </c>
      <c r="S283">
        <v>0</v>
      </c>
      <c r="T283">
        <v>2</v>
      </c>
      <c r="U283">
        <v>0</v>
      </c>
      <c r="V283">
        <v>0</v>
      </c>
      <c r="W283">
        <v>0</v>
      </c>
      <c r="X283">
        <v>10.880808076937297</v>
      </c>
      <c r="Y283">
        <v>0</v>
      </c>
      <c r="Z283">
        <v>0</v>
      </c>
      <c r="AA283">
        <v>0</v>
      </c>
      <c r="AB283">
        <v>20.4970657119793</v>
      </c>
      <c r="AC283">
        <v>0</v>
      </c>
      <c r="AD283">
        <v>0</v>
      </c>
      <c r="AE283">
        <v>31.377873788916595</v>
      </c>
    </row>
    <row r="284" spans="1:31" x14ac:dyDescent="0.25">
      <c r="A284">
        <v>2395343</v>
      </c>
      <c r="B284">
        <v>1</v>
      </c>
      <c r="C284" t="s">
        <v>80</v>
      </c>
      <c r="D284" t="s">
        <v>96</v>
      </c>
      <c r="E284" t="s">
        <v>176</v>
      </c>
      <c r="F284" t="s">
        <v>1019</v>
      </c>
      <c r="G284" t="s">
        <v>297</v>
      </c>
      <c r="H284" t="s">
        <v>135</v>
      </c>
      <c r="I284" t="s">
        <v>136</v>
      </c>
      <c r="J284" t="s">
        <v>137</v>
      </c>
      <c r="K284" t="s">
        <v>163</v>
      </c>
      <c r="L284" t="s">
        <v>1020</v>
      </c>
      <c r="M284" t="s">
        <v>1021</v>
      </c>
      <c r="N284">
        <v>2.1033333330000001</v>
      </c>
      <c r="O284">
        <v>0</v>
      </c>
      <c r="P284">
        <v>244</v>
      </c>
      <c r="Q284">
        <v>0</v>
      </c>
      <c r="R284">
        <v>0</v>
      </c>
      <c r="S284">
        <v>0</v>
      </c>
      <c r="T284">
        <v>3</v>
      </c>
      <c r="U284">
        <v>0</v>
      </c>
      <c r="V284">
        <v>0</v>
      </c>
      <c r="W284">
        <v>0</v>
      </c>
      <c r="X284">
        <v>51.494096755686563</v>
      </c>
      <c r="Y284">
        <v>0</v>
      </c>
      <c r="Z284">
        <v>0</v>
      </c>
      <c r="AA284">
        <v>0</v>
      </c>
      <c r="AB284">
        <v>2.902603274021617</v>
      </c>
      <c r="AC284">
        <v>0</v>
      </c>
      <c r="AD284">
        <v>0</v>
      </c>
      <c r="AE284">
        <v>54.396700029708178</v>
      </c>
    </row>
    <row r="285" spans="1:31" x14ac:dyDescent="0.25">
      <c r="A285">
        <v>2395344</v>
      </c>
      <c r="B285">
        <v>1</v>
      </c>
      <c r="C285" t="s">
        <v>80</v>
      </c>
      <c r="D285" t="s">
        <v>106</v>
      </c>
      <c r="E285" t="s">
        <v>157</v>
      </c>
      <c r="F285" t="s">
        <v>1022</v>
      </c>
      <c r="G285" t="s">
        <v>297</v>
      </c>
      <c r="H285" t="s">
        <v>135</v>
      </c>
      <c r="I285" t="s">
        <v>136</v>
      </c>
      <c r="J285" t="s">
        <v>137</v>
      </c>
      <c r="K285" t="s">
        <v>163</v>
      </c>
      <c r="L285" t="s">
        <v>1023</v>
      </c>
      <c r="M285" t="s">
        <v>1024</v>
      </c>
      <c r="N285">
        <v>4.0297222220000002</v>
      </c>
      <c r="O285">
        <v>0</v>
      </c>
      <c r="P285">
        <v>25</v>
      </c>
      <c r="Q285">
        <v>0</v>
      </c>
      <c r="R285">
        <v>1</v>
      </c>
      <c r="S285">
        <v>0</v>
      </c>
      <c r="T285">
        <v>4</v>
      </c>
      <c r="U285">
        <v>0</v>
      </c>
      <c r="V285">
        <v>0</v>
      </c>
      <c r="W285">
        <v>0</v>
      </c>
      <c r="X285">
        <v>15.481378096603143</v>
      </c>
      <c r="Y285">
        <v>0</v>
      </c>
      <c r="Z285">
        <v>0.38585864940613279</v>
      </c>
      <c r="AA285">
        <v>0</v>
      </c>
      <c r="AB285">
        <v>8.8882121298219019</v>
      </c>
      <c r="AC285">
        <v>0</v>
      </c>
      <c r="AD285">
        <v>0</v>
      </c>
      <c r="AE285">
        <v>24.755448875831178</v>
      </c>
    </row>
    <row r="286" spans="1:31" x14ac:dyDescent="0.25">
      <c r="A286">
        <v>2395347</v>
      </c>
      <c r="B286">
        <v>1</v>
      </c>
      <c r="C286" t="s">
        <v>80</v>
      </c>
      <c r="D286" t="s">
        <v>94</v>
      </c>
      <c r="E286" t="s">
        <v>153</v>
      </c>
      <c r="F286" t="s">
        <v>1025</v>
      </c>
      <c r="G286" t="s">
        <v>162</v>
      </c>
      <c r="H286" t="s">
        <v>143</v>
      </c>
      <c r="I286" t="s">
        <v>417</v>
      </c>
      <c r="J286" t="s">
        <v>137</v>
      </c>
      <c r="K286" t="s">
        <v>163</v>
      </c>
      <c r="L286" t="s">
        <v>1026</v>
      </c>
      <c r="M286" t="s">
        <v>1027</v>
      </c>
      <c r="N286">
        <v>2.7777769999999999E-3</v>
      </c>
      <c r="O286">
        <v>0</v>
      </c>
      <c r="P286">
        <v>1790</v>
      </c>
      <c r="Q286">
        <v>19</v>
      </c>
      <c r="R286">
        <v>272</v>
      </c>
      <c r="S286">
        <v>10</v>
      </c>
      <c r="T286">
        <v>239</v>
      </c>
      <c r="U286">
        <v>2</v>
      </c>
      <c r="V286">
        <v>1</v>
      </c>
      <c r="W286">
        <v>0</v>
      </c>
      <c r="X286">
        <v>0.62954507376979041</v>
      </c>
      <c r="Y286">
        <v>4.1890326450922222E-2</v>
      </c>
      <c r="Z286">
        <v>5.8196587419791668E-2</v>
      </c>
      <c r="AA286">
        <v>0.11733471734208613</v>
      </c>
      <c r="AB286">
        <v>0.29545219887817809</v>
      </c>
      <c r="AC286">
        <v>0.31884258884822225</v>
      </c>
      <c r="AD286">
        <v>4.0671675946666675E-4</v>
      </c>
      <c r="AE286">
        <v>1.4616682094684572</v>
      </c>
    </row>
    <row r="287" spans="1:31" x14ac:dyDescent="0.25">
      <c r="A287">
        <v>2395348</v>
      </c>
      <c r="B287">
        <v>1</v>
      </c>
      <c r="C287" t="s">
        <v>80</v>
      </c>
      <c r="D287" t="s">
        <v>94</v>
      </c>
      <c r="E287" t="s">
        <v>153</v>
      </c>
      <c r="F287" t="s">
        <v>1028</v>
      </c>
      <c r="G287" t="s">
        <v>162</v>
      </c>
      <c r="H287" t="s">
        <v>143</v>
      </c>
      <c r="I287" t="s">
        <v>417</v>
      </c>
      <c r="J287" t="s">
        <v>137</v>
      </c>
      <c r="K287" t="s">
        <v>163</v>
      </c>
      <c r="L287" t="s">
        <v>1027</v>
      </c>
      <c r="M287" t="s">
        <v>1029</v>
      </c>
      <c r="N287">
        <v>5.5555550000000002E-3</v>
      </c>
      <c r="O287">
        <v>0</v>
      </c>
      <c r="P287">
        <v>3426</v>
      </c>
      <c r="Q287">
        <v>97</v>
      </c>
      <c r="R287">
        <v>658</v>
      </c>
      <c r="S287">
        <v>20</v>
      </c>
      <c r="T287">
        <v>461</v>
      </c>
      <c r="U287">
        <v>5</v>
      </c>
      <c r="V287">
        <v>1</v>
      </c>
      <c r="W287">
        <v>0</v>
      </c>
      <c r="X287">
        <v>2.6935477335691993</v>
      </c>
      <c r="Y287">
        <v>0.26759272469422224</v>
      </c>
      <c r="Z287">
        <v>0.31086416747838891</v>
      </c>
      <c r="AA287">
        <v>0.32524255037350552</v>
      </c>
      <c r="AB287">
        <v>1.2634952088740119</v>
      </c>
      <c r="AC287">
        <v>1.2810786529238003</v>
      </c>
      <c r="AD287">
        <v>8.134335189333335E-4</v>
      </c>
      <c r="AE287">
        <v>6.1426344714320615</v>
      </c>
    </row>
    <row r="288" spans="1:31" x14ac:dyDescent="0.25">
      <c r="A288">
        <v>2395349</v>
      </c>
      <c r="B288">
        <v>1</v>
      </c>
      <c r="C288" t="s">
        <v>81</v>
      </c>
      <c r="D288" t="s">
        <v>112</v>
      </c>
      <c r="E288" t="s">
        <v>157</v>
      </c>
      <c r="F288" t="s">
        <v>1030</v>
      </c>
      <c r="G288" t="s">
        <v>297</v>
      </c>
      <c r="H288" t="s">
        <v>135</v>
      </c>
      <c r="I288" t="s">
        <v>136</v>
      </c>
      <c r="J288" t="s">
        <v>137</v>
      </c>
      <c r="K288" t="s">
        <v>163</v>
      </c>
      <c r="L288" t="s">
        <v>1031</v>
      </c>
      <c r="M288" t="s">
        <v>1032</v>
      </c>
      <c r="N288">
        <v>1.2861111110000001</v>
      </c>
      <c r="O288">
        <v>0</v>
      </c>
      <c r="P288">
        <v>26</v>
      </c>
      <c r="Q288">
        <v>0</v>
      </c>
      <c r="R288">
        <v>5</v>
      </c>
      <c r="S288">
        <v>0</v>
      </c>
      <c r="T288">
        <v>3</v>
      </c>
      <c r="U288">
        <v>0</v>
      </c>
      <c r="V288">
        <v>1</v>
      </c>
      <c r="W288">
        <v>0</v>
      </c>
      <c r="X288">
        <v>3.6295149639674418</v>
      </c>
      <c r="Y288">
        <v>0</v>
      </c>
      <c r="Z288">
        <v>8.0436328366641572</v>
      </c>
      <c r="AA288">
        <v>0</v>
      </c>
      <c r="AB288">
        <v>0.24909586214688501</v>
      </c>
      <c r="AC288">
        <v>0</v>
      </c>
      <c r="AD288">
        <v>49.196355528343219</v>
      </c>
      <c r="AE288">
        <v>61.118599191121703</v>
      </c>
    </row>
    <row r="289" spans="1:31" x14ac:dyDescent="0.25">
      <c r="A289">
        <v>2395350</v>
      </c>
      <c r="B289">
        <v>1</v>
      </c>
      <c r="C289" t="s">
        <v>80</v>
      </c>
      <c r="D289" t="s">
        <v>82</v>
      </c>
      <c r="E289" t="s">
        <v>132</v>
      </c>
      <c r="F289" t="s">
        <v>1033</v>
      </c>
      <c r="G289" t="s">
        <v>235</v>
      </c>
      <c r="H289" t="s">
        <v>135</v>
      </c>
      <c r="I289" t="s">
        <v>136</v>
      </c>
      <c r="J289" t="s">
        <v>3</v>
      </c>
      <c r="K289" t="s">
        <v>163</v>
      </c>
      <c r="L289" t="s">
        <v>1034</v>
      </c>
      <c r="M289" t="s">
        <v>1035</v>
      </c>
      <c r="N289">
        <v>2.170833333</v>
      </c>
      <c r="O289">
        <v>0</v>
      </c>
      <c r="P289">
        <v>865</v>
      </c>
      <c r="Q289">
        <v>0</v>
      </c>
      <c r="R289">
        <v>0</v>
      </c>
      <c r="S289">
        <v>0</v>
      </c>
      <c r="T289">
        <v>15</v>
      </c>
      <c r="U289">
        <v>0</v>
      </c>
      <c r="V289">
        <v>0</v>
      </c>
      <c r="W289">
        <v>0</v>
      </c>
      <c r="X289">
        <v>389.2066790642557</v>
      </c>
      <c r="Y289">
        <v>0</v>
      </c>
      <c r="Z289">
        <v>0</v>
      </c>
      <c r="AA289">
        <v>0</v>
      </c>
      <c r="AB289">
        <v>27.710801164225831</v>
      </c>
      <c r="AC289">
        <v>0</v>
      </c>
      <c r="AD289">
        <v>0</v>
      </c>
      <c r="AE289">
        <v>416.91748022848151</v>
      </c>
    </row>
    <row r="290" spans="1:31" x14ac:dyDescent="0.25">
      <c r="A290">
        <v>2395351</v>
      </c>
      <c r="B290">
        <v>1</v>
      </c>
      <c r="C290" t="s">
        <v>80</v>
      </c>
      <c r="D290" t="s">
        <v>104</v>
      </c>
      <c r="E290" t="s">
        <v>181</v>
      </c>
      <c r="F290" t="s">
        <v>1036</v>
      </c>
      <c r="G290" t="s">
        <v>183</v>
      </c>
      <c r="H290" t="s">
        <v>135</v>
      </c>
      <c r="I290" t="s">
        <v>136</v>
      </c>
      <c r="J290" t="s">
        <v>137</v>
      </c>
      <c r="K290" t="s">
        <v>163</v>
      </c>
      <c r="L290" t="s">
        <v>1037</v>
      </c>
      <c r="M290" t="s">
        <v>1038</v>
      </c>
      <c r="N290">
        <v>3.05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0.3186060416690556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0.3186060416690556</v>
      </c>
    </row>
    <row r="291" spans="1:31" x14ac:dyDescent="0.25">
      <c r="A291">
        <v>2395354</v>
      </c>
      <c r="B291">
        <v>1</v>
      </c>
      <c r="C291" t="s">
        <v>80</v>
      </c>
      <c r="D291" t="s">
        <v>90</v>
      </c>
      <c r="E291" t="s">
        <v>157</v>
      </c>
      <c r="F291" t="s">
        <v>1039</v>
      </c>
      <c r="G291" t="s">
        <v>213</v>
      </c>
      <c r="H291" t="s">
        <v>135</v>
      </c>
      <c r="I291" t="s">
        <v>136</v>
      </c>
      <c r="J291" t="s">
        <v>137</v>
      </c>
      <c r="K291" t="s">
        <v>163</v>
      </c>
      <c r="L291" t="s">
        <v>1040</v>
      </c>
      <c r="M291" t="s">
        <v>1041</v>
      </c>
      <c r="N291">
        <v>1.0575000000000001</v>
      </c>
      <c r="O291">
        <v>0</v>
      </c>
      <c r="P291">
        <v>57</v>
      </c>
      <c r="Q291">
        <v>0</v>
      </c>
      <c r="R291">
        <v>0</v>
      </c>
      <c r="S291">
        <v>0</v>
      </c>
      <c r="T291">
        <v>5</v>
      </c>
      <c r="U291">
        <v>0</v>
      </c>
      <c r="V291">
        <v>0</v>
      </c>
      <c r="W291">
        <v>0</v>
      </c>
      <c r="X291">
        <v>11.808243076325297</v>
      </c>
      <c r="Y291">
        <v>0</v>
      </c>
      <c r="Z291">
        <v>0</v>
      </c>
      <c r="AA291">
        <v>0</v>
      </c>
      <c r="AB291">
        <v>1.5723753224189776</v>
      </c>
      <c r="AC291">
        <v>0</v>
      </c>
      <c r="AD291">
        <v>0</v>
      </c>
      <c r="AE291">
        <v>13.380618398744275</v>
      </c>
    </row>
    <row r="292" spans="1:31" x14ac:dyDescent="0.25">
      <c r="A292">
        <v>2395356</v>
      </c>
      <c r="B292">
        <v>1</v>
      </c>
      <c r="C292" t="s">
        <v>80</v>
      </c>
      <c r="D292" t="s">
        <v>90</v>
      </c>
      <c r="E292" t="s">
        <v>132</v>
      </c>
      <c r="F292" t="s">
        <v>1042</v>
      </c>
      <c r="G292" t="s">
        <v>213</v>
      </c>
      <c r="H292" t="s">
        <v>135</v>
      </c>
      <c r="I292" t="s">
        <v>136</v>
      </c>
      <c r="J292" t="s">
        <v>137</v>
      </c>
      <c r="K292" t="s">
        <v>163</v>
      </c>
      <c r="L292" t="s">
        <v>1043</v>
      </c>
      <c r="M292" t="s">
        <v>1044</v>
      </c>
      <c r="N292">
        <v>1.1525000000000001</v>
      </c>
      <c r="O292">
        <v>0</v>
      </c>
      <c r="P292">
        <v>508</v>
      </c>
      <c r="Q292">
        <v>0</v>
      </c>
      <c r="R292">
        <v>0</v>
      </c>
      <c r="S292">
        <v>0</v>
      </c>
      <c r="T292">
        <v>15</v>
      </c>
      <c r="U292">
        <v>0</v>
      </c>
      <c r="V292">
        <v>0</v>
      </c>
      <c r="W292">
        <v>0</v>
      </c>
      <c r="X292">
        <v>110.32011046314362</v>
      </c>
      <c r="Y292">
        <v>0</v>
      </c>
      <c r="Z292">
        <v>0</v>
      </c>
      <c r="AA292">
        <v>0</v>
      </c>
      <c r="AB292">
        <v>14.618456113377741</v>
      </c>
      <c r="AC292">
        <v>0</v>
      </c>
      <c r="AD292">
        <v>0</v>
      </c>
      <c r="AE292">
        <v>124.93856657652137</v>
      </c>
    </row>
    <row r="293" spans="1:31" x14ac:dyDescent="0.25">
      <c r="A293">
        <v>2395358</v>
      </c>
      <c r="B293">
        <v>1</v>
      </c>
      <c r="C293" t="s">
        <v>80</v>
      </c>
      <c r="D293" t="s">
        <v>98</v>
      </c>
      <c r="E293" t="s">
        <v>153</v>
      </c>
      <c r="F293" t="s">
        <v>1045</v>
      </c>
      <c r="G293" t="s">
        <v>220</v>
      </c>
      <c r="H293" t="s">
        <v>143</v>
      </c>
      <c r="I293" t="s">
        <v>136</v>
      </c>
      <c r="J293" t="s">
        <v>137</v>
      </c>
      <c r="K293" t="s">
        <v>163</v>
      </c>
      <c r="L293" t="s">
        <v>1046</v>
      </c>
      <c r="M293" t="s">
        <v>1047</v>
      </c>
      <c r="N293">
        <v>7.0833332999999998E-2</v>
      </c>
      <c r="O293">
        <v>0</v>
      </c>
      <c r="P293">
        <v>0</v>
      </c>
      <c r="Q293">
        <v>9</v>
      </c>
      <c r="R293">
        <v>95</v>
      </c>
      <c r="S293">
        <v>4</v>
      </c>
      <c r="T293">
        <v>27</v>
      </c>
      <c r="U293">
        <v>1</v>
      </c>
      <c r="V293">
        <v>0</v>
      </c>
      <c r="W293">
        <v>0</v>
      </c>
      <c r="X293">
        <v>0</v>
      </c>
      <c r="Y293">
        <v>7.6041899618628008</v>
      </c>
      <c r="Z293">
        <v>9.9582976612936118</v>
      </c>
      <c r="AA293">
        <v>0.31703907702479994</v>
      </c>
      <c r="AB293">
        <v>1.9401276548393336</v>
      </c>
      <c r="AC293">
        <v>1.6529683194024001</v>
      </c>
      <c r="AD293">
        <v>0</v>
      </c>
      <c r="AE293">
        <v>21.472622674422947</v>
      </c>
    </row>
    <row r="294" spans="1:31" x14ac:dyDescent="0.25">
      <c r="A294">
        <v>2395364</v>
      </c>
      <c r="B294">
        <v>1</v>
      </c>
      <c r="C294" t="s">
        <v>80</v>
      </c>
      <c r="D294" t="s">
        <v>95</v>
      </c>
      <c r="E294" t="s">
        <v>157</v>
      </c>
      <c r="F294" t="s">
        <v>1048</v>
      </c>
      <c r="G294" t="s">
        <v>297</v>
      </c>
      <c r="H294" t="s">
        <v>135</v>
      </c>
      <c r="I294" t="s">
        <v>136</v>
      </c>
      <c r="J294" t="s">
        <v>137</v>
      </c>
      <c r="K294" t="s">
        <v>163</v>
      </c>
      <c r="L294" t="s">
        <v>1049</v>
      </c>
      <c r="M294" t="s">
        <v>1050</v>
      </c>
      <c r="N294">
        <v>1.7197222219999999</v>
      </c>
      <c r="O294">
        <v>0</v>
      </c>
      <c r="P294">
        <v>17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5.2156977897504682</v>
      </c>
      <c r="Y294">
        <v>0</v>
      </c>
      <c r="Z294">
        <v>0</v>
      </c>
      <c r="AA294">
        <v>0</v>
      </c>
      <c r="AB294">
        <v>1.1872424937083335E-4</v>
      </c>
      <c r="AC294">
        <v>0</v>
      </c>
      <c r="AD294">
        <v>0</v>
      </c>
      <c r="AE294">
        <v>5.2158165139998394</v>
      </c>
    </row>
    <row r="295" spans="1:31" x14ac:dyDescent="0.25">
      <c r="A295">
        <v>2395366</v>
      </c>
      <c r="B295">
        <v>1</v>
      </c>
      <c r="C295" t="s">
        <v>81</v>
      </c>
      <c r="D295" t="s">
        <v>123</v>
      </c>
      <c r="E295" t="s">
        <v>157</v>
      </c>
      <c r="F295" t="s">
        <v>1051</v>
      </c>
      <c r="G295" t="s">
        <v>272</v>
      </c>
      <c r="H295" t="s">
        <v>135</v>
      </c>
      <c r="I295" t="s">
        <v>136</v>
      </c>
      <c r="J295" t="s">
        <v>137</v>
      </c>
      <c r="K295" t="s">
        <v>163</v>
      </c>
      <c r="L295" t="s">
        <v>1052</v>
      </c>
      <c r="M295" t="s">
        <v>1053</v>
      </c>
      <c r="N295">
        <v>2.1658333330000001</v>
      </c>
      <c r="O295">
        <v>0</v>
      </c>
      <c r="P295">
        <v>88</v>
      </c>
      <c r="Q295">
        <v>0</v>
      </c>
      <c r="R295">
        <v>0</v>
      </c>
      <c r="S295">
        <v>0</v>
      </c>
      <c r="T295">
        <v>2</v>
      </c>
      <c r="U295">
        <v>0</v>
      </c>
      <c r="V295">
        <v>0</v>
      </c>
      <c r="W295">
        <v>0</v>
      </c>
      <c r="X295">
        <v>43.709085706803599</v>
      </c>
      <c r="Y295">
        <v>0</v>
      </c>
      <c r="Z295">
        <v>0</v>
      </c>
      <c r="AA295">
        <v>0</v>
      </c>
      <c r="AB295">
        <v>1.7982312842306851</v>
      </c>
      <c r="AC295">
        <v>0</v>
      </c>
      <c r="AD295">
        <v>0</v>
      </c>
      <c r="AE295">
        <v>45.507316991034287</v>
      </c>
    </row>
    <row r="296" spans="1:31" x14ac:dyDescent="0.25">
      <c r="A296">
        <v>2395368</v>
      </c>
      <c r="B296">
        <v>1</v>
      </c>
      <c r="C296" t="s">
        <v>81</v>
      </c>
      <c r="D296" t="s">
        <v>112</v>
      </c>
      <c r="E296" t="s">
        <v>153</v>
      </c>
      <c r="F296" t="s">
        <v>1054</v>
      </c>
      <c r="G296" t="s">
        <v>162</v>
      </c>
      <c r="H296" t="s">
        <v>143</v>
      </c>
      <c r="I296" t="s">
        <v>136</v>
      </c>
      <c r="J296" t="s">
        <v>137</v>
      </c>
      <c r="K296" t="s">
        <v>163</v>
      </c>
      <c r="L296" t="s">
        <v>1055</v>
      </c>
      <c r="M296" t="s">
        <v>1056</v>
      </c>
      <c r="N296">
        <v>0.41833333299999997</v>
      </c>
      <c r="O296">
        <v>1</v>
      </c>
      <c r="P296">
        <v>99</v>
      </c>
      <c r="Q296">
        <v>4</v>
      </c>
      <c r="R296">
        <v>15</v>
      </c>
      <c r="S296">
        <v>3</v>
      </c>
      <c r="T296">
        <v>5</v>
      </c>
      <c r="U296">
        <v>0</v>
      </c>
      <c r="V296">
        <v>0</v>
      </c>
      <c r="W296">
        <v>0.63335165630674006</v>
      </c>
      <c r="X296">
        <v>8.5437833338473528</v>
      </c>
      <c r="Y296">
        <v>6.6061410801217999</v>
      </c>
      <c r="Z296">
        <v>4.4988333104482949</v>
      </c>
      <c r="AA296">
        <v>11.075197420195741</v>
      </c>
      <c r="AB296">
        <v>4.3888188640886252</v>
      </c>
      <c r="AC296">
        <v>0</v>
      </c>
      <c r="AD296">
        <v>0</v>
      </c>
      <c r="AE296">
        <v>35.746125665008556</v>
      </c>
    </row>
    <row r="297" spans="1:31" x14ac:dyDescent="0.25">
      <c r="A297">
        <v>2395369</v>
      </c>
      <c r="B297">
        <v>1</v>
      </c>
      <c r="C297" t="s">
        <v>80</v>
      </c>
      <c r="D297" t="s">
        <v>92</v>
      </c>
      <c r="E297" t="s">
        <v>153</v>
      </c>
      <c r="F297" t="s">
        <v>1057</v>
      </c>
      <c r="G297" t="s">
        <v>162</v>
      </c>
      <c r="H297" t="s">
        <v>143</v>
      </c>
      <c r="I297" t="s">
        <v>136</v>
      </c>
      <c r="J297" t="s">
        <v>137</v>
      </c>
      <c r="K297" t="s">
        <v>163</v>
      </c>
      <c r="L297" t="s">
        <v>1058</v>
      </c>
      <c r="M297" t="s">
        <v>1059</v>
      </c>
      <c r="N297">
        <v>0.115</v>
      </c>
      <c r="O297">
        <v>0</v>
      </c>
      <c r="P297">
        <v>96</v>
      </c>
      <c r="Q297">
        <v>7</v>
      </c>
      <c r="R297">
        <v>19</v>
      </c>
      <c r="S297">
        <v>4</v>
      </c>
      <c r="T297">
        <v>6</v>
      </c>
      <c r="U297">
        <v>0</v>
      </c>
      <c r="V297">
        <v>0</v>
      </c>
      <c r="W297">
        <v>0</v>
      </c>
      <c r="X297">
        <v>2.17578792466144</v>
      </c>
      <c r="Y297">
        <v>8.5559836743605704</v>
      </c>
      <c r="Z297">
        <v>0.27864535710398003</v>
      </c>
      <c r="AA297">
        <v>16.40247074117184</v>
      </c>
      <c r="AB297">
        <v>0.97471162539956024</v>
      </c>
      <c r="AC297">
        <v>0</v>
      </c>
      <c r="AD297">
        <v>0</v>
      </c>
      <c r="AE297">
        <v>28.38759932269739</v>
      </c>
    </row>
    <row r="298" spans="1:31" x14ac:dyDescent="0.25">
      <c r="A298">
        <v>2395370</v>
      </c>
      <c r="B298">
        <v>1</v>
      </c>
      <c r="C298" t="s">
        <v>80</v>
      </c>
      <c r="D298" t="s">
        <v>110</v>
      </c>
      <c r="E298" t="s">
        <v>181</v>
      </c>
      <c r="F298" t="s">
        <v>1060</v>
      </c>
      <c r="G298" t="s">
        <v>183</v>
      </c>
      <c r="H298" t="s">
        <v>135</v>
      </c>
      <c r="I298" t="s">
        <v>136</v>
      </c>
      <c r="J298" t="s">
        <v>137</v>
      </c>
      <c r="K298" t="s">
        <v>163</v>
      </c>
      <c r="L298" t="s">
        <v>1055</v>
      </c>
      <c r="M298" t="s">
        <v>1061</v>
      </c>
      <c r="N298">
        <v>1.2908333329999999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0.39691324856363891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0.39691324856363891</v>
      </c>
    </row>
    <row r="299" spans="1:31" x14ac:dyDescent="0.25">
      <c r="A299">
        <v>2395372</v>
      </c>
      <c r="B299">
        <v>1</v>
      </c>
      <c r="C299" t="s">
        <v>81</v>
      </c>
      <c r="D299" t="s">
        <v>119</v>
      </c>
      <c r="E299" t="s">
        <v>157</v>
      </c>
      <c r="F299" t="s">
        <v>1062</v>
      </c>
      <c r="G299" t="s">
        <v>272</v>
      </c>
      <c r="H299" t="s">
        <v>135</v>
      </c>
      <c r="I299" t="s">
        <v>136</v>
      </c>
      <c r="J299" t="s">
        <v>137</v>
      </c>
      <c r="K299" t="s">
        <v>163</v>
      </c>
      <c r="L299" t="s">
        <v>1063</v>
      </c>
      <c r="M299" t="s">
        <v>1064</v>
      </c>
      <c r="N299">
        <v>1.2180555550000001</v>
      </c>
      <c r="O299">
        <v>0</v>
      </c>
      <c r="P299">
        <v>20</v>
      </c>
      <c r="Q299">
        <v>0</v>
      </c>
      <c r="R299">
        <v>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3.2103661567658022</v>
      </c>
      <c r="Y299">
        <v>0</v>
      </c>
      <c r="Z299">
        <v>0</v>
      </c>
      <c r="AA299">
        <v>0</v>
      </c>
      <c r="AB299">
        <v>0.99603771632905724</v>
      </c>
      <c r="AC299">
        <v>0</v>
      </c>
      <c r="AD299">
        <v>0</v>
      </c>
      <c r="AE299">
        <v>4.2064038730948594</v>
      </c>
    </row>
    <row r="300" spans="1:31" x14ac:dyDescent="0.25">
      <c r="A300">
        <v>2395375</v>
      </c>
      <c r="B300">
        <v>1</v>
      </c>
      <c r="C300" t="s">
        <v>81</v>
      </c>
      <c r="D300" t="s">
        <v>119</v>
      </c>
      <c r="E300" t="s">
        <v>157</v>
      </c>
      <c r="F300" t="s">
        <v>1065</v>
      </c>
      <c r="G300" t="s">
        <v>272</v>
      </c>
      <c r="H300" t="s">
        <v>135</v>
      </c>
      <c r="I300" t="s">
        <v>136</v>
      </c>
      <c r="J300" t="s">
        <v>137</v>
      </c>
      <c r="K300" t="s">
        <v>163</v>
      </c>
      <c r="L300" t="s">
        <v>1066</v>
      </c>
      <c r="M300" t="s">
        <v>1067</v>
      </c>
      <c r="N300">
        <v>2.4647222219999998</v>
      </c>
      <c r="O300">
        <v>0</v>
      </c>
      <c r="P300">
        <v>29</v>
      </c>
      <c r="Q300">
        <v>0</v>
      </c>
      <c r="R300">
        <v>0</v>
      </c>
      <c r="S300">
        <v>0</v>
      </c>
      <c r="T300">
        <v>3</v>
      </c>
      <c r="U300">
        <v>0</v>
      </c>
      <c r="V300">
        <v>0</v>
      </c>
      <c r="W300">
        <v>0</v>
      </c>
      <c r="X300">
        <v>7.0687951416612718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7.0687951416612718</v>
      </c>
    </row>
    <row r="301" spans="1:31" x14ac:dyDescent="0.25">
      <c r="A301">
        <v>2395377</v>
      </c>
      <c r="B301">
        <v>1</v>
      </c>
      <c r="C301" t="s">
        <v>80</v>
      </c>
      <c r="D301" t="s">
        <v>83</v>
      </c>
      <c r="E301" t="s">
        <v>181</v>
      </c>
      <c r="F301" t="s">
        <v>1068</v>
      </c>
      <c r="G301" t="s">
        <v>224</v>
      </c>
      <c r="H301" t="s">
        <v>135</v>
      </c>
      <c r="I301" t="s">
        <v>136</v>
      </c>
      <c r="J301" t="s">
        <v>137</v>
      </c>
      <c r="K301" t="s">
        <v>163</v>
      </c>
      <c r="L301" t="s">
        <v>1069</v>
      </c>
      <c r="M301" t="s">
        <v>1070</v>
      </c>
      <c r="N301">
        <v>3.2636111109999999</v>
      </c>
      <c r="O301">
        <v>0</v>
      </c>
      <c r="P301">
        <v>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3.6033771670067116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3.6033771670067116</v>
      </c>
    </row>
    <row r="302" spans="1:31" x14ac:dyDescent="0.25">
      <c r="A302">
        <v>2395379</v>
      </c>
      <c r="B302">
        <v>1</v>
      </c>
      <c r="C302" t="s">
        <v>80</v>
      </c>
      <c r="D302" t="s">
        <v>104</v>
      </c>
      <c r="E302" t="s">
        <v>181</v>
      </c>
      <c r="F302" t="s">
        <v>1071</v>
      </c>
      <c r="G302" t="s">
        <v>183</v>
      </c>
      <c r="H302" t="s">
        <v>135</v>
      </c>
      <c r="I302" t="s">
        <v>136</v>
      </c>
      <c r="J302" t="s">
        <v>137</v>
      </c>
      <c r="K302" t="s">
        <v>163</v>
      </c>
      <c r="L302" t="s">
        <v>1072</v>
      </c>
      <c r="M302" t="s">
        <v>1073</v>
      </c>
      <c r="N302">
        <v>2.0983333329999998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0.40307481917859006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0.40307481917859006</v>
      </c>
    </row>
    <row r="303" spans="1:31" x14ac:dyDescent="0.25">
      <c r="A303">
        <v>2395382</v>
      </c>
      <c r="B303">
        <v>1</v>
      </c>
      <c r="C303" t="s">
        <v>80</v>
      </c>
      <c r="D303" t="s">
        <v>92</v>
      </c>
      <c r="E303" t="s">
        <v>153</v>
      </c>
      <c r="F303" t="s">
        <v>1074</v>
      </c>
      <c r="G303" t="s">
        <v>162</v>
      </c>
      <c r="H303" t="s">
        <v>143</v>
      </c>
      <c r="I303" t="s">
        <v>136</v>
      </c>
      <c r="J303" t="s">
        <v>137</v>
      </c>
      <c r="K303" t="s">
        <v>163</v>
      </c>
      <c r="L303" t="s">
        <v>1075</v>
      </c>
      <c r="M303" t="s">
        <v>1076</v>
      </c>
      <c r="N303">
        <v>0.60055555500000002</v>
      </c>
      <c r="O303">
        <v>3</v>
      </c>
      <c r="P303">
        <v>416</v>
      </c>
      <c r="Q303">
        <v>0</v>
      </c>
      <c r="R303">
        <v>0</v>
      </c>
      <c r="S303">
        <v>6</v>
      </c>
      <c r="T303">
        <v>1</v>
      </c>
      <c r="U303">
        <v>0</v>
      </c>
      <c r="V303">
        <v>0</v>
      </c>
      <c r="W303">
        <v>9.6545938301685315</v>
      </c>
      <c r="X303">
        <v>48.542200808950618</v>
      </c>
      <c r="Y303">
        <v>0</v>
      </c>
      <c r="Z303">
        <v>0</v>
      </c>
      <c r="AA303">
        <v>18.996490208663893</v>
      </c>
      <c r="AB303">
        <v>0.96486336155383634</v>
      </c>
      <c r="AC303">
        <v>0</v>
      </c>
      <c r="AD303">
        <v>0</v>
      </c>
      <c r="AE303">
        <v>78.158148209336886</v>
      </c>
    </row>
    <row r="304" spans="1:31" x14ac:dyDescent="0.25">
      <c r="A304">
        <v>2395391</v>
      </c>
      <c r="B304">
        <v>1</v>
      </c>
      <c r="C304" t="s">
        <v>81</v>
      </c>
      <c r="D304" t="s">
        <v>122</v>
      </c>
      <c r="E304" t="s">
        <v>132</v>
      </c>
      <c r="F304" t="s">
        <v>1077</v>
      </c>
      <c r="G304" t="s">
        <v>213</v>
      </c>
      <c r="H304" t="s">
        <v>135</v>
      </c>
      <c r="I304" t="s">
        <v>136</v>
      </c>
      <c r="J304" t="s">
        <v>137</v>
      </c>
      <c r="K304" t="s">
        <v>163</v>
      </c>
      <c r="L304" t="s">
        <v>1078</v>
      </c>
      <c r="M304" t="s">
        <v>1079</v>
      </c>
      <c r="N304">
        <v>1.058888888</v>
      </c>
      <c r="O304">
        <v>0</v>
      </c>
      <c r="P304">
        <v>71</v>
      </c>
      <c r="Q304">
        <v>0</v>
      </c>
      <c r="R304">
        <v>1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11.497002131020215</v>
      </c>
      <c r="Y304">
        <v>0</v>
      </c>
      <c r="Z304">
        <v>4.6011750892800008E-3</v>
      </c>
      <c r="AA304">
        <v>0</v>
      </c>
      <c r="AB304">
        <v>0.18261228587024</v>
      </c>
      <c r="AC304">
        <v>0</v>
      </c>
      <c r="AD304">
        <v>0</v>
      </c>
      <c r="AE304">
        <v>11.684215591979735</v>
      </c>
    </row>
    <row r="305" spans="1:31" x14ac:dyDescent="0.25">
      <c r="A305">
        <v>2395392</v>
      </c>
      <c r="B305">
        <v>1</v>
      </c>
      <c r="C305" t="s">
        <v>81</v>
      </c>
      <c r="D305" t="s">
        <v>113</v>
      </c>
      <c r="E305" t="s">
        <v>181</v>
      </c>
      <c r="F305" t="s">
        <v>1080</v>
      </c>
      <c r="G305" t="s">
        <v>183</v>
      </c>
      <c r="H305" t="s">
        <v>135</v>
      </c>
      <c r="I305" t="s">
        <v>136</v>
      </c>
      <c r="J305" t="s">
        <v>137</v>
      </c>
      <c r="K305" t="s">
        <v>163</v>
      </c>
      <c r="L305" t="s">
        <v>1081</v>
      </c>
      <c r="M305" t="s">
        <v>1082</v>
      </c>
      <c r="N305">
        <v>1.6725000000000001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0.36780407488140554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0.36780407488140554</v>
      </c>
    </row>
    <row r="306" spans="1:31" x14ac:dyDescent="0.25">
      <c r="A306">
        <v>2395397</v>
      </c>
      <c r="B306">
        <v>1</v>
      </c>
      <c r="C306" t="s">
        <v>80</v>
      </c>
      <c r="D306" t="s">
        <v>108</v>
      </c>
      <c r="E306" t="s">
        <v>157</v>
      </c>
      <c r="F306" t="s">
        <v>1083</v>
      </c>
      <c r="G306" t="s">
        <v>272</v>
      </c>
      <c r="H306" t="s">
        <v>135</v>
      </c>
      <c r="I306" t="s">
        <v>136</v>
      </c>
      <c r="J306" t="s">
        <v>137</v>
      </c>
      <c r="K306" t="s">
        <v>163</v>
      </c>
      <c r="L306" t="s">
        <v>1084</v>
      </c>
      <c r="M306" t="s">
        <v>1085</v>
      </c>
      <c r="N306">
        <v>2.903333333</v>
      </c>
      <c r="O306">
        <v>0</v>
      </c>
      <c r="P306">
        <v>11</v>
      </c>
      <c r="Q306">
        <v>0</v>
      </c>
      <c r="R306">
        <v>3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4.2593177075273063</v>
      </c>
      <c r="Y306">
        <v>0</v>
      </c>
      <c r="Z306">
        <v>7.0936139817377111</v>
      </c>
      <c r="AA306">
        <v>0</v>
      </c>
      <c r="AB306">
        <v>0</v>
      </c>
      <c r="AC306">
        <v>0</v>
      </c>
      <c r="AD306">
        <v>0</v>
      </c>
      <c r="AE306">
        <v>11.352931689265017</v>
      </c>
    </row>
    <row r="307" spans="1:31" x14ac:dyDescent="0.25">
      <c r="A307">
        <v>2395398</v>
      </c>
      <c r="B307">
        <v>1</v>
      </c>
      <c r="C307" t="s">
        <v>80</v>
      </c>
      <c r="D307" t="s">
        <v>83</v>
      </c>
      <c r="E307" t="s">
        <v>141</v>
      </c>
      <c r="F307" t="s">
        <v>1086</v>
      </c>
      <c r="G307" t="s">
        <v>162</v>
      </c>
      <c r="H307" t="s">
        <v>143</v>
      </c>
      <c r="I307" t="s">
        <v>136</v>
      </c>
      <c r="J307" t="s">
        <v>137</v>
      </c>
      <c r="K307" t="s">
        <v>163</v>
      </c>
      <c r="L307" t="s">
        <v>1087</v>
      </c>
      <c r="M307" t="s">
        <v>1088</v>
      </c>
      <c r="N307">
        <v>0.36277777700000002</v>
      </c>
      <c r="O307">
        <v>0</v>
      </c>
      <c r="P307">
        <v>0</v>
      </c>
      <c r="Q307">
        <v>6</v>
      </c>
      <c r="R307">
        <v>0</v>
      </c>
      <c r="S307">
        <v>5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1.5065542397819334</v>
      </c>
      <c r="Z307">
        <v>0</v>
      </c>
      <c r="AA307">
        <v>2.899173684710453</v>
      </c>
      <c r="AB307">
        <v>0</v>
      </c>
      <c r="AC307">
        <v>0</v>
      </c>
      <c r="AD307">
        <v>0</v>
      </c>
      <c r="AE307">
        <v>4.4057279244923864</v>
      </c>
    </row>
    <row r="308" spans="1:31" x14ac:dyDescent="0.25">
      <c r="A308">
        <v>2395401</v>
      </c>
      <c r="B308">
        <v>1</v>
      </c>
      <c r="C308" t="s">
        <v>81</v>
      </c>
      <c r="D308" t="s">
        <v>116</v>
      </c>
      <c r="E308" t="s">
        <v>153</v>
      </c>
      <c r="F308" t="s">
        <v>1089</v>
      </c>
      <c r="G308" t="s">
        <v>162</v>
      </c>
      <c r="H308" t="s">
        <v>143</v>
      </c>
      <c r="I308" t="s">
        <v>136</v>
      </c>
      <c r="J308" t="s">
        <v>137</v>
      </c>
      <c r="K308" t="s">
        <v>163</v>
      </c>
      <c r="L308" t="s">
        <v>1090</v>
      </c>
      <c r="M308" t="s">
        <v>1091</v>
      </c>
      <c r="N308">
        <v>0.57138888799999998</v>
      </c>
      <c r="O308">
        <v>0</v>
      </c>
      <c r="P308">
        <v>768</v>
      </c>
      <c r="Q308">
        <v>0</v>
      </c>
      <c r="R308">
        <v>45</v>
      </c>
      <c r="S308">
        <v>0</v>
      </c>
      <c r="T308">
        <v>228</v>
      </c>
      <c r="U308">
        <v>1</v>
      </c>
      <c r="V308">
        <v>0</v>
      </c>
      <c r="W308">
        <v>0</v>
      </c>
      <c r="X308">
        <v>62.620031709995573</v>
      </c>
      <c r="Y308">
        <v>0</v>
      </c>
      <c r="Z308">
        <v>11.830168524419209</v>
      </c>
      <c r="AA308">
        <v>0</v>
      </c>
      <c r="AB308">
        <v>47.442074284364331</v>
      </c>
      <c r="AC308">
        <v>6.6507751564075992</v>
      </c>
      <c r="AD308">
        <v>0</v>
      </c>
      <c r="AE308">
        <v>128.54304967518672</v>
      </c>
    </row>
    <row r="309" spans="1:31" x14ac:dyDescent="0.25">
      <c r="A309">
        <v>2395403</v>
      </c>
      <c r="B309">
        <v>1</v>
      </c>
      <c r="C309" t="s">
        <v>81</v>
      </c>
      <c r="D309" t="s">
        <v>112</v>
      </c>
      <c r="E309" t="s">
        <v>181</v>
      </c>
      <c r="F309" t="s">
        <v>1092</v>
      </c>
      <c r="G309" t="s">
        <v>224</v>
      </c>
      <c r="H309" t="s">
        <v>135</v>
      </c>
      <c r="I309" t="s">
        <v>136</v>
      </c>
      <c r="J309" t="s">
        <v>137</v>
      </c>
      <c r="K309" t="s">
        <v>163</v>
      </c>
      <c r="L309" t="s">
        <v>1093</v>
      </c>
      <c r="M309" t="s">
        <v>1094</v>
      </c>
      <c r="N309">
        <v>1.035833333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2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7.1312139608235832</v>
      </c>
      <c r="AC309">
        <v>0</v>
      </c>
      <c r="AD309">
        <v>0</v>
      </c>
      <c r="AE309">
        <v>7.1312139608235832</v>
      </c>
    </row>
    <row r="310" spans="1:31" x14ac:dyDescent="0.25">
      <c r="A310">
        <v>2395404</v>
      </c>
      <c r="B310">
        <v>1</v>
      </c>
      <c r="C310" t="s">
        <v>80</v>
      </c>
      <c r="D310" t="s">
        <v>91</v>
      </c>
      <c r="E310" t="s">
        <v>157</v>
      </c>
      <c r="F310" t="s">
        <v>1095</v>
      </c>
      <c r="G310" t="s">
        <v>392</v>
      </c>
      <c r="H310" t="s">
        <v>135</v>
      </c>
      <c r="I310" t="s">
        <v>136</v>
      </c>
      <c r="J310" t="s">
        <v>137</v>
      </c>
      <c r="K310" t="s">
        <v>163</v>
      </c>
      <c r="L310" t="s">
        <v>1096</v>
      </c>
      <c r="M310" t="s">
        <v>1097</v>
      </c>
      <c r="N310">
        <v>0.63666666599999999</v>
      </c>
      <c r="O310">
        <v>0</v>
      </c>
      <c r="P310">
        <v>160</v>
      </c>
      <c r="Q310">
        <v>0</v>
      </c>
      <c r="R310">
        <v>0</v>
      </c>
      <c r="S310">
        <v>0</v>
      </c>
      <c r="T310">
        <v>9</v>
      </c>
      <c r="U310">
        <v>0</v>
      </c>
      <c r="V310">
        <v>0</v>
      </c>
      <c r="W310">
        <v>0</v>
      </c>
      <c r="X310">
        <v>17.109174471604248</v>
      </c>
      <c r="Y310">
        <v>0</v>
      </c>
      <c r="Z310">
        <v>0</v>
      </c>
      <c r="AA310">
        <v>0</v>
      </c>
      <c r="AB310">
        <v>2.9760168438476238</v>
      </c>
      <c r="AC310">
        <v>0</v>
      </c>
      <c r="AD310">
        <v>0</v>
      </c>
      <c r="AE310">
        <v>20.085191315451873</v>
      </c>
    </row>
    <row r="311" spans="1:31" x14ac:dyDescent="0.25">
      <c r="A311">
        <v>2395406</v>
      </c>
      <c r="B311">
        <v>1</v>
      </c>
      <c r="C311" t="s">
        <v>80</v>
      </c>
      <c r="D311" t="s">
        <v>104</v>
      </c>
      <c r="E311" t="s">
        <v>157</v>
      </c>
      <c r="F311" t="s">
        <v>1098</v>
      </c>
      <c r="G311" t="s">
        <v>272</v>
      </c>
      <c r="H311" t="s">
        <v>135</v>
      </c>
      <c r="I311" t="s">
        <v>136</v>
      </c>
      <c r="J311" t="s">
        <v>137</v>
      </c>
      <c r="K311" t="s">
        <v>163</v>
      </c>
      <c r="L311" t="s">
        <v>1099</v>
      </c>
      <c r="M311" t="s">
        <v>1100</v>
      </c>
      <c r="N311">
        <v>2.6886111110000002</v>
      </c>
      <c r="O311">
        <v>0</v>
      </c>
      <c r="P311">
        <v>17</v>
      </c>
      <c r="Q311">
        <v>0</v>
      </c>
      <c r="R311">
        <v>1</v>
      </c>
      <c r="S311">
        <v>0</v>
      </c>
      <c r="T311">
        <v>2</v>
      </c>
      <c r="U311">
        <v>0</v>
      </c>
      <c r="V311">
        <v>0</v>
      </c>
      <c r="W311">
        <v>0</v>
      </c>
      <c r="X311">
        <v>10.513892789421471</v>
      </c>
      <c r="Y311">
        <v>0</v>
      </c>
      <c r="Z311">
        <v>3.9296706614098831</v>
      </c>
      <c r="AA311">
        <v>0</v>
      </c>
      <c r="AB311">
        <v>3.4518982169083055</v>
      </c>
      <c r="AC311">
        <v>0</v>
      </c>
      <c r="AD311">
        <v>0</v>
      </c>
      <c r="AE311">
        <v>17.89546166773966</v>
      </c>
    </row>
    <row r="312" spans="1:31" x14ac:dyDescent="0.25">
      <c r="A312">
        <v>2395415</v>
      </c>
      <c r="B312">
        <v>1</v>
      </c>
      <c r="C312" t="s">
        <v>80</v>
      </c>
      <c r="D312" t="s">
        <v>84</v>
      </c>
      <c r="E312" t="s">
        <v>157</v>
      </c>
      <c r="F312" t="s">
        <v>1101</v>
      </c>
      <c r="G312" t="s">
        <v>272</v>
      </c>
      <c r="H312" t="s">
        <v>135</v>
      </c>
      <c r="I312" t="s">
        <v>136</v>
      </c>
      <c r="J312" t="s">
        <v>137</v>
      </c>
      <c r="K312" t="s">
        <v>163</v>
      </c>
      <c r="L312" t="s">
        <v>1102</v>
      </c>
      <c r="M312" t="s">
        <v>1103</v>
      </c>
      <c r="N312">
        <v>2.218611111</v>
      </c>
      <c r="O312">
        <v>0</v>
      </c>
      <c r="P312">
        <v>99</v>
      </c>
      <c r="Q312">
        <v>0</v>
      </c>
      <c r="R312">
        <v>0</v>
      </c>
      <c r="S312">
        <v>0</v>
      </c>
      <c r="T312">
        <v>7</v>
      </c>
      <c r="U312">
        <v>0</v>
      </c>
      <c r="V312">
        <v>0</v>
      </c>
      <c r="W312">
        <v>0</v>
      </c>
      <c r="X312">
        <v>51.430807258077792</v>
      </c>
      <c r="Y312">
        <v>0</v>
      </c>
      <c r="Z312">
        <v>0</v>
      </c>
      <c r="AA312">
        <v>0</v>
      </c>
      <c r="AB312">
        <v>4.4269634816090164</v>
      </c>
      <c r="AC312">
        <v>0</v>
      </c>
      <c r="AD312">
        <v>0</v>
      </c>
      <c r="AE312">
        <v>55.857770739686806</v>
      </c>
    </row>
    <row r="313" spans="1:31" x14ac:dyDescent="0.25">
      <c r="A313">
        <v>2395416</v>
      </c>
      <c r="B313">
        <v>1</v>
      </c>
      <c r="C313" t="s">
        <v>81</v>
      </c>
      <c r="D313" t="s">
        <v>127</v>
      </c>
      <c r="E313" t="s">
        <v>132</v>
      </c>
      <c r="F313" t="s">
        <v>1104</v>
      </c>
      <c r="G313" t="s">
        <v>187</v>
      </c>
      <c r="H313" t="s">
        <v>135</v>
      </c>
      <c r="I313" t="s">
        <v>136</v>
      </c>
      <c r="J313" t="s">
        <v>137</v>
      </c>
      <c r="K313" t="s">
        <v>163</v>
      </c>
      <c r="L313" t="s">
        <v>1105</v>
      </c>
      <c r="M313" t="s">
        <v>1106</v>
      </c>
      <c r="N313">
        <v>3.7338888880000001</v>
      </c>
      <c r="O313">
        <v>0</v>
      </c>
      <c r="P313">
        <v>104</v>
      </c>
      <c r="Q313">
        <v>0</v>
      </c>
      <c r="R313">
        <v>5</v>
      </c>
      <c r="S313">
        <v>0</v>
      </c>
      <c r="T313">
        <v>7</v>
      </c>
      <c r="U313">
        <v>0</v>
      </c>
      <c r="V313">
        <v>0</v>
      </c>
      <c r="W313">
        <v>0</v>
      </c>
      <c r="X313">
        <v>107.54897213467514</v>
      </c>
      <c r="Y313">
        <v>0</v>
      </c>
      <c r="Z313">
        <v>8.742441793562751</v>
      </c>
      <c r="AA313">
        <v>0</v>
      </c>
      <c r="AB313">
        <v>27.499811897052016</v>
      </c>
      <c r="AC313">
        <v>0</v>
      </c>
      <c r="AD313">
        <v>0</v>
      </c>
      <c r="AE313">
        <v>143.7912258252899</v>
      </c>
    </row>
    <row r="314" spans="1:31" x14ac:dyDescent="0.25">
      <c r="A314">
        <v>2395422</v>
      </c>
      <c r="B314">
        <v>1</v>
      </c>
      <c r="C314" t="s">
        <v>81</v>
      </c>
      <c r="D314" t="s">
        <v>118</v>
      </c>
      <c r="E314" t="s">
        <v>157</v>
      </c>
      <c r="F314" t="s">
        <v>1107</v>
      </c>
      <c r="G314" t="s">
        <v>272</v>
      </c>
      <c r="H314" t="s">
        <v>135</v>
      </c>
      <c r="I314" t="s">
        <v>136</v>
      </c>
      <c r="J314" t="s">
        <v>137</v>
      </c>
      <c r="K314" t="s">
        <v>163</v>
      </c>
      <c r="L314" t="s">
        <v>1108</v>
      </c>
      <c r="M314" t="s">
        <v>1109</v>
      </c>
      <c r="N314">
        <v>1.301666666</v>
      </c>
      <c r="O314">
        <v>0</v>
      </c>
      <c r="P314">
        <v>9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2.2616715047262606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2.2616715047262606</v>
      </c>
    </row>
    <row r="315" spans="1:31" x14ac:dyDescent="0.25">
      <c r="A315">
        <v>2395424</v>
      </c>
      <c r="B315">
        <v>1</v>
      </c>
      <c r="C315" t="s">
        <v>81</v>
      </c>
      <c r="D315" t="s">
        <v>115</v>
      </c>
      <c r="E315" t="s">
        <v>157</v>
      </c>
      <c r="F315" t="s">
        <v>1110</v>
      </c>
      <c r="G315" t="s">
        <v>272</v>
      </c>
      <c r="H315" t="s">
        <v>135</v>
      </c>
      <c r="I315" t="s">
        <v>136</v>
      </c>
      <c r="J315" t="s">
        <v>137</v>
      </c>
      <c r="K315" t="s">
        <v>163</v>
      </c>
      <c r="L315" t="s">
        <v>1111</v>
      </c>
      <c r="M315" t="s">
        <v>1112</v>
      </c>
      <c r="N315">
        <v>1.9613888880000001</v>
      </c>
      <c r="O315">
        <v>0</v>
      </c>
      <c r="P315">
        <v>10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1.9594804863971513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1.9594804863971513</v>
      </c>
    </row>
    <row r="316" spans="1:31" x14ac:dyDescent="0.25">
      <c r="A316">
        <v>2395425</v>
      </c>
      <c r="B316">
        <v>1</v>
      </c>
      <c r="C316" t="s">
        <v>80</v>
      </c>
      <c r="D316" t="s">
        <v>94</v>
      </c>
      <c r="E316" t="s">
        <v>157</v>
      </c>
      <c r="F316" t="s">
        <v>1113</v>
      </c>
      <c r="G316" t="s">
        <v>254</v>
      </c>
      <c r="H316" t="s">
        <v>135</v>
      </c>
      <c r="I316" t="s">
        <v>136</v>
      </c>
      <c r="J316" t="s">
        <v>137</v>
      </c>
      <c r="K316" t="s">
        <v>163</v>
      </c>
      <c r="L316" t="s">
        <v>1114</v>
      </c>
      <c r="M316" t="s">
        <v>1115</v>
      </c>
      <c r="N316">
        <v>2.386111111</v>
      </c>
      <c r="O316">
        <v>0</v>
      </c>
      <c r="P316">
        <v>9</v>
      </c>
      <c r="Q316">
        <v>0</v>
      </c>
      <c r="R316">
        <v>10</v>
      </c>
      <c r="S316">
        <v>0</v>
      </c>
      <c r="T316">
        <v>2</v>
      </c>
      <c r="U316">
        <v>0</v>
      </c>
      <c r="V316">
        <v>0</v>
      </c>
      <c r="W316">
        <v>0</v>
      </c>
      <c r="X316">
        <v>3.3822159695020497</v>
      </c>
      <c r="Y316">
        <v>0</v>
      </c>
      <c r="Z316">
        <v>2.9704915466341539</v>
      </c>
      <c r="AA316">
        <v>0</v>
      </c>
      <c r="AB316">
        <v>5.9753068032254442</v>
      </c>
      <c r="AC316">
        <v>0</v>
      </c>
      <c r="AD316">
        <v>0</v>
      </c>
      <c r="AE316">
        <v>12.328014319361648</v>
      </c>
    </row>
    <row r="317" spans="1:31" x14ac:dyDescent="0.25">
      <c r="A317">
        <v>2395427</v>
      </c>
      <c r="B317">
        <v>1</v>
      </c>
      <c r="C317" t="s">
        <v>80</v>
      </c>
      <c r="D317" t="s">
        <v>89</v>
      </c>
      <c r="E317" t="s">
        <v>157</v>
      </c>
      <c r="F317" t="s">
        <v>1116</v>
      </c>
      <c r="G317" t="s">
        <v>297</v>
      </c>
      <c r="H317" t="s">
        <v>135</v>
      </c>
      <c r="I317" t="s">
        <v>136</v>
      </c>
      <c r="J317" t="s">
        <v>137</v>
      </c>
      <c r="K317" t="s">
        <v>163</v>
      </c>
      <c r="L317" t="s">
        <v>1117</v>
      </c>
      <c r="M317" t="s">
        <v>1118</v>
      </c>
      <c r="N317">
        <v>1.2441666659999999</v>
      </c>
      <c r="O317">
        <v>0</v>
      </c>
      <c r="P317">
        <v>84</v>
      </c>
      <c r="Q317">
        <v>0</v>
      </c>
      <c r="R317">
        <v>1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35.474556453641526</v>
      </c>
      <c r="Y317">
        <v>0</v>
      </c>
      <c r="Z317">
        <v>1.7999382726115014</v>
      </c>
      <c r="AA317">
        <v>0</v>
      </c>
      <c r="AB317">
        <v>1.6246865884755333</v>
      </c>
      <c r="AC317">
        <v>0</v>
      </c>
      <c r="AD317">
        <v>0</v>
      </c>
      <c r="AE317">
        <v>38.899181314728558</v>
      </c>
    </row>
    <row r="318" spans="1:31" x14ac:dyDescent="0.25">
      <c r="A318">
        <v>2395432</v>
      </c>
      <c r="B318">
        <v>1</v>
      </c>
      <c r="C318" t="s">
        <v>80</v>
      </c>
      <c r="D318" t="s">
        <v>84</v>
      </c>
      <c r="E318" t="s">
        <v>181</v>
      </c>
      <c r="F318" t="s">
        <v>1119</v>
      </c>
      <c r="G318" t="s">
        <v>183</v>
      </c>
      <c r="H318" t="s">
        <v>135</v>
      </c>
      <c r="I318" t="s">
        <v>136</v>
      </c>
      <c r="J318" t="s">
        <v>137</v>
      </c>
      <c r="K318" t="s">
        <v>163</v>
      </c>
      <c r="L318" t="s">
        <v>1120</v>
      </c>
      <c r="M318" t="s">
        <v>1121</v>
      </c>
      <c r="N318">
        <v>5.1174999999999997</v>
      </c>
      <c r="O318">
        <v>0</v>
      </c>
      <c r="P318">
        <v>5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3.8728903788541218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3.8728903788541218</v>
      </c>
    </row>
    <row r="319" spans="1:31" x14ac:dyDescent="0.25">
      <c r="A319">
        <v>2395434</v>
      </c>
      <c r="B319">
        <v>1</v>
      </c>
      <c r="C319" t="s">
        <v>81</v>
      </c>
      <c r="D319" t="s">
        <v>112</v>
      </c>
      <c r="E319" t="s">
        <v>157</v>
      </c>
      <c r="F319" t="s">
        <v>1122</v>
      </c>
      <c r="G319" t="s">
        <v>272</v>
      </c>
      <c r="H319" t="s">
        <v>135</v>
      </c>
      <c r="I319" t="s">
        <v>136</v>
      </c>
      <c r="J319" t="s">
        <v>137</v>
      </c>
      <c r="K319" t="s">
        <v>163</v>
      </c>
      <c r="L319" t="s">
        <v>1123</v>
      </c>
      <c r="M319" t="s">
        <v>1124</v>
      </c>
      <c r="N319">
        <v>0.62833333300000005</v>
      </c>
      <c r="O319">
        <v>0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7.5365743670771118E-2</v>
      </c>
      <c r="AA319">
        <v>0</v>
      </c>
      <c r="AB319">
        <v>0</v>
      </c>
      <c r="AC319">
        <v>0</v>
      </c>
      <c r="AD319">
        <v>0</v>
      </c>
      <c r="AE319">
        <v>7.5365743670771118E-2</v>
      </c>
    </row>
    <row r="320" spans="1:31" x14ac:dyDescent="0.25">
      <c r="A320">
        <v>2395435</v>
      </c>
      <c r="B320">
        <v>1</v>
      </c>
      <c r="C320" t="s">
        <v>80</v>
      </c>
      <c r="D320" t="s">
        <v>83</v>
      </c>
      <c r="E320" t="s">
        <v>141</v>
      </c>
      <c r="F320" t="s">
        <v>1086</v>
      </c>
      <c r="G320" t="s">
        <v>162</v>
      </c>
      <c r="H320" t="s">
        <v>143</v>
      </c>
      <c r="I320" t="s">
        <v>136</v>
      </c>
      <c r="J320" t="s">
        <v>137</v>
      </c>
      <c r="K320" t="s">
        <v>163</v>
      </c>
      <c r="L320" t="s">
        <v>1125</v>
      </c>
      <c r="M320" t="s">
        <v>1126</v>
      </c>
      <c r="N320">
        <v>0.96527777699999995</v>
      </c>
      <c r="O320">
        <v>0</v>
      </c>
      <c r="P320">
        <v>0</v>
      </c>
      <c r="Q320">
        <v>6</v>
      </c>
      <c r="R320">
        <v>0</v>
      </c>
      <c r="S320">
        <v>5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3.4590823672019382</v>
      </c>
      <c r="Z320">
        <v>0</v>
      </c>
      <c r="AA320">
        <v>7.5807182384972753</v>
      </c>
      <c r="AB320">
        <v>0</v>
      </c>
      <c r="AC320">
        <v>0</v>
      </c>
      <c r="AD320">
        <v>0</v>
      </c>
      <c r="AE320">
        <v>11.039800605699213</v>
      </c>
    </row>
    <row r="321" spans="1:31" x14ac:dyDescent="0.25">
      <c r="A321">
        <v>2395436</v>
      </c>
      <c r="B321">
        <v>1</v>
      </c>
      <c r="C321" t="s">
        <v>80</v>
      </c>
      <c r="D321" t="s">
        <v>108</v>
      </c>
      <c r="E321" t="s">
        <v>157</v>
      </c>
      <c r="F321" t="s">
        <v>1127</v>
      </c>
      <c r="G321" t="s">
        <v>272</v>
      </c>
      <c r="H321" t="s">
        <v>135</v>
      </c>
      <c r="I321" t="s">
        <v>136</v>
      </c>
      <c r="J321" t="s">
        <v>137</v>
      </c>
      <c r="K321" t="s">
        <v>163</v>
      </c>
      <c r="L321" t="s">
        <v>1128</v>
      </c>
      <c r="M321" t="s">
        <v>1129</v>
      </c>
      <c r="N321">
        <v>2.9794444439999999</v>
      </c>
      <c r="O321">
        <v>0</v>
      </c>
      <c r="P321">
        <v>8</v>
      </c>
      <c r="Q321">
        <v>0</v>
      </c>
      <c r="R321">
        <v>1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4.925267022996433</v>
      </c>
      <c r="Y321">
        <v>0</v>
      </c>
      <c r="Z321">
        <v>11.725839013446155</v>
      </c>
      <c r="AA321">
        <v>0</v>
      </c>
      <c r="AB321">
        <v>7.1405931940409388</v>
      </c>
      <c r="AC321">
        <v>0</v>
      </c>
      <c r="AD321">
        <v>0</v>
      </c>
      <c r="AE321">
        <v>23.791699230483527</v>
      </c>
    </row>
    <row r="322" spans="1:31" x14ac:dyDescent="0.25">
      <c r="A322">
        <v>2395438</v>
      </c>
      <c r="B322">
        <v>1</v>
      </c>
      <c r="C322" t="s">
        <v>81</v>
      </c>
      <c r="D322" t="s">
        <v>112</v>
      </c>
      <c r="E322" t="s">
        <v>181</v>
      </c>
      <c r="F322" t="s">
        <v>1130</v>
      </c>
      <c r="G322" t="s">
        <v>183</v>
      </c>
      <c r="H322" t="s">
        <v>135</v>
      </c>
      <c r="I322" t="s">
        <v>136</v>
      </c>
      <c r="J322" t="s">
        <v>137</v>
      </c>
      <c r="K322" t="s">
        <v>163</v>
      </c>
      <c r="L322" t="s">
        <v>1131</v>
      </c>
      <c r="M322" t="s">
        <v>1132</v>
      </c>
      <c r="N322">
        <v>2.0783333329999998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0.30351910075778893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0.30351910075778893</v>
      </c>
    </row>
    <row r="323" spans="1:31" x14ac:dyDescent="0.25">
      <c r="A323">
        <v>2395442</v>
      </c>
      <c r="B323">
        <v>1</v>
      </c>
      <c r="C323" t="s">
        <v>80</v>
      </c>
      <c r="D323" t="s">
        <v>82</v>
      </c>
      <c r="E323" t="s">
        <v>157</v>
      </c>
      <c r="F323" t="s">
        <v>1133</v>
      </c>
      <c r="G323" t="s">
        <v>297</v>
      </c>
      <c r="H323" t="s">
        <v>135</v>
      </c>
      <c r="I323" t="s">
        <v>136</v>
      </c>
      <c r="J323" t="s">
        <v>137</v>
      </c>
      <c r="K323" t="s">
        <v>163</v>
      </c>
      <c r="L323" t="s">
        <v>1134</v>
      </c>
      <c r="M323" t="s">
        <v>1135</v>
      </c>
      <c r="N323">
        <v>1.4924999999999999</v>
      </c>
      <c r="O323">
        <v>0</v>
      </c>
      <c r="P323">
        <v>135</v>
      </c>
      <c r="Q323">
        <v>0</v>
      </c>
      <c r="R323">
        <v>0</v>
      </c>
      <c r="S323">
        <v>0</v>
      </c>
      <c r="T323">
        <v>4</v>
      </c>
      <c r="U323">
        <v>0</v>
      </c>
      <c r="V323">
        <v>0</v>
      </c>
      <c r="W323">
        <v>0</v>
      </c>
      <c r="X323">
        <v>44.515886869342346</v>
      </c>
      <c r="Y323">
        <v>0</v>
      </c>
      <c r="Z323">
        <v>0</v>
      </c>
      <c r="AA323">
        <v>0</v>
      </c>
      <c r="AB323">
        <v>3.1487695281075134</v>
      </c>
      <c r="AC323">
        <v>0</v>
      </c>
      <c r="AD323">
        <v>0</v>
      </c>
      <c r="AE323">
        <v>47.66465639744986</v>
      </c>
    </row>
    <row r="324" spans="1:31" x14ac:dyDescent="0.25">
      <c r="A324">
        <v>2395443</v>
      </c>
      <c r="B324">
        <v>1</v>
      </c>
      <c r="C324" t="s">
        <v>81</v>
      </c>
      <c r="D324" t="s">
        <v>128</v>
      </c>
      <c r="E324" t="s">
        <v>157</v>
      </c>
      <c r="F324" t="s">
        <v>1136</v>
      </c>
      <c r="G324" t="s">
        <v>272</v>
      </c>
      <c r="H324" t="s">
        <v>135</v>
      </c>
      <c r="I324" t="s">
        <v>136</v>
      </c>
      <c r="J324" t="s">
        <v>137</v>
      </c>
      <c r="K324" t="s">
        <v>163</v>
      </c>
      <c r="L324" t="s">
        <v>1137</v>
      </c>
      <c r="M324" t="s">
        <v>1138</v>
      </c>
      <c r="N324">
        <v>0.91555555499999997</v>
      </c>
      <c r="O324">
        <v>0</v>
      </c>
      <c r="P324">
        <v>32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5.1553932851165492</v>
      </c>
      <c r="Y324">
        <v>0</v>
      </c>
      <c r="Z324">
        <v>0.20648966088816914</v>
      </c>
      <c r="AA324">
        <v>0</v>
      </c>
      <c r="AB324">
        <v>0</v>
      </c>
      <c r="AC324">
        <v>0</v>
      </c>
      <c r="AD324">
        <v>0</v>
      </c>
      <c r="AE324">
        <v>5.3618829460047186</v>
      </c>
    </row>
    <row r="325" spans="1:31" x14ac:dyDescent="0.25">
      <c r="A325">
        <v>2395445</v>
      </c>
      <c r="B325">
        <v>1</v>
      </c>
      <c r="C325" t="s">
        <v>81</v>
      </c>
      <c r="D325" t="s">
        <v>122</v>
      </c>
      <c r="E325" t="s">
        <v>157</v>
      </c>
      <c r="F325" t="s">
        <v>1139</v>
      </c>
      <c r="G325" t="s">
        <v>272</v>
      </c>
      <c r="H325" t="s">
        <v>135</v>
      </c>
      <c r="I325" t="s">
        <v>136</v>
      </c>
      <c r="J325" t="s">
        <v>137</v>
      </c>
      <c r="K325" t="s">
        <v>163</v>
      </c>
      <c r="L325" t="s">
        <v>1140</v>
      </c>
      <c r="M325" t="s">
        <v>1141</v>
      </c>
      <c r="N325">
        <v>0.95888888800000005</v>
      </c>
      <c r="O325">
        <v>0</v>
      </c>
      <c r="P325">
        <v>67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10.522580598785899</v>
      </c>
      <c r="Y325">
        <v>0</v>
      </c>
      <c r="Z325">
        <v>0</v>
      </c>
      <c r="AA325">
        <v>0</v>
      </c>
      <c r="AB325">
        <v>5.9639729491666664E-4</v>
      </c>
      <c r="AC325">
        <v>0</v>
      </c>
      <c r="AD325">
        <v>0</v>
      </c>
      <c r="AE325">
        <v>10.523176996080815</v>
      </c>
    </row>
    <row r="326" spans="1:31" x14ac:dyDescent="0.25">
      <c r="A326">
        <v>2395446</v>
      </c>
      <c r="B326">
        <v>1</v>
      </c>
      <c r="C326" t="s">
        <v>80</v>
      </c>
      <c r="D326" t="s">
        <v>96</v>
      </c>
      <c r="E326" t="s">
        <v>181</v>
      </c>
      <c r="F326" t="s">
        <v>1142</v>
      </c>
      <c r="G326" t="s">
        <v>183</v>
      </c>
      <c r="H326" t="s">
        <v>135</v>
      </c>
      <c r="I326" t="s">
        <v>136</v>
      </c>
      <c r="J326" t="s">
        <v>137</v>
      </c>
      <c r="K326" t="s">
        <v>163</v>
      </c>
      <c r="L326" t="s">
        <v>1143</v>
      </c>
      <c r="M326" t="s">
        <v>1144</v>
      </c>
      <c r="N326">
        <v>2.2233333329999998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0.26197989909098945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0.26197989909098945</v>
      </c>
    </row>
    <row r="327" spans="1:31" x14ac:dyDescent="0.25">
      <c r="A327">
        <v>2395448</v>
      </c>
      <c r="B327">
        <v>1</v>
      </c>
      <c r="C327" t="s">
        <v>81</v>
      </c>
      <c r="D327" t="s">
        <v>115</v>
      </c>
      <c r="E327" t="s">
        <v>157</v>
      </c>
      <c r="F327" t="s">
        <v>1145</v>
      </c>
      <c r="G327" t="s">
        <v>272</v>
      </c>
      <c r="H327" t="s">
        <v>135</v>
      </c>
      <c r="I327" t="s">
        <v>136</v>
      </c>
      <c r="J327" t="s">
        <v>137</v>
      </c>
      <c r="K327" t="s">
        <v>163</v>
      </c>
      <c r="L327" t="s">
        <v>1146</v>
      </c>
      <c r="M327" t="s">
        <v>1147</v>
      </c>
      <c r="N327">
        <v>2.1188888879999999</v>
      </c>
      <c r="O327">
        <v>0</v>
      </c>
      <c r="P327">
        <v>2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2.4451008386316886</v>
      </c>
      <c r="AC327">
        <v>0</v>
      </c>
      <c r="AD327">
        <v>0</v>
      </c>
      <c r="AE327">
        <v>2.4451008386316886</v>
      </c>
    </row>
    <row r="328" spans="1:31" x14ac:dyDescent="0.25">
      <c r="A328">
        <v>2395451</v>
      </c>
      <c r="B328">
        <v>1</v>
      </c>
      <c r="C328" t="s">
        <v>80</v>
      </c>
      <c r="D328" t="s">
        <v>104</v>
      </c>
      <c r="E328" t="s">
        <v>157</v>
      </c>
      <c r="F328" t="s">
        <v>1148</v>
      </c>
      <c r="G328" t="s">
        <v>272</v>
      </c>
      <c r="H328" t="s">
        <v>135</v>
      </c>
      <c r="I328" t="s">
        <v>136</v>
      </c>
      <c r="J328" t="s">
        <v>137</v>
      </c>
      <c r="K328" t="s">
        <v>163</v>
      </c>
      <c r="L328" t="s">
        <v>1149</v>
      </c>
      <c r="M328" t="s">
        <v>1150</v>
      </c>
      <c r="N328">
        <v>1.7947222220000001</v>
      </c>
      <c r="O328">
        <v>0</v>
      </c>
      <c r="P328">
        <v>2</v>
      </c>
      <c r="Q328">
        <v>0</v>
      </c>
      <c r="R328">
        <v>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6.8498041178463337E-2</v>
      </c>
      <c r="Y328">
        <v>0</v>
      </c>
      <c r="Z328">
        <v>1.9774257277131317</v>
      </c>
      <c r="AA328">
        <v>0</v>
      </c>
      <c r="AB328">
        <v>0</v>
      </c>
      <c r="AC328">
        <v>0</v>
      </c>
      <c r="AD328">
        <v>0</v>
      </c>
      <c r="AE328">
        <v>2.045923768891595</v>
      </c>
    </row>
    <row r="329" spans="1:31" x14ac:dyDescent="0.25">
      <c r="A329">
        <v>2395453</v>
      </c>
      <c r="B329">
        <v>1</v>
      </c>
      <c r="C329" t="s">
        <v>81</v>
      </c>
      <c r="D329" t="s">
        <v>119</v>
      </c>
      <c r="E329" t="s">
        <v>157</v>
      </c>
      <c r="F329" t="s">
        <v>1151</v>
      </c>
      <c r="G329" t="s">
        <v>272</v>
      </c>
      <c r="H329" t="s">
        <v>135</v>
      </c>
      <c r="I329" t="s">
        <v>136</v>
      </c>
      <c r="J329" t="s">
        <v>137</v>
      </c>
      <c r="K329" t="s">
        <v>163</v>
      </c>
      <c r="L329" t="s">
        <v>1152</v>
      </c>
      <c r="M329" t="s">
        <v>1153</v>
      </c>
      <c r="N329">
        <v>1.800277777</v>
      </c>
      <c r="O329">
        <v>0</v>
      </c>
      <c r="P329">
        <v>23</v>
      </c>
      <c r="Q329">
        <v>0</v>
      </c>
      <c r="R329">
        <v>10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3.2843357808820834</v>
      </c>
      <c r="Y329">
        <v>0</v>
      </c>
      <c r="Z329">
        <v>9.7791247477371233</v>
      </c>
      <c r="AA329">
        <v>0</v>
      </c>
      <c r="AB329">
        <v>0</v>
      </c>
      <c r="AC329">
        <v>0</v>
      </c>
      <c r="AD329">
        <v>0</v>
      </c>
      <c r="AE329">
        <v>13.063460528619206</v>
      </c>
    </row>
    <row r="330" spans="1:31" x14ac:dyDescent="0.25">
      <c r="A330">
        <v>2395457</v>
      </c>
      <c r="B330">
        <v>1</v>
      </c>
      <c r="C330" t="s">
        <v>80</v>
      </c>
      <c r="D330" t="s">
        <v>90</v>
      </c>
      <c r="E330" t="s">
        <v>181</v>
      </c>
      <c r="F330" t="s">
        <v>1154</v>
      </c>
      <c r="G330" t="s">
        <v>224</v>
      </c>
      <c r="H330" t="s">
        <v>135</v>
      </c>
      <c r="I330" t="s">
        <v>136</v>
      </c>
      <c r="J330" t="s">
        <v>137</v>
      </c>
      <c r="K330" t="s">
        <v>163</v>
      </c>
      <c r="L330" t="s">
        <v>1155</v>
      </c>
      <c r="M330" t="s">
        <v>1156</v>
      </c>
      <c r="N330">
        <v>1.0552777769999999</v>
      </c>
      <c r="O330">
        <v>0</v>
      </c>
      <c r="P330">
        <v>13</v>
      </c>
      <c r="Q330">
        <v>0</v>
      </c>
      <c r="R330">
        <v>0</v>
      </c>
      <c r="S330">
        <v>0</v>
      </c>
      <c r="T330">
        <v>4</v>
      </c>
      <c r="U330">
        <v>0</v>
      </c>
      <c r="V330">
        <v>0</v>
      </c>
      <c r="W330">
        <v>0</v>
      </c>
      <c r="X330">
        <v>2.3059716246943736</v>
      </c>
      <c r="Y330">
        <v>0</v>
      </c>
      <c r="Z330">
        <v>0</v>
      </c>
      <c r="AA330">
        <v>0</v>
      </c>
      <c r="AB330">
        <v>4.7647154895892019</v>
      </c>
      <c r="AC330">
        <v>0</v>
      </c>
      <c r="AD330">
        <v>0</v>
      </c>
      <c r="AE330">
        <v>7.0706871142835759</v>
      </c>
    </row>
    <row r="331" spans="1:31" x14ac:dyDescent="0.25">
      <c r="A331">
        <v>2395458</v>
      </c>
      <c r="B331">
        <v>1</v>
      </c>
      <c r="C331" t="s">
        <v>81</v>
      </c>
      <c r="D331" t="s">
        <v>113</v>
      </c>
      <c r="E331" t="s">
        <v>157</v>
      </c>
      <c r="F331" t="s">
        <v>1157</v>
      </c>
      <c r="G331" t="s">
        <v>276</v>
      </c>
      <c r="H331" t="s">
        <v>135</v>
      </c>
      <c r="I331" t="s">
        <v>136</v>
      </c>
      <c r="J331" t="s">
        <v>137</v>
      </c>
      <c r="K331" t="s">
        <v>163</v>
      </c>
      <c r="L331" t="s">
        <v>1158</v>
      </c>
      <c r="M331" t="s">
        <v>1159</v>
      </c>
      <c r="N331">
        <v>2.5249999999999999</v>
      </c>
      <c r="O331">
        <v>0</v>
      </c>
      <c r="P331">
        <v>4</v>
      </c>
      <c r="Q331">
        <v>0</v>
      </c>
      <c r="R331">
        <v>1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1.24886291448258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1.24886291448258</v>
      </c>
    </row>
    <row r="332" spans="1:31" x14ac:dyDescent="0.25">
      <c r="A332">
        <v>2395459</v>
      </c>
      <c r="B332">
        <v>1</v>
      </c>
      <c r="C332" t="s">
        <v>80</v>
      </c>
      <c r="D332" t="s">
        <v>88</v>
      </c>
      <c r="E332" t="s">
        <v>279</v>
      </c>
      <c r="F332" t="s">
        <v>1160</v>
      </c>
      <c r="G332" t="s">
        <v>1161</v>
      </c>
      <c r="H332" t="s">
        <v>143</v>
      </c>
      <c r="I332" t="s">
        <v>136</v>
      </c>
      <c r="J332" t="s">
        <v>137</v>
      </c>
      <c r="K332" t="s">
        <v>163</v>
      </c>
      <c r="L332" t="s">
        <v>1162</v>
      </c>
      <c r="M332" t="s">
        <v>1163</v>
      </c>
      <c r="N332">
        <v>0.98166666599999997</v>
      </c>
      <c r="O332">
        <v>0</v>
      </c>
      <c r="P332">
        <v>655</v>
      </c>
      <c r="Q332">
        <v>0</v>
      </c>
      <c r="R332">
        <v>0</v>
      </c>
      <c r="S332">
        <v>1</v>
      </c>
      <c r="T332">
        <v>109</v>
      </c>
      <c r="U332">
        <v>0</v>
      </c>
      <c r="V332">
        <v>0</v>
      </c>
      <c r="W332">
        <v>0</v>
      </c>
      <c r="X332">
        <v>219.93761921845774</v>
      </c>
      <c r="Y332">
        <v>0</v>
      </c>
      <c r="Z332">
        <v>0</v>
      </c>
      <c r="AA332">
        <v>65.39051507867805</v>
      </c>
      <c r="AB332">
        <v>73.627252922209749</v>
      </c>
      <c r="AC332">
        <v>0</v>
      </c>
      <c r="AD332">
        <v>0</v>
      </c>
      <c r="AE332">
        <v>358.95538721934554</v>
      </c>
    </row>
    <row r="333" spans="1:31" x14ac:dyDescent="0.25">
      <c r="A333">
        <v>2395461</v>
      </c>
      <c r="B333">
        <v>1</v>
      </c>
      <c r="C333" t="s">
        <v>80</v>
      </c>
      <c r="D333" t="s">
        <v>83</v>
      </c>
      <c r="E333" t="s">
        <v>141</v>
      </c>
      <c r="F333" t="s">
        <v>1086</v>
      </c>
      <c r="G333" t="s">
        <v>162</v>
      </c>
      <c r="H333" t="s">
        <v>143</v>
      </c>
      <c r="I333" t="s">
        <v>136</v>
      </c>
      <c r="J333" t="s">
        <v>137</v>
      </c>
      <c r="K333" t="s">
        <v>163</v>
      </c>
      <c r="L333" t="s">
        <v>1164</v>
      </c>
      <c r="M333" t="s">
        <v>1165</v>
      </c>
      <c r="N333">
        <v>1.925</v>
      </c>
      <c r="O333">
        <v>0</v>
      </c>
      <c r="P333">
        <v>0</v>
      </c>
      <c r="Q333">
        <v>6</v>
      </c>
      <c r="R333">
        <v>0</v>
      </c>
      <c r="S333">
        <v>5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5.9494549908481194</v>
      </c>
      <c r="Z333">
        <v>0</v>
      </c>
      <c r="AA333">
        <v>13.515713088575923</v>
      </c>
      <c r="AB333">
        <v>0</v>
      </c>
      <c r="AC333">
        <v>0</v>
      </c>
      <c r="AD333">
        <v>0</v>
      </c>
      <c r="AE333">
        <v>19.465168079424043</v>
      </c>
    </row>
    <row r="334" spans="1:31" x14ac:dyDescent="0.25">
      <c r="A334">
        <v>2395462</v>
      </c>
      <c r="B334">
        <v>1</v>
      </c>
      <c r="C334" t="s">
        <v>80</v>
      </c>
      <c r="D334" t="s">
        <v>110</v>
      </c>
      <c r="E334" t="s">
        <v>157</v>
      </c>
      <c r="F334" t="s">
        <v>1166</v>
      </c>
      <c r="G334" t="s">
        <v>272</v>
      </c>
      <c r="H334" t="s">
        <v>135</v>
      </c>
      <c r="I334" t="s">
        <v>136</v>
      </c>
      <c r="J334" t="s">
        <v>137</v>
      </c>
      <c r="K334" t="s">
        <v>163</v>
      </c>
      <c r="L334" t="s">
        <v>1167</v>
      </c>
      <c r="M334" t="s">
        <v>1168</v>
      </c>
      <c r="N334">
        <v>0.71027777700000005</v>
      </c>
      <c r="O334">
        <v>0</v>
      </c>
      <c r="P334">
        <v>6</v>
      </c>
      <c r="Q334">
        <v>0</v>
      </c>
      <c r="R334">
        <v>0</v>
      </c>
      <c r="S334">
        <v>0</v>
      </c>
      <c r="T334">
        <v>18</v>
      </c>
      <c r="U334">
        <v>0</v>
      </c>
      <c r="V334">
        <v>0</v>
      </c>
      <c r="W334">
        <v>0</v>
      </c>
      <c r="X334">
        <v>0.27242127187221998</v>
      </c>
      <c r="Y334">
        <v>0</v>
      </c>
      <c r="Z334">
        <v>0</v>
      </c>
      <c r="AA334">
        <v>0</v>
      </c>
      <c r="AB334">
        <v>48.578621367876842</v>
      </c>
      <c r="AC334">
        <v>0</v>
      </c>
      <c r="AD334">
        <v>0</v>
      </c>
      <c r="AE334">
        <v>48.85104263974906</v>
      </c>
    </row>
    <row r="335" spans="1:31" x14ac:dyDescent="0.25">
      <c r="A335">
        <v>2395466</v>
      </c>
      <c r="B335">
        <v>1</v>
      </c>
      <c r="C335" t="s">
        <v>80</v>
      </c>
      <c r="D335" t="s">
        <v>110</v>
      </c>
      <c r="E335" t="s">
        <v>157</v>
      </c>
      <c r="F335" t="s">
        <v>1169</v>
      </c>
      <c r="G335" t="s">
        <v>272</v>
      </c>
      <c r="H335" t="s">
        <v>135</v>
      </c>
      <c r="I335" t="s">
        <v>136</v>
      </c>
      <c r="J335" t="s">
        <v>137</v>
      </c>
      <c r="K335" t="s">
        <v>163</v>
      </c>
      <c r="L335" t="s">
        <v>1170</v>
      </c>
      <c r="M335" t="s">
        <v>1171</v>
      </c>
      <c r="N335">
        <v>1.960555555</v>
      </c>
      <c r="O335">
        <v>0</v>
      </c>
      <c r="P335">
        <v>165</v>
      </c>
      <c r="Q335">
        <v>0</v>
      </c>
      <c r="R335">
        <v>0</v>
      </c>
      <c r="S335">
        <v>0</v>
      </c>
      <c r="T335">
        <v>6</v>
      </c>
      <c r="U335">
        <v>0</v>
      </c>
      <c r="V335">
        <v>0</v>
      </c>
      <c r="W335">
        <v>0</v>
      </c>
      <c r="X335">
        <v>76.108047913086878</v>
      </c>
      <c r="Y335">
        <v>0</v>
      </c>
      <c r="Z335">
        <v>0</v>
      </c>
      <c r="AA335">
        <v>0</v>
      </c>
      <c r="AB335">
        <v>3.55634877542512</v>
      </c>
      <c r="AC335">
        <v>0</v>
      </c>
      <c r="AD335">
        <v>0</v>
      </c>
      <c r="AE335">
        <v>79.664396688511999</v>
      </c>
    </row>
    <row r="336" spans="1:31" x14ac:dyDescent="0.25">
      <c r="A336">
        <v>2395468</v>
      </c>
      <c r="B336">
        <v>1</v>
      </c>
      <c r="C336" t="s">
        <v>80</v>
      </c>
      <c r="D336" t="s">
        <v>99</v>
      </c>
      <c r="E336" t="s">
        <v>157</v>
      </c>
      <c r="F336" t="s">
        <v>1172</v>
      </c>
      <c r="G336" t="s">
        <v>272</v>
      </c>
      <c r="H336" t="s">
        <v>135</v>
      </c>
      <c r="I336" t="s">
        <v>136</v>
      </c>
      <c r="J336" t="s">
        <v>137</v>
      </c>
      <c r="K336" t="s">
        <v>163</v>
      </c>
      <c r="L336" t="s">
        <v>1173</v>
      </c>
      <c r="M336" t="s">
        <v>1174</v>
      </c>
      <c r="N336">
        <v>1.4724999999999999</v>
      </c>
      <c r="O336">
        <v>0</v>
      </c>
      <c r="P336">
        <v>40</v>
      </c>
      <c r="Q336">
        <v>0</v>
      </c>
      <c r="R336">
        <v>10</v>
      </c>
      <c r="S336">
        <v>0</v>
      </c>
      <c r="T336">
        <v>7</v>
      </c>
      <c r="U336">
        <v>0</v>
      </c>
      <c r="V336">
        <v>0</v>
      </c>
      <c r="W336">
        <v>0</v>
      </c>
      <c r="X336">
        <v>9.6640895410710428</v>
      </c>
      <c r="Y336">
        <v>0</v>
      </c>
      <c r="Z336">
        <v>12.452769265343846</v>
      </c>
      <c r="AA336">
        <v>0</v>
      </c>
      <c r="AB336">
        <v>7.1301544041653617</v>
      </c>
      <c r="AC336">
        <v>0</v>
      </c>
      <c r="AD336">
        <v>0</v>
      </c>
      <c r="AE336">
        <v>29.247013210580249</v>
      </c>
    </row>
    <row r="337" spans="1:31" x14ac:dyDescent="0.25">
      <c r="A337">
        <v>2395469</v>
      </c>
      <c r="B337">
        <v>1</v>
      </c>
      <c r="C337" t="s">
        <v>80</v>
      </c>
      <c r="D337" t="s">
        <v>82</v>
      </c>
      <c r="E337" t="s">
        <v>181</v>
      </c>
      <c r="F337" t="s">
        <v>1175</v>
      </c>
      <c r="G337" t="s">
        <v>183</v>
      </c>
      <c r="H337" t="s">
        <v>135</v>
      </c>
      <c r="I337" t="s">
        <v>136</v>
      </c>
      <c r="J337" t="s">
        <v>137</v>
      </c>
      <c r="K337" t="s">
        <v>163</v>
      </c>
      <c r="L337" t="s">
        <v>1176</v>
      </c>
      <c r="M337" t="s">
        <v>1177</v>
      </c>
      <c r="N337">
        <v>1.4216666659999999</v>
      </c>
      <c r="O337">
        <v>0</v>
      </c>
      <c r="P337">
        <v>5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1.1138914925988459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1.1138914925988459</v>
      </c>
    </row>
    <row r="338" spans="1:31" x14ac:dyDescent="0.25">
      <c r="A338">
        <v>2395475</v>
      </c>
      <c r="B338">
        <v>1</v>
      </c>
      <c r="C338" t="s">
        <v>80</v>
      </c>
      <c r="D338" t="s">
        <v>97</v>
      </c>
      <c r="E338" t="s">
        <v>181</v>
      </c>
      <c r="F338" t="s">
        <v>1178</v>
      </c>
      <c r="G338" t="s">
        <v>183</v>
      </c>
      <c r="H338" t="s">
        <v>135</v>
      </c>
      <c r="I338" t="s">
        <v>136</v>
      </c>
      <c r="J338" t="s">
        <v>137</v>
      </c>
      <c r="K338" t="s">
        <v>163</v>
      </c>
      <c r="L338" t="s">
        <v>1179</v>
      </c>
      <c r="M338" t="s">
        <v>1180</v>
      </c>
      <c r="N338">
        <v>0.42305555500000003</v>
      </c>
      <c r="O338">
        <v>0</v>
      </c>
      <c r="P338">
        <v>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0.30327215535315255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0.30327215535315255</v>
      </c>
    </row>
    <row r="339" spans="1:31" x14ac:dyDescent="0.25">
      <c r="A339">
        <v>2395478</v>
      </c>
      <c r="B339">
        <v>1</v>
      </c>
      <c r="C339" t="s">
        <v>80</v>
      </c>
      <c r="D339" t="s">
        <v>110</v>
      </c>
      <c r="E339" t="s">
        <v>181</v>
      </c>
      <c r="F339" t="s">
        <v>1181</v>
      </c>
      <c r="G339" t="s">
        <v>183</v>
      </c>
      <c r="H339" t="s">
        <v>135</v>
      </c>
      <c r="I339" t="s">
        <v>136</v>
      </c>
      <c r="J339" t="s">
        <v>137</v>
      </c>
      <c r="K339" t="s">
        <v>163</v>
      </c>
      <c r="L339" t="s">
        <v>1182</v>
      </c>
      <c r="M339" t="s">
        <v>1183</v>
      </c>
      <c r="N339">
        <v>2.2880555550000001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0.63870516168055946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0.63870516168055946</v>
      </c>
    </row>
    <row r="340" spans="1:31" x14ac:dyDescent="0.25">
      <c r="A340">
        <v>2395480</v>
      </c>
      <c r="B340">
        <v>1</v>
      </c>
      <c r="C340" t="s">
        <v>80</v>
      </c>
      <c r="D340" t="s">
        <v>108</v>
      </c>
      <c r="E340" t="s">
        <v>181</v>
      </c>
      <c r="F340" t="s">
        <v>1184</v>
      </c>
      <c r="G340" t="s">
        <v>183</v>
      </c>
      <c r="H340" t="s">
        <v>135</v>
      </c>
      <c r="I340" t="s">
        <v>136</v>
      </c>
      <c r="J340" t="s">
        <v>137</v>
      </c>
      <c r="K340" t="s">
        <v>163</v>
      </c>
      <c r="L340" t="s">
        <v>1185</v>
      </c>
      <c r="M340" t="s">
        <v>1186</v>
      </c>
      <c r="N340">
        <v>4.3886111110000003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0.18608750094825918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0.18608750094825918</v>
      </c>
    </row>
    <row r="341" spans="1:31" x14ac:dyDescent="0.25">
      <c r="A341">
        <v>2395481</v>
      </c>
      <c r="B341">
        <v>1</v>
      </c>
      <c r="C341" t="s">
        <v>80</v>
      </c>
      <c r="D341" t="s">
        <v>96</v>
      </c>
      <c r="E341" t="s">
        <v>157</v>
      </c>
      <c r="F341" t="s">
        <v>1187</v>
      </c>
      <c r="G341" t="s">
        <v>272</v>
      </c>
      <c r="H341" t="s">
        <v>135</v>
      </c>
      <c r="I341" t="s">
        <v>136</v>
      </c>
      <c r="J341" t="s">
        <v>137</v>
      </c>
      <c r="K341" t="s">
        <v>163</v>
      </c>
      <c r="L341" t="s">
        <v>1188</v>
      </c>
      <c r="M341" t="s">
        <v>1189</v>
      </c>
      <c r="N341">
        <v>0.80138888799999997</v>
      </c>
      <c r="O341">
        <v>0</v>
      </c>
      <c r="P341">
        <v>60</v>
      </c>
      <c r="Q341">
        <v>0</v>
      </c>
      <c r="R341">
        <v>0</v>
      </c>
      <c r="S341">
        <v>0</v>
      </c>
      <c r="T341">
        <v>3</v>
      </c>
      <c r="U341">
        <v>0</v>
      </c>
      <c r="V341">
        <v>0</v>
      </c>
      <c r="W341">
        <v>0</v>
      </c>
      <c r="X341">
        <v>13.683545066448939</v>
      </c>
      <c r="Y341">
        <v>0</v>
      </c>
      <c r="Z341">
        <v>0</v>
      </c>
      <c r="AA341">
        <v>0</v>
      </c>
      <c r="AB341">
        <v>0.54396393105207497</v>
      </c>
      <c r="AC341">
        <v>0</v>
      </c>
      <c r="AD341">
        <v>0</v>
      </c>
      <c r="AE341">
        <v>14.227508997501014</v>
      </c>
    </row>
    <row r="342" spans="1:31" x14ac:dyDescent="0.25">
      <c r="A342">
        <v>2395535</v>
      </c>
      <c r="B342">
        <v>1</v>
      </c>
      <c r="C342" t="s">
        <v>80</v>
      </c>
      <c r="D342" t="s">
        <v>83</v>
      </c>
      <c r="E342" t="s">
        <v>132</v>
      </c>
      <c r="F342" t="s">
        <v>1190</v>
      </c>
      <c r="G342" t="s">
        <v>272</v>
      </c>
      <c r="H342" t="s">
        <v>135</v>
      </c>
      <c r="I342" t="s">
        <v>136</v>
      </c>
      <c r="J342" t="s">
        <v>137</v>
      </c>
      <c r="K342" t="s">
        <v>163</v>
      </c>
      <c r="L342" t="s">
        <v>1191</v>
      </c>
      <c r="M342" t="s">
        <v>1192</v>
      </c>
      <c r="N342">
        <v>2.216111111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54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142.48032299827327</v>
      </c>
      <c r="AC342">
        <v>0</v>
      </c>
      <c r="AD342">
        <v>0</v>
      </c>
      <c r="AE342">
        <v>142.48032299827327</v>
      </c>
    </row>
    <row r="343" spans="1:31" x14ac:dyDescent="0.25">
      <c r="A343">
        <v>2395721</v>
      </c>
      <c r="B343">
        <v>1</v>
      </c>
      <c r="C343" t="s">
        <v>80</v>
      </c>
      <c r="D343" t="s">
        <v>106</v>
      </c>
      <c r="E343" t="s">
        <v>153</v>
      </c>
      <c r="F343" t="s">
        <v>1193</v>
      </c>
      <c r="G343" t="s">
        <v>162</v>
      </c>
      <c r="H343" t="s">
        <v>143</v>
      </c>
      <c r="I343" t="s">
        <v>136</v>
      </c>
      <c r="J343" t="s">
        <v>137</v>
      </c>
      <c r="K343" t="s">
        <v>163</v>
      </c>
      <c r="L343" t="s">
        <v>1194</v>
      </c>
      <c r="M343" t="s">
        <v>1195</v>
      </c>
      <c r="N343">
        <v>7.1388887999999998E-2</v>
      </c>
      <c r="O343">
        <v>3</v>
      </c>
      <c r="P343">
        <v>4806</v>
      </c>
      <c r="Q343">
        <v>327</v>
      </c>
      <c r="R343">
        <v>852</v>
      </c>
      <c r="S343">
        <v>81</v>
      </c>
      <c r="T343">
        <v>969</v>
      </c>
      <c r="U343">
        <v>3</v>
      </c>
      <c r="V343">
        <v>0</v>
      </c>
      <c r="W343">
        <v>8.0084953042103335E-2</v>
      </c>
      <c r="X343">
        <v>54.964727325438268</v>
      </c>
      <c r="Y343">
        <v>73.21622000222925</v>
      </c>
      <c r="Z343">
        <v>124.10768265207595</v>
      </c>
      <c r="AA343">
        <v>17.482956524888678</v>
      </c>
      <c r="AB343">
        <v>53.915408232690737</v>
      </c>
      <c r="AC343">
        <v>21.896028953216401</v>
      </c>
      <c r="AD343">
        <v>0</v>
      </c>
      <c r="AE343">
        <v>345.66310864358138</v>
      </c>
    </row>
    <row r="344" spans="1:31" x14ac:dyDescent="0.25">
      <c r="A344">
        <v>2395704</v>
      </c>
      <c r="B344">
        <v>1</v>
      </c>
      <c r="C344" t="s">
        <v>80</v>
      </c>
      <c r="D344" t="s">
        <v>97</v>
      </c>
      <c r="E344" t="s">
        <v>157</v>
      </c>
      <c r="F344" t="s">
        <v>1196</v>
      </c>
      <c r="G344" t="s">
        <v>254</v>
      </c>
      <c r="H344" t="s">
        <v>135</v>
      </c>
      <c r="I344" t="s">
        <v>136</v>
      </c>
      <c r="J344" t="s">
        <v>137</v>
      </c>
      <c r="K344" t="s">
        <v>163</v>
      </c>
      <c r="L344" t="s">
        <v>1197</v>
      </c>
      <c r="M344" t="s">
        <v>1198</v>
      </c>
      <c r="N344">
        <v>6.5261111109999996</v>
      </c>
      <c r="O344">
        <v>0</v>
      </c>
      <c r="P344">
        <v>142</v>
      </c>
      <c r="Q344">
        <v>0</v>
      </c>
      <c r="R344">
        <v>1</v>
      </c>
      <c r="S344">
        <v>0</v>
      </c>
      <c r="T344">
        <v>18</v>
      </c>
      <c r="U344">
        <v>0</v>
      </c>
      <c r="V344">
        <v>0</v>
      </c>
      <c r="W344">
        <v>0</v>
      </c>
      <c r="X344">
        <v>230.79960798950461</v>
      </c>
      <c r="Y344">
        <v>0</v>
      </c>
      <c r="Z344">
        <v>0</v>
      </c>
      <c r="AA344">
        <v>0</v>
      </c>
      <c r="AB344">
        <v>175.63005475586155</v>
      </c>
      <c r="AC344">
        <v>0</v>
      </c>
      <c r="AD344">
        <v>0</v>
      </c>
      <c r="AE344">
        <v>406.42966274536616</v>
      </c>
    </row>
    <row r="345" spans="1:31" x14ac:dyDescent="0.25">
      <c r="A345">
        <v>2395907</v>
      </c>
      <c r="B345">
        <v>1</v>
      </c>
      <c r="C345" t="s">
        <v>80</v>
      </c>
      <c r="D345" t="s">
        <v>83</v>
      </c>
      <c r="E345" t="s">
        <v>279</v>
      </c>
      <c r="F345" t="s">
        <v>1199</v>
      </c>
      <c r="G345" t="s">
        <v>162</v>
      </c>
      <c r="H345" t="s">
        <v>143</v>
      </c>
      <c r="I345" t="s">
        <v>136</v>
      </c>
      <c r="J345" t="s">
        <v>137</v>
      </c>
      <c r="K345" t="s">
        <v>163</v>
      </c>
      <c r="L345" t="s">
        <v>1200</v>
      </c>
      <c r="M345" t="s">
        <v>1201</v>
      </c>
      <c r="N345">
        <v>1.2822222219999999</v>
      </c>
      <c r="O345">
        <v>0</v>
      </c>
      <c r="P345">
        <v>1466</v>
      </c>
      <c r="Q345">
        <v>0</v>
      </c>
      <c r="R345">
        <v>0</v>
      </c>
      <c r="S345">
        <v>4</v>
      </c>
      <c r="T345">
        <v>174</v>
      </c>
      <c r="U345">
        <v>7</v>
      </c>
      <c r="V345">
        <v>0</v>
      </c>
      <c r="W345">
        <v>0</v>
      </c>
      <c r="X345">
        <v>450.55759144722134</v>
      </c>
      <c r="Y345">
        <v>0</v>
      </c>
      <c r="Z345">
        <v>0</v>
      </c>
      <c r="AA345">
        <v>45.657940867108799</v>
      </c>
      <c r="AB345">
        <v>163.63577646165683</v>
      </c>
      <c r="AC345">
        <v>1388.6691689219797</v>
      </c>
      <c r="AD345">
        <v>0</v>
      </c>
      <c r="AE345">
        <v>2048.5204776979667</v>
      </c>
    </row>
    <row r="346" spans="1:31" x14ac:dyDescent="0.25">
      <c r="A346">
        <v>2395767</v>
      </c>
      <c r="B346">
        <v>1</v>
      </c>
      <c r="C346" t="s">
        <v>80</v>
      </c>
      <c r="D346" t="s">
        <v>99</v>
      </c>
      <c r="E346" t="s">
        <v>181</v>
      </c>
      <c r="F346" t="s">
        <v>1202</v>
      </c>
      <c r="G346" t="s">
        <v>183</v>
      </c>
      <c r="H346" t="s">
        <v>135</v>
      </c>
      <c r="I346" t="s">
        <v>136</v>
      </c>
      <c r="J346" t="s">
        <v>137</v>
      </c>
      <c r="K346" t="s">
        <v>163</v>
      </c>
      <c r="L346" t="s">
        <v>1203</v>
      </c>
      <c r="M346" t="s">
        <v>1204</v>
      </c>
      <c r="N346">
        <v>2.3977777769999999</v>
      </c>
      <c r="O346">
        <v>0</v>
      </c>
      <c r="P346">
        <v>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1.0062397641208896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1.0062397641208896</v>
      </c>
    </row>
    <row r="347" spans="1:31" x14ac:dyDescent="0.25">
      <c r="A347">
        <v>2395621</v>
      </c>
      <c r="B347">
        <v>1</v>
      </c>
      <c r="C347" t="s">
        <v>80</v>
      </c>
      <c r="D347" t="s">
        <v>99</v>
      </c>
      <c r="E347" t="s">
        <v>157</v>
      </c>
      <c r="F347" t="s">
        <v>1172</v>
      </c>
      <c r="G347" t="s">
        <v>272</v>
      </c>
      <c r="H347" t="s">
        <v>135</v>
      </c>
      <c r="I347" t="s">
        <v>136</v>
      </c>
      <c r="J347" t="s">
        <v>137</v>
      </c>
      <c r="K347" t="s">
        <v>163</v>
      </c>
      <c r="L347" t="s">
        <v>1205</v>
      </c>
      <c r="M347" t="s">
        <v>1206</v>
      </c>
      <c r="N347">
        <v>0.84833333300000002</v>
      </c>
      <c r="O347">
        <v>0</v>
      </c>
      <c r="P347">
        <v>40</v>
      </c>
      <c r="Q347">
        <v>0</v>
      </c>
      <c r="R347">
        <v>10</v>
      </c>
      <c r="S347">
        <v>0</v>
      </c>
      <c r="T347">
        <v>7</v>
      </c>
      <c r="U347">
        <v>0</v>
      </c>
      <c r="V347">
        <v>0</v>
      </c>
      <c r="W347">
        <v>0</v>
      </c>
      <c r="X347">
        <v>5.2212173382185911</v>
      </c>
      <c r="Y347">
        <v>0</v>
      </c>
      <c r="Z347">
        <v>10.080401744353695</v>
      </c>
      <c r="AA347">
        <v>0</v>
      </c>
      <c r="AB347">
        <v>6.7099444056864384</v>
      </c>
      <c r="AC347">
        <v>0</v>
      </c>
      <c r="AD347">
        <v>0</v>
      </c>
      <c r="AE347">
        <v>22.011563488258727</v>
      </c>
    </row>
    <row r="348" spans="1:31" x14ac:dyDescent="0.25">
      <c r="A348">
        <v>2395658</v>
      </c>
      <c r="B348">
        <v>1</v>
      </c>
      <c r="C348" t="s">
        <v>81</v>
      </c>
      <c r="D348" t="s">
        <v>117</v>
      </c>
      <c r="E348" t="s">
        <v>181</v>
      </c>
      <c r="F348" t="s">
        <v>1207</v>
      </c>
      <c r="G348" t="s">
        <v>224</v>
      </c>
      <c r="H348" t="s">
        <v>135</v>
      </c>
      <c r="I348" t="s">
        <v>136</v>
      </c>
      <c r="J348" t="s">
        <v>137</v>
      </c>
      <c r="K348" t="s">
        <v>163</v>
      </c>
      <c r="L348" t="s">
        <v>1208</v>
      </c>
      <c r="M348" t="s">
        <v>1209</v>
      </c>
      <c r="N348">
        <v>1.3049999999999999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8.3737133273430006E-2</v>
      </c>
      <c r="AC348">
        <v>0</v>
      </c>
      <c r="AD348">
        <v>0</v>
      </c>
      <c r="AE348">
        <v>8.3737133273430006E-2</v>
      </c>
    </row>
    <row r="349" spans="1:31" x14ac:dyDescent="0.25">
      <c r="A349">
        <v>2396053</v>
      </c>
      <c r="B349">
        <v>1</v>
      </c>
      <c r="C349" t="s">
        <v>80</v>
      </c>
      <c r="D349" t="s">
        <v>97</v>
      </c>
      <c r="E349" t="s">
        <v>157</v>
      </c>
      <c r="F349" t="s">
        <v>1210</v>
      </c>
      <c r="G349" t="s">
        <v>254</v>
      </c>
      <c r="H349" t="s">
        <v>135</v>
      </c>
      <c r="I349" t="s">
        <v>136</v>
      </c>
      <c r="J349" t="s">
        <v>137</v>
      </c>
      <c r="K349" t="s">
        <v>163</v>
      </c>
      <c r="L349" t="s">
        <v>1211</v>
      </c>
      <c r="M349" t="s">
        <v>1212</v>
      </c>
      <c r="N349">
        <v>0.399166666</v>
      </c>
      <c r="O349">
        <v>0</v>
      </c>
      <c r="P349">
        <v>16</v>
      </c>
      <c r="Q349">
        <v>0</v>
      </c>
      <c r="R349">
        <v>0</v>
      </c>
      <c r="S349">
        <v>0</v>
      </c>
      <c r="T349">
        <v>1</v>
      </c>
      <c r="U349">
        <v>0</v>
      </c>
      <c r="V349">
        <v>1</v>
      </c>
      <c r="W349">
        <v>0</v>
      </c>
      <c r="X349">
        <v>0.81360712551325998</v>
      </c>
      <c r="Y349">
        <v>0</v>
      </c>
      <c r="Z349">
        <v>0</v>
      </c>
      <c r="AA349">
        <v>0</v>
      </c>
      <c r="AB349">
        <v>0.56814400030323331</v>
      </c>
      <c r="AC349">
        <v>0</v>
      </c>
      <c r="AD349">
        <v>36.18572394035948</v>
      </c>
      <c r="AE349">
        <v>37.567475066175973</v>
      </c>
    </row>
    <row r="350" spans="1:31" x14ac:dyDescent="0.25">
      <c r="A350">
        <v>2395927</v>
      </c>
      <c r="B350">
        <v>1</v>
      </c>
      <c r="C350" t="s">
        <v>80</v>
      </c>
      <c r="D350" t="s">
        <v>94</v>
      </c>
      <c r="E350" t="s">
        <v>181</v>
      </c>
      <c r="F350" t="s">
        <v>1213</v>
      </c>
      <c r="G350" t="s">
        <v>224</v>
      </c>
      <c r="H350" t="s">
        <v>135</v>
      </c>
      <c r="I350" t="s">
        <v>136</v>
      </c>
      <c r="J350" t="s">
        <v>137</v>
      </c>
      <c r="K350" t="s">
        <v>163</v>
      </c>
      <c r="L350" t="s">
        <v>1214</v>
      </c>
      <c r="M350" t="s">
        <v>1215</v>
      </c>
      <c r="N350">
        <v>1.4311111110000001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0.14496322632351</v>
      </c>
      <c r="AC350">
        <v>0</v>
      </c>
      <c r="AD350">
        <v>0</v>
      </c>
      <c r="AE350">
        <v>0.14496322632351</v>
      </c>
    </row>
    <row r="351" spans="1:31" x14ac:dyDescent="0.25">
      <c r="A351">
        <v>2395572</v>
      </c>
      <c r="B351">
        <v>1</v>
      </c>
      <c r="C351" t="s">
        <v>80</v>
      </c>
      <c r="D351" t="s">
        <v>97</v>
      </c>
      <c r="E351" t="s">
        <v>181</v>
      </c>
      <c r="F351" t="s">
        <v>1216</v>
      </c>
      <c r="G351" t="s">
        <v>183</v>
      </c>
      <c r="H351" t="s">
        <v>135</v>
      </c>
      <c r="I351" t="s">
        <v>136</v>
      </c>
      <c r="J351" t="s">
        <v>137</v>
      </c>
      <c r="K351" t="s">
        <v>163</v>
      </c>
      <c r="L351" t="s">
        <v>1217</v>
      </c>
      <c r="M351" t="s">
        <v>1218</v>
      </c>
      <c r="N351">
        <v>5.5808333330000002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9.0218842098070004E-2</v>
      </c>
      <c r="AC351">
        <v>0</v>
      </c>
      <c r="AD351">
        <v>0</v>
      </c>
      <c r="AE351">
        <v>9.0218842098070004E-2</v>
      </c>
    </row>
    <row r="352" spans="1:31" x14ac:dyDescent="0.25">
      <c r="A352">
        <v>2395970</v>
      </c>
      <c r="B352">
        <v>1</v>
      </c>
      <c r="C352" t="s">
        <v>80</v>
      </c>
      <c r="D352" t="s">
        <v>100</v>
      </c>
      <c r="E352" t="s">
        <v>157</v>
      </c>
      <c r="F352" t="s">
        <v>1219</v>
      </c>
      <c r="G352" t="s">
        <v>272</v>
      </c>
      <c r="H352" t="s">
        <v>135</v>
      </c>
      <c r="I352" t="s">
        <v>136</v>
      </c>
      <c r="J352" t="s">
        <v>137</v>
      </c>
      <c r="K352" t="s">
        <v>163</v>
      </c>
      <c r="L352" t="s">
        <v>1220</v>
      </c>
      <c r="M352" t="s">
        <v>1221</v>
      </c>
      <c r="N352">
        <v>1.8377777769999999</v>
      </c>
      <c r="O352">
        <v>0</v>
      </c>
      <c r="P352">
        <v>19</v>
      </c>
      <c r="Q352">
        <v>0</v>
      </c>
      <c r="R352">
        <v>2</v>
      </c>
      <c r="S352">
        <v>0</v>
      </c>
      <c r="T352">
        <v>6</v>
      </c>
      <c r="U352">
        <v>0</v>
      </c>
      <c r="V352">
        <v>1</v>
      </c>
      <c r="W352">
        <v>0</v>
      </c>
      <c r="X352">
        <v>7.2702933964482463</v>
      </c>
      <c r="Y352">
        <v>0</v>
      </c>
      <c r="Z352">
        <v>0.79342350370742387</v>
      </c>
      <c r="AA352">
        <v>0</v>
      </c>
      <c r="AB352">
        <v>6.9364710184841467</v>
      </c>
      <c r="AC352">
        <v>0</v>
      </c>
      <c r="AD352">
        <v>12.707808078045694</v>
      </c>
      <c r="AE352">
        <v>27.707995996685511</v>
      </c>
    </row>
    <row r="353" spans="1:31" x14ac:dyDescent="0.25">
      <c r="A353">
        <v>2395804</v>
      </c>
      <c r="B353">
        <v>1</v>
      </c>
      <c r="C353" t="s">
        <v>80</v>
      </c>
      <c r="D353" t="s">
        <v>110</v>
      </c>
      <c r="E353" t="s">
        <v>325</v>
      </c>
      <c r="F353" t="s">
        <v>1222</v>
      </c>
      <c r="G353" t="s">
        <v>134</v>
      </c>
      <c r="H353" t="s">
        <v>143</v>
      </c>
      <c r="I353" t="s">
        <v>136</v>
      </c>
      <c r="J353" t="s">
        <v>137</v>
      </c>
      <c r="K353" t="s">
        <v>138</v>
      </c>
      <c r="L353" t="s">
        <v>1223</v>
      </c>
      <c r="M353" t="s">
        <v>1224</v>
      </c>
      <c r="N353">
        <v>4.3630555549999999</v>
      </c>
      <c r="O353">
        <v>0</v>
      </c>
      <c r="P353">
        <v>4107</v>
      </c>
      <c r="Q353">
        <v>0</v>
      </c>
      <c r="R353">
        <v>0</v>
      </c>
      <c r="S353">
        <v>0</v>
      </c>
      <c r="T353">
        <v>351</v>
      </c>
      <c r="U353">
        <v>1</v>
      </c>
      <c r="V353">
        <v>0</v>
      </c>
      <c r="W353">
        <v>0</v>
      </c>
      <c r="X353">
        <v>4529.6788251063608</v>
      </c>
      <c r="Y353">
        <v>0</v>
      </c>
      <c r="Z353">
        <v>0</v>
      </c>
      <c r="AA353">
        <v>0</v>
      </c>
      <c r="AB353">
        <v>1839.3547262710222</v>
      </c>
      <c r="AC353">
        <v>583.92335472858372</v>
      </c>
      <c r="AD353">
        <v>0</v>
      </c>
      <c r="AE353">
        <v>6952.9569061059665</v>
      </c>
    </row>
    <row r="354" spans="1:31" x14ac:dyDescent="0.25">
      <c r="A354">
        <v>2396096</v>
      </c>
      <c r="B354">
        <v>1</v>
      </c>
      <c r="C354" t="s">
        <v>80</v>
      </c>
      <c r="D354" t="s">
        <v>110</v>
      </c>
      <c r="E354" t="s">
        <v>157</v>
      </c>
      <c r="F354" t="s">
        <v>1225</v>
      </c>
      <c r="G354" t="s">
        <v>276</v>
      </c>
      <c r="H354" t="s">
        <v>135</v>
      </c>
      <c r="I354" t="s">
        <v>136</v>
      </c>
      <c r="J354" t="s">
        <v>137</v>
      </c>
      <c r="K354" t="s">
        <v>163</v>
      </c>
      <c r="L354" t="s">
        <v>1226</v>
      </c>
      <c r="M354" t="s">
        <v>1227</v>
      </c>
      <c r="N354">
        <v>2.1430555550000001</v>
      </c>
      <c r="O354">
        <v>0</v>
      </c>
      <c r="P354">
        <v>152</v>
      </c>
      <c r="Q354">
        <v>0</v>
      </c>
      <c r="R354">
        <v>0</v>
      </c>
      <c r="S354">
        <v>0</v>
      </c>
      <c r="T354">
        <v>3</v>
      </c>
      <c r="U354">
        <v>0</v>
      </c>
      <c r="V354">
        <v>0</v>
      </c>
      <c r="W354">
        <v>0</v>
      </c>
      <c r="X354">
        <v>92.557089758204768</v>
      </c>
      <c r="Y354">
        <v>0</v>
      </c>
      <c r="Z354">
        <v>0</v>
      </c>
      <c r="AA354">
        <v>0</v>
      </c>
      <c r="AB354">
        <v>0.23251126605031114</v>
      </c>
      <c r="AC354">
        <v>0</v>
      </c>
      <c r="AD354">
        <v>0</v>
      </c>
      <c r="AE354">
        <v>92.789601024255077</v>
      </c>
    </row>
    <row r="355" spans="1:31" x14ac:dyDescent="0.25">
      <c r="A355">
        <v>2396119</v>
      </c>
      <c r="B355">
        <v>1</v>
      </c>
      <c r="C355" t="s">
        <v>80</v>
      </c>
      <c r="D355" t="s">
        <v>94</v>
      </c>
      <c r="E355" t="s">
        <v>132</v>
      </c>
      <c r="F355" t="s">
        <v>1228</v>
      </c>
      <c r="G355" t="s">
        <v>187</v>
      </c>
      <c r="H355" t="s">
        <v>135</v>
      </c>
      <c r="I355" t="s">
        <v>136</v>
      </c>
      <c r="J355" t="s">
        <v>137</v>
      </c>
      <c r="K355" t="s">
        <v>163</v>
      </c>
      <c r="L355" t="s">
        <v>1229</v>
      </c>
      <c r="M355" t="s">
        <v>1230</v>
      </c>
      <c r="N355">
        <v>0.966388888</v>
      </c>
      <c r="O355">
        <v>0</v>
      </c>
      <c r="P355">
        <v>146</v>
      </c>
      <c r="Q355">
        <v>0</v>
      </c>
      <c r="R355">
        <v>1</v>
      </c>
      <c r="S355">
        <v>0</v>
      </c>
      <c r="T355">
        <v>23</v>
      </c>
      <c r="U355">
        <v>0</v>
      </c>
      <c r="V355">
        <v>0</v>
      </c>
      <c r="W355">
        <v>0</v>
      </c>
      <c r="X355">
        <v>13.070420490217824</v>
      </c>
      <c r="Y355">
        <v>0</v>
      </c>
      <c r="Z355">
        <v>1.919689883409139E-2</v>
      </c>
      <c r="AA355">
        <v>0</v>
      </c>
      <c r="AB355">
        <v>2.9760379179271137</v>
      </c>
      <c r="AC355">
        <v>0</v>
      </c>
      <c r="AD355">
        <v>0</v>
      </c>
      <c r="AE355">
        <v>16.065655306979028</v>
      </c>
    </row>
    <row r="356" spans="1:31" x14ac:dyDescent="0.25">
      <c r="A356">
        <v>2396076</v>
      </c>
      <c r="B356">
        <v>1</v>
      </c>
      <c r="C356" t="s">
        <v>80</v>
      </c>
      <c r="D356" t="s">
        <v>108</v>
      </c>
      <c r="E356" t="s">
        <v>157</v>
      </c>
      <c r="F356" t="s">
        <v>1231</v>
      </c>
      <c r="G356" t="s">
        <v>272</v>
      </c>
      <c r="H356" t="s">
        <v>135</v>
      </c>
      <c r="I356" t="s">
        <v>136</v>
      </c>
      <c r="J356" t="s">
        <v>137</v>
      </c>
      <c r="K356" t="s">
        <v>163</v>
      </c>
      <c r="L356" t="s">
        <v>1232</v>
      </c>
      <c r="M356" t="s">
        <v>1233</v>
      </c>
      <c r="N356">
        <v>2.2613888879999999</v>
      </c>
      <c r="O356">
        <v>0</v>
      </c>
      <c r="P356">
        <v>4</v>
      </c>
      <c r="Q356">
        <v>0</v>
      </c>
      <c r="R356">
        <v>2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1.0614277211199279</v>
      </c>
      <c r="Y356">
        <v>0</v>
      </c>
      <c r="Z356">
        <v>5.9256846768149343</v>
      </c>
      <c r="AA356">
        <v>0</v>
      </c>
      <c r="AB356">
        <v>0.2089518245495145</v>
      </c>
      <c r="AC356">
        <v>0</v>
      </c>
      <c r="AD356">
        <v>0</v>
      </c>
      <c r="AE356">
        <v>7.1960642224843765</v>
      </c>
    </row>
    <row r="357" spans="1:31" x14ac:dyDescent="0.25">
      <c r="A357">
        <v>2395492</v>
      </c>
      <c r="B357">
        <v>1</v>
      </c>
      <c r="C357" t="s">
        <v>80</v>
      </c>
      <c r="D357" t="s">
        <v>91</v>
      </c>
      <c r="E357" t="s">
        <v>132</v>
      </c>
      <c r="F357" t="s">
        <v>1234</v>
      </c>
      <c r="G357" t="s">
        <v>1235</v>
      </c>
      <c r="H357" t="s">
        <v>135</v>
      </c>
      <c r="I357" t="s">
        <v>136</v>
      </c>
      <c r="J357" t="s">
        <v>137</v>
      </c>
      <c r="K357" t="s">
        <v>163</v>
      </c>
      <c r="L357" t="s">
        <v>1236</v>
      </c>
      <c r="M357" t="s">
        <v>1237</v>
      </c>
      <c r="N357">
        <v>1.359722222</v>
      </c>
      <c r="O357">
        <v>0</v>
      </c>
      <c r="P357">
        <v>330</v>
      </c>
      <c r="Q357">
        <v>0</v>
      </c>
      <c r="R357">
        <v>0</v>
      </c>
      <c r="S357">
        <v>0</v>
      </c>
      <c r="T357">
        <v>13</v>
      </c>
      <c r="U357">
        <v>0</v>
      </c>
      <c r="V357">
        <v>0</v>
      </c>
      <c r="W357">
        <v>0</v>
      </c>
      <c r="X357">
        <v>68.818798787285274</v>
      </c>
      <c r="Y357">
        <v>0</v>
      </c>
      <c r="Z357">
        <v>0</v>
      </c>
      <c r="AA357">
        <v>0</v>
      </c>
      <c r="AB357">
        <v>8.2147144457171173</v>
      </c>
      <c r="AC357">
        <v>0</v>
      </c>
      <c r="AD357">
        <v>0</v>
      </c>
      <c r="AE357">
        <v>77.033513233002395</v>
      </c>
    </row>
    <row r="358" spans="1:31" x14ac:dyDescent="0.25">
      <c r="A358">
        <v>2396056</v>
      </c>
      <c r="B358">
        <v>1</v>
      </c>
      <c r="C358" t="s">
        <v>81</v>
      </c>
      <c r="D358" t="s">
        <v>116</v>
      </c>
      <c r="E358" t="s">
        <v>181</v>
      </c>
      <c r="F358" t="s">
        <v>1238</v>
      </c>
      <c r="G358" t="s">
        <v>183</v>
      </c>
      <c r="H358" t="s">
        <v>135</v>
      </c>
      <c r="I358" t="s">
        <v>136</v>
      </c>
      <c r="J358" t="s">
        <v>137</v>
      </c>
      <c r="K358" t="s">
        <v>163</v>
      </c>
      <c r="L358" t="s">
        <v>1239</v>
      </c>
      <c r="M358" t="s">
        <v>1240</v>
      </c>
      <c r="N358">
        <v>0.77861111100000002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0.10811926135295999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0.10811926135295999</v>
      </c>
    </row>
    <row r="359" spans="1:31" x14ac:dyDescent="0.25">
      <c r="A359">
        <v>2396079</v>
      </c>
      <c r="B359">
        <v>1</v>
      </c>
      <c r="C359" t="s">
        <v>80</v>
      </c>
      <c r="D359" t="s">
        <v>93</v>
      </c>
      <c r="E359" t="s">
        <v>157</v>
      </c>
      <c r="F359" t="s">
        <v>1241</v>
      </c>
      <c r="G359" t="s">
        <v>272</v>
      </c>
      <c r="H359" t="s">
        <v>135</v>
      </c>
      <c r="I359" t="s">
        <v>136</v>
      </c>
      <c r="J359" t="s">
        <v>137</v>
      </c>
      <c r="K359" t="s">
        <v>163</v>
      </c>
      <c r="L359" t="s">
        <v>1242</v>
      </c>
      <c r="M359" t="s">
        <v>1243</v>
      </c>
      <c r="N359">
        <v>1.832222222</v>
      </c>
      <c r="O359">
        <v>0</v>
      </c>
      <c r="P359">
        <v>28</v>
      </c>
      <c r="Q359">
        <v>0</v>
      </c>
      <c r="R359">
        <v>14</v>
      </c>
      <c r="S359">
        <v>0</v>
      </c>
      <c r="T359">
        <v>4</v>
      </c>
      <c r="U359">
        <v>0</v>
      </c>
      <c r="V359">
        <v>0</v>
      </c>
      <c r="W359">
        <v>0</v>
      </c>
      <c r="X359">
        <v>0.54383100515688443</v>
      </c>
      <c r="Y359">
        <v>0</v>
      </c>
      <c r="Z359">
        <v>7.86569742275839</v>
      </c>
      <c r="AA359">
        <v>0</v>
      </c>
      <c r="AB359">
        <v>3.3596930521841815</v>
      </c>
      <c r="AC359">
        <v>0</v>
      </c>
      <c r="AD359">
        <v>0</v>
      </c>
      <c r="AE359">
        <v>11.769221480099457</v>
      </c>
    </row>
    <row r="360" spans="1:31" x14ac:dyDescent="0.25">
      <c r="A360">
        <v>2395555</v>
      </c>
      <c r="B360">
        <v>1</v>
      </c>
      <c r="C360" t="s">
        <v>81</v>
      </c>
      <c r="D360" t="s">
        <v>121</v>
      </c>
      <c r="E360" t="s">
        <v>141</v>
      </c>
      <c r="F360" t="s">
        <v>1244</v>
      </c>
      <c r="G360" t="s">
        <v>206</v>
      </c>
      <c r="H360" t="s">
        <v>143</v>
      </c>
      <c r="I360" t="s">
        <v>136</v>
      </c>
      <c r="J360" t="s">
        <v>137</v>
      </c>
      <c r="K360" t="s">
        <v>163</v>
      </c>
      <c r="L360" t="s">
        <v>1245</v>
      </c>
      <c r="M360" t="s">
        <v>1246</v>
      </c>
      <c r="N360">
        <v>1.4813888879999999</v>
      </c>
      <c r="O360">
        <v>0</v>
      </c>
      <c r="P360">
        <v>152</v>
      </c>
      <c r="Q360">
        <v>0</v>
      </c>
      <c r="R360">
        <v>1</v>
      </c>
      <c r="S360">
        <v>0</v>
      </c>
      <c r="T360">
        <v>6</v>
      </c>
      <c r="U360">
        <v>0</v>
      </c>
      <c r="V360">
        <v>0</v>
      </c>
      <c r="W360">
        <v>0</v>
      </c>
      <c r="X360">
        <v>19.820890399299238</v>
      </c>
      <c r="Y360">
        <v>0</v>
      </c>
      <c r="Z360">
        <v>0</v>
      </c>
      <c r="AA360">
        <v>0</v>
      </c>
      <c r="AB360">
        <v>2.8407480401737928</v>
      </c>
      <c r="AC360">
        <v>0</v>
      </c>
      <c r="AD360">
        <v>0</v>
      </c>
      <c r="AE360">
        <v>22.66163843947303</v>
      </c>
    </row>
    <row r="361" spans="1:31" x14ac:dyDescent="0.25">
      <c r="A361">
        <v>2395532</v>
      </c>
      <c r="B361">
        <v>1</v>
      </c>
      <c r="C361" t="s">
        <v>81</v>
      </c>
      <c r="D361" t="s">
        <v>112</v>
      </c>
      <c r="E361" t="s">
        <v>157</v>
      </c>
      <c r="F361" t="s">
        <v>1247</v>
      </c>
      <c r="G361" t="s">
        <v>272</v>
      </c>
      <c r="H361" t="s">
        <v>135</v>
      </c>
      <c r="I361" t="s">
        <v>136</v>
      </c>
      <c r="J361" t="s">
        <v>137</v>
      </c>
      <c r="K361" t="s">
        <v>163</v>
      </c>
      <c r="L361" t="s">
        <v>1248</v>
      </c>
      <c r="M361" t="s">
        <v>1249</v>
      </c>
      <c r="N361">
        <v>1.0305555550000001</v>
      </c>
      <c r="O361">
        <v>0</v>
      </c>
      <c r="P361">
        <v>84</v>
      </c>
      <c r="Q361">
        <v>0</v>
      </c>
      <c r="R361">
        <v>0</v>
      </c>
      <c r="S361">
        <v>0</v>
      </c>
      <c r="T361">
        <v>7</v>
      </c>
      <c r="U361">
        <v>0</v>
      </c>
      <c r="V361">
        <v>0</v>
      </c>
      <c r="W361">
        <v>0</v>
      </c>
      <c r="X361">
        <v>14.605984856443119</v>
      </c>
      <c r="Y361">
        <v>0</v>
      </c>
      <c r="Z361">
        <v>0</v>
      </c>
      <c r="AA361">
        <v>0</v>
      </c>
      <c r="AB361">
        <v>1.8112097700531342</v>
      </c>
      <c r="AC361">
        <v>0</v>
      </c>
      <c r="AD361">
        <v>0</v>
      </c>
      <c r="AE361">
        <v>16.417194626496254</v>
      </c>
    </row>
    <row r="362" spans="1:31" x14ac:dyDescent="0.25">
      <c r="A362">
        <v>2395578</v>
      </c>
      <c r="B362">
        <v>1</v>
      </c>
      <c r="C362" t="s">
        <v>81</v>
      </c>
      <c r="D362" t="s">
        <v>115</v>
      </c>
      <c r="E362" t="s">
        <v>157</v>
      </c>
      <c r="F362" t="s">
        <v>1250</v>
      </c>
      <c r="G362" t="s">
        <v>272</v>
      </c>
      <c r="H362" t="s">
        <v>135</v>
      </c>
      <c r="I362" t="s">
        <v>136</v>
      </c>
      <c r="J362" t="s">
        <v>137</v>
      </c>
      <c r="K362" t="s">
        <v>163</v>
      </c>
      <c r="L362" t="s">
        <v>1251</v>
      </c>
      <c r="M362" t="s">
        <v>1252</v>
      </c>
      <c r="N362">
        <v>1.3847222219999999</v>
      </c>
      <c r="O362">
        <v>0</v>
      </c>
      <c r="P362">
        <v>6</v>
      </c>
      <c r="Q362">
        <v>0</v>
      </c>
      <c r="R362">
        <v>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1.5110629268379028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1.5110629268379028</v>
      </c>
    </row>
    <row r="363" spans="1:31" x14ac:dyDescent="0.25">
      <c r="A363">
        <v>2395801</v>
      </c>
      <c r="B363">
        <v>1</v>
      </c>
      <c r="C363" t="s">
        <v>80</v>
      </c>
      <c r="D363" t="s">
        <v>93</v>
      </c>
      <c r="E363" t="s">
        <v>153</v>
      </c>
      <c r="F363" t="s">
        <v>1253</v>
      </c>
      <c r="G363" t="s">
        <v>162</v>
      </c>
      <c r="H363" t="s">
        <v>143</v>
      </c>
      <c r="I363" t="s">
        <v>136</v>
      </c>
      <c r="J363" t="s">
        <v>137</v>
      </c>
      <c r="K363" t="s">
        <v>163</v>
      </c>
      <c r="L363" t="s">
        <v>1254</v>
      </c>
      <c r="M363" t="s">
        <v>1255</v>
      </c>
      <c r="N363">
        <v>8.7499999999999994E-2</v>
      </c>
      <c r="O363">
        <v>0</v>
      </c>
      <c r="P363">
        <v>6997</v>
      </c>
      <c r="Q363">
        <v>3</v>
      </c>
      <c r="R363">
        <v>1116</v>
      </c>
      <c r="S363">
        <v>20</v>
      </c>
      <c r="T363">
        <v>1733</v>
      </c>
      <c r="U363">
        <v>7</v>
      </c>
      <c r="V363">
        <v>3</v>
      </c>
      <c r="W363">
        <v>0</v>
      </c>
      <c r="X363">
        <v>110.76930261251347</v>
      </c>
      <c r="Y363">
        <v>0.98046112455882506</v>
      </c>
      <c r="Z363">
        <v>123.0707030632464</v>
      </c>
      <c r="AA363">
        <v>18.368682776748148</v>
      </c>
      <c r="AB363">
        <v>140.42789497071885</v>
      </c>
      <c r="AC363">
        <v>52.064970010957566</v>
      </c>
      <c r="AD363">
        <v>1.35757602206275</v>
      </c>
      <c r="AE363">
        <v>447.03959058080596</v>
      </c>
    </row>
    <row r="364" spans="1:31" x14ac:dyDescent="0.25">
      <c r="A364">
        <v>2396016</v>
      </c>
      <c r="B364">
        <v>1</v>
      </c>
      <c r="C364" t="s">
        <v>80</v>
      </c>
      <c r="D364" t="s">
        <v>93</v>
      </c>
      <c r="E364" t="s">
        <v>132</v>
      </c>
      <c r="F364" t="s">
        <v>1256</v>
      </c>
      <c r="G364" t="s">
        <v>254</v>
      </c>
      <c r="H364" t="s">
        <v>135</v>
      </c>
      <c r="I364" t="s">
        <v>136</v>
      </c>
      <c r="J364" t="s">
        <v>137</v>
      </c>
      <c r="K364" t="s">
        <v>163</v>
      </c>
      <c r="L364" t="s">
        <v>1257</v>
      </c>
      <c r="M364" t="s">
        <v>1258</v>
      </c>
      <c r="N364">
        <v>0.9</v>
      </c>
      <c r="O364">
        <v>0</v>
      </c>
      <c r="P364">
        <v>9</v>
      </c>
      <c r="Q364">
        <v>0</v>
      </c>
      <c r="R364">
        <v>6</v>
      </c>
      <c r="S364">
        <v>0</v>
      </c>
      <c r="T364">
        <v>11</v>
      </c>
      <c r="U364">
        <v>0</v>
      </c>
      <c r="V364">
        <v>0</v>
      </c>
      <c r="W364">
        <v>0</v>
      </c>
      <c r="X364">
        <v>1.355541152721405</v>
      </c>
      <c r="Y364">
        <v>0</v>
      </c>
      <c r="Z364">
        <v>4.8172305820595005</v>
      </c>
      <c r="AA364">
        <v>0</v>
      </c>
      <c r="AB364">
        <v>6.4908500450455993</v>
      </c>
      <c r="AC364">
        <v>0</v>
      </c>
      <c r="AD364">
        <v>0</v>
      </c>
      <c r="AE364">
        <v>12.663621779826505</v>
      </c>
    </row>
    <row r="365" spans="1:31" x14ac:dyDescent="0.25">
      <c r="A365">
        <v>2395910</v>
      </c>
      <c r="B365">
        <v>1</v>
      </c>
      <c r="C365" t="s">
        <v>80</v>
      </c>
      <c r="D365" t="s">
        <v>92</v>
      </c>
      <c r="E365" t="s">
        <v>157</v>
      </c>
      <c r="F365" t="s">
        <v>1259</v>
      </c>
      <c r="G365" t="s">
        <v>272</v>
      </c>
      <c r="H365" t="s">
        <v>135</v>
      </c>
      <c r="I365" t="s">
        <v>136</v>
      </c>
      <c r="J365" t="s">
        <v>137</v>
      </c>
      <c r="K365" t="s">
        <v>163</v>
      </c>
      <c r="L365" t="s">
        <v>1260</v>
      </c>
      <c r="M365" t="s">
        <v>1261</v>
      </c>
      <c r="N365">
        <v>0.81138888799999997</v>
      </c>
      <c r="O365">
        <v>0</v>
      </c>
      <c r="P365">
        <v>32</v>
      </c>
      <c r="Q365">
        <v>0</v>
      </c>
      <c r="R365">
        <v>0</v>
      </c>
      <c r="S365">
        <v>0</v>
      </c>
      <c r="T365">
        <v>5</v>
      </c>
      <c r="U365">
        <v>0</v>
      </c>
      <c r="V365">
        <v>0</v>
      </c>
      <c r="W365">
        <v>0</v>
      </c>
      <c r="X365">
        <v>3.4731017008111937</v>
      </c>
      <c r="Y365">
        <v>0</v>
      </c>
      <c r="Z365">
        <v>0</v>
      </c>
      <c r="AA365">
        <v>0</v>
      </c>
      <c r="AB365">
        <v>1.1259346545721418</v>
      </c>
      <c r="AC365">
        <v>0</v>
      </c>
      <c r="AD365">
        <v>0</v>
      </c>
      <c r="AE365">
        <v>4.5990363553833351</v>
      </c>
    </row>
    <row r="366" spans="1:31" x14ac:dyDescent="0.25">
      <c r="A366">
        <v>2395615</v>
      </c>
      <c r="B366">
        <v>1</v>
      </c>
      <c r="C366" t="s">
        <v>80</v>
      </c>
      <c r="D366" t="s">
        <v>106</v>
      </c>
      <c r="E366" t="s">
        <v>141</v>
      </c>
      <c r="F366" t="s">
        <v>1262</v>
      </c>
      <c r="G366" t="s">
        <v>134</v>
      </c>
      <c r="H366" t="s">
        <v>143</v>
      </c>
      <c r="I366" t="s">
        <v>136</v>
      </c>
      <c r="J366" t="s">
        <v>137</v>
      </c>
      <c r="K366" t="s">
        <v>138</v>
      </c>
      <c r="L366" t="s">
        <v>1263</v>
      </c>
      <c r="M366" t="s">
        <v>1264</v>
      </c>
      <c r="N366">
        <v>1.1333333329999999</v>
      </c>
      <c r="O366">
        <v>0</v>
      </c>
      <c r="P366">
        <v>473</v>
      </c>
      <c r="Q366">
        <v>0</v>
      </c>
      <c r="R366">
        <v>0</v>
      </c>
      <c r="S366">
        <v>0</v>
      </c>
      <c r="T366">
        <v>17</v>
      </c>
      <c r="U366">
        <v>0</v>
      </c>
      <c r="V366">
        <v>0</v>
      </c>
      <c r="W366">
        <v>0</v>
      </c>
      <c r="X366">
        <v>87.158390997831049</v>
      </c>
      <c r="Y366">
        <v>0</v>
      </c>
      <c r="Z366">
        <v>0</v>
      </c>
      <c r="AA366">
        <v>0</v>
      </c>
      <c r="AB366">
        <v>9.9833118160569985</v>
      </c>
      <c r="AC366">
        <v>0</v>
      </c>
      <c r="AD366">
        <v>0</v>
      </c>
      <c r="AE366">
        <v>97.141702813888045</v>
      </c>
    </row>
    <row r="367" spans="1:31" x14ac:dyDescent="0.25">
      <c r="A367">
        <v>2395950</v>
      </c>
      <c r="B367">
        <v>1</v>
      </c>
      <c r="C367" t="s">
        <v>80</v>
      </c>
      <c r="D367" t="s">
        <v>83</v>
      </c>
      <c r="E367" t="s">
        <v>181</v>
      </c>
      <c r="F367" t="s">
        <v>1068</v>
      </c>
      <c r="G367" t="s">
        <v>580</v>
      </c>
      <c r="H367" t="s">
        <v>135</v>
      </c>
      <c r="I367" t="s">
        <v>136</v>
      </c>
      <c r="J367" t="s">
        <v>137</v>
      </c>
      <c r="K367" t="s">
        <v>163</v>
      </c>
      <c r="L367" t="s">
        <v>1265</v>
      </c>
      <c r="M367" t="s">
        <v>1266</v>
      </c>
      <c r="N367">
        <v>1.8544444440000001</v>
      </c>
      <c r="O367">
        <v>0</v>
      </c>
      <c r="P367">
        <v>4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1.9814144289258222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1.9814144289258222</v>
      </c>
    </row>
    <row r="368" spans="1:31" x14ac:dyDescent="0.25">
      <c r="A368">
        <v>2396116</v>
      </c>
      <c r="B368">
        <v>1</v>
      </c>
      <c r="C368" t="s">
        <v>81</v>
      </c>
      <c r="D368" t="s">
        <v>122</v>
      </c>
      <c r="E368" t="s">
        <v>157</v>
      </c>
      <c r="F368" t="s">
        <v>1267</v>
      </c>
      <c r="G368" t="s">
        <v>272</v>
      </c>
      <c r="H368" t="s">
        <v>135</v>
      </c>
      <c r="I368" t="s">
        <v>136</v>
      </c>
      <c r="J368" t="s">
        <v>137</v>
      </c>
      <c r="K368" t="s">
        <v>163</v>
      </c>
      <c r="L368" t="s">
        <v>1268</v>
      </c>
      <c r="M368" t="s">
        <v>1269</v>
      </c>
      <c r="N368">
        <v>1.018333333</v>
      </c>
      <c r="O368">
        <v>0</v>
      </c>
      <c r="P368">
        <v>24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3.8056260083495843</v>
      </c>
      <c r="Y368">
        <v>0</v>
      </c>
      <c r="Z368">
        <v>0</v>
      </c>
      <c r="AA368">
        <v>0</v>
      </c>
      <c r="AB368">
        <v>1.0672536648658164</v>
      </c>
      <c r="AC368">
        <v>0</v>
      </c>
      <c r="AD368">
        <v>0</v>
      </c>
      <c r="AE368">
        <v>4.8728796732154009</v>
      </c>
    </row>
    <row r="369" spans="1:31" x14ac:dyDescent="0.25">
      <c r="A369">
        <v>2395595</v>
      </c>
      <c r="B369">
        <v>1</v>
      </c>
      <c r="C369" t="s">
        <v>81</v>
      </c>
      <c r="D369" t="s">
        <v>113</v>
      </c>
      <c r="E369" t="s">
        <v>157</v>
      </c>
      <c r="F369" t="s">
        <v>1270</v>
      </c>
      <c r="G369" t="s">
        <v>276</v>
      </c>
      <c r="H369" t="s">
        <v>135</v>
      </c>
      <c r="I369" t="s">
        <v>136</v>
      </c>
      <c r="J369" t="s">
        <v>137</v>
      </c>
      <c r="K369" t="s">
        <v>163</v>
      </c>
      <c r="L369" t="s">
        <v>1271</v>
      </c>
      <c r="M369" t="s">
        <v>1272</v>
      </c>
      <c r="N369">
        <v>2.7741666660000002</v>
      </c>
      <c r="O369">
        <v>0</v>
      </c>
      <c r="P369">
        <v>15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3.7978968198493863</v>
      </c>
      <c r="Y369">
        <v>0</v>
      </c>
      <c r="Z369">
        <v>0</v>
      </c>
      <c r="AA369">
        <v>0</v>
      </c>
      <c r="AB369">
        <v>0.87182107184076008</v>
      </c>
      <c r="AC369">
        <v>0</v>
      </c>
      <c r="AD369">
        <v>0</v>
      </c>
      <c r="AE369">
        <v>4.6697178916901461</v>
      </c>
    </row>
    <row r="370" spans="1:31" x14ac:dyDescent="0.25">
      <c r="A370">
        <v>2396093</v>
      </c>
      <c r="B370">
        <v>1</v>
      </c>
      <c r="C370" t="s">
        <v>80</v>
      </c>
      <c r="D370" t="s">
        <v>97</v>
      </c>
      <c r="E370" t="s">
        <v>157</v>
      </c>
      <c r="F370" t="s">
        <v>1273</v>
      </c>
      <c r="G370" t="s">
        <v>254</v>
      </c>
      <c r="H370" t="s">
        <v>135</v>
      </c>
      <c r="I370" t="s">
        <v>136</v>
      </c>
      <c r="J370" t="s">
        <v>137</v>
      </c>
      <c r="K370" t="s">
        <v>163</v>
      </c>
      <c r="L370" t="s">
        <v>1274</v>
      </c>
      <c r="M370" t="s">
        <v>1275</v>
      </c>
      <c r="N370">
        <v>0.55166666600000003</v>
      </c>
      <c r="O370">
        <v>0</v>
      </c>
      <c r="P370">
        <v>54</v>
      </c>
      <c r="Q370">
        <v>0</v>
      </c>
      <c r="R370">
        <v>0</v>
      </c>
      <c r="S370">
        <v>0</v>
      </c>
      <c r="T370">
        <v>12</v>
      </c>
      <c r="U370">
        <v>0</v>
      </c>
      <c r="V370">
        <v>0</v>
      </c>
      <c r="W370">
        <v>0</v>
      </c>
      <c r="X370">
        <v>5.9479594289091091</v>
      </c>
      <c r="Y370">
        <v>0</v>
      </c>
      <c r="Z370">
        <v>0</v>
      </c>
      <c r="AA370">
        <v>0</v>
      </c>
      <c r="AB370">
        <v>3.1699553319840725</v>
      </c>
      <c r="AC370">
        <v>0</v>
      </c>
      <c r="AD370">
        <v>0</v>
      </c>
      <c r="AE370">
        <v>9.1179147608931821</v>
      </c>
    </row>
    <row r="371" spans="1:31" x14ac:dyDescent="0.25">
      <c r="A371">
        <v>2395552</v>
      </c>
      <c r="B371">
        <v>1</v>
      </c>
      <c r="C371" t="s">
        <v>80</v>
      </c>
      <c r="D371" t="s">
        <v>103</v>
      </c>
      <c r="E371" t="s">
        <v>279</v>
      </c>
      <c r="F371" t="s">
        <v>1276</v>
      </c>
      <c r="G371" t="s">
        <v>162</v>
      </c>
      <c r="H371" t="s">
        <v>143</v>
      </c>
      <c r="I371" t="s">
        <v>136</v>
      </c>
      <c r="J371" t="s">
        <v>137</v>
      </c>
      <c r="K371" t="s">
        <v>163</v>
      </c>
      <c r="L371" t="s">
        <v>1277</v>
      </c>
      <c r="M371" t="s">
        <v>1278</v>
      </c>
      <c r="N371">
        <v>0.65305555500000001</v>
      </c>
      <c r="O371">
        <v>0</v>
      </c>
      <c r="P371">
        <v>0</v>
      </c>
      <c r="Q371">
        <v>0</v>
      </c>
      <c r="R371">
        <v>0</v>
      </c>
      <c r="S371">
        <v>15</v>
      </c>
      <c r="T371">
        <v>0</v>
      </c>
      <c r="U371">
        <v>17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29.361527650566586</v>
      </c>
      <c r="AB371">
        <v>0</v>
      </c>
      <c r="AC371">
        <v>652.69898926725261</v>
      </c>
      <c r="AD371">
        <v>0</v>
      </c>
      <c r="AE371">
        <v>682.0605169178192</v>
      </c>
    </row>
    <row r="372" spans="1:31" x14ac:dyDescent="0.25">
      <c r="A372">
        <v>2395681</v>
      </c>
      <c r="B372">
        <v>1</v>
      </c>
      <c r="C372" t="s">
        <v>80</v>
      </c>
      <c r="D372" t="s">
        <v>96</v>
      </c>
      <c r="E372" t="s">
        <v>157</v>
      </c>
      <c r="F372" t="s">
        <v>1279</v>
      </c>
      <c r="G372" t="s">
        <v>681</v>
      </c>
      <c r="H372" t="s">
        <v>135</v>
      </c>
      <c r="I372" t="s">
        <v>136</v>
      </c>
      <c r="J372" t="s">
        <v>137</v>
      </c>
      <c r="K372" t="s">
        <v>163</v>
      </c>
      <c r="L372" t="s">
        <v>1280</v>
      </c>
      <c r="M372" t="s">
        <v>1281</v>
      </c>
      <c r="N372">
        <v>2.4044444440000001</v>
      </c>
      <c r="O372">
        <v>0</v>
      </c>
      <c r="P372">
        <v>269</v>
      </c>
      <c r="Q372">
        <v>0</v>
      </c>
      <c r="R372">
        <v>0</v>
      </c>
      <c r="S372">
        <v>0</v>
      </c>
      <c r="T372">
        <v>6</v>
      </c>
      <c r="U372">
        <v>0</v>
      </c>
      <c r="V372">
        <v>0</v>
      </c>
      <c r="W372">
        <v>0</v>
      </c>
      <c r="X372">
        <v>78.415246150853491</v>
      </c>
      <c r="Y372">
        <v>0</v>
      </c>
      <c r="Z372">
        <v>0</v>
      </c>
      <c r="AA372">
        <v>0</v>
      </c>
      <c r="AB372">
        <v>7.1486617991928849</v>
      </c>
      <c r="AC372">
        <v>0</v>
      </c>
      <c r="AD372">
        <v>0</v>
      </c>
      <c r="AE372">
        <v>85.563907950046371</v>
      </c>
    </row>
    <row r="373" spans="1:31" x14ac:dyDescent="0.25">
      <c r="A373">
        <v>2395744</v>
      </c>
      <c r="B373">
        <v>1</v>
      </c>
      <c r="C373" t="s">
        <v>81</v>
      </c>
      <c r="D373" t="s">
        <v>118</v>
      </c>
      <c r="E373" t="s">
        <v>181</v>
      </c>
      <c r="F373" t="s">
        <v>1282</v>
      </c>
      <c r="G373" t="s">
        <v>231</v>
      </c>
      <c r="H373" t="s">
        <v>135</v>
      </c>
      <c r="I373" t="s">
        <v>136</v>
      </c>
      <c r="J373" t="s">
        <v>137</v>
      </c>
      <c r="K373" t="s">
        <v>163</v>
      </c>
      <c r="L373" t="s">
        <v>1283</v>
      </c>
      <c r="M373" t="s">
        <v>1284</v>
      </c>
      <c r="N373">
        <v>5.5824999999999996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2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5.2109037045611704</v>
      </c>
      <c r="AC373">
        <v>0</v>
      </c>
      <c r="AD373">
        <v>0</v>
      </c>
      <c r="AE373">
        <v>5.2109037045611704</v>
      </c>
    </row>
    <row r="374" spans="1:31" x14ac:dyDescent="0.25">
      <c r="A374">
        <v>2395538</v>
      </c>
      <c r="B374">
        <v>1</v>
      </c>
      <c r="C374" t="s">
        <v>81</v>
      </c>
      <c r="D374" t="s">
        <v>124</v>
      </c>
      <c r="E374" t="s">
        <v>153</v>
      </c>
      <c r="F374" t="s">
        <v>1285</v>
      </c>
      <c r="G374" t="s">
        <v>220</v>
      </c>
      <c r="H374" t="s">
        <v>143</v>
      </c>
      <c r="I374" t="s">
        <v>136</v>
      </c>
      <c r="J374" t="s">
        <v>137</v>
      </c>
      <c r="K374" t="s">
        <v>138</v>
      </c>
      <c r="L374" t="s">
        <v>1286</v>
      </c>
      <c r="M374" t="s">
        <v>1287</v>
      </c>
      <c r="N374">
        <v>0.34250000000000003</v>
      </c>
      <c r="O374">
        <v>5</v>
      </c>
      <c r="P374">
        <v>5111</v>
      </c>
      <c r="Q374">
        <v>60</v>
      </c>
      <c r="R374">
        <v>124</v>
      </c>
      <c r="S374">
        <v>22</v>
      </c>
      <c r="T374">
        <v>825</v>
      </c>
      <c r="U374">
        <v>6</v>
      </c>
      <c r="V374">
        <v>1</v>
      </c>
      <c r="W374">
        <v>0.37399814833001999</v>
      </c>
      <c r="X374">
        <v>233.56583070768798</v>
      </c>
      <c r="Y374">
        <v>24.641644553665962</v>
      </c>
      <c r="Z374">
        <v>14.311814807840992</v>
      </c>
      <c r="AA374">
        <v>16.708400347327707</v>
      </c>
      <c r="AB374">
        <v>104.61369056308423</v>
      </c>
      <c r="AC374">
        <v>406.47484890857902</v>
      </c>
      <c r="AD374">
        <v>0.10008238393869751</v>
      </c>
      <c r="AE374">
        <v>800.7903104204546</v>
      </c>
    </row>
    <row r="375" spans="1:31" x14ac:dyDescent="0.25">
      <c r="A375">
        <v>2396030</v>
      </c>
      <c r="B375">
        <v>1</v>
      </c>
      <c r="C375" t="s">
        <v>80</v>
      </c>
      <c r="D375" t="s">
        <v>104</v>
      </c>
      <c r="E375" t="s">
        <v>132</v>
      </c>
      <c r="F375" t="s">
        <v>1288</v>
      </c>
      <c r="G375" t="s">
        <v>254</v>
      </c>
      <c r="H375" t="s">
        <v>135</v>
      </c>
      <c r="I375" t="s">
        <v>136</v>
      </c>
      <c r="J375" t="s">
        <v>137</v>
      </c>
      <c r="K375" t="s">
        <v>163</v>
      </c>
      <c r="L375" t="s">
        <v>1289</v>
      </c>
      <c r="M375" t="s">
        <v>1290</v>
      </c>
      <c r="N375">
        <v>0.30166666600000003</v>
      </c>
      <c r="O375">
        <v>0</v>
      </c>
      <c r="P375">
        <v>69</v>
      </c>
      <c r="Q375">
        <v>0</v>
      </c>
      <c r="R375">
        <v>2</v>
      </c>
      <c r="S375">
        <v>0</v>
      </c>
      <c r="T375">
        <v>5</v>
      </c>
      <c r="U375">
        <v>0</v>
      </c>
      <c r="V375">
        <v>0</v>
      </c>
      <c r="W375">
        <v>0</v>
      </c>
      <c r="X375">
        <v>3.1510269889838125</v>
      </c>
      <c r="Y375">
        <v>0</v>
      </c>
      <c r="Z375">
        <v>6.2877570058928342E-2</v>
      </c>
      <c r="AA375">
        <v>0</v>
      </c>
      <c r="AB375">
        <v>0.22213647113237336</v>
      </c>
      <c r="AC375">
        <v>0</v>
      </c>
      <c r="AD375">
        <v>0</v>
      </c>
      <c r="AE375">
        <v>3.4360410301751143</v>
      </c>
    </row>
    <row r="376" spans="1:31" x14ac:dyDescent="0.25">
      <c r="A376">
        <v>2396036</v>
      </c>
      <c r="B376">
        <v>1</v>
      </c>
      <c r="C376" t="s">
        <v>80</v>
      </c>
      <c r="D376" t="s">
        <v>104</v>
      </c>
      <c r="E376" t="s">
        <v>181</v>
      </c>
      <c r="F376" t="s">
        <v>1291</v>
      </c>
      <c r="G376" t="s">
        <v>183</v>
      </c>
      <c r="H376" t="s">
        <v>135</v>
      </c>
      <c r="I376" t="s">
        <v>136</v>
      </c>
      <c r="J376" t="s">
        <v>137</v>
      </c>
      <c r="K376" t="s">
        <v>163</v>
      </c>
      <c r="L376" t="s">
        <v>1292</v>
      </c>
      <c r="M376" t="s">
        <v>1293</v>
      </c>
      <c r="N376">
        <v>2.361388888</v>
      </c>
      <c r="O376">
        <v>0</v>
      </c>
      <c r="P376">
        <v>4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1.7645601478449391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1.7645601478449391</v>
      </c>
    </row>
    <row r="377" spans="1:31" x14ac:dyDescent="0.25">
      <c r="A377">
        <v>2395787</v>
      </c>
      <c r="B377">
        <v>1</v>
      </c>
      <c r="C377" t="s">
        <v>80</v>
      </c>
      <c r="D377" t="s">
        <v>84</v>
      </c>
      <c r="E377" t="s">
        <v>181</v>
      </c>
      <c r="F377" t="s">
        <v>1294</v>
      </c>
      <c r="G377" t="s">
        <v>231</v>
      </c>
      <c r="H377" t="s">
        <v>135</v>
      </c>
      <c r="I377" t="s">
        <v>136</v>
      </c>
      <c r="J377" t="s">
        <v>137</v>
      </c>
      <c r="K377" t="s">
        <v>163</v>
      </c>
      <c r="L377" t="s">
        <v>1295</v>
      </c>
      <c r="M377" t="s">
        <v>1296</v>
      </c>
      <c r="N377">
        <v>3.511666666</v>
      </c>
      <c r="O377">
        <v>0</v>
      </c>
      <c r="P377">
        <v>13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10.025911249768056</v>
      </c>
      <c r="Y377">
        <v>0</v>
      </c>
      <c r="Z377">
        <v>0</v>
      </c>
      <c r="AA377">
        <v>0</v>
      </c>
      <c r="AB377">
        <v>0.64667396369921004</v>
      </c>
      <c r="AC377">
        <v>0</v>
      </c>
      <c r="AD377">
        <v>0</v>
      </c>
      <c r="AE377">
        <v>10.672585213467265</v>
      </c>
    </row>
    <row r="378" spans="1:31" x14ac:dyDescent="0.25">
      <c r="A378">
        <v>2395581</v>
      </c>
      <c r="B378">
        <v>1</v>
      </c>
      <c r="C378" t="s">
        <v>81</v>
      </c>
      <c r="D378" t="s">
        <v>117</v>
      </c>
      <c r="E378" t="s">
        <v>279</v>
      </c>
      <c r="F378" t="s">
        <v>1297</v>
      </c>
      <c r="G378" t="s">
        <v>134</v>
      </c>
      <c r="H378" t="s">
        <v>143</v>
      </c>
      <c r="I378" t="s">
        <v>136</v>
      </c>
      <c r="J378" t="s">
        <v>137</v>
      </c>
      <c r="K378" t="s">
        <v>138</v>
      </c>
      <c r="L378" t="s">
        <v>1298</v>
      </c>
      <c r="M378" t="s">
        <v>1299</v>
      </c>
      <c r="N378">
        <v>6.3280555549999997</v>
      </c>
      <c r="O378">
        <v>0</v>
      </c>
      <c r="P378">
        <v>324</v>
      </c>
      <c r="Q378">
        <v>15</v>
      </c>
      <c r="R378">
        <v>24</v>
      </c>
      <c r="S378">
        <v>8</v>
      </c>
      <c r="T378">
        <v>31</v>
      </c>
      <c r="U378">
        <v>1</v>
      </c>
      <c r="V378">
        <v>0</v>
      </c>
      <c r="W378">
        <v>0</v>
      </c>
      <c r="X378">
        <v>230.15308566692107</v>
      </c>
      <c r="Y378">
        <v>265.2930033984436</v>
      </c>
      <c r="Z378">
        <v>31.003591641971674</v>
      </c>
      <c r="AA378">
        <v>74.383661423935351</v>
      </c>
      <c r="AB378">
        <v>115.94225588661199</v>
      </c>
      <c r="AC378">
        <v>389.15435501540401</v>
      </c>
      <c r="AD378">
        <v>0</v>
      </c>
      <c r="AE378">
        <v>1105.9299530332878</v>
      </c>
    </row>
    <row r="379" spans="1:31" x14ac:dyDescent="0.25">
      <c r="A379">
        <v>2396128</v>
      </c>
      <c r="B379">
        <v>1</v>
      </c>
      <c r="C379" t="s">
        <v>80</v>
      </c>
      <c r="D379" t="s">
        <v>99</v>
      </c>
      <c r="E379" t="s">
        <v>141</v>
      </c>
      <c r="F379" t="s">
        <v>1300</v>
      </c>
      <c r="G379" t="s">
        <v>206</v>
      </c>
      <c r="H379" t="s">
        <v>143</v>
      </c>
      <c r="I379" t="s">
        <v>136</v>
      </c>
      <c r="J379" t="s">
        <v>137</v>
      </c>
      <c r="K379" t="s">
        <v>163</v>
      </c>
      <c r="L379" t="s">
        <v>1301</v>
      </c>
      <c r="M379" t="s">
        <v>1302</v>
      </c>
      <c r="N379">
        <v>2.946666666</v>
      </c>
      <c r="O379">
        <v>0</v>
      </c>
      <c r="P379">
        <v>141</v>
      </c>
      <c r="Q379">
        <v>0</v>
      </c>
      <c r="R379">
        <v>0</v>
      </c>
      <c r="S379">
        <v>0</v>
      </c>
      <c r="T379">
        <v>4</v>
      </c>
      <c r="U379">
        <v>0</v>
      </c>
      <c r="V379">
        <v>1</v>
      </c>
      <c r="W379">
        <v>0</v>
      </c>
      <c r="X379">
        <v>36.830919613123335</v>
      </c>
      <c r="Y379">
        <v>0</v>
      </c>
      <c r="Z379">
        <v>0</v>
      </c>
      <c r="AA379">
        <v>0</v>
      </c>
      <c r="AB379">
        <v>3.030736008603125</v>
      </c>
      <c r="AC379">
        <v>0</v>
      </c>
      <c r="AD379">
        <v>6.4704868714092862</v>
      </c>
      <c r="AE379">
        <v>46.332142493135748</v>
      </c>
    </row>
    <row r="380" spans="1:31" x14ac:dyDescent="0.25">
      <c r="A380">
        <v>2395913</v>
      </c>
      <c r="B380">
        <v>1</v>
      </c>
      <c r="C380" t="s">
        <v>80</v>
      </c>
      <c r="D380" t="s">
        <v>96</v>
      </c>
      <c r="E380" t="s">
        <v>181</v>
      </c>
      <c r="F380" t="s">
        <v>1303</v>
      </c>
      <c r="G380" t="s">
        <v>183</v>
      </c>
      <c r="H380" t="s">
        <v>135</v>
      </c>
      <c r="I380" t="s">
        <v>136</v>
      </c>
      <c r="J380" t="s">
        <v>137</v>
      </c>
      <c r="K380" t="s">
        <v>163</v>
      </c>
      <c r="L380" t="s">
        <v>1304</v>
      </c>
      <c r="M380" t="s">
        <v>1305</v>
      </c>
      <c r="N380">
        <v>3.5008333330000001</v>
      </c>
      <c r="O380">
        <v>0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</row>
    <row r="381" spans="1:31" x14ac:dyDescent="0.25">
      <c r="A381">
        <v>2395604</v>
      </c>
      <c r="B381">
        <v>1</v>
      </c>
      <c r="C381" t="s">
        <v>80</v>
      </c>
      <c r="D381" t="s">
        <v>92</v>
      </c>
      <c r="E381" t="s">
        <v>279</v>
      </c>
      <c r="F381" t="s">
        <v>1306</v>
      </c>
      <c r="G381" t="s">
        <v>134</v>
      </c>
      <c r="H381" t="s">
        <v>143</v>
      </c>
      <c r="I381" t="s">
        <v>136</v>
      </c>
      <c r="J381" t="s">
        <v>137</v>
      </c>
      <c r="K381" t="s">
        <v>138</v>
      </c>
      <c r="L381" t="s">
        <v>1307</v>
      </c>
      <c r="M381" t="s">
        <v>1308</v>
      </c>
      <c r="N381">
        <v>5.415</v>
      </c>
      <c r="O381">
        <v>0</v>
      </c>
      <c r="P381">
        <v>280</v>
      </c>
      <c r="Q381">
        <v>0</v>
      </c>
      <c r="R381">
        <v>0</v>
      </c>
      <c r="S381">
        <v>1</v>
      </c>
      <c r="T381">
        <v>51</v>
      </c>
      <c r="U381">
        <v>0</v>
      </c>
      <c r="V381">
        <v>0</v>
      </c>
      <c r="W381">
        <v>0</v>
      </c>
      <c r="X381">
        <v>247.18396468795487</v>
      </c>
      <c r="Y381">
        <v>0</v>
      </c>
      <c r="Z381">
        <v>0</v>
      </c>
      <c r="AA381">
        <v>8.4369193890517433</v>
      </c>
      <c r="AB381">
        <v>97.401478880498658</v>
      </c>
      <c r="AC381">
        <v>0</v>
      </c>
      <c r="AD381">
        <v>0</v>
      </c>
      <c r="AE381">
        <v>353.02236295750527</v>
      </c>
    </row>
    <row r="382" spans="1:31" x14ac:dyDescent="0.25">
      <c r="A382">
        <v>2395564</v>
      </c>
      <c r="B382">
        <v>1</v>
      </c>
      <c r="C382" t="s">
        <v>80</v>
      </c>
      <c r="D382" t="s">
        <v>83</v>
      </c>
      <c r="E382" t="s">
        <v>181</v>
      </c>
      <c r="F382" t="s">
        <v>1309</v>
      </c>
      <c r="G382" t="s">
        <v>224</v>
      </c>
      <c r="H382" t="s">
        <v>135</v>
      </c>
      <c r="I382" t="s">
        <v>136</v>
      </c>
      <c r="J382" t="s">
        <v>137</v>
      </c>
      <c r="K382" t="s">
        <v>163</v>
      </c>
      <c r="L382" t="s">
        <v>1310</v>
      </c>
      <c r="M382" t="s">
        <v>1311</v>
      </c>
      <c r="N382">
        <v>3.230277777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9.349741134354721</v>
      </c>
      <c r="AC382">
        <v>0</v>
      </c>
      <c r="AD382">
        <v>0</v>
      </c>
      <c r="AE382">
        <v>9.349741134354721</v>
      </c>
    </row>
    <row r="383" spans="1:31" x14ac:dyDescent="0.25">
      <c r="A383">
        <v>2396059</v>
      </c>
      <c r="B383">
        <v>1</v>
      </c>
      <c r="C383" t="s">
        <v>81</v>
      </c>
      <c r="D383" t="s">
        <v>123</v>
      </c>
      <c r="E383" t="s">
        <v>181</v>
      </c>
      <c r="F383" t="s">
        <v>1312</v>
      </c>
      <c r="G383" t="s">
        <v>183</v>
      </c>
      <c r="H383" t="s">
        <v>135</v>
      </c>
      <c r="I383" t="s">
        <v>136</v>
      </c>
      <c r="J383" t="s">
        <v>137</v>
      </c>
      <c r="K383" t="s">
        <v>163</v>
      </c>
      <c r="L383" t="s">
        <v>1313</v>
      </c>
      <c r="M383" t="s">
        <v>1314</v>
      </c>
      <c r="N383">
        <v>1.8805555549999999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0.53657189685943341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0.53657189685943341</v>
      </c>
    </row>
    <row r="384" spans="1:31" x14ac:dyDescent="0.25">
      <c r="A384">
        <v>2395667</v>
      </c>
      <c r="B384">
        <v>1</v>
      </c>
      <c r="C384" t="s">
        <v>80</v>
      </c>
      <c r="D384" t="s">
        <v>82</v>
      </c>
      <c r="E384" t="s">
        <v>157</v>
      </c>
      <c r="F384" t="s">
        <v>1315</v>
      </c>
      <c r="G384" t="s">
        <v>1316</v>
      </c>
      <c r="H384" t="s">
        <v>135</v>
      </c>
      <c r="I384" t="s">
        <v>136</v>
      </c>
      <c r="J384" t="s">
        <v>3</v>
      </c>
      <c r="K384" t="s">
        <v>163</v>
      </c>
      <c r="L384" t="s">
        <v>1317</v>
      </c>
      <c r="M384" t="s">
        <v>1318</v>
      </c>
      <c r="N384">
        <v>8.5408333330000001</v>
      </c>
      <c r="O384">
        <v>0</v>
      </c>
      <c r="P384">
        <v>2</v>
      </c>
      <c r="Q384">
        <v>0</v>
      </c>
      <c r="R384">
        <v>0</v>
      </c>
      <c r="S384">
        <v>0</v>
      </c>
      <c r="T384">
        <v>67</v>
      </c>
      <c r="U384">
        <v>0</v>
      </c>
      <c r="V384">
        <v>0</v>
      </c>
      <c r="W384">
        <v>0</v>
      </c>
      <c r="X384">
        <v>5.5323741626236806</v>
      </c>
      <c r="Y384">
        <v>0</v>
      </c>
      <c r="Z384">
        <v>0</v>
      </c>
      <c r="AA384">
        <v>0</v>
      </c>
      <c r="AB384">
        <v>181.01336506713338</v>
      </c>
      <c r="AC384">
        <v>0</v>
      </c>
      <c r="AD384">
        <v>0</v>
      </c>
      <c r="AE384">
        <v>186.54573922975706</v>
      </c>
    </row>
    <row r="385" spans="1:31" x14ac:dyDescent="0.25">
      <c r="A385">
        <v>2395710</v>
      </c>
      <c r="B385">
        <v>1</v>
      </c>
      <c r="C385" t="s">
        <v>81</v>
      </c>
      <c r="D385" t="s">
        <v>115</v>
      </c>
      <c r="E385" t="s">
        <v>157</v>
      </c>
      <c r="F385" t="s">
        <v>1319</v>
      </c>
      <c r="G385" t="s">
        <v>272</v>
      </c>
      <c r="H385" t="s">
        <v>135</v>
      </c>
      <c r="I385" t="s">
        <v>136</v>
      </c>
      <c r="J385" t="s">
        <v>137</v>
      </c>
      <c r="K385" t="s">
        <v>163</v>
      </c>
      <c r="L385" t="s">
        <v>1320</v>
      </c>
      <c r="M385" t="s">
        <v>1321</v>
      </c>
      <c r="N385">
        <v>2.335555555</v>
      </c>
      <c r="O385">
        <v>0</v>
      </c>
      <c r="P385">
        <v>5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8.1727681459973702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8.1727681459973702</v>
      </c>
    </row>
    <row r="386" spans="1:31" x14ac:dyDescent="0.25">
      <c r="A386">
        <v>2395518</v>
      </c>
      <c r="B386">
        <v>1</v>
      </c>
      <c r="C386" t="s">
        <v>80</v>
      </c>
      <c r="D386" t="s">
        <v>92</v>
      </c>
      <c r="E386" t="s">
        <v>181</v>
      </c>
      <c r="F386" t="s">
        <v>1322</v>
      </c>
      <c r="G386" t="s">
        <v>231</v>
      </c>
      <c r="H386" t="s">
        <v>135</v>
      </c>
      <c r="I386" t="s">
        <v>136</v>
      </c>
      <c r="J386" t="s">
        <v>137</v>
      </c>
      <c r="K386" t="s">
        <v>163</v>
      </c>
      <c r="L386" t="s">
        <v>1323</v>
      </c>
      <c r="M386" t="s">
        <v>1324</v>
      </c>
      <c r="N386">
        <v>2.1855555550000001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0.50469371888735326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0.50469371888735326</v>
      </c>
    </row>
    <row r="387" spans="1:31" x14ac:dyDescent="0.25">
      <c r="A387">
        <v>2395664</v>
      </c>
      <c r="B387">
        <v>1</v>
      </c>
      <c r="C387" t="s">
        <v>80</v>
      </c>
      <c r="D387" t="s">
        <v>98</v>
      </c>
      <c r="E387" t="s">
        <v>181</v>
      </c>
      <c r="F387" t="s">
        <v>1325</v>
      </c>
      <c r="G387" t="s">
        <v>183</v>
      </c>
      <c r="H387" t="s">
        <v>135</v>
      </c>
      <c r="I387" t="s">
        <v>136</v>
      </c>
      <c r="J387" t="s">
        <v>137</v>
      </c>
      <c r="K387" t="s">
        <v>163</v>
      </c>
      <c r="L387" t="s">
        <v>1326</v>
      </c>
      <c r="M387" t="s">
        <v>1327</v>
      </c>
      <c r="N387">
        <v>1.8147222220000001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0.35978675301433499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0.35978675301433499</v>
      </c>
    </row>
    <row r="388" spans="1:31" x14ac:dyDescent="0.25">
      <c r="A388">
        <v>2395521</v>
      </c>
      <c r="B388">
        <v>1</v>
      </c>
      <c r="C388" t="s">
        <v>80</v>
      </c>
      <c r="D388" t="s">
        <v>108</v>
      </c>
      <c r="E388" t="s">
        <v>157</v>
      </c>
      <c r="F388" t="s">
        <v>1328</v>
      </c>
      <c r="G388" t="s">
        <v>272</v>
      </c>
      <c r="H388" t="s">
        <v>135</v>
      </c>
      <c r="I388" t="s">
        <v>136</v>
      </c>
      <c r="J388" t="s">
        <v>137</v>
      </c>
      <c r="K388" t="s">
        <v>163</v>
      </c>
      <c r="L388" t="s">
        <v>1329</v>
      </c>
      <c r="M388" t="s">
        <v>1330</v>
      </c>
      <c r="N388">
        <v>6.5644444440000003</v>
      </c>
      <c r="O388">
        <v>0</v>
      </c>
      <c r="P388">
        <v>4</v>
      </c>
      <c r="Q388">
        <v>0</v>
      </c>
      <c r="R388">
        <v>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1.9457442063545614</v>
      </c>
      <c r="Y388">
        <v>0</v>
      </c>
      <c r="Z388">
        <v>27.411271320647394</v>
      </c>
      <c r="AA388">
        <v>0</v>
      </c>
      <c r="AB388">
        <v>0</v>
      </c>
      <c r="AC388">
        <v>0</v>
      </c>
      <c r="AD388">
        <v>0</v>
      </c>
      <c r="AE388">
        <v>29.357015527001955</v>
      </c>
    </row>
    <row r="389" spans="1:31" x14ac:dyDescent="0.25">
      <c r="A389">
        <v>2395996</v>
      </c>
      <c r="B389">
        <v>1</v>
      </c>
      <c r="C389" t="s">
        <v>80</v>
      </c>
      <c r="D389" t="s">
        <v>107</v>
      </c>
      <c r="E389" t="s">
        <v>157</v>
      </c>
      <c r="F389" t="s">
        <v>1331</v>
      </c>
      <c r="G389" t="s">
        <v>1332</v>
      </c>
      <c r="H389" t="s">
        <v>135</v>
      </c>
      <c r="I389" t="s">
        <v>136</v>
      </c>
      <c r="J389" t="s">
        <v>137</v>
      </c>
      <c r="K389" t="s">
        <v>163</v>
      </c>
      <c r="L389" t="s">
        <v>1333</v>
      </c>
      <c r="M389" t="s">
        <v>1334</v>
      </c>
      <c r="N389">
        <v>1.852222222</v>
      </c>
      <c r="O389">
        <v>0</v>
      </c>
      <c r="P389">
        <v>119</v>
      </c>
      <c r="Q389">
        <v>0</v>
      </c>
      <c r="R389">
        <v>0</v>
      </c>
      <c r="S389">
        <v>0</v>
      </c>
      <c r="T389">
        <v>11</v>
      </c>
      <c r="U389">
        <v>0</v>
      </c>
      <c r="V389">
        <v>1</v>
      </c>
      <c r="W389">
        <v>0</v>
      </c>
      <c r="X389">
        <v>25.393424618719578</v>
      </c>
      <c r="Y389">
        <v>0</v>
      </c>
      <c r="Z389">
        <v>0</v>
      </c>
      <c r="AA389">
        <v>0</v>
      </c>
      <c r="AB389">
        <v>15.4380793045929</v>
      </c>
      <c r="AC389">
        <v>0</v>
      </c>
      <c r="AD389">
        <v>8.8749260235079674</v>
      </c>
      <c r="AE389">
        <v>49.70642994682045</v>
      </c>
    </row>
    <row r="390" spans="1:31" x14ac:dyDescent="0.25">
      <c r="A390">
        <v>2395541</v>
      </c>
      <c r="B390">
        <v>1</v>
      </c>
      <c r="C390" t="s">
        <v>80</v>
      </c>
      <c r="D390" t="s">
        <v>82</v>
      </c>
      <c r="E390" t="s">
        <v>132</v>
      </c>
      <c r="F390" t="s">
        <v>1335</v>
      </c>
      <c r="G390" t="s">
        <v>1316</v>
      </c>
      <c r="H390" t="s">
        <v>135</v>
      </c>
      <c r="I390" t="s">
        <v>136</v>
      </c>
      <c r="J390" t="s">
        <v>3</v>
      </c>
      <c r="K390" t="s">
        <v>163</v>
      </c>
      <c r="L390" t="s">
        <v>1336</v>
      </c>
      <c r="M390" t="s">
        <v>1337</v>
      </c>
      <c r="N390">
        <v>6.6333333330000004</v>
      </c>
      <c r="O390">
        <v>0</v>
      </c>
      <c r="P390">
        <v>300</v>
      </c>
      <c r="Q390">
        <v>0</v>
      </c>
      <c r="R390">
        <v>0</v>
      </c>
      <c r="S390">
        <v>0</v>
      </c>
      <c r="T390">
        <v>21</v>
      </c>
      <c r="U390">
        <v>0</v>
      </c>
      <c r="V390">
        <v>0</v>
      </c>
      <c r="W390">
        <v>0</v>
      </c>
      <c r="X390">
        <v>169.416284047636</v>
      </c>
      <c r="Y390">
        <v>0</v>
      </c>
      <c r="Z390">
        <v>0</v>
      </c>
      <c r="AA390">
        <v>0</v>
      </c>
      <c r="AB390">
        <v>120.53472346988022</v>
      </c>
      <c r="AC390">
        <v>0</v>
      </c>
      <c r="AD390">
        <v>0</v>
      </c>
      <c r="AE390">
        <v>289.95100751751625</v>
      </c>
    </row>
    <row r="391" spans="1:31" x14ac:dyDescent="0.25">
      <c r="A391">
        <v>2395747</v>
      </c>
      <c r="B391">
        <v>1</v>
      </c>
      <c r="C391" t="s">
        <v>80</v>
      </c>
      <c r="D391" t="s">
        <v>90</v>
      </c>
      <c r="E391" t="s">
        <v>141</v>
      </c>
      <c r="F391" t="s">
        <v>1338</v>
      </c>
      <c r="G391" t="s">
        <v>162</v>
      </c>
      <c r="H391" t="s">
        <v>143</v>
      </c>
      <c r="I391" t="s">
        <v>136</v>
      </c>
      <c r="J391" t="s">
        <v>137</v>
      </c>
      <c r="K391" t="s">
        <v>163</v>
      </c>
      <c r="L391" t="s">
        <v>1339</v>
      </c>
      <c r="M391" t="s">
        <v>1340</v>
      </c>
      <c r="N391">
        <v>0.44194444399999999</v>
      </c>
      <c r="O391">
        <v>0</v>
      </c>
      <c r="P391">
        <v>3760</v>
      </c>
      <c r="Q391">
        <v>0</v>
      </c>
      <c r="R391">
        <v>0</v>
      </c>
      <c r="S391">
        <v>0</v>
      </c>
      <c r="T391">
        <v>282</v>
      </c>
      <c r="U391">
        <v>0</v>
      </c>
      <c r="V391">
        <v>0</v>
      </c>
      <c r="W391">
        <v>0</v>
      </c>
      <c r="X391">
        <v>397.03982316603941</v>
      </c>
      <c r="Y391">
        <v>0</v>
      </c>
      <c r="Z391">
        <v>0</v>
      </c>
      <c r="AA391">
        <v>0</v>
      </c>
      <c r="AB391">
        <v>137.48106238449927</v>
      </c>
      <c r="AC391">
        <v>0</v>
      </c>
      <c r="AD391">
        <v>0</v>
      </c>
      <c r="AE391">
        <v>534.52088555053865</v>
      </c>
    </row>
    <row r="392" spans="1:31" x14ac:dyDescent="0.25">
      <c r="A392">
        <v>2395770</v>
      </c>
      <c r="B392">
        <v>1</v>
      </c>
      <c r="C392" t="s">
        <v>81</v>
      </c>
      <c r="D392" t="s">
        <v>127</v>
      </c>
      <c r="E392" t="s">
        <v>279</v>
      </c>
      <c r="F392" t="s">
        <v>1341</v>
      </c>
      <c r="G392" t="s">
        <v>162</v>
      </c>
      <c r="H392" t="s">
        <v>143</v>
      </c>
      <c r="I392" t="s">
        <v>136</v>
      </c>
      <c r="J392" t="s">
        <v>137</v>
      </c>
      <c r="K392" t="s">
        <v>163</v>
      </c>
      <c r="L392" t="s">
        <v>1342</v>
      </c>
      <c r="M392" t="s">
        <v>1343</v>
      </c>
      <c r="N392">
        <v>1.0147222220000001</v>
      </c>
      <c r="O392">
        <v>0</v>
      </c>
      <c r="P392">
        <v>778</v>
      </c>
      <c r="Q392">
        <v>31</v>
      </c>
      <c r="R392">
        <v>33</v>
      </c>
      <c r="S392">
        <v>2</v>
      </c>
      <c r="T392">
        <v>83</v>
      </c>
      <c r="U392">
        <v>0</v>
      </c>
      <c r="V392">
        <v>0</v>
      </c>
      <c r="W392">
        <v>0</v>
      </c>
      <c r="X392">
        <v>112.57564455894631</v>
      </c>
      <c r="Y392">
        <v>38.592680742883161</v>
      </c>
      <c r="Z392">
        <v>31.290858517825512</v>
      </c>
      <c r="AA392">
        <v>0.44990987217200118</v>
      </c>
      <c r="AB392">
        <v>50.981140995208442</v>
      </c>
      <c r="AC392">
        <v>0</v>
      </c>
      <c r="AD392">
        <v>0</v>
      </c>
      <c r="AE392">
        <v>233.89023468703544</v>
      </c>
    </row>
    <row r="393" spans="1:31" x14ac:dyDescent="0.25">
      <c r="A393">
        <v>2395939</v>
      </c>
      <c r="B393">
        <v>1</v>
      </c>
      <c r="C393" t="s">
        <v>80</v>
      </c>
      <c r="D393" t="s">
        <v>96</v>
      </c>
      <c r="E393" t="s">
        <v>157</v>
      </c>
      <c r="F393" t="s">
        <v>1344</v>
      </c>
      <c r="G393" t="s">
        <v>276</v>
      </c>
      <c r="H393" t="s">
        <v>135</v>
      </c>
      <c r="I393" t="s">
        <v>136</v>
      </c>
      <c r="J393" t="s">
        <v>137</v>
      </c>
      <c r="K393" t="s">
        <v>163</v>
      </c>
      <c r="L393" t="s">
        <v>1345</v>
      </c>
      <c r="M393" t="s">
        <v>1346</v>
      </c>
      <c r="N393">
        <v>3.5211111110000002</v>
      </c>
      <c r="O393">
        <v>0</v>
      </c>
      <c r="P393">
        <v>4</v>
      </c>
      <c r="Q393">
        <v>0</v>
      </c>
      <c r="R393">
        <v>6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</row>
    <row r="394" spans="1:31" x14ac:dyDescent="0.25">
      <c r="A394">
        <v>2396102</v>
      </c>
      <c r="B394">
        <v>1</v>
      </c>
      <c r="C394" t="s">
        <v>80</v>
      </c>
      <c r="D394" t="s">
        <v>92</v>
      </c>
      <c r="E394" t="s">
        <v>181</v>
      </c>
      <c r="F394" t="s">
        <v>1347</v>
      </c>
      <c r="G394" t="s">
        <v>183</v>
      </c>
      <c r="H394" t="s">
        <v>135</v>
      </c>
      <c r="I394" t="s">
        <v>136</v>
      </c>
      <c r="J394" t="s">
        <v>137</v>
      </c>
      <c r="K394" t="s">
        <v>163</v>
      </c>
      <c r="L394" t="s">
        <v>1348</v>
      </c>
      <c r="M394" t="s">
        <v>1349</v>
      </c>
      <c r="N394">
        <v>0.89361111100000001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1.065454686795839</v>
      </c>
      <c r="AC394">
        <v>0</v>
      </c>
      <c r="AD394">
        <v>0</v>
      </c>
      <c r="AE394">
        <v>1.065454686795839</v>
      </c>
    </row>
    <row r="395" spans="1:31" x14ac:dyDescent="0.25">
      <c r="A395">
        <v>2395607</v>
      </c>
      <c r="B395">
        <v>1</v>
      </c>
      <c r="C395" t="s">
        <v>80</v>
      </c>
      <c r="D395" t="s">
        <v>110</v>
      </c>
      <c r="E395" t="s">
        <v>181</v>
      </c>
      <c r="F395" t="s">
        <v>1350</v>
      </c>
      <c r="G395" t="s">
        <v>183</v>
      </c>
      <c r="H395" t="s">
        <v>135</v>
      </c>
      <c r="I395" t="s">
        <v>136</v>
      </c>
      <c r="J395" t="s">
        <v>137</v>
      </c>
      <c r="K395" t="s">
        <v>163</v>
      </c>
      <c r="L395" t="s">
        <v>1351</v>
      </c>
      <c r="M395" t="s">
        <v>1352</v>
      </c>
      <c r="N395">
        <v>3.761666666</v>
      </c>
      <c r="O395">
        <v>0</v>
      </c>
      <c r="P395">
        <v>4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2.61361424672875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2.61361424672875</v>
      </c>
    </row>
    <row r="396" spans="1:31" x14ac:dyDescent="0.25">
      <c r="A396">
        <v>2395584</v>
      </c>
      <c r="B396">
        <v>1</v>
      </c>
      <c r="C396" t="s">
        <v>81</v>
      </c>
      <c r="D396" t="s">
        <v>127</v>
      </c>
      <c r="E396" t="s">
        <v>157</v>
      </c>
      <c r="F396" t="s">
        <v>1353</v>
      </c>
      <c r="G396" t="s">
        <v>272</v>
      </c>
      <c r="H396" t="s">
        <v>135</v>
      </c>
      <c r="I396" t="s">
        <v>136</v>
      </c>
      <c r="J396" t="s">
        <v>137</v>
      </c>
      <c r="K396" t="s">
        <v>163</v>
      </c>
      <c r="L396" t="s">
        <v>1354</v>
      </c>
      <c r="M396" t="s">
        <v>1355</v>
      </c>
      <c r="N396">
        <v>3.7349999999999999</v>
      </c>
      <c r="O396">
        <v>0</v>
      </c>
      <c r="P396">
        <v>54</v>
      </c>
      <c r="Q396">
        <v>0</v>
      </c>
      <c r="R396">
        <v>1</v>
      </c>
      <c r="S396">
        <v>0</v>
      </c>
      <c r="T396">
        <v>2</v>
      </c>
      <c r="U396">
        <v>0</v>
      </c>
      <c r="V396">
        <v>0</v>
      </c>
      <c r="W396">
        <v>0</v>
      </c>
      <c r="X396">
        <v>28.229904371181842</v>
      </c>
      <c r="Y396">
        <v>0</v>
      </c>
      <c r="Z396">
        <v>0.43992517499568007</v>
      </c>
      <c r="AA396">
        <v>0</v>
      </c>
      <c r="AB396">
        <v>0.20084546143186582</v>
      </c>
      <c r="AC396">
        <v>0</v>
      </c>
      <c r="AD396">
        <v>0</v>
      </c>
      <c r="AE396">
        <v>28.870675007609385</v>
      </c>
    </row>
    <row r="397" spans="1:31" x14ac:dyDescent="0.25">
      <c r="A397">
        <v>2395916</v>
      </c>
      <c r="B397">
        <v>1</v>
      </c>
      <c r="C397" t="s">
        <v>81</v>
      </c>
      <c r="D397" t="s">
        <v>118</v>
      </c>
      <c r="E397" t="s">
        <v>141</v>
      </c>
      <c r="F397" t="s">
        <v>1356</v>
      </c>
      <c r="G397" t="s">
        <v>206</v>
      </c>
      <c r="H397" t="s">
        <v>143</v>
      </c>
      <c r="I397" t="s">
        <v>136</v>
      </c>
      <c r="J397" t="s">
        <v>137</v>
      </c>
      <c r="K397" t="s">
        <v>163</v>
      </c>
      <c r="L397" t="s">
        <v>1357</v>
      </c>
      <c r="M397" t="s">
        <v>1358</v>
      </c>
      <c r="N397">
        <v>3.4080555549999998</v>
      </c>
      <c r="O397">
        <v>0</v>
      </c>
      <c r="P397">
        <v>1</v>
      </c>
      <c r="Q397">
        <v>11</v>
      </c>
      <c r="R397">
        <v>9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0.81934485782511446</v>
      </c>
      <c r="Y397">
        <v>3.5441745683866914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4.3635194262118056</v>
      </c>
    </row>
    <row r="398" spans="1:31" x14ac:dyDescent="0.25">
      <c r="A398">
        <v>2395956</v>
      </c>
      <c r="B398">
        <v>1</v>
      </c>
      <c r="C398" t="s">
        <v>80</v>
      </c>
      <c r="D398" t="s">
        <v>93</v>
      </c>
      <c r="E398" t="s">
        <v>153</v>
      </c>
      <c r="F398" t="s">
        <v>1359</v>
      </c>
      <c r="G398" t="s">
        <v>134</v>
      </c>
      <c r="H398" t="s">
        <v>143</v>
      </c>
      <c r="I398" t="s">
        <v>136</v>
      </c>
      <c r="J398" t="s">
        <v>137</v>
      </c>
      <c r="K398" t="s">
        <v>138</v>
      </c>
      <c r="L398" t="s">
        <v>1360</v>
      </c>
      <c r="M398" t="s">
        <v>1361</v>
      </c>
      <c r="N398">
        <v>0.56222222200000005</v>
      </c>
      <c r="O398">
        <v>0</v>
      </c>
      <c r="P398">
        <v>26</v>
      </c>
      <c r="Q398">
        <v>0</v>
      </c>
      <c r="R398">
        <v>32</v>
      </c>
      <c r="S398">
        <v>0</v>
      </c>
      <c r="T398">
        <v>14</v>
      </c>
      <c r="U398">
        <v>0</v>
      </c>
      <c r="V398">
        <v>0</v>
      </c>
      <c r="W398">
        <v>0</v>
      </c>
      <c r="X398">
        <v>7.9465065326264694</v>
      </c>
      <c r="Y398">
        <v>0</v>
      </c>
      <c r="Z398">
        <v>45.449513803883889</v>
      </c>
      <c r="AA398">
        <v>0</v>
      </c>
      <c r="AB398">
        <v>15.223783825116339</v>
      </c>
      <c r="AC398">
        <v>0</v>
      </c>
      <c r="AD398">
        <v>0</v>
      </c>
      <c r="AE398">
        <v>68.619804161626703</v>
      </c>
    </row>
    <row r="399" spans="1:31" x14ac:dyDescent="0.25">
      <c r="A399">
        <v>2395624</v>
      </c>
      <c r="B399">
        <v>1</v>
      </c>
      <c r="C399" t="s">
        <v>80</v>
      </c>
      <c r="D399" t="s">
        <v>100</v>
      </c>
      <c r="E399" t="s">
        <v>181</v>
      </c>
      <c r="F399" t="s">
        <v>1362</v>
      </c>
      <c r="G399" t="s">
        <v>224</v>
      </c>
      <c r="H399" t="s">
        <v>135</v>
      </c>
      <c r="I399" t="s">
        <v>136</v>
      </c>
      <c r="J399" t="s">
        <v>137</v>
      </c>
      <c r="K399" t="s">
        <v>163</v>
      </c>
      <c r="L399" t="s">
        <v>1363</v>
      </c>
      <c r="M399" t="s">
        <v>1364</v>
      </c>
      <c r="N399">
        <v>0.85499999999999998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0.54361079117182631</v>
      </c>
      <c r="AC399">
        <v>0</v>
      </c>
      <c r="AD399">
        <v>0</v>
      </c>
      <c r="AE399">
        <v>0.54361079117182631</v>
      </c>
    </row>
    <row r="400" spans="1:31" x14ac:dyDescent="0.25">
      <c r="A400">
        <v>2396002</v>
      </c>
      <c r="B400">
        <v>1</v>
      </c>
      <c r="C400" t="s">
        <v>80</v>
      </c>
      <c r="D400" t="s">
        <v>104</v>
      </c>
      <c r="E400" t="s">
        <v>132</v>
      </c>
      <c r="F400" t="s">
        <v>1365</v>
      </c>
      <c r="G400" t="s">
        <v>187</v>
      </c>
      <c r="H400" t="s">
        <v>135</v>
      </c>
      <c r="I400" t="s">
        <v>136</v>
      </c>
      <c r="J400" t="s">
        <v>137</v>
      </c>
      <c r="K400" t="s">
        <v>163</v>
      </c>
      <c r="L400" t="s">
        <v>1366</v>
      </c>
      <c r="M400" t="s">
        <v>1367</v>
      </c>
      <c r="N400">
        <v>2.4508333329999998</v>
      </c>
      <c r="O400">
        <v>0</v>
      </c>
      <c r="P400">
        <v>8</v>
      </c>
      <c r="Q400">
        <v>0</v>
      </c>
      <c r="R400">
        <v>18</v>
      </c>
      <c r="S400">
        <v>0</v>
      </c>
      <c r="T400">
        <v>5</v>
      </c>
      <c r="U400">
        <v>0</v>
      </c>
      <c r="V400">
        <v>0</v>
      </c>
      <c r="W400">
        <v>0</v>
      </c>
      <c r="X400">
        <v>4.9735771589295279</v>
      </c>
      <c r="Y400">
        <v>0</v>
      </c>
      <c r="Z400">
        <v>30.706136514283411</v>
      </c>
      <c r="AA400">
        <v>0</v>
      </c>
      <c r="AB400">
        <v>5.8552830240889477</v>
      </c>
      <c r="AC400">
        <v>0</v>
      </c>
      <c r="AD400">
        <v>0</v>
      </c>
      <c r="AE400">
        <v>41.534996697301885</v>
      </c>
    </row>
    <row r="401" spans="1:31" x14ac:dyDescent="0.25">
      <c r="A401">
        <v>2395670</v>
      </c>
      <c r="B401">
        <v>1</v>
      </c>
      <c r="C401" t="s">
        <v>80</v>
      </c>
      <c r="D401" t="s">
        <v>88</v>
      </c>
      <c r="E401" t="s">
        <v>181</v>
      </c>
      <c r="F401" t="s">
        <v>1368</v>
      </c>
      <c r="G401" t="s">
        <v>231</v>
      </c>
      <c r="H401" t="s">
        <v>135</v>
      </c>
      <c r="I401" t="s">
        <v>136</v>
      </c>
      <c r="J401" t="s">
        <v>137</v>
      </c>
      <c r="K401" t="s">
        <v>163</v>
      </c>
      <c r="L401" t="s">
        <v>1369</v>
      </c>
      <c r="M401" t="s">
        <v>1370</v>
      </c>
      <c r="N401">
        <v>6.7747222220000003</v>
      </c>
      <c r="O401">
        <v>0</v>
      </c>
      <c r="P401">
        <v>9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12.747407873724047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12.747407873724047</v>
      </c>
    </row>
    <row r="402" spans="1:31" x14ac:dyDescent="0.25">
      <c r="A402">
        <v>2395561</v>
      </c>
      <c r="B402">
        <v>1</v>
      </c>
      <c r="C402" t="s">
        <v>81</v>
      </c>
      <c r="D402" t="s">
        <v>128</v>
      </c>
      <c r="E402" t="s">
        <v>132</v>
      </c>
      <c r="F402" t="s">
        <v>1371</v>
      </c>
      <c r="G402" t="s">
        <v>297</v>
      </c>
      <c r="H402" t="s">
        <v>135</v>
      </c>
      <c r="I402" t="s">
        <v>136</v>
      </c>
      <c r="J402" t="s">
        <v>137</v>
      </c>
      <c r="K402" t="s">
        <v>163</v>
      </c>
      <c r="L402" t="s">
        <v>1372</v>
      </c>
      <c r="M402" t="s">
        <v>1373</v>
      </c>
      <c r="N402">
        <v>2.1488888880000001</v>
      </c>
      <c r="O402">
        <v>0</v>
      </c>
      <c r="P402">
        <v>197</v>
      </c>
      <c r="Q402">
        <v>0</v>
      </c>
      <c r="R402">
        <v>0</v>
      </c>
      <c r="S402">
        <v>0</v>
      </c>
      <c r="T402">
        <v>20</v>
      </c>
      <c r="U402">
        <v>0</v>
      </c>
      <c r="V402">
        <v>0</v>
      </c>
      <c r="W402">
        <v>0</v>
      </c>
      <c r="X402">
        <v>49.366922466304473</v>
      </c>
      <c r="Y402">
        <v>0</v>
      </c>
      <c r="Z402">
        <v>0</v>
      </c>
      <c r="AA402">
        <v>0</v>
      </c>
      <c r="AB402">
        <v>10.631257188448362</v>
      </c>
      <c r="AC402">
        <v>0</v>
      </c>
      <c r="AD402">
        <v>0</v>
      </c>
      <c r="AE402">
        <v>59.998179654752832</v>
      </c>
    </row>
    <row r="403" spans="1:31" x14ac:dyDescent="0.25">
      <c r="A403">
        <v>2395999</v>
      </c>
      <c r="B403">
        <v>1</v>
      </c>
      <c r="C403" t="s">
        <v>81</v>
      </c>
      <c r="D403" t="s">
        <v>116</v>
      </c>
      <c r="E403" t="s">
        <v>157</v>
      </c>
      <c r="F403" t="s">
        <v>1374</v>
      </c>
      <c r="G403" t="s">
        <v>272</v>
      </c>
      <c r="H403" t="s">
        <v>135</v>
      </c>
      <c r="I403" t="s">
        <v>136</v>
      </c>
      <c r="J403" t="s">
        <v>137</v>
      </c>
      <c r="K403" t="s">
        <v>163</v>
      </c>
      <c r="L403" t="s">
        <v>1375</v>
      </c>
      <c r="M403" t="s">
        <v>1376</v>
      </c>
      <c r="N403">
        <v>1.0319444440000001</v>
      </c>
      <c r="O403">
        <v>0</v>
      </c>
      <c r="P403">
        <v>34</v>
      </c>
      <c r="Q403">
        <v>0</v>
      </c>
      <c r="R403">
        <v>0</v>
      </c>
      <c r="S403">
        <v>0</v>
      </c>
      <c r="T403">
        <v>18</v>
      </c>
      <c r="U403">
        <v>0</v>
      </c>
      <c r="V403">
        <v>0</v>
      </c>
      <c r="W403">
        <v>0</v>
      </c>
      <c r="X403">
        <v>5.9063345030832526</v>
      </c>
      <c r="Y403">
        <v>0</v>
      </c>
      <c r="Z403">
        <v>0</v>
      </c>
      <c r="AA403">
        <v>0</v>
      </c>
      <c r="AB403">
        <v>11.279655530520571</v>
      </c>
      <c r="AC403">
        <v>0</v>
      </c>
      <c r="AD403">
        <v>0</v>
      </c>
      <c r="AE403">
        <v>17.185990033603822</v>
      </c>
    </row>
    <row r="404" spans="1:31" x14ac:dyDescent="0.25">
      <c r="A404">
        <v>2396022</v>
      </c>
      <c r="B404">
        <v>1</v>
      </c>
      <c r="C404" t="s">
        <v>80</v>
      </c>
      <c r="D404" t="s">
        <v>104</v>
      </c>
      <c r="E404" t="s">
        <v>157</v>
      </c>
      <c r="F404" t="s">
        <v>1377</v>
      </c>
      <c r="G404" t="s">
        <v>254</v>
      </c>
      <c r="H404" t="s">
        <v>135</v>
      </c>
      <c r="I404" t="s">
        <v>136</v>
      </c>
      <c r="J404" t="s">
        <v>137</v>
      </c>
      <c r="K404" t="s">
        <v>163</v>
      </c>
      <c r="L404" t="s">
        <v>1378</v>
      </c>
      <c r="M404" t="s">
        <v>1379</v>
      </c>
      <c r="N404">
        <v>0.38777777699999999</v>
      </c>
      <c r="O404">
        <v>0</v>
      </c>
      <c r="P404">
        <v>113</v>
      </c>
      <c r="Q404">
        <v>0</v>
      </c>
      <c r="R404">
        <v>0</v>
      </c>
      <c r="S404">
        <v>0</v>
      </c>
      <c r="T404">
        <v>5</v>
      </c>
      <c r="U404">
        <v>0</v>
      </c>
      <c r="V404">
        <v>0</v>
      </c>
      <c r="W404">
        <v>0</v>
      </c>
      <c r="X404">
        <v>10.295348546218568</v>
      </c>
      <c r="Y404">
        <v>0</v>
      </c>
      <c r="Z404">
        <v>0</v>
      </c>
      <c r="AA404">
        <v>0</v>
      </c>
      <c r="AB404">
        <v>1.8027325562745644</v>
      </c>
      <c r="AC404">
        <v>0</v>
      </c>
      <c r="AD404">
        <v>0</v>
      </c>
      <c r="AE404">
        <v>12.098081102493133</v>
      </c>
    </row>
    <row r="405" spans="1:31" x14ac:dyDescent="0.25">
      <c r="A405">
        <v>2395873</v>
      </c>
      <c r="B405">
        <v>1</v>
      </c>
      <c r="C405" t="s">
        <v>80</v>
      </c>
      <c r="D405" t="s">
        <v>104</v>
      </c>
      <c r="E405" t="s">
        <v>181</v>
      </c>
      <c r="F405" t="s">
        <v>1380</v>
      </c>
      <c r="G405" t="s">
        <v>231</v>
      </c>
      <c r="H405" t="s">
        <v>135</v>
      </c>
      <c r="I405" t="s">
        <v>136</v>
      </c>
      <c r="J405" t="s">
        <v>137</v>
      </c>
      <c r="K405" t="s">
        <v>163</v>
      </c>
      <c r="L405" t="s">
        <v>1381</v>
      </c>
      <c r="M405" t="s">
        <v>1382</v>
      </c>
      <c r="N405">
        <v>0.73444444399999997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0.62655225814148774</v>
      </c>
      <c r="AC405">
        <v>0</v>
      </c>
      <c r="AD405">
        <v>0</v>
      </c>
      <c r="AE405">
        <v>0.62655225814148774</v>
      </c>
    </row>
    <row r="406" spans="1:31" x14ac:dyDescent="0.25">
      <c r="A406">
        <v>2396122</v>
      </c>
      <c r="B406">
        <v>1</v>
      </c>
      <c r="C406" t="s">
        <v>80</v>
      </c>
      <c r="D406" t="s">
        <v>107</v>
      </c>
      <c r="E406" t="s">
        <v>157</v>
      </c>
      <c r="F406" t="s">
        <v>1383</v>
      </c>
      <c r="G406" t="s">
        <v>254</v>
      </c>
      <c r="H406" t="s">
        <v>135</v>
      </c>
      <c r="I406" t="s">
        <v>136</v>
      </c>
      <c r="J406" t="s">
        <v>137</v>
      </c>
      <c r="K406" t="s">
        <v>163</v>
      </c>
      <c r="L406" t="s">
        <v>1384</v>
      </c>
      <c r="M406" t="s">
        <v>1385</v>
      </c>
      <c r="N406">
        <v>1.3138888879999999</v>
      </c>
      <c r="O406">
        <v>0</v>
      </c>
      <c r="P406">
        <v>62</v>
      </c>
      <c r="Q406">
        <v>0</v>
      </c>
      <c r="R406">
        <v>0</v>
      </c>
      <c r="S406">
        <v>0</v>
      </c>
      <c r="T406">
        <v>13</v>
      </c>
      <c r="U406">
        <v>0</v>
      </c>
      <c r="V406">
        <v>0</v>
      </c>
      <c r="W406">
        <v>0</v>
      </c>
      <c r="X406">
        <v>5.964101118235865</v>
      </c>
      <c r="Y406">
        <v>0</v>
      </c>
      <c r="Z406">
        <v>0</v>
      </c>
      <c r="AA406">
        <v>0</v>
      </c>
      <c r="AB406">
        <v>10.128154517522219</v>
      </c>
      <c r="AC406">
        <v>0</v>
      </c>
      <c r="AD406">
        <v>0</v>
      </c>
      <c r="AE406">
        <v>16.092255635758086</v>
      </c>
    </row>
    <row r="407" spans="1:31" x14ac:dyDescent="0.25">
      <c r="A407">
        <v>2395587</v>
      </c>
      <c r="B407">
        <v>1</v>
      </c>
      <c r="C407" t="s">
        <v>81</v>
      </c>
      <c r="D407" t="s">
        <v>120</v>
      </c>
      <c r="E407" t="s">
        <v>279</v>
      </c>
      <c r="F407" t="s">
        <v>1386</v>
      </c>
      <c r="G407" t="s">
        <v>134</v>
      </c>
      <c r="H407" t="s">
        <v>143</v>
      </c>
      <c r="I407" t="s">
        <v>136</v>
      </c>
      <c r="J407" t="s">
        <v>137</v>
      </c>
      <c r="K407" t="s">
        <v>138</v>
      </c>
      <c r="L407" t="s">
        <v>1387</v>
      </c>
      <c r="M407" t="s">
        <v>1388</v>
      </c>
      <c r="N407">
        <v>2.7230555550000002</v>
      </c>
      <c r="O407">
        <v>0</v>
      </c>
      <c r="P407">
        <v>449</v>
      </c>
      <c r="Q407">
        <v>0</v>
      </c>
      <c r="R407">
        <v>16</v>
      </c>
      <c r="S407">
        <v>1</v>
      </c>
      <c r="T407">
        <v>30</v>
      </c>
      <c r="U407">
        <v>0</v>
      </c>
      <c r="V407">
        <v>0</v>
      </c>
      <c r="W407">
        <v>0</v>
      </c>
      <c r="X407">
        <v>202.18436864713647</v>
      </c>
      <c r="Y407">
        <v>0</v>
      </c>
      <c r="Z407">
        <v>12.826703194935444</v>
      </c>
      <c r="AA407">
        <v>53.239038214338052</v>
      </c>
      <c r="AB407">
        <v>54.604695540765256</v>
      </c>
      <c r="AC407">
        <v>0</v>
      </c>
      <c r="AD407">
        <v>0</v>
      </c>
      <c r="AE407">
        <v>322.85480559717524</v>
      </c>
    </row>
    <row r="408" spans="1:31" x14ac:dyDescent="0.25">
      <c r="A408">
        <v>2395644</v>
      </c>
      <c r="B408">
        <v>1</v>
      </c>
      <c r="C408" t="s">
        <v>80</v>
      </c>
      <c r="D408" t="s">
        <v>82</v>
      </c>
      <c r="E408" t="s">
        <v>181</v>
      </c>
      <c r="F408" t="s">
        <v>1389</v>
      </c>
      <c r="G408" t="s">
        <v>183</v>
      </c>
      <c r="H408" t="s">
        <v>135</v>
      </c>
      <c r="I408" t="s">
        <v>136</v>
      </c>
      <c r="J408" t="s">
        <v>137</v>
      </c>
      <c r="K408" t="s">
        <v>163</v>
      </c>
      <c r="L408" t="s">
        <v>1390</v>
      </c>
      <c r="M408" t="s">
        <v>1391</v>
      </c>
      <c r="N408">
        <v>4.670833333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2.5165274607272501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2.5165274607272501</v>
      </c>
    </row>
    <row r="409" spans="1:31" x14ac:dyDescent="0.25">
      <c r="A409">
        <v>2395544</v>
      </c>
      <c r="B409">
        <v>1</v>
      </c>
      <c r="C409" t="s">
        <v>80</v>
      </c>
      <c r="D409" t="s">
        <v>106</v>
      </c>
      <c r="E409" t="s">
        <v>141</v>
      </c>
      <c r="F409" t="s">
        <v>1392</v>
      </c>
      <c r="G409" t="s">
        <v>206</v>
      </c>
      <c r="H409" t="s">
        <v>143</v>
      </c>
      <c r="I409" t="s">
        <v>136</v>
      </c>
      <c r="J409" t="s">
        <v>137</v>
      </c>
      <c r="K409" t="s">
        <v>163</v>
      </c>
      <c r="L409" t="s">
        <v>1393</v>
      </c>
      <c r="M409" t="s">
        <v>1394</v>
      </c>
      <c r="N409">
        <v>1.453888888</v>
      </c>
      <c r="O409">
        <v>0</v>
      </c>
      <c r="P409">
        <v>2</v>
      </c>
      <c r="Q409">
        <v>0</v>
      </c>
      <c r="R409">
        <v>18</v>
      </c>
      <c r="S409">
        <v>0</v>
      </c>
      <c r="T409">
        <v>4</v>
      </c>
      <c r="U409">
        <v>0</v>
      </c>
      <c r="V409">
        <v>0</v>
      </c>
      <c r="W409">
        <v>0</v>
      </c>
      <c r="X409">
        <v>0.31698784785376227</v>
      </c>
      <c r="Y409">
        <v>0</v>
      </c>
      <c r="Z409">
        <v>25.280225469353759</v>
      </c>
      <c r="AA409">
        <v>0</v>
      </c>
      <c r="AB409">
        <v>2.7401652355517148</v>
      </c>
      <c r="AC409">
        <v>0</v>
      </c>
      <c r="AD409">
        <v>0</v>
      </c>
      <c r="AE409">
        <v>28.337378552759237</v>
      </c>
    </row>
    <row r="410" spans="1:31" x14ac:dyDescent="0.25">
      <c r="A410">
        <v>2395936</v>
      </c>
      <c r="B410">
        <v>1</v>
      </c>
      <c r="C410" t="s">
        <v>80</v>
      </c>
      <c r="D410" t="s">
        <v>90</v>
      </c>
      <c r="E410" t="s">
        <v>157</v>
      </c>
      <c r="F410" t="s">
        <v>1395</v>
      </c>
      <c r="G410" t="s">
        <v>235</v>
      </c>
      <c r="H410" t="s">
        <v>135</v>
      </c>
      <c r="I410" t="s">
        <v>136</v>
      </c>
      <c r="J410" t="s">
        <v>3</v>
      </c>
      <c r="K410" t="s">
        <v>163</v>
      </c>
      <c r="L410" t="s">
        <v>1396</v>
      </c>
      <c r="M410" t="s">
        <v>1397</v>
      </c>
      <c r="N410">
        <v>2.352777777</v>
      </c>
      <c r="O410">
        <v>0</v>
      </c>
      <c r="P410">
        <v>121</v>
      </c>
      <c r="Q410">
        <v>0</v>
      </c>
      <c r="R410">
        <v>0</v>
      </c>
      <c r="S410">
        <v>0</v>
      </c>
      <c r="T410">
        <v>18</v>
      </c>
      <c r="U410">
        <v>0</v>
      </c>
      <c r="V410">
        <v>0</v>
      </c>
      <c r="W410">
        <v>0</v>
      </c>
      <c r="X410">
        <v>61.063686177162332</v>
      </c>
      <c r="Y410">
        <v>0</v>
      </c>
      <c r="Z410">
        <v>0</v>
      </c>
      <c r="AA410">
        <v>0</v>
      </c>
      <c r="AB410">
        <v>27.399379438869232</v>
      </c>
      <c r="AC410">
        <v>0</v>
      </c>
      <c r="AD410">
        <v>0</v>
      </c>
      <c r="AE410">
        <v>88.463065616031571</v>
      </c>
    </row>
    <row r="411" spans="1:31" x14ac:dyDescent="0.25">
      <c r="A411">
        <v>2395836</v>
      </c>
      <c r="B411">
        <v>1</v>
      </c>
      <c r="C411" t="s">
        <v>80</v>
      </c>
      <c r="D411" t="s">
        <v>92</v>
      </c>
      <c r="E411" t="s">
        <v>176</v>
      </c>
      <c r="F411" t="s">
        <v>1398</v>
      </c>
      <c r="G411" t="s">
        <v>287</v>
      </c>
      <c r="H411" t="s">
        <v>135</v>
      </c>
      <c r="I411" t="s">
        <v>136</v>
      </c>
      <c r="J411" t="s">
        <v>137</v>
      </c>
      <c r="K411" t="s">
        <v>163</v>
      </c>
      <c r="L411" t="s">
        <v>1399</v>
      </c>
      <c r="M411" t="s">
        <v>1400</v>
      </c>
      <c r="N411">
        <v>4.5041666659999997</v>
      </c>
      <c r="O411">
        <v>0</v>
      </c>
      <c r="P411">
        <v>49</v>
      </c>
      <c r="Q411">
        <v>0</v>
      </c>
      <c r="R411">
        <v>0</v>
      </c>
      <c r="S411">
        <v>0</v>
      </c>
      <c r="T411">
        <v>6</v>
      </c>
      <c r="U411">
        <v>0</v>
      </c>
      <c r="V411">
        <v>0</v>
      </c>
      <c r="W411">
        <v>0</v>
      </c>
      <c r="X411">
        <v>66.234104268479783</v>
      </c>
      <c r="Y411">
        <v>0</v>
      </c>
      <c r="Z411">
        <v>0</v>
      </c>
      <c r="AA411">
        <v>0</v>
      </c>
      <c r="AB411">
        <v>3.2032475107623002</v>
      </c>
      <c r="AC411">
        <v>0</v>
      </c>
      <c r="AD411">
        <v>0</v>
      </c>
      <c r="AE411">
        <v>69.437351779242078</v>
      </c>
    </row>
    <row r="412" spans="1:31" x14ac:dyDescent="0.25">
      <c r="A412">
        <v>2395510</v>
      </c>
      <c r="B412">
        <v>1</v>
      </c>
      <c r="C412" t="s">
        <v>80</v>
      </c>
      <c r="D412" t="s">
        <v>96</v>
      </c>
      <c r="E412" t="s">
        <v>181</v>
      </c>
      <c r="F412" t="s">
        <v>1401</v>
      </c>
      <c r="G412" t="s">
        <v>224</v>
      </c>
      <c r="H412" t="s">
        <v>135</v>
      </c>
      <c r="I412" t="s">
        <v>136</v>
      </c>
      <c r="J412" t="s">
        <v>137</v>
      </c>
      <c r="K412" t="s">
        <v>163</v>
      </c>
      <c r="L412" t="s">
        <v>1402</v>
      </c>
      <c r="M412" t="s">
        <v>1403</v>
      </c>
      <c r="N412">
        <v>0.80611111099999999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0.16807945314333331</v>
      </c>
      <c r="AA412">
        <v>0</v>
      </c>
      <c r="AB412">
        <v>0</v>
      </c>
      <c r="AC412">
        <v>0</v>
      </c>
      <c r="AD412">
        <v>0</v>
      </c>
      <c r="AE412">
        <v>0.16807945314333331</v>
      </c>
    </row>
    <row r="413" spans="1:31" x14ac:dyDescent="0.25">
      <c r="A413">
        <v>2395656</v>
      </c>
      <c r="B413">
        <v>1</v>
      </c>
      <c r="C413" t="s">
        <v>80</v>
      </c>
      <c r="D413" t="s">
        <v>104</v>
      </c>
      <c r="E413" t="s">
        <v>132</v>
      </c>
      <c r="F413" t="s">
        <v>1001</v>
      </c>
      <c r="G413" t="s">
        <v>187</v>
      </c>
      <c r="H413" t="s">
        <v>135</v>
      </c>
      <c r="I413" t="s">
        <v>136</v>
      </c>
      <c r="J413" t="s">
        <v>137</v>
      </c>
      <c r="K413" t="s">
        <v>163</v>
      </c>
      <c r="L413" t="s">
        <v>1404</v>
      </c>
      <c r="M413" t="s">
        <v>1405</v>
      </c>
      <c r="N413">
        <v>1.454722222</v>
      </c>
      <c r="O413">
        <v>0</v>
      </c>
      <c r="P413">
        <v>4</v>
      </c>
      <c r="Q413">
        <v>0</v>
      </c>
      <c r="R413">
        <v>18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5.954031554795667E-2</v>
      </c>
      <c r="Y413">
        <v>0</v>
      </c>
      <c r="Z413">
        <v>19.515218822896781</v>
      </c>
      <c r="AA413">
        <v>0</v>
      </c>
      <c r="AB413">
        <v>2.4077357192360722</v>
      </c>
      <c r="AC413">
        <v>0</v>
      </c>
      <c r="AD413">
        <v>0</v>
      </c>
      <c r="AE413">
        <v>21.982494857680809</v>
      </c>
    </row>
    <row r="414" spans="1:31" x14ac:dyDescent="0.25">
      <c r="A414">
        <v>2395610</v>
      </c>
      <c r="B414">
        <v>1</v>
      </c>
      <c r="C414" t="s">
        <v>80</v>
      </c>
      <c r="D414" t="s">
        <v>87</v>
      </c>
      <c r="E414" t="s">
        <v>132</v>
      </c>
      <c r="F414" t="s">
        <v>1406</v>
      </c>
      <c r="G414" t="s">
        <v>134</v>
      </c>
      <c r="H414" t="s">
        <v>135</v>
      </c>
      <c r="I414" t="s">
        <v>136</v>
      </c>
      <c r="J414" t="s">
        <v>137</v>
      </c>
      <c r="K414" t="s">
        <v>138</v>
      </c>
      <c r="L414" t="s">
        <v>1407</v>
      </c>
      <c r="M414" t="s">
        <v>1408</v>
      </c>
      <c r="N414">
        <v>3.5113888879999999</v>
      </c>
      <c r="O414">
        <v>0</v>
      </c>
      <c r="P414">
        <v>141</v>
      </c>
      <c r="Q414">
        <v>0</v>
      </c>
      <c r="R414">
        <v>0</v>
      </c>
      <c r="S414">
        <v>0</v>
      </c>
      <c r="T414">
        <v>25</v>
      </c>
      <c r="U414">
        <v>0</v>
      </c>
      <c r="V414">
        <v>0</v>
      </c>
      <c r="W414">
        <v>0</v>
      </c>
      <c r="X414">
        <v>108.44273245217349</v>
      </c>
      <c r="Y414">
        <v>0</v>
      </c>
      <c r="Z414">
        <v>0</v>
      </c>
      <c r="AA414">
        <v>0</v>
      </c>
      <c r="AB414">
        <v>271.62240678631315</v>
      </c>
      <c r="AC414">
        <v>0</v>
      </c>
      <c r="AD414">
        <v>0</v>
      </c>
      <c r="AE414">
        <v>380.06513923848661</v>
      </c>
    </row>
    <row r="415" spans="1:31" x14ac:dyDescent="0.25">
      <c r="A415">
        <v>2396111</v>
      </c>
      <c r="B415">
        <v>1</v>
      </c>
      <c r="C415" t="s">
        <v>81</v>
      </c>
      <c r="D415" t="s">
        <v>120</v>
      </c>
      <c r="E415" t="s">
        <v>181</v>
      </c>
      <c r="F415" t="s">
        <v>1409</v>
      </c>
      <c r="G415" t="s">
        <v>183</v>
      </c>
      <c r="H415" t="s">
        <v>135</v>
      </c>
      <c r="I415" t="s">
        <v>136</v>
      </c>
      <c r="J415" t="s">
        <v>137</v>
      </c>
      <c r="K415" t="s">
        <v>163</v>
      </c>
      <c r="L415" t="s">
        <v>1410</v>
      </c>
      <c r="M415" t="s">
        <v>1411</v>
      </c>
      <c r="N415">
        <v>1.145277777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0.75059171826520454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0.75059171826520454</v>
      </c>
    </row>
    <row r="416" spans="1:31" x14ac:dyDescent="0.25">
      <c r="A416">
        <v>2395965</v>
      </c>
      <c r="B416">
        <v>1</v>
      </c>
      <c r="C416" t="s">
        <v>80</v>
      </c>
      <c r="D416" t="s">
        <v>96</v>
      </c>
      <c r="E416" t="s">
        <v>153</v>
      </c>
      <c r="F416" t="s">
        <v>1412</v>
      </c>
      <c r="G416" t="s">
        <v>206</v>
      </c>
      <c r="H416" t="s">
        <v>143</v>
      </c>
      <c r="I416" t="s">
        <v>136</v>
      </c>
      <c r="J416" t="s">
        <v>137</v>
      </c>
      <c r="K416" t="s">
        <v>163</v>
      </c>
      <c r="L416" t="s">
        <v>1413</v>
      </c>
      <c r="M416" t="s">
        <v>1414</v>
      </c>
      <c r="N416">
        <v>0.53472222199999997</v>
      </c>
      <c r="O416">
        <v>0</v>
      </c>
      <c r="P416">
        <v>1810</v>
      </c>
      <c r="Q416">
        <v>0</v>
      </c>
      <c r="R416">
        <v>0</v>
      </c>
      <c r="S416">
        <v>3</v>
      </c>
      <c r="T416">
        <v>344</v>
      </c>
      <c r="U416">
        <v>0</v>
      </c>
      <c r="V416">
        <v>0</v>
      </c>
      <c r="W416">
        <v>0</v>
      </c>
      <c r="X416">
        <v>271.92785047173334</v>
      </c>
      <c r="Y416">
        <v>0</v>
      </c>
      <c r="Z416">
        <v>0</v>
      </c>
      <c r="AA416">
        <v>10.966187906381506</v>
      </c>
      <c r="AB416">
        <v>440.65399022753809</v>
      </c>
      <c r="AC416">
        <v>0</v>
      </c>
      <c r="AD416">
        <v>0</v>
      </c>
      <c r="AE416">
        <v>723.54802860565292</v>
      </c>
    </row>
    <row r="417" spans="1:31" x14ac:dyDescent="0.25">
      <c r="A417">
        <v>2395756</v>
      </c>
      <c r="B417">
        <v>1</v>
      </c>
      <c r="C417" t="s">
        <v>81</v>
      </c>
      <c r="D417" t="s">
        <v>119</v>
      </c>
      <c r="E417" t="s">
        <v>181</v>
      </c>
      <c r="F417" t="s">
        <v>1415</v>
      </c>
      <c r="G417" t="s">
        <v>183</v>
      </c>
      <c r="H417" t="s">
        <v>135</v>
      </c>
      <c r="I417" t="s">
        <v>136</v>
      </c>
      <c r="J417" t="s">
        <v>137</v>
      </c>
      <c r="K417" t="s">
        <v>163</v>
      </c>
      <c r="L417" t="s">
        <v>1416</v>
      </c>
      <c r="M417" t="s">
        <v>1417</v>
      </c>
      <c r="N417">
        <v>2.7036111109999998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0.3821375289212251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0.3821375289212251</v>
      </c>
    </row>
    <row r="418" spans="1:31" x14ac:dyDescent="0.25">
      <c r="A418">
        <v>2396005</v>
      </c>
      <c r="B418">
        <v>1</v>
      </c>
      <c r="C418" t="s">
        <v>80</v>
      </c>
      <c r="D418" t="s">
        <v>93</v>
      </c>
      <c r="E418" t="s">
        <v>181</v>
      </c>
      <c r="F418" t="s">
        <v>1418</v>
      </c>
      <c r="G418" t="s">
        <v>183</v>
      </c>
      <c r="H418" t="s">
        <v>135</v>
      </c>
      <c r="I418" t="s">
        <v>136</v>
      </c>
      <c r="J418" t="s">
        <v>137</v>
      </c>
      <c r="K418" t="s">
        <v>163</v>
      </c>
      <c r="L418" t="s">
        <v>1419</v>
      </c>
      <c r="M418" t="s">
        <v>1420</v>
      </c>
      <c r="N418">
        <v>0.84027777699999995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0.86227256603678326</v>
      </c>
      <c r="AA418">
        <v>0</v>
      </c>
      <c r="AB418">
        <v>0</v>
      </c>
      <c r="AC418">
        <v>0</v>
      </c>
      <c r="AD418">
        <v>0</v>
      </c>
      <c r="AE418">
        <v>0.86227256603678326</v>
      </c>
    </row>
    <row r="419" spans="1:31" x14ac:dyDescent="0.25">
      <c r="A419">
        <v>2395902</v>
      </c>
      <c r="B419">
        <v>1</v>
      </c>
      <c r="C419" t="s">
        <v>80</v>
      </c>
      <c r="D419" t="s">
        <v>98</v>
      </c>
      <c r="E419" t="s">
        <v>157</v>
      </c>
      <c r="F419" t="s">
        <v>1421</v>
      </c>
      <c r="G419" t="s">
        <v>272</v>
      </c>
      <c r="H419" t="s">
        <v>135</v>
      </c>
      <c r="I419" t="s">
        <v>136</v>
      </c>
      <c r="J419" t="s">
        <v>137</v>
      </c>
      <c r="K419" t="s">
        <v>163</v>
      </c>
      <c r="L419" t="s">
        <v>1422</v>
      </c>
      <c r="M419" t="s">
        <v>1423</v>
      </c>
      <c r="N419">
        <v>1.1330555550000001</v>
      </c>
      <c r="O419">
        <v>0</v>
      </c>
      <c r="P419">
        <v>10</v>
      </c>
      <c r="Q419">
        <v>0</v>
      </c>
      <c r="R419">
        <v>7</v>
      </c>
      <c r="S419">
        <v>0</v>
      </c>
      <c r="T419">
        <v>5</v>
      </c>
      <c r="U419">
        <v>0</v>
      </c>
      <c r="V419">
        <v>0</v>
      </c>
      <c r="W419">
        <v>0</v>
      </c>
      <c r="X419">
        <v>2.4659366092275028</v>
      </c>
      <c r="Y419">
        <v>0</v>
      </c>
      <c r="Z419">
        <v>6.3975331205864512</v>
      </c>
      <c r="AA419">
        <v>0</v>
      </c>
      <c r="AB419">
        <v>5.6161198518029405</v>
      </c>
      <c r="AC419">
        <v>0</v>
      </c>
      <c r="AD419">
        <v>0</v>
      </c>
      <c r="AE419">
        <v>14.479589581616894</v>
      </c>
    </row>
    <row r="420" spans="1:31" x14ac:dyDescent="0.25">
      <c r="A420">
        <v>2395570</v>
      </c>
      <c r="B420">
        <v>1</v>
      </c>
      <c r="C420" t="s">
        <v>81</v>
      </c>
      <c r="D420" t="s">
        <v>118</v>
      </c>
      <c r="E420" t="s">
        <v>325</v>
      </c>
      <c r="F420" t="s">
        <v>467</v>
      </c>
      <c r="G420" t="s">
        <v>134</v>
      </c>
      <c r="H420" t="s">
        <v>143</v>
      </c>
      <c r="I420" t="s">
        <v>136</v>
      </c>
      <c r="J420" t="s">
        <v>137</v>
      </c>
      <c r="K420" t="s">
        <v>138</v>
      </c>
      <c r="L420" t="s">
        <v>1424</v>
      </c>
      <c r="M420" t="s">
        <v>1425</v>
      </c>
      <c r="N420">
        <v>8.1605555550000002</v>
      </c>
      <c r="O420">
        <v>7</v>
      </c>
      <c r="P420">
        <v>1116</v>
      </c>
      <c r="Q420">
        <v>195</v>
      </c>
      <c r="R420">
        <v>80</v>
      </c>
      <c r="S420">
        <v>43</v>
      </c>
      <c r="T420">
        <v>99</v>
      </c>
      <c r="U420">
        <v>0</v>
      </c>
      <c r="V420">
        <v>0</v>
      </c>
      <c r="W420">
        <v>17.628840842853126</v>
      </c>
      <c r="X420">
        <v>1448.3095530492615</v>
      </c>
      <c r="Y420">
        <v>4791.6040526014003</v>
      </c>
      <c r="Z420">
        <v>380.15070074974381</v>
      </c>
      <c r="AA420">
        <v>1431.056564968598</v>
      </c>
      <c r="AB420">
        <v>687.05088885389546</v>
      </c>
      <c r="AC420">
        <v>0</v>
      </c>
      <c r="AD420">
        <v>0</v>
      </c>
      <c r="AE420">
        <v>8755.8006010657518</v>
      </c>
    </row>
    <row r="421" spans="1:31" x14ac:dyDescent="0.25">
      <c r="A421">
        <v>2396068</v>
      </c>
      <c r="B421">
        <v>1</v>
      </c>
      <c r="C421" t="s">
        <v>81</v>
      </c>
      <c r="D421" t="s">
        <v>123</v>
      </c>
      <c r="E421" t="s">
        <v>279</v>
      </c>
      <c r="F421" t="s">
        <v>1426</v>
      </c>
      <c r="G421" t="s">
        <v>162</v>
      </c>
      <c r="H421" t="s">
        <v>143</v>
      </c>
      <c r="I421" t="s">
        <v>136</v>
      </c>
      <c r="J421" t="s">
        <v>137</v>
      </c>
      <c r="K421" t="s">
        <v>163</v>
      </c>
      <c r="L421" t="s">
        <v>1427</v>
      </c>
      <c r="M421" t="s">
        <v>1428</v>
      </c>
      <c r="N421">
        <v>5.0894444439999997</v>
      </c>
      <c r="O421">
        <v>1</v>
      </c>
      <c r="P421">
        <v>4</v>
      </c>
      <c r="Q421">
        <v>31</v>
      </c>
      <c r="R421">
        <v>87</v>
      </c>
      <c r="S421">
        <v>0</v>
      </c>
      <c r="T421">
        <v>8</v>
      </c>
      <c r="U421">
        <v>0</v>
      </c>
      <c r="V421">
        <v>0</v>
      </c>
      <c r="W421">
        <v>0</v>
      </c>
      <c r="X421">
        <v>23.459063491782143</v>
      </c>
      <c r="Y421">
        <v>122.60993168347993</v>
      </c>
      <c r="Z421">
        <v>204.63069157391098</v>
      </c>
      <c r="AA421">
        <v>0</v>
      </c>
      <c r="AB421">
        <v>37.331607770444691</v>
      </c>
      <c r="AC421">
        <v>0</v>
      </c>
      <c r="AD421">
        <v>0</v>
      </c>
      <c r="AE421">
        <v>388.03129451961775</v>
      </c>
    </row>
    <row r="422" spans="1:31" x14ac:dyDescent="0.25">
      <c r="A422">
        <v>2395925</v>
      </c>
      <c r="B422">
        <v>1</v>
      </c>
      <c r="C422" t="s">
        <v>80</v>
      </c>
      <c r="D422" t="s">
        <v>84</v>
      </c>
      <c r="E422" t="s">
        <v>181</v>
      </c>
      <c r="F422" t="s">
        <v>1429</v>
      </c>
      <c r="G422" t="s">
        <v>183</v>
      </c>
      <c r="H422" t="s">
        <v>135</v>
      </c>
      <c r="I422" t="s">
        <v>136</v>
      </c>
      <c r="J422" t="s">
        <v>137</v>
      </c>
      <c r="K422" t="s">
        <v>163</v>
      </c>
      <c r="L422" t="s">
        <v>1430</v>
      </c>
      <c r="M422" t="s">
        <v>1431</v>
      </c>
      <c r="N422">
        <v>3.8777777769999999</v>
      </c>
      <c r="O422">
        <v>0</v>
      </c>
      <c r="P422">
        <v>6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6.9121053476872785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6.9121053476872785</v>
      </c>
    </row>
    <row r="423" spans="1:31" x14ac:dyDescent="0.25">
      <c r="A423">
        <v>2395782</v>
      </c>
      <c r="B423">
        <v>1</v>
      </c>
      <c r="C423" t="s">
        <v>80</v>
      </c>
      <c r="D423" t="s">
        <v>97</v>
      </c>
      <c r="E423" t="s">
        <v>153</v>
      </c>
      <c r="F423" t="s">
        <v>1432</v>
      </c>
      <c r="G423" t="s">
        <v>134</v>
      </c>
      <c r="H423" t="s">
        <v>143</v>
      </c>
      <c r="I423" t="s">
        <v>136</v>
      </c>
      <c r="J423" t="s">
        <v>137</v>
      </c>
      <c r="K423" t="s">
        <v>138</v>
      </c>
      <c r="L423" t="s">
        <v>1433</v>
      </c>
      <c r="M423" t="s">
        <v>1434</v>
      </c>
      <c r="N423">
        <v>4.5419444440000003</v>
      </c>
      <c r="O423">
        <v>0</v>
      </c>
      <c r="P423">
        <v>124</v>
      </c>
      <c r="Q423">
        <v>0</v>
      </c>
      <c r="R423">
        <v>255</v>
      </c>
      <c r="S423">
        <v>2</v>
      </c>
      <c r="T423">
        <v>71</v>
      </c>
      <c r="U423">
        <v>0</v>
      </c>
      <c r="V423">
        <v>0</v>
      </c>
      <c r="W423">
        <v>0</v>
      </c>
      <c r="X423">
        <v>337.84573218228235</v>
      </c>
      <c r="Y423">
        <v>0</v>
      </c>
      <c r="Z423">
        <v>452.2707184446615</v>
      </c>
      <c r="AA423">
        <v>14.413983598811555</v>
      </c>
      <c r="AB423">
        <v>284.57423962455721</v>
      </c>
      <c r="AC423">
        <v>0</v>
      </c>
      <c r="AD423">
        <v>0</v>
      </c>
      <c r="AE423">
        <v>1089.1046738503126</v>
      </c>
    </row>
    <row r="424" spans="1:31" x14ac:dyDescent="0.25">
      <c r="A424">
        <v>2395547</v>
      </c>
      <c r="B424">
        <v>1</v>
      </c>
      <c r="C424" t="s">
        <v>81</v>
      </c>
      <c r="D424" t="s">
        <v>117</v>
      </c>
      <c r="E424" t="s">
        <v>181</v>
      </c>
      <c r="F424" t="s">
        <v>1435</v>
      </c>
      <c r="G424" t="s">
        <v>183</v>
      </c>
      <c r="H424" t="s">
        <v>135</v>
      </c>
      <c r="I424" t="s">
        <v>136</v>
      </c>
      <c r="J424" t="s">
        <v>137</v>
      </c>
      <c r="K424" t="s">
        <v>163</v>
      </c>
      <c r="L424" t="s">
        <v>1436</v>
      </c>
      <c r="M424" t="s">
        <v>1437</v>
      </c>
      <c r="N424">
        <v>2.0552777770000001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0.32057670518990056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0.32057670518990056</v>
      </c>
    </row>
    <row r="425" spans="1:31" x14ac:dyDescent="0.25">
      <c r="A425">
        <v>2395527</v>
      </c>
      <c r="B425">
        <v>1</v>
      </c>
      <c r="C425" t="s">
        <v>80</v>
      </c>
      <c r="D425" t="s">
        <v>110</v>
      </c>
      <c r="E425" t="s">
        <v>153</v>
      </c>
      <c r="F425" t="s">
        <v>1438</v>
      </c>
      <c r="G425" t="s">
        <v>162</v>
      </c>
      <c r="H425" t="s">
        <v>143</v>
      </c>
      <c r="I425" t="s">
        <v>136</v>
      </c>
      <c r="J425" t="s">
        <v>137</v>
      </c>
      <c r="K425" t="s">
        <v>163</v>
      </c>
      <c r="L425" t="s">
        <v>1439</v>
      </c>
      <c r="M425" t="s">
        <v>1440</v>
      </c>
      <c r="N425">
        <v>7.4166666000000006E-2</v>
      </c>
      <c r="O425">
        <v>0</v>
      </c>
      <c r="P425">
        <v>0</v>
      </c>
      <c r="Q425">
        <v>0</v>
      </c>
      <c r="R425">
        <v>0</v>
      </c>
      <c r="S425">
        <v>1</v>
      </c>
      <c r="T425">
        <v>3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27.986339514225428</v>
      </c>
      <c r="AB425">
        <v>1.4417898862749603</v>
      </c>
      <c r="AC425">
        <v>0</v>
      </c>
      <c r="AD425">
        <v>0</v>
      </c>
      <c r="AE425">
        <v>29.428129400500389</v>
      </c>
    </row>
    <row r="426" spans="1:31" x14ac:dyDescent="0.25">
      <c r="A426">
        <v>2396025</v>
      </c>
      <c r="B426">
        <v>1</v>
      </c>
      <c r="C426" t="s">
        <v>80</v>
      </c>
      <c r="D426" t="s">
        <v>99</v>
      </c>
      <c r="E426" t="s">
        <v>181</v>
      </c>
      <c r="F426" t="s">
        <v>1441</v>
      </c>
      <c r="G426" t="s">
        <v>183</v>
      </c>
      <c r="H426" t="s">
        <v>135</v>
      </c>
      <c r="I426" t="s">
        <v>136</v>
      </c>
      <c r="J426" t="s">
        <v>137</v>
      </c>
      <c r="K426" t="s">
        <v>163</v>
      </c>
      <c r="L426" t="s">
        <v>1442</v>
      </c>
      <c r="M426" t="s">
        <v>1443</v>
      </c>
      <c r="N426">
        <v>0.76138888800000004</v>
      </c>
      <c r="O426">
        <v>0</v>
      </c>
      <c r="P426">
        <v>4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0.50544093623096664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0.50544093623096664</v>
      </c>
    </row>
    <row r="427" spans="1:31" x14ac:dyDescent="0.25">
      <c r="A427">
        <v>2395696</v>
      </c>
      <c r="B427">
        <v>1</v>
      </c>
      <c r="C427" t="s">
        <v>80</v>
      </c>
      <c r="D427" t="s">
        <v>86</v>
      </c>
      <c r="E427" t="s">
        <v>181</v>
      </c>
      <c r="F427" t="s">
        <v>1444</v>
      </c>
      <c r="G427" t="s">
        <v>183</v>
      </c>
      <c r="H427" t="s">
        <v>135</v>
      </c>
      <c r="I427" t="s">
        <v>136</v>
      </c>
      <c r="J427" t="s">
        <v>137</v>
      </c>
      <c r="K427" t="s">
        <v>163</v>
      </c>
      <c r="L427" t="s">
        <v>1445</v>
      </c>
      <c r="M427" t="s">
        <v>1446</v>
      </c>
      <c r="N427">
        <v>1.0872222220000001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0.81613340949995128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0.81613340949995128</v>
      </c>
    </row>
    <row r="428" spans="1:31" x14ac:dyDescent="0.25">
      <c r="A428">
        <v>2396088</v>
      </c>
      <c r="B428">
        <v>1</v>
      </c>
      <c r="C428" t="s">
        <v>81</v>
      </c>
      <c r="D428" t="s">
        <v>116</v>
      </c>
      <c r="E428" t="s">
        <v>157</v>
      </c>
      <c r="F428" t="s">
        <v>1447</v>
      </c>
      <c r="G428" t="s">
        <v>272</v>
      </c>
      <c r="H428" t="s">
        <v>135</v>
      </c>
      <c r="I428" t="s">
        <v>136</v>
      </c>
      <c r="J428" t="s">
        <v>137</v>
      </c>
      <c r="K428" t="s">
        <v>163</v>
      </c>
      <c r="L428" t="s">
        <v>1448</v>
      </c>
      <c r="M428" t="s">
        <v>1449</v>
      </c>
      <c r="N428">
        <v>1.5661111109999999</v>
      </c>
      <c r="O428">
        <v>0</v>
      </c>
      <c r="P428">
        <v>16</v>
      </c>
      <c r="Q428">
        <v>0</v>
      </c>
      <c r="R428">
        <v>0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1.7389052340776001</v>
      </c>
      <c r="Y428">
        <v>0</v>
      </c>
      <c r="Z428">
        <v>0</v>
      </c>
      <c r="AA428">
        <v>0</v>
      </c>
      <c r="AB428">
        <v>1.9403433257646223</v>
      </c>
      <c r="AC428">
        <v>0</v>
      </c>
      <c r="AD428">
        <v>0</v>
      </c>
      <c r="AE428">
        <v>3.6792485598422227</v>
      </c>
    </row>
    <row r="429" spans="1:31" x14ac:dyDescent="0.25">
      <c r="A429">
        <v>2395739</v>
      </c>
      <c r="B429">
        <v>1</v>
      </c>
      <c r="C429" t="s">
        <v>80</v>
      </c>
      <c r="D429" t="s">
        <v>110</v>
      </c>
      <c r="E429" t="s">
        <v>157</v>
      </c>
      <c r="F429" t="s">
        <v>1450</v>
      </c>
      <c r="G429" t="s">
        <v>254</v>
      </c>
      <c r="H429" t="s">
        <v>135</v>
      </c>
      <c r="I429" t="s">
        <v>136</v>
      </c>
      <c r="J429" t="s">
        <v>137</v>
      </c>
      <c r="K429" t="s">
        <v>163</v>
      </c>
      <c r="L429" t="s">
        <v>1451</v>
      </c>
      <c r="M429" t="s">
        <v>1452</v>
      </c>
      <c r="N429">
        <v>0.711388888</v>
      </c>
      <c r="O429">
        <v>0</v>
      </c>
      <c r="P429">
        <v>59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11.586059004227559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11.586059004227559</v>
      </c>
    </row>
    <row r="430" spans="1:31" x14ac:dyDescent="0.25">
      <c r="A430">
        <v>2395988</v>
      </c>
      <c r="B430">
        <v>1</v>
      </c>
      <c r="C430" t="s">
        <v>81</v>
      </c>
      <c r="D430" t="s">
        <v>119</v>
      </c>
      <c r="E430" t="s">
        <v>181</v>
      </c>
      <c r="F430" t="s">
        <v>1453</v>
      </c>
      <c r="G430" t="s">
        <v>183</v>
      </c>
      <c r="H430" t="s">
        <v>135</v>
      </c>
      <c r="I430" t="s">
        <v>136</v>
      </c>
      <c r="J430" t="s">
        <v>137</v>
      </c>
      <c r="K430" t="s">
        <v>163</v>
      </c>
      <c r="L430" t="s">
        <v>1454</v>
      </c>
      <c r="M430" t="s">
        <v>1455</v>
      </c>
      <c r="N430">
        <v>5.5280555549999999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0.42096556277994923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0.42096556277994923</v>
      </c>
    </row>
    <row r="431" spans="1:31" x14ac:dyDescent="0.25">
      <c r="A431">
        <v>2395839</v>
      </c>
      <c r="B431">
        <v>1</v>
      </c>
      <c r="C431" t="s">
        <v>80</v>
      </c>
      <c r="D431" t="s">
        <v>108</v>
      </c>
      <c r="E431" t="s">
        <v>157</v>
      </c>
      <c r="F431" t="s">
        <v>1456</v>
      </c>
      <c r="G431" t="s">
        <v>272</v>
      </c>
      <c r="H431" t="s">
        <v>135</v>
      </c>
      <c r="I431" t="s">
        <v>136</v>
      </c>
      <c r="J431" t="s">
        <v>137</v>
      </c>
      <c r="K431" t="s">
        <v>163</v>
      </c>
      <c r="L431" t="s">
        <v>1457</v>
      </c>
      <c r="M431" t="s">
        <v>1458</v>
      </c>
      <c r="N431">
        <v>1.5113888879999999</v>
      </c>
      <c r="O431">
        <v>0</v>
      </c>
      <c r="P431">
        <v>6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1.2108193645939844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1.2108193645939844</v>
      </c>
    </row>
    <row r="432" spans="1:31" x14ac:dyDescent="0.25">
      <c r="A432">
        <v>2396031</v>
      </c>
      <c r="B432">
        <v>1</v>
      </c>
      <c r="C432" t="s">
        <v>80</v>
      </c>
      <c r="D432" t="s">
        <v>100</v>
      </c>
      <c r="E432" t="s">
        <v>153</v>
      </c>
      <c r="F432" t="s">
        <v>1459</v>
      </c>
      <c r="G432" t="s">
        <v>162</v>
      </c>
      <c r="H432" t="s">
        <v>143</v>
      </c>
      <c r="I432" t="s">
        <v>136</v>
      </c>
      <c r="J432" t="s">
        <v>137</v>
      </c>
      <c r="K432" t="s">
        <v>163</v>
      </c>
      <c r="L432" t="s">
        <v>1460</v>
      </c>
      <c r="M432" t="s">
        <v>1461</v>
      </c>
      <c r="N432">
        <v>0.71722222199999996</v>
      </c>
      <c r="O432">
        <v>0</v>
      </c>
      <c r="P432">
        <v>2082</v>
      </c>
      <c r="Q432">
        <v>2</v>
      </c>
      <c r="R432">
        <v>36</v>
      </c>
      <c r="S432">
        <v>10</v>
      </c>
      <c r="T432">
        <v>249</v>
      </c>
      <c r="U432">
        <v>6</v>
      </c>
      <c r="V432">
        <v>5</v>
      </c>
      <c r="W432">
        <v>0</v>
      </c>
      <c r="X432">
        <v>363.52504166246308</v>
      </c>
      <c r="Y432">
        <v>1.4017534667255747</v>
      </c>
      <c r="Z432">
        <v>14.967100256264223</v>
      </c>
      <c r="AA432">
        <v>40.856955358273794</v>
      </c>
      <c r="AB432">
        <v>187.70110652310927</v>
      </c>
      <c r="AC432">
        <v>38.931854255144458</v>
      </c>
      <c r="AD432">
        <v>106.08759610200266</v>
      </c>
      <c r="AE432">
        <v>753.47140762398305</v>
      </c>
    </row>
    <row r="433" spans="1:31" x14ac:dyDescent="0.25">
      <c r="A433">
        <v>2395590</v>
      </c>
      <c r="B433">
        <v>1</v>
      </c>
      <c r="C433" t="s">
        <v>81</v>
      </c>
      <c r="D433" t="s">
        <v>113</v>
      </c>
      <c r="E433" t="s">
        <v>141</v>
      </c>
      <c r="F433" t="s">
        <v>1462</v>
      </c>
      <c r="G433" t="s">
        <v>206</v>
      </c>
      <c r="H433" t="s">
        <v>143</v>
      </c>
      <c r="I433" t="s">
        <v>136</v>
      </c>
      <c r="J433" t="s">
        <v>137</v>
      </c>
      <c r="K433" t="s">
        <v>163</v>
      </c>
      <c r="L433" t="s">
        <v>1463</v>
      </c>
      <c r="M433" t="s">
        <v>1464</v>
      </c>
      <c r="N433">
        <v>2.8788888880000001</v>
      </c>
      <c r="O433">
        <v>1</v>
      </c>
      <c r="P433">
        <v>23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0.59875139551716383</v>
      </c>
      <c r="X433">
        <v>11.308410745258891</v>
      </c>
      <c r="Y433">
        <v>0</v>
      </c>
      <c r="Z433">
        <v>0</v>
      </c>
      <c r="AA433">
        <v>0</v>
      </c>
      <c r="AB433">
        <v>4.6684265133065503</v>
      </c>
      <c r="AC433">
        <v>0</v>
      </c>
      <c r="AD433">
        <v>0</v>
      </c>
      <c r="AE433">
        <v>16.575588654082605</v>
      </c>
    </row>
    <row r="434" spans="1:31" x14ac:dyDescent="0.25">
      <c r="A434">
        <v>2395985</v>
      </c>
      <c r="B434">
        <v>1</v>
      </c>
      <c r="C434" t="s">
        <v>81</v>
      </c>
      <c r="D434" t="s">
        <v>118</v>
      </c>
      <c r="E434" t="s">
        <v>141</v>
      </c>
      <c r="F434" t="s">
        <v>1465</v>
      </c>
      <c r="G434" t="s">
        <v>162</v>
      </c>
      <c r="H434" t="s">
        <v>143</v>
      </c>
      <c r="I434" t="s">
        <v>417</v>
      </c>
      <c r="J434" t="s">
        <v>137</v>
      </c>
      <c r="K434" t="s">
        <v>163</v>
      </c>
      <c r="L434" t="s">
        <v>1466</v>
      </c>
      <c r="M434" t="s">
        <v>1467</v>
      </c>
      <c r="N434">
        <v>9.1666660000000004E-3</v>
      </c>
      <c r="O434">
        <v>3</v>
      </c>
      <c r="P434">
        <v>1395</v>
      </c>
      <c r="Q434">
        <v>188</v>
      </c>
      <c r="R434">
        <v>169</v>
      </c>
      <c r="S434">
        <v>28</v>
      </c>
      <c r="T434">
        <v>116</v>
      </c>
      <c r="U434">
        <v>0</v>
      </c>
      <c r="V434">
        <v>0</v>
      </c>
      <c r="W434">
        <v>3.7010114485666666E-3</v>
      </c>
      <c r="X434">
        <v>1.6539406609608684</v>
      </c>
      <c r="Y434">
        <v>2.6125796306613847</v>
      </c>
      <c r="Z434">
        <v>0.61991881360375989</v>
      </c>
      <c r="AA434">
        <v>0.5615277529029209</v>
      </c>
      <c r="AB434">
        <v>0.43978495841115012</v>
      </c>
      <c r="AC434">
        <v>0</v>
      </c>
      <c r="AD434">
        <v>0</v>
      </c>
      <c r="AE434">
        <v>5.8914528279886502</v>
      </c>
    </row>
    <row r="435" spans="1:31" x14ac:dyDescent="0.25">
      <c r="A435">
        <v>2395507</v>
      </c>
      <c r="B435">
        <v>1</v>
      </c>
      <c r="C435" t="s">
        <v>80</v>
      </c>
      <c r="D435" t="s">
        <v>96</v>
      </c>
      <c r="E435" t="s">
        <v>181</v>
      </c>
      <c r="F435" t="s">
        <v>1468</v>
      </c>
      <c r="G435" t="s">
        <v>183</v>
      </c>
      <c r="H435" t="s">
        <v>135</v>
      </c>
      <c r="I435" t="s">
        <v>136</v>
      </c>
      <c r="J435" t="s">
        <v>137</v>
      </c>
      <c r="K435" t="s">
        <v>163</v>
      </c>
      <c r="L435" t="s">
        <v>1469</v>
      </c>
      <c r="M435" t="s">
        <v>1470</v>
      </c>
      <c r="N435">
        <v>0.97722222199999997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0.16863561787029444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0.16863561787029444</v>
      </c>
    </row>
    <row r="436" spans="1:31" x14ac:dyDescent="0.25">
      <c r="A436">
        <v>2395530</v>
      </c>
      <c r="B436">
        <v>1</v>
      </c>
      <c r="C436" t="s">
        <v>80</v>
      </c>
      <c r="D436" t="s">
        <v>94</v>
      </c>
      <c r="E436" t="s">
        <v>132</v>
      </c>
      <c r="F436" t="s">
        <v>1471</v>
      </c>
      <c r="G436" t="s">
        <v>187</v>
      </c>
      <c r="H436" t="s">
        <v>135</v>
      </c>
      <c r="I436" t="s">
        <v>136</v>
      </c>
      <c r="J436" t="s">
        <v>137</v>
      </c>
      <c r="K436" t="s">
        <v>163</v>
      </c>
      <c r="L436" t="s">
        <v>1472</v>
      </c>
      <c r="M436" t="s">
        <v>1473</v>
      </c>
      <c r="N436">
        <v>0.65166666600000001</v>
      </c>
      <c r="O436">
        <v>0</v>
      </c>
      <c r="P436">
        <v>104</v>
      </c>
      <c r="Q436">
        <v>0</v>
      </c>
      <c r="R436">
        <v>6</v>
      </c>
      <c r="S436">
        <v>0</v>
      </c>
      <c r="T436">
        <v>11</v>
      </c>
      <c r="U436">
        <v>0</v>
      </c>
      <c r="V436">
        <v>0</v>
      </c>
      <c r="W436">
        <v>0</v>
      </c>
      <c r="X436">
        <v>10.38339519127079</v>
      </c>
      <c r="Y436">
        <v>0</v>
      </c>
      <c r="Z436">
        <v>1.4486129202414466</v>
      </c>
      <c r="AA436">
        <v>0</v>
      </c>
      <c r="AB436">
        <v>6.6524717603785515</v>
      </c>
      <c r="AC436">
        <v>0</v>
      </c>
      <c r="AD436">
        <v>0</v>
      </c>
      <c r="AE436">
        <v>18.484479871890787</v>
      </c>
    </row>
    <row r="437" spans="1:31" x14ac:dyDescent="0.25">
      <c r="A437">
        <v>2395776</v>
      </c>
      <c r="B437">
        <v>1</v>
      </c>
      <c r="C437" t="s">
        <v>80</v>
      </c>
      <c r="D437" t="s">
        <v>100</v>
      </c>
      <c r="E437" t="s">
        <v>181</v>
      </c>
      <c r="F437" t="s">
        <v>1474</v>
      </c>
      <c r="G437" t="s">
        <v>183</v>
      </c>
      <c r="H437" t="s">
        <v>135</v>
      </c>
      <c r="I437" t="s">
        <v>136</v>
      </c>
      <c r="J437" t="s">
        <v>137</v>
      </c>
      <c r="K437" t="s">
        <v>163</v>
      </c>
      <c r="L437" t="s">
        <v>1475</v>
      </c>
      <c r="M437" t="s">
        <v>1476</v>
      </c>
      <c r="N437">
        <v>3.6133333329999999</v>
      </c>
      <c r="O437">
        <v>0</v>
      </c>
      <c r="P437">
        <v>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3.8122236741865665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3.8122236741865665</v>
      </c>
    </row>
    <row r="438" spans="1:31" x14ac:dyDescent="0.25">
      <c r="A438">
        <v>2395553</v>
      </c>
      <c r="B438">
        <v>1</v>
      </c>
      <c r="C438" t="s">
        <v>80</v>
      </c>
      <c r="D438" t="s">
        <v>93</v>
      </c>
      <c r="E438" t="s">
        <v>153</v>
      </c>
      <c r="F438" t="s">
        <v>1477</v>
      </c>
      <c r="G438" t="s">
        <v>162</v>
      </c>
      <c r="H438" t="s">
        <v>143</v>
      </c>
      <c r="I438" t="s">
        <v>136</v>
      </c>
      <c r="J438" t="s">
        <v>137</v>
      </c>
      <c r="K438" t="s">
        <v>163</v>
      </c>
      <c r="L438" t="s">
        <v>1478</v>
      </c>
      <c r="M438" t="s">
        <v>1479</v>
      </c>
      <c r="N438">
        <v>0.27805555500000001</v>
      </c>
      <c r="O438">
        <v>0</v>
      </c>
      <c r="P438">
        <v>26</v>
      </c>
      <c r="Q438">
        <v>0</v>
      </c>
      <c r="R438">
        <v>32</v>
      </c>
      <c r="S438">
        <v>0</v>
      </c>
      <c r="T438">
        <v>14</v>
      </c>
      <c r="U438">
        <v>0</v>
      </c>
      <c r="V438">
        <v>0</v>
      </c>
      <c r="W438">
        <v>0</v>
      </c>
      <c r="X438">
        <v>3.424174602260635</v>
      </c>
      <c r="Y438">
        <v>0</v>
      </c>
      <c r="Z438">
        <v>20.278540778205713</v>
      </c>
      <c r="AA438">
        <v>0</v>
      </c>
      <c r="AB438">
        <v>6.0444567088149697</v>
      </c>
      <c r="AC438">
        <v>0</v>
      </c>
      <c r="AD438">
        <v>0</v>
      </c>
      <c r="AE438">
        <v>29.747172089281317</v>
      </c>
    </row>
    <row r="439" spans="1:31" x14ac:dyDescent="0.25">
      <c r="A439">
        <v>2395968</v>
      </c>
      <c r="B439">
        <v>1</v>
      </c>
      <c r="C439" t="s">
        <v>81</v>
      </c>
      <c r="D439" t="s">
        <v>112</v>
      </c>
      <c r="E439" t="s">
        <v>132</v>
      </c>
      <c r="F439" t="s">
        <v>1480</v>
      </c>
      <c r="G439" t="s">
        <v>187</v>
      </c>
      <c r="H439" t="s">
        <v>135</v>
      </c>
      <c r="I439" t="s">
        <v>136</v>
      </c>
      <c r="J439" t="s">
        <v>137</v>
      </c>
      <c r="K439" t="s">
        <v>163</v>
      </c>
      <c r="L439" t="s">
        <v>1481</v>
      </c>
      <c r="M439" t="s">
        <v>1482</v>
      </c>
      <c r="N439">
        <v>0.75694444400000005</v>
      </c>
      <c r="O439">
        <v>0</v>
      </c>
      <c r="P439">
        <v>25</v>
      </c>
      <c r="Q439">
        <v>0</v>
      </c>
      <c r="R439">
        <v>12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1.1622066431830651</v>
      </c>
      <c r="Y439">
        <v>0</v>
      </c>
      <c r="Z439">
        <v>1.6625153649667659</v>
      </c>
      <c r="AA439">
        <v>0</v>
      </c>
      <c r="AB439">
        <v>0</v>
      </c>
      <c r="AC439">
        <v>0</v>
      </c>
      <c r="AD439">
        <v>0</v>
      </c>
      <c r="AE439">
        <v>2.824722008149831</v>
      </c>
    </row>
    <row r="440" spans="1:31" x14ac:dyDescent="0.25">
      <c r="A440">
        <v>2395567</v>
      </c>
      <c r="B440">
        <v>1</v>
      </c>
      <c r="C440" t="s">
        <v>80</v>
      </c>
      <c r="D440" t="s">
        <v>85</v>
      </c>
      <c r="E440" t="s">
        <v>181</v>
      </c>
      <c r="F440" t="s">
        <v>1483</v>
      </c>
      <c r="G440" t="s">
        <v>183</v>
      </c>
      <c r="H440" t="s">
        <v>135</v>
      </c>
      <c r="I440" t="s">
        <v>136</v>
      </c>
      <c r="J440" t="s">
        <v>137</v>
      </c>
      <c r="K440" t="s">
        <v>163</v>
      </c>
      <c r="L440" t="s">
        <v>1484</v>
      </c>
      <c r="M440" t="s">
        <v>1485</v>
      </c>
      <c r="N440">
        <v>1.628055555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0.35779906384016669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0.35779906384016669</v>
      </c>
    </row>
    <row r="441" spans="1:31" x14ac:dyDescent="0.25">
      <c r="A441">
        <v>2396108</v>
      </c>
      <c r="B441">
        <v>1</v>
      </c>
      <c r="C441" t="s">
        <v>80</v>
      </c>
      <c r="D441" t="s">
        <v>99</v>
      </c>
      <c r="E441" t="s">
        <v>153</v>
      </c>
      <c r="F441" t="s">
        <v>1486</v>
      </c>
      <c r="G441" t="s">
        <v>162</v>
      </c>
      <c r="H441" t="s">
        <v>143</v>
      </c>
      <c r="I441" t="s">
        <v>136</v>
      </c>
      <c r="J441" t="s">
        <v>137</v>
      </c>
      <c r="K441" t="s">
        <v>163</v>
      </c>
      <c r="L441" t="s">
        <v>1487</v>
      </c>
      <c r="M441" t="s">
        <v>1488</v>
      </c>
      <c r="N441">
        <v>0.83583333299999996</v>
      </c>
      <c r="O441">
        <v>0</v>
      </c>
      <c r="P441">
        <v>2319</v>
      </c>
      <c r="Q441">
        <v>0</v>
      </c>
      <c r="R441">
        <v>14</v>
      </c>
      <c r="S441">
        <v>4</v>
      </c>
      <c r="T441">
        <v>401</v>
      </c>
      <c r="U441">
        <v>0</v>
      </c>
      <c r="V441">
        <v>3</v>
      </c>
      <c r="W441">
        <v>0</v>
      </c>
      <c r="X441">
        <v>379.93367723642729</v>
      </c>
      <c r="Y441">
        <v>0</v>
      </c>
      <c r="Z441">
        <v>2.4246719765154237</v>
      </c>
      <c r="AA441">
        <v>22.01053717363332</v>
      </c>
      <c r="AB441">
        <v>258.86167420573292</v>
      </c>
      <c r="AC441">
        <v>0</v>
      </c>
      <c r="AD441">
        <v>128.17172969546499</v>
      </c>
      <c r="AE441">
        <v>791.40229028777389</v>
      </c>
    </row>
    <row r="442" spans="1:31" x14ac:dyDescent="0.25">
      <c r="A442">
        <v>2396008</v>
      </c>
      <c r="B442">
        <v>1</v>
      </c>
      <c r="C442" t="s">
        <v>80</v>
      </c>
      <c r="D442" t="s">
        <v>94</v>
      </c>
      <c r="E442" t="s">
        <v>157</v>
      </c>
      <c r="F442" t="s">
        <v>1489</v>
      </c>
      <c r="G442" t="s">
        <v>272</v>
      </c>
      <c r="H442" t="s">
        <v>135</v>
      </c>
      <c r="I442" t="s">
        <v>136</v>
      </c>
      <c r="J442" t="s">
        <v>137</v>
      </c>
      <c r="K442" t="s">
        <v>163</v>
      </c>
      <c r="L442" t="s">
        <v>1490</v>
      </c>
      <c r="M442" t="s">
        <v>1491</v>
      </c>
      <c r="N442">
        <v>0.41611111099999998</v>
      </c>
      <c r="O442">
        <v>0</v>
      </c>
      <c r="P442">
        <v>60</v>
      </c>
      <c r="Q442">
        <v>0</v>
      </c>
      <c r="R442">
        <v>0</v>
      </c>
      <c r="S442">
        <v>0</v>
      </c>
      <c r="T442">
        <v>36</v>
      </c>
      <c r="U442">
        <v>0</v>
      </c>
      <c r="V442">
        <v>0</v>
      </c>
      <c r="W442">
        <v>0</v>
      </c>
      <c r="X442">
        <v>3.9485585935933698</v>
      </c>
      <c r="Y442">
        <v>0</v>
      </c>
      <c r="Z442">
        <v>0</v>
      </c>
      <c r="AA442">
        <v>0</v>
      </c>
      <c r="AB442">
        <v>8.0978190422420333</v>
      </c>
      <c r="AC442">
        <v>0</v>
      </c>
      <c r="AD442">
        <v>0</v>
      </c>
      <c r="AE442">
        <v>12.046377635835404</v>
      </c>
    </row>
    <row r="443" spans="1:31" x14ac:dyDescent="0.25">
      <c r="A443">
        <v>2395736</v>
      </c>
      <c r="B443">
        <v>1</v>
      </c>
      <c r="C443" t="s">
        <v>80</v>
      </c>
      <c r="D443" t="s">
        <v>108</v>
      </c>
      <c r="E443" t="s">
        <v>157</v>
      </c>
      <c r="F443" t="s">
        <v>986</v>
      </c>
      <c r="G443" t="s">
        <v>272</v>
      </c>
      <c r="H443" t="s">
        <v>135</v>
      </c>
      <c r="I443" t="s">
        <v>136</v>
      </c>
      <c r="J443" t="s">
        <v>137</v>
      </c>
      <c r="K443" t="s">
        <v>163</v>
      </c>
      <c r="L443" t="s">
        <v>1492</v>
      </c>
      <c r="M443" t="s">
        <v>1493</v>
      </c>
      <c r="N443">
        <v>2.963055555</v>
      </c>
      <c r="O443">
        <v>0</v>
      </c>
      <c r="P443">
        <v>6</v>
      </c>
      <c r="Q443">
        <v>0</v>
      </c>
      <c r="R443">
        <v>1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5.9887045852616065</v>
      </c>
      <c r="Y443">
        <v>0</v>
      </c>
      <c r="Z443">
        <v>0</v>
      </c>
      <c r="AA443">
        <v>0</v>
      </c>
      <c r="AB443">
        <v>0.47177729469456892</v>
      </c>
      <c r="AC443">
        <v>0</v>
      </c>
      <c r="AD443">
        <v>0</v>
      </c>
      <c r="AE443">
        <v>6.4604818799561752</v>
      </c>
    </row>
    <row r="444" spans="1:31" x14ac:dyDescent="0.25">
      <c r="A444">
        <v>2395593</v>
      </c>
      <c r="B444">
        <v>1</v>
      </c>
      <c r="C444" t="s">
        <v>81</v>
      </c>
      <c r="D444" t="s">
        <v>126</v>
      </c>
      <c r="E444" t="s">
        <v>141</v>
      </c>
      <c r="F444" t="s">
        <v>1494</v>
      </c>
      <c r="G444" t="s">
        <v>134</v>
      </c>
      <c r="H444" t="s">
        <v>143</v>
      </c>
      <c r="I444" t="s">
        <v>136</v>
      </c>
      <c r="J444" t="s">
        <v>137</v>
      </c>
      <c r="K444" t="s">
        <v>138</v>
      </c>
      <c r="L444" t="s">
        <v>1495</v>
      </c>
      <c r="M444" t="s">
        <v>1496</v>
      </c>
      <c r="N444">
        <v>1.3352777769999999</v>
      </c>
      <c r="O444">
        <v>0</v>
      </c>
      <c r="P444">
        <v>171</v>
      </c>
      <c r="Q444">
        <v>7</v>
      </c>
      <c r="R444">
        <v>70</v>
      </c>
      <c r="S444">
        <v>2</v>
      </c>
      <c r="T444">
        <v>7</v>
      </c>
      <c r="U444">
        <v>0</v>
      </c>
      <c r="V444">
        <v>1</v>
      </c>
      <c r="W444">
        <v>0</v>
      </c>
      <c r="X444">
        <v>21.064050219505162</v>
      </c>
      <c r="Y444">
        <v>58.443568233366179</v>
      </c>
      <c r="Z444">
        <v>72.783447886226</v>
      </c>
      <c r="AA444">
        <v>4.0018432016643892</v>
      </c>
      <c r="AB444">
        <v>14.442047345973487</v>
      </c>
      <c r="AC444">
        <v>0</v>
      </c>
      <c r="AD444">
        <v>222.46280285896157</v>
      </c>
      <c r="AE444">
        <v>393.19775974569677</v>
      </c>
    </row>
    <row r="445" spans="1:31" x14ac:dyDescent="0.25">
      <c r="A445">
        <v>2396091</v>
      </c>
      <c r="B445">
        <v>1</v>
      </c>
      <c r="C445" t="s">
        <v>81</v>
      </c>
      <c r="D445" t="s">
        <v>113</v>
      </c>
      <c r="E445" t="s">
        <v>157</v>
      </c>
      <c r="F445" t="s">
        <v>1497</v>
      </c>
      <c r="G445" t="s">
        <v>272</v>
      </c>
      <c r="H445" t="s">
        <v>135</v>
      </c>
      <c r="I445" t="s">
        <v>136</v>
      </c>
      <c r="J445" t="s">
        <v>137</v>
      </c>
      <c r="K445" t="s">
        <v>163</v>
      </c>
      <c r="L445" t="s">
        <v>1498</v>
      </c>
      <c r="M445" t="s">
        <v>1499</v>
      </c>
      <c r="N445">
        <v>2.4030555549999999</v>
      </c>
      <c r="O445">
        <v>0</v>
      </c>
      <c r="P445">
        <v>15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2.914254740622519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2.914254740622519</v>
      </c>
    </row>
    <row r="446" spans="1:31" x14ac:dyDescent="0.25">
      <c r="A446">
        <v>2396114</v>
      </c>
      <c r="B446">
        <v>1</v>
      </c>
      <c r="C446" t="s">
        <v>80</v>
      </c>
      <c r="D446" t="s">
        <v>93</v>
      </c>
      <c r="E446" t="s">
        <v>132</v>
      </c>
      <c r="F446" t="s">
        <v>1500</v>
      </c>
      <c r="G446" t="s">
        <v>187</v>
      </c>
      <c r="H446" t="s">
        <v>135</v>
      </c>
      <c r="I446" t="s">
        <v>136</v>
      </c>
      <c r="J446" t="s">
        <v>137</v>
      </c>
      <c r="K446" t="s">
        <v>163</v>
      </c>
      <c r="L446" t="s">
        <v>1501</v>
      </c>
      <c r="M446" t="s">
        <v>1502</v>
      </c>
      <c r="N446">
        <v>0.33083333300000001</v>
      </c>
      <c r="O446">
        <v>0</v>
      </c>
      <c r="P446">
        <v>51</v>
      </c>
      <c r="Q446">
        <v>0</v>
      </c>
      <c r="R446">
        <v>32</v>
      </c>
      <c r="S446">
        <v>0</v>
      </c>
      <c r="T446">
        <v>15</v>
      </c>
      <c r="U446">
        <v>0</v>
      </c>
      <c r="V446">
        <v>0</v>
      </c>
      <c r="W446">
        <v>0</v>
      </c>
      <c r="X446">
        <v>0.36724177248180506</v>
      </c>
      <c r="Y446">
        <v>0</v>
      </c>
      <c r="Z446">
        <v>3.311683167264468</v>
      </c>
      <c r="AA446">
        <v>0</v>
      </c>
      <c r="AB446">
        <v>1.6858228132862498</v>
      </c>
      <c r="AC446">
        <v>0</v>
      </c>
      <c r="AD446">
        <v>0</v>
      </c>
      <c r="AE446">
        <v>5.3647477530325229</v>
      </c>
    </row>
    <row r="447" spans="1:31" x14ac:dyDescent="0.25">
      <c r="A447">
        <v>2395928</v>
      </c>
      <c r="B447">
        <v>1</v>
      </c>
      <c r="C447" t="s">
        <v>81</v>
      </c>
      <c r="D447" t="s">
        <v>126</v>
      </c>
      <c r="E447" t="s">
        <v>279</v>
      </c>
      <c r="F447" t="s">
        <v>1503</v>
      </c>
      <c r="G447" t="s">
        <v>162</v>
      </c>
      <c r="H447" t="s">
        <v>143</v>
      </c>
      <c r="I447" t="s">
        <v>417</v>
      </c>
      <c r="J447" t="s">
        <v>137</v>
      </c>
      <c r="K447" t="s">
        <v>163</v>
      </c>
      <c r="L447" t="s">
        <v>1504</v>
      </c>
      <c r="M447" t="s">
        <v>1505</v>
      </c>
      <c r="N447">
        <v>9.7222220000000008E-3</v>
      </c>
      <c r="O447">
        <v>2</v>
      </c>
      <c r="P447">
        <v>1300</v>
      </c>
      <c r="Q447">
        <v>63</v>
      </c>
      <c r="R447">
        <v>434</v>
      </c>
      <c r="S447">
        <v>19</v>
      </c>
      <c r="T447">
        <v>91</v>
      </c>
      <c r="U447">
        <v>1</v>
      </c>
      <c r="V447">
        <v>6</v>
      </c>
      <c r="W447">
        <v>2.9692037033750003E-3</v>
      </c>
      <c r="X447">
        <v>1.2518522363547082</v>
      </c>
      <c r="Y447">
        <v>3.9553054914219974</v>
      </c>
      <c r="Z447">
        <v>2.1081564186808994</v>
      </c>
      <c r="AA447">
        <v>0.92971402458688079</v>
      </c>
      <c r="AB447">
        <v>1.1017162503361884</v>
      </c>
      <c r="AC447">
        <v>1.4607941036791667</v>
      </c>
      <c r="AD447">
        <v>9.9273194422517488</v>
      </c>
      <c r="AE447">
        <v>20.737827171014963</v>
      </c>
    </row>
    <row r="448" spans="1:31" x14ac:dyDescent="0.25">
      <c r="A448">
        <v>2395879</v>
      </c>
      <c r="B448">
        <v>1</v>
      </c>
      <c r="C448" t="s">
        <v>80</v>
      </c>
      <c r="D448" t="s">
        <v>96</v>
      </c>
      <c r="E448" t="s">
        <v>181</v>
      </c>
      <c r="F448" t="s">
        <v>1506</v>
      </c>
      <c r="G448" t="s">
        <v>183</v>
      </c>
      <c r="H448" t="s">
        <v>135</v>
      </c>
      <c r="I448" t="s">
        <v>136</v>
      </c>
      <c r="J448" t="s">
        <v>137</v>
      </c>
      <c r="K448" t="s">
        <v>163</v>
      </c>
      <c r="L448" t="s">
        <v>1507</v>
      </c>
      <c r="M448" t="s">
        <v>1508</v>
      </c>
      <c r="N448">
        <v>1.393333333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9.5294545424393612E-2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9.5294545424393612E-2</v>
      </c>
    </row>
    <row r="449" spans="1:31" x14ac:dyDescent="0.25">
      <c r="A449">
        <v>2396048</v>
      </c>
      <c r="B449">
        <v>1</v>
      </c>
      <c r="C449" t="s">
        <v>80</v>
      </c>
      <c r="D449" t="s">
        <v>106</v>
      </c>
      <c r="E449" t="s">
        <v>157</v>
      </c>
      <c r="F449" t="s">
        <v>1509</v>
      </c>
      <c r="G449" t="s">
        <v>272</v>
      </c>
      <c r="H449" t="s">
        <v>135</v>
      </c>
      <c r="I449" t="s">
        <v>136</v>
      </c>
      <c r="J449" t="s">
        <v>137</v>
      </c>
      <c r="K449" t="s">
        <v>163</v>
      </c>
      <c r="L449" t="s">
        <v>1510</v>
      </c>
      <c r="M449" t="s">
        <v>1511</v>
      </c>
      <c r="N449">
        <v>2.1777777770000002</v>
      </c>
      <c r="O449">
        <v>0</v>
      </c>
      <c r="P449">
        <v>9</v>
      </c>
      <c r="Q449">
        <v>0</v>
      </c>
      <c r="R449">
        <v>9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2.6457252829911488</v>
      </c>
      <c r="Y449">
        <v>0</v>
      </c>
      <c r="Z449">
        <v>18.409620416453237</v>
      </c>
      <c r="AA449">
        <v>0</v>
      </c>
      <c r="AB449">
        <v>0</v>
      </c>
      <c r="AC449">
        <v>0</v>
      </c>
      <c r="AD449">
        <v>0</v>
      </c>
      <c r="AE449">
        <v>21.055345699444384</v>
      </c>
    </row>
    <row r="450" spans="1:31" x14ac:dyDescent="0.25">
      <c r="A450">
        <v>2395550</v>
      </c>
      <c r="B450">
        <v>1</v>
      </c>
      <c r="C450" t="s">
        <v>81</v>
      </c>
      <c r="D450" t="s">
        <v>114</v>
      </c>
      <c r="E450" t="s">
        <v>132</v>
      </c>
      <c r="F450" t="s">
        <v>1512</v>
      </c>
      <c r="G450" t="s">
        <v>187</v>
      </c>
      <c r="H450" t="s">
        <v>135</v>
      </c>
      <c r="I450" t="s">
        <v>136</v>
      </c>
      <c r="J450" t="s">
        <v>137</v>
      </c>
      <c r="K450" t="s">
        <v>163</v>
      </c>
      <c r="L450" t="s">
        <v>1513</v>
      </c>
      <c r="M450" t="s">
        <v>1514</v>
      </c>
      <c r="N450">
        <v>0.625</v>
      </c>
      <c r="O450">
        <v>0</v>
      </c>
      <c r="P450">
        <v>15</v>
      </c>
      <c r="Q450">
        <v>0</v>
      </c>
      <c r="R450">
        <v>18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0.8538728389425001</v>
      </c>
      <c r="Y450">
        <v>0</v>
      </c>
      <c r="Z450">
        <v>1.7467459086262498</v>
      </c>
      <c r="AA450">
        <v>0</v>
      </c>
      <c r="AB450">
        <v>0</v>
      </c>
      <c r="AC450">
        <v>0</v>
      </c>
      <c r="AD450">
        <v>0</v>
      </c>
      <c r="AE450">
        <v>2.6006187475687499</v>
      </c>
    </row>
    <row r="451" spans="1:31" x14ac:dyDescent="0.25">
      <c r="A451">
        <v>2395948</v>
      </c>
      <c r="B451">
        <v>1</v>
      </c>
      <c r="C451" t="s">
        <v>81</v>
      </c>
      <c r="D451" t="s">
        <v>128</v>
      </c>
      <c r="E451" t="s">
        <v>157</v>
      </c>
      <c r="F451" t="s">
        <v>1515</v>
      </c>
      <c r="G451" t="s">
        <v>272</v>
      </c>
      <c r="H451" t="s">
        <v>135</v>
      </c>
      <c r="I451" t="s">
        <v>136</v>
      </c>
      <c r="J451" t="s">
        <v>137</v>
      </c>
      <c r="K451" t="s">
        <v>163</v>
      </c>
      <c r="L451" t="s">
        <v>1516</v>
      </c>
      <c r="M451" t="s">
        <v>1517</v>
      </c>
      <c r="N451">
        <v>0.90861111100000003</v>
      </c>
      <c r="O451">
        <v>0</v>
      </c>
      <c r="P451">
        <v>11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2.650459915703375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2.650459915703375</v>
      </c>
    </row>
    <row r="452" spans="1:31" x14ac:dyDescent="0.25">
      <c r="A452">
        <v>2395922</v>
      </c>
      <c r="B452">
        <v>1</v>
      </c>
      <c r="C452" t="s">
        <v>81</v>
      </c>
      <c r="D452" t="s">
        <v>120</v>
      </c>
      <c r="E452" t="s">
        <v>157</v>
      </c>
      <c r="F452" t="s">
        <v>890</v>
      </c>
      <c r="G452" t="s">
        <v>272</v>
      </c>
      <c r="H452" t="s">
        <v>135</v>
      </c>
      <c r="I452" t="s">
        <v>136</v>
      </c>
      <c r="J452" t="s">
        <v>137</v>
      </c>
      <c r="K452" t="s">
        <v>163</v>
      </c>
      <c r="L452" t="s">
        <v>1518</v>
      </c>
      <c r="M452" t="s">
        <v>1519</v>
      </c>
      <c r="N452">
        <v>0.72277777700000001</v>
      </c>
      <c r="O452">
        <v>0</v>
      </c>
      <c r="P452">
        <v>62</v>
      </c>
      <c r="Q452">
        <v>0</v>
      </c>
      <c r="R452">
        <v>0</v>
      </c>
      <c r="S452">
        <v>0</v>
      </c>
      <c r="T452">
        <v>6</v>
      </c>
      <c r="U452">
        <v>0</v>
      </c>
      <c r="V452">
        <v>0</v>
      </c>
      <c r="W452">
        <v>0</v>
      </c>
      <c r="X452">
        <v>6.776531976001742</v>
      </c>
      <c r="Y452">
        <v>0</v>
      </c>
      <c r="Z452">
        <v>0</v>
      </c>
      <c r="AA452">
        <v>0</v>
      </c>
      <c r="AB452">
        <v>4.5654301327046669</v>
      </c>
      <c r="AC452">
        <v>0</v>
      </c>
      <c r="AD452">
        <v>0</v>
      </c>
      <c r="AE452">
        <v>11.341962108706408</v>
      </c>
    </row>
    <row r="453" spans="1:31" x14ac:dyDescent="0.25">
      <c r="A453">
        <v>2395693</v>
      </c>
      <c r="B453">
        <v>1</v>
      </c>
      <c r="C453" t="s">
        <v>81</v>
      </c>
      <c r="D453" t="s">
        <v>116</v>
      </c>
      <c r="E453" t="s">
        <v>141</v>
      </c>
      <c r="F453" t="s">
        <v>1520</v>
      </c>
      <c r="G453" t="s">
        <v>170</v>
      </c>
      <c r="H453" t="s">
        <v>143</v>
      </c>
      <c r="I453" t="s">
        <v>136</v>
      </c>
      <c r="J453" t="s">
        <v>137</v>
      </c>
      <c r="K453" t="s">
        <v>163</v>
      </c>
      <c r="L453" t="s">
        <v>1521</v>
      </c>
      <c r="M453" t="s">
        <v>1522</v>
      </c>
      <c r="N453">
        <v>5.085</v>
      </c>
      <c r="O453">
        <v>0</v>
      </c>
      <c r="P453">
        <v>62</v>
      </c>
      <c r="Q453">
        <v>0</v>
      </c>
      <c r="R453">
        <v>1</v>
      </c>
      <c r="S453">
        <v>0</v>
      </c>
      <c r="T453">
        <v>2</v>
      </c>
      <c r="U453">
        <v>0</v>
      </c>
      <c r="V453">
        <v>0</v>
      </c>
      <c r="W453">
        <v>0</v>
      </c>
      <c r="X453">
        <v>46.777332131699367</v>
      </c>
      <c r="Y453">
        <v>0</v>
      </c>
      <c r="Z453">
        <v>2.6803335241534865</v>
      </c>
      <c r="AA453">
        <v>0</v>
      </c>
      <c r="AB453">
        <v>0.33819044795135339</v>
      </c>
      <c r="AC453">
        <v>0</v>
      </c>
      <c r="AD453">
        <v>0</v>
      </c>
      <c r="AE453">
        <v>49.795856103804212</v>
      </c>
    </row>
    <row r="454" spans="1:31" x14ac:dyDescent="0.25">
      <c r="A454">
        <v>2395748</v>
      </c>
      <c r="B454">
        <v>1</v>
      </c>
      <c r="C454" t="s">
        <v>80</v>
      </c>
      <c r="D454" t="s">
        <v>93</v>
      </c>
      <c r="E454" t="s">
        <v>153</v>
      </c>
      <c r="F454" t="s">
        <v>1523</v>
      </c>
      <c r="G454" t="s">
        <v>134</v>
      </c>
      <c r="H454" t="s">
        <v>143</v>
      </c>
      <c r="I454" t="s">
        <v>136</v>
      </c>
      <c r="J454" t="s">
        <v>137</v>
      </c>
      <c r="K454" t="s">
        <v>138</v>
      </c>
      <c r="L454" t="s">
        <v>1524</v>
      </c>
      <c r="M454" t="s">
        <v>1525</v>
      </c>
      <c r="N454">
        <v>3.2969444440000002</v>
      </c>
      <c r="O454">
        <v>3</v>
      </c>
      <c r="P454">
        <v>13</v>
      </c>
      <c r="Q454">
        <v>40</v>
      </c>
      <c r="R454">
        <v>191</v>
      </c>
      <c r="S454">
        <v>12</v>
      </c>
      <c r="T454">
        <v>45</v>
      </c>
      <c r="U454">
        <v>0</v>
      </c>
      <c r="V454">
        <v>0</v>
      </c>
      <c r="W454">
        <v>19.641436900166024</v>
      </c>
      <c r="X454">
        <v>21.626052412230603</v>
      </c>
      <c r="Y454">
        <v>399.48101256827351</v>
      </c>
      <c r="Z454">
        <v>1512.6691406655584</v>
      </c>
      <c r="AA454">
        <v>247.31069962218976</v>
      </c>
      <c r="AB454">
        <v>188.12625784947735</v>
      </c>
      <c r="AC454">
        <v>0</v>
      </c>
      <c r="AD454">
        <v>0</v>
      </c>
      <c r="AE454">
        <v>2388.8546000178958</v>
      </c>
    </row>
    <row r="455" spans="1:31" x14ac:dyDescent="0.25">
      <c r="A455">
        <v>2395556</v>
      </c>
      <c r="B455">
        <v>1</v>
      </c>
      <c r="C455" t="s">
        <v>80</v>
      </c>
      <c r="D455" t="s">
        <v>100</v>
      </c>
      <c r="E455" t="s">
        <v>157</v>
      </c>
      <c r="F455" t="s">
        <v>1526</v>
      </c>
      <c r="G455" t="s">
        <v>213</v>
      </c>
      <c r="H455" t="s">
        <v>135</v>
      </c>
      <c r="I455" t="s">
        <v>136</v>
      </c>
      <c r="J455" t="s">
        <v>137</v>
      </c>
      <c r="K455" t="s">
        <v>163</v>
      </c>
      <c r="L455" t="s">
        <v>1527</v>
      </c>
      <c r="M455" t="s">
        <v>1528</v>
      </c>
      <c r="N455">
        <v>1.865277777</v>
      </c>
      <c r="O455">
        <v>0</v>
      </c>
      <c r="P455">
        <v>37</v>
      </c>
      <c r="Q455">
        <v>0</v>
      </c>
      <c r="R455">
        <v>3</v>
      </c>
      <c r="S455">
        <v>0</v>
      </c>
      <c r="T455">
        <v>2</v>
      </c>
      <c r="U455">
        <v>0</v>
      </c>
      <c r="V455">
        <v>0</v>
      </c>
      <c r="W455">
        <v>0</v>
      </c>
      <c r="X455">
        <v>12.422342682667963</v>
      </c>
      <c r="Y455">
        <v>0</v>
      </c>
      <c r="Z455">
        <v>1.0982584258685499</v>
      </c>
      <c r="AA455">
        <v>0</v>
      </c>
      <c r="AB455">
        <v>1.4907084185434443E-2</v>
      </c>
      <c r="AC455">
        <v>0</v>
      </c>
      <c r="AD455">
        <v>0</v>
      </c>
      <c r="AE455">
        <v>13.535508192721949</v>
      </c>
    </row>
    <row r="456" spans="1:31" x14ac:dyDescent="0.25">
      <c r="A456">
        <v>2395702</v>
      </c>
      <c r="B456">
        <v>1</v>
      </c>
      <c r="C456" t="s">
        <v>80</v>
      </c>
      <c r="D456" t="s">
        <v>83</v>
      </c>
      <c r="E456" t="s">
        <v>181</v>
      </c>
      <c r="F456" t="s">
        <v>1529</v>
      </c>
      <c r="G456" t="s">
        <v>183</v>
      </c>
      <c r="H456" t="s">
        <v>135</v>
      </c>
      <c r="I456" t="s">
        <v>136</v>
      </c>
      <c r="J456" t="s">
        <v>137</v>
      </c>
      <c r="K456" t="s">
        <v>163</v>
      </c>
      <c r="L456" t="s">
        <v>1530</v>
      </c>
      <c r="M456" t="s">
        <v>1531</v>
      </c>
      <c r="N456">
        <v>1.329722222</v>
      </c>
      <c r="O456">
        <v>0</v>
      </c>
      <c r="P456">
        <v>6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1.9821837150247856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1.9821837150247856</v>
      </c>
    </row>
    <row r="457" spans="1:31" x14ac:dyDescent="0.25">
      <c r="A457">
        <v>2395602</v>
      </c>
      <c r="B457">
        <v>1</v>
      </c>
      <c r="C457" t="s">
        <v>80</v>
      </c>
      <c r="D457" t="s">
        <v>93</v>
      </c>
      <c r="E457" t="s">
        <v>153</v>
      </c>
      <c r="F457" t="s">
        <v>1532</v>
      </c>
      <c r="G457" t="s">
        <v>134</v>
      </c>
      <c r="H457" t="s">
        <v>143</v>
      </c>
      <c r="I457" t="s">
        <v>136</v>
      </c>
      <c r="J457" t="s">
        <v>137</v>
      </c>
      <c r="K457" t="s">
        <v>138</v>
      </c>
      <c r="L457" t="s">
        <v>1533</v>
      </c>
      <c r="M457" t="s">
        <v>1534</v>
      </c>
      <c r="N457">
        <v>1.8586111110000001</v>
      </c>
      <c r="O457">
        <v>1</v>
      </c>
      <c r="P457">
        <v>69</v>
      </c>
      <c r="Q457">
        <v>3</v>
      </c>
      <c r="R457">
        <v>9</v>
      </c>
      <c r="S457">
        <v>3</v>
      </c>
      <c r="T457">
        <v>9</v>
      </c>
      <c r="U457">
        <v>0</v>
      </c>
      <c r="V457">
        <v>0</v>
      </c>
      <c r="W457">
        <v>0.42728886617725281</v>
      </c>
      <c r="X457">
        <v>11.502789163008323</v>
      </c>
      <c r="Y457">
        <v>17.843908043968099</v>
      </c>
      <c r="Z457">
        <v>32.755468108865934</v>
      </c>
      <c r="AA457">
        <v>46.207185575141168</v>
      </c>
      <c r="AB457">
        <v>17.87845611063312</v>
      </c>
      <c r="AC457">
        <v>0</v>
      </c>
      <c r="AD457">
        <v>0</v>
      </c>
      <c r="AE457">
        <v>126.6150958677939</v>
      </c>
    </row>
    <row r="458" spans="1:31" x14ac:dyDescent="0.25">
      <c r="A458">
        <v>2395765</v>
      </c>
      <c r="B458">
        <v>1</v>
      </c>
      <c r="C458" t="s">
        <v>80</v>
      </c>
      <c r="D458" t="s">
        <v>90</v>
      </c>
      <c r="E458" t="s">
        <v>141</v>
      </c>
      <c r="F458" t="s">
        <v>1535</v>
      </c>
      <c r="G458" t="s">
        <v>162</v>
      </c>
      <c r="H458" t="s">
        <v>143</v>
      </c>
      <c r="I458" t="s">
        <v>136</v>
      </c>
      <c r="J458" t="s">
        <v>137</v>
      </c>
      <c r="K458" t="s">
        <v>163</v>
      </c>
      <c r="L458" t="s">
        <v>1536</v>
      </c>
      <c r="M458" t="s">
        <v>1537</v>
      </c>
      <c r="N458">
        <v>0.60944444399999997</v>
      </c>
      <c r="O458">
        <v>0</v>
      </c>
      <c r="P458">
        <v>932</v>
      </c>
      <c r="Q458">
        <v>0</v>
      </c>
      <c r="R458">
        <v>0</v>
      </c>
      <c r="S458">
        <v>0</v>
      </c>
      <c r="T458">
        <v>31</v>
      </c>
      <c r="U458">
        <v>0</v>
      </c>
      <c r="V458">
        <v>0</v>
      </c>
      <c r="W458">
        <v>0</v>
      </c>
      <c r="X458">
        <v>118.24198862375927</v>
      </c>
      <c r="Y458">
        <v>0</v>
      </c>
      <c r="Z458">
        <v>0</v>
      </c>
      <c r="AA458">
        <v>0</v>
      </c>
      <c r="AB458">
        <v>30.044845153225126</v>
      </c>
      <c r="AC458">
        <v>0</v>
      </c>
      <c r="AD458">
        <v>0</v>
      </c>
      <c r="AE458">
        <v>148.28683377698439</v>
      </c>
    </row>
    <row r="459" spans="1:31" x14ac:dyDescent="0.25">
      <c r="A459">
        <v>2396097</v>
      </c>
      <c r="B459">
        <v>1</v>
      </c>
      <c r="C459" t="s">
        <v>81</v>
      </c>
      <c r="D459" t="s">
        <v>122</v>
      </c>
      <c r="E459" t="s">
        <v>132</v>
      </c>
      <c r="F459" t="s">
        <v>1538</v>
      </c>
      <c r="G459" t="s">
        <v>187</v>
      </c>
      <c r="H459" t="s">
        <v>135</v>
      </c>
      <c r="I459" t="s">
        <v>136</v>
      </c>
      <c r="J459" t="s">
        <v>137</v>
      </c>
      <c r="K459" t="s">
        <v>163</v>
      </c>
      <c r="L459" t="s">
        <v>1539</v>
      </c>
      <c r="M459" t="s">
        <v>1540</v>
      </c>
      <c r="N459">
        <v>1.413333333</v>
      </c>
      <c r="O459">
        <v>0</v>
      </c>
      <c r="P459">
        <v>39</v>
      </c>
      <c r="Q459">
        <v>0</v>
      </c>
      <c r="R459">
        <v>1</v>
      </c>
      <c r="S459">
        <v>0</v>
      </c>
      <c r="T459">
        <v>3</v>
      </c>
      <c r="U459">
        <v>0</v>
      </c>
      <c r="V459">
        <v>0</v>
      </c>
      <c r="W459">
        <v>0</v>
      </c>
      <c r="X459">
        <v>7.3304681559306299</v>
      </c>
      <c r="Y459">
        <v>0</v>
      </c>
      <c r="Z459">
        <v>0.12061027915178668</v>
      </c>
      <c r="AA459">
        <v>0</v>
      </c>
      <c r="AB459">
        <v>0</v>
      </c>
      <c r="AC459">
        <v>0</v>
      </c>
      <c r="AD459">
        <v>0</v>
      </c>
      <c r="AE459">
        <v>7.4510784350824171</v>
      </c>
    </row>
    <row r="460" spans="1:31" x14ac:dyDescent="0.25">
      <c r="A460">
        <v>2395911</v>
      </c>
      <c r="B460">
        <v>1</v>
      </c>
      <c r="C460" t="s">
        <v>80</v>
      </c>
      <c r="D460" t="s">
        <v>110</v>
      </c>
      <c r="E460" t="s">
        <v>181</v>
      </c>
      <c r="F460" t="s">
        <v>1541</v>
      </c>
      <c r="G460" t="s">
        <v>235</v>
      </c>
      <c r="H460" t="s">
        <v>135</v>
      </c>
      <c r="I460" t="s">
        <v>136</v>
      </c>
      <c r="J460" t="s">
        <v>137</v>
      </c>
      <c r="K460" t="s">
        <v>163</v>
      </c>
      <c r="L460" t="s">
        <v>1542</v>
      </c>
      <c r="M460" t="s">
        <v>1543</v>
      </c>
      <c r="N460">
        <v>1.504444444</v>
      </c>
      <c r="O460">
        <v>0</v>
      </c>
      <c r="P460">
        <v>3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</row>
    <row r="461" spans="1:31" x14ac:dyDescent="0.25">
      <c r="A461">
        <v>2395974</v>
      </c>
      <c r="B461">
        <v>1</v>
      </c>
      <c r="C461" t="s">
        <v>81</v>
      </c>
      <c r="D461" t="s">
        <v>120</v>
      </c>
      <c r="E461" t="s">
        <v>157</v>
      </c>
      <c r="F461" t="s">
        <v>1544</v>
      </c>
      <c r="G461" t="s">
        <v>272</v>
      </c>
      <c r="H461" t="s">
        <v>135</v>
      </c>
      <c r="I461" t="s">
        <v>136</v>
      </c>
      <c r="J461" t="s">
        <v>137</v>
      </c>
      <c r="K461" t="s">
        <v>163</v>
      </c>
      <c r="L461" t="s">
        <v>1545</v>
      </c>
      <c r="M461" t="s">
        <v>1546</v>
      </c>
      <c r="N461">
        <v>0.60555555500000002</v>
      </c>
      <c r="O461">
        <v>0</v>
      </c>
      <c r="P461">
        <v>40</v>
      </c>
      <c r="Q461">
        <v>0</v>
      </c>
      <c r="R461">
        <v>7</v>
      </c>
      <c r="S461">
        <v>0</v>
      </c>
      <c r="T461">
        <v>5</v>
      </c>
      <c r="U461">
        <v>0</v>
      </c>
      <c r="V461">
        <v>0</v>
      </c>
      <c r="W461">
        <v>0</v>
      </c>
      <c r="X461">
        <v>5.0913242944426118</v>
      </c>
      <c r="Y461">
        <v>0</v>
      </c>
      <c r="Z461">
        <v>1.7640052253752778</v>
      </c>
      <c r="AA461">
        <v>0</v>
      </c>
      <c r="AB461">
        <v>0.21755446787735999</v>
      </c>
      <c r="AC461">
        <v>0</v>
      </c>
      <c r="AD461">
        <v>0</v>
      </c>
      <c r="AE461">
        <v>7.0728839876952492</v>
      </c>
    </row>
    <row r="462" spans="1:31" x14ac:dyDescent="0.25">
      <c r="A462">
        <v>2396117</v>
      </c>
      <c r="B462">
        <v>1</v>
      </c>
      <c r="C462" t="s">
        <v>80</v>
      </c>
      <c r="D462" t="s">
        <v>83</v>
      </c>
      <c r="E462" t="s">
        <v>132</v>
      </c>
      <c r="F462" t="s">
        <v>1547</v>
      </c>
      <c r="G462" t="s">
        <v>213</v>
      </c>
      <c r="H462" t="s">
        <v>135</v>
      </c>
      <c r="I462" t="s">
        <v>136</v>
      </c>
      <c r="J462" t="s">
        <v>137</v>
      </c>
      <c r="K462" t="s">
        <v>163</v>
      </c>
      <c r="L462" t="s">
        <v>1548</v>
      </c>
      <c r="M462" t="s">
        <v>1549</v>
      </c>
      <c r="N462">
        <v>0.8</v>
      </c>
      <c r="O462">
        <v>0</v>
      </c>
      <c r="P462">
        <v>713</v>
      </c>
      <c r="Q462">
        <v>0</v>
      </c>
      <c r="R462">
        <v>0</v>
      </c>
      <c r="S462">
        <v>0</v>
      </c>
      <c r="T462">
        <v>36</v>
      </c>
      <c r="U462">
        <v>0</v>
      </c>
      <c r="V462">
        <v>0</v>
      </c>
      <c r="W462">
        <v>0</v>
      </c>
      <c r="X462">
        <v>130.75969610083294</v>
      </c>
      <c r="Y462">
        <v>0</v>
      </c>
      <c r="Z462">
        <v>0</v>
      </c>
      <c r="AA462">
        <v>0</v>
      </c>
      <c r="AB462">
        <v>10.194375066600001</v>
      </c>
      <c r="AC462">
        <v>0</v>
      </c>
      <c r="AD462">
        <v>0</v>
      </c>
      <c r="AE462">
        <v>140.95407116743294</v>
      </c>
    </row>
    <row r="463" spans="1:31" x14ac:dyDescent="0.25">
      <c r="A463">
        <v>2395931</v>
      </c>
      <c r="B463">
        <v>1</v>
      </c>
      <c r="C463" t="s">
        <v>80</v>
      </c>
      <c r="D463" t="s">
        <v>99</v>
      </c>
      <c r="E463" t="s">
        <v>181</v>
      </c>
      <c r="F463" t="s">
        <v>1441</v>
      </c>
      <c r="G463" t="s">
        <v>580</v>
      </c>
      <c r="H463" t="s">
        <v>135</v>
      </c>
      <c r="I463" t="s">
        <v>136</v>
      </c>
      <c r="J463" t="s">
        <v>137</v>
      </c>
      <c r="K463" t="s">
        <v>163</v>
      </c>
      <c r="L463" t="s">
        <v>1550</v>
      </c>
      <c r="M463" t="s">
        <v>1551</v>
      </c>
      <c r="N463">
        <v>2.1377777770000002</v>
      </c>
      <c r="O463">
        <v>0</v>
      </c>
      <c r="P463">
        <v>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1.3608603936261832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1.3608603936261832</v>
      </c>
    </row>
    <row r="464" spans="1:31" x14ac:dyDescent="0.25">
      <c r="A464">
        <v>2396037</v>
      </c>
      <c r="B464">
        <v>1</v>
      </c>
      <c r="C464" t="s">
        <v>81</v>
      </c>
      <c r="D464" t="s">
        <v>118</v>
      </c>
      <c r="E464" t="s">
        <v>157</v>
      </c>
      <c r="F464" t="s">
        <v>1552</v>
      </c>
      <c r="G464" t="s">
        <v>554</v>
      </c>
      <c r="H464" t="s">
        <v>135</v>
      </c>
      <c r="I464" t="s">
        <v>136</v>
      </c>
      <c r="J464" t="s">
        <v>137</v>
      </c>
      <c r="K464" t="s">
        <v>163</v>
      </c>
      <c r="L464" t="s">
        <v>1553</v>
      </c>
      <c r="M464" t="s">
        <v>1554</v>
      </c>
      <c r="N464">
        <v>3.4786111110000002</v>
      </c>
      <c r="O464">
        <v>0</v>
      </c>
      <c r="P464">
        <v>15</v>
      </c>
      <c r="Q464">
        <v>0</v>
      </c>
      <c r="R464">
        <v>0</v>
      </c>
      <c r="S464">
        <v>0</v>
      </c>
      <c r="T464">
        <v>1</v>
      </c>
      <c r="U464">
        <v>0</v>
      </c>
      <c r="V464">
        <v>0</v>
      </c>
      <c r="W464">
        <v>0</v>
      </c>
      <c r="X464">
        <v>7.9426164825661871</v>
      </c>
      <c r="Y464">
        <v>0</v>
      </c>
      <c r="Z464">
        <v>0</v>
      </c>
      <c r="AA464">
        <v>0</v>
      </c>
      <c r="AB464">
        <v>2.5814635451660004E-2</v>
      </c>
      <c r="AC464">
        <v>0</v>
      </c>
      <c r="AD464">
        <v>0</v>
      </c>
      <c r="AE464">
        <v>7.9684311180178469</v>
      </c>
    </row>
    <row r="465" spans="1:31" x14ac:dyDescent="0.25">
      <c r="A465">
        <v>2396123</v>
      </c>
      <c r="B465">
        <v>1</v>
      </c>
      <c r="C465" t="s">
        <v>81</v>
      </c>
      <c r="D465" t="s">
        <v>114</v>
      </c>
      <c r="E465" t="s">
        <v>157</v>
      </c>
      <c r="F465" t="s">
        <v>1555</v>
      </c>
      <c r="G465" t="s">
        <v>272</v>
      </c>
      <c r="H465" t="s">
        <v>135</v>
      </c>
      <c r="I465" t="s">
        <v>136</v>
      </c>
      <c r="J465" t="s">
        <v>137</v>
      </c>
      <c r="K465" t="s">
        <v>163</v>
      </c>
      <c r="L465" t="s">
        <v>1556</v>
      </c>
      <c r="M465" t="s">
        <v>1557</v>
      </c>
      <c r="N465">
        <v>6.7055555550000001</v>
      </c>
      <c r="O465">
        <v>0</v>
      </c>
      <c r="P465">
        <v>15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</v>
      </c>
      <c r="W465">
        <v>0</v>
      </c>
      <c r="X465">
        <v>10.804427147110369</v>
      </c>
      <c r="Y465">
        <v>0</v>
      </c>
      <c r="Z465">
        <v>0</v>
      </c>
      <c r="AA465">
        <v>0</v>
      </c>
      <c r="AB465">
        <v>2.6599299152951388E-2</v>
      </c>
      <c r="AC465">
        <v>0</v>
      </c>
      <c r="AD465">
        <v>0</v>
      </c>
      <c r="AE465">
        <v>10.831026446263321</v>
      </c>
    </row>
    <row r="466" spans="1:31" x14ac:dyDescent="0.25">
      <c r="A466">
        <v>2395539</v>
      </c>
      <c r="B466">
        <v>1</v>
      </c>
      <c r="C466" t="s">
        <v>80</v>
      </c>
      <c r="D466" t="s">
        <v>92</v>
      </c>
      <c r="E466" t="s">
        <v>157</v>
      </c>
      <c r="F466" t="s">
        <v>1259</v>
      </c>
      <c r="G466" t="s">
        <v>272</v>
      </c>
      <c r="H466" t="s">
        <v>135</v>
      </c>
      <c r="I466" t="s">
        <v>136</v>
      </c>
      <c r="J466" t="s">
        <v>137</v>
      </c>
      <c r="K466" t="s">
        <v>163</v>
      </c>
      <c r="L466" t="s">
        <v>1558</v>
      </c>
      <c r="M466" t="s">
        <v>1559</v>
      </c>
      <c r="N466">
        <v>1.026944444</v>
      </c>
      <c r="O466">
        <v>0</v>
      </c>
      <c r="P466">
        <v>32</v>
      </c>
      <c r="Q466">
        <v>0</v>
      </c>
      <c r="R466">
        <v>0</v>
      </c>
      <c r="S466">
        <v>0</v>
      </c>
      <c r="T466">
        <v>5</v>
      </c>
      <c r="U466">
        <v>0</v>
      </c>
      <c r="V466">
        <v>0</v>
      </c>
      <c r="W466">
        <v>0</v>
      </c>
      <c r="X466">
        <v>3.5934348125570863</v>
      </c>
      <c r="Y466">
        <v>0</v>
      </c>
      <c r="Z466">
        <v>0</v>
      </c>
      <c r="AA466">
        <v>0</v>
      </c>
      <c r="AB466">
        <v>0.87516356883298008</v>
      </c>
      <c r="AC466">
        <v>0</v>
      </c>
      <c r="AD466">
        <v>0</v>
      </c>
      <c r="AE466">
        <v>4.4685983813900663</v>
      </c>
    </row>
    <row r="467" spans="1:31" x14ac:dyDescent="0.25">
      <c r="A467">
        <v>2395788</v>
      </c>
      <c r="B467">
        <v>1</v>
      </c>
      <c r="C467" t="s">
        <v>81</v>
      </c>
      <c r="D467" t="s">
        <v>115</v>
      </c>
      <c r="E467" t="s">
        <v>157</v>
      </c>
      <c r="F467" t="s">
        <v>1560</v>
      </c>
      <c r="G467" t="s">
        <v>272</v>
      </c>
      <c r="H467" t="s">
        <v>135</v>
      </c>
      <c r="I467" t="s">
        <v>136</v>
      </c>
      <c r="J467" t="s">
        <v>137</v>
      </c>
      <c r="K467" t="s">
        <v>163</v>
      </c>
      <c r="L467" t="s">
        <v>1561</v>
      </c>
      <c r="M467" t="s">
        <v>1562</v>
      </c>
      <c r="N467">
        <v>0.68111111099999999</v>
      </c>
      <c r="O467">
        <v>0</v>
      </c>
      <c r="P467">
        <v>10</v>
      </c>
      <c r="Q467">
        <v>0</v>
      </c>
      <c r="R467">
        <v>2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0.52729908556202232</v>
      </c>
      <c r="Y467">
        <v>0</v>
      </c>
      <c r="Z467">
        <v>0.82641033335140113</v>
      </c>
      <c r="AA467">
        <v>0</v>
      </c>
      <c r="AB467">
        <v>0</v>
      </c>
      <c r="AC467">
        <v>0</v>
      </c>
      <c r="AD467">
        <v>0</v>
      </c>
      <c r="AE467">
        <v>1.3537094189134233</v>
      </c>
    </row>
    <row r="468" spans="1:31" x14ac:dyDescent="0.25">
      <c r="A468">
        <v>2395559</v>
      </c>
      <c r="B468">
        <v>1</v>
      </c>
      <c r="C468" t="s">
        <v>80</v>
      </c>
      <c r="D468" t="s">
        <v>101</v>
      </c>
      <c r="E468" t="s">
        <v>157</v>
      </c>
      <c r="F468" t="s">
        <v>1563</v>
      </c>
      <c r="G468" t="s">
        <v>213</v>
      </c>
      <c r="H468" t="s">
        <v>135</v>
      </c>
      <c r="I468" t="s">
        <v>136</v>
      </c>
      <c r="J468" t="s">
        <v>137</v>
      </c>
      <c r="K468" t="s">
        <v>163</v>
      </c>
      <c r="L468" t="s">
        <v>1564</v>
      </c>
      <c r="M468" t="s">
        <v>1565</v>
      </c>
      <c r="N468">
        <v>1.7980555549999999</v>
      </c>
      <c r="O468">
        <v>0</v>
      </c>
      <c r="P468">
        <v>7</v>
      </c>
      <c r="Q468">
        <v>0</v>
      </c>
      <c r="R468">
        <v>0</v>
      </c>
      <c r="S468">
        <v>0</v>
      </c>
      <c r="T468">
        <v>2</v>
      </c>
      <c r="U468">
        <v>0</v>
      </c>
      <c r="V468">
        <v>0</v>
      </c>
      <c r="W468">
        <v>0</v>
      </c>
      <c r="X468">
        <v>2.3187691889202005</v>
      </c>
      <c r="Y468">
        <v>0</v>
      </c>
      <c r="Z468">
        <v>0</v>
      </c>
      <c r="AA468">
        <v>0</v>
      </c>
      <c r="AB468">
        <v>2.7833060024818552</v>
      </c>
      <c r="AC468">
        <v>0</v>
      </c>
      <c r="AD468">
        <v>0</v>
      </c>
      <c r="AE468">
        <v>5.1020751914020561</v>
      </c>
    </row>
    <row r="469" spans="1:31" x14ac:dyDescent="0.25">
      <c r="A469">
        <v>2395659</v>
      </c>
      <c r="B469">
        <v>1</v>
      </c>
      <c r="C469" t="s">
        <v>80</v>
      </c>
      <c r="D469" t="s">
        <v>103</v>
      </c>
      <c r="E469" t="s">
        <v>181</v>
      </c>
      <c r="F469" t="s">
        <v>1566</v>
      </c>
      <c r="G469" t="s">
        <v>235</v>
      </c>
      <c r="H469" t="s">
        <v>135</v>
      </c>
      <c r="I469" t="s">
        <v>136</v>
      </c>
      <c r="J469" t="s">
        <v>3</v>
      </c>
      <c r="K469" t="s">
        <v>163</v>
      </c>
      <c r="L469" t="s">
        <v>1567</v>
      </c>
      <c r="M469" t="s">
        <v>1568</v>
      </c>
      <c r="N469">
        <v>3.2480555550000001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1.7685395843296592</v>
      </c>
      <c r="AC469">
        <v>0</v>
      </c>
      <c r="AD469">
        <v>0</v>
      </c>
      <c r="AE469">
        <v>1.7685395843296592</v>
      </c>
    </row>
    <row r="470" spans="1:31" x14ac:dyDescent="0.25">
      <c r="A470">
        <v>2395622</v>
      </c>
      <c r="B470">
        <v>1</v>
      </c>
      <c r="C470" t="s">
        <v>80</v>
      </c>
      <c r="D470" t="s">
        <v>87</v>
      </c>
      <c r="E470" t="s">
        <v>132</v>
      </c>
      <c r="F470" t="s">
        <v>1569</v>
      </c>
      <c r="G470" t="s">
        <v>134</v>
      </c>
      <c r="H470" t="s">
        <v>135</v>
      </c>
      <c r="I470" t="s">
        <v>136</v>
      </c>
      <c r="J470" t="s">
        <v>137</v>
      </c>
      <c r="K470" t="s">
        <v>138</v>
      </c>
      <c r="L470" t="s">
        <v>1570</v>
      </c>
      <c r="M470" t="s">
        <v>1571</v>
      </c>
      <c r="N470">
        <v>3.2741666660000002</v>
      </c>
      <c r="O470">
        <v>0</v>
      </c>
      <c r="P470">
        <v>358</v>
      </c>
      <c r="Q470">
        <v>0</v>
      </c>
      <c r="R470">
        <v>0</v>
      </c>
      <c r="S470">
        <v>0</v>
      </c>
      <c r="T470">
        <v>62</v>
      </c>
      <c r="U470">
        <v>0</v>
      </c>
      <c r="V470">
        <v>0</v>
      </c>
      <c r="W470">
        <v>0</v>
      </c>
      <c r="X470">
        <v>252.75636814503082</v>
      </c>
      <c r="Y470">
        <v>0</v>
      </c>
      <c r="Z470">
        <v>0</v>
      </c>
      <c r="AA470">
        <v>0</v>
      </c>
      <c r="AB470">
        <v>423.26718620518102</v>
      </c>
      <c r="AC470">
        <v>0</v>
      </c>
      <c r="AD470">
        <v>0</v>
      </c>
      <c r="AE470">
        <v>676.02355435021184</v>
      </c>
    </row>
    <row r="471" spans="1:31" x14ac:dyDescent="0.25">
      <c r="A471">
        <v>2395997</v>
      </c>
      <c r="B471">
        <v>1</v>
      </c>
      <c r="C471" t="s">
        <v>81</v>
      </c>
      <c r="D471" t="s">
        <v>117</v>
      </c>
      <c r="E471" t="s">
        <v>141</v>
      </c>
      <c r="F471" t="s">
        <v>1572</v>
      </c>
      <c r="G471" t="s">
        <v>162</v>
      </c>
      <c r="H471" t="s">
        <v>143</v>
      </c>
      <c r="I471" t="s">
        <v>417</v>
      </c>
      <c r="J471" t="s">
        <v>137</v>
      </c>
      <c r="K471" t="s">
        <v>163</v>
      </c>
      <c r="L471" t="s">
        <v>1573</v>
      </c>
      <c r="M471" t="s">
        <v>1574</v>
      </c>
      <c r="N471">
        <v>1.0833333000000001E-2</v>
      </c>
      <c r="O471">
        <v>0</v>
      </c>
      <c r="P471">
        <v>403</v>
      </c>
      <c r="Q471">
        <v>37</v>
      </c>
      <c r="R471">
        <v>46</v>
      </c>
      <c r="S471">
        <v>6</v>
      </c>
      <c r="T471">
        <v>31</v>
      </c>
      <c r="U471">
        <v>1</v>
      </c>
      <c r="V471">
        <v>0</v>
      </c>
      <c r="W471">
        <v>0</v>
      </c>
      <c r="X471">
        <v>0.59537075720040733</v>
      </c>
      <c r="Y471">
        <v>0.52643577584552514</v>
      </c>
      <c r="Z471">
        <v>0.20010839448374668</v>
      </c>
      <c r="AA471">
        <v>1.3623410709883652</v>
      </c>
      <c r="AB471">
        <v>0.26940611719450003</v>
      </c>
      <c r="AC471">
        <v>1.1385497486300817</v>
      </c>
      <c r="AD471">
        <v>0</v>
      </c>
      <c r="AE471">
        <v>4.0922118643426266</v>
      </c>
    </row>
    <row r="472" spans="1:31" x14ac:dyDescent="0.25">
      <c r="A472">
        <v>2395665</v>
      </c>
      <c r="B472">
        <v>1</v>
      </c>
      <c r="C472" t="s">
        <v>80</v>
      </c>
      <c r="D472" t="s">
        <v>101</v>
      </c>
      <c r="E472" t="s">
        <v>157</v>
      </c>
      <c r="F472" t="s">
        <v>1575</v>
      </c>
      <c r="G472" t="s">
        <v>213</v>
      </c>
      <c r="H472" t="s">
        <v>135</v>
      </c>
      <c r="I472" t="s">
        <v>136</v>
      </c>
      <c r="J472" t="s">
        <v>137</v>
      </c>
      <c r="K472" t="s">
        <v>163</v>
      </c>
      <c r="L472" t="s">
        <v>1576</v>
      </c>
      <c r="M472" t="s">
        <v>1577</v>
      </c>
      <c r="N472">
        <v>2.878333333</v>
      </c>
      <c r="O472">
        <v>0</v>
      </c>
      <c r="P472">
        <v>133</v>
      </c>
      <c r="Q472">
        <v>0</v>
      </c>
      <c r="R472">
        <v>0</v>
      </c>
      <c r="S472">
        <v>0</v>
      </c>
      <c r="T472">
        <v>2</v>
      </c>
      <c r="U472">
        <v>0</v>
      </c>
      <c r="V472">
        <v>0</v>
      </c>
      <c r="W472">
        <v>0</v>
      </c>
      <c r="X472">
        <v>50.544832363047938</v>
      </c>
      <c r="Y472">
        <v>0</v>
      </c>
      <c r="Z472">
        <v>0</v>
      </c>
      <c r="AA472">
        <v>0</v>
      </c>
      <c r="AB472">
        <v>2.3550437969161302</v>
      </c>
      <c r="AC472">
        <v>0</v>
      </c>
      <c r="AD472">
        <v>0</v>
      </c>
      <c r="AE472">
        <v>52.899876159964066</v>
      </c>
    </row>
    <row r="473" spans="1:31" x14ac:dyDescent="0.25">
      <c r="A473">
        <v>2395642</v>
      </c>
      <c r="B473">
        <v>1</v>
      </c>
      <c r="C473" t="s">
        <v>80</v>
      </c>
      <c r="D473" t="s">
        <v>100</v>
      </c>
      <c r="E473" t="s">
        <v>157</v>
      </c>
      <c r="F473" t="s">
        <v>1578</v>
      </c>
      <c r="G473" t="s">
        <v>213</v>
      </c>
      <c r="H473" t="s">
        <v>135</v>
      </c>
      <c r="I473" t="s">
        <v>136</v>
      </c>
      <c r="J473" t="s">
        <v>137</v>
      </c>
      <c r="K473" t="s">
        <v>163</v>
      </c>
      <c r="L473" t="s">
        <v>1579</v>
      </c>
      <c r="M473" t="s">
        <v>1320</v>
      </c>
      <c r="N473">
        <v>1.298333333</v>
      </c>
      <c r="O473">
        <v>0</v>
      </c>
      <c r="P473">
        <v>5</v>
      </c>
      <c r="Q473">
        <v>0</v>
      </c>
      <c r="R473">
        <v>1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2.2930402110934307</v>
      </c>
      <c r="Y473">
        <v>0</v>
      </c>
      <c r="Z473">
        <v>0.55098985450671001</v>
      </c>
      <c r="AA473">
        <v>0</v>
      </c>
      <c r="AB473">
        <v>0</v>
      </c>
      <c r="AC473">
        <v>0</v>
      </c>
      <c r="AD473">
        <v>0</v>
      </c>
      <c r="AE473">
        <v>2.8440300656001405</v>
      </c>
    </row>
    <row r="474" spans="1:31" x14ac:dyDescent="0.25">
      <c r="A474">
        <v>2395971</v>
      </c>
      <c r="B474">
        <v>1</v>
      </c>
      <c r="C474" t="s">
        <v>81</v>
      </c>
      <c r="D474" t="s">
        <v>128</v>
      </c>
      <c r="E474" t="s">
        <v>141</v>
      </c>
      <c r="F474" t="s">
        <v>1580</v>
      </c>
      <c r="G474" t="s">
        <v>162</v>
      </c>
      <c r="H474" t="s">
        <v>143</v>
      </c>
      <c r="I474" t="s">
        <v>136</v>
      </c>
      <c r="J474" t="s">
        <v>137</v>
      </c>
      <c r="K474" t="s">
        <v>163</v>
      </c>
      <c r="L474" t="s">
        <v>1581</v>
      </c>
      <c r="M474" t="s">
        <v>1582</v>
      </c>
      <c r="N474">
        <v>0.73555555500000003</v>
      </c>
      <c r="O474">
        <v>0</v>
      </c>
      <c r="P474">
        <v>15</v>
      </c>
      <c r="Q474">
        <v>0</v>
      </c>
      <c r="R474">
        <v>20</v>
      </c>
      <c r="S474">
        <v>9</v>
      </c>
      <c r="T474">
        <v>6</v>
      </c>
      <c r="U474">
        <v>4</v>
      </c>
      <c r="V474">
        <v>0</v>
      </c>
      <c r="W474">
        <v>0</v>
      </c>
      <c r="X474">
        <v>2.5226067771473777</v>
      </c>
      <c r="Y474">
        <v>0</v>
      </c>
      <c r="Z474">
        <v>5.7060417357696149</v>
      </c>
      <c r="AA474">
        <v>94.671384811995054</v>
      </c>
      <c r="AB474">
        <v>9.1936439675256381</v>
      </c>
      <c r="AC474">
        <v>1191.4253457066725</v>
      </c>
      <c r="AD474">
        <v>0</v>
      </c>
      <c r="AE474">
        <v>1303.5190229991101</v>
      </c>
    </row>
    <row r="475" spans="1:31" x14ac:dyDescent="0.25">
      <c r="A475">
        <v>2395991</v>
      </c>
      <c r="B475">
        <v>1</v>
      </c>
      <c r="C475" t="s">
        <v>81</v>
      </c>
      <c r="D475" t="s">
        <v>119</v>
      </c>
      <c r="E475" t="s">
        <v>132</v>
      </c>
      <c r="F475" t="s">
        <v>1583</v>
      </c>
      <c r="G475" t="s">
        <v>187</v>
      </c>
      <c r="H475" t="s">
        <v>135</v>
      </c>
      <c r="I475" t="s">
        <v>136</v>
      </c>
      <c r="J475" t="s">
        <v>137</v>
      </c>
      <c r="K475" t="s">
        <v>163</v>
      </c>
      <c r="L475" t="s">
        <v>1584</v>
      </c>
      <c r="M475" t="s">
        <v>1585</v>
      </c>
      <c r="N475">
        <v>5.6072222219999999</v>
      </c>
      <c r="O475">
        <v>0</v>
      </c>
      <c r="P475">
        <v>39</v>
      </c>
      <c r="Q475">
        <v>0</v>
      </c>
      <c r="R475">
        <v>9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14.80305945815546</v>
      </c>
      <c r="Y475">
        <v>0</v>
      </c>
      <c r="Z475">
        <v>5.0673923564552741</v>
      </c>
      <c r="AA475">
        <v>0</v>
      </c>
      <c r="AB475">
        <v>0</v>
      </c>
      <c r="AC475">
        <v>0</v>
      </c>
      <c r="AD475">
        <v>0</v>
      </c>
      <c r="AE475">
        <v>19.870451814610732</v>
      </c>
    </row>
    <row r="476" spans="1:31" x14ac:dyDescent="0.25">
      <c r="A476">
        <v>2395599</v>
      </c>
      <c r="B476">
        <v>1</v>
      </c>
      <c r="C476" t="s">
        <v>80</v>
      </c>
      <c r="D476" t="s">
        <v>107</v>
      </c>
      <c r="E476" t="s">
        <v>141</v>
      </c>
      <c r="F476" t="s">
        <v>1586</v>
      </c>
      <c r="G476" t="s">
        <v>134</v>
      </c>
      <c r="H476" t="s">
        <v>143</v>
      </c>
      <c r="I476" t="s">
        <v>136</v>
      </c>
      <c r="J476" t="s">
        <v>137</v>
      </c>
      <c r="K476" t="s">
        <v>138</v>
      </c>
      <c r="L476" t="s">
        <v>1587</v>
      </c>
      <c r="M476" t="s">
        <v>1588</v>
      </c>
      <c r="N476">
        <v>6.0311111110000004</v>
      </c>
      <c r="O476">
        <v>0</v>
      </c>
      <c r="P476">
        <v>1</v>
      </c>
      <c r="Q476">
        <v>0</v>
      </c>
      <c r="R476">
        <v>21</v>
      </c>
      <c r="S476">
        <v>0</v>
      </c>
      <c r="T476">
        <v>5</v>
      </c>
      <c r="U476">
        <v>0</v>
      </c>
      <c r="V476">
        <v>0</v>
      </c>
      <c r="W476">
        <v>0</v>
      </c>
      <c r="X476">
        <v>4.0641008170108561</v>
      </c>
      <c r="Y476">
        <v>0</v>
      </c>
      <c r="Z476">
        <v>37.804095889178981</v>
      </c>
      <c r="AA476">
        <v>0</v>
      </c>
      <c r="AB476">
        <v>13.962620311172776</v>
      </c>
      <c r="AC476">
        <v>0</v>
      </c>
      <c r="AD476">
        <v>0</v>
      </c>
      <c r="AE476">
        <v>55.830817017362612</v>
      </c>
    </row>
    <row r="477" spans="1:31" x14ac:dyDescent="0.25">
      <c r="A477">
        <v>2395785</v>
      </c>
      <c r="B477">
        <v>1</v>
      </c>
      <c r="C477" t="s">
        <v>80</v>
      </c>
      <c r="D477" t="s">
        <v>101</v>
      </c>
      <c r="E477" t="s">
        <v>157</v>
      </c>
      <c r="F477" t="s">
        <v>1589</v>
      </c>
      <c r="G477" t="s">
        <v>254</v>
      </c>
      <c r="H477" t="s">
        <v>135</v>
      </c>
      <c r="I477" t="s">
        <v>136</v>
      </c>
      <c r="J477" t="s">
        <v>137</v>
      </c>
      <c r="K477" t="s">
        <v>163</v>
      </c>
      <c r="L477" t="s">
        <v>1295</v>
      </c>
      <c r="M477" t="s">
        <v>1590</v>
      </c>
      <c r="N477">
        <v>1.075555555</v>
      </c>
      <c r="O477">
        <v>0</v>
      </c>
      <c r="P477">
        <v>44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8.3767955162978591</v>
      </c>
      <c r="Y477">
        <v>0</v>
      </c>
      <c r="Z477">
        <v>0</v>
      </c>
      <c r="AA477">
        <v>0</v>
      </c>
      <c r="AB477">
        <v>1.8578563051784778</v>
      </c>
      <c r="AC477">
        <v>0</v>
      </c>
      <c r="AD477">
        <v>0</v>
      </c>
      <c r="AE477">
        <v>10.234651821476337</v>
      </c>
    </row>
    <row r="478" spans="1:31" x14ac:dyDescent="0.25">
      <c r="A478">
        <v>2396126</v>
      </c>
      <c r="B478">
        <v>1</v>
      </c>
      <c r="C478" t="s">
        <v>80</v>
      </c>
      <c r="D478" t="s">
        <v>110</v>
      </c>
      <c r="E478" t="s">
        <v>157</v>
      </c>
      <c r="F478" t="s">
        <v>1225</v>
      </c>
      <c r="G478" t="s">
        <v>272</v>
      </c>
      <c r="H478" t="s">
        <v>135</v>
      </c>
      <c r="I478" t="s">
        <v>136</v>
      </c>
      <c r="J478" t="s">
        <v>137</v>
      </c>
      <c r="K478" t="s">
        <v>163</v>
      </c>
      <c r="L478" t="s">
        <v>1591</v>
      </c>
      <c r="M478" t="s">
        <v>1592</v>
      </c>
      <c r="N478">
        <v>1.4836111110000001</v>
      </c>
      <c r="O478">
        <v>0</v>
      </c>
      <c r="P478">
        <v>152</v>
      </c>
      <c r="Q478">
        <v>0</v>
      </c>
      <c r="R478">
        <v>0</v>
      </c>
      <c r="S478">
        <v>0</v>
      </c>
      <c r="T478">
        <v>3</v>
      </c>
      <c r="U478">
        <v>0</v>
      </c>
      <c r="V478">
        <v>0</v>
      </c>
      <c r="W478">
        <v>0</v>
      </c>
      <c r="X478">
        <v>55.667494491981238</v>
      </c>
      <c r="Y478">
        <v>0</v>
      </c>
      <c r="Z478">
        <v>0</v>
      </c>
      <c r="AA478">
        <v>0</v>
      </c>
      <c r="AB478">
        <v>0.13203131883747557</v>
      </c>
      <c r="AC478">
        <v>0</v>
      </c>
      <c r="AD478">
        <v>0</v>
      </c>
      <c r="AE478">
        <v>55.799525810818714</v>
      </c>
    </row>
    <row r="479" spans="1:31" x14ac:dyDescent="0.25">
      <c r="A479">
        <v>2395940</v>
      </c>
      <c r="B479">
        <v>1</v>
      </c>
      <c r="C479" t="s">
        <v>81</v>
      </c>
      <c r="D479" t="s">
        <v>119</v>
      </c>
      <c r="E479" t="s">
        <v>141</v>
      </c>
      <c r="F479" t="s">
        <v>1593</v>
      </c>
      <c r="G479" t="s">
        <v>206</v>
      </c>
      <c r="H479" t="s">
        <v>143</v>
      </c>
      <c r="I479" t="s">
        <v>136</v>
      </c>
      <c r="J479" t="s">
        <v>137</v>
      </c>
      <c r="K479" t="s">
        <v>163</v>
      </c>
      <c r="L479" t="s">
        <v>1594</v>
      </c>
      <c r="M479" t="s">
        <v>1595</v>
      </c>
      <c r="N479">
        <v>3.2524999999999999</v>
      </c>
      <c r="O479">
        <v>0</v>
      </c>
      <c r="P479">
        <v>15</v>
      </c>
      <c r="Q479">
        <v>3</v>
      </c>
      <c r="R479">
        <v>11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5.6330238081822497</v>
      </c>
      <c r="Y479">
        <v>20.929699155750548</v>
      </c>
      <c r="Z479">
        <v>206.22800520347567</v>
      </c>
      <c r="AA479">
        <v>0</v>
      </c>
      <c r="AB479">
        <v>5.2113838255803833</v>
      </c>
      <c r="AC479">
        <v>0</v>
      </c>
      <c r="AD479">
        <v>0</v>
      </c>
      <c r="AE479">
        <v>238.00211199298886</v>
      </c>
    </row>
    <row r="480" spans="1:31" x14ac:dyDescent="0.25">
      <c r="A480">
        <v>2395608</v>
      </c>
      <c r="B480">
        <v>1</v>
      </c>
      <c r="C480" t="s">
        <v>80</v>
      </c>
      <c r="D480" t="s">
        <v>107</v>
      </c>
      <c r="E480" t="s">
        <v>141</v>
      </c>
      <c r="F480" t="s">
        <v>1596</v>
      </c>
      <c r="G480" t="s">
        <v>134</v>
      </c>
      <c r="H480" t="s">
        <v>143</v>
      </c>
      <c r="I480" t="s">
        <v>136</v>
      </c>
      <c r="J480" t="s">
        <v>137</v>
      </c>
      <c r="K480" t="s">
        <v>138</v>
      </c>
      <c r="L480" t="s">
        <v>1597</v>
      </c>
      <c r="M480" t="s">
        <v>1598</v>
      </c>
      <c r="N480">
        <v>5.8952777770000004</v>
      </c>
      <c r="O480">
        <v>0</v>
      </c>
      <c r="P480">
        <v>0</v>
      </c>
      <c r="Q480">
        <v>0</v>
      </c>
      <c r="R480">
        <v>8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13.387805217361569</v>
      </c>
      <c r="AA480">
        <v>0</v>
      </c>
      <c r="AB480">
        <v>0</v>
      </c>
      <c r="AC480">
        <v>0</v>
      </c>
      <c r="AD480">
        <v>0</v>
      </c>
      <c r="AE480">
        <v>13.387805217361569</v>
      </c>
    </row>
    <row r="481" spans="1:31" x14ac:dyDescent="0.25">
      <c r="A481">
        <v>2395625</v>
      </c>
      <c r="B481">
        <v>1</v>
      </c>
      <c r="C481" t="s">
        <v>80</v>
      </c>
      <c r="D481" t="s">
        <v>95</v>
      </c>
      <c r="E481" t="s">
        <v>325</v>
      </c>
      <c r="F481" t="s">
        <v>1599</v>
      </c>
      <c r="G481" t="s">
        <v>134</v>
      </c>
      <c r="H481" t="s">
        <v>143</v>
      </c>
      <c r="I481" t="s">
        <v>136</v>
      </c>
      <c r="J481" t="s">
        <v>137</v>
      </c>
      <c r="K481" t="s">
        <v>138</v>
      </c>
      <c r="L481" t="s">
        <v>1600</v>
      </c>
      <c r="M481" t="s">
        <v>1601</v>
      </c>
      <c r="N481">
        <v>8.3049999999999997</v>
      </c>
      <c r="O481">
        <v>0</v>
      </c>
      <c r="P481">
        <v>6698</v>
      </c>
      <c r="Q481">
        <v>0</v>
      </c>
      <c r="R481">
        <v>3</v>
      </c>
      <c r="S481">
        <v>2</v>
      </c>
      <c r="T481">
        <v>507</v>
      </c>
      <c r="U481">
        <v>0</v>
      </c>
      <c r="V481">
        <v>0</v>
      </c>
      <c r="W481">
        <v>0</v>
      </c>
      <c r="X481">
        <v>8426.0813335810763</v>
      </c>
      <c r="Y481">
        <v>0</v>
      </c>
      <c r="Z481">
        <v>1.125337634927055</v>
      </c>
      <c r="AA481">
        <v>57.392917068854082</v>
      </c>
      <c r="AB481">
        <v>5873.2537426705549</v>
      </c>
      <c r="AC481">
        <v>0</v>
      </c>
      <c r="AD481">
        <v>0</v>
      </c>
      <c r="AE481">
        <v>14357.853330955411</v>
      </c>
    </row>
    <row r="482" spans="1:31" x14ac:dyDescent="0.25">
      <c r="A482">
        <v>2395754</v>
      </c>
      <c r="B482">
        <v>1</v>
      </c>
      <c r="C482" t="s">
        <v>81</v>
      </c>
      <c r="D482" t="s">
        <v>112</v>
      </c>
      <c r="E482" t="s">
        <v>279</v>
      </c>
      <c r="F482" t="s">
        <v>1602</v>
      </c>
      <c r="G482" t="s">
        <v>162</v>
      </c>
      <c r="H482" t="s">
        <v>143</v>
      </c>
      <c r="I482" t="s">
        <v>136</v>
      </c>
      <c r="J482" t="s">
        <v>137</v>
      </c>
      <c r="K482" t="s">
        <v>163</v>
      </c>
      <c r="L482" t="s">
        <v>1603</v>
      </c>
      <c r="M482" t="s">
        <v>1604</v>
      </c>
      <c r="N482">
        <v>0.99611111100000005</v>
      </c>
      <c r="O482">
        <v>0</v>
      </c>
      <c r="P482">
        <v>1021</v>
      </c>
      <c r="Q482">
        <v>2</v>
      </c>
      <c r="R482">
        <v>11</v>
      </c>
      <c r="S482">
        <v>4</v>
      </c>
      <c r="T482">
        <v>54</v>
      </c>
      <c r="U482">
        <v>0</v>
      </c>
      <c r="V482">
        <v>1</v>
      </c>
      <c r="W482">
        <v>0</v>
      </c>
      <c r="X482">
        <v>74.853970427657117</v>
      </c>
      <c r="Y482">
        <v>0.37727239498355059</v>
      </c>
      <c r="Z482">
        <v>5.4213758206950882</v>
      </c>
      <c r="AA482">
        <v>185.65812071637237</v>
      </c>
      <c r="AB482">
        <v>22.339362035280413</v>
      </c>
      <c r="AC482">
        <v>0</v>
      </c>
      <c r="AD482">
        <v>9.9140840766688445</v>
      </c>
      <c r="AE482">
        <v>298.56418547165742</v>
      </c>
    </row>
    <row r="483" spans="1:31" x14ac:dyDescent="0.25">
      <c r="A483">
        <v>2396003</v>
      </c>
      <c r="B483">
        <v>1</v>
      </c>
      <c r="C483" t="s">
        <v>80</v>
      </c>
      <c r="D483" t="s">
        <v>82</v>
      </c>
      <c r="E483" t="s">
        <v>181</v>
      </c>
      <c r="F483" t="s">
        <v>1605</v>
      </c>
      <c r="G483" t="s">
        <v>183</v>
      </c>
      <c r="H483" t="s">
        <v>135</v>
      </c>
      <c r="I483" t="s">
        <v>136</v>
      </c>
      <c r="J483" t="s">
        <v>137</v>
      </c>
      <c r="K483" t="s">
        <v>163</v>
      </c>
      <c r="L483" t="s">
        <v>1606</v>
      </c>
      <c r="M483" t="s">
        <v>1607</v>
      </c>
      <c r="N483">
        <v>2.8872222220000001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0.83258568108918007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0.83258568108918007</v>
      </c>
    </row>
    <row r="484" spans="1:31" x14ac:dyDescent="0.25">
      <c r="A484">
        <v>2395857</v>
      </c>
      <c r="B484">
        <v>1</v>
      </c>
      <c r="C484" t="s">
        <v>80</v>
      </c>
      <c r="D484" t="s">
        <v>90</v>
      </c>
      <c r="E484" t="s">
        <v>181</v>
      </c>
      <c r="F484" t="s">
        <v>1608</v>
      </c>
      <c r="G484" t="s">
        <v>224</v>
      </c>
      <c r="H484" t="s">
        <v>135</v>
      </c>
      <c r="I484" t="s">
        <v>136</v>
      </c>
      <c r="J484" t="s">
        <v>137</v>
      </c>
      <c r="K484" t="s">
        <v>163</v>
      </c>
      <c r="L484" t="s">
        <v>1609</v>
      </c>
      <c r="M484" t="s">
        <v>1610</v>
      </c>
      <c r="N484">
        <v>4.5533333330000003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1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249.04124084770635</v>
      </c>
      <c r="AE484">
        <v>249.04124084770635</v>
      </c>
    </row>
    <row r="485" spans="1:31" x14ac:dyDescent="0.25">
      <c r="A485">
        <v>2395568</v>
      </c>
      <c r="B485">
        <v>1</v>
      </c>
      <c r="C485" t="s">
        <v>80</v>
      </c>
      <c r="D485" t="s">
        <v>87</v>
      </c>
      <c r="E485" t="s">
        <v>132</v>
      </c>
      <c r="F485" t="s">
        <v>1611</v>
      </c>
      <c r="G485" t="s">
        <v>1612</v>
      </c>
      <c r="H485" t="s">
        <v>135</v>
      </c>
      <c r="I485" t="s">
        <v>136</v>
      </c>
      <c r="J485" t="s">
        <v>137</v>
      </c>
      <c r="K485" t="s">
        <v>138</v>
      </c>
      <c r="L485" t="s">
        <v>1613</v>
      </c>
      <c r="M485" t="s">
        <v>1614</v>
      </c>
      <c r="N485">
        <v>4.2202777769999997</v>
      </c>
      <c r="O485">
        <v>0</v>
      </c>
      <c r="P485">
        <v>172</v>
      </c>
      <c r="Q485">
        <v>0</v>
      </c>
      <c r="R485">
        <v>0</v>
      </c>
      <c r="S485">
        <v>0</v>
      </c>
      <c r="T485">
        <v>7</v>
      </c>
      <c r="U485">
        <v>0</v>
      </c>
      <c r="V485">
        <v>0</v>
      </c>
      <c r="W485">
        <v>0</v>
      </c>
      <c r="X485">
        <v>184.22838839009719</v>
      </c>
      <c r="Y485">
        <v>0</v>
      </c>
      <c r="Z485">
        <v>0</v>
      </c>
      <c r="AA485">
        <v>0</v>
      </c>
      <c r="AB485">
        <v>15.980906897255778</v>
      </c>
      <c r="AC485">
        <v>0</v>
      </c>
      <c r="AD485">
        <v>0</v>
      </c>
      <c r="AE485">
        <v>200.20929528735297</v>
      </c>
    </row>
    <row r="486" spans="1:31" x14ac:dyDescent="0.25">
      <c r="A486">
        <v>2395957</v>
      </c>
      <c r="B486">
        <v>1</v>
      </c>
      <c r="C486" t="s">
        <v>80</v>
      </c>
      <c r="D486" t="s">
        <v>84</v>
      </c>
      <c r="E486" t="s">
        <v>181</v>
      </c>
      <c r="F486" t="s">
        <v>1615</v>
      </c>
      <c r="G486" t="s">
        <v>224</v>
      </c>
      <c r="H486" t="s">
        <v>135</v>
      </c>
      <c r="I486" t="s">
        <v>136</v>
      </c>
      <c r="J486" t="s">
        <v>137</v>
      </c>
      <c r="K486" t="s">
        <v>163</v>
      </c>
      <c r="L486" t="s">
        <v>1616</v>
      </c>
      <c r="M486" t="s">
        <v>1617</v>
      </c>
      <c r="N486">
        <v>2.1469444439999998</v>
      </c>
      <c r="O486">
        <v>0</v>
      </c>
      <c r="P486">
        <v>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1.9415365074507149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1.9415365074507149</v>
      </c>
    </row>
    <row r="487" spans="1:31" x14ac:dyDescent="0.25">
      <c r="A487">
        <v>2395502</v>
      </c>
      <c r="B487">
        <v>1</v>
      </c>
      <c r="C487" t="s">
        <v>80</v>
      </c>
      <c r="D487" t="s">
        <v>91</v>
      </c>
      <c r="E487" t="s">
        <v>176</v>
      </c>
      <c r="F487" t="s">
        <v>1618</v>
      </c>
      <c r="G487" t="s">
        <v>1235</v>
      </c>
      <c r="H487" t="s">
        <v>135</v>
      </c>
      <c r="I487" t="s">
        <v>136</v>
      </c>
      <c r="J487" t="s">
        <v>137</v>
      </c>
      <c r="K487" t="s">
        <v>163</v>
      </c>
      <c r="L487" t="s">
        <v>1619</v>
      </c>
      <c r="M487" t="s">
        <v>1620</v>
      </c>
      <c r="N487">
        <v>1.068333333</v>
      </c>
      <c r="O487">
        <v>0</v>
      </c>
      <c r="P487">
        <v>25</v>
      </c>
      <c r="Q487">
        <v>0</v>
      </c>
      <c r="R487">
        <v>0</v>
      </c>
      <c r="S487">
        <v>0</v>
      </c>
      <c r="T487">
        <v>3</v>
      </c>
      <c r="U487">
        <v>0</v>
      </c>
      <c r="V487">
        <v>0</v>
      </c>
      <c r="W487">
        <v>0</v>
      </c>
      <c r="X487">
        <v>4.2756471931855593</v>
      </c>
      <c r="Y487">
        <v>0</v>
      </c>
      <c r="Z487">
        <v>0</v>
      </c>
      <c r="AA487">
        <v>0</v>
      </c>
      <c r="AB487">
        <v>1.7883794005623221</v>
      </c>
      <c r="AC487">
        <v>0</v>
      </c>
      <c r="AD487">
        <v>0</v>
      </c>
      <c r="AE487">
        <v>6.0640265937478812</v>
      </c>
    </row>
    <row r="488" spans="1:31" x14ac:dyDescent="0.25">
      <c r="A488">
        <v>2396066</v>
      </c>
      <c r="B488">
        <v>1</v>
      </c>
      <c r="C488" t="s">
        <v>80</v>
      </c>
      <c r="D488" t="s">
        <v>93</v>
      </c>
      <c r="E488" t="s">
        <v>181</v>
      </c>
      <c r="F488" t="s">
        <v>1621</v>
      </c>
      <c r="G488" t="s">
        <v>183</v>
      </c>
      <c r="H488" t="s">
        <v>135</v>
      </c>
      <c r="I488" t="s">
        <v>136</v>
      </c>
      <c r="J488" t="s">
        <v>137</v>
      </c>
      <c r="K488" t="s">
        <v>163</v>
      </c>
      <c r="L488" t="s">
        <v>1622</v>
      </c>
      <c r="M488" t="s">
        <v>1623</v>
      </c>
      <c r="N488">
        <v>1.963333333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2.3063971231705502</v>
      </c>
      <c r="AC488">
        <v>0</v>
      </c>
      <c r="AD488">
        <v>0</v>
      </c>
      <c r="AE488">
        <v>2.3063971231705502</v>
      </c>
    </row>
    <row r="489" spans="1:31" x14ac:dyDescent="0.25">
      <c r="A489">
        <v>2396023</v>
      </c>
      <c r="B489">
        <v>1</v>
      </c>
      <c r="C489" t="s">
        <v>81</v>
      </c>
      <c r="D489" t="s">
        <v>119</v>
      </c>
      <c r="E489" t="s">
        <v>153</v>
      </c>
      <c r="F489" t="s">
        <v>1624</v>
      </c>
      <c r="G489" t="s">
        <v>206</v>
      </c>
      <c r="H489" t="s">
        <v>143</v>
      </c>
      <c r="I489" t="s">
        <v>136</v>
      </c>
      <c r="J489" t="s">
        <v>137</v>
      </c>
      <c r="K489" t="s">
        <v>163</v>
      </c>
      <c r="L489" t="s">
        <v>1625</v>
      </c>
      <c r="M489" t="s">
        <v>1626</v>
      </c>
      <c r="N489">
        <v>0.40749999999999997</v>
      </c>
      <c r="O489">
        <v>0</v>
      </c>
      <c r="P489">
        <v>514</v>
      </c>
      <c r="Q489">
        <v>55</v>
      </c>
      <c r="R489">
        <v>121</v>
      </c>
      <c r="S489">
        <v>5</v>
      </c>
      <c r="T489">
        <v>23</v>
      </c>
      <c r="U489">
        <v>2</v>
      </c>
      <c r="V489">
        <v>0</v>
      </c>
      <c r="W489">
        <v>0</v>
      </c>
      <c r="X489">
        <v>39.147466034617153</v>
      </c>
      <c r="Y489">
        <v>37.66445902104747</v>
      </c>
      <c r="Z489">
        <v>114.82436781258789</v>
      </c>
      <c r="AA489">
        <v>2.3815759879756571</v>
      </c>
      <c r="AB489">
        <v>5.3232253093174275</v>
      </c>
      <c r="AC489">
        <v>81.261356400276156</v>
      </c>
      <c r="AD489">
        <v>0</v>
      </c>
      <c r="AE489">
        <v>280.60245056582175</v>
      </c>
    </row>
    <row r="490" spans="1:31" x14ac:dyDescent="0.25">
      <c r="A490">
        <v>2395525</v>
      </c>
      <c r="B490">
        <v>1</v>
      </c>
      <c r="C490" t="s">
        <v>80</v>
      </c>
      <c r="D490" t="s">
        <v>83</v>
      </c>
      <c r="E490" t="s">
        <v>157</v>
      </c>
      <c r="F490" t="s">
        <v>1627</v>
      </c>
      <c r="G490" t="s">
        <v>235</v>
      </c>
      <c r="H490" t="s">
        <v>135</v>
      </c>
      <c r="I490" t="s">
        <v>136</v>
      </c>
      <c r="J490" t="s">
        <v>3</v>
      </c>
      <c r="K490" t="s">
        <v>163</v>
      </c>
      <c r="L490" t="s">
        <v>1628</v>
      </c>
      <c r="M490" t="s">
        <v>1629</v>
      </c>
      <c r="N490">
        <v>0.97305555499999996</v>
      </c>
      <c r="O490">
        <v>0</v>
      </c>
      <c r="P490">
        <v>126</v>
      </c>
      <c r="Q490">
        <v>0</v>
      </c>
      <c r="R490">
        <v>0</v>
      </c>
      <c r="S490">
        <v>0</v>
      </c>
      <c r="T490">
        <v>20</v>
      </c>
      <c r="U490">
        <v>0</v>
      </c>
      <c r="V490">
        <v>0</v>
      </c>
      <c r="W490">
        <v>0</v>
      </c>
      <c r="X490">
        <v>22.106741458012344</v>
      </c>
      <c r="Y490">
        <v>0</v>
      </c>
      <c r="Z490">
        <v>0</v>
      </c>
      <c r="AA490">
        <v>0</v>
      </c>
      <c r="AB490">
        <v>9.0315882886924577</v>
      </c>
      <c r="AC490">
        <v>0</v>
      </c>
      <c r="AD490">
        <v>0</v>
      </c>
      <c r="AE490">
        <v>31.138329746704802</v>
      </c>
    </row>
    <row r="491" spans="1:31" x14ac:dyDescent="0.25">
      <c r="A491">
        <v>2396086</v>
      </c>
      <c r="B491">
        <v>1</v>
      </c>
      <c r="C491" t="s">
        <v>80</v>
      </c>
      <c r="D491" t="s">
        <v>88</v>
      </c>
      <c r="E491" t="s">
        <v>176</v>
      </c>
      <c r="F491" t="s">
        <v>1630</v>
      </c>
      <c r="G491" t="s">
        <v>272</v>
      </c>
      <c r="H491" t="s">
        <v>135</v>
      </c>
      <c r="I491" t="s">
        <v>136</v>
      </c>
      <c r="J491" t="s">
        <v>137</v>
      </c>
      <c r="K491" t="s">
        <v>163</v>
      </c>
      <c r="L491" t="s">
        <v>1631</v>
      </c>
      <c r="M491" t="s">
        <v>1632</v>
      </c>
      <c r="N491">
        <v>0.61222222199999998</v>
      </c>
      <c r="O491">
        <v>0</v>
      </c>
      <c r="P491">
        <v>45</v>
      </c>
      <c r="Q491">
        <v>0</v>
      </c>
      <c r="R491">
        <v>0</v>
      </c>
      <c r="S491">
        <v>0</v>
      </c>
      <c r="T491">
        <v>3</v>
      </c>
      <c r="U491">
        <v>0</v>
      </c>
      <c r="V491">
        <v>0</v>
      </c>
      <c r="W491">
        <v>0</v>
      </c>
      <c r="X491">
        <v>6.7630651827797506</v>
      </c>
      <c r="Y491">
        <v>0</v>
      </c>
      <c r="Z491">
        <v>0</v>
      </c>
      <c r="AA491">
        <v>0</v>
      </c>
      <c r="AB491">
        <v>0.1271664490048264</v>
      </c>
      <c r="AC491">
        <v>0</v>
      </c>
      <c r="AD491">
        <v>0</v>
      </c>
      <c r="AE491">
        <v>6.8902316317845766</v>
      </c>
    </row>
    <row r="492" spans="1:31" x14ac:dyDescent="0.25">
      <c r="A492">
        <v>2395943</v>
      </c>
      <c r="B492">
        <v>1</v>
      </c>
      <c r="C492" t="s">
        <v>80</v>
      </c>
      <c r="D492" t="s">
        <v>107</v>
      </c>
      <c r="E492" t="s">
        <v>141</v>
      </c>
      <c r="F492" t="s">
        <v>1633</v>
      </c>
      <c r="G492" t="s">
        <v>134</v>
      </c>
      <c r="H492" t="s">
        <v>143</v>
      </c>
      <c r="I492" t="s">
        <v>136</v>
      </c>
      <c r="J492" t="s">
        <v>137</v>
      </c>
      <c r="K492" t="s">
        <v>138</v>
      </c>
      <c r="L492" t="s">
        <v>1634</v>
      </c>
      <c r="M492" t="s">
        <v>1635</v>
      </c>
      <c r="N492">
        <v>2.4522222220000001</v>
      </c>
      <c r="O492">
        <v>0</v>
      </c>
      <c r="P492">
        <v>2</v>
      </c>
      <c r="Q492">
        <v>0</v>
      </c>
      <c r="R492">
        <v>11</v>
      </c>
      <c r="S492">
        <v>0</v>
      </c>
      <c r="T492">
        <v>1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0.8482414505230611</v>
      </c>
      <c r="AA492">
        <v>0</v>
      </c>
      <c r="AB492">
        <v>0</v>
      </c>
      <c r="AC492">
        <v>0</v>
      </c>
      <c r="AD492">
        <v>0</v>
      </c>
      <c r="AE492">
        <v>0.8482414505230611</v>
      </c>
    </row>
    <row r="493" spans="1:31" x14ac:dyDescent="0.25">
      <c r="A493">
        <v>2395688</v>
      </c>
      <c r="B493">
        <v>1</v>
      </c>
      <c r="C493" t="s">
        <v>80</v>
      </c>
      <c r="D493" t="s">
        <v>108</v>
      </c>
      <c r="E493" t="s">
        <v>157</v>
      </c>
      <c r="F493" t="s">
        <v>1127</v>
      </c>
      <c r="G493" t="s">
        <v>272</v>
      </c>
      <c r="H493" t="s">
        <v>135</v>
      </c>
      <c r="I493" t="s">
        <v>136</v>
      </c>
      <c r="J493" t="s">
        <v>137</v>
      </c>
      <c r="K493" t="s">
        <v>163</v>
      </c>
      <c r="L493" t="s">
        <v>1636</v>
      </c>
      <c r="M493" t="s">
        <v>1637</v>
      </c>
      <c r="N493">
        <v>0.57027777700000004</v>
      </c>
      <c r="O493">
        <v>0</v>
      </c>
      <c r="P493">
        <v>8</v>
      </c>
      <c r="Q493">
        <v>0</v>
      </c>
      <c r="R493">
        <v>1</v>
      </c>
      <c r="S493">
        <v>0</v>
      </c>
      <c r="T493">
        <v>1</v>
      </c>
      <c r="U493">
        <v>0</v>
      </c>
      <c r="V493">
        <v>0</v>
      </c>
      <c r="W493">
        <v>0</v>
      </c>
      <c r="X493">
        <v>0.85225710863003501</v>
      </c>
      <c r="Y493">
        <v>0</v>
      </c>
      <c r="Z493">
        <v>2.9185023024390504</v>
      </c>
      <c r="AA493">
        <v>0</v>
      </c>
      <c r="AB493">
        <v>1.9595096189454857</v>
      </c>
      <c r="AC493">
        <v>0</v>
      </c>
      <c r="AD493">
        <v>0</v>
      </c>
      <c r="AE493">
        <v>5.7302690300145711</v>
      </c>
    </row>
    <row r="494" spans="1:31" x14ac:dyDescent="0.25">
      <c r="A494">
        <v>2395605</v>
      </c>
      <c r="B494">
        <v>1</v>
      </c>
      <c r="C494" t="s">
        <v>81</v>
      </c>
      <c r="D494" t="s">
        <v>112</v>
      </c>
      <c r="E494" t="s">
        <v>279</v>
      </c>
      <c r="F494" t="s">
        <v>662</v>
      </c>
      <c r="G494" t="s">
        <v>147</v>
      </c>
      <c r="H494" t="s">
        <v>143</v>
      </c>
      <c r="I494" t="s">
        <v>136</v>
      </c>
      <c r="J494" t="s">
        <v>137</v>
      </c>
      <c r="K494" t="s">
        <v>138</v>
      </c>
      <c r="L494" t="s">
        <v>1638</v>
      </c>
      <c r="M494" t="s">
        <v>1639</v>
      </c>
      <c r="N494">
        <v>4.6119444439999997</v>
      </c>
      <c r="O494">
        <v>0</v>
      </c>
      <c r="P494">
        <v>459</v>
      </c>
      <c r="Q494">
        <v>11</v>
      </c>
      <c r="R494">
        <v>133</v>
      </c>
      <c r="S494">
        <v>5</v>
      </c>
      <c r="T494">
        <v>81</v>
      </c>
      <c r="U494">
        <v>1</v>
      </c>
      <c r="V494">
        <v>0</v>
      </c>
      <c r="W494">
        <v>0</v>
      </c>
      <c r="X494">
        <v>369.41719401345802</v>
      </c>
      <c r="Y494">
        <v>457.27572600052548</v>
      </c>
      <c r="Z494">
        <v>280.11913168959597</v>
      </c>
      <c r="AA494">
        <v>137.31270536208311</v>
      </c>
      <c r="AB494">
        <v>114.7589532495516</v>
      </c>
      <c r="AC494">
        <v>9.8649963115925452</v>
      </c>
      <c r="AD494">
        <v>0</v>
      </c>
      <c r="AE494">
        <v>1368.7487066268066</v>
      </c>
    </row>
    <row r="495" spans="1:31" x14ac:dyDescent="0.25">
      <c r="A495">
        <v>2395774</v>
      </c>
      <c r="B495">
        <v>1</v>
      </c>
      <c r="C495" t="s">
        <v>81</v>
      </c>
      <c r="D495" t="s">
        <v>121</v>
      </c>
      <c r="E495" t="s">
        <v>181</v>
      </c>
      <c r="F495" t="s">
        <v>1640</v>
      </c>
      <c r="G495" t="s">
        <v>235</v>
      </c>
      <c r="H495" t="s">
        <v>135</v>
      </c>
      <c r="I495" t="s">
        <v>136</v>
      </c>
      <c r="J495" t="s">
        <v>3</v>
      </c>
      <c r="K495" t="s">
        <v>163</v>
      </c>
      <c r="L495" t="s">
        <v>1641</v>
      </c>
      <c r="M495" t="s">
        <v>1642</v>
      </c>
      <c r="N495">
        <v>1.3294444439999999</v>
      </c>
      <c r="O495">
        <v>0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1.0267041552386669E-2</v>
      </c>
      <c r="AA495">
        <v>0</v>
      </c>
      <c r="AB495">
        <v>0</v>
      </c>
      <c r="AC495">
        <v>0</v>
      </c>
      <c r="AD495">
        <v>0</v>
      </c>
      <c r="AE495">
        <v>1.0267041552386669E-2</v>
      </c>
    </row>
    <row r="496" spans="1:31" x14ac:dyDescent="0.25">
      <c r="A496">
        <v>2395814</v>
      </c>
      <c r="B496">
        <v>1</v>
      </c>
      <c r="C496" t="s">
        <v>80</v>
      </c>
      <c r="D496" t="s">
        <v>101</v>
      </c>
      <c r="E496" t="s">
        <v>176</v>
      </c>
      <c r="F496" t="s">
        <v>1643</v>
      </c>
      <c r="G496" t="s">
        <v>392</v>
      </c>
      <c r="H496" t="s">
        <v>135</v>
      </c>
      <c r="I496" t="s">
        <v>136</v>
      </c>
      <c r="J496" t="s">
        <v>137</v>
      </c>
      <c r="K496" t="s">
        <v>163</v>
      </c>
      <c r="L496" t="s">
        <v>1644</v>
      </c>
      <c r="M496" t="s">
        <v>1645</v>
      </c>
      <c r="N496">
        <v>0.73944444399999998</v>
      </c>
      <c r="O496">
        <v>0</v>
      </c>
      <c r="P496">
        <v>23</v>
      </c>
      <c r="Q496">
        <v>0</v>
      </c>
      <c r="R496">
        <v>0</v>
      </c>
      <c r="S496">
        <v>0</v>
      </c>
      <c r="T496">
        <v>5</v>
      </c>
      <c r="U496">
        <v>0</v>
      </c>
      <c r="V496">
        <v>0</v>
      </c>
      <c r="W496">
        <v>0</v>
      </c>
      <c r="X496">
        <v>3.1833811069483908</v>
      </c>
      <c r="Y496">
        <v>0</v>
      </c>
      <c r="Z496">
        <v>0</v>
      </c>
      <c r="AA496">
        <v>0</v>
      </c>
      <c r="AB496">
        <v>4.0715948427720798</v>
      </c>
      <c r="AC496">
        <v>0</v>
      </c>
      <c r="AD496">
        <v>0</v>
      </c>
      <c r="AE496">
        <v>7.2549759497204711</v>
      </c>
    </row>
    <row r="497" spans="1:31" x14ac:dyDescent="0.25">
      <c r="A497">
        <v>2396006</v>
      </c>
      <c r="B497">
        <v>1</v>
      </c>
      <c r="C497" t="s">
        <v>80</v>
      </c>
      <c r="D497" t="s">
        <v>83</v>
      </c>
      <c r="E497" t="s">
        <v>181</v>
      </c>
      <c r="F497" t="s">
        <v>1646</v>
      </c>
      <c r="G497" t="s">
        <v>1316</v>
      </c>
      <c r="H497" t="s">
        <v>135</v>
      </c>
      <c r="I497" t="s">
        <v>136</v>
      </c>
      <c r="J497" t="s">
        <v>137</v>
      </c>
      <c r="K497" t="s">
        <v>163</v>
      </c>
      <c r="L497" t="s">
        <v>1647</v>
      </c>
      <c r="M497" t="s">
        <v>1648</v>
      </c>
      <c r="N497">
        <v>2.173333333</v>
      </c>
      <c r="O497">
        <v>0</v>
      </c>
      <c r="P497">
        <v>4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1.2220020282163948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1.2220020282163948</v>
      </c>
    </row>
    <row r="498" spans="1:31" x14ac:dyDescent="0.25">
      <c r="A498">
        <v>2395960</v>
      </c>
      <c r="B498">
        <v>1</v>
      </c>
      <c r="C498" t="s">
        <v>81</v>
      </c>
      <c r="D498" t="s">
        <v>127</v>
      </c>
      <c r="E498" t="s">
        <v>141</v>
      </c>
      <c r="F498" t="s">
        <v>1649</v>
      </c>
      <c r="G498" t="s">
        <v>162</v>
      </c>
      <c r="H498" t="s">
        <v>143</v>
      </c>
      <c r="I498" t="s">
        <v>136</v>
      </c>
      <c r="J498" t="s">
        <v>137</v>
      </c>
      <c r="K498" t="s">
        <v>163</v>
      </c>
      <c r="L498" t="s">
        <v>1650</v>
      </c>
      <c r="M498" t="s">
        <v>1651</v>
      </c>
      <c r="N498">
        <v>0.73138888800000001</v>
      </c>
      <c r="O498">
        <v>0</v>
      </c>
      <c r="P498">
        <v>377</v>
      </c>
      <c r="Q498">
        <v>1</v>
      </c>
      <c r="R498">
        <v>35</v>
      </c>
      <c r="S498">
        <v>1</v>
      </c>
      <c r="T498">
        <v>62</v>
      </c>
      <c r="U498">
        <v>0</v>
      </c>
      <c r="V498">
        <v>0</v>
      </c>
      <c r="W498">
        <v>0</v>
      </c>
      <c r="X498">
        <v>50.010231762880309</v>
      </c>
      <c r="Y498">
        <v>1.1181293993033066</v>
      </c>
      <c r="Z498">
        <v>22.654420337423534</v>
      </c>
      <c r="AA498">
        <v>1.1539801819412276</v>
      </c>
      <c r="AB498">
        <v>34.096239322647101</v>
      </c>
      <c r="AC498">
        <v>0</v>
      </c>
      <c r="AD498">
        <v>0</v>
      </c>
      <c r="AE498">
        <v>109.03300100419548</v>
      </c>
    </row>
    <row r="499" spans="1:31" x14ac:dyDescent="0.25">
      <c r="A499">
        <v>2395565</v>
      </c>
      <c r="B499">
        <v>1</v>
      </c>
      <c r="C499" t="s">
        <v>81</v>
      </c>
      <c r="D499" t="s">
        <v>124</v>
      </c>
      <c r="E499" t="s">
        <v>279</v>
      </c>
      <c r="F499" t="s">
        <v>1652</v>
      </c>
      <c r="G499" t="s">
        <v>134</v>
      </c>
      <c r="H499" t="s">
        <v>143</v>
      </c>
      <c r="I499" t="s">
        <v>136</v>
      </c>
      <c r="J499" t="s">
        <v>137</v>
      </c>
      <c r="K499" t="s">
        <v>138</v>
      </c>
      <c r="L499" t="s">
        <v>1653</v>
      </c>
      <c r="M499" t="s">
        <v>1654</v>
      </c>
      <c r="N499">
        <v>8.1675000000000004</v>
      </c>
      <c r="O499">
        <v>6</v>
      </c>
      <c r="P499">
        <v>2</v>
      </c>
      <c r="Q499">
        <v>119</v>
      </c>
      <c r="R499">
        <v>2</v>
      </c>
      <c r="S499">
        <v>6</v>
      </c>
      <c r="T499">
        <v>0</v>
      </c>
      <c r="U499">
        <v>0</v>
      </c>
      <c r="V499">
        <v>0</v>
      </c>
      <c r="W499">
        <v>22.321340988710197</v>
      </c>
      <c r="X499">
        <v>14.32694202505424</v>
      </c>
      <c r="Y499">
        <v>2112.7621029807606</v>
      </c>
      <c r="Z499">
        <v>2.1620678026408333</v>
      </c>
      <c r="AA499">
        <v>63.164197982383413</v>
      </c>
      <c r="AB499">
        <v>0</v>
      </c>
      <c r="AC499">
        <v>0</v>
      </c>
      <c r="AD499">
        <v>0</v>
      </c>
      <c r="AE499">
        <v>2214.736651779549</v>
      </c>
    </row>
    <row r="500" spans="1:31" x14ac:dyDescent="0.25">
      <c r="A500">
        <v>2396106</v>
      </c>
      <c r="B500">
        <v>1</v>
      </c>
      <c r="C500" t="s">
        <v>81</v>
      </c>
      <c r="D500" t="s">
        <v>114</v>
      </c>
      <c r="E500" t="s">
        <v>279</v>
      </c>
      <c r="F500" t="s">
        <v>1655</v>
      </c>
      <c r="G500" t="s">
        <v>170</v>
      </c>
      <c r="H500" t="s">
        <v>143</v>
      </c>
      <c r="I500" t="s">
        <v>136</v>
      </c>
      <c r="J500" t="s">
        <v>137</v>
      </c>
      <c r="K500" t="s">
        <v>163</v>
      </c>
      <c r="L500" t="s">
        <v>1656</v>
      </c>
      <c r="M500" t="s">
        <v>1657</v>
      </c>
      <c r="N500">
        <v>6.6644444439999999</v>
      </c>
      <c r="O500">
        <v>0</v>
      </c>
      <c r="P500">
        <v>408</v>
      </c>
      <c r="Q500">
        <v>0</v>
      </c>
      <c r="R500">
        <v>4</v>
      </c>
      <c r="S500">
        <v>0</v>
      </c>
      <c r="T500">
        <v>39</v>
      </c>
      <c r="U500">
        <v>0</v>
      </c>
      <c r="V500">
        <v>0</v>
      </c>
      <c r="W500">
        <v>0</v>
      </c>
      <c r="X500">
        <v>258.09445756762034</v>
      </c>
      <c r="Y500">
        <v>0</v>
      </c>
      <c r="Z500">
        <v>4.6710189479073989</v>
      </c>
      <c r="AA500">
        <v>0</v>
      </c>
      <c r="AB500">
        <v>40.006507351401055</v>
      </c>
      <c r="AC500">
        <v>0</v>
      </c>
      <c r="AD500">
        <v>0</v>
      </c>
      <c r="AE500">
        <v>302.77198386692879</v>
      </c>
    </row>
    <row r="501" spans="1:31" x14ac:dyDescent="0.25">
      <c r="A501">
        <v>2395860</v>
      </c>
      <c r="B501">
        <v>1</v>
      </c>
      <c r="C501" t="s">
        <v>80</v>
      </c>
      <c r="D501" t="s">
        <v>90</v>
      </c>
      <c r="E501" t="s">
        <v>181</v>
      </c>
      <c r="F501" t="s">
        <v>1658</v>
      </c>
      <c r="G501" t="s">
        <v>235</v>
      </c>
      <c r="H501" t="s">
        <v>135</v>
      </c>
      <c r="I501" t="s">
        <v>136</v>
      </c>
      <c r="J501" t="s">
        <v>3</v>
      </c>
      <c r="K501" t="s">
        <v>163</v>
      </c>
      <c r="L501" t="s">
        <v>1659</v>
      </c>
      <c r="M501" t="s">
        <v>1660</v>
      </c>
      <c r="N501">
        <v>3.4222222219999998</v>
      </c>
      <c r="O501">
        <v>0</v>
      </c>
      <c r="P501">
        <v>2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1.2035822298551333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1.2035822298551333</v>
      </c>
    </row>
    <row r="502" spans="1:31" x14ac:dyDescent="0.25">
      <c r="A502">
        <v>2395548</v>
      </c>
      <c r="B502">
        <v>1</v>
      </c>
      <c r="C502" t="s">
        <v>81</v>
      </c>
      <c r="D502" t="s">
        <v>115</v>
      </c>
      <c r="E502" t="s">
        <v>157</v>
      </c>
      <c r="F502" t="s">
        <v>1661</v>
      </c>
      <c r="G502" t="s">
        <v>272</v>
      </c>
      <c r="H502" t="s">
        <v>135</v>
      </c>
      <c r="I502" t="s">
        <v>136</v>
      </c>
      <c r="J502" t="s">
        <v>137</v>
      </c>
      <c r="K502" t="s">
        <v>163</v>
      </c>
      <c r="L502" t="s">
        <v>1662</v>
      </c>
      <c r="M502" t="s">
        <v>1663</v>
      </c>
      <c r="N502">
        <v>1.602222222</v>
      </c>
      <c r="O502">
        <v>0</v>
      </c>
      <c r="P502">
        <v>7</v>
      </c>
      <c r="Q502">
        <v>0</v>
      </c>
      <c r="R502">
        <v>1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0.3848036423758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0.3848036423758</v>
      </c>
    </row>
    <row r="503" spans="1:31" x14ac:dyDescent="0.25">
      <c r="A503">
        <v>2396020</v>
      </c>
      <c r="B503">
        <v>1</v>
      </c>
      <c r="C503" t="s">
        <v>80</v>
      </c>
      <c r="D503" t="s">
        <v>95</v>
      </c>
      <c r="E503" t="s">
        <v>153</v>
      </c>
      <c r="F503" t="s">
        <v>1664</v>
      </c>
      <c r="G503" t="s">
        <v>162</v>
      </c>
      <c r="H503" t="s">
        <v>143</v>
      </c>
      <c r="I503" t="s">
        <v>136</v>
      </c>
      <c r="J503" t="s">
        <v>137</v>
      </c>
      <c r="K503" t="s">
        <v>163</v>
      </c>
      <c r="L503" t="s">
        <v>1665</v>
      </c>
      <c r="M503" t="s">
        <v>1666</v>
      </c>
      <c r="N503">
        <v>1.3177777770000001</v>
      </c>
      <c r="O503">
        <v>0</v>
      </c>
      <c r="P503">
        <v>0</v>
      </c>
      <c r="Q503">
        <v>0</v>
      </c>
      <c r="R503">
        <v>0</v>
      </c>
      <c r="S503">
        <v>2</v>
      </c>
      <c r="T503">
        <v>0</v>
      </c>
      <c r="U503">
        <v>3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67.713174760139921</v>
      </c>
      <c r="AB503">
        <v>0</v>
      </c>
      <c r="AC503">
        <v>349.05079244487308</v>
      </c>
      <c r="AD503">
        <v>0</v>
      </c>
      <c r="AE503">
        <v>416.76396720501299</v>
      </c>
    </row>
    <row r="504" spans="1:31" x14ac:dyDescent="0.25">
      <c r="A504">
        <v>2395897</v>
      </c>
      <c r="B504">
        <v>1</v>
      </c>
      <c r="C504" t="s">
        <v>80</v>
      </c>
      <c r="D504" t="s">
        <v>103</v>
      </c>
      <c r="E504" t="s">
        <v>141</v>
      </c>
      <c r="F504" t="s">
        <v>1667</v>
      </c>
      <c r="G504" t="s">
        <v>1161</v>
      </c>
      <c r="H504" t="s">
        <v>143</v>
      </c>
      <c r="I504" t="s">
        <v>136</v>
      </c>
      <c r="J504" t="s">
        <v>137</v>
      </c>
      <c r="K504" t="s">
        <v>163</v>
      </c>
      <c r="L504" t="s">
        <v>1668</v>
      </c>
      <c r="M504" t="s">
        <v>1669</v>
      </c>
      <c r="N504">
        <v>0.83499999999999996</v>
      </c>
      <c r="O504">
        <v>0</v>
      </c>
      <c r="P504">
        <v>68</v>
      </c>
      <c r="Q504">
        <v>0</v>
      </c>
      <c r="R504">
        <v>3</v>
      </c>
      <c r="S504">
        <v>0</v>
      </c>
      <c r="T504">
        <v>4</v>
      </c>
      <c r="U504">
        <v>0</v>
      </c>
      <c r="V504">
        <v>0</v>
      </c>
      <c r="W504">
        <v>0</v>
      </c>
      <c r="X504">
        <v>10.166128033895196</v>
      </c>
      <c r="Y504">
        <v>0</v>
      </c>
      <c r="Z504">
        <v>4.4593342101953981</v>
      </c>
      <c r="AA504">
        <v>0</v>
      </c>
      <c r="AB504">
        <v>0.60587348784251949</v>
      </c>
      <c r="AC504">
        <v>0</v>
      </c>
      <c r="AD504">
        <v>0</v>
      </c>
      <c r="AE504">
        <v>15.231335731933115</v>
      </c>
    </row>
    <row r="505" spans="1:31" x14ac:dyDescent="0.25">
      <c r="A505">
        <v>2395585</v>
      </c>
      <c r="B505">
        <v>1</v>
      </c>
      <c r="C505" t="s">
        <v>80</v>
      </c>
      <c r="D505" t="s">
        <v>100</v>
      </c>
      <c r="E505" t="s">
        <v>153</v>
      </c>
      <c r="F505" t="s">
        <v>1670</v>
      </c>
      <c r="G505" t="s">
        <v>147</v>
      </c>
      <c r="H505" t="s">
        <v>143</v>
      </c>
      <c r="I505" t="s">
        <v>136</v>
      </c>
      <c r="J505" t="s">
        <v>137</v>
      </c>
      <c r="K505" t="s">
        <v>138</v>
      </c>
      <c r="L505" t="s">
        <v>1671</v>
      </c>
      <c r="M505" t="s">
        <v>1672</v>
      </c>
      <c r="N505">
        <v>7.688055555</v>
      </c>
      <c r="O505">
        <v>4</v>
      </c>
      <c r="P505">
        <v>1651</v>
      </c>
      <c r="Q505">
        <v>4</v>
      </c>
      <c r="R505">
        <v>101</v>
      </c>
      <c r="S505">
        <v>9</v>
      </c>
      <c r="T505">
        <v>72</v>
      </c>
      <c r="U505">
        <v>0</v>
      </c>
      <c r="V505">
        <v>0</v>
      </c>
      <c r="W505">
        <v>571.50789093103106</v>
      </c>
      <c r="X505">
        <v>1876.9301209883156</v>
      </c>
      <c r="Y505">
        <v>55.543250621920109</v>
      </c>
      <c r="Z505">
        <v>286.5287584163089</v>
      </c>
      <c r="AA505">
        <v>302.35588414421539</v>
      </c>
      <c r="AB505">
        <v>347.81955647426105</v>
      </c>
      <c r="AC505">
        <v>0</v>
      </c>
      <c r="AD505">
        <v>0</v>
      </c>
      <c r="AE505">
        <v>3440.6854615760517</v>
      </c>
    </row>
    <row r="506" spans="1:31" x14ac:dyDescent="0.25">
      <c r="A506">
        <v>2396083</v>
      </c>
      <c r="B506">
        <v>1</v>
      </c>
      <c r="C506" t="s">
        <v>80</v>
      </c>
      <c r="D506" t="s">
        <v>105</v>
      </c>
      <c r="E506" t="s">
        <v>181</v>
      </c>
      <c r="F506" t="s">
        <v>1673</v>
      </c>
      <c r="G506" t="s">
        <v>580</v>
      </c>
      <c r="H506" t="s">
        <v>135</v>
      </c>
      <c r="I506" t="s">
        <v>136</v>
      </c>
      <c r="J506" t="s">
        <v>137</v>
      </c>
      <c r="K506" t="s">
        <v>163</v>
      </c>
      <c r="L506" t="s">
        <v>1674</v>
      </c>
      <c r="M506" t="s">
        <v>1675</v>
      </c>
      <c r="N506">
        <v>1.2813888879999999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1.6253826308775776</v>
      </c>
      <c r="AC506">
        <v>0</v>
      </c>
      <c r="AD506">
        <v>0</v>
      </c>
      <c r="AE506">
        <v>1.6253826308775776</v>
      </c>
    </row>
    <row r="507" spans="1:31" x14ac:dyDescent="0.25">
      <c r="A507">
        <v>2395734</v>
      </c>
      <c r="B507">
        <v>1</v>
      </c>
      <c r="C507" t="s">
        <v>81</v>
      </c>
      <c r="D507" t="s">
        <v>114</v>
      </c>
      <c r="E507" t="s">
        <v>157</v>
      </c>
      <c r="F507" t="s">
        <v>1676</v>
      </c>
      <c r="G507" t="s">
        <v>235</v>
      </c>
      <c r="H507" t="s">
        <v>135</v>
      </c>
      <c r="I507" t="s">
        <v>136</v>
      </c>
      <c r="J507" t="s">
        <v>3</v>
      </c>
      <c r="K507" t="s">
        <v>163</v>
      </c>
      <c r="L507" t="s">
        <v>1677</v>
      </c>
      <c r="M507" t="s">
        <v>1678</v>
      </c>
      <c r="N507">
        <v>0.47055555500000001</v>
      </c>
      <c r="O507">
        <v>0</v>
      </c>
      <c r="P507">
        <v>18</v>
      </c>
      <c r="Q507">
        <v>0</v>
      </c>
      <c r="R507">
        <v>0</v>
      </c>
      <c r="S507">
        <v>0</v>
      </c>
      <c r="T507">
        <v>6</v>
      </c>
      <c r="U507">
        <v>0</v>
      </c>
      <c r="V507">
        <v>0</v>
      </c>
      <c r="W507">
        <v>0</v>
      </c>
      <c r="X507">
        <v>1.0498425872618562</v>
      </c>
      <c r="Y507">
        <v>0</v>
      </c>
      <c r="Z507">
        <v>0</v>
      </c>
      <c r="AA507">
        <v>0</v>
      </c>
      <c r="AB507">
        <v>0.95596477823886816</v>
      </c>
      <c r="AC507">
        <v>0</v>
      </c>
      <c r="AD507">
        <v>0</v>
      </c>
      <c r="AE507">
        <v>2.0058073655007242</v>
      </c>
    </row>
    <row r="508" spans="1:31" x14ac:dyDescent="0.25">
      <c r="A508">
        <v>2395542</v>
      </c>
      <c r="B508">
        <v>1</v>
      </c>
      <c r="C508" t="s">
        <v>80</v>
      </c>
      <c r="D508" t="s">
        <v>108</v>
      </c>
      <c r="E508" t="s">
        <v>141</v>
      </c>
      <c r="F508" t="s">
        <v>1679</v>
      </c>
      <c r="G508" t="s">
        <v>206</v>
      </c>
      <c r="H508" t="s">
        <v>143</v>
      </c>
      <c r="I508" t="s">
        <v>136</v>
      </c>
      <c r="J508" t="s">
        <v>137</v>
      </c>
      <c r="K508" t="s">
        <v>163</v>
      </c>
      <c r="L508" t="s">
        <v>1680</v>
      </c>
      <c r="M508" t="s">
        <v>1681</v>
      </c>
      <c r="N508">
        <v>5.3669444439999996</v>
      </c>
      <c r="O508">
        <v>0</v>
      </c>
      <c r="P508">
        <v>31</v>
      </c>
      <c r="Q508">
        <v>0</v>
      </c>
      <c r="R508">
        <v>6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31.794777898533901</v>
      </c>
      <c r="Y508">
        <v>0</v>
      </c>
      <c r="Z508">
        <v>12.357407085110268</v>
      </c>
      <c r="AA508">
        <v>0</v>
      </c>
      <c r="AB508">
        <v>16.922899458420765</v>
      </c>
      <c r="AC508">
        <v>0</v>
      </c>
      <c r="AD508">
        <v>0</v>
      </c>
      <c r="AE508">
        <v>61.075084442064934</v>
      </c>
    </row>
    <row r="509" spans="1:31" x14ac:dyDescent="0.25">
      <c r="A509">
        <v>2395983</v>
      </c>
      <c r="B509">
        <v>1</v>
      </c>
      <c r="C509" t="s">
        <v>81</v>
      </c>
      <c r="D509" t="s">
        <v>114</v>
      </c>
      <c r="E509" t="s">
        <v>157</v>
      </c>
      <c r="F509" t="s">
        <v>1682</v>
      </c>
      <c r="G509" t="s">
        <v>272</v>
      </c>
      <c r="H509" t="s">
        <v>135</v>
      </c>
      <c r="I509" t="s">
        <v>136</v>
      </c>
      <c r="J509" t="s">
        <v>137</v>
      </c>
      <c r="K509" t="s">
        <v>163</v>
      </c>
      <c r="L509" t="s">
        <v>1683</v>
      </c>
      <c r="M509" t="s">
        <v>1684</v>
      </c>
      <c r="N509">
        <v>0.87222222199999999</v>
      </c>
      <c r="O509">
        <v>0</v>
      </c>
      <c r="P509">
        <v>5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0.21857119332483996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0.21857119332483996</v>
      </c>
    </row>
    <row r="510" spans="1:31" x14ac:dyDescent="0.25">
      <c r="A510">
        <v>2395677</v>
      </c>
      <c r="B510">
        <v>1</v>
      </c>
      <c r="C510" t="s">
        <v>80</v>
      </c>
      <c r="D510" t="s">
        <v>92</v>
      </c>
      <c r="E510" t="s">
        <v>181</v>
      </c>
      <c r="F510" t="s">
        <v>1685</v>
      </c>
      <c r="G510" t="s">
        <v>231</v>
      </c>
      <c r="H510" t="s">
        <v>135</v>
      </c>
      <c r="I510" t="s">
        <v>136</v>
      </c>
      <c r="J510" t="s">
        <v>137</v>
      </c>
      <c r="K510" t="s">
        <v>163</v>
      </c>
      <c r="L510" t="s">
        <v>1686</v>
      </c>
      <c r="M510" t="s">
        <v>1687</v>
      </c>
      <c r="N510">
        <v>2.823611111</v>
      </c>
      <c r="O510">
        <v>0</v>
      </c>
      <c r="P510">
        <v>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1.2064749201965763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1.2064749201965763</v>
      </c>
    </row>
    <row r="511" spans="1:31" x14ac:dyDescent="0.25">
      <c r="A511">
        <v>2396009</v>
      </c>
      <c r="B511">
        <v>1</v>
      </c>
      <c r="C511" t="s">
        <v>81</v>
      </c>
      <c r="D511" t="s">
        <v>115</v>
      </c>
      <c r="E511" t="s">
        <v>141</v>
      </c>
      <c r="F511" t="s">
        <v>1688</v>
      </c>
      <c r="G511" t="s">
        <v>206</v>
      </c>
      <c r="H511" t="s">
        <v>143</v>
      </c>
      <c r="I511" t="s">
        <v>136</v>
      </c>
      <c r="J511" t="s">
        <v>137</v>
      </c>
      <c r="K511" t="s">
        <v>163</v>
      </c>
      <c r="L511" t="s">
        <v>1689</v>
      </c>
      <c r="M511" t="s">
        <v>1690</v>
      </c>
      <c r="N511">
        <v>2.236388888</v>
      </c>
      <c r="O511">
        <v>0</v>
      </c>
      <c r="P511">
        <v>72</v>
      </c>
      <c r="Q511">
        <v>0</v>
      </c>
      <c r="R511">
        <v>5</v>
      </c>
      <c r="S511">
        <v>1</v>
      </c>
      <c r="T511">
        <v>4</v>
      </c>
      <c r="U511">
        <v>0</v>
      </c>
      <c r="V511">
        <v>0</v>
      </c>
      <c r="W511">
        <v>0</v>
      </c>
      <c r="X511">
        <v>15.860707847434025</v>
      </c>
      <c r="Y511">
        <v>0</v>
      </c>
      <c r="Z511">
        <v>2.9907399757979394</v>
      </c>
      <c r="AA511">
        <v>3.1224872177744221</v>
      </c>
      <c r="AB511">
        <v>0.11047271037393054</v>
      </c>
      <c r="AC511">
        <v>0</v>
      </c>
      <c r="AD511">
        <v>0</v>
      </c>
      <c r="AE511">
        <v>22.084407751380315</v>
      </c>
    </row>
    <row r="512" spans="1:31" x14ac:dyDescent="0.25">
      <c r="A512">
        <v>2395654</v>
      </c>
      <c r="B512">
        <v>1</v>
      </c>
      <c r="C512" t="s">
        <v>80</v>
      </c>
      <c r="D512" t="s">
        <v>89</v>
      </c>
      <c r="E512" t="s">
        <v>181</v>
      </c>
      <c r="F512" t="s">
        <v>1691</v>
      </c>
      <c r="G512" t="s">
        <v>183</v>
      </c>
      <c r="H512" t="s">
        <v>135</v>
      </c>
      <c r="I512" t="s">
        <v>136</v>
      </c>
      <c r="J512" t="s">
        <v>137</v>
      </c>
      <c r="K512" t="s">
        <v>163</v>
      </c>
      <c r="L512" t="s">
        <v>1692</v>
      </c>
      <c r="M512" t="s">
        <v>1693</v>
      </c>
      <c r="N512">
        <v>4.0477777770000003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1.0538986001700779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1.0538986001700779</v>
      </c>
    </row>
    <row r="513" spans="1:31" x14ac:dyDescent="0.25">
      <c r="A513">
        <v>2395531</v>
      </c>
      <c r="B513">
        <v>1</v>
      </c>
      <c r="C513" t="s">
        <v>80</v>
      </c>
      <c r="D513" t="s">
        <v>89</v>
      </c>
      <c r="E513" t="s">
        <v>157</v>
      </c>
      <c r="F513" t="s">
        <v>1694</v>
      </c>
      <c r="G513" t="s">
        <v>272</v>
      </c>
      <c r="H513" t="s">
        <v>135</v>
      </c>
      <c r="I513" t="s">
        <v>136</v>
      </c>
      <c r="J513" t="s">
        <v>137</v>
      </c>
      <c r="K513" t="s">
        <v>163</v>
      </c>
      <c r="L513" t="s">
        <v>1695</v>
      </c>
      <c r="M513" t="s">
        <v>1696</v>
      </c>
      <c r="N513">
        <v>1.6569444440000001</v>
      </c>
      <c r="O513">
        <v>0</v>
      </c>
      <c r="P513">
        <v>69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21.226135327498081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21.226135327498081</v>
      </c>
    </row>
    <row r="514" spans="1:31" x14ac:dyDescent="0.25">
      <c r="A514">
        <v>2395554</v>
      </c>
      <c r="B514">
        <v>1</v>
      </c>
      <c r="C514" t="s">
        <v>80</v>
      </c>
      <c r="D514" t="s">
        <v>84</v>
      </c>
      <c r="E514" t="s">
        <v>157</v>
      </c>
      <c r="F514" t="s">
        <v>1697</v>
      </c>
      <c r="G514" t="s">
        <v>297</v>
      </c>
      <c r="H514" t="s">
        <v>135</v>
      </c>
      <c r="I514" t="s">
        <v>136</v>
      </c>
      <c r="J514" t="s">
        <v>137</v>
      </c>
      <c r="K514" t="s">
        <v>163</v>
      </c>
      <c r="L514" t="s">
        <v>1698</v>
      </c>
      <c r="M514" t="s">
        <v>1699</v>
      </c>
      <c r="N514">
        <v>2.1958333329999999</v>
      </c>
      <c r="O514">
        <v>0</v>
      </c>
      <c r="P514">
        <v>62</v>
      </c>
      <c r="Q514">
        <v>0</v>
      </c>
      <c r="R514">
        <v>2</v>
      </c>
      <c r="S514">
        <v>0</v>
      </c>
      <c r="T514">
        <v>9</v>
      </c>
      <c r="U514">
        <v>0</v>
      </c>
      <c r="V514">
        <v>0</v>
      </c>
      <c r="W514">
        <v>0</v>
      </c>
      <c r="X514">
        <v>28.171589616590111</v>
      </c>
      <c r="Y514">
        <v>0</v>
      </c>
      <c r="Z514">
        <v>2.1943558936258296</v>
      </c>
      <c r="AA514">
        <v>0</v>
      </c>
      <c r="AB514">
        <v>18.449296202098676</v>
      </c>
      <c r="AC514">
        <v>0</v>
      </c>
      <c r="AD514">
        <v>0</v>
      </c>
      <c r="AE514">
        <v>48.815241712314617</v>
      </c>
    </row>
    <row r="515" spans="1:31" x14ac:dyDescent="0.25">
      <c r="A515">
        <v>2395800</v>
      </c>
      <c r="B515">
        <v>1</v>
      </c>
      <c r="C515" t="s">
        <v>80</v>
      </c>
      <c r="D515" t="s">
        <v>108</v>
      </c>
      <c r="E515" t="s">
        <v>157</v>
      </c>
      <c r="F515" t="s">
        <v>1700</v>
      </c>
      <c r="G515" t="s">
        <v>272</v>
      </c>
      <c r="H515" t="s">
        <v>135</v>
      </c>
      <c r="I515" t="s">
        <v>136</v>
      </c>
      <c r="J515" t="s">
        <v>137</v>
      </c>
      <c r="K515" t="s">
        <v>163</v>
      </c>
      <c r="L515" t="s">
        <v>1701</v>
      </c>
      <c r="M515" t="s">
        <v>1702</v>
      </c>
      <c r="N515">
        <v>5.6447222220000004</v>
      </c>
      <c r="O515">
        <v>0</v>
      </c>
      <c r="P515">
        <v>12</v>
      </c>
      <c r="Q515">
        <v>0</v>
      </c>
      <c r="R515">
        <v>4</v>
      </c>
      <c r="S515">
        <v>0</v>
      </c>
      <c r="T515">
        <v>4</v>
      </c>
      <c r="U515">
        <v>0</v>
      </c>
      <c r="V515">
        <v>0</v>
      </c>
      <c r="W515">
        <v>0</v>
      </c>
      <c r="X515">
        <v>15.842858775092028</v>
      </c>
      <c r="Y515">
        <v>0</v>
      </c>
      <c r="Z515">
        <v>8.9213146747168572</v>
      </c>
      <c r="AA515">
        <v>0</v>
      </c>
      <c r="AB515">
        <v>1.7937726773121547</v>
      </c>
      <c r="AC515">
        <v>0</v>
      </c>
      <c r="AD515">
        <v>0</v>
      </c>
      <c r="AE515">
        <v>26.557946127121042</v>
      </c>
    </row>
    <row r="516" spans="1:31" x14ac:dyDescent="0.25">
      <c r="A516">
        <v>2395577</v>
      </c>
      <c r="B516">
        <v>1</v>
      </c>
      <c r="C516" t="s">
        <v>80</v>
      </c>
      <c r="D516" t="s">
        <v>108</v>
      </c>
      <c r="E516" t="s">
        <v>157</v>
      </c>
      <c r="F516" t="s">
        <v>1703</v>
      </c>
      <c r="G516" t="s">
        <v>272</v>
      </c>
      <c r="H516" t="s">
        <v>135</v>
      </c>
      <c r="I516" t="s">
        <v>136</v>
      </c>
      <c r="J516" t="s">
        <v>137</v>
      </c>
      <c r="K516" t="s">
        <v>163</v>
      </c>
      <c r="L516" t="s">
        <v>1704</v>
      </c>
      <c r="M516" t="s">
        <v>1705</v>
      </c>
      <c r="N516">
        <v>1.995833333</v>
      </c>
      <c r="O516">
        <v>0</v>
      </c>
      <c r="P516">
        <v>10</v>
      </c>
      <c r="Q516">
        <v>0</v>
      </c>
      <c r="R516">
        <v>1</v>
      </c>
      <c r="S516">
        <v>0</v>
      </c>
      <c r="T516">
        <v>1</v>
      </c>
      <c r="U516">
        <v>0</v>
      </c>
      <c r="V516">
        <v>0</v>
      </c>
      <c r="W516">
        <v>0</v>
      </c>
      <c r="X516">
        <v>3.8318337874465338</v>
      </c>
      <c r="Y516">
        <v>0</v>
      </c>
      <c r="Z516">
        <v>1.2261587579799333</v>
      </c>
      <c r="AA516">
        <v>0</v>
      </c>
      <c r="AB516">
        <v>0</v>
      </c>
      <c r="AC516">
        <v>0</v>
      </c>
      <c r="AD516">
        <v>0</v>
      </c>
      <c r="AE516">
        <v>5.0579925454264671</v>
      </c>
    </row>
    <row r="517" spans="1:31" x14ac:dyDescent="0.25">
      <c r="A517">
        <v>2395660</v>
      </c>
      <c r="B517">
        <v>1</v>
      </c>
      <c r="C517" t="s">
        <v>80</v>
      </c>
      <c r="D517" t="s">
        <v>98</v>
      </c>
      <c r="E517" t="s">
        <v>181</v>
      </c>
      <c r="F517" t="s">
        <v>1706</v>
      </c>
      <c r="G517" t="s">
        <v>183</v>
      </c>
      <c r="H517" t="s">
        <v>135</v>
      </c>
      <c r="I517" t="s">
        <v>136</v>
      </c>
      <c r="J517" t="s">
        <v>137</v>
      </c>
      <c r="K517" t="s">
        <v>163</v>
      </c>
      <c r="L517" t="s">
        <v>1707</v>
      </c>
      <c r="M517" t="s">
        <v>1708</v>
      </c>
      <c r="N517">
        <v>1.2241666659999999</v>
      </c>
      <c r="O517">
        <v>0</v>
      </c>
      <c r="P517">
        <v>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1.1838230711377778E-2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1.1838230711377778E-2</v>
      </c>
    </row>
    <row r="518" spans="1:31" x14ac:dyDescent="0.25">
      <c r="A518">
        <v>2395717</v>
      </c>
      <c r="B518">
        <v>1</v>
      </c>
      <c r="C518" t="s">
        <v>81</v>
      </c>
      <c r="D518" t="s">
        <v>120</v>
      </c>
      <c r="E518" t="s">
        <v>181</v>
      </c>
      <c r="F518" t="s">
        <v>1709</v>
      </c>
      <c r="G518" t="s">
        <v>235</v>
      </c>
      <c r="H518" t="s">
        <v>135</v>
      </c>
      <c r="I518" t="s">
        <v>136</v>
      </c>
      <c r="J518" t="s">
        <v>3</v>
      </c>
      <c r="K518" t="s">
        <v>163</v>
      </c>
      <c r="L518" t="s">
        <v>1710</v>
      </c>
      <c r="M518" t="s">
        <v>1711</v>
      </c>
      <c r="N518">
        <v>1.7124999999999999</v>
      </c>
      <c r="O518">
        <v>0</v>
      </c>
      <c r="P518">
        <v>1</v>
      </c>
      <c r="Q518">
        <v>0</v>
      </c>
      <c r="R518">
        <v>1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0.40970562530993559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0.40970562530993559</v>
      </c>
    </row>
    <row r="519" spans="1:31" x14ac:dyDescent="0.25">
      <c r="A519">
        <v>2395514</v>
      </c>
      <c r="B519">
        <v>1</v>
      </c>
      <c r="C519" t="s">
        <v>80</v>
      </c>
      <c r="D519" t="s">
        <v>85</v>
      </c>
      <c r="E519" t="s">
        <v>141</v>
      </c>
      <c r="F519" t="s">
        <v>1712</v>
      </c>
      <c r="G519" t="s">
        <v>162</v>
      </c>
      <c r="H519" t="s">
        <v>143</v>
      </c>
      <c r="I519" t="s">
        <v>136</v>
      </c>
      <c r="J519" t="s">
        <v>137</v>
      </c>
      <c r="K519" t="s">
        <v>163</v>
      </c>
      <c r="L519" t="s">
        <v>1713</v>
      </c>
      <c r="M519" t="s">
        <v>1714</v>
      </c>
      <c r="N519">
        <v>0.35833333299999998</v>
      </c>
      <c r="O519">
        <v>0</v>
      </c>
      <c r="P519">
        <v>8753</v>
      </c>
      <c r="Q519">
        <v>0</v>
      </c>
      <c r="R519">
        <v>0</v>
      </c>
      <c r="S519">
        <v>8</v>
      </c>
      <c r="T519">
        <v>609</v>
      </c>
      <c r="U519">
        <v>1</v>
      </c>
      <c r="V519">
        <v>3</v>
      </c>
      <c r="W519">
        <v>0</v>
      </c>
      <c r="X519">
        <v>653.67337012027872</v>
      </c>
      <c r="Y519">
        <v>0</v>
      </c>
      <c r="Z519">
        <v>0</v>
      </c>
      <c r="AA519">
        <v>61.482631307458881</v>
      </c>
      <c r="AB519">
        <v>122.84775680160604</v>
      </c>
      <c r="AC519">
        <v>1.3597575443744749</v>
      </c>
      <c r="AD519">
        <v>3.2141873348960006</v>
      </c>
      <c r="AE519">
        <v>842.57770310861406</v>
      </c>
    </row>
    <row r="520" spans="1:31" x14ac:dyDescent="0.25">
      <c r="A520">
        <v>2395763</v>
      </c>
      <c r="B520">
        <v>1</v>
      </c>
      <c r="C520" t="s">
        <v>81</v>
      </c>
      <c r="D520" t="s">
        <v>128</v>
      </c>
      <c r="E520" t="s">
        <v>157</v>
      </c>
      <c r="F520" t="s">
        <v>1715</v>
      </c>
      <c r="G520" t="s">
        <v>272</v>
      </c>
      <c r="H520" t="s">
        <v>135</v>
      </c>
      <c r="I520" t="s">
        <v>136</v>
      </c>
      <c r="J520" t="s">
        <v>137</v>
      </c>
      <c r="K520" t="s">
        <v>163</v>
      </c>
      <c r="L520" t="s">
        <v>1716</v>
      </c>
      <c r="M520" t="s">
        <v>1717</v>
      </c>
      <c r="N520">
        <v>1.0119444440000001</v>
      </c>
      <c r="O520">
        <v>0</v>
      </c>
      <c r="P520">
        <v>15</v>
      </c>
      <c r="Q520">
        <v>0</v>
      </c>
      <c r="R520">
        <v>3</v>
      </c>
      <c r="S520">
        <v>0</v>
      </c>
      <c r="T520">
        <v>2</v>
      </c>
      <c r="U520">
        <v>0</v>
      </c>
      <c r="V520">
        <v>0</v>
      </c>
      <c r="W520">
        <v>0</v>
      </c>
      <c r="X520">
        <v>3.6456764363351306</v>
      </c>
      <c r="Y520">
        <v>0</v>
      </c>
      <c r="Z520">
        <v>0.21010297138979753</v>
      </c>
      <c r="AA520">
        <v>0</v>
      </c>
      <c r="AB520">
        <v>1.132627074411575</v>
      </c>
      <c r="AC520">
        <v>0</v>
      </c>
      <c r="AD520">
        <v>0</v>
      </c>
      <c r="AE520">
        <v>4.9884064821365026</v>
      </c>
    </row>
    <row r="521" spans="1:31" x14ac:dyDescent="0.25">
      <c r="A521">
        <v>2396055</v>
      </c>
      <c r="B521">
        <v>1</v>
      </c>
      <c r="C521" t="s">
        <v>80</v>
      </c>
      <c r="D521" t="s">
        <v>110</v>
      </c>
      <c r="E521" t="s">
        <v>181</v>
      </c>
      <c r="F521" t="s">
        <v>1718</v>
      </c>
      <c r="G521" t="s">
        <v>183</v>
      </c>
      <c r="H521" t="s">
        <v>135</v>
      </c>
      <c r="I521" t="s">
        <v>136</v>
      </c>
      <c r="J521" t="s">
        <v>137</v>
      </c>
      <c r="K521" t="s">
        <v>163</v>
      </c>
      <c r="L521" t="s">
        <v>1719</v>
      </c>
      <c r="M521" t="s">
        <v>1720</v>
      </c>
      <c r="N521">
        <v>1.5147222220000001</v>
      </c>
      <c r="O521">
        <v>0</v>
      </c>
      <c r="P521">
        <v>2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1.4649161626806044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1.4649161626806044</v>
      </c>
    </row>
    <row r="522" spans="1:31" x14ac:dyDescent="0.25">
      <c r="A522">
        <v>2395614</v>
      </c>
      <c r="B522">
        <v>1</v>
      </c>
      <c r="C522" t="s">
        <v>80</v>
      </c>
      <c r="D522" t="s">
        <v>83</v>
      </c>
      <c r="E522" t="s">
        <v>181</v>
      </c>
      <c r="F522" t="s">
        <v>1721</v>
      </c>
      <c r="G522" t="s">
        <v>183</v>
      </c>
      <c r="H522" t="s">
        <v>135</v>
      </c>
      <c r="I522" t="s">
        <v>136</v>
      </c>
      <c r="J522" t="s">
        <v>137</v>
      </c>
      <c r="K522" t="s">
        <v>163</v>
      </c>
      <c r="L522" t="s">
        <v>1722</v>
      </c>
      <c r="M522" t="s">
        <v>1723</v>
      </c>
      <c r="N522">
        <v>3.3005555549999999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1.0025769588393234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1.0025769588393234</v>
      </c>
    </row>
    <row r="523" spans="1:31" x14ac:dyDescent="0.25">
      <c r="A523">
        <v>2395594</v>
      </c>
      <c r="B523">
        <v>1</v>
      </c>
      <c r="C523" t="s">
        <v>80</v>
      </c>
      <c r="D523" t="s">
        <v>105</v>
      </c>
      <c r="E523" t="s">
        <v>153</v>
      </c>
      <c r="F523" t="s">
        <v>1724</v>
      </c>
      <c r="G523" t="s">
        <v>134</v>
      </c>
      <c r="H523" t="s">
        <v>143</v>
      </c>
      <c r="I523" t="s">
        <v>136</v>
      </c>
      <c r="J523" t="s">
        <v>137</v>
      </c>
      <c r="K523" t="s">
        <v>138</v>
      </c>
      <c r="L523" t="s">
        <v>1725</v>
      </c>
      <c r="M523" t="s">
        <v>1726</v>
      </c>
      <c r="N523">
        <v>7.971666666</v>
      </c>
      <c r="O523">
        <v>1</v>
      </c>
      <c r="P523">
        <v>299</v>
      </c>
      <c r="Q523">
        <v>2</v>
      </c>
      <c r="R523">
        <v>19</v>
      </c>
      <c r="S523">
        <v>15</v>
      </c>
      <c r="T523">
        <v>65</v>
      </c>
      <c r="U523">
        <v>4</v>
      </c>
      <c r="V523">
        <v>0</v>
      </c>
      <c r="W523">
        <v>7.9589354134389181</v>
      </c>
      <c r="X523">
        <v>470.98048727602486</v>
      </c>
      <c r="Y523">
        <v>20.476729823633718</v>
      </c>
      <c r="Z523">
        <v>44.27158233586313</v>
      </c>
      <c r="AA523">
        <v>1180.5224569650486</v>
      </c>
      <c r="AB523">
        <v>656.94428670124898</v>
      </c>
      <c r="AC523">
        <v>465.11062622780031</v>
      </c>
      <c r="AD523">
        <v>0</v>
      </c>
      <c r="AE523">
        <v>2846.2651047430586</v>
      </c>
    </row>
    <row r="524" spans="1:31" x14ac:dyDescent="0.25">
      <c r="A524">
        <v>2396092</v>
      </c>
      <c r="B524">
        <v>1</v>
      </c>
      <c r="C524" t="s">
        <v>80</v>
      </c>
      <c r="D524" t="s">
        <v>104</v>
      </c>
      <c r="E524" t="s">
        <v>132</v>
      </c>
      <c r="F524" t="s">
        <v>1001</v>
      </c>
      <c r="G524" t="s">
        <v>187</v>
      </c>
      <c r="H524" t="s">
        <v>135</v>
      </c>
      <c r="I524" t="s">
        <v>136</v>
      </c>
      <c r="J524" t="s">
        <v>137</v>
      </c>
      <c r="K524" t="s">
        <v>163</v>
      </c>
      <c r="L524" t="s">
        <v>1727</v>
      </c>
      <c r="M524" t="s">
        <v>1728</v>
      </c>
      <c r="N524">
        <v>1.1205555549999999</v>
      </c>
      <c r="O524">
        <v>0</v>
      </c>
      <c r="P524">
        <v>4</v>
      </c>
      <c r="Q524">
        <v>0</v>
      </c>
      <c r="R524">
        <v>18</v>
      </c>
      <c r="S524">
        <v>0</v>
      </c>
      <c r="T524">
        <v>1</v>
      </c>
      <c r="U524">
        <v>0</v>
      </c>
      <c r="V524">
        <v>0</v>
      </c>
      <c r="W524">
        <v>0</v>
      </c>
      <c r="X524">
        <v>5.2187933974134446E-2</v>
      </c>
      <c r="Y524">
        <v>0</v>
      </c>
      <c r="Z524">
        <v>12.416769279033554</v>
      </c>
      <c r="AA524">
        <v>0</v>
      </c>
      <c r="AB524">
        <v>1.3972553644895447</v>
      </c>
      <c r="AC524">
        <v>0</v>
      </c>
      <c r="AD524">
        <v>0</v>
      </c>
      <c r="AE524">
        <v>13.866212577497233</v>
      </c>
    </row>
    <row r="525" spans="1:31" x14ac:dyDescent="0.25">
      <c r="A525">
        <v>2395617</v>
      </c>
      <c r="B525">
        <v>1</v>
      </c>
      <c r="C525" t="s">
        <v>80</v>
      </c>
      <c r="D525" t="s">
        <v>93</v>
      </c>
      <c r="E525" t="s">
        <v>153</v>
      </c>
      <c r="F525" t="s">
        <v>1729</v>
      </c>
      <c r="G525" t="s">
        <v>134</v>
      </c>
      <c r="H525" t="s">
        <v>143</v>
      </c>
      <c r="I525" t="s">
        <v>136</v>
      </c>
      <c r="J525" t="s">
        <v>137</v>
      </c>
      <c r="K525" t="s">
        <v>138</v>
      </c>
      <c r="L525" t="s">
        <v>1730</v>
      </c>
      <c r="M525" t="s">
        <v>1731</v>
      </c>
      <c r="N525">
        <v>0.458055555</v>
      </c>
      <c r="O525">
        <v>0</v>
      </c>
      <c r="P525">
        <v>204</v>
      </c>
      <c r="Q525">
        <v>0</v>
      </c>
      <c r="R525">
        <v>44</v>
      </c>
      <c r="S525">
        <v>0</v>
      </c>
      <c r="T525">
        <v>30</v>
      </c>
      <c r="U525">
        <v>0</v>
      </c>
      <c r="V525">
        <v>0</v>
      </c>
      <c r="W525">
        <v>0</v>
      </c>
      <c r="X525">
        <v>2.2022178375803256</v>
      </c>
      <c r="Y525">
        <v>0</v>
      </c>
      <c r="Z525">
        <v>15.596084547804171</v>
      </c>
      <c r="AA525">
        <v>0</v>
      </c>
      <c r="AB525">
        <v>11.42824019734655</v>
      </c>
      <c r="AC525">
        <v>0</v>
      </c>
      <c r="AD525">
        <v>0</v>
      </c>
      <c r="AE525">
        <v>29.226542582731046</v>
      </c>
    </row>
    <row r="526" spans="1:31" x14ac:dyDescent="0.25">
      <c r="A526">
        <v>2395574</v>
      </c>
      <c r="B526">
        <v>1</v>
      </c>
      <c r="C526" t="s">
        <v>80</v>
      </c>
      <c r="D526" t="s">
        <v>85</v>
      </c>
      <c r="E526" t="s">
        <v>325</v>
      </c>
      <c r="F526" t="s">
        <v>1732</v>
      </c>
      <c r="G526" t="s">
        <v>134</v>
      </c>
      <c r="H526" t="s">
        <v>143</v>
      </c>
      <c r="I526" t="s">
        <v>136</v>
      </c>
      <c r="J526" t="s">
        <v>137</v>
      </c>
      <c r="K526" t="s">
        <v>138</v>
      </c>
      <c r="L526" t="s">
        <v>1733</v>
      </c>
      <c r="M526" t="s">
        <v>1734</v>
      </c>
      <c r="N526">
        <v>4.0811111110000002</v>
      </c>
      <c r="O526">
        <v>0</v>
      </c>
      <c r="P526">
        <v>7758</v>
      </c>
      <c r="Q526">
        <v>0</v>
      </c>
      <c r="R526">
        <v>0</v>
      </c>
      <c r="S526">
        <v>1</v>
      </c>
      <c r="T526">
        <v>651</v>
      </c>
      <c r="U526">
        <v>0</v>
      </c>
      <c r="V526">
        <v>3</v>
      </c>
      <c r="W526">
        <v>0</v>
      </c>
      <c r="X526">
        <v>6932.9694143260858</v>
      </c>
      <c r="Y526">
        <v>0</v>
      </c>
      <c r="Z526">
        <v>0</v>
      </c>
      <c r="AA526">
        <v>119.68636752322637</v>
      </c>
      <c r="AB526">
        <v>3401.3227845210126</v>
      </c>
      <c r="AC526">
        <v>0</v>
      </c>
      <c r="AD526">
        <v>49.59286429486616</v>
      </c>
      <c r="AE526">
        <v>10503.57143066519</v>
      </c>
    </row>
    <row r="527" spans="1:31" x14ac:dyDescent="0.25">
      <c r="A527">
        <v>2396072</v>
      </c>
      <c r="B527">
        <v>1</v>
      </c>
      <c r="C527" t="s">
        <v>80</v>
      </c>
      <c r="D527" t="s">
        <v>85</v>
      </c>
      <c r="E527" t="s">
        <v>181</v>
      </c>
      <c r="F527" t="s">
        <v>1735</v>
      </c>
      <c r="G527" t="s">
        <v>183</v>
      </c>
      <c r="H527" t="s">
        <v>135</v>
      </c>
      <c r="I527" t="s">
        <v>136</v>
      </c>
      <c r="J527" t="s">
        <v>137</v>
      </c>
      <c r="K527" t="s">
        <v>163</v>
      </c>
      <c r="L527" t="s">
        <v>1736</v>
      </c>
      <c r="M527" t="s">
        <v>1737</v>
      </c>
      <c r="N527">
        <v>1.8252777769999999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0.51718498172440563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0.51718498172440563</v>
      </c>
    </row>
    <row r="528" spans="1:31" x14ac:dyDescent="0.25">
      <c r="A528">
        <v>2395972</v>
      </c>
      <c r="B528">
        <v>1</v>
      </c>
      <c r="C528" t="s">
        <v>80</v>
      </c>
      <c r="D528" t="s">
        <v>100</v>
      </c>
      <c r="E528" t="s">
        <v>181</v>
      </c>
      <c r="F528" t="s">
        <v>1738</v>
      </c>
      <c r="G528" t="s">
        <v>231</v>
      </c>
      <c r="H528" t="s">
        <v>135</v>
      </c>
      <c r="I528" t="s">
        <v>136</v>
      </c>
      <c r="J528" t="s">
        <v>137</v>
      </c>
      <c r="K528" t="s">
        <v>163</v>
      </c>
      <c r="L528" t="s">
        <v>1739</v>
      </c>
      <c r="M528" t="s">
        <v>1740</v>
      </c>
      <c r="N528">
        <v>1.388055555</v>
      </c>
      <c r="O528">
        <v>0</v>
      </c>
      <c r="P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9.6562126342986679E-2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9.6562126342986679E-2</v>
      </c>
    </row>
    <row r="529" spans="1:31" x14ac:dyDescent="0.25">
      <c r="A529">
        <v>2395992</v>
      </c>
      <c r="B529">
        <v>1</v>
      </c>
      <c r="C529" t="s">
        <v>80</v>
      </c>
      <c r="D529" t="s">
        <v>83</v>
      </c>
      <c r="E529" t="s">
        <v>181</v>
      </c>
      <c r="F529" t="s">
        <v>1741</v>
      </c>
      <c r="G529" t="s">
        <v>183</v>
      </c>
      <c r="H529" t="s">
        <v>135</v>
      </c>
      <c r="I529" t="s">
        <v>136</v>
      </c>
      <c r="J529" t="s">
        <v>137</v>
      </c>
      <c r="K529" t="s">
        <v>163</v>
      </c>
      <c r="L529" t="s">
        <v>1742</v>
      </c>
      <c r="M529" t="s">
        <v>1743</v>
      </c>
      <c r="N529">
        <v>3.258611111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8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7.5817263876000398</v>
      </c>
      <c r="AC529">
        <v>0</v>
      </c>
      <c r="AD529">
        <v>0</v>
      </c>
      <c r="AE529">
        <v>7.5817263876000398</v>
      </c>
    </row>
    <row r="530" spans="1:31" x14ac:dyDescent="0.25">
      <c r="A530">
        <v>2395780</v>
      </c>
      <c r="B530">
        <v>1</v>
      </c>
      <c r="C530" t="s">
        <v>80</v>
      </c>
      <c r="D530" t="s">
        <v>85</v>
      </c>
      <c r="E530" t="s">
        <v>141</v>
      </c>
      <c r="F530" t="s">
        <v>1744</v>
      </c>
      <c r="G530" t="s">
        <v>134</v>
      </c>
      <c r="H530" t="s">
        <v>143</v>
      </c>
      <c r="I530" t="s">
        <v>136</v>
      </c>
      <c r="J530" t="s">
        <v>137</v>
      </c>
      <c r="K530" t="s">
        <v>138</v>
      </c>
      <c r="L530" t="s">
        <v>1745</v>
      </c>
      <c r="M530" t="s">
        <v>1746</v>
      </c>
      <c r="N530">
        <v>4.5250000000000004</v>
      </c>
      <c r="O530">
        <v>0</v>
      </c>
      <c r="P530">
        <v>4906</v>
      </c>
      <c r="Q530">
        <v>0</v>
      </c>
      <c r="R530">
        <v>0</v>
      </c>
      <c r="S530">
        <v>0</v>
      </c>
      <c r="T530">
        <v>345</v>
      </c>
      <c r="U530">
        <v>0</v>
      </c>
      <c r="V530">
        <v>0</v>
      </c>
      <c r="W530">
        <v>0</v>
      </c>
      <c r="X530">
        <v>4907.3280338439281</v>
      </c>
      <c r="Y530">
        <v>0</v>
      </c>
      <c r="Z530">
        <v>0</v>
      </c>
      <c r="AA530">
        <v>0</v>
      </c>
      <c r="AB530">
        <v>1546.0246953167407</v>
      </c>
      <c r="AC530">
        <v>0</v>
      </c>
      <c r="AD530">
        <v>0</v>
      </c>
      <c r="AE530">
        <v>6453.3527291606688</v>
      </c>
    </row>
    <row r="531" spans="1:31" x14ac:dyDescent="0.25">
      <c r="A531">
        <v>2395637</v>
      </c>
      <c r="B531">
        <v>1</v>
      </c>
      <c r="C531" t="s">
        <v>80</v>
      </c>
      <c r="D531" t="s">
        <v>87</v>
      </c>
      <c r="E531" t="s">
        <v>132</v>
      </c>
      <c r="F531" t="s">
        <v>1747</v>
      </c>
      <c r="G531" t="s">
        <v>134</v>
      </c>
      <c r="H531" t="s">
        <v>135</v>
      </c>
      <c r="I531" t="s">
        <v>136</v>
      </c>
      <c r="J531" t="s">
        <v>137</v>
      </c>
      <c r="K531" t="s">
        <v>138</v>
      </c>
      <c r="L531" t="s">
        <v>1748</v>
      </c>
      <c r="M531" t="s">
        <v>1749</v>
      </c>
      <c r="N531">
        <v>3.2913888880000002</v>
      </c>
      <c r="O531">
        <v>0</v>
      </c>
      <c r="P531">
        <v>672</v>
      </c>
      <c r="Q531">
        <v>0</v>
      </c>
      <c r="R531">
        <v>0</v>
      </c>
      <c r="S531">
        <v>0</v>
      </c>
      <c r="T531">
        <v>98</v>
      </c>
      <c r="U531">
        <v>0</v>
      </c>
      <c r="V531">
        <v>1</v>
      </c>
      <c r="W531">
        <v>0</v>
      </c>
      <c r="X531">
        <v>480.91399004863865</v>
      </c>
      <c r="Y531">
        <v>0</v>
      </c>
      <c r="Z531">
        <v>0</v>
      </c>
      <c r="AA531">
        <v>0</v>
      </c>
      <c r="AB531">
        <v>300.55257565071781</v>
      </c>
      <c r="AC531">
        <v>0</v>
      </c>
      <c r="AD531">
        <v>67.701383536160279</v>
      </c>
      <c r="AE531">
        <v>849.16794923551674</v>
      </c>
    </row>
    <row r="532" spans="1:31" x14ac:dyDescent="0.25">
      <c r="A532">
        <v>2395843</v>
      </c>
      <c r="B532">
        <v>1</v>
      </c>
      <c r="C532" t="s">
        <v>81</v>
      </c>
      <c r="D532" t="s">
        <v>113</v>
      </c>
      <c r="E532" t="s">
        <v>181</v>
      </c>
      <c r="F532" t="s">
        <v>1750</v>
      </c>
      <c r="G532" t="s">
        <v>183</v>
      </c>
      <c r="H532" t="s">
        <v>135</v>
      </c>
      <c r="I532" t="s">
        <v>136</v>
      </c>
      <c r="J532" t="s">
        <v>137</v>
      </c>
      <c r="K532" t="s">
        <v>163</v>
      </c>
      <c r="L532" t="s">
        <v>1751</v>
      </c>
      <c r="M532" t="s">
        <v>1752</v>
      </c>
      <c r="N532">
        <v>0.78805555500000002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0.16591065338537497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0.16591065338537497</v>
      </c>
    </row>
    <row r="533" spans="1:31" x14ac:dyDescent="0.25">
      <c r="A533">
        <v>2395611</v>
      </c>
      <c r="B533">
        <v>1</v>
      </c>
      <c r="C533" t="s">
        <v>81</v>
      </c>
      <c r="D533" t="s">
        <v>115</v>
      </c>
      <c r="E533" t="s">
        <v>141</v>
      </c>
      <c r="F533" t="s">
        <v>1753</v>
      </c>
      <c r="G533" t="s">
        <v>1161</v>
      </c>
      <c r="H533" t="s">
        <v>143</v>
      </c>
      <c r="I533" t="s">
        <v>136</v>
      </c>
      <c r="J533" t="s">
        <v>137</v>
      </c>
      <c r="K533" t="s">
        <v>163</v>
      </c>
      <c r="L533" t="s">
        <v>1754</v>
      </c>
      <c r="M533" t="s">
        <v>1755</v>
      </c>
      <c r="N533">
        <v>2.4988888880000002</v>
      </c>
      <c r="O533">
        <v>0</v>
      </c>
      <c r="P533">
        <v>26</v>
      </c>
      <c r="Q533">
        <v>0</v>
      </c>
      <c r="R533">
        <v>1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9.0309291819739279</v>
      </c>
      <c r="Y533">
        <v>0</v>
      </c>
      <c r="Z533">
        <v>7.2223156691081414</v>
      </c>
      <c r="AA533">
        <v>0</v>
      </c>
      <c r="AB533">
        <v>0</v>
      </c>
      <c r="AC533">
        <v>0</v>
      </c>
      <c r="AD533">
        <v>0</v>
      </c>
      <c r="AE533">
        <v>16.253244851082069</v>
      </c>
    </row>
    <row r="534" spans="1:31" x14ac:dyDescent="0.25">
      <c r="A534">
        <v>2395803</v>
      </c>
      <c r="B534">
        <v>1</v>
      </c>
      <c r="C534" t="s">
        <v>81</v>
      </c>
      <c r="D534" t="s">
        <v>115</v>
      </c>
      <c r="E534" t="s">
        <v>132</v>
      </c>
      <c r="F534" t="s">
        <v>1756</v>
      </c>
      <c r="G534" t="s">
        <v>187</v>
      </c>
      <c r="H534" t="s">
        <v>135</v>
      </c>
      <c r="I534" t="s">
        <v>136</v>
      </c>
      <c r="J534" t="s">
        <v>137</v>
      </c>
      <c r="K534" t="s">
        <v>163</v>
      </c>
      <c r="L534" t="s">
        <v>1757</v>
      </c>
      <c r="M534" t="s">
        <v>1758</v>
      </c>
      <c r="N534">
        <v>0.716388888</v>
      </c>
      <c r="O534">
        <v>0</v>
      </c>
      <c r="P534">
        <v>46</v>
      </c>
      <c r="Q534">
        <v>0</v>
      </c>
      <c r="R534">
        <v>4</v>
      </c>
      <c r="S534">
        <v>0</v>
      </c>
      <c r="T534">
        <v>2</v>
      </c>
      <c r="U534">
        <v>0</v>
      </c>
      <c r="V534">
        <v>0</v>
      </c>
      <c r="W534">
        <v>0</v>
      </c>
      <c r="X534">
        <v>1.3508326009825677</v>
      </c>
      <c r="Y534">
        <v>0</v>
      </c>
      <c r="Z534">
        <v>0.71425599895306668</v>
      </c>
      <c r="AA534">
        <v>0</v>
      </c>
      <c r="AB534">
        <v>1.182525709345464</v>
      </c>
      <c r="AC534">
        <v>0</v>
      </c>
      <c r="AD534">
        <v>0</v>
      </c>
      <c r="AE534">
        <v>3.2476143092810981</v>
      </c>
    </row>
    <row r="535" spans="1:31" x14ac:dyDescent="0.25">
      <c r="A535">
        <v>2396112</v>
      </c>
      <c r="B535">
        <v>1</v>
      </c>
      <c r="C535" t="s">
        <v>80</v>
      </c>
      <c r="D535" t="s">
        <v>99</v>
      </c>
      <c r="E535" t="s">
        <v>153</v>
      </c>
      <c r="F535" t="s">
        <v>1759</v>
      </c>
      <c r="G535" t="s">
        <v>162</v>
      </c>
      <c r="H535" t="s">
        <v>143</v>
      </c>
      <c r="I535" t="s">
        <v>136</v>
      </c>
      <c r="J535" t="s">
        <v>137</v>
      </c>
      <c r="K535" t="s">
        <v>163</v>
      </c>
      <c r="L535" t="s">
        <v>1760</v>
      </c>
      <c r="M535" t="s">
        <v>1761</v>
      </c>
      <c r="N535">
        <v>0.54277777699999996</v>
      </c>
      <c r="O535">
        <v>0</v>
      </c>
      <c r="P535">
        <v>387</v>
      </c>
      <c r="Q535">
        <v>0</v>
      </c>
      <c r="R535">
        <v>9</v>
      </c>
      <c r="S535">
        <v>0</v>
      </c>
      <c r="T535">
        <v>43</v>
      </c>
      <c r="U535">
        <v>0</v>
      </c>
      <c r="V535">
        <v>1</v>
      </c>
      <c r="W535">
        <v>0</v>
      </c>
      <c r="X535">
        <v>43.084925193690623</v>
      </c>
      <c r="Y535">
        <v>0</v>
      </c>
      <c r="Z535">
        <v>1.2788400366767898</v>
      </c>
      <c r="AA535">
        <v>0</v>
      </c>
      <c r="AB535">
        <v>23.10660987986866</v>
      </c>
      <c r="AC535">
        <v>0</v>
      </c>
      <c r="AD535">
        <v>0.63718913163500845</v>
      </c>
      <c r="AE535">
        <v>68.107564241871088</v>
      </c>
    </row>
    <row r="536" spans="1:31" x14ac:dyDescent="0.25">
      <c r="A536">
        <v>2395757</v>
      </c>
      <c r="B536">
        <v>1</v>
      </c>
      <c r="C536" t="s">
        <v>81</v>
      </c>
      <c r="D536" t="s">
        <v>121</v>
      </c>
      <c r="E536" t="s">
        <v>279</v>
      </c>
      <c r="F536" t="s">
        <v>1762</v>
      </c>
      <c r="G536" t="s">
        <v>162</v>
      </c>
      <c r="H536" t="s">
        <v>143</v>
      </c>
      <c r="I536" t="s">
        <v>136</v>
      </c>
      <c r="J536" t="s">
        <v>137</v>
      </c>
      <c r="K536" t="s">
        <v>163</v>
      </c>
      <c r="L536" t="s">
        <v>1763</v>
      </c>
      <c r="M536" t="s">
        <v>1764</v>
      </c>
      <c r="N536">
        <v>0.39444444400000001</v>
      </c>
      <c r="O536">
        <v>0</v>
      </c>
      <c r="P536">
        <v>982</v>
      </c>
      <c r="Q536">
        <v>8</v>
      </c>
      <c r="R536">
        <v>30</v>
      </c>
      <c r="S536">
        <v>7</v>
      </c>
      <c r="T536">
        <v>49</v>
      </c>
      <c r="U536">
        <v>0</v>
      </c>
      <c r="V536">
        <v>0</v>
      </c>
      <c r="W536">
        <v>0</v>
      </c>
      <c r="X536">
        <v>48.785787258718287</v>
      </c>
      <c r="Y536">
        <v>2.0377304377354997</v>
      </c>
      <c r="Z536">
        <v>3.2405288729952724</v>
      </c>
      <c r="AA536">
        <v>3.9940240147935109</v>
      </c>
      <c r="AB536">
        <v>16.583944762745567</v>
      </c>
      <c r="AC536">
        <v>0</v>
      </c>
      <c r="AD536">
        <v>0</v>
      </c>
      <c r="AE536">
        <v>74.642015346988131</v>
      </c>
    </row>
    <row r="537" spans="1:31" x14ac:dyDescent="0.25">
      <c r="A537">
        <v>2395906</v>
      </c>
      <c r="B537">
        <v>1</v>
      </c>
      <c r="C537" t="s">
        <v>80</v>
      </c>
      <c r="D537" t="s">
        <v>101</v>
      </c>
      <c r="E537" t="s">
        <v>141</v>
      </c>
      <c r="F537" t="s">
        <v>1765</v>
      </c>
      <c r="G537" t="s">
        <v>1161</v>
      </c>
      <c r="H537" t="s">
        <v>143</v>
      </c>
      <c r="I537" t="s">
        <v>136</v>
      </c>
      <c r="J537" t="s">
        <v>137</v>
      </c>
      <c r="K537" t="s">
        <v>163</v>
      </c>
      <c r="L537" t="s">
        <v>1766</v>
      </c>
      <c r="M537" t="s">
        <v>1767</v>
      </c>
      <c r="N537">
        <v>2.2708333330000001</v>
      </c>
      <c r="O537">
        <v>0</v>
      </c>
      <c r="P537">
        <v>1949</v>
      </c>
      <c r="Q537">
        <v>0</v>
      </c>
      <c r="R537">
        <v>1</v>
      </c>
      <c r="S537">
        <v>1</v>
      </c>
      <c r="T537">
        <v>70</v>
      </c>
      <c r="U537">
        <v>1</v>
      </c>
      <c r="V537">
        <v>0</v>
      </c>
      <c r="W537">
        <v>0</v>
      </c>
      <c r="X537">
        <v>623.92460669105765</v>
      </c>
      <c r="Y537">
        <v>0</v>
      </c>
      <c r="Z537">
        <v>0.18416823343682667</v>
      </c>
      <c r="AA537">
        <v>38.40092058994027</v>
      </c>
      <c r="AB537">
        <v>291.58322989542103</v>
      </c>
      <c r="AC537">
        <v>320.97980554680953</v>
      </c>
      <c r="AD537">
        <v>0</v>
      </c>
      <c r="AE537">
        <v>1275.0727309566653</v>
      </c>
    </row>
    <row r="538" spans="1:31" x14ac:dyDescent="0.25">
      <c r="A538">
        <v>2395760</v>
      </c>
      <c r="B538">
        <v>1</v>
      </c>
      <c r="C538" t="s">
        <v>81</v>
      </c>
      <c r="D538" t="s">
        <v>122</v>
      </c>
      <c r="E538" t="s">
        <v>153</v>
      </c>
      <c r="F538" t="s">
        <v>196</v>
      </c>
      <c r="G538" t="s">
        <v>162</v>
      </c>
      <c r="H538" t="s">
        <v>143</v>
      </c>
      <c r="I538" t="s">
        <v>417</v>
      </c>
      <c r="J538" t="s">
        <v>137</v>
      </c>
      <c r="K538" t="s">
        <v>163</v>
      </c>
      <c r="L538" t="s">
        <v>1768</v>
      </c>
      <c r="M538" t="s">
        <v>1769</v>
      </c>
      <c r="N538">
        <v>6.3888879999999997E-3</v>
      </c>
      <c r="O538">
        <v>15</v>
      </c>
      <c r="P538">
        <v>656</v>
      </c>
      <c r="Q538">
        <v>1</v>
      </c>
      <c r="R538">
        <v>12</v>
      </c>
      <c r="S538">
        <v>3</v>
      </c>
      <c r="T538">
        <v>45</v>
      </c>
      <c r="U538">
        <v>0</v>
      </c>
      <c r="V538">
        <v>0</v>
      </c>
      <c r="W538">
        <v>1.8474597145833334E-2</v>
      </c>
      <c r="X538">
        <v>0.48900239753138186</v>
      </c>
      <c r="Y538">
        <v>2.349728985975E-4</v>
      </c>
      <c r="Z538">
        <v>4.4663543035669453E-2</v>
      </c>
      <c r="AA538">
        <v>2.9070297808716668E-2</v>
      </c>
      <c r="AB538">
        <v>0.13784812292896143</v>
      </c>
      <c r="AC538">
        <v>0</v>
      </c>
      <c r="AD538">
        <v>0</v>
      </c>
      <c r="AE538">
        <v>0.7192939313491602</v>
      </c>
    </row>
    <row r="539" spans="1:31" x14ac:dyDescent="0.25">
      <c r="A539">
        <v>2395571</v>
      </c>
      <c r="B539">
        <v>1</v>
      </c>
      <c r="C539" t="s">
        <v>81</v>
      </c>
      <c r="D539" t="s">
        <v>128</v>
      </c>
      <c r="E539" t="s">
        <v>157</v>
      </c>
      <c r="F539" t="s">
        <v>1770</v>
      </c>
      <c r="G539" t="s">
        <v>272</v>
      </c>
      <c r="H539" t="s">
        <v>135</v>
      </c>
      <c r="I539" t="s">
        <v>136</v>
      </c>
      <c r="J539" t="s">
        <v>137</v>
      </c>
      <c r="K539" t="s">
        <v>163</v>
      </c>
      <c r="L539" t="s">
        <v>1771</v>
      </c>
      <c r="M539" t="s">
        <v>1772</v>
      </c>
      <c r="N539">
        <v>0.65416666599999995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2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1.581459455963875</v>
      </c>
      <c r="AC539">
        <v>0</v>
      </c>
      <c r="AD539">
        <v>0</v>
      </c>
      <c r="AE539">
        <v>1.581459455963875</v>
      </c>
    </row>
    <row r="540" spans="1:31" x14ac:dyDescent="0.25">
      <c r="A540">
        <v>2395903</v>
      </c>
      <c r="B540">
        <v>1</v>
      </c>
      <c r="C540" t="s">
        <v>80</v>
      </c>
      <c r="D540" t="s">
        <v>93</v>
      </c>
      <c r="E540" t="s">
        <v>181</v>
      </c>
      <c r="F540" t="s">
        <v>1773</v>
      </c>
      <c r="G540" t="s">
        <v>224</v>
      </c>
      <c r="H540" t="s">
        <v>135</v>
      </c>
      <c r="I540" t="s">
        <v>136</v>
      </c>
      <c r="J540" t="s">
        <v>137</v>
      </c>
      <c r="K540" t="s">
        <v>163</v>
      </c>
      <c r="L540" t="s">
        <v>1774</v>
      </c>
      <c r="M540" t="s">
        <v>1419</v>
      </c>
      <c r="N540">
        <v>2.8683333329999998</v>
      </c>
      <c r="O540">
        <v>0</v>
      </c>
      <c r="P540">
        <v>4</v>
      </c>
      <c r="Q540">
        <v>0</v>
      </c>
      <c r="R540">
        <v>0</v>
      </c>
      <c r="S540">
        <v>0</v>
      </c>
      <c r="T540">
        <v>1</v>
      </c>
      <c r="U540">
        <v>0</v>
      </c>
      <c r="V540">
        <v>0</v>
      </c>
      <c r="W540">
        <v>0</v>
      </c>
      <c r="X540">
        <v>1.4604714133437722</v>
      </c>
      <c r="Y540">
        <v>0</v>
      </c>
      <c r="Z540">
        <v>0</v>
      </c>
      <c r="AA540">
        <v>0</v>
      </c>
      <c r="AB540">
        <v>0.29833550334584891</v>
      </c>
      <c r="AC540">
        <v>0</v>
      </c>
      <c r="AD540">
        <v>0</v>
      </c>
      <c r="AE540">
        <v>1.758806916689621</v>
      </c>
    </row>
    <row r="541" spans="1:31" x14ac:dyDescent="0.25">
      <c r="A541">
        <v>2395597</v>
      </c>
      <c r="B541">
        <v>1</v>
      </c>
      <c r="C541" t="s">
        <v>80</v>
      </c>
      <c r="D541" t="s">
        <v>84</v>
      </c>
      <c r="E541" t="s">
        <v>157</v>
      </c>
      <c r="F541" t="s">
        <v>1775</v>
      </c>
      <c r="G541" t="s">
        <v>272</v>
      </c>
      <c r="H541" t="s">
        <v>135</v>
      </c>
      <c r="I541" t="s">
        <v>136</v>
      </c>
      <c r="J541" t="s">
        <v>137</v>
      </c>
      <c r="K541" t="s">
        <v>163</v>
      </c>
      <c r="L541" t="s">
        <v>1776</v>
      </c>
      <c r="M541" t="s">
        <v>1777</v>
      </c>
      <c r="N541">
        <v>5.4536111109999998</v>
      </c>
      <c r="O541">
        <v>0</v>
      </c>
      <c r="P541">
        <v>220</v>
      </c>
      <c r="Q541">
        <v>0</v>
      </c>
      <c r="R541">
        <v>0</v>
      </c>
      <c r="S541">
        <v>0</v>
      </c>
      <c r="T541">
        <v>10</v>
      </c>
      <c r="U541">
        <v>0</v>
      </c>
      <c r="V541">
        <v>0</v>
      </c>
      <c r="W541">
        <v>0</v>
      </c>
      <c r="X541">
        <v>279.24010379046575</v>
      </c>
      <c r="Y541">
        <v>0</v>
      </c>
      <c r="Z541">
        <v>0</v>
      </c>
      <c r="AA541">
        <v>0</v>
      </c>
      <c r="AB541">
        <v>29.416206814385017</v>
      </c>
      <c r="AC541">
        <v>0</v>
      </c>
      <c r="AD541">
        <v>0</v>
      </c>
      <c r="AE541">
        <v>308.65631060485077</v>
      </c>
    </row>
    <row r="542" spans="1:31" x14ac:dyDescent="0.25">
      <c r="A542">
        <v>2396095</v>
      </c>
      <c r="B542">
        <v>1</v>
      </c>
      <c r="C542" t="s">
        <v>81</v>
      </c>
      <c r="D542" t="s">
        <v>123</v>
      </c>
      <c r="E542" t="s">
        <v>157</v>
      </c>
      <c r="F542" t="s">
        <v>1778</v>
      </c>
      <c r="G542" t="s">
        <v>681</v>
      </c>
      <c r="H542" t="s">
        <v>135</v>
      </c>
      <c r="I542" t="s">
        <v>136</v>
      </c>
      <c r="J542" t="s">
        <v>137</v>
      </c>
      <c r="K542" t="s">
        <v>163</v>
      </c>
      <c r="L542" t="s">
        <v>1779</v>
      </c>
      <c r="M542" t="s">
        <v>1780</v>
      </c>
      <c r="N542">
        <v>1.9638888880000001</v>
      </c>
      <c r="O542">
        <v>0</v>
      </c>
      <c r="P542">
        <v>1</v>
      </c>
      <c r="Q542">
        <v>0</v>
      </c>
      <c r="R542">
        <v>8</v>
      </c>
      <c r="S542">
        <v>0</v>
      </c>
      <c r="T542">
        <v>3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2.3726032734044944</v>
      </c>
      <c r="AC542">
        <v>0</v>
      </c>
      <c r="AD542">
        <v>0</v>
      </c>
      <c r="AE542">
        <v>2.3726032734044944</v>
      </c>
    </row>
    <row r="543" spans="1:31" x14ac:dyDescent="0.25">
      <c r="A543">
        <v>2395969</v>
      </c>
      <c r="B543">
        <v>1</v>
      </c>
      <c r="C543" t="s">
        <v>81</v>
      </c>
      <c r="D543" t="s">
        <v>115</v>
      </c>
      <c r="E543" t="s">
        <v>153</v>
      </c>
      <c r="F543" t="s">
        <v>1781</v>
      </c>
      <c r="G543" t="s">
        <v>162</v>
      </c>
      <c r="H543" t="s">
        <v>143</v>
      </c>
      <c r="I543" t="s">
        <v>136</v>
      </c>
      <c r="J543" t="s">
        <v>137</v>
      </c>
      <c r="K543" t="s">
        <v>163</v>
      </c>
      <c r="L543" t="s">
        <v>1782</v>
      </c>
      <c r="M543" t="s">
        <v>1783</v>
      </c>
      <c r="N543">
        <v>0.25083333299999999</v>
      </c>
      <c r="O543">
        <v>0</v>
      </c>
      <c r="P543">
        <v>2799</v>
      </c>
      <c r="Q543">
        <v>0</v>
      </c>
      <c r="R543">
        <v>54</v>
      </c>
      <c r="S543">
        <v>10</v>
      </c>
      <c r="T543">
        <v>363</v>
      </c>
      <c r="U543">
        <v>1</v>
      </c>
      <c r="V543">
        <v>1</v>
      </c>
      <c r="W543">
        <v>0</v>
      </c>
      <c r="X543">
        <v>482.15466339390224</v>
      </c>
      <c r="Y543">
        <v>0</v>
      </c>
      <c r="Z543">
        <v>6.3719911472814221</v>
      </c>
      <c r="AA543">
        <v>28.134419249390078</v>
      </c>
      <c r="AB543">
        <v>71.603427309683795</v>
      </c>
      <c r="AC543">
        <v>3.9044224021276022</v>
      </c>
      <c r="AD543">
        <v>41.758566293237848</v>
      </c>
      <c r="AE543">
        <v>633.92748979562293</v>
      </c>
    </row>
    <row r="544" spans="1:31" x14ac:dyDescent="0.25">
      <c r="A544">
        <v>2395528</v>
      </c>
      <c r="B544">
        <v>1</v>
      </c>
      <c r="C544" t="s">
        <v>80</v>
      </c>
      <c r="D544" t="s">
        <v>83</v>
      </c>
      <c r="E544" t="s">
        <v>153</v>
      </c>
      <c r="F544" t="s">
        <v>1784</v>
      </c>
      <c r="G544" t="s">
        <v>162</v>
      </c>
      <c r="H544" t="s">
        <v>143</v>
      </c>
      <c r="I544" t="s">
        <v>136</v>
      </c>
      <c r="J544" t="s">
        <v>137</v>
      </c>
      <c r="K544" t="s">
        <v>163</v>
      </c>
      <c r="L544" t="s">
        <v>1785</v>
      </c>
      <c r="M544" t="s">
        <v>1786</v>
      </c>
      <c r="N544">
        <v>6.8333332999999996E-2</v>
      </c>
      <c r="O544">
        <v>0</v>
      </c>
      <c r="P544">
        <v>3534</v>
      </c>
      <c r="Q544">
        <v>0</v>
      </c>
      <c r="R544">
        <v>1</v>
      </c>
      <c r="S544">
        <v>2</v>
      </c>
      <c r="T544">
        <v>802</v>
      </c>
      <c r="U544">
        <v>0</v>
      </c>
      <c r="V544">
        <v>4</v>
      </c>
      <c r="W544">
        <v>0</v>
      </c>
      <c r="X544">
        <v>45.782328151030399</v>
      </c>
      <c r="Y544">
        <v>0</v>
      </c>
      <c r="Z544">
        <v>9.1545510321719994E-2</v>
      </c>
      <c r="AA544">
        <v>0.13729759515026665</v>
      </c>
      <c r="AB544">
        <v>41.042127677832795</v>
      </c>
      <c r="AC544">
        <v>0</v>
      </c>
      <c r="AD544">
        <v>0.92861408828860004</v>
      </c>
      <c r="AE544">
        <v>87.981913022623772</v>
      </c>
    </row>
    <row r="545" spans="1:31" x14ac:dyDescent="0.25">
      <c r="A545">
        <v>2396069</v>
      </c>
      <c r="B545">
        <v>1</v>
      </c>
      <c r="C545" t="s">
        <v>80</v>
      </c>
      <c r="D545" t="s">
        <v>95</v>
      </c>
      <c r="E545" t="s">
        <v>141</v>
      </c>
      <c r="F545" t="s">
        <v>455</v>
      </c>
      <c r="G545" t="s">
        <v>162</v>
      </c>
      <c r="H545" t="s">
        <v>143</v>
      </c>
      <c r="I545" t="s">
        <v>136</v>
      </c>
      <c r="J545" t="s">
        <v>137</v>
      </c>
      <c r="K545" t="s">
        <v>163</v>
      </c>
      <c r="L545" t="s">
        <v>1787</v>
      </c>
      <c r="M545" t="s">
        <v>1788</v>
      </c>
      <c r="N545">
        <v>0.34194444400000001</v>
      </c>
      <c r="O545">
        <v>0</v>
      </c>
      <c r="P545">
        <v>0</v>
      </c>
      <c r="Q545">
        <v>0</v>
      </c>
      <c r="R545">
        <v>0</v>
      </c>
      <c r="S545">
        <v>47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77.323359042131003</v>
      </c>
      <c r="AB545">
        <v>0</v>
      </c>
      <c r="AC545">
        <v>62.029038783922651</v>
      </c>
      <c r="AD545">
        <v>0</v>
      </c>
      <c r="AE545">
        <v>139.35239782605365</v>
      </c>
    </row>
    <row r="546" spans="1:31" x14ac:dyDescent="0.25">
      <c r="A546">
        <v>2396075</v>
      </c>
      <c r="B546">
        <v>1</v>
      </c>
      <c r="C546" t="s">
        <v>80</v>
      </c>
      <c r="D546" t="s">
        <v>85</v>
      </c>
      <c r="E546" t="s">
        <v>157</v>
      </c>
      <c r="F546" t="s">
        <v>1789</v>
      </c>
      <c r="G546" t="s">
        <v>272</v>
      </c>
      <c r="H546" t="s">
        <v>135</v>
      </c>
      <c r="I546" t="s">
        <v>136</v>
      </c>
      <c r="J546" t="s">
        <v>137</v>
      </c>
      <c r="K546" t="s">
        <v>163</v>
      </c>
      <c r="L546" t="s">
        <v>1790</v>
      </c>
      <c r="M546" t="s">
        <v>1791</v>
      </c>
      <c r="N546">
        <v>4.505833333</v>
      </c>
      <c r="O546">
        <v>0</v>
      </c>
      <c r="P546">
        <v>184</v>
      </c>
      <c r="Q546">
        <v>0</v>
      </c>
      <c r="R546">
        <v>0</v>
      </c>
      <c r="S546">
        <v>0</v>
      </c>
      <c r="T546">
        <v>3</v>
      </c>
      <c r="U546">
        <v>0</v>
      </c>
      <c r="V546">
        <v>0</v>
      </c>
      <c r="W546">
        <v>0</v>
      </c>
      <c r="X546">
        <v>180.89024755779104</v>
      </c>
      <c r="Y546">
        <v>0</v>
      </c>
      <c r="Z546">
        <v>0</v>
      </c>
      <c r="AA546">
        <v>0</v>
      </c>
      <c r="AB546">
        <v>0.86459167552613025</v>
      </c>
      <c r="AC546">
        <v>0</v>
      </c>
      <c r="AD546">
        <v>0</v>
      </c>
      <c r="AE546">
        <v>181.75483923331717</v>
      </c>
    </row>
    <row r="547" spans="1:31" x14ac:dyDescent="0.25">
      <c r="A547">
        <v>2395989</v>
      </c>
      <c r="B547">
        <v>1</v>
      </c>
      <c r="C547" t="s">
        <v>80</v>
      </c>
      <c r="D547" t="s">
        <v>87</v>
      </c>
      <c r="E547" t="s">
        <v>141</v>
      </c>
      <c r="F547" t="s">
        <v>1792</v>
      </c>
      <c r="G547" t="s">
        <v>1793</v>
      </c>
      <c r="H547" t="s">
        <v>143</v>
      </c>
      <c r="I547" t="s">
        <v>136</v>
      </c>
      <c r="J547" t="s">
        <v>137</v>
      </c>
      <c r="K547" t="s">
        <v>163</v>
      </c>
      <c r="L547" t="s">
        <v>1794</v>
      </c>
      <c r="M547" t="s">
        <v>1795</v>
      </c>
      <c r="N547">
        <v>4.2291666660000002</v>
      </c>
      <c r="O547">
        <v>1</v>
      </c>
      <c r="P547">
        <v>697</v>
      </c>
      <c r="Q547">
        <v>2</v>
      </c>
      <c r="R547">
        <v>22</v>
      </c>
      <c r="S547">
        <v>21</v>
      </c>
      <c r="T547">
        <v>92</v>
      </c>
      <c r="U547">
        <v>7</v>
      </c>
      <c r="V547">
        <v>1</v>
      </c>
      <c r="W547">
        <v>0.89346739680708587</v>
      </c>
      <c r="X547">
        <v>732.20170531922258</v>
      </c>
      <c r="Y547">
        <v>7.7876028935307602</v>
      </c>
      <c r="Z547">
        <v>46.578915991637736</v>
      </c>
      <c r="AA547">
        <v>1094.9482254542704</v>
      </c>
      <c r="AB547">
        <v>557.00072745873058</v>
      </c>
      <c r="AC547">
        <v>1072.8732667907846</v>
      </c>
      <c r="AD547">
        <v>367.16523243430078</v>
      </c>
      <c r="AE547">
        <v>3879.4491437392849</v>
      </c>
    </row>
    <row r="548" spans="1:31" x14ac:dyDescent="0.25">
      <c r="A548">
        <v>2395740</v>
      </c>
      <c r="B548">
        <v>1</v>
      </c>
      <c r="C548" t="s">
        <v>80</v>
      </c>
      <c r="D548" t="s">
        <v>108</v>
      </c>
      <c r="E548" t="s">
        <v>157</v>
      </c>
      <c r="F548" t="s">
        <v>1796</v>
      </c>
      <c r="G548" t="s">
        <v>272</v>
      </c>
      <c r="H548" t="s">
        <v>135</v>
      </c>
      <c r="I548" t="s">
        <v>136</v>
      </c>
      <c r="J548" t="s">
        <v>137</v>
      </c>
      <c r="K548" t="s">
        <v>163</v>
      </c>
      <c r="L548" t="s">
        <v>1797</v>
      </c>
      <c r="M548" t="s">
        <v>1798</v>
      </c>
      <c r="N548">
        <v>4.9113888880000003</v>
      </c>
      <c r="O548">
        <v>0</v>
      </c>
      <c r="P548">
        <v>0</v>
      </c>
      <c r="Q548">
        <v>0</v>
      </c>
      <c r="R548">
        <v>22</v>
      </c>
      <c r="S548">
        <v>0</v>
      </c>
      <c r="T548">
        <v>4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72.023058019888083</v>
      </c>
      <c r="AA548">
        <v>0</v>
      </c>
      <c r="AB548">
        <v>31.583739549347822</v>
      </c>
      <c r="AC548">
        <v>0</v>
      </c>
      <c r="AD548">
        <v>0</v>
      </c>
      <c r="AE548">
        <v>103.60679756923591</v>
      </c>
    </row>
    <row r="549" spans="1:31" x14ac:dyDescent="0.25">
      <c r="A549">
        <v>2396032</v>
      </c>
      <c r="B549">
        <v>1</v>
      </c>
      <c r="C549" t="s">
        <v>80</v>
      </c>
      <c r="D549" t="s">
        <v>97</v>
      </c>
      <c r="E549" t="s">
        <v>141</v>
      </c>
      <c r="F549" t="s">
        <v>1799</v>
      </c>
      <c r="G549" t="s">
        <v>162</v>
      </c>
      <c r="H549" t="s">
        <v>143</v>
      </c>
      <c r="I549" t="s">
        <v>136</v>
      </c>
      <c r="J549" t="s">
        <v>137</v>
      </c>
      <c r="K549" t="s">
        <v>163</v>
      </c>
      <c r="L549" t="s">
        <v>1800</v>
      </c>
      <c r="M549" t="s">
        <v>1801</v>
      </c>
      <c r="N549">
        <v>0.66916666599999997</v>
      </c>
      <c r="O549">
        <v>0</v>
      </c>
      <c r="P549">
        <v>146</v>
      </c>
      <c r="Q549">
        <v>0</v>
      </c>
      <c r="R549">
        <v>4</v>
      </c>
      <c r="S549">
        <v>0</v>
      </c>
      <c r="T549">
        <v>8</v>
      </c>
      <c r="U549">
        <v>0</v>
      </c>
      <c r="V549">
        <v>0</v>
      </c>
      <c r="W549">
        <v>0</v>
      </c>
      <c r="X549">
        <v>24.232764859952479</v>
      </c>
      <c r="Y549">
        <v>0</v>
      </c>
      <c r="Z549">
        <v>0.20562505191963082</v>
      </c>
      <c r="AA549">
        <v>0</v>
      </c>
      <c r="AB549">
        <v>8.4937160842325827</v>
      </c>
      <c r="AC549">
        <v>0</v>
      </c>
      <c r="AD549">
        <v>0</v>
      </c>
      <c r="AE549">
        <v>32.932105996104696</v>
      </c>
    </row>
    <row r="550" spans="1:31" x14ac:dyDescent="0.25">
      <c r="A550">
        <v>2395560</v>
      </c>
      <c r="B550">
        <v>1</v>
      </c>
      <c r="C550" t="s">
        <v>80</v>
      </c>
      <c r="D550" t="s">
        <v>108</v>
      </c>
      <c r="E550" t="s">
        <v>141</v>
      </c>
      <c r="F550" t="s">
        <v>1802</v>
      </c>
      <c r="G550" t="s">
        <v>206</v>
      </c>
      <c r="H550" t="s">
        <v>143</v>
      </c>
      <c r="I550" t="s">
        <v>136</v>
      </c>
      <c r="J550" t="s">
        <v>137</v>
      </c>
      <c r="K550" t="s">
        <v>163</v>
      </c>
      <c r="L550" t="s">
        <v>1803</v>
      </c>
      <c r="M550" t="s">
        <v>1804</v>
      </c>
      <c r="N550">
        <v>4.7850000000000001</v>
      </c>
      <c r="O550">
        <v>0</v>
      </c>
      <c r="P550">
        <v>57</v>
      </c>
      <c r="Q550">
        <v>0</v>
      </c>
      <c r="R550">
        <v>17</v>
      </c>
      <c r="S550">
        <v>0</v>
      </c>
      <c r="T550">
        <v>5</v>
      </c>
      <c r="U550">
        <v>0</v>
      </c>
      <c r="V550">
        <v>0</v>
      </c>
      <c r="W550">
        <v>0</v>
      </c>
      <c r="X550">
        <v>47.862359511930556</v>
      </c>
      <c r="Y550">
        <v>0</v>
      </c>
      <c r="Z550">
        <v>78.425334035009541</v>
      </c>
      <c r="AA550">
        <v>0</v>
      </c>
      <c r="AB550">
        <v>27.984483774026099</v>
      </c>
      <c r="AC550">
        <v>0</v>
      </c>
      <c r="AD550">
        <v>0</v>
      </c>
      <c r="AE550">
        <v>154.27217732096619</v>
      </c>
    </row>
    <row r="551" spans="1:31" x14ac:dyDescent="0.25">
      <c r="A551">
        <v>2395623</v>
      </c>
      <c r="B551">
        <v>1</v>
      </c>
      <c r="C551" t="s">
        <v>80</v>
      </c>
      <c r="D551" t="s">
        <v>110</v>
      </c>
      <c r="E551" t="s">
        <v>157</v>
      </c>
      <c r="F551" t="s">
        <v>1805</v>
      </c>
      <c r="G551" t="s">
        <v>272</v>
      </c>
      <c r="H551" t="s">
        <v>135</v>
      </c>
      <c r="I551" t="s">
        <v>136</v>
      </c>
      <c r="J551" t="s">
        <v>137</v>
      </c>
      <c r="K551" t="s">
        <v>163</v>
      </c>
      <c r="L551" t="s">
        <v>1806</v>
      </c>
      <c r="M551" t="s">
        <v>1807</v>
      </c>
      <c r="N551">
        <v>0.95666666600000005</v>
      </c>
      <c r="O551">
        <v>0</v>
      </c>
      <c r="P551">
        <v>27</v>
      </c>
      <c r="Q551">
        <v>0</v>
      </c>
      <c r="R551">
        <v>0</v>
      </c>
      <c r="S551">
        <v>0</v>
      </c>
      <c r="T551">
        <v>2</v>
      </c>
      <c r="U551">
        <v>0</v>
      </c>
      <c r="V551">
        <v>0</v>
      </c>
      <c r="W551">
        <v>0</v>
      </c>
      <c r="X551">
        <v>6.0527486877922554</v>
      </c>
      <c r="Y551">
        <v>0</v>
      </c>
      <c r="Z551">
        <v>0</v>
      </c>
      <c r="AA551">
        <v>0</v>
      </c>
      <c r="AB551">
        <v>1.7424244663922288</v>
      </c>
      <c r="AC551">
        <v>0</v>
      </c>
      <c r="AD551">
        <v>0</v>
      </c>
      <c r="AE551">
        <v>7.795173154184484</v>
      </c>
    </row>
    <row r="552" spans="1:31" x14ac:dyDescent="0.25">
      <c r="A552">
        <v>2396021</v>
      </c>
      <c r="B552">
        <v>1</v>
      </c>
      <c r="C552" t="s">
        <v>80</v>
      </c>
      <c r="D552" t="s">
        <v>93</v>
      </c>
      <c r="E552" t="s">
        <v>132</v>
      </c>
      <c r="F552" t="s">
        <v>1808</v>
      </c>
      <c r="G552" t="s">
        <v>254</v>
      </c>
      <c r="H552" t="s">
        <v>135</v>
      </c>
      <c r="I552" t="s">
        <v>136</v>
      </c>
      <c r="J552" t="s">
        <v>137</v>
      </c>
      <c r="K552" t="s">
        <v>163</v>
      </c>
      <c r="L552" t="s">
        <v>1809</v>
      </c>
      <c r="M552" t="s">
        <v>1810</v>
      </c>
      <c r="N552">
        <v>0.36222222199999998</v>
      </c>
      <c r="O552">
        <v>0</v>
      </c>
      <c r="P552">
        <v>16</v>
      </c>
      <c r="Q552">
        <v>0</v>
      </c>
      <c r="R552">
        <v>22</v>
      </c>
      <c r="S552">
        <v>0</v>
      </c>
      <c r="T552">
        <v>21</v>
      </c>
      <c r="U552">
        <v>0</v>
      </c>
      <c r="V552">
        <v>0</v>
      </c>
      <c r="W552">
        <v>0</v>
      </c>
      <c r="X552">
        <v>0.4832793683695466</v>
      </c>
      <c r="Y552">
        <v>0</v>
      </c>
      <c r="Z552">
        <v>12.125687761243698</v>
      </c>
      <c r="AA552">
        <v>0</v>
      </c>
      <c r="AB552">
        <v>10.051091530023001</v>
      </c>
      <c r="AC552">
        <v>0</v>
      </c>
      <c r="AD552">
        <v>0</v>
      </c>
      <c r="AE552">
        <v>22.660058659636245</v>
      </c>
    </row>
    <row r="553" spans="1:31" x14ac:dyDescent="0.25">
      <c r="A553">
        <v>2395998</v>
      </c>
      <c r="B553">
        <v>1</v>
      </c>
      <c r="C553" t="s">
        <v>80</v>
      </c>
      <c r="D553" t="s">
        <v>97</v>
      </c>
      <c r="E553" t="s">
        <v>153</v>
      </c>
      <c r="F553" t="s">
        <v>1811</v>
      </c>
      <c r="G553" t="s">
        <v>807</v>
      </c>
      <c r="H553" t="s">
        <v>143</v>
      </c>
      <c r="I553" t="s">
        <v>136</v>
      </c>
      <c r="J553" t="s">
        <v>137</v>
      </c>
      <c r="K553" t="s">
        <v>163</v>
      </c>
      <c r="L553" t="s">
        <v>1812</v>
      </c>
      <c r="M553" t="s">
        <v>1813</v>
      </c>
      <c r="N553">
        <v>1.7122222220000001</v>
      </c>
      <c r="O553">
        <v>7</v>
      </c>
      <c r="P553">
        <v>658</v>
      </c>
      <c r="Q553">
        <v>11</v>
      </c>
      <c r="R553">
        <v>359</v>
      </c>
      <c r="S553">
        <v>16</v>
      </c>
      <c r="T553">
        <v>187</v>
      </c>
      <c r="U553">
        <v>1</v>
      </c>
      <c r="V553">
        <v>1</v>
      </c>
      <c r="W553">
        <v>87.257367373234544</v>
      </c>
      <c r="X553">
        <v>465.55298075925549</v>
      </c>
      <c r="Y553">
        <v>75.236747384697836</v>
      </c>
      <c r="Z553">
        <v>419.41226392255356</v>
      </c>
      <c r="AA553">
        <v>312.26587447265734</v>
      </c>
      <c r="AB553">
        <v>370.61180570394339</v>
      </c>
      <c r="AC553">
        <v>79.800565099085759</v>
      </c>
      <c r="AD553">
        <v>12.909196842919316</v>
      </c>
      <c r="AE553">
        <v>1823.0468015583474</v>
      </c>
    </row>
    <row r="554" spans="1:31" x14ac:dyDescent="0.25">
      <c r="A554">
        <v>2395666</v>
      </c>
      <c r="B554">
        <v>1</v>
      </c>
      <c r="C554" t="s">
        <v>80</v>
      </c>
      <c r="D554" t="s">
        <v>102</v>
      </c>
      <c r="E554" t="s">
        <v>157</v>
      </c>
      <c r="F554" t="s">
        <v>1814</v>
      </c>
      <c r="G554" t="s">
        <v>297</v>
      </c>
      <c r="H554" t="s">
        <v>135</v>
      </c>
      <c r="I554" t="s">
        <v>136</v>
      </c>
      <c r="J554" t="s">
        <v>137</v>
      </c>
      <c r="K554" t="s">
        <v>163</v>
      </c>
      <c r="L554" t="s">
        <v>1815</v>
      </c>
      <c r="M554" t="s">
        <v>1816</v>
      </c>
      <c r="N554">
        <v>1.3405555549999999</v>
      </c>
      <c r="O554">
        <v>0</v>
      </c>
      <c r="P554">
        <v>7</v>
      </c>
      <c r="Q554">
        <v>0</v>
      </c>
      <c r="R554">
        <v>16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2.2847161466943735</v>
      </c>
      <c r="Y554">
        <v>0</v>
      </c>
      <c r="Z554">
        <v>1.5119208270652498</v>
      </c>
      <c r="AA554">
        <v>0</v>
      </c>
      <c r="AB554">
        <v>2.2267102670240555</v>
      </c>
      <c r="AC554">
        <v>0</v>
      </c>
      <c r="AD554">
        <v>0</v>
      </c>
      <c r="AE554">
        <v>6.0233472407836786</v>
      </c>
    </row>
    <row r="555" spans="1:31" x14ac:dyDescent="0.25">
      <c r="A555">
        <v>2395500</v>
      </c>
      <c r="B555">
        <v>1</v>
      </c>
      <c r="C555" t="s">
        <v>80</v>
      </c>
      <c r="D555" t="s">
        <v>108</v>
      </c>
      <c r="E555" t="s">
        <v>132</v>
      </c>
      <c r="F555" t="s">
        <v>1817</v>
      </c>
      <c r="G555" t="s">
        <v>187</v>
      </c>
      <c r="H555" t="s">
        <v>135</v>
      </c>
      <c r="I555" t="s">
        <v>136</v>
      </c>
      <c r="J555" t="s">
        <v>137</v>
      </c>
      <c r="K555" t="s">
        <v>163</v>
      </c>
      <c r="L555" t="s">
        <v>1818</v>
      </c>
      <c r="M555" t="s">
        <v>1819</v>
      </c>
      <c r="N555">
        <v>3.0463888880000001</v>
      </c>
      <c r="O555">
        <v>0</v>
      </c>
      <c r="P555">
        <v>20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5.7897403460830308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5.7897403460830308</v>
      </c>
    </row>
    <row r="556" spans="1:31" x14ac:dyDescent="0.25">
      <c r="A556">
        <v>2395643</v>
      </c>
      <c r="B556">
        <v>1</v>
      </c>
      <c r="C556" t="s">
        <v>80</v>
      </c>
      <c r="D556" t="s">
        <v>87</v>
      </c>
      <c r="E556" t="s">
        <v>181</v>
      </c>
      <c r="F556" t="s">
        <v>1820</v>
      </c>
      <c r="G556" t="s">
        <v>183</v>
      </c>
      <c r="H556" t="s">
        <v>135</v>
      </c>
      <c r="I556" t="s">
        <v>136</v>
      </c>
      <c r="J556" t="s">
        <v>137</v>
      </c>
      <c r="K556" t="s">
        <v>163</v>
      </c>
      <c r="L556" t="s">
        <v>1821</v>
      </c>
      <c r="M556" t="s">
        <v>1822</v>
      </c>
      <c r="N556">
        <v>3.8819444440000002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</row>
    <row r="557" spans="1:31" x14ac:dyDescent="0.25">
      <c r="A557">
        <v>2396121</v>
      </c>
      <c r="B557">
        <v>1</v>
      </c>
      <c r="C557" t="s">
        <v>80</v>
      </c>
      <c r="D557" t="s">
        <v>82</v>
      </c>
      <c r="E557" t="s">
        <v>181</v>
      </c>
      <c r="F557" t="s">
        <v>1823</v>
      </c>
      <c r="G557" t="s">
        <v>183</v>
      </c>
      <c r="H557" t="s">
        <v>135</v>
      </c>
      <c r="I557" t="s">
        <v>136</v>
      </c>
      <c r="J557" t="s">
        <v>137</v>
      </c>
      <c r="K557" t="s">
        <v>163</v>
      </c>
      <c r="L557" t="s">
        <v>1824</v>
      </c>
      <c r="M557" t="s">
        <v>1825</v>
      </c>
      <c r="N557">
        <v>1.940833333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0.47969686304641079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0.47969686304641079</v>
      </c>
    </row>
    <row r="558" spans="1:31" x14ac:dyDescent="0.25">
      <c r="A558">
        <v>2395935</v>
      </c>
      <c r="B558">
        <v>1</v>
      </c>
      <c r="C558" t="s">
        <v>81</v>
      </c>
      <c r="D558" t="s">
        <v>121</v>
      </c>
      <c r="E558" t="s">
        <v>279</v>
      </c>
      <c r="F558" t="s">
        <v>1826</v>
      </c>
      <c r="G558" t="s">
        <v>162</v>
      </c>
      <c r="H558" t="s">
        <v>143</v>
      </c>
      <c r="I558" t="s">
        <v>136</v>
      </c>
      <c r="J558" t="s">
        <v>137</v>
      </c>
      <c r="K558" t="s">
        <v>163</v>
      </c>
      <c r="L558" t="s">
        <v>1827</v>
      </c>
      <c r="M558" t="s">
        <v>1828</v>
      </c>
      <c r="N558">
        <v>1.8958333329999999</v>
      </c>
      <c r="O558">
        <v>0</v>
      </c>
      <c r="P558">
        <v>982</v>
      </c>
      <c r="Q558">
        <v>8</v>
      </c>
      <c r="R558">
        <v>30</v>
      </c>
      <c r="S558">
        <v>7</v>
      </c>
      <c r="T558">
        <v>49</v>
      </c>
      <c r="U558">
        <v>0</v>
      </c>
      <c r="V558">
        <v>0</v>
      </c>
      <c r="W558">
        <v>0</v>
      </c>
      <c r="X558">
        <v>242.32246949891214</v>
      </c>
      <c r="Y558">
        <v>10.353569542786515</v>
      </c>
      <c r="Z558">
        <v>15.299459368976766</v>
      </c>
      <c r="AA558">
        <v>20.516221926187932</v>
      </c>
      <c r="AB558">
        <v>82.429355059833668</v>
      </c>
      <c r="AC558">
        <v>0</v>
      </c>
      <c r="AD558">
        <v>0</v>
      </c>
      <c r="AE558">
        <v>370.92107539669701</v>
      </c>
    </row>
    <row r="559" spans="1:31" x14ac:dyDescent="0.25">
      <c r="A559">
        <v>2395543</v>
      </c>
      <c r="B559">
        <v>1</v>
      </c>
      <c r="C559" t="s">
        <v>80</v>
      </c>
      <c r="D559" t="s">
        <v>105</v>
      </c>
      <c r="E559" t="s">
        <v>153</v>
      </c>
      <c r="F559" t="s">
        <v>1829</v>
      </c>
      <c r="G559" t="s">
        <v>162</v>
      </c>
      <c r="H559" t="s">
        <v>143</v>
      </c>
      <c r="I559" t="s">
        <v>136</v>
      </c>
      <c r="J559" t="s">
        <v>137</v>
      </c>
      <c r="K559" t="s">
        <v>163</v>
      </c>
      <c r="L559" t="s">
        <v>1830</v>
      </c>
      <c r="M559" t="s">
        <v>1831</v>
      </c>
      <c r="N559">
        <v>0.16277777700000001</v>
      </c>
      <c r="O559">
        <v>1</v>
      </c>
      <c r="P559">
        <v>387</v>
      </c>
      <c r="Q559">
        <v>1</v>
      </c>
      <c r="R559">
        <v>2</v>
      </c>
      <c r="S559">
        <v>6</v>
      </c>
      <c r="T559">
        <v>44</v>
      </c>
      <c r="U559">
        <v>0</v>
      </c>
      <c r="V559">
        <v>0</v>
      </c>
      <c r="W559">
        <v>7.7690987500513314E-2</v>
      </c>
      <c r="X559">
        <v>10.869713877018624</v>
      </c>
      <c r="Y559">
        <v>0.55298598341124505</v>
      </c>
      <c r="Z559">
        <v>7.6224355349222214E-3</v>
      </c>
      <c r="AA559">
        <v>3.304058951934393</v>
      </c>
      <c r="AB559">
        <v>5.0651888703363381</v>
      </c>
      <c r="AC559">
        <v>0</v>
      </c>
      <c r="AD559">
        <v>0</v>
      </c>
      <c r="AE559">
        <v>19.877261105736036</v>
      </c>
    </row>
    <row r="560" spans="1:31" x14ac:dyDescent="0.25">
      <c r="A560">
        <v>2396078</v>
      </c>
      <c r="B560">
        <v>1</v>
      </c>
      <c r="C560" t="s">
        <v>80</v>
      </c>
      <c r="D560" t="s">
        <v>108</v>
      </c>
      <c r="E560" t="s">
        <v>157</v>
      </c>
      <c r="F560" t="s">
        <v>1832</v>
      </c>
      <c r="G560" t="s">
        <v>272</v>
      </c>
      <c r="H560" t="s">
        <v>135</v>
      </c>
      <c r="I560" t="s">
        <v>136</v>
      </c>
      <c r="J560" t="s">
        <v>137</v>
      </c>
      <c r="K560" t="s">
        <v>163</v>
      </c>
      <c r="L560" t="s">
        <v>1833</v>
      </c>
      <c r="M560" t="s">
        <v>1834</v>
      </c>
      <c r="N560">
        <v>4.0994444440000004</v>
      </c>
      <c r="O560">
        <v>0</v>
      </c>
      <c r="P560">
        <v>23</v>
      </c>
      <c r="Q560">
        <v>0</v>
      </c>
      <c r="R560">
        <v>3</v>
      </c>
      <c r="S560">
        <v>0</v>
      </c>
      <c r="T560">
        <v>3</v>
      </c>
      <c r="U560">
        <v>0</v>
      </c>
      <c r="V560">
        <v>0</v>
      </c>
      <c r="W560">
        <v>0</v>
      </c>
      <c r="X560">
        <v>11.596848709693687</v>
      </c>
      <c r="Y560">
        <v>0</v>
      </c>
      <c r="Z560">
        <v>8.5309809828833991</v>
      </c>
      <c r="AA560">
        <v>0</v>
      </c>
      <c r="AB560">
        <v>0.55475927834580008</v>
      </c>
      <c r="AC560">
        <v>0</v>
      </c>
      <c r="AD560">
        <v>0</v>
      </c>
      <c r="AE560">
        <v>20.682588970922886</v>
      </c>
    </row>
    <row r="561" spans="1:31" x14ac:dyDescent="0.25">
      <c r="A561">
        <v>2395537</v>
      </c>
      <c r="B561">
        <v>1</v>
      </c>
      <c r="C561" t="s">
        <v>81</v>
      </c>
      <c r="D561" t="s">
        <v>112</v>
      </c>
      <c r="E561" t="s">
        <v>157</v>
      </c>
      <c r="F561" t="s">
        <v>1835</v>
      </c>
      <c r="G561" t="s">
        <v>272</v>
      </c>
      <c r="H561" t="s">
        <v>135</v>
      </c>
      <c r="I561" t="s">
        <v>136</v>
      </c>
      <c r="J561" t="s">
        <v>137</v>
      </c>
      <c r="K561" t="s">
        <v>163</v>
      </c>
      <c r="L561" t="s">
        <v>1836</v>
      </c>
      <c r="M561" t="s">
        <v>1837</v>
      </c>
      <c r="N561">
        <v>2.5183333330000002</v>
      </c>
      <c r="O561">
        <v>0</v>
      </c>
      <c r="P561">
        <v>15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3.2714735931281251</v>
      </c>
      <c r="Y561">
        <v>0</v>
      </c>
      <c r="Z561">
        <v>0</v>
      </c>
      <c r="AA561">
        <v>0</v>
      </c>
      <c r="AB561">
        <v>3.2086696221771334</v>
      </c>
      <c r="AC561">
        <v>0</v>
      </c>
      <c r="AD561">
        <v>0</v>
      </c>
      <c r="AE561">
        <v>6.4801432153052581</v>
      </c>
    </row>
    <row r="562" spans="1:31" x14ac:dyDescent="0.25">
      <c r="A562">
        <v>2395786</v>
      </c>
      <c r="B562">
        <v>1</v>
      </c>
      <c r="C562" t="s">
        <v>81</v>
      </c>
      <c r="D562" t="s">
        <v>127</v>
      </c>
      <c r="E562" t="s">
        <v>157</v>
      </c>
      <c r="F562" t="s">
        <v>1838</v>
      </c>
      <c r="G562" t="s">
        <v>567</v>
      </c>
      <c r="H562" t="s">
        <v>135</v>
      </c>
      <c r="I562" t="s">
        <v>136</v>
      </c>
      <c r="J562" t="s">
        <v>137</v>
      </c>
      <c r="K562" t="s">
        <v>163</v>
      </c>
      <c r="L562" t="s">
        <v>1839</v>
      </c>
      <c r="M562" t="s">
        <v>1840</v>
      </c>
      <c r="N562">
        <v>1.214444444</v>
      </c>
      <c r="O562">
        <v>0</v>
      </c>
      <c r="P562">
        <v>6</v>
      </c>
      <c r="Q562">
        <v>0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1.3892902522855655</v>
      </c>
      <c r="Y562">
        <v>0</v>
      </c>
      <c r="Z562">
        <v>0</v>
      </c>
      <c r="AA562">
        <v>0</v>
      </c>
      <c r="AB562">
        <v>2.100698033301478</v>
      </c>
      <c r="AC562">
        <v>0</v>
      </c>
      <c r="AD562">
        <v>0</v>
      </c>
      <c r="AE562">
        <v>3.4899882855870432</v>
      </c>
    </row>
    <row r="563" spans="1:31" x14ac:dyDescent="0.25">
      <c r="A563">
        <v>2395772</v>
      </c>
      <c r="B563">
        <v>1</v>
      </c>
      <c r="C563" t="s">
        <v>80</v>
      </c>
      <c r="D563" t="s">
        <v>108</v>
      </c>
      <c r="E563" t="s">
        <v>157</v>
      </c>
      <c r="F563" t="s">
        <v>1841</v>
      </c>
      <c r="G563" t="s">
        <v>272</v>
      </c>
      <c r="H563" t="s">
        <v>135</v>
      </c>
      <c r="I563" t="s">
        <v>136</v>
      </c>
      <c r="J563" t="s">
        <v>137</v>
      </c>
      <c r="K563" t="s">
        <v>163</v>
      </c>
      <c r="L563" t="s">
        <v>1842</v>
      </c>
      <c r="M563" t="s">
        <v>1843</v>
      </c>
      <c r="N563">
        <v>0.34194444400000001</v>
      </c>
      <c r="O563">
        <v>0</v>
      </c>
      <c r="P563">
        <v>12</v>
      </c>
      <c r="Q563">
        <v>0</v>
      </c>
      <c r="R563">
        <v>0</v>
      </c>
      <c r="S563">
        <v>0</v>
      </c>
      <c r="T563">
        <v>2</v>
      </c>
      <c r="U563">
        <v>0</v>
      </c>
      <c r="V563">
        <v>0</v>
      </c>
      <c r="W563">
        <v>0</v>
      </c>
      <c r="X563">
        <v>0.47064464895229163</v>
      </c>
      <c r="Y563">
        <v>0</v>
      </c>
      <c r="Z563">
        <v>0</v>
      </c>
      <c r="AA563">
        <v>0</v>
      </c>
      <c r="AB563">
        <v>6.9842782231199996E-2</v>
      </c>
      <c r="AC563">
        <v>0</v>
      </c>
      <c r="AD563">
        <v>0</v>
      </c>
      <c r="AE563">
        <v>0.54048743118349163</v>
      </c>
    </row>
    <row r="564" spans="1:31" x14ac:dyDescent="0.25">
      <c r="A564">
        <v>2395557</v>
      </c>
      <c r="B564">
        <v>1</v>
      </c>
      <c r="C564" t="s">
        <v>80</v>
      </c>
      <c r="D564" t="s">
        <v>93</v>
      </c>
      <c r="E564" t="s">
        <v>157</v>
      </c>
      <c r="F564" t="s">
        <v>1844</v>
      </c>
      <c r="G564" t="s">
        <v>272</v>
      </c>
      <c r="H564" t="s">
        <v>135</v>
      </c>
      <c r="I564" t="s">
        <v>136</v>
      </c>
      <c r="J564" t="s">
        <v>137</v>
      </c>
      <c r="K564" t="s">
        <v>163</v>
      </c>
      <c r="L564" t="s">
        <v>1845</v>
      </c>
      <c r="M564" t="s">
        <v>1846</v>
      </c>
      <c r="N564">
        <v>3.753333333</v>
      </c>
      <c r="O564">
        <v>0</v>
      </c>
      <c r="P564">
        <v>5</v>
      </c>
      <c r="Q564">
        <v>0</v>
      </c>
      <c r="R564">
        <v>3</v>
      </c>
      <c r="S564">
        <v>0</v>
      </c>
      <c r="T564">
        <v>1</v>
      </c>
      <c r="U564">
        <v>0</v>
      </c>
      <c r="V564">
        <v>0</v>
      </c>
      <c r="W564">
        <v>0</v>
      </c>
      <c r="X564">
        <v>5.2286370591450746</v>
      </c>
      <c r="Y564">
        <v>0</v>
      </c>
      <c r="Z564">
        <v>12.29412875908457</v>
      </c>
      <c r="AA564">
        <v>0</v>
      </c>
      <c r="AB564">
        <v>5.5430050777100009E-3</v>
      </c>
      <c r="AC564">
        <v>0</v>
      </c>
      <c r="AD564">
        <v>0</v>
      </c>
      <c r="AE564">
        <v>17.528308823307352</v>
      </c>
    </row>
    <row r="565" spans="1:31" x14ac:dyDescent="0.25">
      <c r="A565">
        <v>2395603</v>
      </c>
      <c r="B565">
        <v>1</v>
      </c>
      <c r="C565" t="s">
        <v>80</v>
      </c>
      <c r="D565" t="s">
        <v>95</v>
      </c>
      <c r="E565" t="s">
        <v>153</v>
      </c>
      <c r="F565" t="s">
        <v>1847</v>
      </c>
      <c r="G565" t="s">
        <v>134</v>
      </c>
      <c r="H565" t="s">
        <v>143</v>
      </c>
      <c r="I565" t="s">
        <v>136</v>
      </c>
      <c r="J565" t="s">
        <v>137</v>
      </c>
      <c r="K565" t="s">
        <v>138</v>
      </c>
      <c r="L565" t="s">
        <v>1848</v>
      </c>
      <c r="M565" t="s">
        <v>1849</v>
      </c>
      <c r="N565">
        <v>4.7069444440000003</v>
      </c>
      <c r="O565">
        <v>0</v>
      </c>
      <c r="P565">
        <v>97</v>
      </c>
      <c r="Q565">
        <v>0</v>
      </c>
      <c r="R565">
        <v>0</v>
      </c>
      <c r="S565">
        <v>7</v>
      </c>
      <c r="T565">
        <v>8</v>
      </c>
      <c r="U565">
        <v>3</v>
      </c>
      <c r="V565">
        <v>0</v>
      </c>
      <c r="W565">
        <v>0</v>
      </c>
      <c r="X565">
        <v>125.81302242850403</v>
      </c>
      <c r="Y565">
        <v>0</v>
      </c>
      <c r="Z565">
        <v>0</v>
      </c>
      <c r="AA565">
        <v>410.92728587979423</v>
      </c>
      <c r="AB565">
        <v>35.580089601080196</v>
      </c>
      <c r="AC565">
        <v>2218.7810552975998</v>
      </c>
      <c r="AD565">
        <v>0</v>
      </c>
      <c r="AE565">
        <v>2791.1014532069785</v>
      </c>
    </row>
    <row r="566" spans="1:31" x14ac:dyDescent="0.25">
      <c r="A566">
        <v>2395580</v>
      </c>
      <c r="B566">
        <v>1</v>
      </c>
      <c r="C566" t="s">
        <v>80</v>
      </c>
      <c r="D566" t="s">
        <v>93</v>
      </c>
      <c r="E566" t="s">
        <v>279</v>
      </c>
      <c r="F566" t="s">
        <v>1850</v>
      </c>
      <c r="G566" t="s">
        <v>162</v>
      </c>
      <c r="H566" t="s">
        <v>143</v>
      </c>
      <c r="I566" t="s">
        <v>136</v>
      </c>
      <c r="J566" t="s">
        <v>137</v>
      </c>
      <c r="K566" t="s">
        <v>163</v>
      </c>
      <c r="L566" t="s">
        <v>1851</v>
      </c>
      <c r="M566" t="s">
        <v>1852</v>
      </c>
      <c r="N566">
        <v>0.94416666599999999</v>
      </c>
      <c r="O566">
        <v>0</v>
      </c>
      <c r="P566">
        <v>0</v>
      </c>
      <c r="Q566">
        <v>33</v>
      </c>
      <c r="R566">
        <v>0</v>
      </c>
      <c r="S566">
        <v>4</v>
      </c>
      <c r="T566">
        <v>1</v>
      </c>
      <c r="U566">
        <v>0</v>
      </c>
      <c r="V566">
        <v>0</v>
      </c>
      <c r="W566">
        <v>0</v>
      </c>
      <c r="X566">
        <v>0</v>
      </c>
      <c r="Y566">
        <v>161.76385734709203</v>
      </c>
      <c r="Z566">
        <v>0</v>
      </c>
      <c r="AA566">
        <v>5.8611159143923981</v>
      </c>
      <c r="AB566">
        <v>2.6239741485050474</v>
      </c>
      <c r="AC566">
        <v>0</v>
      </c>
      <c r="AD566">
        <v>0</v>
      </c>
      <c r="AE566">
        <v>170.24894740998948</v>
      </c>
    </row>
    <row r="567" spans="1:31" x14ac:dyDescent="0.25">
      <c r="A567">
        <v>2395766</v>
      </c>
      <c r="B567">
        <v>1</v>
      </c>
      <c r="C567" t="s">
        <v>80</v>
      </c>
      <c r="D567" t="s">
        <v>108</v>
      </c>
      <c r="E567" t="s">
        <v>157</v>
      </c>
      <c r="F567" t="s">
        <v>1853</v>
      </c>
      <c r="G567" t="s">
        <v>272</v>
      </c>
      <c r="H567" t="s">
        <v>135</v>
      </c>
      <c r="I567" t="s">
        <v>136</v>
      </c>
      <c r="J567" t="s">
        <v>137</v>
      </c>
      <c r="K567" t="s">
        <v>163</v>
      </c>
      <c r="L567" t="s">
        <v>1854</v>
      </c>
      <c r="M567" t="s">
        <v>1855</v>
      </c>
      <c r="N567">
        <v>1.917777777</v>
      </c>
      <c r="O567">
        <v>0</v>
      </c>
      <c r="P567">
        <v>5</v>
      </c>
      <c r="Q567">
        <v>0</v>
      </c>
      <c r="R567">
        <v>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1.1506814082836321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1.1506814082836321</v>
      </c>
    </row>
    <row r="568" spans="1:31" x14ac:dyDescent="0.25">
      <c r="A568">
        <v>2395912</v>
      </c>
      <c r="B568">
        <v>1</v>
      </c>
      <c r="C568" t="s">
        <v>81</v>
      </c>
      <c r="D568" t="s">
        <v>127</v>
      </c>
      <c r="E568" t="s">
        <v>141</v>
      </c>
      <c r="F568" t="s">
        <v>1856</v>
      </c>
      <c r="G568" t="s">
        <v>162</v>
      </c>
      <c r="H568" t="s">
        <v>143</v>
      </c>
      <c r="I568" t="s">
        <v>136</v>
      </c>
      <c r="J568" t="s">
        <v>137</v>
      </c>
      <c r="K568" t="s">
        <v>163</v>
      </c>
      <c r="L568" t="s">
        <v>1857</v>
      </c>
      <c r="M568" t="s">
        <v>1858</v>
      </c>
      <c r="N568">
        <v>0.65888888800000001</v>
      </c>
      <c r="O568">
        <v>0</v>
      </c>
      <c r="P568">
        <v>17</v>
      </c>
      <c r="Q568">
        <v>0</v>
      </c>
      <c r="R568">
        <v>3</v>
      </c>
      <c r="S568">
        <v>0</v>
      </c>
      <c r="T568">
        <v>11</v>
      </c>
      <c r="U568">
        <v>0</v>
      </c>
      <c r="V568">
        <v>0</v>
      </c>
      <c r="W568">
        <v>0</v>
      </c>
      <c r="X568">
        <v>2.8159315135398999</v>
      </c>
      <c r="Y568">
        <v>0</v>
      </c>
      <c r="Z568">
        <v>0.21296253245744726</v>
      </c>
      <c r="AA568">
        <v>0</v>
      </c>
      <c r="AB568">
        <v>9.4025881711248456</v>
      </c>
      <c r="AC568">
        <v>0</v>
      </c>
      <c r="AD568">
        <v>0</v>
      </c>
      <c r="AE568">
        <v>12.431482217122193</v>
      </c>
    </row>
    <row r="569" spans="1:31" x14ac:dyDescent="0.25">
      <c r="A569">
        <v>2396058</v>
      </c>
      <c r="B569">
        <v>1</v>
      </c>
      <c r="C569" t="s">
        <v>81</v>
      </c>
      <c r="D569" t="s">
        <v>115</v>
      </c>
      <c r="E569" t="s">
        <v>157</v>
      </c>
      <c r="F569" t="s">
        <v>1859</v>
      </c>
      <c r="G569" t="s">
        <v>272</v>
      </c>
      <c r="H569" t="s">
        <v>135</v>
      </c>
      <c r="I569" t="s">
        <v>136</v>
      </c>
      <c r="J569" t="s">
        <v>137</v>
      </c>
      <c r="K569" t="s">
        <v>163</v>
      </c>
      <c r="L569" t="s">
        <v>1860</v>
      </c>
      <c r="M569" t="s">
        <v>1861</v>
      </c>
      <c r="N569">
        <v>1.3258333330000001</v>
      </c>
      <c r="O569">
        <v>0</v>
      </c>
      <c r="P569">
        <v>18</v>
      </c>
      <c r="Q569">
        <v>0</v>
      </c>
      <c r="R569">
        <v>2</v>
      </c>
      <c r="S569">
        <v>0</v>
      </c>
      <c r="T569">
        <v>2</v>
      </c>
      <c r="U569">
        <v>0</v>
      </c>
      <c r="V569">
        <v>0</v>
      </c>
      <c r="W569">
        <v>0</v>
      </c>
      <c r="X569">
        <v>2.285962280773199</v>
      </c>
      <c r="Y569">
        <v>0</v>
      </c>
      <c r="Z569">
        <v>1.0328393919659884</v>
      </c>
      <c r="AA569">
        <v>0</v>
      </c>
      <c r="AB569">
        <v>0.29704155981643005</v>
      </c>
      <c r="AC569">
        <v>0</v>
      </c>
      <c r="AD569">
        <v>0</v>
      </c>
      <c r="AE569">
        <v>3.6158432325556178</v>
      </c>
    </row>
    <row r="570" spans="1:31" x14ac:dyDescent="0.25">
      <c r="A570">
        <v>2395563</v>
      </c>
      <c r="B570">
        <v>1</v>
      </c>
      <c r="C570" t="s">
        <v>80</v>
      </c>
      <c r="D570" t="s">
        <v>108</v>
      </c>
      <c r="E570" t="s">
        <v>157</v>
      </c>
      <c r="F570" t="s">
        <v>1862</v>
      </c>
      <c r="G570" t="s">
        <v>272</v>
      </c>
      <c r="H570" t="s">
        <v>135</v>
      </c>
      <c r="I570" t="s">
        <v>136</v>
      </c>
      <c r="J570" t="s">
        <v>137</v>
      </c>
      <c r="K570" t="s">
        <v>163</v>
      </c>
      <c r="L570" t="s">
        <v>1863</v>
      </c>
      <c r="M570" t="s">
        <v>1864</v>
      </c>
      <c r="N570">
        <v>4.068333333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0.29410042633569111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0.29410042633569111</v>
      </c>
    </row>
    <row r="571" spans="1:31" x14ac:dyDescent="0.25">
      <c r="A571">
        <v>2395663</v>
      </c>
      <c r="B571">
        <v>1</v>
      </c>
      <c r="C571" t="s">
        <v>80</v>
      </c>
      <c r="D571" t="s">
        <v>101</v>
      </c>
      <c r="E571" t="s">
        <v>157</v>
      </c>
      <c r="F571" t="s">
        <v>881</v>
      </c>
      <c r="G571" t="s">
        <v>134</v>
      </c>
      <c r="H571" t="s">
        <v>135</v>
      </c>
      <c r="I571" t="s">
        <v>136</v>
      </c>
      <c r="J571" t="s">
        <v>137</v>
      </c>
      <c r="K571" t="s">
        <v>138</v>
      </c>
      <c r="L571" t="s">
        <v>1865</v>
      </c>
      <c r="M571" t="s">
        <v>1866</v>
      </c>
      <c r="N571">
        <v>7.2172222220000002</v>
      </c>
      <c r="O571">
        <v>0</v>
      </c>
      <c r="P571">
        <v>114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142.0693602339656</v>
      </c>
      <c r="Y571">
        <v>0</v>
      </c>
      <c r="Z571">
        <v>0</v>
      </c>
      <c r="AA571">
        <v>0</v>
      </c>
      <c r="AB571">
        <v>5.032688892121115</v>
      </c>
      <c r="AC571">
        <v>0</v>
      </c>
      <c r="AD571">
        <v>0</v>
      </c>
      <c r="AE571">
        <v>147.10204912608671</v>
      </c>
    </row>
    <row r="572" spans="1:31" x14ac:dyDescent="0.25">
      <c r="A572">
        <v>2395689</v>
      </c>
      <c r="B572">
        <v>1</v>
      </c>
      <c r="C572" t="s">
        <v>80</v>
      </c>
      <c r="D572" t="s">
        <v>105</v>
      </c>
      <c r="E572" t="s">
        <v>279</v>
      </c>
      <c r="F572" t="s">
        <v>1867</v>
      </c>
      <c r="G572" t="s">
        <v>162</v>
      </c>
      <c r="H572" t="s">
        <v>143</v>
      </c>
      <c r="I572" t="s">
        <v>136</v>
      </c>
      <c r="J572" t="s">
        <v>137</v>
      </c>
      <c r="K572" t="s">
        <v>163</v>
      </c>
      <c r="L572" t="s">
        <v>1868</v>
      </c>
      <c r="M572" t="s">
        <v>1869</v>
      </c>
      <c r="N572">
        <v>3.7675000000000001</v>
      </c>
      <c r="O572">
        <v>0</v>
      </c>
      <c r="P572">
        <v>4463</v>
      </c>
      <c r="Q572">
        <v>0</v>
      </c>
      <c r="R572">
        <v>0</v>
      </c>
      <c r="S572">
        <v>1</v>
      </c>
      <c r="T572">
        <v>358</v>
      </c>
      <c r="U572">
        <v>0</v>
      </c>
      <c r="V572">
        <v>1</v>
      </c>
      <c r="W572">
        <v>0</v>
      </c>
      <c r="X572">
        <v>4042.0322899047069</v>
      </c>
      <c r="Y572">
        <v>0</v>
      </c>
      <c r="Z572">
        <v>0</v>
      </c>
      <c r="AA572">
        <v>25.098734807521236</v>
      </c>
      <c r="AB572">
        <v>1218.3193649196376</v>
      </c>
      <c r="AC572">
        <v>0</v>
      </c>
      <c r="AD572">
        <v>26.342705652079893</v>
      </c>
      <c r="AE572">
        <v>5311.7930952839451</v>
      </c>
    </row>
    <row r="573" spans="1:31" x14ac:dyDescent="0.25">
      <c r="A573">
        <v>2395975</v>
      </c>
      <c r="B573">
        <v>1</v>
      </c>
      <c r="C573" t="s">
        <v>80</v>
      </c>
      <c r="D573" t="s">
        <v>98</v>
      </c>
      <c r="E573" t="s">
        <v>132</v>
      </c>
      <c r="F573" t="s">
        <v>1870</v>
      </c>
      <c r="G573" t="s">
        <v>1871</v>
      </c>
      <c r="H573" t="s">
        <v>135</v>
      </c>
      <c r="I573" t="s">
        <v>136</v>
      </c>
      <c r="J573" t="s">
        <v>137</v>
      </c>
      <c r="K573" t="s">
        <v>163</v>
      </c>
      <c r="L573" t="s">
        <v>1872</v>
      </c>
      <c r="M573" t="s">
        <v>1873</v>
      </c>
      <c r="N573">
        <v>4.2594444439999997</v>
      </c>
      <c r="O573">
        <v>0</v>
      </c>
      <c r="P573">
        <v>167</v>
      </c>
      <c r="Q573">
        <v>0</v>
      </c>
      <c r="R573">
        <v>30</v>
      </c>
      <c r="S573">
        <v>0</v>
      </c>
      <c r="T573">
        <v>31</v>
      </c>
      <c r="U573">
        <v>0</v>
      </c>
      <c r="V573">
        <v>0</v>
      </c>
      <c r="W573">
        <v>0</v>
      </c>
      <c r="X573">
        <v>80.367193858208537</v>
      </c>
      <c r="Y573">
        <v>0</v>
      </c>
      <c r="Z573">
        <v>27.543615534162981</v>
      </c>
      <c r="AA573">
        <v>0</v>
      </c>
      <c r="AB573">
        <v>29.481385055401102</v>
      </c>
      <c r="AC573">
        <v>0</v>
      </c>
      <c r="AD573">
        <v>0</v>
      </c>
      <c r="AE573">
        <v>137.39219444777262</v>
      </c>
    </row>
    <row r="574" spans="1:31" x14ac:dyDescent="0.25">
      <c r="A574">
        <v>2395620</v>
      </c>
      <c r="B574">
        <v>1</v>
      </c>
      <c r="C574" t="s">
        <v>80</v>
      </c>
      <c r="D574" t="s">
        <v>103</v>
      </c>
      <c r="E574" t="s">
        <v>153</v>
      </c>
      <c r="F574" t="s">
        <v>1874</v>
      </c>
      <c r="G574" t="s">
        <v>134</v>
      </c>
      <c r="H574" t="s">
        <v>143</v>
      </c>
      <c r="I574" t="s">
        <v>136</v>
      </c>
      <c r="J574" t="s">
        <v>137</v>
      </c>
      <c r="K574" t="s">
        <v>138</v>
      </c>
      <c r="L574" t="s">
        <v>1875</v>
      </c>
      <c r="M574" t="s">
        <v>1876</v>
      </c>
      <c r="N574">
        <v>7.5327777769999997</v>
      </c>
      <c r="O574">
        <v>14</v>
      </c>
      <c r="P574">
        <v>5625</v>
      </c>
      <c r="Q574">
        <v>21</v>
      </c>
      <c r="R574">
        <v>117</v>
      </c>
      <c r="S574">
        <v>17</v>
      </c>
      <c r="T574">
        <v>746</v>
      </c>
      <c r="U574">
        <v>4</v>
      </c>
      <c r="V574">
        <v>0</v>
      </c>
      <c r="W574">
        <v>68.977837669312379</v>
      </c>
      <c r="X574">
        <v>8956.7463284408404</v>
      </c>
      <c r="Y574">
        <v>947.44974175258471</v>
      </c>
      <c r="Z574">
        <v>345.34624686681991</v>
      </c>
      <c r="AA574">
        <v>548.15984590802145</v>
      </c>
      <c r="AB574">
        <v>5208.0638007898078</v>
      </c>
      <c r="AC574">
        <v>2782.908549999001</v>
      </c>
      <c r="AD574">
        <v>0</v>
      </c>
      <c r="AE574">
        <v>18857.652351426386</v>
      </c>
    </row>
    <row r="575" spans="1:31" x14ac:dyDescent="0.25">
      <c r="A575">
        <v>2395995</v>
      </c>
      <c r="B575">
        <v>1</v>
      </c>
      <c r="C575" t="s">
        <v>81</v>
      </c>
      <c r="D575" t="s">
        <v>112</v>
      </c>
      <c r="E575" t="s">
        <v>157</v>
      </c>
      <c r="F575" t="s">
        <v>1877</v>
      </c>
      <c r="G575" t="s">
        <v>1871</v>
      </c>
      <c r="H575" t="s">
        <v>135</v>
      </c>
      <c r="I575" t="s">
        <v>136</v>
      </c>
      <c r="J575" t="s">
        <v>137</v>
      </c>
      <c r="K575" t="s">
        <v>163</v>
      </c>
      <c r="L575" t="s">
        <v>1878</v>
      </c>
      <c r="M575" t="s">
        <v>1879</v>
      </c>
      <c r="N575">
        <v>1.429166666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19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18.310404614718518</v>
      </c>
      <c r="AC575">
        <v>0</v>
      </c>
      <c r="AD575">
        <v>0</v>
      </c>
      <c r="AE575">
        <v>18.310404614718518</v>
      </c>
    </row>
    <row r="576" spans="1:31" x14ac:dyDescent="0.25">
      <c r="A576">
        <v>2395646</v>
      </c>
      <c r="B576">
        <v>1</v>
      </c>
      <c r="C576" t="s">
        <v>81</v>
      </c>
      <c r="D576" t="s">
        <v>124</v>
      </c>
      <c r="E576" t="s">
        <v>141</v>
      </c>
      <c r="F576" t="s">
        <v>1880</v>
      </c>
      <c r="G576" t="s">
        <v>134</v>
      </c>
      <c r="H576" t="s">
        <v>143</v>
      </c>
      <c r="I576" t="s">
        <v>136</v>
      </c>
      <c r="J576" t="s">
        <v>137</v>
      </c>
      <c r="K576" t="s">
        <v>138</v>
      </c>
      <c r="L576" t="s">
        <v>1881</v>
      </c>
      <c r="M576" t="s">
        <v>1369</v>
      </c>
      <c r="N576">
        <v>0.4325</v>
      </c>
      <c r="O576">
        <v>0</v>
      </c>
      <c r="P576">
        <v>196</v>
      </c>
      <c r="Q576">
        <v>0</v>
      </c>
      <c r="R576">
        <v>1</v>
      </c>
      <c r="S576">
        <v>0</v>
      </c>
      <c r="T576">
        <v>23</v>
      </c>
      <c r="U576">
        <v>0</v>
      </c>
      <c r="V576">
        <v>0</v>
      </c>
      <c r="W576">
        <v>0</v>
      </c>
      <c r="X576">
        <v>12.707192940367412</v>
      </c>
      <c r="Y576">
        <v>0</v>
      </c>
      <c r="Z576">
        <v>0</v>
      </c>
      <c r="AA576">
        <v>0</v>
      </c>
      <c r="AB576">
        <v>9.0940694639250275</v>
      </c>
      <c r="AC576">
        <v>0</v>
      </c>
      <c r="AD576">
        <v>0</v>
      </c>
      <c r="AE576">
        <v>21.801262404292437</v>
      </c>
    </row>
    <row r="577" spans="1:31" x14ac:dyDescent="0.25">
      <c r="A577">
        <v>2396038</v>
      </c>
      <c r="B577">
        <v>1</v>
      </c>
      <c r="C577" t="s">
        <v>80</v>
      </c>
      <c r="D577" t="s">
        <v>97</v>
      </c>
      <c r="E577" t="s">
        <v>181</v>
      </c>
      <c r="F577" t="s">
        <v>1882</v>
      </c>
      <c r="G577" t="s">
        <v>183</v>
      </c>
      <c r="H577" t="s">
        <v>135</v>
      </c>
      <c r="I577" t="s">
        <v>136</v>
      </c>
      <c r="J577" t="s">
        <v>137</v>
      </c>
      <c r="K577" t="s">
        <v>163</v>
      </c>
      <c r="L577" t="s">
        <v>1883</v>
      </c>
      <c r="M577" t="s">
        <v>1884</v>
      </c>
      <c r="N577">
        <v>2.7455555550000001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0.63634200172096667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0.63634200172096667</v>
      </c>
    </row>
    <row r="578" spans="1:31" x14ac:dyDescent="0.25">
      <c r="A578">
        <v>2396124</v>
      </c>
      <c r="B578">
        <v>1</v>
      </c>
      <c r="C578" t="s">
        <v>80</v>
      </c>
      <c r="D578" t="s">
        <v>104</v>
      </c>
      <c r="E578" t="s">
        <v>141</v>
      </c>
      <c r="F578" t="s">
        <v>1885</v>
      </c>
      <c r="G578" t="s">
        <v>807</v>
      </c>
      <c r="H578" t="s">
        <v>143</v>
      </c>
      <c r="I578" t="s">
        <v>136</v>
      </c>
      <c r="J578" t="s">
        <v>137</v>
      </c>
      <c r="K578" t="s">
        <v>163</v>
      </c>
      <c r="L578" t="s">
        <v>1886</v>
      </c>
      <c r="M578" t="s">
        <v>1887</v>
      </c>
      <c r="N578">
        <v>3.5102777770000002</v>
      </c>
      <c r="O578">
        <v>0</v>
      </c>
      <c r="P578">
        <v>0</v>
      </c>
      <c r="Q578">
        <v>1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2.4049916353767662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2.4049916353767662</v>
      </c>
    </row>
    <row r="579" spans="1:31" x14ac:dyDescent="0.25">
      <c r="A579">
        <v>2395640</v>
      </c>
      <c r="B579">
        <v>1</v>
      </c>
      <c r="C579" t="s">
        <v>80</v>
      </c>
      <c r="D579" t="s">
        <v>108</v>
      </c>
      <c r="E579" t="s">
        <v>141</v>
      </c>
      <c r="F579" t="s">
        <v>1888</v>
      </c>
      <c r="G579" t="s">
        <v>147</v>
      </c>
      <c r="H579" t="s">
        <v>143</v>
      </c>
      <c r="I579" t="s">
        <v>136</v>
      </c>
      <c r="J579" t="s">
        <v>137</v>
      </c>
      <c r="K579" t="s">
        <v>138</v>
      </c>
      <c r="L579" t="s">
        <v>1889</v>
      </c>
      <c r="M579" t="s">
        <v>1890</v>
      </c>
      <c r="N579">
        <v>8.7522222220000003</v>
      </c>
      <c r="O579">
        <v>0</v>
      </c>
      <c r="P579">
        <v>33</v>
      </c>
      <c r="Q579">
        <v>0</v>
      </c>
      <c r="R579">
        <v>15</v>
      </c>
      <c r="S579">
        <v>0</v>
      </c>
      <c r="T579">
        <v>2</v>
      </c>
      <c r="U579">
        <v>0</v>
      </c>
      <c r="V579">
        <v>0</v>
      </c>
      <c r="W579">
        <v>0</v>
      </c>
      <c r="X579">
        <v>50.083133678324963</v>
      </c>
      <c r="Y579">
        <v>0</v>
      </c>
      <c r="Z579">
        <v>106.83188893957376</v>
      </c>
      <c r="AA579">
        <v>0</v>
      </c>
      <c r="AB579">
        <v>0.59907245371345774</v>
      </c>
      <c r="AC579">
        <v>0</v>
      </c>
      <c r="AD579">
        <v>0</v>
      </c>
      <c r="AE579">
        <v>157.51409507161219</v>
      </c>
    </row>
    <row r="580" spans="1:31" x14ac:dyDescent="0.25">
      <c r="A580">
        <v>2395540</v>
      </c>
      <c r="B580">
        <v>1</v>
      </c>
      <c r="C580" t="s">
        <v>80</v>
      </c>
      <c r="D580" t="s">
        <v>108</v>
      </c>
      <c r="E580" t="s">
        <v>157</v>
      </c>
      <c r="F580" t="s">
        <v>1891</v>
      </c>
      <c r="G580" t="s">
        <v>272</v>
      </c>
      <c r="H580" t="s">
        <v>135</v>
      </c>
      <c r="I580" t="s">
        <v>136</v>
      </c>
      <c r="J580" t="s">
        <v>137</v>
      </c>
      <c r="K580" t="s">
        <v>163</v>
      </c>
      <c r="L580" t="s">
        <v>1892</v>
      </c>
      <c r="M580" t="s">
        <v>1893</v>
      </c>
      <c r="N580">
        <v>2.8463888879999999</v>
      </c>
      <c r="O580">
        <v>0</v>
      </c>
      <c r="P580">
        <v>20</v>
      </c>
      <c r="Q580">
        <v>0</v>
      </c>
      <c r="R580">
        <v>6</v>
      </c>
      <c r="S580">
        <v>0</v>
      </c>
      <c r="T580">
        <v>3</v>
      </c>
      <c r="U580">
        <v>0</v>
      </c>
      <c r="V580">
        <v>0</v>
      </c>
      <c r="W580">
        <v>0</v>
      </c>
      <c r="X580">
        <v>12.399324333016336</v>
      </c>
      <c r="Y580">
        <v>0</v>
      </c>
      <c r="Z580">
        <v>6.4101502365538439</v>
      </c>
      <c r="AA580">
        <v>0</v>
      </c>
      <c r="AB580">
        <v>5.7835243956129565</v>
      </c>
      <c r="AC580">
        <v>0</v>
      </c>
      <c r="AD580">
        <v>0</v>
      </c>
      <c r="AE580">
        <v>24.592998965183138</v>
      </c>
    </row>
    <row r="581" spans="1:31" x14ac:dyDescent="0.25">
      <c r="A581">
        <v>2395606</v>
      </c>
      <c r="B581">
        <v>1</v>
      </c>
      <c r="C581" t="s">
        <v>80</v>
      </c>
      <c r="D581" t="s">
        <v>96</v>
      </c>
      <c r="E581" t="s">
        <v>181</v>
      </c>
      <c r="F581" t="s">
        <v>1894</v>
      </c>
      <c r="G581" t="s">
        <v>183</v>
      </c>
      <c r="H581" t="s">
        <v>135</v>
      </c>
      <c r="I581" t="s">
        <v>136</v>
      </c>
      <c r="J581" t="s">
        <v>137</v>
      </c>
      <c r="K581" t="s">
        <v>163</v>
      </c>
      <c r="L581" t="s">
        <v>1895</v>
      </c>
      <c r="M581" t="s">
        <v>1896</v>
      </c>
      <c r="N581">
        <v>1.3930555549999999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0.22938088856110445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0.22938088856110445</v>
      </c>
    </row>
    <row r="582" spans="1:31" x14ac:dyDescent="0.25">
      <c r="A582">
        <v>2395629</v>
      </c>
      <c r="B582">
        <v>1</v>
      </c>
      <c r="C582" t="s">
        <v>81</v>
      </c>
      <c r="D582" t="s">
        <v>116</v>
      </c>
      <c r="E582" t="s">
        <v>141</v>
      </c>
      <c r="F582" t="s">
        <v>1897</v>
      </c>
      <c r="G582" t="s">
        <v>162</v>
      </c>
      <c r="H582" t="s">
        <v>143</v>
      </c>
      <c r="I582" t="s">
        <v>136</v>
      </c>
      <c r="J582" t="s">
        <v>137</v>
      </c>
      <c r="K582" t="s">
        <v>163</v>
      </c>
      <c r="L582" t="s">
        <v>1898</v>
      </c>
      <c r="M582" t="s">
        <v>1899</v>
      </c>
      <c r="N582">
        <v>0.18916666600000001</v>
      </c>
      <c r="O582">
        <v>0</v>
      </c>
      <c r="P582">
        <v>1933</v>
      </c>
      <c r="Q582">
        <v>0</v>
      </c>
      <c r="R582">
        <v>0</v>
      </c>
      <c r="S582">
        <v>0</v>
      </c>
      <c r="T582">
        <v>109</v>
      </c>
      <c r="U582">
        <v>0</v>
      </c>
      <c r="V582">
        <v>0</v>
      </c>
      <c r="W582">
        <v>0</v>
      </c>
      <c r="X582">
        <v>55.326511392828223</v>
      </c>
      <c r="Y582">
        <v>0</v>
      </c>
      <c r="Z582">
        <v>0</v>
      </c>
      <c r="AA582">
        <v>0</v>
      </c>
      <c r="AB582">
        <v>15.713983910123272</v>
      </c>
      <c r="AC582">
        <v>0</v>
      </c>
      <c r="AD582">
        <v>0</v>
      </c>
      <c r="AE582">
        <v>71.040495302951499</v>
      </c>
    </row>
    <row r="583" spans="1:31" x14ac:dyDescent="0.25">
      <c r="A583">
        <v>2395961</v>
      </c>
      <c r="B583">
        <v>1</v>
      </c>
      <c r="C583" t="s">
        <v>80</v>
      </c>
      <c r="D583" t="s">
        <v>111</v>
      </c>
      <c r="E583" t="s">
        <v>181</v>
      </c>
      <c r="F583" t="s">
        <v>1900</v>
      </c>
      <c r="G583" t="s">
        <v>235</v>
      </c>
      <c r="H583" t="s">
        <v>135</v>
      </c>
      <c r="I583" t="s">
        <v>136</v>
      </c>
      <c r="J583" t="s">
        <v>3</v>
      </c>
      <c r="K583" t="s">
        <v>163</v>
      </c>
      <c r="L583" t="s">
        <v>1901</v>
      </c>
      <c r="M583" t="s">
        <v>1902</v>
      </c>
      <c r="N583">
        <v>1.895277777</v>
      </c>
      <c r="O583">
        <v>0</v>
      </c>
      <c r="P583">
        <v>3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2.7018685394020903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2.7018685394020903</v>
      </c>
    </row>
    <row r="584" spans="1:31" x14ac:dyDescent="0.25">
      <c r="A584">
        <v>2395752</v>
      </c>
      <c r="B584">
        <v>1</v>
      </c>
      <c r="C584" t="s">
        <v>81</v>
      </c>
      <c r="D584" t="s">
        <v>117</v>
      </c>
      <c r="E584" t="s">
        <v>181</v>
      </c>
      <c r="F584" t="s">
        <v>1903</v>
      </c>
      <c r="G584" t="s">
        <v>224</v>
      </c>
      <c r="H584" t="s">
        <v>135</v>
      </c>
      <c r="I584" t="s">
        <v>136</v>
      </c>
      <c r="J584" t="s">
        <v>137</v>
      </c>
      <c r="K584" t="s">
        <v>163</v>
      </c>
      <c r="L584" t="s">
        <v>1904</v>
      </c>
      <c r="M584" t="s">
        <v>1905</v>
      </c>
      <c r="N584">
        <v>2.3569444439999998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0.23493952716384003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0.23493952716384003</v>
      </c>
    </row>
    <row r="585" spans="1:31" x14ac:dyDescent="0.25">
      <c r="A585">
        <v>2395652</v>
      </c>
      <c r="B585">
        <v>1</v>
      </c>
      <c r="C585" t="s">
        <v>80</v>
      </c>
      <c r="D585" t="s">
        <v>90</v>
      </c>
      <c r="E585" t="s">
        <v>325</v>
      </c>
      <c r="F585" t="s">
        <v>1906</v>
      </c>
      <c r="G585" t="s">
        <v>1907</v>
      </c>
      <c r="H585" t="s">
        <v>143</v>
      </c>
      <c r="I585" t="s">
        <v>136</v>
      </c>
      <c r="J585" t="s">
        <v>137</v>
      </c>
      <c r="K585" t="s">
        <v>163</v>
      </c>
      <c r="L585" t="s">
        <v>1908</v>
      </c>
      <c r="M585" t="s">
        <v>1909</v>
      </c>
      <c r="N585">
        <v>2.3875000000000002</v>
      </c>
      <c r="O585">
        <v>0</v>
      </c>
      <c r="P585">
        <v>1423</v>
      </c>
      <c r="Q585">
        <v>0</v>
      </c>
      <c r="R585">
        <v>0</v>
      </c>
      <c r="S585">
        <v>1</v>
      </c>
      <c r="T585">
        <v>65</v>
      </c>
      <c r="U585">
        <v>0</v>
      </c>
      <c r="V585">
        <v>0</v>
      </c>
      <c r="W585">
        <v>0</v>
      </c>
      <c r="X585">
        <v>764.34159342943769</v>
      </c>
      <c r="Y585">
        <v>0</v>
      </c>
      <c r="Z585">
        <v>0</v>
      </c>
      <c r="AA585">
        <v>20.509020321634512</v>
      </c>
      <c r="AB585">
        <v>183.36211431820428</v>
      </c>
      <c r="AC585">
        <v>0</v>
      </c>
      <c r="AD585">
        <v>0</v>
      </c>
      <c r="AE585">
        <v>968.21272806927641</v>
      </c>
    </row>
    <row r="586" spans="1:31" x14ac:dyDescent="0.25">
      <c r="A586">
        <v>2395612</v>
      </c>
      <c r="B586">
        <v>1</v>
      </c>
      <c r="C586" t="s">
        <v>80</v>
      </c>
      <c r="D586" t="s">
        <v>103</v>
      </c>
      <c r="E586" t="s">
        <v>153</v>
      </c>
      <c r="F586" t="s">
        <v>1910</v>
      </c>
      <c r="G586" t="s">
        <v>162</v>
      </c>
      <c r="H586" t="s">
        <v>143</v>
      </c>
      <c r="I586" t="s">
        <v>417</v>
      </c>
      <c r="J586" t="s">
        <v>137</v>
      </c>
      <c r="K586" t="s">
        <v>163</v>
      </c>
      <c r="L586" t="s">
        <v>1911</v>
      </c>
      <c r="M586" t="s">
        <v>1912</v>
      </c>
      <c r="N586">
        <v>1.3888888E-2</v>
      </c>
      <c r="O586">
        <v>20</v>
      </c>
      <c r="P586">
        <v>15777</v>
      </c>
      <c r="Q586">
        <v>27</v>
      </c>
      <c r="R586">
        <v>124</v>
      </c>
      <c r="S586">
        <v>39</v>
      </c>
      <c r="T586">
        <v>1566</v>
      </c>
      <c r="U586">
        <v>13</v>
      </c>
      <c r="V586">
        <v>1</v>
      </c>
      <c r="W586">
        <v>0.15881121446027779</v>
      </c>
      <c r="X586">
        <v>44.008451957068132</v>
      </c>
      <c r="Y586">
        <v>5.2895495445102911</v>
      </c>
      <c r="Z586">
        <v>0.77377853518805573</v>
      </c>
      <c r="AA586">
        <v>5.1506177148605561</v>
      </c>
      <c r="AB586">
        <v>21.027275660601443</v>
      </c>
      <c r="AC586">
        <v>16.585559615823428</v>
      </c>
      <c r="AD586">
        <v>9.7998107457833342E-2</v>
      </c>
      <c r="AE586">
        <v>93.092042349970029</v>
      </c>
    </row>
    <row r="587" spans="1:31" x14ac:dyDescent="0.25">
      <c r="A587">
        <v>2395967</v>
      </c>
      <c r="B587">
        <v>1</v>
      </c>
      <c r="C587" t="s">
        <v>81</v>
      </c>
      <c r="D587" t="s">
        <v>115</v>
      </c>
      <c r="E587" t="s">
        <v>132</v>
      </c>
      <c r="F587" t="s">
        <v>1756</v>
      </c>
      <c r="G587" t="s">
        <v>187</v>
      </c>
      <c r="H587" t="s">
        <v>135</v>
      </c>
      <c r="I587" t="s">
        <v>136</v>
      </c>
      <c r="J587" t="s">
        <v>137</v>
      </c>
      <c r="K587" t="s">
        <v>163</v>
      </c>
      <c r="L587" t="s">
        <v>1913</v>
      </c>
      <c r="M587" t="s">
        <v>1914</v>
      </c>
      <c r="N587">
        <v>2.4166666659999998</v>
      </c>
      <c r="O587">
        <v>0</v>
      </c>
      <c r="P587">
        <v>46</v>
      </c>
      <c r="Q587">
        <v>0</v>
      </c>
      <c r="R587">
        <v>4</v>
      </c>
      <c r="S587">
        <v>0</v>
      </c>
      <c r="T587">
        <v>2</v>
      </c>
      <c r="U587">
        <v>0</v>
      </c>
      <c r="V587">
        <v>0</v>
      </c>
      <c r="W587">
        <v>0</v>
      </c>
      <c r="X587">
        <v>4.7014253776812112</v>
      </c>
      <c r="Y587">
        <v>0</v>
      </c>
      <c r="Z587">
        <v>2.4615131428052499</v>
      </c>
      <c r="AA587">
        <v>0</v>
      </c>
      <c r="AB587">
        <v>3.6713602690406244</v>
      </c>
      <c r="AC587">
        <v>0</v>
      </c>
      <c r="AD587">
        <v>0</v>
      </c>
      <c r="AE587">
        <v>10.834298789527086</v>
      </c>
    </row>
    <row r="588" spans="1:31" x14ac:dyDescent="0.25">
      <c r="A588">
        <v>2395506</v>
      </c>
      <c r="B588">
        <v>1</v>
      </c>
      <c r="C588" t="s">
        <v>80</v>
      </c>
      <c r="D588" t="s">
        <v>110</v>
      </c>
      <c r="E588" t="s">
        <v>157</v>
      </c>
      <c r="F588" t="s">
        <v>1166</v>
      </c>
      <c r="G588" t="s">
        <v>297</v>
      </c>
      <c r="H588" t="s">
        <v>135</v>
      </c>
      <c r="I588" t="s">
        <v>136</v>
      </c>
      <c r="J588" t="s">
        <v>137</v>
      </c>
      <c r="K588" t="s">
        <v>163</v>
      </c>
      <c r="L588" t="s">
        <v>1915</v>
      </c>
      <c r="M588" t="s">
        <v>1916</v>
      </c>
      <c r="N588">
        <v>1.250555555</v>
      </c>
      <c r="O588">
        <v>0</v>
      </c>
      <c r="P588">
        <v>6</v>
      </c>
      <c r="Q588">
        <v>0</v>
      </c>
      <c r="R588">
        <v>0</v>
      </c>
      <c r="S588">
        <v>0</v>
      </c>
      <c r="T588">
        <v>18</v>
      </c>
      <c r="U588">
        <v>0</v>
      </c>
      <c r="V588">
        <v>0</v>
      </c>
      <c r="W588">
        <v>0</v>
      </c>
      <c r="X588">
        <v>0.38229307167196336</v>
      </c>
      <c r="Y588">
        <v>0</v>
      </c>
      <c r="Z588">
        <v>0</v>
      </c>
      <c r="AA588">
        <v>0</v>
      </c>
      <c r="AB588">
        <v>64.720724865956058</v>
      </c>
      <c r="AC588">
        <v>0</v>
      </c>
      <c r="AD588">
        <v>0</v>
      </c>
      <c r="AE588">
        <v>65.103017937628024</v>
      </c>
    </row>
    <row r="589" spans="1:31" x14ac:dyDescent="0.25">
      <c r="A589">
        <v>2395815</v>
      </c>
      <c r="B589">
        <v>1</v>
      </c>
      <c r="C589" t="s">
        <v>80</v>
      </c>
      <c r="D589" t="s">
        <v>82</v>
      </c>
      <c r="E589" t="s">
        <v>181</v>
      </c>
      <c r="F589" t="s">
        <v>1917</v>
      </c>
      <c r="G589" t="s">
        <v>183</v>
      </c>
      <c r="H589" t="s">
        <v>135</v>
      </c>
      <c r="I589" t="s">
        <v>136</v>
      </c>
      <c r="J589" t="s">
        <v>137</v>
      </c>
      <c r="K589" t="s">
        <v>163</v>
      </c>
      <c r="L589" t="s">
        <v>1918</v>
      </c>
      <c r="M589" t="s">
        <v>1919</v>
      </c>
      <c r="N589">
        <v>3.0647222219999999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0.95648480292674976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0.95648480292674976</v>
      </c>
    </row>
    <row r="590" spans="1:31" x14ac:dyDescent="0.25">
      <c r="A590">
        <v>2395669</v>
      </c>
      <c r="B590">
        <v>1</v>
      </c>
      <c r="C590" t="s">
        <v>81</v>
      </c>
      <c r="D590" t="s">
        <v>121</v>
      </c>
      <c r="E590" t="s">
        <v>279</v>
      </c>
      <c r="F590" t="s">
        <v>911</v>
      </c>
      <c r="G590" t="s">
        <v>134</v>
      </c>
      <c r="H590" t="s">
        <v>143</v>
      </c>
      <c r="I590" t="s">
        <v>136</v>
      </c>
      <c r="J590" t="s">
        <v>137</v>
      </c>
      <c r="K590" t="s">
        <v>138</v>
      </c>
      <c r="L590" t="s">
        <v>1920</v>
      </c>
      <c r="M590" t="s">
        <v>1921</v>
      </c>
      <c r="N590">
        <v>7.0619444439999999</v>
      </c>
      <c r="O590">
        <v>0</v>
      </c>
      <c r="P590">
        <v>517</v>
      </c>
      <c r="Q590">
        <v>0</v>
      </c>
      <c r="R590">
        <v>13</v>
      </c>
      <c r="S590">
        <v>5</v>
      </c>
      <c r="T590">
        <v>16</v>
      </c>
      <c r="U590">
        <v>0</v>
      </c>
      <c r="V590">
        <v>0</v>
      </c>
      <c r="W590">
        <v>0</v>
      </c>
      <c r="X590">
        <v>506.20238017967193</v>
      </c>
      <c r="Y590">
        <v>0</v>
      </c>
      <c r="Z590">
        <v>8.4877678755818593</v>
      </c>
      <c r="AA590">
        <v>108.23281288307402</v>
      </c>
      <c r="AB590">
        <v>32.933683525973912</v>
      </c>
      <c r="AC590">
        <v>0</v>
      </c>
      <c r="AD590">
        <v>0</v>
      </c>
      <c r="AE590">
        <v>655.85664446430178</v>
      </c>
    </row>
    <row r="591" spans="1:31" x14ac:dyDescent="0.25">
      <c r="A591">
        <v>2395758</v>
      </c>
      <c r="B591">
        <v>1</v>
      </c>
      <c r="C591" t="s">
        <v>80</v>
      </c>
      <c r="D591" t="s">
        <v>95</v>
      </c>
      <c r="E591" t="s">
        <v>157</v>
      </c>
      <c r="F591" t="s">
        <v>1922</v>
      </c>
      <c r="G591" t="s">
        <v>254</v>
      </c>
      <c r="H591" t="s">
        <v>135</v>
      </c>
      <c r="I591" t="s">
        <v>136</v>
      </c>
      <c r="J591" t="s">
        <v>137</v>
      </c>
      <c r="K591" t="s">
        <v>163</v>
      </c>
      <c r="L591" t="s">
        <v>1923</v>
      </c>
      <c r="M591" t="s">
        <v>1924</v>
      </c>
      <c r="N591">
        <v>1.0338888879999999</v>
      </c>
      <c r="O591">
        <v>0</v>
      </c>
      <c r="P591">
        <v>95</v>
      </c>
      <c r="Q591">
        <v>0</v>
      </c>
      <c r="R591">
        <v>0</v>
      </c>
      <c r="S591">
        <v>0</v>
      </c>
      <c r="T591">
        <v>2</v>
      </c>
      <c r="U591">
        <v>0</v>
      </c>
      <c r="V591">
        <v>0</v>
      </c>
      <c r="W591">
        <v>0</v>
      </c>
      <c r="X591">
        <v>23.781728455557495</v>
      </c>
      <c r="Y591">
        <v>0</v>
      </c>
      <c r="Z591">
        <v>0</v>
      </c>
      <c r="AA591">
        <v>0</v>
      </c>
      <c r="AB591">
        <v>3.5004505216537583</v>
      </c>
      <c r="AC591">
        <v>0</v>
      </c>
      <c r="AD591">
        <v>0</v>
      </c>
      <c r="AE591">
        <v>27.282178977211252</v>
      </c>
    </row>
    <row r="592" spans="1:31" x14ac:dyDescent="0.25">
      <c r="A592">
        <v>2395566</v>
      </c>
      <c r="B592">
        <v>1</v>
      </c>
      <c r="C592" t="s">
        <v>80</v>
      </c>
      <c r="D592" t="s">
        <v>97</v>
      </c>
      <c r="E592" t="s">
        <v>153</v>
      </c>
      <c r="F592" t="s">
        <v>1925</v>
      </c>
      <c r="G592" t="s">
        <v>134</v>
      </c>
      <c r="H592" t="s">
        <v>143</v>
      </c>
      <c r="I592" t="s">
        <v>136</v>
      </c>
      <c r="J592" t="s">
        <v>137</v>
      </c>
      <c r="K592" t="s">
        <v>138</v>
      </c>
      <c r="L592" t="s">
        <v>1926</v>
      </c>
      <c r="M592" t="s">
        <v>1927</v>
      </c>
      <c r="N592">
        <v>4.006388888</v>
      </c>
      <c r="O592">
        <v>0</v>
      </c>
      <c r="P592">
        <v>3510</v>
      </c>
      <c r="Q592">
        <v>0</v>
      </c>
      <c r="R592">
        <v>10</v>
      </c>
      <c r="S592">
        <v>5</v>
      </c>
      <c r="T592">
        <v>391</v>
      </c>
      <c r="U592">
        <v>0</v>
      </c>
      <c r="V592">
        <v>0</v>
      </c>
      <c r="W592">
        <v>0</v>
      </c>
      <c r="X592">
        <v>3477.3519092567371</v>
      </c>
      <c r="Y592">
        <v>0</v>
      </c>
      <c r="Z592">
        <v>8.5610094268444463</v>
      </c>
      <c r="AA592">
        <v>481.45235498107041</v>
      </c>
      <c r="AB592">
        <v>1978.2575578766073</v>
      </c>
      <c r="AC592">
        <v>0</v>
      </c>
      <c r="AD592">
        <v>0</v>
      </c>
      <c r="AE592">
        <v>5945.6228315412591</v>
      </c>
    </row>
    <row r="593" spans="1:31" x14ac:dyDescent="0.25">
      <c r="A593">
        <v>2396007</v>
      </c>
      <c r="B593">
        <v>1</v>
      </c>
      <c r="C593" t="s">
        <v>80</v>
      </c>
      <c r="D593" t="s">
        <v>110</v>
      </c>
      <c r="E593" t="s">
        <v>181</v>
      </c>
      <c r="F593" t="s">
        <v>1928</v>
      </c>
      <c r="G593" t="s">
        <v>183</v>
      </c>
      <c r="H593" t="s">
        <v>135</v>
      </c>
      <c r="I593" t="s">
        <v>136</v>
      </c>
      <c r="J593" t="s">
        <v>137</v>
      </c>
      <c r="K593" t="s">
        <v>163</v>
      </c>
      <c r="L593" t="s">
        <v>1929</v>
      </c>
      <c r="M593" t="s">
        <v>1930</v>
      </c>
      <c r="N593">
        <v>1.4325000000000001</v>
      </c>
      <c r="O593">
        <v>0</v>
      </c>
      <c r="P593">
        <v>4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1.544883885130613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1.544883885130613</v>
      </c>
    </row>
    <row r="594" spans="1:31" x14ac:dyDescent="0.25">
      <c r="A594">
        <v>2395904</v>
      </c>
      <c r="B594">
        <v>1</v>
      </c>
      <c r="C594" t="s">
        <v>80</v>
      </c>
      <c r="D594" t="s">
        <v>85</v>
      </c>
      <c r="E594" t="s">
        <v>132</v>
      </c>
      <c r="F594" t="s">
        <v>1931</v>
      </c>
      <c r="G594" t="s">
        <v>187</v>
      </c>
      <c r="H594" t="s">
        <v>135</v>
      </c>
      <c r="I594" t="s">
        <v>136</v>
      </c>
      <c r="J594" t="s">
        <v>137</v>
      </c>
      <c r="K594" t="s">
        <v>163</v>
      </c>
      <c r="L594" t="s">
        <v>1932</v>
      </c>
      <c r="M594" t="s">
        <v>1933</v>
      </c>
      <c r="N594">
        <v>1.2905555550000001</v>
      </c>
      <c r="O594">
        <v>0</v>
      </c>
      <c r="P594">
        <v>352</v>
      </c>
      <c r="Q594">
        <v>0</v>
      </c>
      <c r="R594">
        <v>0</v>
      </c>
      <c r="S594">
        <v>0</v>
      </c>
      <c r="T594">
        <v>29</v>
      </c>
      <c r="U594">
        <v>0</v>
      </c>
      <c r="V594">
        <v>0</v>
      </c>
      <c r="W594">
        <v>0</v>
      </c>
      <c r="X594">
        <v>98.357220964679996</v>
      </c>
      <c r="Y594">
        <v>0</v>
      </c>
      <c r="Z594">
        <v>0</v>
      </c>
      <c r="AA594">
        <v>0</v>
      </c>
      <c r="AB594">
        <v>28.817945491849777</v>
      </c>
      <c r="AC594">
        <v>0</v>
      </c>
      <c r="AD594">
        <v>0</v>
      </c>
      <c r="AE594">
        <v>127.17516645652978</v>
      </c>
    </row>
    <row r="595" spans="1:31" x14ac:dyDescent="0.25">
      <c r="A595">
        <v>2396113</v>
      </c>
      <c r="B595">
        <v>1</v>
      </c>
      <c r="C595" t="s">
        <v>80</v>
      </c>
      <c r="D595" t="s">
        <v>97</v>
      </c>
      <c r="E595" t="s">
        <v>157</v>
      </c>
      <c r="F595" t="s">
        <v>1934</v>
      </c>
      <c r="G595" t="s">
        <v>254</v>
      </c>
      <c r="H595" t="s">
        <v>135</v>
      </c>
      <c r="I595" t="s">
        <v>136</v>
      </c>
      <c r="J595" t="s">
        <v>137</v>
      </c>
      <c r="K595" t="s">
        <v>163</v>
      </c>
      <c r="L595" t="s">
        <v>1935</v>
      </c>
      <c r="M595" t="s">
        <v>1936</v>
      </c>
      <c r="N595">
        <v>0.55694444399999998</v>
      </c>
      <c r="O595">
        <v>0</v>
      </c>
      <c r="P595">
        <v>113</v>
      </c>
      <c r="Q595">
        <v>0</v>
      </c>
      <c r="R595">
        <v>0</v>
      </c>
      <c r="S595">
        <v>0</v>
      </c>
      <c r="T595">
        <v>11</v>
      </c>
      <c r="U595">
        <v>0</v>
      </c>
      <c r="V595">
        <v>0</v>
      </c>
      <c r="W595">
        <v>0</v>
      </c>
      <c r="X595">
        <v>16.235882033151444</v>
      </c>
      <c r="Y595">
        <v>0</v>
      </c>
      <c r="Z595">
        <v>0</v>
      </c>
      <c r="AA595">
        <v>0</v>
      </c>
      <c r="AB595">
        <v>3.6810763657246781</v>
      </c>
      <c r="AC595">
        <v>0</v>
      </c>
      <c r="AD595">
        <v>0</v>
      </c>
      <c r="AE595">
        <v>19.916958398876123</v>
      </c>
    </row>
    <row r="596" spans="1:31" x14ac:dyDescent="0.25">
      <c r="A596">
        <v>2396047</v>
      </c>
      <c r="B596">
        <v>1</v>
      </c>
      <c r="C596" t="s">
        <v>81</v>
      </c>
      <c r="D596" t="s">
        <v>121</v>
      </c>
      <c r="E596" t="s">
        <v>157</v>
      </c>
      <c r="F596" t="s">
        <v>1937</v>
      </c>
      <c r="G596" t="s">
        <v>254</v>
      </c>
      <c r="H596" t="s">
        <v>135</v>
      </c>
      <c r="I596" t="s">
        <v>136</v>
      </c>
      <c r="J596" t="s">
        <v>137</v>
      </c>
      <c r="K596" t="s">
        <v>163</v>
      </c>
      <c r="L596" t="s">
        <v>1938</v>
      </c>
      <c r="M596" t="s">
        <v>1939</v>
      </c>
      <c r="N596">
        <v>0.42972222199999999</v>
      </c>
      <c r="O596">
        <v>0</v>
      </c>
      <c r="P596">
        <v>29</v>
      </c>
      <c r="Q596">
        <v>0</v>
      </c>
      <c r="R596">
        <v>0</v>
      </c>
      <c r="S596">
        <v>0</v>
      </c>
      <c r="T596">
        <v>1</v>
      </c>
      <c r="U596">
        <v>0</v>
      </c>
      <c r="V596">
        <v>0</v>
      </c>
      <c r="W596">
        <v>0</v>
      </c>
      <c r="X596">
        <v>1.2592475625622495</v>
      </c>
      <c r="Y596">
        <v>0</v>
      </c>
      <c r="Z596">
        <v>0</v>
      </c>
      <c r="AA596">
        <v>0</v>
      </c>
      <c r="AB596">
        <v>0.61807493315002227</v>
      </c>
      <c r="AC596">
        <v>0</v>
      </c>
      <c r="AD596">
        <v>0</v>
      </c>
      <c r="AE596">
        <v>1.8773224957122716</v>
      </c>
    </row>
    <row r="597" spans="1:31" x14ac:dyDescent="0.25">
      <c r="A597">
        <v>2395984</v>
      </c>
      <c r="B597">
        <v>1</v>
      </c>
      <c r="C597" t="s">
        <v>81</v>
      </c>
      <c r="D597" t="s">
        <v>119</v>
      </c>
      <c r="E597" t="s">
        <v>157</v>
      </c>
      <c r="F597" t="s">
        <v>1940</v>
      </c>
      <c r="G597" t="s">
        <v>1332</v>
      </c>
      <c r="H597" t="s">
        <v>135</v>
      </c>
      <c r="I597" t="s">
        <v>136</v>
      </c>
      <c r="J597" t="s">
        <v>137</v>
      </c>
      <c r="K597" t="s">
        <v>163</v>
      </c>
      <c r="L597" t="s">
        <v>1482</v>
      </c>
      <c r="M597" t="s">
        <v>1941</v>
      </c>
      <c r="N597">
        <v>5.2302777770000004</v>
      </c>
      <c r="O597">
        <v>0</v>
      </c>
      <c r="P597">
        <v>52</v>
      </c>
      <c r="Q597">
        <v>0</v>
      </c>
      <c r="R597">
        <v>0</v>
      </c>
      <c r="S597">
        <v>0</v>
      </c>
      <c r="T597">
        <v>3</v>
      </c>
      <c r="U597">
        <v>0</v>
      </c>
      <c r="V597">
        <v>0</v>
      </c>
      <c r="W597">
        <v>0</v>
      </c>
      <c r="X597">
        <v>35.886532542096809</v>
      </c>
      <c r="Y597">
        <v>0</v>
      </c>
      <c r="Z597">
        <v>0</v>
      </c>
      <c r="AA597">
        <v>0</v>
      </c>
      <c r="AB597">
        <v>15.044098802725465</v>
      </c>
      <c r="AC597">
        <v>0</v>
      </c>
      <c r="AD597">
        <v>0</v>
      </c>
      <c r="AE597">
        <v>50.930631344822274</v>
      </c>
    </row>
    <row r="598" spans="1:31" x14ac:dyDescent="0.25">
      <c r="A598">
        <v>2395884</v>
      </c>
      <c r="B598">
        <v>1</v>
      </c>
      <c r="C598" t="s">
        <v>80</v>
      </c>
      <c r="D598" t="s">
        <v>108</v>
      </c>
      <c r="E598" t="s">
        <v>153</v>
      </c>
      <c r="F598" t="s">
        <v>1942</v>
      </c>
      <c r="G598" t="s">
        <v>220</v>
      </c>
      <c r="H598" t="s">
        <v>143</v>
      </c>
      <c r="I598" t="s">
        <v>417</v>
      </c>
      <c r="J598" t="s">
        <v>137</v>
      </c>
      <c r="K598" t="s">
        <v>163</v>
      </c>
      <c r="L598" t="s">
        <v>1943</v>
      </c>
      <c r="M598" t="s">
        <v>1944</v>
      </c>
      <c r="N598">
        <v>4.3611111000000001E-2</v>
      </c>
      <c r="O598">
        <v>0</v>
      </c>
      <c r="P598">
        <v>6997</v>
      </c>
      <c r="Q598">
        <v>3</v>
      </c>
      <c r="R598">
        <v>1116</v>
      </c>
      <c r="S598">
        <v>20</v>
      </c>
      <c r="T598">
        <v>1733</v>
      </c>
      <c r="U598">
        <v>7</v>
      </c>
      <c r="V598">
        <v>3</v>
      </c>
      <c r="W598">
        <v>0</v>
      </c>
      <c r="X598">
        <v>56.061468292961386</v>
      </c>
      <c r="Y598">
        <v>0.49682855013229754</v>
      </c>
      <c r="Z598">
        <v>60.485851128284615</v>
      </c>
      <c r="AA598">
        <v>9.4013083958359793</v>
      </c>
      <c r="AB598">
        <v>71.601222045456311</v>
      </c>
      <c r="AC598">
        <v>27.695117676903113</v>
      </c>
      <c r="AD598">
        <v>0.7143609476564895</v>
      </c>
      <c r="AE598">
        <v>226.45615703723021</v>
      </c>
    </row>
    <row r="599" spans="1:31" x14ac:dyDescent="0.25">
      <c r="A599">
        <v>2395795</v>
      </c>
      <c r="B599">
        <v>1</v>
      </c>
      <c r="C599" t="s">
        <v>81</v>
      </c>
      <c r="D599" t="s">
        <v>126</v>
      </c>
      <c r="E599" t="s">
        <v>279</v>
      </c>
      <c r="F599" t="s">
        <v>1503</v>
      </c>
      <c r="G599" t="s">
        <v>162</v>
      </c>
      <c r="H599" t="s">
        <v>143</v>
      </c>
      <c r="I599" t="s">
        <v>417</v>
      </c>
      <c r="J599" t="s">
        <v>137</v>
      </c>
      <c r="K599" t="s">
        <v>163</v>
      </c>
      <c r="L599" t="s">
        <v>1945</v>
      </c>
      <c r="M599" t="s">
        <v>1946</v>
      </c>
      <c r="N599">
        <v>0.01</v>
      </c>
      <c r="O599">
        <v>2</v>
      </c>
      <c r="P599">
        <v>1175</v>
      </c>
      <c r="Q599">
        <v>63</v>
      </c>
      <c r="R599">
        <v>392</v>
      </c>
      <c r="S599">
        <v>19</v>
      </c>
      <c r="T599">
        <v>85</v>
      </c>
      <c r="U599">
        <v>1</v>
      </c>
      <c r="V599">
        <v>6</v>
      </c>
      <c r="W599">
        <v>3.0999785635000003E-3</v>
      </c>
      <c r="X599">
        <v>1.1376916924026683</v>
      </c>
      <c r="Y599">
        <v>4.0452915348803788</v>
      </c>
      <c r="Z599">
        <v>2.1772521123126802</v>
      </c>
      <c r="AA599">
        <v>0.94128395488434002</v>
      </c>
      <c r="AB599">
        <v>1.0675931816200792</v>
      </c>
      <c r="AC599">
        <v>1.4548688785746</v>
      </c>
      <c r="AD599">
        <v>9.9017283403259988</v>
      </c>
      <c r="AE599">
        <v>20.728809673564246</v>
      </c>
    </row>
    <row r="600" spans="1:31" x14ac:dyDescent="0.25">
      <c r="A600">
        <v>2395655</v>
      </c>
      <c r="B600">
        <v>1</v>
      </c>
      <c r="C600" t="s">
        <v>80</v>
      </c>
      <c r="D600" t="s">
        <v>100</v>
      </c>
      <c r="E600" t="s">
        <v>181</v>
      </c>
      <c r="F600" t="s">
        <v>1947</v>
      </c>
      <c r="G600" t="s">
        <v>231</v>
      </c>
      <c r="H600" t="s">
        <v>135</v>
      </c>
      <c r="I600" t="s">
        <v>136</v>
      </c>
      <c r="J600" t="s">
        <v>137</v>
      </c>
      <c r="K600" t="s">
        <v>163</v>
      </c>
      <c r="L600" t="s">
        <v>1948</v>
      </c>
      <c r="M600" t="s">
        <v>1949</v>
      </c>
      <c r="N600">
        <v>1.426388888</v>
      </c>
      <c r="O600">
        <v>0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0.38329926952795113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0.38329926952795113</v>
      </c>
    </row>
    <row r="601" spans="1:31" x14ac:dyDescent="0.25">
      <c r="A601">
        <v>2395964</v>
      </c>
      <c r="B601">
        <v>1</v>
      </c>
      <c r="C601" t="s">
        <v>80</v>
      </c>
      <c r="D601" t="s">
        <v>83</v>
      </c>
      <c r="E601" t="s">
        <v>132</v>
      </c>
      <c r="F601" t="s">
        <v>1950</v>
      </c>
      <c r="G601" t="s">
        <v>254</v>
      </c>
      <c r="H601" t="s">
        <v>135</v>
      </c>
      <c r="I601" t="s">
        <v>136</v>
      </c>
      <c r="J601" t="s">
        <v>137</v>
      </c>
      <c r="K601" t="s">
        <v>163</v>
      </c>
      <c r="L601" t="s">
        <v>1951</v>
      </c>
      <c r="M601" t="s">
        <v>1952</v>
      </c>
      <c r="N601">
        <v>0.60666666599999997</v>
      </c>
      <c r="O601">
        <v>0</v>
      </c>
      <c r="P601">
        <v>573</v>
      </c>
      <c r="Q601">
        <v>0</v>
      </c>
      <c r="R601">
        <v>0</v>
      </c>
      <c r="S601">
        <v>0</v>
      </c>
      <c r="T601">
        <v>20</v>
      </c>
      <c r="U601">
        <v>0</v>
      </c>
      <c r="V601">
        <v>0</v>
      </c>
      <c r="W601">
        <v>0</v>
      </c>
      <c r="X601">
        <v>81.354131017333188</v>
      </c>
      <c r="Y601">
        <v>0</v>
      </c>
      <c r="Z601">
        <v>0</v>
      </c>
      <c r="AA601">
        <v>0</v>
      </c>
      <c r="AB601">
        <v>9.9833178736078647</v>
      </c>
      <c r="AC601">
        <v>0</v>
      </c>
      <c r="AD601">
        <v>0</v>
      </c>
      <c r="AE601">
        <v>91.337448890941047</v>
      </c>
    </row>
    <row r="602" spans="1:31" x14ac:dyDescent="0.25">
      <c r="A602">
        <v>2395941</v>
      </c>
      <c r="B602">
        <v>1</v>
      </c>
      <c r="C602" t="s">
        <v>81</v>
      </c>
      <c r="D602" t="s">
        <v>113</v>
      </c>
      <c r="E602" t="s">
        <v>181</v>
      </c>
      <c r="F602" t="s">
        <v>1953</v>
      </c>
      <c r="G602" t="s">
        <v>183</v>
      </c>
      <c r="H602" t="s">
        <v>135</v>
      </c>
      <c r="I602" t="s">
        <v>136</v>
      </c>
      <c r="J602" t="s">
        <v>137</v>
      </c>
      <c r="K602" t="s">
        <v>163</v>
      </c>
      <c r="L602" t="s">
        <v>1954</v>
      </c>
      <c r="M602" t="s">
        <v>1955</v>
      </c>
      <c r="N602">
        <v>1.9924999999999999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0.43525026614574164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0.43525026614574164</v>
      </c>
    </row>
    <row r="603" spans="1:31" x14ac:dyDescent="0.25">
      <c r="A603">
        <v>2395918</v>
      </c>
      <c r="B603">
        <v>1</v>
      </c>
      <c r="C603" t="s">
        <v>80</v>
      </c>
      <c r="D603" t="s">
        <v>93</v>
      </c>
      <c r="E603" t="s">
        <v>153</v>
      </c>
      <c r="F603" t="s">
        <v>1956</v>
      </c>
      <c r="G603" t="s">
        <v>162</v>
      </c>
      <c r="H603" t="s">
        <v>143</v>
      </c>
      <c r="I603" t="s">
        <v>417</v>
      </c>
      <c r="J603" t="s">
        <v>137</v>
      </c>
      <c r="K603" t="s">
        <v>163</v>
      </c>
      <c r="L603" t="s">
        <v>1957</v>
      </c>
      <c r="M603" t="s">
        <v>1958</v>
      </c>
      <c r="N603">
        <v>6.9444440000000001E-3</v>
      </c>
      <c r="O603">
        <v>0</v>
      </c>
      <c r="P603">
        <v>335</v>
      </c>
      <c r="Q603">
        <v>18</v>
      </c>
      <c r="R603">
        <v>183</v>
      </c>
      <c r="S603">
        <v>1</v>
      </c>
      <c r="T603">
        <v>103</v>
      </c>
      <c r="U603">
        <v>0</v>
      </c>
      <c r="V603">
        <v>0</v>
      </c>
      <c r="W603">
        <v>0</v>
      </c>
      <c r="X603">
        <v>0.39146378466154164</v>
      </c>
      <c r="Y603">
        <v>1.259308839432125</v>
      </c>
      <c r="Z603">
        <v>2.2396398874376953</v>
      </c>
      <c r="AA603">
        <v>2.4222548723638888E-2</v>
      </c>
      <c r="AB603">
        <v>0.64357737203725662</v>
      </c>
      <c r="AC603">
        <v>0</v>
      </c>
      <c r="AD603">
        <v>0</v>
      </c>
      <c r="AE603">
        <v>4.5582124322922573</v>
      </c>
    </row>
    <row r="604" spans="1:31" x14ac:dyDescent="0.25">
      <c r="A604">
        <v>2396064</v>
      </c>
      <c r="B604">
        <v>1</v>
      </c>
      <c r="C604" t="s">
        <v>81</v>
      </c>
      <c r="D604" t="s">
        <v>119</v>
      </c>
      <c r="E604" t="s">
        <v>157</v>
      </c>
      <c r="F604" t="s">
        <v>1959</v>
      </c>
      <c r="G604" t="s">
        <v>272</v>
      </c>
      <c r="H604" t="s">
        <v>135</v>
      </c>
      <c r="I604" t="s">
        <v>136</v>
      </c>
      <c r="J604" t="s">
        <v>137</v>
      </c>
      <c r="K604" t="s">
        <v>163</v>
      </c>
      <c r="L604" t="s">
        <v>1960</v>
      </c>
      <c r="M604" t="s">
        <v>1961</v>
      </c>
      <c r="N604">
        <v>4.6994444440000001</v>
      </c>
      <c r="O604">
        <v>0</v>
      </c>
      <c r="P604">
        <v>27</v>
      </c>
      <c r="Q604">
        <v>0</v>
      </c>
      <c r="R604">
        <v>2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43.123539620464285</v>
      </c>
      <c r="Y604">
        <v>0</v>
      </c>
      <c r="Z604">
        <v>54.300347285488023</v>
      </c>
      <c r="AA604">
        <v>0</v>
      </c>
      <c r="AB604">
        <v>3.6042372337826625</v>
      </c>
      <c r="AC604">
        <v>0</v>
      </c>
      <c r="AD604">
        <v>0</v>
      </c>
      <c r="AE604">
        <v>101.02812413973498</v>
      </c>
    </row>
    <row r="605" spans="1:31" x14ac:dyDescent="0.25">
      <c r="A605">
        <v>2396050</v>
      </c>
      <c r="B605">
        <v>1</v>
      </c>
      <c r="C605" t="s">
        <v>80</v>
      </c>
      <c r="D605" t="s">
        <v>108</v>
      </c>
      <c r="E605" t="s">
        <v>132</v>
      </c>
      <c r="F605" t="s">
        <v>1962</v>
      </c>
      <c r="G605" t="s">
        <v>272</v>
      </c>
      <c r="H605" t="s">
        <v>135</v>
      </c>
      <c r="I605" t="s">
        <v>136</v>
      </c>
      <c r="J605" t="s">
        <v>137</v>
      </c>
      <c r="K605" t="s">
        <v>163</v>
      </c>
      <c r="L605" t="s">
        <v>1510</v>
      </c>
      <c r="M605" t="s">
        <v>1963</v>
      </c>
      <c r="N605">
        <v>3.5747222220000001</v>
      </c>
      <c r="O605">
        <v>0</v>
      </c>
      <c r="P605">
        <v>33</v>
      </c>
      <c r="Q605">
        <v>0</v>
      </c>
      <c r="R605">
        <v>9</v>
      </c>
      <c r="S605">
        <v>0</v>
      </c>
      <c r="T605">
        <v>6</v>
      </c>
      <c r="U605">
        <v>0</v>
      </c>
      <c r="V605">
        <v>0</v>
      </c>
      <c r="W605">
        <v>0</v>
      </c>
      <c r="X605">
        <v>19.601353372232694</v>
      </c>
      <c r="Y605">
        <v>0</v>
      </c>
      <c r="Z605">
        <v>34.930350952377474</v>
      </c>
      <c r="AA605">
        <v>0</v>
      </c>
      <c r="AB605">
        <v>21.069472948735005</v>
      </c>
      <c r="AC605">
        <v>0</v>
      </c>
      <c r="AD605">
        <v>0</v>
      </c>
      <c r="AE605">
        <v>75.601177273345172</v>
      </c>
    </row>
    <row r="606" spans="1:31" x14ac:dyDescent="0.25">
      <c r="A606">
        <v>2395609</v>
      </c>
      <c r="B606">
        <v>1</v>
      </c>
      <c r="C606" t="s">
        <v>81</v>
      </c>
      <c r="D606" t="s">
        <v>122</v>
      </c>
      <c r="E606" t="s">
        <v>141</v>
      </c>
      <c r="F606" t="s">
        <v>1964</v>
      </c>
      <c r="G606" t="s">
        <v>134</v>
      </c>
      <c r="H606" t="s">
        <v>143</v>
      </c>
      <c r="I606" t="s">
        <v>136</v>
      </c>
      <c r="J606" t="s">
        <v>137</v>
      </c>
      <c r="K606" t="s">
        <v>138</v>
      </c>
      <c r="L606" t="s">
        <v>1965</v>
      </c>
      <c r="M606" t="s">
        <v>1966</v>
      </c>
      <c r="N606">
        <v>8.3052777770000006</v>
      </c>
      <c r="O606">
        <v>0</v>
      </c>
      <c r="P606">
        <v>230</v>
      </c>
      <c r="Q606">
        <v>1</v>
      </c>
      <c r="R606">
        <v>12</v>
      </c>
      <c r="S606">
        <v>0</v>
      </c>
      <c r="T606">
        <v>19</v>
      </c>
      <c r="U606">
        <v>1</v>
      </c>
      <c r="V606">
        <v>0</v>
      </c>
      <c r="W606">
        <v>0</v>
      </c>
      <c r="X606">
        <v>235.2758179096584</v>
      </c>
      <c r="Y606">
        <v>8.449559264813967</v>
      </c>
      <c r="Z606">
        <v>60.881189567634863</v>
      </c>
      <c r="AA606">
        <v>0</v>
      </c>
      <c r="AB606">
        <v>53.105943828203912</v>
      </c>
      <c r="AC606">
        <v>94.667585768581574</v>
      </c>
      <c r="AD606">
        <v>0</v>
      </c>
      <c r="AE606">
        <v>452.38009633889271</v>
      </c>
    </row>
    <row r="607" spans="1:31" x14ac:dyDescent="0.25">
      <c r="A607">
        <v>2395569</v>
      </c>
      <c r="B607">
        <v>1</v>
      </c>
      <c r="C607" t="s">
        <v>80</v>
      </c>
      <c r="D607" t="s">
        <v>84</v>
      </c>
      <c r="E607" t="s">
        <v>132</v>
      </c>
      <c r="F607" t="s">
        <v>1967</v>
      </c>
      <c r="G607" t="s">
        <v>134</v>
      </c>
      <c r="H607" t="s">
        <v>135</v>
      </c>
      <c r="I607" t="s">
        <v>136</v>
      </c>
      <c r="J607" t="s">
        <v>137</v>
      </c>
      <c r="K607" t="s">
        <v>138</v>
      </c>
      <c r="L607" t="s">
        <v>1968</v>
      </c>
      <c r="M607" t="s">
        <v>1969</v>
      </c>
      <c r="N607">
        <v>3.622222222</v>
      </c>
      <c r="O607">
        <v>0</v>
      </c>
      <c r="P607">
        <v>597</v>
      </c>
      <c r="Q607">
        <v>0</v>
      </c>
      <c r="R607">
        <v>0</v>
      </c>
      <c r="S607">
        <v>0</v>
      </c>
      <c r="T607">
        <v>20</v>
      </c>
      <c r="U607">
        <v>0</v>
      </c>
      <c r="V607">
        <v>0</v>
      </c>
      <c r="W607">
        <v>0</v>
      </c>
      <c r="X607">
        <v>446.88371257271268</v>
      </c>
      <c r="Y607">
        <v>0</v>
      </c>
      <c r="Z607">
        <v>0</v>
      </c>
      <c r="AA607">
        <v>0</v>
      </c>
      <c r="AB607">
        <v>147.14457505506994</v>
      </c>
      <c r="AC607">
        <v>0</v>
      </c>
      <c r="AD607">
        <v>0</v>
      </c>
      <c r="AE607">
        <v>594.02828762778267</v>
      </c>
    </row>
    <row r="608" spans="1:31" x14ac:dyDescent="0.25">
      <c r="A608">
        <v>2395546</v>
      </c>
      <c r="B608">
        <v>1</v>
      </c>
      <c r="C608" t="s">
        <v>80</v>
      </c>
      <c r="D608" t="s">
        <v>94</v>
      </c>
      <c r="E608" t="s">
        <v>157</v>
      </c>
      <c r="F608" t="s">
        <v>1970</v>
      </c>
      <c r="G608" t="s">
        <v>297</v>
      </c>
      <c r="H608" t="s">
        <v>135</v>
      </c>
      <c r="I608" t="s">
        <v>136</v>
      </c>
      <c r="J608" t="s">
        <v>137</v>
      </c>
      <c r="K608" t="s">
        <v>163</v>
      </c>
      <c r="L608" t="s">
        <v>1971</v>
      </c>
      <c r="M608" t="s">
        <v>1972</v>
      </c>
      <c r="N608">
        <v>2.7544444440000002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0.5391768832831878</v>
      </c>
      <c r="Y608">
        <v>0</v>
      </c>
      <c r="Z608">
        <v>0</v>
      </c>
      <c r="AA608">
        <v>0</v>
      </c>
      <c r="AB608">
        <v>2.2520241837582222E-2</v>
      </c>
      <c r="AC608">
        <v>0</v>
      </c>
      <c r="AD608">
        <v>0</v>
      </c>
      <c r="AE608">
        <v>0.56169712512077008</v>
      </c>
    </row>
    <row r="609" spans="1:31" x14ac:dyDescent="0.25">
      <c r="A609">
        <v>2396024</v>
      </c>
      <c r="B609">
        <v>1</v>
      </c>
      <c r="C609" t="s">
        <v>81</v>
      </c>
      <c r="D609" t="s">
        <v>112</v>
      </c>
      <c r="E609" t="s">
        <v>181</v>
      </c>
      <c r="F609" t="s">
        <v>1973</v>
      </c>
      <c r="G609" t="s">
        <v>183</v>
      </c>
      <c r="H609" t="s">
        <v>135</v>
      </c>
      <c r="I609" t="s">
        <v>136</v>
      </c>
      <c r="J609" t="s">
        <v>137</v>
      </c>
      <c r="K609" t="s">
        <v>163</v>
      </c>
      <c r="L609" t="s">
        <v>1974</v>
      </c>
      <c r="M609" t="s">
        <v>1975</v>
      </c>
      <c r="N609">
        <v>1.0552777769999999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0.37520660602510225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0.37520660602510225</v>
      </c>
    </row>
    <row r="610" spans="1:31" x14ac:dyDescent="0.25">
      <c r="A610">
        <v>2396067</v>
      </c>
      <c r="B610">
        <v>1</v>
      </c>
      <c r="C610" t="s">
        <v>81</v>
      </c>
      <c r="D610" t="s">
        <v>114</v>
      </c>
      <c r="E610" t="s">
        <v>141</v>
      </c>
      <c r="F610" t="s">
        <v>1976</v>
      </c>
      <c r="G610" t="s">
        <v>162</v>
      </c>
      <c r="H610" t="s">
        <v>143</v>
      </c>
      <c r="I610" t="s">
        <v>417</v>
      </c>
      <c r="J610" t="s">
        <v>137</v>
      </c>
      <c r="K610" t="s">
        <v>163</v>
      </c>
      <c r="L610" t="s">
        <v>1977</v>
      </c>
      <c r="M610" t="s">
        <v>1978</v>
      </c>
      <c r="N610">
        <v>1.6666666E-2</v>
      </c>
      <c r="O610">
        <v>0</v>
      </c>
      <c r="P610">
        <v>360</v>
      </c>
      <c r="Q610">
        <v>0</v>
      </c>
      <c r="R610">
        <v>0</v>
      </c>
      <c r="S610">
        <v>0</v>
      </c>
      <c r="T610">
        <v>35</v>
      </c>
      <c r="U610">
        <v>0</v>
      </c>
      <c r="V610">
        <v>0</v>
      </c>
      <c r="W610">
        <v>0</v>
      </c>
      <c r="X610">
        <v>0.74298325893263351</v>
      </c>
      <c r="Y610">
        <v>0</v>
      </c>
      <c r="Z610">
        <v>0</v>
      </c>
      <c r="AA610">
        <v>0</v>
      </c>
      <c r="AB610">
        <v>0.13103686002828335</v>
      </c>
      <c r="AC610">
        <v>0</v>
      </c>
      <c r="AD610">
        <v>0</v>
      </c>
      <c r="AE610">
        <v>0.87402011896091691</v>
      </c>
    </row>
    <row r="611" spans="1:31" x14ac:dyDescent="0.25">
      <c r="A611">
        <v>2395503</v>
      </c>
      <c r="B611">
        <v>1</v>
      </c>
      <c r="C611" t="s">
        <v>80</v>
      </c>
      <c r="D611" t="s">
        <v>91</v>
      </c>
      <c r="E611" t="s">
        <v>176</v>
      </c>
      <c r="F611" t="s">
        <v>1979</v>
      </c>
      <c r="G611" t="s">
        <v>1235</v>
      </c>
      <c r="H611" t="s">
        <v>135</v>
      </c>
      <c r="I611" t="s">
        <v>136</v>
      </c>
      <c r="J611" t="s">
        <v>137</v>
      </c>
      <c r="K611" t="s">
        <v>163</v>
      </c>
      <c r="L611" t="s">
        <v>1980</v>
      </c>
      <c r="M611" t="s">
        <v>1981</v>
      </c>
      <c r="N611">
        <v>1.119722222</v>
      </c>
      <c r="O611">
        <v>0</v>
      </c>
      <c r="P611">
        <v>43</v>
      </c>
      <c r="Q611">
        <v>0</v>
      </c>
      <c r="R611">
        <v>0</v>
      </c>
      <c r="S611">
        <v>0</v>
      </c>
      <c r="T611">
        <v>1</v>
      </c>
      <c r="U611">
        <v>0</v>
      </c>
      <c r="V611">
        <v>0</v>
      </c>
      <c r="W611">
        <v>0</v>
      </c>
      <c r="X611">
        <v>7.1650107524095796</v>
      </c>
      <c r="Y611">
        <v>0</v>
      </c>
      <c r="Z611">
        <v>0</v>
      </c>
      <c r="AA611">
        <v>0</v>
      </c>
      <c r="AB611">
        <v>0.93721163368690552</v>
      </c>
      <c r="AC611">
        <v>0</v>
      </c>
      <c r="AD611">
        <v>0</v>
      </c>
      <c r="AE611">
        <v>8.1022223860964857</v>
      </c>
    </row>
    <row r="612" spans="1:31" x14ac:dyDescent="0.25">
      <c r="A612">
        <v>2395944</v>
      </c>
      <c r="B612">
        <v>1</v>
      </c>
      <c r="C612" t="s">
        <v>80</v>
      </c>
      <c r="D612" t="s">
        <v>84</v>
      </c>
      <c r="E612" t="s">
        <v>181</v>
      </c>
      <c r="F612" t="s">
        <v>1982</v>
      </c>
      <c r="G612" t="s">
        <v>1983</v>
      </c>
      <c r="H612" t="s">
        <v>135</v>
      </c>
      <c r="I612" t="s">
        <v>136</v>
      </c>
      <c r="J612" t="s">
        <v>137</v>
      </c>
      <c r="K612" t="s">
        <v>163</v>
      </c>
      <c r="L612" t="s">
        <v>1984</v>
      </c>
      <c r="M612" t="s">
        <v>1985</v>
      </c>
      <c r="N612">
        <v>1.724722222</v>
      </c>
      <c r="O612">
        <v>0</v>
      </c>
      <c r="P612">
        <v>11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3.2748609449853556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3.2748609449853556</v>
      </c>
    </row>
    <row r="613" spans="1:31" x14ac:dyDescent="0.25">
      <c r="A613">
        <v>2395838</v>
      </c>
      <c r="B613">
        <v>1</v>
      </c>
      <c r="C613" t="s">
        <v>80</v>
      </c>
      <c r="D613" t="s">
        <v>93</v>
      </c>
      <c r="E613" t="s">
        <v>153</v>
      </c>
      <c r="F613" t="s">
        <v>1253</v>
      </c>
      <c r="G613" t="s">
        <v>162</v>
      </c>
      <c r="H613" t="s">
        <v>143</v>
      </c>
      <c r="I613" t="s">
        <v>136</v>
      </c>
      <c r="J613" t="s">
        <v>137</v>
      </c>
      <c r="K613" t="s">
        <v>163</v>
      </c>
      <c r="L613" t="s">
        <v>1986</v>
      </c>
      <c r="M613" t="s">
        <v>1987</v>
      </c>
      <c r="N613">
        <v>0.147777777</v>
      </c>
      <c r="O613">
        <v>0</v>
      </c>
      <c r="P613">
        <v>6997</v>
      </c>
      <c r="Q613">
        <v>3</v>
      </c>
      <c r="R613">
        <v>1116</v>
      </c>
      <c r="S613">
        <v>20</v>
      </c>
      <c r="T613">
        <v>1733</v>
      </c>
      <c r="U613">
        <v>7</v>
      </c>
      <c r="V613">
        <v>3</v>
      </c>
      <c r="W613">
        <v>0</v>
      </c>
      <c r="X613">
        <v>189.96624924749338</v>
      </c>
      <c r="Y613">
        <v>1.6835209469451102</v>
      </c>
      <c r="Z613">
        <v>204.95842547928243</v>
      </c>
      <c r="AA613">
        <v>31.856662844488792</v>
      </c>
      <c r="AB613">
        <v>242.62324922409388</v>
      </c>
      <c r="AC613">
        <v>93.845876459314979</v>
      </c>
      <c r="AD613">
        <v>2.420637096517531</v>
      </c>
      <c r="AE613">
        <v>767.35462129813618</v>
      </c>
    </row>
    <row r="614" spans="1:31" x14ac:dyDescent="0.25">
      <c r="A614">
        <v>2395732</v>
      </c>
      <c r="B614">
        <v>1</v>
      </c>
      <c r="C614" t="s">
        <v>81</v>
      </c>
      <c r="D614" t="s">
        <v>122</v>
      </c>
      <c r="E614" t="s">
        <v>141</v>
      </c>
      <c r="F614" t="s">
        <v>1988</v>
      </c>
      <c r="G614" t="s">
        <v>206</v>
      </c>
      <c r="H614" t="s">
        <v>143</v>
      </c>
      <c r="I614" t="s">
        <v>136</v>
      </c>
      <c r="J614" t="s">
        <v>137</v>
      </c>
      <c r="K614" t="s">
        <v>163</v>
      </c>
      <c r="L614" t="s">
        <v>1989</v>
      </c>
      <c r="M614" t="s">
        <v>1990</v>
      </c>
      <c r="N614">
        <v>1.292777777</v>
      </c>
      <c r="O614">
        <v>3</v>
      </c>
      <c r="P614">
        <v>91</v>
      </c>
      <c r="Q614">
        <v>5</v>
      </c>
      <c r="R614">
        <v>17</v>
      </c>
      <c r="S614">
        <v>4</v>
      </c>
      <c r="T614">
        <v>5</v>
      </c>
      <c r="U614">
        <v>0</v>
      </c>
      <c r="V614">
        <v>0</v>
      </c>
      <c r="W614">
        <v>0.6691184194573867</v>
      </c>
      <c r="X614">
        <v>32.362843699943753</v>
      </c>
      <c r="Y614">
        <v>7.7594868199896219</v>
      </c>
      <c r="Z614">
        <v>9.7739791278542114</v>
      </c>
      <c r="AA614">
        <v>47.297968449395633</v>
      </c>
      <c r="AB614">
        <v>10.155623461944934</v>
      </c>
      <c r="AC614">
        <v>0</v>
      </c>
      <c r="AD614">
        <v>0</v>
      </c>
      <c r="AE614">
        <v>108.01901997858553</v>
      </c>
    </row>
    <row r="615" spans="1:31" x14ac:dyDescent="0.25">
      <c r="A615">
        <v>2396087</v>
      </c>
      <c r="B615">
        <v>1</v>
      </c>
      <c r="C615" t="s">
        <v>81</v>
      </c>
      <c r="D615" t="s">
        <v>115</v>
      </c>
      <c r="E615" t="s">
        <v>157</v>
      </c>
      <c r="F615" t="s">
        <v>1991</v>
      </c>
      <c r="G615" t="s">
        <v>272</v>
      </c>
      <c r="H615" t="s">
        <v>135</v>
      </c>
      <c r="I615" t="s">
        <v>136</v>
      </c>
      <c r="J615" t="s">
        <v>137</v>
      </c>
      <c r="K615" t="s">
        <v>163</v>
      </c>
      <c r="L615" t="s">
        <v>1992</v>
      </c>
      <c r="M615" t="s">
        <v>1993</v>
      </c>
      <c r="N615">
        <v>2.3591666660000001</v>
      </c>
      <c r="O615">
        <v>0</v>
      </c>
      <c r="P615">
        <v>6</v>
      </c>
      <c r="Q615">
        <v>0</v>
      </c>
      <c r="R615">
        <v>1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2.9345250276537498E-2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2.9345250276537498E-2</v>
      </c>
    </row>
    <row r="616" spans="1:31" x14ac:dyDescent="0.25">
      <c r="A616">
        <v>2395981</v>
      </c>
      <c r="B616">
        <v>1</v>
      </c>
      <c r="C616" t="s">
        <v>81</v>
      </c>
      <c r="D616" t="s">
        <v>122</v>
      </c>
      <c r="E616" t="s">
        <v>181</v>
      </c>
      <c r="F616" t="s">
        <v>1994</v>
      </c>
      <c r="G616" t="s">
        <v>235</v>
      </c>
      <c r="H616" t="s">
        <v>135</v>
      </c>
      <c r="I616" t="s">
        <v>136</v>
      </c>
      <c r="J616" t="s">
        <v>137</v>
      </c>
      <c r="K616" t="s">
        <v>163</v>
      </c>
      <c r="L616" t="s">
        <v>1995</v>
      </c>
      <c r="M616" t="s">
        <v>1996</v>
      </c>
      <c r="N616">
        <v>1.2188888879999999</v>
      </c>
      <c r="O616">
        <v>0</v>
      </c>
      <c r="P616">
        <v>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0.25318601161423337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0.25318601161423337</v>
      </c>
    </row>
    <row r="617" spans="1:31" x14ac:dyDescent="0.25">
      <c r="A617">
        <v>2396130</v>
      </c>
      <c r="B617">
        <v>1</v>
      </c>
      <c r="C617" t="s">
        <v>80</v>
      </c>
      <c r="D617" t="s">
        <v>99</v>
      </c>
      <c r="E617" t="s">
        <v>157</v>
      </c>
      <c r="F617" t="s">
        <v>1172</v>
      </c>
      <c r="G617" t="s">
        <v>272</v>
      </c>
      <c r="H617" t="s">
        <v>135</v>
      </c>
      <c r="I617" t="s">
        <v>136</v>
      </c>
      <c r="J617" t="s">
        <v>137</v>
      </c>
      <c r="K617" t="s">
        <v>163</v>
      </c>
      <c r="L617" t="s">
        <v>1997</v>
      </c>
      <c r="M617" t="s">
        <v>1998</v>
      </c>
      <c r="N617">
        <v>4.7652777769999997</v>
      </c>
      <c r="O617">
        <v>0</v>
      </c>
      <c r="P617">
        <v>40</v>
      </c>
      <c r="Q617">
        <v>0</v>
      </c>
      <c r="R617">
        <v>10</v>
      </c>
      <c r="S617">
        <v>0</v>
      </c>
      <c r="T617">
        <v>7</v>
      </c>
      <c r="U617">
        <v>0</v>
      </c>
      <c r="V617">
        <v>0</v>
      </c>
      <c r="W617">
        <v>0</v>
      </c>
      <c r="X617">
        <v>28.109135962969116</v>
      </c>
      <c r="Y617">
        <v>0</v>
      </c>
      <c r="Z617">
        <v>38.889857931468065</v>
      </c>
      <c r="AA617">
        <v>0</v>
      </c>
      <c r="AB617">
        <v>21.031138848878385</v>
      </c>
      <c r="AC617">
        <v>0</v>
      </c>
      <c r="AD617">
        <v>0</v>
      </c>
      <c r="AE617">
        <v>88.030132743315562</v>
      </c>
    </row>
    <row r="618" spans="1:31" x14ac:dyDescent="0.25">
      <c r="A618">
        <v>2396138</v>
      </c>
      <c r="B618">
        <v>1</v>
      </c>
      <c r="C618" t="s">
        <v>80</v>
      </c>
      <c r="D618" t="s">
        <v>83</v>
      </c>
      <c r="E618" t="s">
        <v>325</v>
      </c>
      <c r="F618" t="s">
        <v>1999</v>
      </c>
      <c r="G618" t="s">
        <v>220</v>
      </c>
      <c r="H618" t="s">
        <v>143</v>
      </c>
      <c r="I618" t="s">
        <v>136</v>
      </c>
      <c r="J618" t="s">
        <v>137</v>
      </c>
      <c r="K618" t="s">
        <v>138</v>
      </c>
      <c r="L618" t="s">
        <v>2000</v>
      </c>
      <c r="M618" t="s">
        <v>2001</v>
      </c>
      <c r="N618">
        <v>0.12583333299999999</v>
      </c>
      <c r="O618">
        <v>0</v>
      </c>
      <c r="P618">
        <v>3389</v>
      </c>
      <c r="Q618">
        <v>0</v>
      </c>
      <c r="R618">
        <v>0</v>
      </c>
      <c r="S618">
        <v>0</v>
      </c>
      <c r="T618">
        <v>506</v>
      </c>
      <c r="U618">
        <v>1</v>
      </c>
      <c r="V618">
        <v>4</v>
      </c>
      <c r="W618">
        <v>0</v>
      </c>
      <c r="X618">
        <v>81.416706333220105</v>
      </c>
      <c r="Y618">
        <v>0</v>
      </c>
      <c r="Z618">
        <v>0</v>
      </c>
      <c r="AA618">
        <v>0</v>
      </c>
      <c r="AB618">
        <v>33.148705605276369</v>
      </c>
      <c r="AC618">
        <v>6.9160740068660065</v>
      </c>
      <c r="AD618">
        <v>4.2969055417763595</v>
      </c>
      <c r="AE618">
        <v>125.77839148713885</v>
      </c>
    </row>
    <row r="619" spans="1:31" x14ac:dyDescent="0.25">
      <c r="A619">
        <v>2396142</v>
      </c>
      <c r="B619">
        <v>1</v>
      </c>
      <c r="C619" t="s">
        <v>80</v>
      </c>
      <c r="D619" t="s">
        <v>92</v>
      </c>
      <c r="E619" t="s">
        <v>157</v>
      </c>
      <c r="F619" t="s">
        <v>1259</v>
      </c>
      <c r="G619" t="s">
        <v>272</v>
      </c>
      <c r="H619" t="s">
        <v>135</v>
      </c>
      <c r="I619" t="s">
        <v>136</v>
      </c>
      <c r="J619" t="s">
        <v>137</v>
      </c>
      <c r="K619" t="s">
        <v>163</v>
      </c>
      <c r="L619" t="s">
        <v>2002</v>
      </c>
      <c r="M619" t="s">
        <v>2003</v>
      </c>
      <c r="N619">
        <v>0.49916666599999998</v>
      </c>
      <c r="O619">
        <v>0</v>
      </c>
      <c r="P619">
        <v>32</v>
      </c>
      <c r="Q619">
        <v>0</v>
      </c>
      <c r="R619">
        <v>0</v>
      </c>
      <c r="S619">
        <v>0</v>
      </c>
      <c r="T619">
        <v>5</v>
      </c>
      <c r="U619">
        <v>0</v>
      </c>
      <c r="V619">
        <v>0</v>
      </c>
      <c r="W619">
        <v>0</v>
      </c>
      <c r="X619">
        <v>1.7797903433380127</v>
      </c>
      <c r="Y619">
        <v>0</v>
      </c>
      <c r="Z619">
        <v>0</v>
      </c>
      <c r="AA619">
        <v>0</v>
      </c>
      <c r="AB619">
        <v>0.34887940699982417</v>
      </c>
      <c r="AC619">
        <v>0</v>
      </c>
      <c r="AD619">
        <v>0</v>
      </c>
      <c r="AE619">
        <v>2.1286697503378367</v>
      </c>
    </row>
    <row r="620" spans="1:31" x14ac:dyDescent="0.25">
      <c r="A620">
        <v>2396143</v>
      </c>
      <c r="B620">
        <v>1</v>
      </c>
      <c r="C620" t="s">
        <v>80</v>
      </c>
      <c r="D620" t="s">
        <v>94</v>
      </c>
      <c r="E620" t="s">
        <v>181</v>
      </c>
      <c r="F620" t="s">
        <v>2004</v>
      </c>
      <c r="G620" t="s">
        <v>183</v>
      </c>
      <c r="H620" t="s">
        <v>135</v>
      </c>
      <c r="I620" t="s">
        <v>136</v>
      </c>
      <c r="J620" t="s">
        <v>137</v>
      </c>
      <c r="K620" t="s">
        <v>163</v>
      </c>
      <c r="L620" t="s">
        <v>2005</v>
      </c>
      <c r="M620" t="s">
        <v>2006</v>
      </c>
      <c r="N620">
        <v>1.72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0.23578823679828337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0.23578823679828337</v>
      </c>
    </row>
    <row r="621" spans="1:31" x14ac:dyDescent="0.25">
      <c r="A621">
        <v>2396145</v>
      </c>
      <c r="B621">
        <v>1</v>
      </c>
      <c r="C621" t="s">
        <v>80</v>
      </c>
      <c r="D621" t="s">
        <v>92</v>
      </c>
      <c r="E621" t="s">
        <v>157</v>
      </c>
      <c r="F621" t="s">
        <v>2007</v>
      </c>
      <c r="G621" t="s">
        <v>297</v>
      </c>
      <c r="H621" t="s">
        <v>135</v>
      </c>
      <c r="I621" t="s">
        <v>136</v>
      </c>
      <c r="J621" t="s">
        <v>137</v>
      </c>
      <c r="K621" t="s">
        <v>163</v>
      </c>
      <c r="L621" t="s">
        <v>2008</v>
      </c>
      <c r="M621" t="s">
        <v>2009</v>
      </c>
      <c r="N621">
        <v>1.332222222</v>
      </c>
      <c r="O621">
        <v>0</v>
      </c>
      <c r="P621">
        <v>55</v>
      </c>
      <c r="Q621">
        <v>0</v>
      </c>
      <c r="R621">
        <v>0</v>
      </c>
      <c r="S621">
        <v>0</v>
      </c>
      <c r="T621">
        <v>6</v>
      </c>
      <c r="U621">
        <v>0</v>
      </c>
      <c r="V621">
        <v>0</v>
      </c>
      <c r="W621">
        <v>0</v>
      </c>
      <c r="X621">
        <v>4.0372519113074929</v>
      </c>
      <c r="Y621">
        <v>0</v>
      </c>
      <c r="Z621">
        <v>0</v>
      </c>
      <c r="AA621">
        <v>0</v>
      </c>
      <c r="AB621">
        <v>3.2463376850987911</v>
      </c>
      <c r="AC621">
        <v>0</v>
      </c>
      <c r="AD621">
        <v>0</v>
      </c>
      <c r="AE621">
        <v>7.2835895964062836</v>
      </c>
    </row>
    <row r="622" spans="1:31" x14ac:dyDescent="0.25">
      <c r="A622">
        <v>2396146</v>
      </c>
      <c r="B622">
        <v>1</v>
      </c>
      <c r="C622" t="s">
        <v>80</v>
      </c>
      <c r="D622" t="s">
        <v>99</v>
      </c>
      <c r="E622" t="s">
        <v>153</v>
      </c>
      <c r="F622" t="s">
        <v>2010</v>
      </c>
      <c r="G622" t="s">
        <v>254</v>
      </c>
      <c r="H622" t="s">
        <v>143</v>
      </c>
      <c r="I622" t="s">
        <v>136</v>
      </c>
      <c r="J622" t="s">
        <v>137</v>
      </c>
      <c r="K622" t="s">
        <v>163</v>
      </c>
      <c r="L622" t="s">
        <v>2011</v>
      </c>
      <c r="M622" t="s">
        <v>2012</v>
      </c>
      <c r="N622">
        <v>0.2475</v>
      </c>
      <c r="O622">
        <v>4</v>
      </c>
      <c r="P622">
        <v>751</v>
      </c>
      <c r="Q622">
        <v>13</v>
      </c>
      <c r="R622">
        <v>102</v>
      </c>
      <c r="S622">
        <v>20</v>
      </c>
      <c r="T622">
        <v>64</v>
      </c>
      <c r="U622">
        <v>0</v>
      </c>
      <c r="V622">
        <v>3</v>
      </c>
      <c r="W622">
        <v>2.18203411191381</v>
      </c>
      <c r="X622">
        <v>23.298572714631678</v>
      </c>
      <c r="Y622">
        <v>6.1013141039844694</v>
      </c>
      <c r="Z622">
        <v>3.4150169369977639</v>
      </c>
      <c r="AA622">
        <v>8.9498992468099505</v>
      </c>
      <c r="AB622">
        <v>4.3941231192592802</v>
      </c>
      <c r="AC622">
        <v>0</v>
      </c>
      <c r="AD622">
        <v>47.51489494015852</v>
      </c>
      <c r="AE622">
        <v>95.855855173755486</v>
      </c>
    </row>
    <row r="623" spans="1:31" x14ac:dyDescent="0.25">
      <c r="A623">
        <v>2396150</v>
      </c>
      <c r="B623">
        <v>1</v>
      </c>
      <c r="C623" t="s">
        <v>80</v>
      </c>
      <c r="D623" t="s">
        <v>110</v>
      </c>
      <c r="E623" t="s">
        <v>132</v>
      </c>
      <c r="F623" t="s">
        <v>2013</v>
      </c>
      <c r="G623" t="s">
        <v>134</v>
      </c>
      <c r="H623" t="s">
        <v>135</v>
      </c>
      <c r="I623" t="s">
        <v>136</v>
      </c>
      <c r="J623" t="s">
        <v>137</v>
      </c>
      <c r="K623" t="s">
        <v>138</v>
      </c>
      <c r="L623" t="s">
        <v>2014</v>
      </c>
      <c r="M623" t="s">
        <v>2015</v>
      </c>
      <c r="N623">
        <v>0.34944444400000002</v>
      </c>
      <c r="O623">
        <v>0</v>
      </c>
      <c r="P623">
        <v>210</v>
      </c>
      <c r="Q623">
        <v>0</v>
      </c>
      <c r="R623">
        <v>0</v>
      </c>
      <c r="S623">
        <v>0</v>
      </c>
      <c r="T623">
        <v>1</v>
      </c>
      <c r="U623">
        <v>0</v>
      </c>
      <c r="V623">
        <v>0</v>
      </c>
      <c r="W623">
        <v>0</v>
      </c>
      <c r="X623">
        <v>18.304549052134561</v>
      </c>
      <c r="Y623">
        <v>0</v>
      </c>
      <c r="Z623">
        <v>0</v>
      </c>
      <c r="AA623">
        <v>0</v>
      </c>
      <c r="AB623">
        <v>0.30037701551049995</v>
      </c>
      <c r="AC623">
        <v>0</v>
      </c>
      <c r="AD623">
        <v>0</v>
      </c>
      <c r="AE623">
        <v>18.60492606764506</v>
      </c>
    </row>
    <row r="624" spans="1:31" x14ac:dyDescent="0.25">
      <c r="A624">
        <v>2396153</v>
      </c>
      <c r="B624">
        <v>1</v>
      </c>
      <c r="C624" t="s">
        <v>80</v>
      </c>
      <c r="D624" t="s">
        <v>110</v>
      </c>
      <c r="E624" t="s">
        <v>132</v>
      </c>
      <c r="F624" t="s">
        <v>2016</v>
      </c>
      <c r="G624" t="s">
        <v>134</v>
      </c>
      <c r="H624" t="s">
        <v>135</v>
      </c>
      <c r="I624" t="s">
        <v>136</v>
      </c>
      <c r="J624" t="s">
        <v>137</v>
      </c>
      <c r="K624" t="s">
        <v>138</v>
      </c>
      <c r="L624" t="s">
        <v>2017</v>
      </c>
      <c r="M624" t="s">
        <v>2018</v>
      </c>
      <c r="N624">
        <v>0.99</v>
      </c>
      <c r="O624">
        <v>0</v>
      </c>
      <c r="P624">
        <v>198</v>
      </c>
      <c r="Q624">
        <v>0</v>
      </c>
      <c r="R624">
        <v>0</v>
      </c>
      <c r="S624">
        <v>0</v>
      </c>
      <c r="T624">
        <v>2</v>
      </c>
      <c r="U624">
        <v>0</v>
      </c>
      <c r="V624">
        <v>0</v>
      </c>
      <c r="W624">
        <v>0</v>
      </c>
      <c r="X624">
        <v>40.355531526229392</v>
      </c>
      <c r="Y624">
        <v>0</v>
      </c>
      <c r="Z624">
        <v>0</v>
      </c>
      <c r="AA624">
        <v>0</v>
      </c>
      <c r="AB624">
        <v>0.19941042076389001</v>
      </c>
      <c r="AC624">
        <v>0</v>
      </c>
      <c r="AD624">
        <v>0</v>
      </c>
      <c r="AE624">
        <v>40.554941946993281</v>
      </c>
    </row>
    <row r="625" spans="1:31" x14ac:dyDescent="0.25">
      <c r="A625">
        <v>2396155</v>
      </c>
      <c r="B625">
        <v>1</v>
      </c>
      <c r="C625" t="s">
        <v>81</v>
      </c>
      <c r="D625" t="s">
        <v>127</v>
      </c>
      <c r="E625" t="s">
        <v>141</v>
      </c>
      <c r="F625" t="s">
        <v>2019</v>
      </c>
      <c r="G625" t="s">
        <v>206</v>
      </c>
      <c r="H625" t="s">
        <v>143</v>
      </c>
      <c r="I625" t="s">
        <v>136</v>
      </c>
      <c r="J625" t="s">
        <v>137</v>
      </c>
      <c r="K625" t="s">
        <v>163</v>
      </c>
      <c r="L625" t="s">
        <v>2020</v>
      </c>
      <c r="M625" t="s">
        <v>2021</v>
      </c>
      <c r="N625">
        <v>0.96527777699999995</v>
      </c>
      <c r="O625">
        <v>0</v>
      </c>
      <c r="P625">
        <v>791</v>
      </c>
      <c r="Q625">
        <v>0</v>
      </c>
      <c r="R625">
        <v>0</v>
      </c>
      <c r="S625">
        <v>0</v>
      </c>
      <c r="T625">
        <v>115</v>
      </c>
      <c r="U625">
        <v>0</v>
      </c>
      <c r="V625">
        <v>0</v>
      </c>
      <c r="W625">
        <v>0</v>
      </c>
      <c r="X625">
        <v>115.15763104944848</v>
      </c>
      <c r="Y625">
        <v>0</v>
      </c>
      <c r="Z625">
        <v>0</v>
      </c>
      <c r="AA625">
        <v>0</v>
      </c>
      <c r="AB625">
        <v>31.072643830419185</v>
      </c>
      <c r="AC625">
        <v>0</v>
      </c>
      <c r="AD625">
        <v>0</v>
      </c>
      <c r="AE625">
        <v>146.23027487986766</v>
      </c>
    </row>
    <row r="626" spans="1:31" x14ac:dyDescent="0.25">
      <c r="A626">
        <v>2396156</v>
      </c>
      <c r="B626">
        <v>1</v>
      </c>
      <c r="C626" t="s">
        <v>80</v>
      </c>
      <c r="D626" t="s">
        <v>108</v>
      </c>
      <c r="E626" t="s">
        <v>157</v>
      </c>
      <c r="F626" t="s">
        <v>1832</v>
      </c>
      <c r="G626" t="s">
        <v>272</v>
      </c>
      <c r="H626" t="s">
        <v>135</v>
      </c>
      <c r="I626" t="s">
        <v>136</v>
      </c>
      <c r="J626" t="s">
        <v>137</v>
      </c>
      <c r="K626" t="s">
        <v>163</v>
      </c>
      <c r="L626" t="s">
        <v>2009</v>
      </c>
      <c r="M626" t="s">
        <v>2022</v>
      </c>
      <c r="N626">
        <v>3.815555555</v>
      </c>
      <c r="O626">
        <v>0</v>
      </c>
      <c r="P626">
        <v>23</v>
      </c>
      <c r="Q626">
        <v>0</v>
      </c>
      <c r="R626">
        <v>3</v>
      </c>
      <c r="S626">
        <v>0</v>
      </c>
      <c r="T626">
        <v>3</v>
      </c>
      <c r="U626">
        <v>0</v>
      </c>
      <c r="V626">
        <v>0</v>
      </c>
      <c r="W626">
        <v>0</v>
      </c>
      <c r="X626">
        <v>8.8105556427026119</v>
      </c>
      <c r="Y626">
        <v>0</v>
      </c>
      <c r="Z626">
        <v>7.3613703382423408</v>
      </c>
      <c r="AA626">
        <v>0</v>
      </c>
      <c r="AB626">
        <v>0.40246081256700006</v>
      </c>
      <c r="AC626">
        <v>0</v>
      </c>
      <c r="AD626">
        <v>0</v>
      </c>
      <c r="AE626">
        <v>16.574386793511952</v>
      </c>
    </row>
    <row r="627" spans="1:31" x14ac:dyDescent="0.25">
      <c r="A627">
        <v>2396171</v>
      </c>
      <c r="B627">
        <v>1</v>
      </c>
      <c r="C627" t="s">
        <v>81</v>
      </c>
      <c r="D627" t="s">
        <v>121</v>
      </c>
      <c r="E627" t="s">
        <v>157</v>
      </c>
      <c r="F627" t="s">
        <v>2023</v>
      </c>
      <c r="G627" t="s">
        <v>272</v>
      </c>
      <c r="H627" t="s">
        <v>135</v>
      </c>
      <c r="I627" t="s">
        <v>136</v>
      </c>
      <c r="J627" t="s">
        <v>137</v>
      </c>
      <c r="K627" t="s">
        <v>163</v>
      </c>
      <c r="L627" t="s">
        <v>2024</v>
      </c>
      <c r="M627" t="s">
        <v>2025</v>
      </c>
      <c r="N627">
        <v>3.4794444439999999</v>
      </c>
      <c r="O627">
        <v>0</v>
      </c>
      <c r="P627">
        <v>4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1.9292542452949397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1.9292542452949397</v>
      </c>
    </row>
    <row r="628" spans="1:31" x14ac:dyDescent="0.25">
      <c r="A628">
        <v>2396172</v>
      </c>
      <c r="B628">
        <v>1</v>
      </c>
      <c r="C628" t="s">
        <v>80</v>
      </c>
      <c r="D628" t="s">
        <v>96</v>
      </c>
      <c r="E628" t="s">
        <v>153</v>
      </c>
      <c r="F628" t="s">
        <v>452</v>
      </c>
      <c r="G628" t="s">
        <v>162</v>
      </c>
      <c r="H628" t="s">
        <v>143</v>
      </c>
      <c r="I628" t="s">
        <v>136</v>
      </c>
      <c r="J628" t="s">
        <v>137</v>
      </c>
      <c r="K628" t="s">
        <v>163</v>
      </c>
      <c r="L628" t="s">
        <v>2026</v>
      </c>
      <c r="M628" t="s">
        <v>2027</v>
      </c>
      <c r="N628">
        <v>0.1575</v>
      </c>
      <c r="O628">
        <v>3</v>
      </c>
      <c r="P628">
        <v>3351</v>
      </c>
      <c r="Q628">
        <v>1</v>
      </c>
      <c r="R628">
        <v>213</v>
      </c>
      <c r="S628">
        <v>5</v>
      </c>
      <c r="T628">
        <v>849</v>
      </c>
      <c r="U628">
        <v>1</v>
      </c>
      <c r="V628">
        <v>0</v>
      </c>
      <c r="W628">
        <v>4.1539778411465251</v>
      </c>
      <c r="X628">
        <v>117.46243431709351</v>
      </c>
      <c r="Y628">
        <v>0.16890933084921</v>
      </c>
      <c r="Z628">
        <v>12.054794471307162</v>
      </c>
      <c r="AA628">
        <v>14.773522428164586</v>
      </c>
      <c r="AB628">
        <v>116.99697054245712</v>
      </c>
      <c r="AC628">
        <v>0.34648288329532495</v>
      </c>
      <c r="AD628">
        <v>0</v>
      </c>
      <c r="AE628">
        <v>265.95709181431346</v>
      </c>
    </row>
    <row r="629" spans="1:31" x14ac:dyDescent="0.25">
      <c r="A629">
        <v>2396176</v>
      </c>
      <c r="B629">
        <v>1</v>
      </c>
      <c r="C629" t="s">
        <v>80</v>
      </c>
      <c r="D629" t="s">
        <v>96</v>
      </c>
      <c r="E629" t="s">
        <v>153</v>
      </c>
      <c r="F629" t="s">
        <v>2028</v>
      </c>
      <c r="G629" t="s">
        <v>162</v>
      </c>
      <c r="H629" t="s">
        <v>143</v>
      </c>
      <c r="I629" t="s">
        <v>136</v>
      </c>
      <c r="J629" t="s">
        <v>137</v>
      </c>
      <c r="K629" t="s">
        <v>163</v>
      </c>
      <c r="L629" t="s">
        <v>2029</v>
      </c>
      <c r="M629" t="s">
        <v>2030</v>
      </c>
      <c r="N629">
        <v>0.998611111</v>
      </c>
      <c r="O629">
        <v>0</v>
      </c>
      <c r="P629">
        <v>824</v>
      </c>
      <c r="Q629">
        <v>0</v>
      </c>
      <c r="R629">
        <v>2</v>
      </c>
      <c r="S629">
        <v>0</v>
      </c>
      <c r="T629">
        <v>96</v>
      </c>
      <c r="U629">
        <v>0</v>
      </c>
      <c r="V629">
        <v>0</v>
      </c>
      <c r="W629">
        <v>0</v>
      </c>
      <c r="X629">
        <v>166.55001196355812</v>
      </c>
      <c r="Y629">
        <v>0</v>
      </c>
      <c r="Z629">
        <v>6.2213496852233333E-2</v>
      </c>
      <c r="AA629">
        <v>0</v>
      </c>
      <c r="AB629">
        <v>65.261463197879678</v>
      </c>
      <c r="AC629">
        <v>0</v>
      </c>
      <c r="AD629">
        <v>0</v>
      </c>
      <c r="AE629">
        <v>231.87368865829001</v>
      </c>
    </row>
    <row r="630" spans="1:31" x14ac:dyDescent="0.25">
      <c r="A630">
        <v>2396179</v>
      </c>
      <c r="B630">
        <v>1</v>
      </c>
      <c r="C630" t="s">
        <v>80</v>
      </c>
      <c r="D630" t="s">
        <v>82</v>
      </c>
      <c r="E630" t="s">
        <v>157</v>
      </c>
      <c r="F630" t="s">
        <v>2031</v>
      </c>
      <c r="G630" t="s">
        <v>1316</v>
      </c>
      <c r="H630" t="s">
        <v>135</v>
      </c>
      <c r="I630" t="s">
        <v>136</v>
      </c>
      <c r="J630" t="s">
        <v>137</v>
      </c>
      <c r="K630" t="s">
        <v>163</v>
      </c>
      <c r="L630" t="s">
        <v>2032</v>
      </c>
      <c r="M630" t="s">
        <v>2033</v>
      </c>
      <c r="N630">
        <v>6.7772222219999998</v>
      </c>
      <c r="O630">
        <v>0</v>
      </c>
      <c r="P630">
        <v>90</v>
      </c>
      <c r="Q630">
        <v>0</v>
      </c>
      <c r="R630">
        <v>0</v>
      </c>
      <c r="S630">
        <v>0</v>
      </c>
      <c r="T630">
        <v>1</v>
      </c>
      <c r="U630">
        <v>0</v>
      </c>
      <c r="V630">
        <v>0</v>
      </c>
      <c r="W630">
        <v>0</v>
      </c>
      <c r="X630">
        <v>59.091246338370944</v>
      </c>
      <c r="Y630">
        <v>0</v>
      </c>
      <c r="Z630">
        <v>0</v>
      </c>
      <c r="AA630">
        <v>0</v>
      </c>
      <c r="AB630">
        <v>3.1308843839499998E-4</v>
      </c>
      <c r="AC630">
        <v>0</v>
      </c>
      <c r="AD630">
        <v>0</v>
      </c>
      <c r="AE630">
        <v>59.09155942680934</v>
      </c>
    </row>
    <row r="631" spans="1:31" x14ac:dyDescent="0.25">
      <c r="A631">
        <v>2396180</v>
      </c>
      <c r="B631">
        <v>1</v>
      </c>
      <c r="C631" t="s">
        <v>80</v>
      </c>
      <c r="D631" t="s">
        <v>92</v>
      </c>
      <c r="E631" t="s">
        <v>181</v>
      </c>
      <c r="F631" t="s">
        <v>2034</v>
      </c>
      <c r="G631" t="s">
        <v>183</v>
      </c>
      <c r="H631" t="s">
        <v>135</v>
      </c>
      <c r="I631" t="s">
        <v>136</v>
      </c>
      <c r="J631" t="s">
        <v>137</v>
      </c>
      <c r="K631" t="s">
        <v>163</v>
      </c>
      <c r="L631" t="s">
        <v>2035</v>
      </c>
      <c r="M631" t="s">
        <v>2036</v>
      </c>
      <c r="N631">
        <v>3.4013888880000001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0.79517718575639207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0.79517718575639207</v>
      </c>
    </row>
    <row r="632" spans="1:31" x14ac:dyDescent="0.25">
      <c r="A632">
        <v>2396181</v>
      </c>
      <c r="B632">
        <v>1</v>
      </c>
      <c r="C632" t="s">
        <v>81</v>
      </c>
      <c r="D632" t="s">
        <v>123</v>
      </c>
      <c r="E632" t="s">
        <v>141</v>
      </c>
      <c r="F632" t="s">
        <v>684</v>
      </c>
      <c r="G632" t="s">
        <v>162</v>
      </c>
      <c r="H632" t="s">
        <v>143</v>
      </c>
      <c r="I632" t="s">
        <v>136</v>
      </c>
      <c r="J632" t="s">
        <v>137</v>
      </c>
      <c r="K632" t="s">
        <v>163</v>
      </c>
      <c r="L632" t="s">
        <v>2037</v>
      </c>
      <c r="M632" t="s">
        <v>2038</v>
      </c>
      <c r="N632">
        <v>0.68055555499999998</v>
      </c>
      <c r="O632">
        <v>10</v>
      </c>
      <c r="P632">
        <v>13</v>
      </c>
      <c r="Q632">
        <v>204</v>
      </c>
      <c r="R632">
        <v>146</v>
      </c>
      <c r="S632">
        <v>46</v>
      </c>
      <c r="T632">
        <v>22</v>
      </c>
      <c r="U632">
        <v>0</v>
      </c>
      <c r="V632">
        <v>0</v>
      </c>
      <c r="W632">
        <v>1.4589833924294027</v>
      </c>
      <c r="X632">
        <v>1.8005683862911113</v>
      </c>
      <c r="Y632">
        <v>38.024938365597656</v>
      </c>
      <c r="Z632">
        <v>24.649981071827231</v>
      </c>
      <c r="AA632">
        <v>15.703516354836919</v>
      </c>
      <c r="AB632">
        <v>9.4144929408169293</v>
      </c>
      <c r="AC632">
        <v>0</v>
      </c>
      <c r="AD632">
        <v>0</v>
      </c>
      <c r="AE632">
        <v>91.052480511799246</v>
      </c>
    </row>
    <row r="633" spans="1:31" x14ac:dyDescent="0.25">
      <c r="A633">
        <v>2396182</v>
      </c>
      <c r="B633">
        <v>1</v>
      </c>
      <c r="C633" t="s">
        <v>80</v>
      </c>
      <c r="D633" t="s">
        <v>105</v>
      </c>
      <c r="E633" t="s">
        <v>141</v>
      </c>
      <c r="F633" t="s">
        <v>2039</v>
      </c>
      <c r="G633" t="s">
        <v>206</v>
      </c>
      <c r="H633" t="s">
        <v>143</v>
      </c>
      <c r="I633" t="s">
        <v>136</v>
      </c>
      <c r="J633" t="s">
        <v>137</v>
      </c>
      <c r="K633" t="s">
        <v>163</v>
      </c>
      <c r="L633" t="s">
        <v>2040</v>
      </c>
      <c r="M633" t="s">
        <v>2041</v>
      </c>
      <c r="N633">
        <v>1.3847222219999999</v>
      </c>
      <c r="O633">
        <v>0</v>
      </c>
      <c r="P633">
        <v>99</v>
      </c>
      <c r="Q633">
        <v>0</v>
      </c>
      <c r="R633">
        <v>4</v>
      </c>
      <c r="S633">
        <v>0</v>
      </c>
      <c r="T633">
        <v>17</v>
      </c>
      <c r="U633">
        <v>0</v>
      </c>
      <c r="V633">
        <v>0</v>
      </c>
      <c r="W633">
        <v>0</v>
      </c>
      <c r="X633">
        <v>22.865160039061767</v>
      </c>
      <c r="Y633">
        <v>0</v>
      </c>
      <c r="Z633">
        <v>0.99824583451715321</v>
      </c>
      <c r="AA633">
        <v>0</v>
      </c>
      <c r="AB633">
        <v>13.719293228536134</v>
      </c>
      <c r="AC633">
        <v>0</v>
      </c>
      <c r="AD633">
        <v>0</v>
      </c>
      <c r="AE633">
        <v>37.582699102115058</v>
      </c>
    </row>
    <row r="634" spans="1:31" x14ac:dyDescent="0.25">
      <c r="A634">
        <v>2396186</v>
      </c>
      <c r="B634">
        <v>1</v>
      </c>
      <c r="C634" t="s">
        <v>81</v>
      </c>
      <c r="D634" t="s">
        <v>112</v>
      </c>
      <c r="E634" t="s">
        <v>181</v>
      </c>
      <c r="F634" t="s">
        <v>2042</v>
      </c>
      <c r="G634" t="s">
        <v>183</v>
      </c>
      <c r="H634" t="s">
        <v>135</v>
      </c>
      <c r="I634" t="s">
        <v>136</v>
      </c>
      <c r="J634" t="s">
        <v>137</v>
      </c>
      <c r="K634" t="s">
        <v>163</v>
      </c>
      <c r="L634" t="s">
        <v>2043</v>
      </c>
      <c r="M634" t="s">
        <v>2044</v>
      </c>
      <c r="N634">
        <v>1.674722222</v>
      </c>
      <c r="O634">
        <v>0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7.1571123297092781E-2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7.1571123297092781E-2</v>
      </c>
    </row>
    <row r="635" spans="1:31" x14ac:dyDescent="0.25">
      <c r="A635">
        <v>2396188</v>
      </c>
      <c r="B635">
        <v>1</v>
      </c>
      <c r="C635" t="s">
        <v>80</v>
      </c>
      <c r="D635" t="s">
        <v>99</v>
      </c>
      <c r="E635" t="s">
        <v>141</v>
      </c>
      <c r="F635" t="s">
        <v>1300</v>
      </c>
      <c r="G635" t="s">
        <v>206</v>
      </c>
      <c r="H635" t="s">
        <v>143</v>
      </c>
      <c r="I635" t="s">
        <v>136</v>
      </c>
      <c r="J635" t="s">
        <v>137</v>
      </c>
      <c r="K635" t="s">
        <v>163</v>
      </c>
      <c r="L635" t="s">
        <v>2045</v>
      </c>
      <c r="M635" t="s">
        <v>2046</v>
      </c>
      <c r="N635">
        <v>1.3574999999999999</v>
      </c>
      <c r="O635">
        <v>0</v>
      </c>
      <c r="P635">
        <v>142</v>
      </c>
      <c r="Q635">
        <v>0</v>
      </c>
      <c r="R635">
        <v>0</v>
      </c>
      <c r="S635">
        <v>0</v>
      </c>
      <c r="T635">
        <v>4</v>
      </c>
      <c r="U635">
        <v>0</v>
      </c>
      <c r="V635">
        <v>1</v>
      </c>
      <c r="W635">
        <v>0</v>
      </c>
      <c r="X635">
        <v>16.929073581542958</v>
      </c>
      <c r="Y635">
        <v>0</v>
      </c>
      <c r="Z635">
        <v>0</v>
      </c>
      <c r="AA635">
        <v>0</v>
      </c>
      <c r="AB635">
        <v>2.0728379738481251</v>
      </c>
      <c r="AC635">
        <v>0</v>
      </c>
      <c r="AD635">
        <v>6.7931705752259077</v>
      </c>
      <c r="AE635">
        <v>25.79508213061699</v>
      </c>
    </row>
    <row r="636" spans="1:31" x14ac:dyDescent="0.25">
      <c r="A636">
        <v>2396194</v>
      </c>
      <c r="B636">
        <v>1</v>
      </c>
      <c r="C636" t="s">
        <v>81</v>
      </c>
      <c r="D636" t="s">
        <v>112</v>
      </c>
      <c r="E636" t="s">
        <v>157</v>
      </c>
      <c r="F636" t="s">
        <v>2047</v>
      </c>
      <c r="G636" t="s">
        <v>272</v>
      </c>
      <c r="H636" t="s">
        <v>135</v>
      </c>
      <c r="I636" t="s">
        <v>136</v>
      </c>
      <c r="J636" t="s">
        <v>137</v>
      </c>
      <c r="K636" t="s">
        <v>163</v>
      </c>
      <c r="L636" t="s">
        <v>2048</v>
      </c>
      <c r="M636" t="s">
        <v>2049</v>
      </c>
      <c r="N636">
        <v>3.7263888879999998</v>
      </c>
      <c r="O636">
        <v>0</v>
      </c>
      <c r="P636">
        <v>37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11.032257312766646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11.032257312766646</v>
      </c>
    </row>
    <row r="637" spans="1:31" x14ac:dyDescent="0.25">
      <c r="A637">
        <v>2396196</v>
      </c>
      <c r="B637">
        <v>1</v>
      </c>
      <c r="C637" t="s">
        <v>80</v>
      </c>
      <c r="D637" t="s">
        <v>108</v>
      </c>
      <c r="E637" t="s">
        <v>157</v>
      </c>
      <c r="F637" t="s">
        <v>2050</v>
      </c>
      <c r="G637" t="s">
        <v>272</v>
      </c>
      <c r="H637" t="s">
        <v>135</v>
      </c>
      <c r="I637" t="s">
        <v>136</v>
      </c>
      <c r="J637" t="s">
        <v>137</v>
      </c>
      <c r="K637" t="s">
        <v>163</v>
      </c>
      <c r="L637" t="s">
        <v>2051</v>
      </c>
      <c r="M637" t="s">
        <v>2052</v>
      </c>
      <c r="N637">
        <v>0.83472222200000001</v>
      </c>
      <c r="O637">
        <v>0</v>
      </c>
      <c r="P637">
        <v>12</v>
      </c>
      <c r="Q637">
        <v>0</v>
      </c>
      <c r="R637">
        <v>3</v>
      </c>
      <c r="S637">
        <v>0</v>
      </c>
      <c r="T637">
        <v>4</v>
      </c>
      <c r="U637">
        <v>0</v>
      </c>
      <c r="V637">
        <v>0</v>
      </c>
      <c r="W637">
        <v>0</v>
      </c>
      <c r="X637">
        <v>1.9948268712335024</v>
      </c>
      <c r="Y637">
        <v>0</v>
      </c>
      <c r="Z637">
        <v>4.5468931575193219</v>
      </c>
      <c r="AA637">
        <v>0</v>
      </c>
      <c r="AB637">
        <v>3.2313161760041362</v>
      </c>
      <c r="AC637">
        <v>0</v>
      </c>
      <c r="AD637">
        <v>0</v>
      </c>
      <c r="AE637">
        <v>9.7730362047569592</v>
      </c>
    </row>
    <row r="638" spans="1:31" x14ac:dyDescent="0.25">
      <c r="A638">
        <v>2396197</v>
      </c>
      <c r="B638">
        <v>1</v>
      </c>
      <c r="C638" t="s">
        <v>80</v>
      </c>
      <c r="D638" t="s">
        <v>108</v>
      </c>
      <c r="E638" t="s">
        <v>157</v>
      </c>
      <c r="F638" t="s">
        <v>2053</v>
      </c>
      <c r="G638" t="s">
        <v>272</v>
      </c>
      <c r="H638" t="s">
        <v>135</v>
      </c>
      <c r="I638" t="s">
        <v>136</v>
      </c>
      <c r="J638" t="s">
        <v>137</v>
      </c>
      <c r="K638" t="s">
        <v>163</v>
      </c>
      <c r="L638" t="s">
        <v>2054</v>
      </c>
      <c r="M638" t="s">
        <v>2055</v>
      </c>
      <c r="N638">
        <v>5.1738888879999996</v>
      </c>
      <c r="O638">
        <v>0</v>
      </c>
      <c r="P638">
        <v>3</v>
      </c>
      <c r="Q638">
        <v>0</v>
      </c>
      <c r="R638">
        <v>1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3.2027411958377998</v>
      </c>
      <c r="Y638">
        <v>0</v>
      </c>
      <c r="Z638">
        <v>9.0388284293991122E-2</v>
      </c>
      <c r="AA638">
        <v>0</v>
      </c>
      <c r="AB638">
        <v>0</v>
      </c>
      <c r="AC638">
        <v>0</v>
      </c>
      <c r="AD638">
        <v>0</v>
      </c>
      <c r="AE638">
        <v>3.2931294801317907</v>
      </c>
    </row>
    <row r="639" spans="1:31" x14ac:dyDescent="0.25">
      <c r="A639">
        <v>2396200</v>
      </c>
      <c r="B639">
        <v>1</v>
      </c>
      <c r="C639" t="s">
        <v>80</v>
      </c>
      <c r="D639" t="s">
        <v>104</v>
      </c>
      <c r="E639" t="s">
        <v>157</v>
      </c>
      <c r="F639" t="s">
        <v>2056</v>
      </c>
      <c r="G639" t="s">
        <v>272</v>
      </c>
      <c r="H639" t="s">
        <v>135</v>
      </c>
      <c r="I639" t="s">
        <v>136</v>
      </c>
      <c r="J639" t="s">
        <v>137</v>
      </c>
      <c r="K639" t="s">
        <v>163</v>
      </c>
      <c r="L639" t="s">
        <v>2057</v>
      </c>
      <c r="M639" t="s">
        <v>2058</v>
      </c>
      <c r="N639">
        <v>1.1555555550000001</v>
      </c>
      <c r="O639">
        <v>0</v>
      </c>
      <c r="P639">
        <v>51</v>
      </c>
      <c r="Q639">
        <v>0</v>
      </c>
      <c r="R639">
        <v>1</v>
      </c>
      <c r="S639">
        <v>0</v>
      </c>
      <c r="T639">
        <v>5</v>
      </c>
      <c r="U639">
        <v>0</v>
      </c>
      <c r="V639">
        <v>0</v>
      </c>
      <c r="W639">
        <v>0</v>
      </c>
      <c r="X639">
        <v>8.7074728791917906</v>
      </c>
      <c r="Y639">
        <v>0</v>
      </c>
      <c r="Z639">
        <v>5.1574635515040004E-2</v>
      </c>
      <c r="AA639">
        <v>0</v>
      </c>
      <c r="AB639">
        <v>4.6823258188199297</v>
      </c>
      <c r="AC639">
        <v>0</v>
      </c>
      <c r="AD639">
        <v>0</v>
      </c>
      <c r="AE639">
        <v>13.44137333352676</v>
      </c>
    </row>
    <row r="640" spans="1:31" x14ac:dyDescent="0.25">
      <c r="A640">
        <v>2396201</v>
      </c>
      <c r="B640">
        <v>1</v>
      </c>
      <c r="C640" t="s">
        <v>81</v>
      </c>
      <c r="D640" t="s">
        <v>114</v>
      </c>
      <c r="E640" t="s">
        <v>141</v>
      </c>
      <c r="F640" t="s">
        <v>2059</v>
      </c>
      <c r="G640" t="s">
        <v>206</v>
      </c>
      <c r="H640" t="s">
        <v>143</v>
      </c>
      <c r="I640" t="s">
        <v>136</v>
      </c>
      <c r="J640" t="s">
        <v>137</v>
      </c>
      <c r="K640" t="s">
        <v>163</v>
      </c>
      <c r="L640" t="s">
        <v>2060</v>
      </c>
      <c r="M640" t="s">
        <v>2061</v>
      </c>
      <c r="N640">
        <v>1.104166666</v>
      </c>
      <c r="O640">
        <v>0</v>
      </c>
      <c r="P640">
        <v>415</v>
      </c>
      <c r="Q640">
        <v>0</v>
      </c>
      <c r="R640">
        <v>1</v>
      </c>
      <c r="S640">
        <v>0</v>
      </c>
      <c r="T640">
        <v>29</v>
      </c>
      <c r="U640">
        <v>0</v>
      </c>
      <c r="V640">
        <v>1</v>
      </c>
      <c r="W640">
        <v>0</v>
      </c>
      <c r="X640">
        <v>38.473847365802555</v>
      </c>
      <c r="Y640">
        <v>0</v>
      </c>
      <c r="Z640">
        <v>0.27276101226039723</v>
      </c>
      <c r="AA640">
        <v>0</v>
      </c>
      <c r="AB640">
        <v>11.925771747337405</v>
      </c>
      <c r="AC640">
        <v>0</v>
      </c>
      <c r="AD640">
        <v>174.99720377319821</v>
      </c>
      <c r="AE640">
        <v>225.66958389859857</v>
      </c>
    </row>
    <row r="641" spans="1:31" x14ac:dyDescent="0.25">
      <c r="A641">
        <v>2396202</v>
      </c>
      <c r="B641">
        <v>1</v>
      </c>
      <c r="C641" t="s">
        <v>80</v>
      </c>
      <c r="D641" t="s">
        <v>106</v>
      </c>
      <c r="E641" t="s">
        <v>153</v>
      </c>
      <c r="F641" t="s">
        <v>2062</v>
      </c>
      <c r="G641" t="s">
        <v>162</v>
      </c>
      <c r="H641" t="s">
        <v>143</v>
      </c>
      <c r="I641" t="s">
        <v>136</v>
      </c>
      <c r="J641" t="s">
        <v>137</v>
      </c>
      <c r="K641" t="s">
        <v>163</v>
      </c>
      <c r="L641" t="s">
        <v>2063</v>
      </c>
      <c r="M641" t="s">
        <v>2064</v>
      </c>
      <c r="N641">
        <v>5.1111111000000001E-2</v>
      </c>
      <c r="O641">
        <v>1</v>
      </c>
      <c r="P641">
        <v>38</v>
      </c>
      <c r="Q641">
        <v>16</v>
      </c>
      <c r="R641">
        <v>47</v>
      </c>
      <c r="S641">
        <v>14</v>
      </c>
      <c r="T641">
        <v>31</v>
      </c>
      <c r="U641">
        <v>6</v>
      </c>
      <c r="V641">
        <v>0</v>
      </c>
      <c r="W641">
        <v>1.554734530627778E-2</v>
      </c>
      <c r="X641">
        <v>0.90534392091000004</v>
      </c>
      <c r="Y641">
        <v>3.3925698467902334</v>
      </c>
      <c r="Z641">
        <v>5.4960553311584359</v>
      </c>
      <c r="AA641">
        <v>4.6432592700667961</v>
      </c>
      <c r="AB641">
        <v>4.2746551290817196</v>
      </c>
      <c r="AC641">
        <v>22.184328304527053</v>
      </c>
      <c r="AD641">
        <v>0</v>
      </c>
      <c r="AE641">
        <v>40.911759147840513</v>
      </c>
    </row>
    <row r="642" spans="1:31" x14ac:dyDescent="0.25">
      <c r="A642">
        <v>2396203</v>
      </c>
      <c r="B642">
        <v>1</v>
      </c>
      <c r="C642" t="s">
        <v>81</v>
      </c>
      <c r="D642" t="s">
        <v>126</v>
      </c>
      <c r="E642" t="s">
        <v>157</v>
      </c>
      <c r="F642" t="s">
        <v>2065</v>
      </c>
      <c r="G642" t="s">
        <v>272</v>
      </c>
      <c r="H642" t="s">
        <v>135</v>
      </c>
      <c r="I642" t="s">
        <v>136</v>
      </c>
      <c r="J642" t="s">
        <v>137</v>
      </c>
      <c r="K642" t="s">
        <v>163</v>
      </c>
      <c r="L642" t="s">
        <v>2066</v>
      </c>
      <c r="M642" t="s">
        <v>2067</v>
      </c>
      <c r="N642">
        <v>0.74027777699999997</v>
      </c>
      <c r="O642">
        <v>0</v>
      </c>
      <c r="P642">
        <v>4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0.12351192833090999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0.12351192833090999</v>
      </c>
    </row>
    <row r="643" spans="1:31" x14ac:dyDescent="0.25">
      <c r="A643">
        <v>2396204</v>
      </c>
      <c r="B643">
        <v>1</v>
      </c>
      <c r="C643" t="s">
        <v>81</v>
      </c>
      <c r="D643" t="s">
        <v>118</v>
      </c>
      <c r="E643" t="s">
        <v>279</v>
      </c>
      <c r="F643" t="s">
        <v>2068</v>
      </c>
      <c r="G643" t="s">
        <v>162</v>
      </c>
      <c r="H643" t="s">
        <v>143</v>
      </c>
      <c r="I643" t="s">
        <v>417</v>
      </c>
      <c r="J643" t="s">
        <v>137</v>
      </c>
      <c r="K643" t="s">
        <v>163</v>
      </c>
      <c r="L643" t="s">
        <v>2069</v>
      </c>
      <c r="M643" t="s">
        <v>2070</v>
      </c>
      <c r="N643">
        <v>6.9444440000000001E-3</v>
      </c>
      <c r="O643">
        <v>0</v>
      </c>
      <c r="P643">
        <v>1849</v>
      </c>
      <c r="Q643">
        <v>47</v>
      </c>
      <c r="R643">
        <v>82</v>
      </c>
      <c r="S643">
        <v>8</v>
      </c>
      <c r="T643">
        <v>142</v>
      </c>
      <c r="U643">
        <v>0</v>
      </c>
      <c r="V643">
        <v>0</v>
      </c>
      <c r="W643">
        <v>0</v>
      </c>
      <c r="X643">
        <v>1.7780233820387821</v>
      </c>
      <c r="Y643">
        <v>0.29411076493088895</v>
      </c>
      <c r="Z643">
        <v>0.26052330667202778</v>
      </c>
      <c r="AA643">
        <v>5.6210819801666666E-2</v>
      </c>
      <c r="AB643">
        <v>0.41477914202850003</v>
      </c>
      <c r="AC643">
        <v>0</v>
      </c>
      <c r="AD643">
        <v>0</v>
      </c>
      <c r="AE643">
        <v>2.8036474154718656</v>
      </c>
    </row>
    <row r="644" spans="1:31" x14ac:dyDescent="0.25">
      <c r="A644">
        <v>2396206</v>
      </c>
      <c r="B644">
        <v>1</v>
      </c>
      <c r="C644" t="s">
        <v>80</v>
      </c>
      <c r="D644" t="s">
        <v>101</v>
      </c>
      <c r="E644" t="s">
        <v>157</v>
      </c>
      <c r="F644" t="s">
        <v>2071</v>
      </c>
      <c r="G644" t="s">
        <v>213</v>
      </c>
      <c r="H644" t="s">
        <v>135</v>
      </c>
      <c r="I644" t="s">
        <v>136</v>
      </c>
      <c r="J644" t="s">
        <v>137</v>
      </c>
      <c r="K644" t="s">
        <v>163</v>
      </c>
      <c r="L644" t="s">
        <v>2072</v>
      </c>
      <c r="M644" t="s">
        <v>2073</v>
      </c>
      <c r="N644">
        <v>1.852777777</v>
      </c>
      <c r="O644">
        <v>0</v>
      </c>
      <c r="P644">
        <v>208</v>
      </c>
      <c r="Q644">
        <v>0</v>
      </c>
      <c r="R644">
        <v>0</v>
      </c>
      <c r="S644">
        <v>0</v>
      </c>
      <c r="T644">
        <v>3</v>
      </c>
      <c r="U644">
        <v>0</v>
      </c>
      <c r="V644">
        <v>0</v>
      </c>
      <c r="W644">
        <v>0</v>
      </c>
      <c r="X644">
        <v>52.261600149588958</v>
      </c>
      <c r="Y644">
        <v>0</v>
      </c>
      <c r="Z644">
        <v>0</v>
      </c>
      <c r="AA644">
        <v>0</v>
      </c>
      <c r="AB644">
        <v>3.3685022694197699</v>
      </c>
      <c r="AC644">
        <v>0</v>
      </c>
      <c r="AD644">
        <v>0</v>
      </c>
      <c r="AE644">
        <v>55.630102419008729</v>
      </c>
    </row>
    <row r="645" spans="1:31" x14ac:dyDescent="0.25">
      <c r="A645">
        <v>2396211</v>
      </c>
      <c r="B645">
        <v>1</v>
      </c>
      <c r="C645" t="s">
        <v>80</v>
      </c>
      <c r="D645" t="s">
        <v>96</v>
      </c>
      <c r="E645" t="s">
        <v>157</v>
      </c>
      <c r="F645" t="s">
        <v>2074</v>
      </c>
      <c r="G645" t="s">
        <v>297</v>
      </c>
      <c r="H645" t="s">
        <v>135</v>
      </c>
      <c r="I645" t="s">
        <v>136</v>
      </c>
      <c r="J645" t="s">
        <v>137</v>
      </c>
      <c r="K645" t="s">
        <v>163</v>
      </c>
      <c r="L645" t="s">
        <v>2075</v>
      </c>
      <c r="M645" t="s">
        <v>2076</v>
      </c>
      <c r="N645">
        <v>1.4680555550000001</v>
      </c>
      <c r="O645">
        <v>0</v>
      </c>
      <c r="P645">
        <v>3</v>
      </c>
      <c r="Q645">
        <v>0</v>
      </c>
      <c r="R645">
        <v>7</v>
      </c>
      <c r="S645">
        <v>0</v>
      </c>
      <c r="T645">
        <v>5</v>
      </c>
      <c r="U645">
        <v>0</v>
      </c>
      <c r="V645">
        <v>0</v>
      </c>
      <c r="W645">
        <v>0</v>
      </c>
      <c r="X645">
        <v>0.27820094168960829</v>
      </c>
      <c r="Y645">
        <v>0</v>
      </c>
      <c r="Z645">
        <v>2.0988994083622137</v>
      </c>
      <c r="AA645">
        <v>0</v>
      </c>
      <c r="AB645">
        <v>2.66329899966669</v>
      </c>
      <c r="AC645">
        <v>0</v>
      </c>
      <c r="AD645">
        <v>0</v>
      </c>
      <c r="AE645">
        <v>5.0403993497185118</v>
      </c>
    </row>
    <row r="646" spans="1:31" x14ac:dyDescent="0.25">
      <c r="A646">
        <v>2396213</v>
      </c>
      <c r="B646">
        <v>1</v>
      </c>
      <c r="C646" t="s">
        <v>80</v>
      </c>
      <c r="D646" t="s">
        <v>99</v>
      </c>
      <c r="E646" t="s">
        <v>181</v>
      </c>
      <c r="F646" t="s">
        <v>2077</v>
      </c>
      <c r="G646" t="s">
        <v>183</v>
      </c>
      <c r="H646" t="s">
        <v>135</v>
      </c>
      <c r="I646" t="s">
        <v>136</v>
      </c>
      <c r="J646" t="s">
        <v>137</v>
      </c>
      <c r="K646" t="s">
        <v>163</v>
      </c>
      <c r="L646" t="s">
        <v>2078</v>
      </c>
      <c r="M646" t="s">
        <v>2079</v>
      </c>
      <c r="N646">
        <v>4.7011111110000003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0.77002414084123338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0.77002414084123338</v>
      </c>
    </row>
    <row r="647" spans="1:31" x14ac:dyDescent="0.25">
      <c r="A647">
        <v>2396215</v>
      </c>
      <c r="B647">
        <v>1</v>
      </c>
      <c r="C647" t="s">
        <v>80</v>
      </c>
      <c r="D647" t="s">
        <v>101</v>
      </c>
      <c r="E647" t="s">
        <v>157</v>
      </c>
      <c r="F647" t="s">
        <v>881</v>
      </c>
      <c r="G647" t="s">
        <v>134</v>
      </c>
      <c r="H647" t="s">
        <v>135</v>
      </c>
      <c r="I647" t="s">
        <v>136</v>
      </c>
      <c r="J647" t="s">
        <v>137</v>
      </c>
      <c r="K647" t="s">
        <v>138</v>
      </c>
      <c r="L647" t="s">
        <v>2080</v>
      </c>
      <c r="M647" t="s">
        <v>2081</v>
      </c>
      <c r="N647">
        <v>8.2872222220000005</v>
      </c>
      <c r="O647">
        <v>0</v>
      </c>
      <c r="P647">
        <v>114</v>
      </c>
      <c r="Q647">
        <v>0</v>
      </c>
      <c r="R647">
        <v>0</v>
      </c>
      <c r="S647">
        <v>0</v>
      </c>
      <c r="T647">
        <v>1</v>
      </c>
      <c r="U647">
        <v>0</v>
      </c>
      <c r="V647">
        <v>0</v>
      </c>
      <c r="W647">
        <v>0</v>
      </c>
      <c r="X647">
        <v>158.21833165891942</v>
      </c>
      <c r="Y647">
        <v>0</v>
      </c>
      <c r="Z647">
        <v>0</v>
      </c>
      <c r="AA647">
        <v>0</v>
      </c>
      <c r="AB647">
        <v>5.6796821697058801</v>
      </c>
      <c r="AC647">
        <v>0</v>
      </c>
      <c r="AD647">
        <v>0</v>
      </c>
      <c r="AE647">
        <v>163.8980138286253</v>
      </c>
    </row>
    <row r="648" spans="1:31" x14ac:dyDescent="0.25">
      <c r="A648">
        <v>2396216</v>
      </c>
      <c r="B648">
        <v>1</v>
      </c>
      <c r="C648" t="s">
        <v>80</v>
      </c>
      <c r="D648" t="s">
        <v>108</v>
      </c>
      <c r="E648" t="s">
        <v>157</v>
      </c>
      <c r="F648" t="s">
        <v>2082</v>
      </c>
      <c r="G648" t="s">
        <v>272</v>
      </c>
      <c r="H648" t="s">
        <v>135</v>
      </c>
      <c r="I648" t="s">
        <v>136</v>
      </c>
      <c r="J648" t="s">
        <v>137</v>
      </c>
      <c r="K648" t="s">
        <v>163</v>
      </c>
      <c r="L648" t="s">
        <v>2083</v>
      </c>
      <c r="M648" t="s">
        <v>2084</v>
      </c>
      <c r="N648">
        <v>3.4083333329999999</v>
      </c>
      <c r="O648">
        <v>0</v>
      </c>
      <c r="P648">
        <v>18</v>
      </c>
      <c r="Q648">
        <v>0</v>
      </c>
      <c r="R648">
        <v>1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11.803054563159845</v>
      </c>
      <c r="Y648">
        <v>0</v>
      </c>
      <c r="Z648">
        <v>8.0310603826179189E-2</v>
      </c>
      <c r="AA648">
        <v>0</v>
      </c>
      <c r="AB648">
        <v>0.1588709431509</v>
      </c>
      <c r="AC648">
        <v>0</v>
      </c>
      <c r="AD648">
        <v>0</v>
      </c>
      <c r="AE648">
        <v>12.042236110136924</v>
      </c>
    </row>
    <row r="649" spans="1:31" x14ac:dyDescent="0.25">
      <c r="A649">
        <v>2396217</v>
      </c>
      <c r="B649">
        <v>1</v>
      </c>
      <c r="C649" t="s">
        <v>81</v>
      </c>
      <c r="D649" t="s">
        <v>117</v>
      </c>
      <c r="E649" t="s">
        <v>141</v>
      </c>
      <c r="F649" t="s">
        <v>2085</v>
      </c>
      <c r="G649" t="s">
        <v>134</v>
      </c>
      <c r="H649" t="s">
        <v>143</v>
      </c>
      <c r="I649" t="s">
        <v>136</v>
      </c>
      <c r="J649" t="s">
        <v>137</v>
      </c>
      <c r="K649" t="s">
        <v>138</v>
      </c>
      <c r="L649" t="s">
        <v>2086</v>
      </c>
      <c r="M649" t="s">
        <v>2087</v>
      </c>
      <c r="N649">
        <v>2.2283333330000001</v>
      </c>
      <c r="O649">
        <v>0</v>
      </c>
      <c r="P649">
        <v>83</v>
      </c>
      <c r="Q649">
        <v>0</v>
      </c>
      <c r="R649">
        <v>50</v>
      </c>
      <c r="S649">
        <v>1</v>
      </c>
      <c r="T649">
        <v>13</v>
      </c>
      <c r="U649">
        <v>0</v>
      </c>
      <c r="V649">
        <v>0</v>
      </c>
      <c r="W649">
        <v>0</v>
      </c>
      <c r="X649">
        <v>26.414042637697236</v>
      </c>
      <c r="Y649">
        <v>0</v>
      </c>
      <c r="Z649">
        <v>28.379530205033245</v>
      </c>
      <c r="AA649">
        <v>6.814830151486488</v>
      </c>
      <c r="AB649">
        <v>41.023281759236013</v>
      </c>
      <c r="AC649">
        <v>0</v>
      </c>
      <c r="AD649">
        <v>0</v>
      </c>
      <c r="AE649">
        <v>102.63168475345299</v>
      </c>
    </row>
    <row r="650" spans="1:31" x14ac:dyDescent="0.25">
      <c r="A650">
        <v>2396218</v>
      </c>
      <c r="B650">
        <v>1</v>
      </c>
      <c r="C650" t="s">
        <v>81</v>
      </c>
      <c r="D650" t="s">
        <v>124</v>
      </c>
      <c r="E650" t="s">
        <v>153</v>
      </c>
      <c r="F650" t="s">
        <v>2088</v>
      </c>
      <c r="G650" t="s">
        <v>134</v>
      </c>
      <c r="H650" t="s">
        <v>143</v>
      </c>
      <c r="I650" t="s">
        <v>136</v>
      </c>
      <c r="J650" t="s">
        <v>137</v>
      </c>
      <c r="K650" t="s">
        <v>138</v>
      </c>
      <c r="L650" t="s">
        <v>2089</v>
      </c>
      <c r="M650" t="s">
        <v>2090</v>
      </c>
      <c r="N650">
        <v>7.9552777770000001</v>
      </c>
      <c r="O650">
        <v>2</v>
      </c>
      <c r="P650">
        <v>180</v>
      </c>
      <c r="Q650">
        <v>38</v>
      </c>
      <c r="R650">
        <v>122</v>
      </c>
      <c r="S650">
        <v>13</v>
      </c>
      <c r="T650">
        <v>23</v>
      </c>
      <c r="U650">
        <v>1</v>
      </c>
      <c r="V650">
        <v>0</v>
      </c>
      <c r="W650">
        <v>3.4832766664771637</v>
      </c>
      <c r="X650">
        <v>220.97169201510408</v>
      </c>
      <c r="Y650">
        <v>153.09206690441778</v>
      </c>
      <c r="Z650">
        <v>423.63479398421458</v>
      </c>
      <c r="AA650">
        <v>221.89869409959528</v>
      </c>
      <c r="AB650">
        <v>70.443252841343025</v>
      </c>
      <c r="AC650">
        <v>26.322442984783443</v>
      </c>
      <c r="AD650">
        <v>0</v>
      </c>
      <c r="AE650">
        <v>1119.8462194959354</v>
      </c>
    </row>
    <row r="651" spans="1:31" x14ac:dyDescent="0.25">
      <c r="A651">
        <v>2396219</v>
      </c>
      <c r="B651">
        <v>1</v>
      </c>
      <c r="C651" t="s">
        <v>80</v>
      </c>
      <c r="D651" t="s">
        <v>90</v>
      </c>
      <c r="E651" t="s">
        <v>157</v>
      </c>
      <c r="F651" t="s">
        <v>2091</v>
      </c>
      <c r="G651" t="s">
        <v>134</v>
      </c>
      <c r="H651" t="s">
        <v>135</v>
      </c>
      <c r="I651" t="s">
        <v>136</v>
      </c>
      <c r="J651" t="s">
        <v>137</v>
      </c>
      <c r="K651" t="s">
        <v>138</v>
      </c>
      <c r="L651" t="s">
        <v>2092</v>
      </c>
      <c r="M651" t="s">
        <v>2093</v>
      </c>
      <c r="N651">
        <v>4.9308333329999998</v>
      </c>
      <c r="O651">
        <v>0</v>
      </c>
      <c r="P651">
        <v>118</v>
      </c>
      <c r="Q651">
        <v>0</v>
      </c>
      <c r="R651">
        <v>0</v>
      </c>
      <c r="S651">
        <v>0</v>
      </c>
      <c r="T651">
        <v>12</v>
      </c>
      <c r="U651">
        <v>0</v>
      </c>
      <c r="V651">
        <v>0</v>
      </c>
      <c r="W651">
        <v>0</v>
      </c>
      <c r="X651">
        <v>105.98570025419806</v>
      </c>
      <c r="Y651">
        <v>0</v>
      </c>
      <c r="Z651">
        <v>0</v>
      </c>
      <c r="AA651">
        <v>0</v>
      </c>
      <c r="AB651">
        <v>2.5394194034973094</v>
      </c>
      <c r="AC651">
        <v>0</v>
      </c>
      <c r="AD651">
        <v>0</v>
      </c>
      <c r="AE651">
        <v>108.52511965769537</v>
      </c>
    </row>
    <row r="652" spans="1:31" x14ac:dyDescent="0.25">
      <c r="A652">
        <v>2396221</v>
      </c>
      <c r="B652">
        <v>1</v>
      </c>
      <c r="C652" t="s">
        <v>80</v>
      </c>
      <c r="D652" t="s">
        <v>100</v>
      </c>
      <c r="E652" t="s">
        <v>153</v>
      </c>
      <c r="F652" t="s">
        <v>2094</v>
      </c>
      <c r="G652" t="s">
        <v>134</v>
      </c>
      <c r="H652" t="s">
        <v>143</v>
      </c>
      <c r="I652" t="s">
        <v>136</v>
      </c>
      <c r="J652" t="s">
        <v>137</v>
      </c>
      <c r="K652" t="s">
        <v>138</v>
      </c>
      <c r="L652" t="s">
        <v>2095</v>
      </c>
      <c r="M652" t="s">
        <v>2096</v>
      </c>
      <c r="N652">
        <v>7.5525000000000002</v>
      </c>
      <c r="O652">
        <v>0</v>
      </c>
      <c r="P652">
        <v>883</v>
      </c>
      <c r="Q652">
        <v>5</v>
      </c>
      <c r="R652">
        <v>74</v>
      </c>
      <c r="S652">
        <v>2</v>
      </c>
      <c r="T652">
        <v>100</v>
      </c>
      <c r="U652">
        <v>0</v>
      </c>
      <c r="V652">
        <v>0</v>
      </c>
      <c r="W652">
        <v>0</v>
      </c>
      <c r="X652">
        <v>1701.3582511142074</v>
      </c>
      <c r="Y652">
        <v>88.722218224058679</v>
      </c>
      <c r="Z652">
        <v>545.8239541086831</v>
      </c>
      <c r="AA652">
        <v>54.34504043330503</v>
      </c>
      <c r="AB652">
        <v>540.02996402856422</v>
      </c>
      <c r="AC652">
        <v>0</v>
      </c>
      <c r="AD652">
        <v>0</v>
      </c>
      <c r="AE652">
        <v>2930.2794279088189</v>
      </c>
    </row>
    <row r="653" spans="1:31" x14ac:dyDescent="0.25">
      <c r="A653">
        <v>2396222</v>
      </c>
      <c r="B653">
        <v>1</v>
      </c>
      <c r="C653" t="s">
        <v>80</v>
      </c>
      <c r="D653" t="s">
        <v>93</v>
      </c>
      <c r="E653" t="s">
        <v>181</v>
      </c>
      <c r="F653" t="s">
        <v>2097</v>
      </c>
      <c r="G653" t="s">
        <v>224</v>
      </c>
      <c r="H653" t="s">
        <v>135</v>
      </c>
      <c r="I653" t="s">
        <v>136</v>
      </c>
      <c r="J653" t="s">
        <v>137</v>
      </c>
      <c r="K653" t="s">
        <v>163</v>
      </c>
      <c r="L653" t="s">
        <v>2098</v>
      </c>
      <c r="M653" t="s">
        <v>2099</v>
      </c>
      <c r="N653">
        <v>4.71</v>
      </c>
      <c r="O653">
        <v>0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7.7148848926220115</v>
      </c>
      <c r="AA653">
        <v>0</v>
      </c>
      <c r="AB653">
        <v>0</v>
      </c>
      <c r="AC653">
        <v>0</v>
      </c>
      <c r="AD653">
        <v>0</v>
      </c>
      <c r="AE653">
        <v>7.7148848926220115</v>
      </c>
    </row>
    <row r="654" spans="1:31" x14ac:dyDescent="0.25">
      <c r="A654">
        <v>2396224</v>
      </c>
      <c r="B654">
        <v>1</v>
      </c>
      <c r="C654" t="s">
        <v>80</v>
      </c>
      <c r="D654" t="s">
        <v>103</v>
      </c>
      <c r="E654" t="s">
        <v>157</v>
      </c>
      <c r="F654" t="s">
        <v>2100</v>
      </c>
      <c r="G654" t="s">
        <v>147</v>
      </c>
      <c r="H654" t="s">
        <v>135</v>
      </c>
      <c r="I654" t="s">
        <v>136</v>
      </c>
      <c r="J654" t="s">
        <v>137</v>
      </c>
      <c r="K654" t="s">
        <v>138</v>
      </c>
      <c r="L654" t="s">
        <v>2101</v>
      </c>
      <c r="M654" t="s">
        <v>2102</v>
      </c>
      <c r="N654">
        <v>8.2169444439999992</v>
      </c>
      <c r="O654">
        <v>0</v>
      </c>
      <c r="P654">
        <v>25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30.870014841178936</v>
      </c>
      <c r="Y654">
        <v>0</v>
      </c>
      <c r="Z654">
        <v>0</v>
      </c>
      <c r="AA654">
        <v>0</v>
      </c>
      <c r="AB654">
        <v>13.65974384741229</v>
      </c>
      <c r="AC654">
        <v>0</v>
      </c>
      <c r="AD654">
        <v>0</v>
      </c>
      <c r="AE654">
        <v>44.52975868859123</v>
      </c>
    </row>
    <row r="655" spans="1:31" x14ac:dyDescent="0.25">
      <c r="A655">
        <v>2396225</v>
      </c>
      <c r="B655">
        <v>1</v>
      </c>
      <c r="C655" t="s">
        <v>80</v>
      </c>
      <c r="D655" t="s">
        <v>103</v>
      </c>
      <c r="E655" t="s">
        <v>181</v>
      </c>
      <c r="F655" t="s">
        <v>2103</v>
      </c>
      <c r="G655" t="s">
        <v>183</v>
      </c>
      <c r="H655" t="s">
        <v>135</v>
      </c>
      <c r="I655" t="s">
        <v>136</v>
      </c>
      <c r="J655" t="s">
        <v>137</v>
      </c>
      <c r="K655" t="s">
        <v>163</v>
      </c>
      <c r="L655" t="s">
        <v>2104</v>
      </c>
      <c r="M655" t="s">
        <v>2105</v>
      </c>
      <c r="N655">
        <v>1.025833333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</row>
    <row r="656" spans="1:31" x14ac:dyDescent="0.25">
      <c r="A656">
        <v>2396226</v>
      </c>
      <c r="B656">
        <v>1</v>
      </c>
      <c r="C656" t="s">
        <v>81</v>
      </c>
      <c r="D656" t="s">
        <v>117</v>
      </c>
      <c r="E656" t="s">
        <v>141</v>
      </c>
      <c r="F656" t="s">
        <v>2106</v>
      </c>
      <c r="G656" t="s">
        <v>134</v>
      </c>
      <c r="H656" t="s">
        <v>143</v>
      </c>
      <c r="I656" t="s">
        <v>136</v>
      </c>
      <c r="J656" t="s">
        <v>137</v>
      </c>
      <c r="K656" t="s">
        <v>138</v>
      </c>
      <c r="L656" t="s">
        <v>2107</v>
      </c>
      <c r="M656" t="s">
        <v>2108</v>
      </c>
      <c r="N656">
        <v>2.133888888</v>
      </c>
      <c r="O656">
        <v>0</v>
      </c>
      <c r="P656">
        <v>9</v>
      </c>
      <c r="Q656">
        <v>0</v>
      </c>
      <c r="R656">
        <v>6</v>
      </c>
      <c r="S656">
        <v>2</v>
      </c>
      <c r="T656">
        <v>7</v>
      </c>
      <c r="U656">
        <v>2</v>
      </c>
      <c r="V656">
        <v>0</v>
      </c>
      <c r="W656">
        <v>0</v>
      </c>
      <c r="X656">
        <v>2.2872090835719572</v>
      </c>
      <c r="Y656">
        <v>0</v>
      </c>
      <c r="Z656">
        <v>8.4364625963665008E-2</v>
      </c>
      <c r="AA656">
        <v>21.897847717459481</v>
      </c>
      <c r="AB656">
        <v>7.1932966056217325</v>
      </c>
      <c r="AC656">
        <v>654.74318371818617</v>
      </c>
      <c r="AD656">
        <v>0</v>
      </c>
      <c r="AE656">
        <v>686.20590175080304</v>
      </c>
    </row>
    <row r="657" spans="1:31" x14ac:dyDescent="0.25">
      <c r="A657">
        <v>2396227</v>
      </c>
      <c r="B657">
        <v>1</v>
      </c>
      <c r="C657" t="s">
        <v>81</v>
      </c>
      <c r="D657" t="s">
        <v>115</v>
      </c>
      <c r="E657" t="s">
        <v>141</v>
      </c>
      <c r="F657" t="s">
        <v>2109</v>
      </c>
      <c r="G657" t="s">
        <v>206</v>
      </c>
      <c r="H657" t="s">
        <v>143</v>
      </c>
      <c r="I657" t="s">
        <v>136</v>
      </c>
      <c r="J657" t="s">
        <v>137</v>
      </c>
      <c r="K657" t="s">
        <v>163</v>
      </c>
      <c r="L657" t="s">
        <v>2110</v>
      </c>
      <c r="M657" t="s">
        <v>2111</v>
      </c>
      <c r="N657">
        <v>2.2597222220000002</v>
      </c>
      <c r="O657">
        <v>0</v>
      </c>
      <c r="P657">
        <v>143</v>
      </c>
      <c r="Q657">
        <v>1</v>
      </c>
      <c r="R657">
        <v>52</v>
      </c>
      <c r="S657">
        <v>2</v>
      </c>
      <c r="T657">
        <v>7</v>
      </c>
      <c r="U657">
        <v>0</v>
      </c>
      <c r="V657">
        <v>0</v>
      </c>
      <c r="W657">
        <v>0</v>
      </c>
      <c r="X657">
        <v>62.49790381274893</v>
      </c>
      <c r="Y657">
        <v>39.22957660175053</v>
      </c>
      <c r="Z657">
        <v>26.147324004934951</v>
      </c>
      <c r="AA657">
        <v>6.8219231383499661</v>
      </c>
      <c r="AB657">
        <v>7.3354058451901007</v>
      </c>
      <c r="AC657">
        <v>0</v>
      </c>
      <c r="AD657">
        <v>0</v>
      </c>
      <c r="AE657">
        <v>142.03213340297449</v>
      </c>
    </row>
    <row r="658" spans="1:31" x14ac:dyDescent="0.25">
      <c r="A658">
        <v>2396229</v>
      </c>
      <c r="B658">
        <v>1</v>
      </c>
      <c r="C658" t="s">
        <v>81</v>
      </c>
      <c r="D658" t="s">
        <v>118</v>
      </c>
      <c r="E658" t="s">
        <v>279</v>
      </c>
      <c r="F658" t="s">
        <v>2112</v>
      </c>
      <c r="G658" t="s">
        <v>134</v>
      </c>
      <c r="H658" t="s">
        <v>143</v>
      </c>
      <c r="I658" t="s">
        <v>136</v>
      </c>
      <c r="J658" t="s">
        <v>137</v>
      </c>
      <c r="K658" t="s">
        <v>138</v>
      </c>
      <c r="L658" t="s">
        <v>2113</v>
      </c>
      <c r="M658" t="s">
        <v>2114</v>
      </c>
      <c r="N658">
        <v>8.1205555549999993</v>
      </c>
      <c r="O658">
        <v>0</v>
      </c>
      <c r="P658">
        <v>763</v>
      </c>
      <c r="Q658">
        <v>7</v>
      </c>
      <c r="R658">
        <v>27</v>
      </c>
      <c r="S658">
        <v>4</v>
      </c>
      <c r="T658">
        <v>28</v>
      </c>
      <c r="U658">
        <v>0</v>
      </c>
      <c r="V658">
        <v>0</v>
      </c>
      <c r="W658">
        <v>0</v>
      </c>
      <c r="X658">
        <v>785.12814831232265</v>
      </c>
      <c r="Y658">
        <v>105.56314111991998</v>
      </c>
      <c r="Z658">
        <v>236.36264769728783</v>
      </c>
      <c r="AA658">
        <v>50.601663502545932</v>
      </c>
      <c r="AB658">
        <v>179.75212041881665</v>
      </c>
      <c r="AC658">
        <v>0</v>
      </c>
      <c r="AD658">
        <v>0</v>
      </c>
      <c r="AE658">
        <v>1357.4077210508933</v>
      </c>
    </row>
    <row r="659" spans="1:31" x14ac:dyDescent="0.25">
      <c r="A659">
        <v>2396230</v>
      </c>
      <c r="B659">
        <v>1</v>
      </c>
      <c r="C659" t="s">
        <v>80</v>
      </c>
      <c r="D659" t="s">
        <v>104</v>
      </c>
      <c r="E659" t="s">
        <v>325</v>
      </c>
      <c r="F659" t="s">
        <v>2115</v>
      </c>
      <c r="G659" t="s">
        <v>162</v>
      </c>
      <c r="H659" t="s">
        <v>143</v>
      </c>
      <c r="I659" t="s">
        <v>136</v>
      </c>
      <c r="J659" t="s">
        <v>137</v>
      </c>
      <c r="K659" t="s">
        <v>163</v>
      </c>
      <c r="L659" t="s">
        <v>2116</v>
      </c>
      <c r="M659" t="s">
        <v>2117</v>
      </c>
      <c r="N659">
        <v>6.6375832999999995E-2</v>
      </c>
      <c r="O659">
        <v>1</v>
      </c>
      <c r="P659">
        <v>467</v>
      </c>
      <c r="Q659">
        <v>24</v>
      </c>
      <c r="R659">
        <v>28</v>
      </c>
      <c r="S659">
        <v>28</v>
      </c>
      <c r="T659">
        <v>73</v>
      </c>
      <c r="U659">
        <v>5</v>
      </c>
      <c r="V659">
        <v>0</v>
      </c>
      <c r="W659">
        <v>0.10621853092739775</v>
      </c>
      <c r="X659">
        <v>5.6049573588175932</v>
      </c>
      <c r="Y659">
        <v>1.7877300082853709</v>
      </c>
      <c r="Z659">
        <v>0.61946035343758221</v>
      </c>
      <c r="AA659">
        <v>29.19393954630203</v>
      </c>
      <c r="AB659">
        <v>3.7143882814030524</v>
      </c>
      <c r="AC659">
        <v>21.007576171712202</v>
      </c>
      <c r="AD659">
        <v>0</v>
      </c>
      <c r="AE659">
        <v>62.034270250885228</v>
      </c>
    </row>
    <row r="660" spans="1:31" x14ac:dyDescent="0.25">
      <c r="A660">
        <v>2396231</v>
      </c>
      <c r="B660">
        <v>1</v>
      </c>
      <c r="C660" t="s">
        <v>81</v>
      </c>
      <c r="D660" t="s">
        <v>121</v>
      </c>
      <c r="E660" t="s">
        <v>157</v>
      </c>
      <c r="F660" t="s">
        <v>2118</v>
      </c>
      <c r="G660" t="s">
        <v>272</v>
      </c>
      <c r="H660" t="s">
        <v>135</v>
      </c>
      <c r="I660" t="s">
        <v>136</v>
      </c>
      <c r="J660" t="s">
        <v>137</v>
      </c>
      <c r="K660" t="s">
        <v>163</v>
      </c>
      <c r="L660" t="s">
        <v>2119</v>
      </c>
      <c r="M660" t="s">
        <v>2120</v>
      </c>
      <c r="N660">
        <v>2.4113888879999998</v>
      </c>
      <c r="O660">
        <v>0</v>
      </c>
      <c r="P660">
        <v>7</v>
      </c>
      <c r="Q660">
        <v>0</v>
      </c>
      <c r="R660">
        <v>0</v>
      </c>
      <c r="S660">
        <v>0</v>
      </c>
      <c r="T660">
        <v>2</v>
      </c>
      <c r="U660">
        <v>0</v>
      </c>
      <c r="V660">
        <v>0</v>
      </c>
      <c r="W660">
        <v>0</v>
      </c>
      <c r="X660">
        <v>2.2119581451434138</v>
      </c>
      <c r="Y660">
        <v>0</v>
      </c>
      <c r="Z660">
        <v>0</v>
      </c>
      <c r="AA660">
        <v>0</v>
      </c>
      <c r="AB660">
        <v>0.38090113523563113</v>
      </c>
      <c r="AC660">
        <v>0</v>
      </c>
      <c r="AD660">
        <v>0</v>
      </c>
      <c r="AE660">
        <v>2.5928592803790451</v>
      </c>
    </row>
    <row r="661" spans="1:31" x14ac:dyDescent="0.25">
      <c r="A661">
        <v>2396233</v>
      </c>
      <c r="B661">
        <v>1</v>
      </c>
      <c r="C661" t="s">
        <v>80</v>
      </c>
      <c r="D661" t="s">
        <v>104</v>
      </c>
      <c r="E661" t="s">
        <v>181</v>
      </c>
      <c r="F661" t="s">
        <v>2121</v>
      </c>
      <c r="G661" t="s">
        <v>224</v>
      </c>
      <c r="H661" t="s">
        <v>135</v>
      </c>
      <c r="I661" t="s">
        <v>136</v>
      </c>
      <c r="J661" t="s">
        <v>137</v>
      </c>
      <c r="K661" t="s">
        <v>163</v>
      </c>
      <c r="L661" t="s">
        <v>2122</v>
      </c>
      <c r="M661" t="s">
        <v>2123</v>
      </c>
      <c r="N661">
        <v>1.123888888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8.5490794372701231</v>
      </c>
      <c r="AC661">
        <v>0</v>
      </c>
      <c r="AD661">
        <v>0</v>
      </c>
      <c r="AE661">
        <v>8.5490794372701231</v>
      </c>
    </row>
    <row r="662" spans="1:31" x14ac:dyDescent="0.25">
      <c r="A662">
        <v>2396235</v>
      </c>
      <c r="B662">
        <v>1</v>
      </c>
      <c r="C662" t="s">
        <v>80</v>
      </c>
      <c r="D662" t="s">
        <v>99</v>
      </c>
      <c r="E662" t="s">
        <v>153</v>
      </c>
      <c r="F662" t="s">
        <v>2010</v>
      </c>
      <c r="G662" t="s">
        <v>134</v>
      </c>
      <c r="H662" t="s">
        <v>143</v>
      </c>
      <c r="I662" t="s">
        <v>136</v>
      </c>
      <c r="J662" t="s">
        <v>137</v>
      </c>
      <c r="K662" t="s">
        <v>138</v>
      </c>
      <c r="L662" t="s">
        <v>2046</v>
      </c>
      <c r="M662" t="s">
        <v>2124</v>
      </c>
      <c r="N662">
        <v>8.0408333330000001</v>
      </c>
      <c r="O662">
        <v>4</v>
      </c>
      <c r="P662">
        <v>892</v>
      </c>
      <c r="Q662">
        <v>13</v>
      </c>
      <c r="R662">
        <v>102</v>
      </c>
      <c r="S662">
        <v>20</v>
      </c>
      <c r="T662">
        <v>68</v>
      </c>
      <c r="U662">
        <v>0</v>
      </c>
      <c r="V662">
        <v>4</v>
      </c>
      <c r="W662">
        <v>93.37970307908995</v>
      </c>
      <c r="X662">
        <v>977.69592891205286</v>
      </c>
      <c r="Y662">
        <v>294.19053308156299</v>
      </c>
      <c r="Z662">
        <v>153.23781197454875</v>
      </c>
      <c r="AA662">
        <v>420.32358153049904</v>
      </c>
      <c r="AB662">
        <v>286.23658085940667</v>
      </c>
      <c r="AC662">
        <v>0</v>
      </c>
      <c r="AD662">
        <v>4101.8155409916835</v>
      </c>
      <c r="AE662">
        <v>6326.879680428844</v>
      </c>
    </row>
    <row r="663" spans="1:31" x14ac:dyDescent="0.25">
      <c r="A663">
        <v>2396238</v>
      </c>
      <c r="B663">
        <v>1</v>
      </c>
      <c r="C663" t="s">
        <v>80</v>
      </c>
      <c r="D663" t="s">
        <v>107</v>
      </c>
      <c r="E663" t="s">
        <v>153</v>
      </c>
      <c r="F663" t="s">
        <v>2125</v>
      </c>
      <c r="G663" t="s">
        <v>134</v>
      </c>
      <c r="H663" t="s">
        <v>143</v>
      </c>
      <c r="I663" t="s">
        <v>136</v>
      </c>
      <c r="J663" t="s">
        <v>137</v>
      </c>
      <c r="K663" t="s">
        <v>138</v>
      </c>
      <c r="L663" t="s">
        <v>2126</v>
      </c>
      <c r="M663" t="s">
        <v>2127</v>
      </c>
      <c r="N663">
        <v>7.3736111109999998</v>
      </c>
      <c r="O663">
        <v>3</v>
      </c>
      <c r="P663">
        <v>911</v>
      </c>
      <c r="Q663">
        <v>74</v>
      </c>
      <c r="R663">
        <v>79</v>
      </c>
      <c r="S663">
        <v>23</v>
      </c>
      <c r="T663">
        <v>88</v>
      </c>
      <c r="U663">
        <v>0</v>
      </c>
      <c r="V663">
        <v>0</v>
      </c>
      <c r="W663">
        <v>13.31468736811204</v>
      </c>
      <c r="X663">
        <v>1109.6648370619866</v>
      </c>
      <c r="Y663">
        <v>1509.2177211485575</v>
      </c>
      <c r="Z663">
        <v>370.73751437371391</v>
      </c>
      <c r="AA663">
        <v>392.708321817843</v>
      </c>
      <c r="AB663">
        <v>465.68780186293571</v>
      </c>
      <c r="AC663">
        <v>0</v>
      </c>
      <c r="AD663">
        <v>0</v>
      </c>
      <c r="AE663">
        <v>3861.3308836331494</v>
      </c>
    </row>
    <row r="664" spans="1:31" x14ac:dyDescent="0.25">
      <c r="A664">
        <v>2396239</v>
      </c>
      <c r="B664">
        <v>1</v>
      </c>
      <c r="C664" t="s">
        <v>80</v>
      </c>
      <c r="D664" t="s">
        <v>84</v>
      </c>
      <c r="E664" t="s">
        <v>157</v>
      </c>
      <c r="F664" t="s">
        <v>2128</v>
      </c>
      <c r="G664" t="s">
        <v>147</v>
      </c>
      <c r="H664" t="s">
        <v>135</v>
      </c>
      <c r="I664" t="s">
        <v>136</v>
      </c>
      <c r="J664" t="s">
        <v>137</v>
      </c>
      <c r="K664" t="s">
        <v>138</v>
      </c>
      <c r="L664" t="s">
        <v>2129</v>
      </c>
      <c r="M664" t="s">
        <v>2130</v>
      </c>
      <c r="N664">
        <v>7.7805555550000003</v>
      </c>
      <c r="O664">
        <v>0</v>
      </c>
      <c r="P664">
        <v>47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65.287023570848049</v>
      </c>
      <c r="Y664">
        <v>0</v>
      </c>
      <c r="Z664">
        <v>0</v>
      </c>
      <c r="AA664">
        <v>0</v>
      </c>
      <c r="AB664">
        <v>2.7961730995924512</v>
      </c>
      <c r="AC664">
        <v>0</v>
      </c>
      <c r="AD664">
        <v>0</v>
      </c>
      <c r="AE664">
        <v>68.0831966704405</v>
      </c>
    </row>
    <row r="665" spans="1:31" x14ac:dyDescent="0.25">
      <c r="A665">
        <v>2396244</v>
      </c>
      <c r="B665">
        <v>1</v>
      </c>
      <c r="C665" t="s">
        <v>80</v>
      </c>
      <c r="D665" t="s">
        <v>93</v>
      </c>
      <c r="E665" t="s">
        <v>153</v>
      </c>
      <c r="F665" t="s">
        <v>2131</v>
      </c>
      <c r="G665" t="s">
        <v>134</v>
      </c>
      <c r="H665" t="s">
        <v>143</v>
      </c>
      <c r="I665" t="s">
        <v>136</v>
      </c>
      <c r="J665" t="s">
        <v>137</v>
      </c>
      <c r="K665" t="s">
        <v>138</v>
      </c>
      <c r="L665" t="s">
        <v>2132</v>
      </c>
      <c r="M665" t="s">
        <v>2133</v>
      </c>
      <c r="N665">
        <v>3.7327777769999999</v>
      </c>
      <c r="O665">
        <v>0</v>
      </c>
      <c r="P665">
        <v>248</v>
      </c>
      <c r="Q665">
        <v>4</v>
      </c>
      <c r="R665">
        <v>36</v>
      </c>
      <c r="S665">
        <v>1</v>
      </c>
      <c r="T665">
        <v>77</v>
      </c>
      <c r="U665">
        <v>0</v>
      </c>
      <c r="V665">
        <v>0</v>
      </c>
      <c r="W665">
        <v>0</v>
      </c>
      <c r="X665">
        <v>170.23354680993592</v>
      </c>
      <c r="Y665">
        <v>218.65365735022758</v>
      </c>
      <c r="Z665">
        <v>422.6038726150274</v>
      </c>
      <c r="AA665">
        <v>5.449448992257687</v>
      </c>
      <c r="AB665">
        <v>359.27581618402905</v>
      </c>
      <c r="AC665">
        <v>0</v>
      </c>
      <c r="AD665">
        <v>0</v>
      </c>
      <c r="AE665">
        <v>1176.2163419514777</v>
      </c>
    </row>
    <row r="666" spans="1:31" x14ac:dyDescent="0.25">
      <c r="A666">
        <v>2396245</v>
      </c>
      <c r="B666">
        <v>1</v>
      </c>
      <c r="C666" t="s">
        <v>81</v>
      </c>
      <c r="D666" t="s">
        <v>122</v>
      </c>
      <c r="E666" t="s">
        <v>141</v>
      </c>
      <c r="F666" t="s">
        <v>2134</v>
      </c>
      <c r="G666" t="s">
        <v>134</v>
      </c>
      <c r="H666" t="s">
        <v>143</v>
      </c>
      <c r="I666" t="s">
        <v>136</v>
      </c>
      <c r="J666" t="s">
        <v>137</v>
      </c>
      <c r="K666" t="s">
        <v>138</v>
      </c>
      <c r="L666" t="s">
        <v>2135</v>
      </c>
      <c r="M666" t="s">
        <v>2136</v>
      </c>
      <c r="N666">
        <v>8.4408333330000005</v>
      </c>
      <c r="O666">
        <v>0</v>
      </c>
      <c r="P666">
        <v>524</v>
      </c>
      <c r="Q666">
        <v>0</v>
      </c>
      <c r="R666">
        <v>0</v>
      </c>
      <c r="S666">
        <v>0</v>
      </c>
      <c r="T666">
        <v>90</v>
      </c>
      <c r="U666">
        <v>0</v>
      </c>
      <c r="V666">
        <v>0</v>
      </c>
      <c r="W666">
        <v>0</v>
      </c>
      <c r="X666">
        <v>782.6022005727707</v>
      </c>
      <c r="Y666">
        <v>0</v>
      </c>
      <c r="Z666">
        <v>0</v>
      </c>
      <c r="AA666">
        <v>0</v>
      </c>
      <c r="AB666">
        <v>669.30154568125147</v>
      </c>
      <c r="AC666">
        <v>0</v>
      </c>
      <c r="AD666">
        <v>0</v>
      </c>
      <c r="AE666">
        <v>1451.9037462540223</v>
      </c>
    </row>
    <row r="667" spans="1:31" x14ac:dyDescent="0.25">
      <c r="A667">
        <v>2396246</v>
      </c>
      <c r="B667">
        <v>1</v>
      </c>
      <c r="C667" t="s">
        <v>80</v>
      </c>
      <c r="D667" t="s">
        <v>103</v>
      </c>
      <c r="E667" t="s">
        <v>325</v>
      </c>
      <c r="F667" t="s">
        <v>2137</v>
      </c>
      <c r="G667" t="s">
        <v>220</v>
      </c>
      <c r="H667" t="s">
        <v>143</v>
      </c>
      <c r="I667" t="s">
        <v>136</v>
      </c>
      <c r="J667" t="s">
        <v>137</v>
      </c>
      <c r="K667" t="s">
        <v>138</v>
      </c>
      <c r="L667" t="s">
        <v>2138</v>
      </c>
      <c r="M667" t="s">
        <v>2139</v>
      </c>
      <c r="N667">
        <v>0.21694444399999999</v>
      </c>
      <c r="O667">
        <v>1</v>
      </c>
      <c r="P667">
        <v>11993</v>
      </c>
      <c r="Q667">
        <v>32</v>
      </c>
      <c r="R667">
        <v>62</v>
      </c>
      <c r="S667">
        <v>48</v>
      </c>
      <c r="T667">
        <v>1685</v>
      </c>
      <c r="U667">
        <v>16</v>
      </c>
      <c r="V667">
        <v>12</v>
      </c>
      <c r="W667">
        <v>9.434320462439888E-2</v>
      </c>
      <c r="X667">
        <v>533.38644448159801</v>
      </c>
      <c r="Y667">
        <v>37.272609176464286</v>
      </c>
      <c r="Z667">
        <v>29.138254642039357</v>
      </c>
      <c r="AA667">
        <v>212.05231029975246</v>
      </c>
      <c r="AB667">
        <v>389.93725830342481</v>
      </c>
      <c r="AC667">
        <v>192.56031535260965</v>
      </c>
      <c r="AD667">
        <v>69.140169787403195</v>
      </c>
      <c r="AE667">
        <v>1463.581705247916</v>
      </c>
    </row>
    <row r="668" spans="1:31" x14ac:dyDescent="0.25">
      <c r="A668">
        <v>2396248</v>
      </c>
      <c r="B668">
        <v>1</v>
      </c>
      <c r="C668" t="s">
        <v>80</v>
      </c>
      <c r="D668" t="s">
        <v>106</v>
      </c>
      <c r="E668" t="s">
        <v>279</v>
      </c>
      <c r="F668" t="s">
        <v>2140</v>
      </c>
      <c r="G668" t="s">
        <v>134</v>
      </c>
      <c r="H668" t="s">
        <v>143</v>
      </c>
      <c r="I668" t="s">
        <v>136</v>
      </c>
      <c r="J668" t="s">
        <v>137</v>
      </c>
      <c r="K668" t="s">
        <v>138</v>
      </c>
      <c r="L668" t="s">
        <v>2141</v>
      </c>
      <c r="M668" t="s">
        <v>2142</v>
      </c>
      <c r="N668">
        <v>4.0497222219999998</v>
      </c>
      <c r="O668">
        <v>0</v>
      </c>
      <c r="P668">
        <v>483</v>
      </c>
      <c r="Q668">
        <v>35</v>
      </c>
      <c r="R668">
        <v>103</v>
      </c>
      <c r="S668">
        <v>13</v>
      </c>
      <c r="T668">
        <v>91</v>
      </c>
      <c r="U668">
        <v>1</v>
      </c>
      <c r="V668">
        <v>0</v>
      </c>
      <c r="W668">
        <v>0</v>
      </c>
      <c r="X668">
        <v>490.72114196313225</v>
      </c>
      <c r="Y668">
        <v>970.50907931798463</v>
      </c>
      <c r="Z668">
        <v>742.77239267297637</v>
      </c>
      <c r="AA668">
        <v>281.64022008017872</v>
      </c>
      <c r="AB668">
        <v>315.37703116458243</v>
      </c>
      <c r="AC668">
        <v>100.47364797805682</v>
      </c>
      <c r="AD668">
        <v>0</v>
      </c>
      <c r="AE668">
        <v>2901.4935131769112</v>
      </c>
    </row>
    <row r="669" spans="1:31" x14ac:dyDescent="0.25">
      <c r="A669">
        <v>2396249</v>
      </c>
      <c r="B669">
        <v>1</v>
      </c>
      <c r="C669" t="s">
        <v>81</v>
      </c>
      <c r="D669" t="s">
        <v>115</v>
      </c>
      <c r="E669" t="s">
        <v>153</v>
      </c>
      <c r="F669" t="s">
        <v>929</v>
      </c>
      <c r="G669" t="s">
        <v>162</v>
      </c>
      <c r="H669" t="s">
        <v>143</v>
      </c>
      <c r="I669" t="s">
        <v>136</v>
      </c>
      <c r="J669" t="s">
        <v>137</v>
      </c>
      <c r="K669" t="s">
        <v>163</v>
      </c>
      <c r="L669" t="s">
        <v>2143</v>
      </c>
      <c r="M669" t="s">
        <v>2144</v>
      </c>
      <c r="N669">
        <v>0.121388888</v>
      </c>
      <c r="O669">
        <v>1</v>
      </c>
      <c r="P669">
        <v>671</v>
      </c>
      <c r="Q669">
        <v>19</v>
      </c>
      <c r="R669">
        <v>223</v>
      </c>
      <c r="S669">
        <v>3</v>
      </c>
      <c r="T669">
        <v>50</v>
      </c>
      <c r="U669">
        <v>1</v>
      </c>
      <c r="V669">
        <v>0</v>
      </c>
      <c r="W669">
        <v>0</v>
      </c>
      <c r="X669">
        <v>8.6995377730423087</v>
      </c>
      <c r="Y669">
        <v>10.48798370240911</v>
      </c>
      <c r="Z669">
        <v>14.822885308895247</v>
      </c>
      <c r="AA669">
        <v>0.57712473881372395</v>
      </c>
      <c r="AB669">
        <v>4.7480910240676266</v>
      </c>
      <c r="AC669">
        <v>3.2296066198701125</v>
      </c>
      <c r="AD669">
        <v>0</v>
      </c>
      <c r="AE669">
        <v>42.565229167098124</v>
      </c>
    </row>
    <row r="670" spans="1:31" x14ac:dyDescent="0.25">
      <c r="A670">
        <v>2396251</v>
      </c>
      <c r="B670">
        <v>1</v>
      </c>
      <c r="C670" t="s">
        <v>80</v>
      </c>
      <c r="D670" t="s">
        <v>94</v>
      </c>
      <c r="E670" t="s">
        <v>153</v>
      </c>
      <c r="F670" t="s">
        <v>2145</v>
      </c>
      <c r="G670" t="s">
        <v>147</v>
      </c>
      <c r="H670" t="s">
        <v>143</v>
      </c>
      <c r="I670" t="s">
        <v>136</v>
      </c>
      <c r="J670" t="s">
        <v>137</v>
      </c>
      <c r="K670" t="s">
        <v>138</v>
      </c>
      <c r="L670" t="s">
        <v>2146</v>
      </c>
      <c r="M670" t="s">
        <v>2147</v>
      </c>
      <c r="N670">
        <v>3.3086111109999998</v>
      </c>
      <c r="O670">
        <v>0</v>
      </c>
      <c r="P670">
        <v>0</v>
      </c>
      <c r="Q670">
        <v>0</v>
      </c>
      <c r="R670">
        <v>0</v>
      </c>
      <c r="S670">
        <v>1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641.74125678316295</v>
      </c>
      <c r="AB670">
        <v>0</v>
      </c>
      <c r="AC670">
        <v>0</v>
      </c>
      <c r="AD670">
        <v>0</v>
      </c>
      <c r="AE670">
        <v>641.74125678316295</v>
      </c>
    </row>
    <row r="671" spans="1:31" x14ac:dyDescent="0.25">
      <c r="A671">
        <v>2396254</v>
      </c>
      <c r="B671">
        <v>1</v>
      </c>
      <c r="C671" t="s">
        <v>80</v>
      </c>
      <c r="D671" t="s">
        <v>98</v>
      </c>
      <c r="E671" t="s">
        <v>157</v>
      </c>
      <c r="F671" t="s">
        <v>2148</v>
      </c>
      <c r="G671" t="s">
        <v>681</v>
      </c>
      <c r="H671" t="s">
        <v>135</v>
      </c>
      <c r="I671" t="s">
        <v>136</v>
      </c>
      <c r="J671" t="s">
        <v>137</v>
      </c>
      <c r="K671" t="s">
        <v>163</v>
      </c>
      <c r="L671" t="s">
        <v>2149</v>
      </c>
      <c r="M671" t="s">
        <v>2150</v>
      </c>
      <c r="N671">
        <v>3.5377777770000001</v>
      </c>
      <c r="O671">
        <v>0</v>
      </c>
      <c r="P671">
        <v>5</v>
      </c>
      <c r="Q671">
        <v>0</v>
      </c>
      <c r="R671">
        <v>7</v>
      </c>
      <c r="S671">
        <v>0</v>
      </c>
      <c r="T671">
        <v>2</v>
      </c>
      <c r="U671">
        <v>0</v>
      </c>
      <c r="V671">
        <v>0</v>
      </c>
      <c r="W671">
        <v>0</v>
      </c>
      <c r="X671">
        <v>3.3407213451471498</v>
      </c>
      <c r="Y671">
        <v>0</v>
      </c>
      <c r="Z671">
        <v>19.437440689523171</v>
      </c>
      <c r="AA671">
        <v>0</v>
      </c>
      <c r="AB671">
        <v>4.7567970610110946</v>
      </c>
      <c r="AC671">
        <v>0</v>
      </c>
      <c r="AD671">
        <v>0</v>
      </c>
      <c r="AE671">
        <v>27.534959095681415</v>
      </c>
    </row>
    <row r="672" spans="1:31" x14ac:dyDescent="0.25">
      <c r="A672">
        <v>2396256</v>
      </c>
      <c r="B672">
        <v>1</v>
      </c>
      <c r="C672" t="s">
        <v>81</v>
      </c>
      <c r="D672" t="s">
        <v>112</v>
      </c>
      <c r="E672" t="s">
        <v>141</v>
      </c>
      <c r="F672" t="s">
        <v>2151</v>
      </c>
      <c r="G672" t="s">
        <v>134</v>
      </c>
      <c r="H672" t="s">
        <v>143</v>
      </c>
      <c r="I672" t="s">
        <v>136</v>
      </c>
      <c r="J672" t="s">
        <v>137</v>
      </c>
      <c r="K672" t="s">
        <v>138</v>
      </c>
      <c r="L672" t="s">
        <v>2152</v>
      </c>
      <c r="M672" t="s">
        <v>2153</v>
      </c>
      <c r="N672">
        <v>1.8705555549999999</v>
      </c>
      <c r="O672">
        <v>0</v>
      </c>
      <c r="P672">
        <v>56</v>
      </c>
      <c r="Q672">
        <v>0</v>
      </c>
      <c r="R672">
        <v>0</v>
      </c>
      <c r="S672">
        <v>0</v>
      </c>
      <c r="T672">
        <v>4</v>
      </c>
      <c r="U672">
        <v>0</v>
      </c>
      <c r="V672">
        <v>0</v>
      </c>
      <c r="W672">
        <v>0</v>
      </c>
      <c r="X672">
        <v>14.796842100111155</v>
      </c>
      <c r="Y672">
        <v>0</v>
      </c>
      <c r="Z672">
        <v>0</v>
      </c>
      <c r="AA672">
        <v>0</v>
      </c>
      <c r="AB672">
        <v>0.58039234463586453</v>
      </c>
      <c r="AC672">
        <v>0</v>
      </c>
      <c r="AD672">
        <v>0</v>
      </c>
      <c r="AE672">
        <v>15.377234444747019</v>
      </c>
    </row>
    <row r="673" spans="1:31" x14ac:dyDescent="0.25">
      <c r="A673">
        <v>2396257</v>
      </c>
      <c r="B673">
        <v>1</v>
      </c>
      <c r="C673" t="s">
        <v>80</v>
      </c>
      <c r="D673" t="s">
        <v>89</v>
      </c>
      <c r="E673" t="s">
        <v>153</v>
      </c>
      <c r="F673" t="s">
        <v>2154</v>
      </c>
      <c r="G673" t="s">
        <v>134</v>
      </c>
      <c r="H673" t="s">
        <v>143</v>
      </c>
      <c r="I673" t="s">
        <v>136</v>
      </c>
      <c r="J673" t="s">
        <v>137</v>
      </c>
      <c r="K673" t="s">
        <v>138</v>
      </c>
      <c r="L673" t="s">
        <v>2155</v>
      </c>
      <c r="M673" t="s">
        <v>2156</v>
      </c>
      <c r="N673">
        <v>7.3577777769999999</v>
      </c>
      <c r="O673">
        <v>1</v>
      </c>
      <c r="P673">
        <v>839</v>
      </c>
      <c r="Q673">
        <v>3</v>
      </c>
      <c r="R673">
        <v>78</v>
      </c>
      <c r="S673">
        <v>10</v>
      </c>
      <c r="T673">
        <v>126</v>
      </c>
      <c r="U673">
        <v>1</v>
      </c>
      <c r="V673">
        <v>0</v>
      </c>
      <c r="W673">
        <v>354.78463753088624</v>
      </c>
      <c r="X673">
        <v>3632.2765196025334</v>
      </c>
      <c r="Y673">
        <v>16.737320665115735</v>
      </c>
      <c r="Z673">
        <v>97.471371513077202</v>
      </c>
      <c r="AA673">
        <v>1240.9552209729234</v>
      </c>
      <c r="AB673">
        <v>2166.0160796041769</v>
      </c>
      <c r="AC673">
        <v>86.004580361166731</v>
      </c>
      <c r="AD673">
        <v>0</v>
      </c>
      <c r="AE673">
        <v>7594.2457302498806</v>
      </c>
    </row>
    <row r="674" spans="1:31" x14ac:dyDescent="0.25">
      <c r="A674">
        <v>2396258</v>
      </c>
      <c r="B674">
        <v>1</v>
      </c>
      <c r="C674" t="s">
        <v>80</v>
      </c>
      <c r="D674" t="s">
        <v>92</v>
      </c>
      <c r="E674" t="s">
        <v>279</v>
      </c>
      <c r="F674" t="s">
        <v>2157</v>
      </c>
      <c r="G674" t="s">
        <v>134</v>
      </c>
      <c r="H674" t="s">
        <v>143</v>
      </c>
      <c r="I674" t="s">
        <v>136</v>
      </c>
      <c r="J674" t="s">
        <v>137</v>
      </c>
      <c r="K674" t="s">
        <v>138</v>
      </c>
      <c r="L674" t="s">
        <v>2158</v>
      </c>
      <c r="M674" t="s">
        <v>2159</v>
      </c>
      <c r="N674">
        <v>5.0991666660000003</v>
      </c>
      <c r="O674">
        <v>0</v>
      </c>
      <c r="P674">
        <v>5262</v>
      </c>
      <c r="Q674">
        <v>2</v>
      </c>
      <c r="R674">
        <v>18</v>
      </c>
      <c r="S674">
        <v>13</v>
      </c>
      <c r="T674">
        <v>253</v>
      </c>
      <c r="U674">
        <v>1</v>
      </c>
      <c r="V674">
        <v>7</v>
      </c>
      <c r="W674">
        <v>0</v>
      </c>
      <c r="X674">
        <v>4866.8998293385011</v>
      </c>
      <c r="Y674">
        <v>16.59183188212776</v>
      </c>
      <c r="Z674">
        <v>18.448918558579365</v>
      </c>
      <c r="AA674">
        <v>920.52723619690153</v>
      </c>
      <c r="AB674">
        <v>1413.5603719475257</v>
      </c>
      <c r="AC674">
        <v>205.88542781354147</v>
      </c>
      <c r="AD674">
        <v>116.45977973814637</v>
      </c>
      <c r="AE674">
        <v>7558.3733954753234</v>
      </c>
    </row>
    <row r="675" spans="1:31" x14ac:dyDescent="0.25">
      <c r="A675">
        <v>2396260</v>
      </c>
      <c r="B675">
        <v>1</v>
      </c>
      <c r="C675" t="s">
        <v>80</v>
      </c>
      <c r="D675" t="s">
        <v>108</v>
      </c>
      <c r="E675" t="s">
        <v>132</v>
      </c>
      <c r="F675" t="s">
        <v>2160</v>
      </c>
      <c r="G675" t="s">
        <v>147</v>
      </c>
      <c r="H675" t="s">
        <v>135</v>
      </c>
      <c r="I675" t="s">
        <v>136</v>
      </c>
      <c r="J675" t="s">
        <v>137</v>
      </c>
      <c r="K675" t="s">
        <v>138</v>
      </c>
      <c r="L675" t="s">
        <v>2161</v>
      </c>
      <c r="M675" t="s">
        <v>2162</v>
      </c>
      <c r="N675">
        <v>8.653611111</v>
      </c>
      <c r="O675">
        <v>0</v>
      </c>
      <c r="P675">
        <v>31</v>
      </c>
      <c r="Q675">
        <v>0</v>
      </c>
      <c r="R675">
        <v>20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44.102048061319394</v>
      </c>
      <c r="Y675">
        <v>0</v>
      </c>
      <c r="Z675">
        <v>53.672681040198327</v>
      </c>
      <c r="AA675">
        <v>0</v>
      </c>
      <c r="AB675">
        <v>6.7894018976978563</v>
      </c>
      <c r="AC675">
        <v>0</v>
      </c>
      <c r="AD675">
        <v>0</v>
      </c>
      <c r="AE675">
        <v>104.56413099921558</v>
      </c>
    </row>
    <row r="676" spans="1:31" x14ac:dyDescent="0.25">
      <c r="A676">
        <v>2396262</v>
      </c>
      <c r="B676">
        <v>1</v>
      </c>
      <c r="C676" t="s">
        <v>80</v>
      </c>
      <c r="D676" t="s">
        <v>89</v>
      </c>
      <c r="E676" t="s">
        <v>153</v>
      </c>
      <c r="F676" t="s">
        <v>2163</v>
      </c>
      <c r="G676" t="s">
        <v>134</v>
      </c>
      <c r="H676" t="s">
        <v>143</v>
      </c>
      <c r="I676" t="s">
        <v>136</v>
      </c>
      <c r="J676" t="s">
        <v>137</v>
      </c>
      <c r="K676" t="s">
        <v>138</v>
      </c>
      <c r="L676" t="s">
        <v>2164</v>
      </c>
      <c r="M676" t="s">
        <v>2165</v>
      </c>
      <c r="N676">
        <v>7.3005555549999999</v>
      </c>
      <c r="O676">
        <v>4</v>
      </c>
      <c r="P676">
        <v>1171</v>
      </c>
      <c r="Q676">
        <v>2</v>
      </c>
      <c r="R676">
        <v>23</v>
      </c>
      <c r="S676">
        <v>11</v>
      </c>
      <c r="T676">
        <v>105</v>
      </c>
      <c r="U676">
        <v>5</v>
      </c>
      <c r="V676">
        <v>0</v>
      </c>
      <c r="W676">
        <v>735.11791067708884</v>
      </c>
      <c r="X676">
        <v>3734.8644638354353</v>
      </c>
      <c r="Y676">
        <v>89.304728811296215</v>
      </c>
      <c r="Z676">
        <v>90.463542038198568</v>
      </c>
      <c r="AA676">
        <v>1492.1929203181933</v>
      </c>
      <c r="AB676">
        <v>1519.5229831942661</v>
      </c>
      <c r="AC676">
        <v>1744.9915201380045</v>
      </c>
      <c r="AD676">
        <v>0</v>
      </c>
      <c r="AE676">
        <v>9406.4580690124822</v>
      </c>
    </row>
    <row r="677" spans="1:31" x14ac:dyDescent="0.25">
      <c r="A677">
        <v>2396267</v>
      </c>
      <c r="B677">
        <v>1</v>
      </c>
      <c r="C677" t="s">
        <v>80</v>
      </c>
      <c r="D677" t="s">
        <v>96</v>
      </c>
      <c r="E677" t="s">
        <v>132</v>
      </c>
      <c r="F677" t="s">
        <v>2166</v>
      </c>
      <c r="G677" t="s">
        <v>254</v>
      </c>
      <c r="H677" t="s">
        <v>135</v>
      </c>
      <c r="I677" t="s">
        <v>136</v>
      </c>
      <c r="J677" t="s">
        <v>137</v>
      </c>
      <c r="K677" t="s">
        <v>163</v>
      </c>
      <c r="L677" t="s">
        <v>2167</v>
      </c>
      <c r="M677" t="s">
        <v>2168</v>
      </c>
      <c r="N677">
        <v>0.53055555499999996</v>
      </c>
      <c r="O677">
        <v>0</v>
      </c>
      <c r="P677">
        <v>5</v>
      </c>
      <c r="Q677">
        <v>0</v>
      </c>
      <c r="R677">
        <v>9</v>
      </c>
      <c r="S677">
        <v>0</v>
      </c>
      <c r="T677">
        <v>6</v>
      </c>
      <c r="U677">
        <v>0</v>
      </c>
      <c r="V677">
        <v>0</v>
      </c>
      <c r="W677">
        <v>0</v>
      </c>
      <c r="X677">
        <v>0.10166119354906666</v>
      </c>
      <c r="Y677">
        <v>0</v>
      </c>
      <c r="Z677">
        <v>0.90723784133673058</v>
      </c>
      <c r="AA677">
        <v>0</v>
      </c>
      <c r="AB677">
        <v>1.4126745412555135</v>
      </c>
      <c r="AC677">
        <v>0</v>
      </c>
      <c r="AD677">
        <v>0</v>
      </c>
      <c r="AE677">
        <v>2.4215735761413111</v>
      </c>
    </row>
    <row r="678" spans="1:31" x14ac:dyDescent="0.25">
      <c r="A678">
        <v>2396271</v>
      </c>
      <c r="B678">
        <v>1</v>
      </c>
      <c r="C678" t="s">
        <v>80</v>
      </c>
      <c r="D678" t="s">
        <v>88</v>
      </c>
      <c r="E678" t="s">
        <v>157</v>
      </c>
      <c r="F678" t="s">
        <v>2169</v>
      </c>
      <c r="G678" t="s">
        <v>272</v>
      </c>
      <c r="H678" t="s">
        <v>135</v>
      </c>
      <c r="I678" t="s">
        <v>136</v>
      </c>
      <c r="J678" t="s">
        <v>137</v>
      </c>
      <c r="K678" t="s">
        <v>163</v>
      </c>
      <c r="L678" t="s">
        <v>2170</v>
      </c>
      <c r="M678" t="s">
        <v>2171</v>
      </c>
      <c r="N678">
        <v>1.6330555550000001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7.4483285487426665E-2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7.4483285487426665E-2</v>
      </c>
    </row>
    <row r="679" spans="1:31" x14ac:dyDescent="0.25">
      <c r="A679">
        <v>2396272</v>
      </c>
      <c r="B679">
        <v>1</v>
      </c>
      <c r="C679" t="s">
        <v>80</v>
      </c>
      <c r="D679" t="s">
        <v>105</v>
      </c>
      <c r="E679" t="s">
        <v>132</v>
      </c>
      <c r="F679" t="s">
        <v>2172</v>
      </c>
      <c r="G679" t="s">
        <v>178</v>
      </c>
      <c r="H679" t="s">
        <v>135</v>
      </c>
      <c r="I679" t="s">
        <v>136</v>
      </c>
      <c r="J679" t="s">
        <v>137</v>
      </c>
      <c r="K679" t="s">
        <v>163</v>
      </c>
      <c r="L679" t="s">
        <v>2173</v>
      </c>
      <c r="M679" t="s">
        <v>2174</v>
      </c>
      <c r="N679">
        <v>1.170833333</v>
      </c>
      <c r="O679">
        <v>0</v>
      </c>
      <c r="P679">
        <v>112</v>
      </c>
      <c r="Q679">
        <v>0</v>
      </c>
      <c r="R679">
        <v>1</v>
      </c>
      <c r="S679">
        <v>0</v>
      </c>
      <c r="T679">
        <v>80</v>
      </c>
      <c r="U679">
        <v>0</v>
      </c>
      <c r="V679">
        <v>0</v>
      </c>
      <c r="W679">
        <v>0</v>
      </c>
      <c r="X679">
        <v>23.468173497266886</v>
      </c>
      <c r="Y679">
        <v>0</v>
      </c>
      <c r="Z679">
        <v>0.16013399438199999</v>
      </c>
      <c r="AA679">
        <v>0</v>
      </c>
      <c r="AB679">
        <v>76.630077413172842</v>
      </c>
      <c r="AC679">
        <v>0</v>
      </c>
      <c r="AD679">
        <v>0</v>
      </c>
      <c r="AE679">
        <v>100.25838490482172</v>
      </c>
    </row>
    <row r="680" spans="1:31" x14ac:dyDescent="0.25">
      <c r="A680">
        <v>2396275</v>
      </c>
      <c r="B680">
        <v>1</v>
      </c>
      <c r="C680" t="s">
        <v>80</v>
      </c>
      <c r="D680" t="s">
        <v>100</v>
      </c>
      <c r="E680" t="s">
        <v>181</v>
      </c>
      <c r="F680" t="s">
        <v>2175</v>
      </c>
      <c r="G680" t="s">
        <v>231</v>
      </c>
      <c r="H680" t="s">
        <v>135</v>
      </c>
      <c r="I680" t="s">
        <v>136</v>
      </c>
      <c r="J680" t="s">
        <v>137</v>
      </c>
      <c r="K680" t="s">
        <v>163</v>
      </c>
      <c r="L680" t="s">
        <v>2176</v>
      </c>
      <c r="M680" t="s">
        <v>2177</v>
      </c>
      <c r="N680">
        <v>5.511666666</v>
      </c>
      <c r="O680">
        <v>0</v>
      </c>
      <c r="P680">
        <v>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0.91995477484538335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0.91995477484538335</v>
      </c>
    </row>
    <row r="681" spans="1:31" x14ac:dyDescent="0.25">
      <c r="A681">
        <v>2396279</v>
      </c>
      <c r="B681">
        <v>1</v>
      </c>
      <c r="C681" t="s">
        <v>80</v>
      </c>
      <c r="D681" t="s">
        <v>104</v>
      </c>
      <c r="E681" t="s">
        <v>181</v>
      </c>
      <c r="F681" t="s">
        <v>2178</v>
      </c>
      <c r="G681" t="s">
        <v>183</v>
      </c>
      <c r="H681" t="s">
        <v>135</v>
      </c>
      <c r="I681" t="s">
        <v>136</v>
      </c>
      <c r="J681" t="s">
        <v>137</v>
      </c>
      <c r="K681" t="s">
        <v>163</v>
      </c>
      <c r="L681" t="s">
        <v>2179</v>
      </c>
      <c r="M681" t="s">
        <v>2180</v>
      </c>
      <c r="N681">
        <v>0.91666666600000002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</row>
    <row r="682" spans="1:31" x14ac:dyDescent="0.25">
      <c r="A682">
        <v>2396280</v>
      </c>
      <c r="B682">
        <v>1</v>
      </c>
      <c r="C682" t="s">
        <v>80</v>
      </c>
      <c r="D682" t="s">
        <v>100</v>
      </c>
      <c r="E682" t="s">
        <v>153</v>
      </c>
      <c r="F682" t="s">
        <v>1670</v>
      </c>
      <c r="G682" t="s">
        <v>147</v>
      </c>
      <c r="H682" t="s">
        <v>143</v>
      </c>
      <c r="I682" t="s">
        <v>136</v>
      </c>
      <c r="J682" t="s">
        <v>137</v>
      </c>
      <c r="K682" t="s">
        <v>138</v>
      </c>
      <c r="L682" t="s">
        <v>2181</v>
      </c>
      <c r="M682" t="s">
        <v>2182</v>
      </c>
      <c r="N682">
        <v>7.165277777</v>
      </c>
      <c r="O682">
        <v>4</v>
      </c>
      <c r="P682">
        <v>1651</v>
      </c>
      <c r="Q682">
        <v>4</v>
      </c>
      <c r="R682">
        <v>101</v>
      </c>
      <c r="S682">
        <v>9</v>
      </c>
      <c r="T682">
        <v>72</v>
      </c>
      <c r="U682">
        <v>0</v>
      </c>
      <c r="V682">
        <v>0</v>
      </c>
      <c r="W682">
        <v>522.01949064303153</v>
      </c>
      <c r="X682">
        <v>1730.2758196619084</v>
      </c>
      <c r="Y682">
        <v>51.025991457547399</v>
      </c>
      <c r="Z682">
        <v>251.93942192883213</v>
      </c>
      <c r="AA682">
        <v>282.34894041897053</v>
      </c>
      <c r="AB682">
        <v>324.13145837305547</v>
      </c>
      <c r="AC682">
        <v>0</v>
      </c>
      <c r="AD682">
        <v>0</v>
      </c>
      <c r="AE682">
        <v>3161.741122483345</v>
      </c>
    </row>
    <row r="683" spans="1:31" x14ac:dyDescent="0.25">
      <c r="A683">
        <v>2396281</v>
      </c>
      <c r="B683">
        <v>1</v>
      </c>
      <c r="C683" t="s">
        <v>80</v>
      </c>
      <c r="D683" t="s">
        <v>83</v>
      </c>
      <c r="E683" t="s">
        <v>157</v>
      </c>
      <c r="F683" t="s">
        <v>2183</v>
      </c>
      <c r="G683" t="s">
        <v>254</v>
      </c>
      <c r="H683" t="s">
        <v>135</v>
      </c>
      <c r="I683" t="s">
        <v>136</v>
      </c>
      <c r="J683" t="s">
        <v>137</v>
      </c>
      <c r="K683" t="s">
        <v>163</v>
      </c>
      <c r="L683" t="s">
        <v>2184</v>
      </c>
      <c r="M683" t="s">
        <v>2185</v>
      </c>
      <c r="N683">
        <v>0.53249999999999997</v>
      </c>
      <c r="O683">
        <v>0</v>
      </c>
      <c r="P683">
        <v>170</v>
      </c>
      <c r="Q683">
        <v>0</v>
      </c>
      <c r="R683">
        <v>0</v>
      </c>
      <c r="S683">
        <v>0</v>
      </c>
      <c r="T683">
        <v>24</v>
      </c>
      <c r="U683">
        <v>0</v>
      </c>
      <c r="V683">
        <v>0</v>
      </c>
      <c r="W683">
        <v>0</v>
      </c>
      <c r="X683">
        <v>17.708605359726512</v>
      </c>
      <c r="Y683">
        <v>0</v>
      </c>
      <c r="Z683">
        <v>0</v>
      </c>
      <c r="AA683">
        <v>0</v>
      </c>
      <c r="AB683">
        <v>4.4139434904897339</v>
      </c>
      <c r="AC683">
        <v>0</v>
      </c>
      <c r="AD683">
        <v>0</v>
      </c>
      <c r="AE683">
        <v>22.122548850216248</v>
      </c>
    </row>
    <row r="684" spans="1:31" x14ac:dyDescent="0.25">
      <c r="A684">
        <v>2396283</v>
      </c>
      <c r="B684">
        <v>1</v>
      </c>
      <c r="C684" t="s">
        <v>80</v>
      </c>
      <c r="D684" t="s">
        <v>93</v>
      </c>
      <c r="E684" t="s">
        <v>157</v>
      </c>
      <c r="F684" t="s">
        <v>2186</v>
      </c>
      <c r="G684" t="s">
        <v>272</v>
      </c>
      <c r="H684" t="s">
        <v>135</v>
      </c>
      <c r="I684" t="s">
        <v>136</v>
      </c>
      <c r="J684" t="s">
        <v>137</v>
      </c>
      <c r="K684" t="s">
        <v>163</v>
      </c>
      <c r="L684" t="s">
        <v>2187</v>
      </c>
      <c r="M684" t="s">
        <v>2188</v>
      </c>
      <c r="N684">
        <v>4.1783333330000003</v>
      </c>
      <c r="O684">
        <v>0</v>
      </c>
      <c r="P684">
        <v>5</v>
      </c>
      <c r="Q684">
        <v>0</v>
      </c>
      <c r="R684">
        <v>5</v>
      </c>
      <c r="S684">
        <v>0</v>
      </c>
      <c r="T684">
        <v>2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11.996631620959546</v>
      </c>
      <c r="AA684">
        <v>0</v>
      </c>
      <c r="AB684">
        <v>0.63376494204928668</v>
      </c>
      <c r="AC684">
        <v>0</v>
      </c>
      <c r="AD684">
        <v>0</v>
      </c>
      <c r="AE684">
        <v>12.630396563008832</v>
      </c>
    </row>
    <row r="685" spans="1:31" x14ac:dyDescent="0.25">
      <c r="A685">
        <v>2396284</v>
      </c>
      <c r="B685">
        <v>1</v>
      </c>
      <c r="C685" t="s">
        <v>80</v>
      </c>
      <c r="D685" t="s">
        <v>103</v>
      </c>
      <c r="E685" t="s">
        <v>325</v>
      </c>
      <c r="F685" t="s">
        <v>2137</v>
      </c>
      <c r="G685" t="s">
        <v>134</v>
      </c>
      <c r="H685" t="s">
        <v>143</v>
      </c>
      <c r="I685" t="s">
        <v>136</v>
      </c>
      <c r="J685" t="s">
        <v>137</v>
      </c>
      <c r="K685" t="s">
        <v>138</v>
      </c>
      <c r="L685" t="s">
        <v>2189</v>
      </c>
      <c r="M685" t="s">
        <v>2190</v>
      </c>
      <c r="N685">
        <v>5.9458333330000004</v>
      </c>
      <c r="O685">
        <v>1</v>
      </c>
      <c r="P685">
        <v>367</v>
      </c>
      <c r="Q685">
        <v>32</v>
      </c>
      <c r="R685">
        <v>17</v>
      </c>
      <c r="S685">
        <v>43</v>
      </c>
      <c r="T685">
        <v>972</v>
      </c>
      <c r="U685">
        <v>16</v>
      </c>
      <c r="V685">
        <v>11</v>
      </c>
      <c r="W685">
        <v>2.5937330113285499</v>
      </c>
      <c r="X685">
        <v>465.47436615498918</v>
      </c>
      <c r="Y685">
        <v>1123.375523747229</v>
      </c>
      <c r="Z685">
        <v>268.82360521763331</v>
      </c>
      <c r="AA685">
        <v>5892.7904257333148</v>
      </c>
      <c r="AB685">
        <v>4885.6753060634383</v>
      </c>
      <c r="AC685">
        <v>5131.7955435050744</v>
      </c>
      <c r="AD685">
        <v>1710.7666222136625</v>
      </c>
      <c r="AE685">
        <v>19481.295125646669</v>
      </c>
    </row>
    <row r="686" spans="1:31" x14ac:dyDescent="0.25">
      <c r="A686">
        <v>2396286</v>
      </c>
      <c r="B686">
        <v>1</v>
      </c>
      <c r="C686" t="s">
        <v>81</v>
      </c>
      <c r="D686" t="s">
        <v>122</v>
      </c>
      <c r="E686" t="s">
        <v>181</v>
      </c>
      <c r="F686" t="s">
        <v>2191</v>
      </c>
      <c r="G686" t="s">
        <v>254</v>
      </c>
      <c r="H686" t="s">
        <v>135</v>
      </c>
      <c r="I686" t="s">
        <v>136</v>
      </c>
      <c r="J686" t="s">
        <v>137</v>
      </c>
      <c r="K686" t="s">
        <v>163</v>
      </c>
      <c r="L686" t="s">
        <v>2192</v>
      </c>
      <c r="M686" t="s">
        <v>2193</v>
      </c>
      <c r="N686">
        <v>0.27194444400000001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0.62215060287877899</v>
      </c>
      <c r="AC686">
        <v>0</v>
      </c>
      <c r="AD686">
        <v>0</v>
      </c>
      <c r="AE686">
        <v>0.62215060287877899</v>
      </c>
    </row>
    <row r="687" spans="1:31" x14ac:dyDescent="0.25">
      <c r="A687">
        <v>2396289</v>
      </c>
      <c r="B687">
        <v>1</v>
      </c>
      <c r="C687" t="s">
        <v>80</v>
      </c>
      <c r="D687" t="s">
        <v>85</v>
      </c>
      <c r="E687" t="s">
        <v>325</v>
      </c>
      <c r="F687" t="s">
        <v>2194</v>
      </c>
      <c r="G687" t="s">
        <v>235</v>
      </c>
      <c r="H687" t="s">
        <v>143</v>
      </c>
      <c r="I687" t="s">
        <v>136</v>
      </c>
      <c r="J687" t="s">
        <v>3</v>
      </c>
      <c r="K687" t="s">
        <v>163</v>
      </c>
      <c r="L687" t="s">
        <v>2195</v>
      </c>
      <c r="M687" t="s">
        <v>2196</v>
      </c>
      <c r="N687">
        <v>2.2822222220000001</v>
      </c>
      <c r="O687">
        <v>0</v>
      </c>
      <c r="P687">
        <v>1618</v>
      </c>
      <c r="Q687">
        <v>0</v>
      </c>
      <c r="R687">
        <v>0</v>
      </c>
      <c r="S687">
        <v>2</v>
      </c>
      <c r="T687">
        <v>166</v>
      </c>
      <c r="U687">
        <v>1</v>
      </c>
      <c r="V687">
        <v>2</v>
      </c>
      <c r="W687">
        <v>0</v>
      </c>
      <c r="X687">
        <v>845.35022258390438</v>
      </c>
      <c r="Y687">
        <v>0</v>
      </c>
      <c r="Z687">
        <v>0</v>
      </c>
      <c r="AA687">
        <v>313.10452748459875</v>
      </c>
      <c r="AB687">
        <v>552.3234579845456</v>
      </c>
      <c r="AC687">
        <v>309.92208330279288</v>
      </c>
      <c r="AD687">
        <v>478.79845490278495</v>
      </c>
      <c r="AE687">
        <v>2499.4987462586269</v>
      </c>
    </row>
    <row r="688" spans="1:31" x14ac:dyDescent="0.25">
      <c r="A688">
        <v>2396290</v>
      </c>
      <c r="B688">
        <v>1</v>
      </c>
      <c r="C688" t="s">
        <v>81</v>
      </c>
      <c r="D688" t="s">
        <v>119</v>
      </c>
      <c r="E688" t="s">
        <v>181</v>
      </c>
      <c r="F688" t="s">
        <v>2197</v>
      </c>
      <c r="G688" t="s">
        <v>183</v>
      </c>
      <c r="H688" t="s">
        <v>135</v>
      </c>
      <c r="I688" t="s">
        <v>136</v>
      </c>
      <c r="J688" t="s">
        <v>137</v>
      </c>
      <c r="K688" t="s">
        <v>163</v>
      </c>
      <c r="L688" t="s">
        <v>2198</v>
      </c>
      <c r="M688" t="s">
        <v>2199</v>
      </c>
      <c r="N688">
        <v>4.8219444439999997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0.86851156090949744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0.86851156090949744</v>
      </c>
    </row>
    <row r="689" spans="1:31" x14ac:dyDescent="0.25">
      <c r="A689">
        <v>2396295</v>
      </c>
      <c r="B689">
        <v>1</v>
      </c>
      <c r="C689" t="s">
        <v>80</v>
      </c>
      <c r="D689" t="s">
        <v>87</v>
      </c>
      <c r="E689" t="s">
        <v>153</v>
      </c>
      <c r="F689" t="s">
        <v>2200</v>
      </c>
      <c r="G689" t="s">
        <v>1907</v>
      </c>
      <c r="H689" t="s">
        <v>143</v>
      </c>
      <c r="I689" t="s">
        <v>136</v>
      </c>
      <c r="J689" t="s">
        <v>137</v>
      </c>
      <c r="K689" t="s">
        <v>163</v>
      </c>
      <c r="L689" t="s">
        <v>2201</v>
      </c>
      <c r="M689" t="s">
        <v>2202</v>
      </c>
      <c r="N689">
        <v>0.382222222</v>
      </c>
      <c r="O689">
        <v>1</v>
      </c>
      <c r="P689">
        <v>3340</v>
      </c>
      <c r="Q689">
        <v>0</v>
      </c>
      <c r="R689">
        <v>0</v>
      </c>
      <c r="S689">
        <v>29</v>
      </c>
      <c r="T689">
        <v>647</v>
      </c>
      <c r="U689">
        <v>5</v>
      </c>
      <c r="V689">
        <v>2</v>
      </c>
      <c r="W689">
        <v>0.31797770746640891</v>
      </c>
      <c r="X689">
        <v>265.03863360330894</v>
      </c>
      <c r="Y689">
        <v>0</v>
      </c>
      <c r="Z689">
        <v>0</v>
      </c>
      <c r="AA689">
        <v>240.09629532142401</v>
      </c>
      <c r="AB689">
        <v>384.01796563734644</v>
      </c>
      <c r="AC689">
        <v>63.546147636265033</v>
      </c>
      <c r="AD689">
        <v>85.358160676300002</v>
      </c>
      <c r="AE689">
        <v>1038.3751805821107</v>
      </c>
    </row>
    <row r="690" spans="1:31" x14ac:dyDescent="0.25">
      <c r="A690">
        <v>2396297</v>
      </c>
      <c r="B690">
        <v>1</v>
      </c>
      <c r="C690" t="s">
        <v>80</v>
      </c>
      <c r="D690" t="s">
        <v>84</v>
      </c>
      <c r="E690" t="s">
        <v>279</v>
      </c>
      <c r="F690" t="s">
        <v>2203</v>
      </c>
      <c r="G690" t="s">
        <v>162</v>
      </c>
      <c r="H690" t="s">
        <v>143</v>
      </c>
      <c r="I690" t="s">
        <v>136</v>
      </c>
      <c r="J690" t="s">
        <v>137</v>
      </c>
      <c r="K690" t="s">
        <v>163</v>
      </c>
      <c r="L690" t="s">
        <v>2204</v>
      </c>
      <c r="M690" t="s">
        <v>2205</v>
      </c>
      <c r="N690">
        <v>0.163611111</v>
      </c>
      <c r="O690">
        <v>6</v>
      </c>
      <c r="P690">
        <v>1391</v>
      </c>
      <c r="Q690">
        <v>13</v>
      </c>
      <c r="R690">
        <v>281</v>
      </c>
      <c r="S690">
        <v>30</v>
      </c>
      <c r="T690">
        <v>250</v>
      </c>
      <c r="U690">
        <v>1</v>
      </c>
      <c r="V690">
        <v>0</v>
      </c>
      <c r="W690">
        <v>0.51420154674819674</v>
      </c>
      <c r="X690">
        <v>55.32353899701117</v>
      </c>
      <c r="Y690">
        <v>3.2502252625680996</v>
      </c>
      <c r="Z690">
        <v>23.728934988995764</v>
      </c>
      <c r="AA690">
        <v>25.678722680666844</v>
      </c>
      <c r="AB690">
        <v>51.116337886129912</v>
      </c>
      <c r="AC690">
        <v>3.3122831128329846</v>
      </c>
      <c r="AD690">
        <v>0</v>
      </c>
      <c r="AE690">
        <v>162.92424447495296</v>
      </c>
    </row>
    <row r="691" spans="1:31" x14ac:dyDescent="0.25">
      <c r="A691">
        <v>2396299</v>
      </c>
      <c r="B691">
        <v>1</v>
      </c>
      <c r="C691" t="s">
        <v>80</v>
      </c>
      <c r="D691" t="s">
        <v>93</v>
      </c>
      <c r="E691" t="s">
        <v>132</v>
      </c>
      <c r="F691" t="s">
        <v>1500</v>
      </c>
      <c r="G691" t="s">
        <v>276</v>
      </c>
      <c r="H691" t="s">
        <v>135</v>
      </c>
      <c r="I691" t="s">
        <v>136</v>
      </c>
      <c r="J691" t="s">
        <v>137</v>
      </c>
      <c r="K691" t="s">
        <v>163</v>
      </c>
      <c r="L691" t="s">
        <v>2206</v>
      </c>
      <c r="M691" t="s">
        <v>2207</v>
      </c>
      <c r="N691">
        <v>2.6238888880000002</v>
      </c>
      <c r="O691">
        <v>0</v>
      </c>
      <c r="P691">
        <v>51</v>
      </c>
      <c r="Q691">
        <v>0</v>
      </c>
      <c r="R691">
        <v>32</v>
      </c>
      <c r="S691">
        <v>0</v>
      </c>
      <c r="T691">
        <v>15</v>
      </c>
      <c r="U691">
        <v>0</v>
      </c>
      <c r="V691">
        <v>0</v>
      </c>
      <c r="W691">
        <v>0</v>
      </c>
      <c r="X691">
        <v>2.7543141726867417</v>
      </c>
      <c r="Y691">
        <v>0</v>
      </c>
      <c r="Z691">
        <v>34.230733878577638</v>
      </c>
      <c r="AA691">
        <v>0</v>
      </c>
      <c r="AB691">
        <v>21.099362630434968</v>
      </c>
      <c r="AC691">
        <v>0</v>
      </c>
      <c r="AD691">
        <v>0</v>
      </c>
      <c r="AE691">
        <v>58.084410681699346</v>
      </c>
    </row>
    <row r="692" spans="1:31" x14ac:dyDescent="0.25">
      <c r="A692">
        <v>2396300</v>
      </c>
      <c r="B692">
        <v>1</v>
      </c>
      <c r="C692" t="s">
        <v>80</v>
      </c>
      <c r="D692" t="s">
        <v>100</v>
      </c>
      <c r="E692" t="s">
        <v>157</v>
      </c>
      <c r="F692" t="s">
        <v>2208</v>
      </c>
      <c r="G692" t="s">
        <v>297</v>
      </c>
      <c r="H692" t="s">
        <v>135</v>
      </c>
      <c r="I692" t="s">
        <v>136</v>
      </c>
      <c r="J692" t="s">
        <v>137</v>
      </c>
      <c r="K692" t="s">
        <v>163</v>
      </c>
      <c r="L692" t="s">
        <v>2209</v>
      </c>
      <c r="M692" t="s">
        <v>2210</v>
      </c>
      <c r="N692">
        <v>1.103611111</v>
      </c>
      <c r="O692">
        <v>0</v>
      </c>
      <c r="P692">
        <v>43</v>
      </c>
      <c r="Q692">
        <v>0</v>
      </c>
      <c r="R692">
        <v>0</v>
      </c>
      <c r="S692">
        <v>0</v>
      </c>
      <c r="T692">
        <v>1</v>
      </c>
      <c r="U692">
        <v>0</v>
      </c>
      <c r="V692">
        <v>0</v>
      </c>
      <c r="W692">
        <v>0</v>
      </c>
      <c r="X692">
        <v>9.4994066558659114</v>
      </c>
      <c r="Y692">
        <v>0</v>
      </c>
      <c r="Z692">
        <v>0</v>
      </c>
      <c r="AA692">
        <v>0</v>
      </c>
      <c r="AB692">
        <v>0.41045525744914557</v>
      </c>
      <c r="AC692">
        <v>0</v>
      </c>
      <c r="AD692">
        <v>0</v>
      </c>
      <c r="AE692">
        <v>9.9098619133150567</v>
      </c>
    </row>
    <row r="693" spans="1:31" x14ac:dyDescent="0.25">
      <c r="A693">
        <v>2396303</v>
      </c>
      <c r="B693">
        <v>1</v>
      </c>
      <c r="C693" t="s">
        <v>80</v>
      </c>
      <c r="D693" t="s">
        <v>96</v>
      </c>
      <c r="E693" t="s">
        <v>141</v>
      </c>
      <c r="F693" t="s">
        <v>2211</v>
      </c>
      <c r="G693" t="s">
        <v>206</v>
      </c>
      <c r="H693" t="s">
        <v>143</v>
      </c>
      <c r="I693" t="s">
        <v>136</v>
      </c>
      <c r="J693" t="s">
        <v>137</v>
      </c>
      <c r="K693" t="s">
        <v>163</v>
      </c>
      <c r="L693" t="s">
        <v>2212</v>
      </c>
      <c r="M693" t="s">
        <v>2213</v>
      </c>
      <c r="N693">
        <v>1.9697222219999999</v>
      </c>
      <c r="O693">
        <v>0</v>
      </c>
      <c r="P693">
        <v>3</v>
      </c>
      <c r="Q693">
        <v>0</v>
      </c>
      <c r="R693">
        <v>8</v>
      </c>
      <c r="S693">
        <v>0</v>
      </c>
      <c r="T693">
        <v>2</v>
      </c>
      <c r="U693">
        <v>0</v>
      </c>
      <c r="V693">
        <v>0</v>
      </c>
      <c r="W693">
        <v>0</v>
      </c>
      <c r="X693">
        <v>1.4602287445990936</v>
      </c>
      <c r="Y693">
        <v>0</v>
      </c>
      <c r="Z693">
        <v>19.208647589923892</v>
      </c>
      <c r="AA693">
        <v>0</v>
      </c>
      <c r="AB693">
        <v>4.0112099174834164</v>
      </c>
      <c r="AC693">
        <v>0</v>
      </c>
      <c r="AD693">
        <v>0</v>
      </c>
      <c r="AE693">
        <v>24.680086252006401</v>
      </c>
    </row>
    <row r="694" spans="1:31" x14ac:dyDescent="0.25">
      <c r="A694">
        <v>2396305</v>
      </c>
      <c r="B694">
        <v>1</v>
      </c>
      <c r="C694" t="s">
        <v>81</v>
      </c>
      <c r="D694" t="s">
        <v>121</v>
      </c>
      <c r="E694" t="s">
        <v>181</v>
      </c>
      <c r="F694" t="s">
        <v>2214</v>
      </c>
      <c r="G694" t="s">
        <v>183</v>
      </c>
      <c r="H694" t="s">
        <v>135</v>
      </c>
      <c r="I694" t="s">
        <v>136</v>
      </c>
      <c r="J694" t="s">
        <v>137</v>
      </c>
      <c r="K694" t="s">
        <v>163</v>
      </c>
      <c r="L694" t="s">
        <v>2215</v>
      </c>
      <c r="M694" t="s">
        <v>2216</v>
      </c>
      <c r="N694">
        <v>0.70694444400000001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0.13635326382481944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0.13635326382481944</v>
      </c>
    </row>
    <row r="695" spans="1:31" x14ac:dyDescent="0.25">
      <c r="A695">
        <v>2396309</v>
      </c>
      <c r="B695">
        <v>1</v>
      </c>
      <c r="C695" t="s">
        <v>80</v>
      </c>
      <c r="D695" t="s">
        <v>100</v>
      </c>
      <c r="E695" t="s">
        <v>279</v>
      </c>
      <c r="F695" t="s">
        <v>2217</v>
      </c>
      <c r="G695" t="s">
        <v>162</v>
      </c>
      <c r="H695" t="s">
        <v>143</v>
      </c>
      <c r="I695" t="s">
        <v>136</v>
      </c>
      <c r="J695" t="s">
        <v>137</v>
      </c>
      <c r="K695" t="s">
        <v>163</v>
      </c>
      <c r="L695" t="s">
        <v>2212</v>
      </c>
      <c r="M695" t="s">
        <v>2218</v>
      </c>
      <c r="N695">
        <v>0.98388888799999996</v>
      </c>
      <c r="O695">
        <v>1</v>
      </c>
      <c r="P695">
        <v>13</v>
      </c>
      <c r="Q695">
        <v>4</v>
      </c>
      <c r="R695">
        <v>31</v>
      </c>
      <c r="S695">
        <v>17</v>
      </c>
      <c r="T695">
        <v>12</v>
      </c>
      <c r="U695">
        <v>1</v>
      </c>
      <c r="V695">
        <v>0</v>
      </c>
      <c r="W695">
        <v>0.6749015558699557</v>
      </c>
      <c r="X695">
        <v>7.7363161276923096</v>
      </c>
      <c r="Y695">
        <v>3.66650758570474</v>
      </c>
      <c r="Z695">
        <v>13.383774804993145</v>
      </c>
      <c r="AA695">
        <v>105.21117715191282</v>
      </c>
      <c r="AB695">
        <v>14.324128982634202</v>
      </c>
      <c r="AC695">
        <v>31.552744257110387</v>
      </c>
      <c r="AD695">
        <v>0</v>
      </c>
      <c r="AE695">
        <v>176.54955046591755</v>
      </c>
    </row>
    <row r="696" spans="1:31" x14ac:dyDescent="0.25">
      <c r="A696">
        <v>2396311</v>
      </c>
      <c r="B696">
        <v>1</v>
      </c>
      <c r="C696" t="s">
        <v>80</v>
      </c>
      <c r="D696" t="s">
        <v>93</v>
      </c>
      <c r="E696" t="s">
        <v>157</v>
      </c>
      <c r="F696" t="s">
        <v>2219</v>
      </c>
      <c r="G696" t="s">
        <v>297</v>
      </c>
      <c r="H696" t="s">
        <v>135</v>
      </c>
      <c r="I696" t="s">
        <v>136</v>
      </c>
      <c r="J696" t="s">
        <v>137</v>
      </c>
      <c r="K696" t="s">
        <v>163</v>
      </c>
      <c r="L696" t="s">
        <v>2220</v>
      </c>
      <c r="M696" t="s">
        <v>2221</v>
      </c>
      <c r="N696">
        <v>1.85</v>
      </c>
      <c r="O696">
        <v>0</v>
      </c>
      <c r="P696">
        <v>25</v>
      </c>
      <c r="Q696">
        <v>0</v>
      </c>
      <c r="R696">
        <v>1</v>
      </c>
      <c r="S696">
        <v>0</v>
      </c>
      <c r="T696">
        <v>5</v>
      </c>
      <c r="U696">
        <v>0</v>
      </c>
      <c r="V696">
        <v>0</v>
      </c>
      <c r="W696">
        <v>0</v>
      </c>
      <c r="X696">
        <v>6.6202399822739597</v>
      </c>
      <c r="Y696">
        <v>0</v>
      </c>
      <c r="Z696">
        <v>0.94246975030266344</v>
      </c>
      <c r="AA696">
        <v>0</v>
      </c>
      <c r="AB696">
        <v>11.229330985252664</v>
      </c>
      <c r="AC696">
        <v>0</v>
      </c>
      <c r="AD696">
        <v>0</v>
      </c>
      <c r="AE696">
        <v>18.792040717829288</v>
      </c>
    </row>
    <row r="697" spans="1:31" x14ac:dyDescent="0.25">
      <c r="A697">
        <v>2396313</v>
      </c>
      <c r="B697">
        <v>1</v>
      </c>
      <c r="C697" t="s">
        <v>80</v>
      </c>
      <c r="D697" t="s">
        <v>90</v>
      </c>
      <c r="E697" t="s">
        <v>157</v>
      </c>
      <c r="F697" t="s">
        <v>2222</v>
      </c>
      <c r="G697" t="s">
        <v>272</v>
      </c>
      <c r="H697" t="s">
        <v>135</v>
      </c>
      <c r="I697" t="s">
        <v>136</v>
      </c>
      <c r="J697" t="s">
        <v>137</v>
      </c>
      <c r="K697" t="s">
        <v>163</v>
      </c>
      <c r="L697" t="s">
        <v>2223</v>
      </c>
      <c r="M697" t="s">
        <v>2224</v>
      </c>
      <c r="N697">
        <v>1.210555555</v>
      </c>
      <c r="O697">
        <v>0</v>
      </c>
      <c r="P697">
        <v>335</v>
      </c>
      <c r="Q697">
        <v>0</v>
      </c>
      <c r="R697">
        <v>0</v>
      </c>
      <c r="S697">
        <v>0</v>
      </c>
      <c r="T697">
        <v>8</v>
      </c>
      <c r="U697">
        <v>0</v>
      </c>
      <c r="V697">
        <v>0</v>
      </c>
      <c r="W697">
        <v>0</v>
      </c>
      <c r="X697">
        <v>83.631358409410083</v>
      </c>
      <c r="Y697">
        <v>0</v>
      </c>
      <c r="Z697">
        <v>0</v>
      </c>
      <c r="AA697">
        <v>0</v>
      </c>
      <c r="AB697">
        <v>7.2487756976727606</v>
      </c>
      <c r="AC697">
        <v>0</v>
      </c>
      <c r="AD697">
        <v>0</v>
      </c>
      <c r="AE697">
        <v>90.880134107082839</v>
      </c>
    </row>
    <row r="698" spans="1:31" x14ac:dyDescent="0.25">
      <c r="A698">
        <v>2396314</v>
      </c>
      <c r="B698">
        <v>1</v>
      </c>
      <c r="C698" t="s">
        <v>80</v>
      </c>
      <c r="D698" t="s">
        <v>106</v>
      </c>
      <c r="E698" t="s">
        <v>132</v>
      </c>
      <c r="F698" t="s">
        <v>2225</v>
      </c>
      <c r="G698" t="s">
        <v>297</v>
      </c>
      <c r="H698" t="s">
        <v>135</v>
      </c>
      <c r="I698" t="s">
        <v>136</v>
      </c>
      <c r="J698" t="s">
        <v>137</v>
      </c>
      <c r="K698" t="s">
        <v>163</v>
      </c>
      <c r="L698" t="s">
        <v>2226</v>
      </c>
      <c r="M698" t="s">
        <v>2227</v>
      </c>
      <c r="N698">
        <v>5.0225</v>
      </c>
      <c r="O698">
        <v>0</v>
      </c>
      <c r="P698">
        <v>20</v>
      </c>
      <c r="Q698">
        <v>0</v>
      </c>
      <c r="R698">
        <v>11</v>
      </c>
      <c r="S698">
        <v>0</v>
      </c>
      <c r="T698">
        <v>4</v>
      </c>
      <c r="U698">
        <v>0</v>
      </c>
      <c r="V698">
        <v>0</v>
      </c>
      <c r="W698">
        <v>0</v>
      </c>
      <c r="X698">
        <v>9.3310231214963384</v>
      </c>
      <c r="Y698">
        <v>0</v>
      </c>
      <c r="Z698">
        <v>0.75664024453056677</v>
      </c>
      <c r="AA698">
        <v>0</v>
      </c>
      <c r="AB698">
        <v>2.5564271382222222E-2</v>
      </c>
      <c r="AC698">
        <v>0</v>
      </c>
      <c r="AD698">
        <v>0</v>
      </c>
      <c r="AE698">
        <v>10.113227637409128</v>
      </c>
    </row>
    <row r="699" spans="1:31" x14ac:dyDescent="0.25">
      <c r="A699">
        <v>2396318</v>
      </c>
      <c r="B699">
        <v>1</v>
      </c>
      <c r="C699" t="s">
        <v>80</v>
      </c>
      <c r="D699" t="s">
        <v>89</v>
      </c>
      <c r="E699" t="s">
        <v>181</v>
      </c>
      <c r="F699" t="s">
        <v>2228</v>
      </c>
      <c r="G699" t="s">
        <v>235</v>
      </c>
      <c r="H699" t="s">
        <v>135</v>
      </c>
      <c r="I699" t="s">
        <v>136</v>
      </c>
      <c r="J699" t="s">
        <v>3</v>
      </c>
      <c r="K699" t="s">
        <v>163</v>
      </c>
      <c r="L699" t="s">
        <v>2229</v>
      </c>
      <c r="M699" t="s">
        <v>2230</v>
      </c>
      <c r="N699">
        <v>2.6402777770000001</v>
      </c>
      <c r="O699">
        <v>0</v>
      </c>
      <c r="P699">
        <v>5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2.5371333595934549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2.5371333595934549</v>
      </c>
    </row>
    <row r="700" spans="1:31" x14ac:dyDescent="0.25">
      <c r="A700">
        <v>2396319</v>
      </c>
      <c r="B700">
        <v>1</v>
      </c>
      <c r="C700" t="s">
        <v>80</v>
      </c>
      <c r="D700" t="s">
        <v>104</v>
      </c>
      <c r="E700" t="s">
        <v>181</v>
      </c>
      <c r="F700" t="s">
        <v>2231</v>
      </c>
      <c r="G700" t="s">
        <v>183</v>
      </c>
      <c r="H700" t="s">
        <v>135</v>
      </c>
      <c r="I700" t="s">
        <v>136</v>
      </c>
      <c r="J700" t="s">
        <v>137</v>
      </c>
      <c r="K700" t="s">
        <v>163</v>
      </c>
      <c r="L700" t="s">
        <v>2232</v>
      </c>
      <c r="M700" t="s">
        <v>2233</v>
      </c>
      <c r="N700">
        <v>1.7413888879999999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0.37366588799670786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0.37366588799670786</v>
      </c>
    </row>
    <row r="701" spans="1:31" x14ac:dyDescent="0.25">
      <c r="A701">
        <v>2396320</v>
      </c>
      <c r="B701">
        <v>1</v>
      </c>
      <c r="C701" t="s">
        <v>80</v>
      </c>
      <c r="D701" t="s">
        <v>107</v>
      </c>
      <c r="E701" t="s">
        <v>181</v>
      </c>
      <c r="F701" t="s">
        <v>2234</v>
      </c>
      <c r="G701" t="s">
        <v>231</v>
      </c>
      <c r="H701" t="s">
        <v>135</v>
      </c>
      <c r="I701" t="s">
        <v>136</v>
      </c>
      <c r="J701" t="s">
        <v>137</v>
      </c>
      <c r="K701" t="s">
        <v>163</v>
      </c>
      <c r="L701" t="s">
        <v>2235</v>
      </c>
      <c r="M701" t="s">
        <v>2236</v>
      </c>
      <c r="N701">
        <v>5.1969444439999997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1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8.8120400277979165</v>
      </c>
      <c r="AC701">
        <v>0</v>
      </c>
      <c r="AD701">
        <v>0</v>
      </c>
      <c r="AE701">
        <v>8.8120400277979165</v>
      </c>
    </row>
    <row r="702" spans="1:31" x14ac:dyDescent="0.25">
      <c r="A702">
        <v>2396325</v>
      </c>
      <c r="B702">
        <v>1</v>
      </c>
      <c r="C702" t="s">
        <v>80</v>
      </c>
      <c r="D702" t="s">
        <v>88</v>
      </c>
      <c r="E702" t="s">
        <v>132</v>
      </c>
      <c r="F702" t="s">
        <v>2237</v>
      </c>
      <c r="G702" t="s">
        <v>134</v>
      </c>
      <c r="H702" t="s">
        <v>135</v>
      </c>
      <c r="I702" t="s">
        <v>136</v>
      </c>
      <c r="J702" t="s">
        <v>137</v>
      </c>
      <c r="K702" t="s">
        <v>138</v>
      </c>
      <c r="L702" t="s">
        <v>2238</v>
      </c>
      <c r="M702" t="s">
        <v>2239</v>
      </c>
      <c r="N702">
        <v>0.28222222200000002</v>
      </c>
      <c r="O702">
        <v>0</v>
      </c>
      <c r="P702">
        <v>370</v>
      </c>
      <c r="Q702">
        <v>0</v>
      </c>
      <c r="R702">
        <v>0</v>
      </c>
      <c r="S702">
        <v>0</v>
      </c>
      <c r="T702">
        <v>62</v>
      </c>
      <c r="U702">
        <v>0</v>
      </c>
      <c r="V702">
        <v>0</v>
      </c>
      <c r="W702">
        <v>0</v>
      </c>
      <c r="X702">
        <v>20.117082668905788</v>
      </c>
      <c r="Y702">
        <v>0</v>
      </c>
      <c r="Z702">
        <v>0</v>
      </c>
      <c r="AA702">
        <v>0</v>
      </c>
      <c r="AB702">
        <v>28.653877229964291</v>
      </c>
      <c r="AC702">
        <v>0</v>
      </c>
      <c r="AD702">
        <v>0</v>
      </c>
      <c r="AE702">
        <v>48.770959898870075</v>
      </c>
    </row>
    <row r="703" spans="1:31" x14ac:dyDescent="0.25">
      <c r="A703">
        <v>2396330</v>
      </c>
      <c r="B703">
        <v>1</v>
      </c>
      <c r="C703" t="s">
        <v>80</v>
      </c>
      <c r="D703" t="s">
        <v>83</v>
      </c>
      <c r="E703" t="s">
        <v>181</v>
      </c>
      <c r="F703" t="s">
        <v>2240</v>
      </c>
      <c r="G703" t="s">
        <v>183</v>
      </c>
      <c r="H703" t="s">
        <v>135</v>
      </c>
      <c r="I703" t="s">
        <v>136</v>
      </c>
      <c r="J703" t="s">
        <v>137</v>
      </c>
      <c r="K703" t="s">
        <v>163</v>
      </c>
      <c r="L703" t="s">
        <v>2241</v>
      </c>
      <c r="M703" t="s">
        <v>2242</v>
      </c>
      <c r="N703">
        <v>1.111388888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0.1440273063006989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0.1440273063006989</v>
      </c>
    </row>
    <row r="704" spans="1:31" x14ac:dyDescent="0.25">
      <c r="A704">
        <v>2396332</v>
      </c>
      <c r="B704">
        <v>1</v>
      </c>
      <c r="C704" t="s">
        <v>80</v>
      </c>
      <c r="D704" t="s">
        <v>93</v>
      </c>
      <c r="E704" t="s">
        <v>157</v>
      </c>
      <c r="F704" t="s">
        <v>2243</v>
      </c>
      <c r="G704" t="s">
        <v>272</v>
      </c>
      <c r="H704" t="s">
        <v>135</v>
      </c>
      <c r="I704" t="s">
        <v>136</v>
      </c>
      <c r="J704" t="s">
        <v>137</v>
      </c>
      <c r="K704" t="s">
        <v>163</v>
      </c>
      <c r="L704" t="s">
        <v>2244</v>
      </c>
      <c r="M704" t="s">
        <v>2245</v>
      </c>
      <c r="N704">
        <v>5.1052777770000004</v>
      </c>
      <c r="O704">
        <v>0</v>
      </c>
      <c r="P704">
        <v>26</v>
      </c>
      <c r="Q704">
        <v>0</v>
      </c>
      <c r="R704">
        <v>5</v>
      </c>
      <c r="S704">
        <v>0</v>
      </c>
      <c r="T704">
        <v>3</v>
      </c>
      <c r="U704">
        <v>0</v>
      </c>
      <c r="V704">
        <v>0</v>
      </c>
      <c r="W704">
        <v>0</v>
      </c>
      <c r="X704">
        <v>20.470073613702386</v>
      </c>
      <c r="Y704">
        <v>0</v>
      </c>
      <c r="Z704">
        <v>12.845435311331801</v>
      </c>
      <c r="AA704">
        <v>0</v>
      </c>
      <c r="AB704">
        <v>10.785334014739465</v>
      </c>
      <c r="AC704">
        <v>0</v>
      </c>
      <c r="AD704">
        <v>0</v>
      </c>
      <c r="AE704">
        <v>44.100842939773656</v>
      </c>
    </row>
    <row r="705" spans="1:31" x14ac:dyDescent="0.25">
      <c r="A705">
        <v>2396334</v>
      </c>
      <c r="B705">
        <v>1</v>
      </c>
      <c r="C705" t="s">
        <v>80</v>
      </c>
      <c r="D705" t="s">
        <v>101</v>
      </c>
      <c r="E705" t="s">
        <v>157</v>
      </c>
      <c r="F705" t="s">
        <v>2246</v>
      </c>
      <c r="G705" t="s">
        <v>213</v>
      </c>
      <c r="H705" t="s">
        <v>135</v>
      </c>
      <c r="I705" t="s">
        <v>136</v>
      </c>
      <c r="J705" t="s">
        <v>137</v>
      </c>
      <c r="K705" t="s">
        <v>163</v>
      </c>
      <c r="L705" t="s">
        <v>2247</v>
      </c>
      <c r="M705" t="s">
        <v>2248</v>
      </c>
      <c r="N705">
        <v>1.619722222</v>
      </c>
      <c r="O705">
        <v>0</v>
      </c>
      <c r="P705">
        <v>2</v>
      </c>
      <c r="Q705">
        <v>0</v>
      </c>
      <c r="R705">
        <v>0</v>
      </c>
      <c r="S705">
        <v>0</v>
      </c>
      <c r="T705">
        <v>7</v>
      </c>
      <c r="U705">
        <v>0</v>
      </c>
      <c r="V705">
        <v>0</v>
      </c>
      <c r="W705">
        <v>0</v>
      </c>
      <c r="X705">
        <v>0.46967910364733334</v>
      </c>
      <c r="Y705">
        <v>0</v>
      </c>
      <c r="Z705">
        <v>0</v>
      </c>
      <c r="AA705">
        <v>0</v>
      </c>
      <c r="AB705">
        <v>11.746613309090046</v>
      </c>
      <c r="AC705">
        <v>0</v>
      </c>
      <c r="AD705">
        <v>0</v>
      </c>
      <c r="AE705">
        <v>12.21629241273738</v>
      </c>
    </row>
    <row r="706" spans="1:31" x14ac:dyDescent="0.25">
      <c r="A706">
        <v>2396337</v>
      </c>
      <c r="B706">
        <v>1</v>
      </c>
      <c r="C706" t="s">
        <v>80</v>
      </c>
      <c r="D706" t="s">
        <v>88</v>
      </c>
      <c r="E706" t="s">
        <v>157</v>
      </c>
      <c r="F706" t="s">
        <v>2249</v>
      </c>
      <c r="G706" t="s">
        <v>134</v>
      </c>
      <c r="H706" t="s">
        <v>135</v>
      </c>
      <c r="I706" t="s">
        <v>136</v>
      </c>
      <c r="J706" t="s">
        <v>137</v>
      </c>
      <c r="K706" t="s">
        <v>138</v>
      </c>
      <c r="L706" t="s">
        <v>2250</v>
      </c>
      <c r="M706" t="s">
        <v>2251</v>
      </c>
      <c r="N706">
        <v>0.92277777699999997</v>
      </c>
      <c r="O706">
        <v>0</v>
      </c>
      <c r="P706">
        <v>149</v>
      </c>
      <c r="Q706">
        <v>0</v>
      </c>
      <c r="R706">
        <v>0</v>
      </c>
      <c r="S706">
        <v>0</v>
      </c>
      <c r="T706">
        <v>10</v>
      </c>
      <c r="U706">
        <v>0</v>
      </c>
      <c r="V706">
        <v>0</v>
      </c>
      <c r="W706">
        <v>0</v>
      </c>
      <c r="X706">
        <v>29.437612976987651</v>
      </c>
      <c r="Y706">
        <v>0</v>
      </c>
      <c r="Z706">
        <v>0</v>
      </c>
      <c r="AA706">
        <v>0</v>
      </c>
      <c r="AB706">
        <v>3.0435242846416246</v>
      </c>
      <c r="AC706">
        <v>0</v>
      </c>
      <c r="AD706">
        <v>0</v>
      </c>
      <c r="AE706">
        <v>32.481137261629279</v>
      </c>
    </row>
    <row r="707" spans="1:31" x14ac:dyDescent="0.25">
      <c r="A707">
        <v>2396338</v>
      </c>
      <c r="B707">
        <v>1</v>
      </c>
      <c r="C707" t="s">
        <v>81</v>
      </c>
      <c r="D707" t="s">
        <v>114</v>
      </c>
      <c r="E707" t="s">
        <v>141</v>
      </c>
      <c r="F707" t="s">
        <v>2252</v>
      </c>
      <c r="G707" t="s">
        <v>206</v>
      </c>
      <c r="H707" t="s">
        <v>143</v>
      </c>
      <c r="I707" t="s">
        <v>136</v>
      </c>
      <c r="J707" t="s">
        <v>137</v>
      </c>
      <c r="K707" t="s">
        <v>163</v>
      </c>
      <c r="L707" t="s">
        <v>2253</v>
      </c>
      <c r="M707" t="s">
        <v>2254</v>
      </c>
      <c r="N707">
        <v>1.2155555549999999</v>
      </c>
      <c r="O707">
        <v>0</v>
      </c>
      <c r="P707">
        <v>118</v>
      </c>
      <c r="Q707">
        <v>0</v>
      </c>
      <c r="R707">
        <v>0</v>
      </c>
      <c r="S707">
        <v>0</v>
      </c>
      <c r="T707">
        <v>10</v>
      </c>
      <c r="U707">
        <v>0</v>
      </c>
      <c r="V707">
        <v>0</v>
      </c>
      <c r="W707">
        <v>0</v>
      </c>
      <c r="X707">
        <v>12.715207893585314</v>
      </c>
      <c r="Y707">
        <v>0</v>
      </c>
      <c r="Z707">
        <v>0</v>
      </c>
      <c r="AA707">
        <v>0</v>
      </c>
      <c r="AB707">
        <v>8.0563828620713327</v>
      </c>
      <c r="AC707">
        <v>0</v>
      </c>
      <c r="AD707">
        <v>0</v>
      </c>
      <c r="AE707">
        <v>20.771590755656646</v>
      </c>
    </row>
    <row r="708" spans="1:31" x14ac:dyDescent="0.25">
      <c r="A708">
        <v>2396340</v>
      </c>
      <c r="B708">
        <v>1</v>
      </c>
      <c r="C708" t="s">
        <v>81</v>
      </c>
      <c r="D708" t="s">
        <v>116</v>
      </c>
      <c r="E708" t="s">
        <v>181</v>
      </c>
      <c r="F708" t="s">
        <v>2255</v>
      </c>
      <c r="G708" t="s">
        <v>183</v>
      </c>
      <c r="H708" t="s">
        <v>135</v>
      </c>
      <c r="I708" t="s">
        <v>136</v>
      </c>
      <c r="J708" t="s">
        <v>137</v>
      </c>
      <c r="K708" t="s">
        <v>163</v>
      </c>
      <c r="L708" t="s">
        <v>2256</v>
      </c>
      <c r="M708" t="s">
        <v>2257</v>
      </c>
      <c r="N708">
        <v>0.54638888799999996</v>
      </c>
      <c r="O708">
        <v>0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1.7151912198524999E-3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1.7151912198524999E-3</v>
      </c>
    </row>
    <row r="709" spans="1:31" x14ac:dyDescent="0.25">
      <c r="A709">
        <v>2396341</v>
      </c>
      <c r="B709">
        <v>1</v>
      </c>
      <c r="C709" t="s">
        <v>80</v>
      </c>
      <c r="D709" t="s">
        <v>88</v>
      </c>
      <c r="E709" t="s">
        <v>325</v>
      </c>
      <c r="F709" t="s">
        <v>723</v>
      </c>
      <c r="G709" t="s">
        <v>162</v>
      </c>
      <c r="H709" t="s">
        <v>143</v>
      </c>
      <c r="I709" t="s">
        <v>136</v>
      </c>
      <c r="J709" t="s">
        <v>137</v>
      </c>
      <c r="K709" t="s">
        <v>163</v>
      </c>
      <c r="L709" t="s">
        <v>2258</v>
      </c>
      <c r="M709" t="s">
        <v>2259</v>
      </c>
      <c r="N709">
        <v>0.14012583300000001</v>
      </c>
      <c r="O709">
        <v>1</v>
      </c>
      <c r="P709">
        <v>8452</v>
      </c>
      <c r="Q709">
        <v>0</v>
      </c>
      <c r="R709">
        <v>2</v>
      </c>
      <c r="S709">
        <v>14</v>
      </c>
      <c r="T709">
        <v>1181</v>
      </c>
      <c r="U709">
        <v>5</v>
      </c>
      <c r="V709">
        <v>6</v>
      </c>
      <c r="W709">
        <v>1.4483377547912002</v>
      </c>
      <c r="X709">
        <v>260.20116619364501</v>
      </c>
      <c r="Y709">
        <v>0</v>
      </c>
      <c r="Z709">
        <v>0.10222893089668002</v>
      </c>
      <c r="AA709">
        <v>36.353778524457532</v>
      </c>
      <c r="AB709">
        <v>265.44633838962534</v>
      </c>
      <c r="AC709">
        <v>19.291022566680482</v>
      </c>
      <c r="AD709">
        <v>14.68119124532368</v>
      </c>
      <c r="AE709">
        <v>597.52406360542</v>
      </c>
    </row>
    <row r="710" spans="1:31" x14ac:dyDescent="0.25">
      <c r="A710">
        <v>2396344</v>
      </c>
      <c r="B710">
        <v>1</v>
      </c>
      <c r="C710" t="s">
        <v>80</v>
      </c>
      <c r="D710" t="s">
        <v>96</v>
      </c>
      <c r="E710" t="s">
        <v>176</v>
      </c>
      <c r="F710" t="s">
        <v>2260</v>
      </c>
      <c r="G710" t="s">
        <v>287</v>
      </c>
      <c r="H710" t="s">
        <v>135</v>
      </c>
      <c r="I710" t="s">
        <v>136</v>
      </c>
      <c r="J710" t="s">
        <v>137</v>
      </c>
      <c r="K710" t="s">
        <v>163</v>
      </c>
      <c r="L710" t="s">
        <v>2261</v>
      </c>
      <c r="M710" t="s">
        <v>2262</v>
      </c>
      <c r="N710">
        <v>2.0727777770000002</v>
      </c>
      <c r="O710">
        <v>0</v>
      </c>
      <c r="P710">
        <v>99</v>
      </c>
      <c r="Q710">
        <v>0</v>
      </c>
      <c r="R710">
        <v>0</v>
      </c>
      <c r="S710">
        <v>0</v>
      </c>
      <c r="T710">
        <v>6</v>
      </c>
      <c r="U710">
        <v>0</v>
      </c>
      <c r="V710">
        <v>0</v>
      </c>
      <c r="W710">
        <v>0</v>
      </c>
      <c r="X710">
        <v>52.692172793124008</v>
      </c>
      <c r="Y710">
        <v>0</v>
      </c>
      <c r="Z710">
        <v>0</v>
      </c>
      <c r="AA710">
        <v>0</v>
      </c>
      <c r="AB710">
        <v>11.218919656681708</v>
      </c>
      <c r="AC710">
        <v>0</v>
      </c>
      <c r="AD710">
        <v>0</v>
      </c>
      <c r="AE710">
        <v>63.911092449805714</v>
      </c>
    </row>
    <row r="711" spans="1:31" x14ac:dyDescent="0.25">
      <c r="A711">
        <v>2396349</v>
      </c>
      <c r="B711">
        <v>1</v>
      </c>
      <c r="C711" t="s">
        <v>80</v>
      </c>
      <c r="D711" t="s">
        <v>95</v>
      </c>
      <c r="E711" t="s">
        <v>157</v>
      </c>
      <c r="F711" t="s">
        <v>2263</v>
      </c>
      <c r="G711" t="s">
        <v>254</v>
      </c>
      <c r="H711" t="s">
        <v>135</v>
      </c>
      <c r="I711" t="s">
        <v>136</v>
      </c>
      <c r="J711" t="s">
        <v>137</v>
      </c>
      <c r="K711" t="s">
        <v>163</v>
      </c>
      <c r="L711" t="s">
        <v>2264</v>
      </c>
      <c r="M711" t="s">
        <v>2265</v>
      </c>
      <c r="N711">
        <v>1.362222222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1</v>
      </c>
      <c r="U711">
        <v>0</v>
      </c>
      <c r="V711">
        <v>0</v>
      </c>
      <c r="W711">
        <v>0</v>
      </c>
      <c r="X711">
        <v>0.1630498907894678</v>
      </c>
      <c r="Y711">
        <v>0</v>
      </c>
      <c r="Z711">
        <v>0</v>
      </c>
      <c r="AA711">
        <v>0</v>
      </c>
      <c r="AB711">
        <v>5.3408679667777789E-5</v>
      </c>
      <c r="AC711">
        <v>0</v>
      </c>
      <c r="AD711">
        <v>0</v>
      </c>
      <c r="AE711">
        <v>0.16310329946913557</v>
      </c>
    </row>
    <row r="712" spans="1:31" x14ac:dyDescent="0.25">
      <c r="A712">
        <v>2396351</v>
      </c>
      <c r="B712">
        <v>1</v>
      </c>
      <c r="C712" t="s">
        <v>81</v>
      </c>
      <c r="D712" t="s">
        <v>123</v>
      </c>
      <c r="E712" t="s">
        <v>181</v>
      </c>
      <c r="F712" t="s">
        <v>2266</v>
      </c>
      <c r="G712" t="s">
        <v>183</v>
      </c>
      <c r="H712" t="s">
        <v>135</v>
      </c>
      <c r="I712" t="s">
        <v>136</v>
      </c>
      <c r="J712" t="s">
        <v>137</v>
      </c>
      <c r="K712" t="s">
        <v>163</v>
      </c>
      <c r="L712" t="s">
        <v>2267</v>
      </c>
      <c r="M712" t="s">
        <v>2268</v>
      </c>
      <c r="N712">
        <v>0.834166666</v>
      </c>
      <c r="O712">
        <v>0</v>
      </c>
      <c r="P712">
        <v>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0.38634655060334666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0.38634655060334666</v>
      </c>
    </row>
    <row r="713" spans="1:31" x14ac:dyDescent="0.25">
      <c r="A713">
        <v>2396361</v>
      </c>
      <c r="B713">
        <v>1</v>
      </c>
      <c r="C713" t="s">
        <v>80</v>
      </c>
      <c r="D713" t="s">
        <v>93</v>
      </c>
      <c r="E713" t="s">
        <v>157</v>
      </c>
      <c r="F713" t="s">
        <v>2269</v>
      </c>
      <c r="G713" t="s">
        <v>681</v>
      </c>
      <c r="H713" t="s">
        <v>135</v>
      </c>
      <c r="I713" t="s">
        <v>136</v>
      </c>
      <c r="J713" t="s">
        <v>137</v>
      </c>
      <c r="K713" t="s">
        <v>163</v>
      </c>
      <c r="L713" t="s">
        <v>2270</v>
      </c>
      <c r="M713" t="s">
        <v>2271</v>
      </c>
      <c r="N713">
        <v>7.8663888880000004</v>
      </c>
      <c r="O713">
        <v>0</v>
      </c>
      <c r="P713">
        <v>0</v>
      </c>
      <c r="Q713">
        <v>0</v>
      </c>
      <c r="R713">
        <v>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130.84680566984818</v>
      </c>
      <c r="AA713">
        <v>0</v>
      </c>
      <c r="AB713">
        <v>0</v>
      </c>
      <c r="AC713">
        <v>0</v>
      </c>
      <c r="AD713">
        <v>0</v>
      </c>
      <c r="AE713">
        <v>130.84680566984818</v>
      </c>
    </row>
    <row r="714" spans="1:31" x14ac:dyDescent="0.25">
      <c r="A714">
        <v>2396364</v>
      </c>
      <c r="B714">
        <v>1</v>
      </c>
      <c r="C714" t="s">
        <v>80</v>
      </c>
      <c r="D714" t="s">
        <v>88</v>
      </c>
      <c r="E714" t="s">
        <v>141</v>
      </c>
      <c r="F714" t="s">
        <v>2272</v>
      </c>
      <c r="G714" t="s">
        <v>162</v>
      </c>
      <c r="H714" t="s">
        <v>143</v>
      </c>
      <c r="I714" t="s">
        <v>136</v>
      </c>
      <c r="J714" t="s">
        <v>137</v>
      </c>
      <c r="K714" t="s">
        <v>163</v>
      </c>
      <c r="L714" t="s">
        <v>2273</v>
      </c>
      <c r="M714" t="s">
        <v>2274</v>
      </c>
      <c r="N714">
        <v>0.99527777699999997</v>
      </c>
      <c r="O714">
        <v>1</v>
      </c>
      <c r="P714">
        <v>716</v>
      </c>
      <c r="Q714">
        <v>0</v>
      </c>
      <c r="R714">
        <v>0</v>
      </c>
      <c r="S714">
        <v>13</v>
      </c>
      <c r="T714">
        <v>130</v>
      </c>
      <c r="U714">
        <v>5</v>
      </c>
      <c r="V714">
        <v>1</v>
      </c>
      <c r="W714">
        <v>10.257005770790812</v>
      </c>
      <c r="X714">
        <v>191.25841143657729</v>
      </c>
      <c r="Y714">
        <v>0</v>
      </c>
      <c r="Z714">
        <v>0</v>
      </c>
      <c r="AA714">
        <v>240.67383477465884</v>
      </c>
      <c r="AB714">
        <v>249.28307512620677</v>
      </c>
      <c r="AC714">
        <v>134.45533877658468</v>
      </c>
      <c r="AD714">
        <v>17.244427595302966</v>
      </c>
      <c r="AE714">
        <v>843.17209348012125</v>
      </c>
    </row>
    <row r="715" spans="1:31" x14ac:dyDescent="0.25">
      <c r="A715">
        <v>2396369</v>
      </c>
      <c r="B715">
        <v>1</v>
      </c>
      <c r="C715" t="s">
        <v>81</v>
      </c>
      <c r="D715" t="s">
        <v>128</v>
      </c>
      <c r="E715" t="s">
        <v>181</v>
      </c>
      <c r="F715" t="s">
        <v>2275</v>
      </c>
      <c r="G715" t="s">
        <v>183</v>
      </c>
      <c r="H715" t="s">
        <v>135</v>
      </c>
      <c r="I715" t="s">
        <v>136</v>
      </c>
      <c r="J715" t="s">
        <v>137</v>
      </c>
      <c r="K715" t="s">
        <v>163</v>
      </c>
      <c r="L715" t="s">
        <v>2276</v>
      </c>
      <c r="M715" t="s">
        <v>2277</v>
      </c>
      <c r="N715">
        <v>6.5833333329999997</v>
      </c>
      <c r="O715">
        <v>0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0.44565370828515644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0.44565370828515644</v>
      </c>
    </row>
    <row r="716" spans="1:31" x14ac:dyDescent="0.25">
      <c r="A716">
        <v>2396373</v>
      </c>
      <c r="B716">
        <v>1</v>
      </c>
      <c r="C716" t="s">
        <v>81</v>
      </c>
      <c r="D716" t="s">
        <v>125</v>
      </c>
      <c r="E716" t="s">
        <v>153</v>
      </c>
      <c r="F716" t="s">
        <v>2278</v>
      </c>
      <c r="G716" t="s">
        <v>162</v>
      </c>
      <c r="H716" t="s">
        <v>143</v>
      </c>
      <c r="I716" t="s">
        <v>136</v>
      </c>
      <c r="J716" t="s">
        <v>137</v>
      </c>
      <c r="K716" t="s">
        <v>163</v>
      </c>
      <c r="L716" t="s">
        <v>2279</v>
      </c>
      <c r="M716" t="s">
        <v>2280</v>
      </c>
      <c r="N716">
        <v>0.39222222200000001</v>
      </c>
      <c r="O716">
        <v>1</v>
      </c>
      <c r="P716">
        <v>585</v>
      </c>
      <c r="Q716">
        <v>31</v>
      </c>
      <c r="R716">
        <v>183</v>
      </c>
      <c r="S716">
        <v>6</v>
      </c>
      <c r="T716">
        <v>34</v>
      </c>
      <c r="U716">
        <v>0</v>
      </c>
      <c r="V716">
        <v>0</v>
      </c>
      <c r="W716">
        <v>9.862877167173334E-2</v>
      </c>
      <c r="X716">
        <v>25.214877128298568</v>
      </c>
      <c r="Y716">
        <v>10.78396701085042</v>
      </c>
      <c r="Z716">
        <v>16.31203848445427</v>
      </c>
      <c r="AA716">
        <v>5.1943925698593585</v>
      </c>
      <c r="AB716">
        <v>7.1253037684473242</v>
      </c>
      <c r="AC716">
        <v>0</v>
      </c>
      <c r="AD716">
        <v>0</v>
      </c>
      <c r="AE716">
        <v>64.729207733581674</v>
      </c>
    </row>
    <row r="717" spans="1:31" x14ac:dyDescent="0.25">
      <c r="A717">
        <v>2396375</v>
      </c>
      <c r="B717">
        <v>1</v>
      </c>
      <c r="C717" t="s">
        <v>80</v>
      </c>
      <c r="D717" t="s">
        <v>96</v>
      </c>
      <c r="E717" t="s">
        <v>153</v>
      </c>
      <c r="F717" t="s">
        <v>2281</v>
      </c>
      <c r="G717" t="s">
        <v>254</v>
      </c>
      <c r="H717" t="s">
        <v>143</v>
      </c>
      <c r="I717" t="s">
        <v>136</v>
      </c>
      <c r="J717" t="s">
        <v>137</v>
      </c>
      <c r="K717" t="s">
        <v>163</v>
      </c>
      <c r="L717" t="s">
        <v>2282</v>
      </c>
      <c r="M717" t="s">
        <v>2283</v>
      </c>
      <c r="N717">
        <v>0.75388888799999998</v>
      </c>
      <c r="O717">
        <v>2</v>
      </c>
      <c r="P717">
        <v>3</v>
      </c>
      <c r="Q717">
        <v>6</v>
      </c>
      <c r="R717">
        <v>8</v>
      </c>
      <c r="S717">
        <v>5</v>
      </c>
      <c r="T717">
        <v>2</v>
      </c>
      <c r="U717">
        <v>0</v>
      </c>
      <c r="V717">
        <v>0</v>
      </c>
      <c r="W717">
        <v>1.6234025118788333</v>
      </c>
      <c r="X717">
        <v>0.56684965682546662</v>
      </c>
      <c r="Y717">
        <v>6.9545414143049165</v>
      </c>
      <c r="Z717">
        <v>7.5629233704780878</v>
      </c>
      <c r="AA717">
        <v>7.6240520743375839</v>
      </c>
      <c r="AB717">
        <v>1.556034502273012</v>
      </c>
      <c r="AC717">
        <v>0</v>
      </c>
      <c r="AD717">
        <v>0</v>
      </c>
      <c r="AE717">
        <v>25.887803530097898</v>
      </c>
    </row>
    <row r="718" spans="1:31" x14ac:dyDescent="0.25">
      <c r="A718">
        <v>2396382</v>
      </c>
      <c r="B718">
        <v>1</v>
      </c>
      <c r="C718" t="s">
        <v>80</v>
      </c>
      <c r="D718" t="s">
        <v>108</v>
      </c>
      <c r="E718" t="s">
        <v>157</v>
      </c>
      <c r="F718" t="s">
        <v>2284</v>
      </c>
      <c r="G718" t="s">
        <v>272</v>
      </c>
      <c r="H718" t="s">
        <v>135</v>
      </c>
      <c r="I718" t="s">
        <v>136</v>
      </c>
      <c r="J718" t="s">
        <v>137</v>
      </c>
      <c r="K718" t="s">
        <v>163</v>
      </c>
      <c r="L718" t="s">
        <v>2285</v>
      </c>
      <c r="M718" t="s">
        <v>2286</v>
      </c>
      <c r="N718">
        <v>2.278611111</v>
      </c>
      <c r="O718">
        <v>0</v>
      </c>
      <c r="P718">
        <v>12</v>
      </c>
      <c r="Q718">
        <v>0</v>
      </c>
      <c r="R718">
        <v>1</v>
      </c>
      <c r="S718">
        <v>0</v>
      </c>
      <c r="T718">
        <v>3</v>
      </c>
      <c r="U718">
        <v>0</v>
      </c>
      <c r="V718">
        <v>0</v>
      </c>
      <c r="W718">
        <v>0</v>
      </c>
      <c r="X718">
        <v>4.6812024022205554</v>
      </c>
      <c r="Y718">
        <v>0</v>
      </c>
      <c r="Z718">
        <v>3.5492697743063459</v>
      </c>
      <c r="AA718">
        <v>0</v>
      </c>
      <c r="AB718">
        <v>5.0555705092217647</v>
      </c>
      <c r="AC718">
        <v>0</v>
      </c>
      <c r="AD718">
        <v>0</v>
      </c>
      <c r="AE718">
        <v>13.286042685748667</v>
      </c>
    </row>
    <row r="719" spans="1:31" x14ac:dyDescent="0.25">
      <c r="A719">
        <v>2396385</v>
      </c>
      <c r="B719">
        <v>1</v>
      </c>
      <c r="C719" t="s">
        <v>80</v>
      </c>
      <c r="D719" t="s">
        <v>90</v>
      </c>
      <c r="E719" t="s">
        <v>181</v>
      </c>
      <c r="F719" t="s">
        <v>2287</v>
      </c>
      <c r="G719" t="s">
        <v>235</v>
      </c>
      <c r="H719" t="s">
        <v>135</v>
      </c>
      <c r="I719" t="s">
        <v>136</v>
      </c>
      <c r="J719" t="s">
        <v>3</v>
      </c>
      <c r="K719" t="s">
        <v>163</v>
      </c>
      <c r="L719" t="s">
        <v>2288</v>
      </c>
      <c r="M719" t="s">
        <v>2289</v>
      </c>
      <c r="N719">
        <v>5.4863888879999996</v>
      </c>
      <c r="O719">
        <v>0</v>
      </c>
      <c r="P719">
        <v>16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15.292331579185015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15.292331579185015</v>
      </c>
    </row>
    <row r="720" spans="1:31" x14ac:dyDescent="0.25">
      <c r="A720">
        <v>2396387</v>
      </c>
      <c r="B720">
        <v>1</v>
      </c>
      <c r="C720" t="s">
        <v>81</v>
      </c>
      <c r="D720" t="s">
        <v>127</v>
      </c>
      <c r="E720" t="s">
        <v>141</v>
      </c>
      <c r="F720" t="s">
        <v>2290</v>
      </c>
      <c r="G720" t="s">
        <v>1161</v>
      </c>
      <c r="H720" t="s">
        <v>143</v>
      </c>
      <c r="I720" t="s">
        <v>136</v>
      </c>
      <c r="J720" t="s">
        <v>137</v>
      </c>
      <c r="K720" t="s">
        <v>163</v>
      </c>
      <c r="L720" t="s">
        <v>2291</v>
      </c>
      <c r="M720" t="s">
        <v>2292</v>
      </c>
      <c r="N720">
        <v>0.64916666599999995</v>
      </c>
      <c r="O720">
        <v>0</v>
      </c>
      <c r="P720">
        <v>153</v>
      </c>
      <c r="Q720">
        <v>0</v>
      </c>
      <c r="R720">
        <v>9</v>
      </c>
      <c r="S720">
        <v>0</v>
      </c>
      <c r="T720">
        <v>7</v>
      </c>
      <c r="U720">
        <v>0</v>
      </c>
      <c r="V720">
        <v>0</v>
      </c>
      <c r="W720">
        <v>0</v>
      </c>
      <c r="X720">
        <v>15.483878880743708</v>
      </c>
      <c r="Y720">
        <v>0</v>
      </c>
      <c r="Z720">
        <v>5.3480151289100633</v>
      </c>
      <c r="AA720">
        <v>0</v>
      </c>
      <c r="AB720">
        <v>4.2644900328540105</v>
      </c>
      <c r="AC720">
        <v>0</v>
      </c>
      <c r="AD720">
        <v>0</v>
      </c>
      <c r="AE720">
        <v>25.096384042507783</v>
      </c>
    </row>
    <row r="721" spans="1:31" x14ac:dyDescent="0.25">
      <c r="A721">
        <v>2396390</v>
      </c>
      <c r="B721">
        <v>1</v>
      </c>
      <c r="C721" t="s">
        <v>80</v>
      </c>
      <c r="D721" t="s">
        <v>83</v>
      </c>
      <c r="E721" t="s">
        <v>181</v>
      </c>
      <c r="F721" t="s">
        <v>2293</v>
      </c>
      <c r="G721" t="s">
        <v>224</v>
      </c>
      <c r="H721" t="s">
        <v>135</v>
      </c>
      <c r="I721" t="s">
        <v>136</v>
      </c>
      <c r="J721" t="s">
        <v>137</v>
      </c>
      <c r="K721" t="s">
        <v>163</v>
      </c>
      <c r="L721" t="s">
        <v>2294</v>
      </c>
      <c r="M721" t="s">
        <v>2295</v>
      </c>
      <c r="N721">
        <v>0.37944444399999999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9</v>
      </c>
      <c r="U721">
        <v>0</v>
      </c>
      <c r="V721">
        <v>1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21.781729672011942</v>
      </c>
      <c r="AC721">
        <v>0</v>
      </c>
      <c r="AD721">
        <v>5.1476250607641392</v>
      </c>
      <c r="AE721">
        <v>26.92935473277608</v>
      </c>
    </row>
    <row r="722" spans="1:31" x14ac:dyDescent="0.25">
      <c r="A722">
        <v>2396391</v>
      </c>
      <c r="B722">
        <v>1</v>
      </c>
      <c r="C722" t="s">
        <v>81</v>
      </c>
      <c r="D722" t="s">
        <v>113</v>
      </c>
      <c r="E722" t="s">
        <v>181</v>
      </c>
      <c r="F722" t="s">
        <v>2296</v>
      </c>
      <c r="G722" t="s">
        <v>183</v>
      </c>
      <c r="H722" t="s">
        <v>135</v>
      </c>
      <c r="I722" t="s">
        <v>136</v>
      </c>
      <c r="J722" t="s">
        <v>137</v>
      </c>
      <c r="K722" t="s">
        <v>163</v>
      </c>
      <c r="L722" t="s">
        <v>2297</v>
      </c>
      <c r="M722" t="s">
        <v>2298</v>
      </c>
      <c r="N722">
        <v>2.6672222219999999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0.37724573214401946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0.37724573214401946</v>
      </c>
    </row>
    <row r="723" spans="1:31" x14ac:dyDescent="0.25">
      <c r="A723">
        <v>2396394</v>
      </c>
      <c r="B723">
        <v>1</v>
      </c>
      <c r="C723" t="s">
        <v>80</v>
      </c>
      <c r="D723" t="s">
        <v>84</v>
      </c>
      <c r="E723" t="s">
        <v>181</v>
      </c>
      <c r="F723" t="s">
        <v>2299</v>
      </c>
      <c r="G723" t="s">
        <v>183</v>
      </c>
      <c r="H723" t="s">
        <v>135</v>
      </c>
      <c r="I723" t="s">
        <v>136</v>
      </c>
      <c r="J723" t="s">
        <v>137</v>
      </c>
      <c r="K723" t="s">
        <v>163</v>
      </c>
      <c r="L723" t="s">
        <v>2300</v>
      </c>
      <c r="M723" t="s">
        <v>2301</v>
      </c>
      <c r="N723">
        <v>1.582777777</v>
      </c>
      <c r="O723">
        <v>0</v>
      </c>
      <c r="P723">
        <v>2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0.74887650517848581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0.74887650517848581</v>
      </c>
    </row>
    <row r="724" spans="1:31" x14ac:dyDescent="0.25">
      <c r="A724">
        <v>2396397</v>
      </c>
      <c r="B724">
        <v>1</v>
      </c>
      <c r="C724" t="s">
        <v>80</v>
      </c>
      <c r="D724" t="s">
        <v>104</v>
      </c>
      <c r="E724" t="s">
        <v>181</v>
      </c>
      <c r="F724" t="s">
        <v>2302</v>
      </c>
      <c r="G724" t="s">
        <v>183</v>
      </c>
      <c r="H724" t="s">
        <v>135</v>
      </c>
      <c r="I724" t="s">
        <v>136</v>
      </c>
      <c r="J724" t="s">
        <v>137</v>
      </c>
      <c r="K724" t="s">
        <v>163</v>
      </c>
      <c r="L724" t="s">
        <v>2303</v>
      </c>
      <c r="M724" t="s">
        <v>2304</v>
      </c>
      <c r="N724">
        <v>3.7669444439999999</v>
      </c>
      <c r="O724">
        <v>0</v>
      </c>
      <c r="P724">
        <v>4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3.0560563488930135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3.0560563488930135</v>
      </c>
    </row>
    <row r="725" spans="1:31" x14ac:dyDescent="0.25">
      <c r="A725">
        <v>2396398</v>
      </c>
      <c r="B725">
        <v>1</v>
      </c>
      <c r="C725" t="s">
        <v>80</v>
      </c>
      <c r="D725" t="s">
        <v>105</v>
      </c>
      <c r="E725" t="s">
        <v>157</v>
      </c>
      <c r="F725" t="s">
        <v>2305</v>
      </c>
      <c r="G725" t="s">
        <v>272</v>
      </c>
      <c r="H725" t="s">
        <v>135</v>
      </c>
      <c r="I725" t="s">
        <v>136</v>
      </c>
      <c r="J725" t="s">
        <v>137</v>
      </c>
      <c r="K725" t="s">
        <v>163</v>
      </c>
      <c r="L725" t="s">
        <v>2306</v>
      </c>
      <c r="M725" t="s">
        <v>2307</v>
      </c>
      <c r="N725">
        <v>1.324166666</v>
      </c>
      <c r="O725">
        <v>0</v>
      </c>
      <c r="P725">
        <v>70</v>
      </c>
      <c r="Q725">
        <v>0</v>
      </c>
      <c r="R725">
        <v>0</v>
      </c>
      <c r="S725">
        <v>0</v>
      </c>
      <c r="T725">
        <v>28</v>
      </c>
      <c r="U725">
        <v>0</v>
      </c>
      <c r="V725">
        <v>0</v>
      </c>
      <c r="W725">
        <v>0</v>
      </c>
      <c r="X725">
        <v>18.866882392677244</v>
      </c>
      <c r="Y725">
        <v>0</v>
      </c>
      <c r="Z725">
        <v>0</v>
      </c>
      <c r="AA725">
        <v>0</v>
      </c>
      <c r="AB725">
        <v>44.852842300324625</v>
      </c>
      <c r="AC725">
        <v>0</v>
      </c>
      <c r="AD725">
        <v>0</v>
      </c>
      <c r="AE725">
        <v>63.719724693001865</v>
      </c>
    </row>
    <row r="726" spans="1:31" x14ac:dyDescent="0.25">
      <c r="A726">
        <v>2396399</v>
      </c>
      <c r="B726">
        <v>1</v>
      </c>
      <c r="C726" t="s">
        <v>80</v>
      </c>
      <c r="D726" t="s">
        <v>104</v>
      </c>
      <c r="E726" t="s">
        <v>153</v>
      </c>
      <c r="F726" t="s">
        <v>2308</v>
      </c>
      <c r="G726" t="s">
        <v>162</v>
      </c>
      <c r="H726" t="s">
        <v>143</v>
      </c>
      <c r="I726" t="s">
        <v>136</v>
      </c>
      <c r="J726" t="s">
        <v>137</v>
      </c>
      <c r="K726" t="s">
        <v>163</v>
      </c>
      <c r="L726" t="s">
        <v>2309</v>
      </c>
      <c r="M726" t="s">
        <v>2310</v>
      </c>
      <c r="N726">
        <v>0.36361111099999999</v>
      </c>
      <c r="O726">
        <v>21</v>
      </c>
      <c r="P726">
        <v>133</v>
      </c>
      <c r="Q726">
        <v>145</v>
      </c>
      <c r="R726">
        <v>315</v>
      </c>
      <c r="S726">
        <v>46</v>
      </c>
      <c r="T726">
        <v>89</v>
      </c>
      <c r="U726">
        <v>15</v>
      </c>
      <c r="V726">
        <v>0</v>
      </c>
      <c r="W726">
        <v>2.1994371461017947</v>
      </c>
      <c r="X726">
        <v>7.4361352408371442</v>
      </c>
      <c r="Y726">
        <v>87.222997322449629</v>
      </c>
      <c r="Z726">
        <v>66.835070674117006</v>
      </c>
      <c r="AA726">
        <v>79.147083816553348</v>
      </c>
      <c r="AB726">
        <v>18.441984916091258</v>
      </c>
      <c r="AC726">
        <v>785.27034736282974</v>
      </c>
      <c r="AD726">
        <v>0</v>
      </c>
      <c r="AE726">
        <v>1046.5530564789799</v>
      </c>
    </row>
    <row r="727" spans="1:31" x14ac:dyDescent="0.25">
      <c r="A727">
        <v>2396401</v>
      </c>
      <c r="B727">
        <v>1</v>
      </c>
      <c r="C727" t="s">
        <v>80</v>
      </c>
      <c r="D727" t="s">
        <v>88</v>
      </c>
      <c r="E727" t="s">
        <v>157</v>
      </c>
      <c r="F727" t="s">
        <v>2311</v>
      </c>
      <c r="G727" t="s">
        <v>134</v>
      </c>
      <c r="H727" t="s">
        <v>135</v>
      </c>
      <c r="I727" t="s">
        <v>136</v>
      </c>
      <c r="J727" t="s">
        <v>137</v>
      </c>
      <c r="K727" t="s">
        <v>138</v>
      </c>
      <c r="L727" t="s">
        <v>2312</v>
      </c>
      <c r="M727" t="s">
        <v>2313</v>
      </c>
      <c r="N727">
        <v>0.4325</v>
      </c>
      <c r="O727">
        <v>0</v>
      </c>
      <c r="P727">
        <v>225</v>
      </c>
      <c r="Q727">
        <v>0</v>
      </c>
      <c r="R727">
        <v>0</v>
      </c>
      <c r="S727">
        <v>0</v>
      </c>
      <c r="T727">
        <v>14</v>
      </c>
      <c r="U727">
        <v>0</v>
      </c>
      <c r="V727">
        <v>0</v>
      </c>
      <c r="W727">
        <v>0</v>
      </c>
      <c r="X727">
        <v>21.146577218121063</v>
      </c>
      <c r="Y727">
        <v>0</v>
      </c>
      <c r="Z727">
        <v>0</v>
      </c>
      <c r="AA727">
        <v>0</v>
      </c>
      <c r="AB727">
        <v>7.3055040484088121</v>
      </c>
      <c r="AC727">
        <v>0</v>
      </c>
      <c r="AD727">
        <v>0</v>
      </c>
      <c r="AE727">
        <v>28.452081266529873</v>
      </c>
    </row>
    <row r="728" spans="1:31" x14ac:dyDescent="0.25">
      <c r="A728">
        <v>2396402</v>
      </c>
      <c r="B728">
        <v>1</v>
      </c>
      <c r="C728" t="s">
        <v>81</v>
      </c>
      <c r="D728" t="s">
        <v>125</v>
      </c>
      <c r="E728" t="s">
        <v>141</v>
      </c>
      <c r="F728" t="s">
        <v>2314</v>
      </c>
      <c r="G728" t="s">
        <v>170</v>
      </c>
      <c r="H728" t="s">
        <v>143</v>
      </c>
      <c r="I728" t="s">
        <v>136</v>
      </c>
      <c r="J728" t="s">
        <v>137</v>
      </c>
      <c r="K728" t="s">
        <v>163</v>
      </c>
      <c r="L728" t="s">
        <v>2315</v>
      </c>
      <c r="M728" t="s">
        <v>2316</v>
      </c>
      <c r="N728">
        <v>3.2977777769999999</v>
      </c>
      <c r="O728">
        <v>0</v>
      </c>
      <c r="P728">
        <v>148</v>
      </c>
      <c r="Q728">
        <v>2</v>
      </c>
      <c r="R728">
        <v>1</v>
      </c>
      <c r="S728">
        <v>3</v>
      </c>
      <c r="T728">
        <v>9</v>
      </c>
      <c r="U728">
        <v>0</v>
      </c>
      <c r="V728">
        <v>0</v>
      </c>
      <c r="W728">
        <v>0</v>
      </c>
      <c r="X728">
        <v>48.711670431826185</v>
      </c>
      <c r="Y728">
        <v>73.430307689823664</v>
      </c>
      <c r="Z728">
        <v>0</v>
      </c>
      <c r="AA728">
        <v>33.799442085790645</v>
      </c>
      <c r="AB728">
        <v>20.056026751162637</v>
      </c>
      <c r="AC728">
        <v>0</v>
      </c>
      <c r="AD728">
        <v>0</v>
      </c>
      <c r="AE728">
        <v>175.99744695860315</v>
      </c>
    </row>
    <row r="729" spans="1:31" x14ac:dyDescent="0.25">
      <c r="A729">
        <v>2396403</v>
      </c>
      <c r="B729">
        <v>1</v>
      </c>
      <c r="C729" t="s">
        <v>81</v>
      </c>
      <c r="D729" t="s">
        <v>121</v>
      </c>
      <c r="E729" t="s">
        <v>157</v>
      </c>
      <c r="F729" t="s">
        <v>2023</v>
      </c>
      <c r="G729" t="s">
        <v>272</v>
      </c>
      <c r="H729" t="s">
        <v>135</v>
      </c>
      <c r="I729" t="s">
        <v>136</v>
      </c>
      <c r="J729" t="s">
        <v>137</v>
      </c>
      <c r="K729" t="s">
        <v>163</v>
      </c>
      <c r="L729" t="s">
        <v>2317</v>
      </c>
      <c r="M729" t="s">
        <v>2318</v>
      </c>
      <c r="N729">
        <v>2.9344444439999999</v>
      </c>
      <c r="O729">
        <v>0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1.8271940495977186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1.8271940495977186</v>
      </c>
    </row>
    <row r="730" spans="1:31" x14ac:dyDescent="0.25">
      <c r="A730">
        <v>2396404</v>
      </c>
      <c r="B730">
        <v>1</v>
      </c>
      <c r="C730" t="s">
        <v>81</v>
      </c>
      <c r="D730" t="s">
        <v>127</v>
      </c>
      <c r="E730" t="s">
        <v>181</v>
      </c>
      <c r="F730" t="s">
        <v>2319</v>
      </c>
      <c r="G730" t="s">
        <v>183</v>
      </c>
      <c r="H730" t="s">
        <v>135</v>
      </c>
      <c r="I730" t="s">
        <v>136</v>
      </c>
      <c r="J730" t="s">
        <v>137</v>
      </c>
      <c r="K730" t="s">
        <v>163</v>
      </c>
      <c r="L730" t="s">
        <v>2268</v>
      </c>
      <c r="M730" t="s">
        <v>2320</v>
      </c>
      <c r="N730">
        <v>0.97444444399999997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0.31752813599261942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0.31752813599261942</v>
      </c>
    </row>
    <row r="731" spans="1:31" x14ac:dyDescent="0.25">
      <c r="A731">
        <v>2396406</v>
      </c>
      <c r="B731">
        <v>1</v>
      </c>
      <c r="C731" t="s">
        <v>80</v>
      </c>
      <c r="D731" t="s">
        <v>83</v>
      </c>
      <c r="E731" t="s">
        <v>181</v>
      </c>
      <c r="F731" t="s">
        <v>2321</v>
      </c>
      <c r="G731" t="s">
        <v>183</v>
      </c>
      <c r="H731" t="s">
        <v>135</v>
      </c>
      <c r="I731" t="s">
        <v>136</v>
      </c>
      <c r="J731" t="s">
        <v>137</v>
      </c>
      <c r="K731" t="s">
        <v>163</v>
      </c>
      <c r="L731" t="s">
        <v>2322</v>
      </c>
      <c r="M731" t="s">
        <v>2323</v>
      </c>
      <c r="N731">
        <v>1.8758333330000001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</row>
    <row r="732" spans="1:31" x14ac:dyDescent="0.25">
      <c r="A732">
        <v>2396410</v>
      </c>
      <c r="B732">
        <v>1</v>
      </c>
      <c r="C732" t="s">
        <v>80</v>
      </c>
      <c r="D732" t="s">
        <v>100</v>
      </c>
      <c r="E732" t="s">
        <v>181</v>
      </c>
      <c r="F732" t="s">
        <v>2324</v>
      </c>
      <c r="G732" t="s">
        <v>183</v>
      </c>
      <c r="H732" t="s">
        <v>135</v>
      </c>
      <c r="I732" t="s">
        <v>136</v>
      </c>
      <c r="J732" t="s">
        <v>137</v>
      </c>
      <c r="K732" t="s">
        <v>163</v>
      </c>
      <c r="L732" t="s">
        <v>2325</v>
      </c>
      <c r="M732" t="s">
        <v>2326</v>
      </c>
      <c r="N732">
        <v>2.79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0.57220415890429999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0.57220415890429999</v>
      </c>
    </row>
    <row r="733" spans="1:31" x14ac:dyDescent="0.25">
      <c r="A733">
        <v>2396413</v>
      </c>
      <c r="B733">
        <v>1</v>
      </c>
      <c r="C733" t="s">
        <v>80</v>
      </c>
      <c r="D733" t="s">
        <v>94</v>
      </c>
      <c r="E733" t="s">
        <v>141</v>
      </c>
      <c r="F733" t="s">
        <v>2327</v>
      </c>
      <c r="G733" t="s">
        <v>480</v>
      </c>
      <c r="H733" t="s">
        <v>143</v>
      </c>
      <c r="I733" t="s">
        <v>136</v>
      </c>
      <c r="J733" t="s">
        <v>137</v>
      </c>
      <c r="K733" t="s">
        <v>163</v>
      </c>
      <c r="L733" t="s">
        <v>2328</v>
      </c>
      <c r="M733" t="s">
        <v>2329</v>
      </c>
      <c r="N733">
        <v>2.4694444440000001</v>
      </c>
      <c r="O733">
        <v>0</v>
      </c>
      <c r="P733">
        <v>254</v>
      </c>
      <c r="Q733">
        <v>0</v>
      </c>
      <c r="R733">
        <v>1</v>
      </c>
      <c r="S733">
        <v>1</v>
      </c>
      <c r="T733">
        <v>25</v>
      </c>
      <c r="U733">
        <v>0</v>
      </c>
      <c r="V733">
        <v>0</v>
      </c>
      <c r="W733">
        <v>0</v>
      </c>
      <c r="X733">
        <v>59.735540742146696</v>
      </c>
      <c r="Y733">
        <v>0</v>
      </c>
      <c r="Z733">
        <v>6.2731094365630569E-2</v>
      </c>
      <c r="AA733">
        <v>19.05034480974906</v>
      </c>
      <c r="AB733">
        <v>12.717006951735753</v>
      </c>
      <c r="AC733">
        <v>0</v>
      </c>
      <c r="AD733">
        <v>0</v>
      </c>
      <c r="AE733">
        <v>91.565623597997146</v>
      </c>
    </row>
    <row r="734" spans="1:31" x14ac:dyDescent="0.25">
      <c r="A734">
        <v>2396416</v>
      </c>
      <c r="B734">
        <v>1</v>
      </c>
      <c r="C734" t="s">
        <v>80</v>
      </c>
      <c r="D734" t="s">
        <v>85</v>
      </c>
      <c r="E734" t="s">
        <v>141</v>
      </c>
      <c r="F734" t="s">
        <v>2330</v>
      </c>
      <c r="G734" t="s">
        <v>235</v>
      </c>
      <c r="H734" t="s">
        <v>143</v>
      </c>
      <c r="I734" t="s">
        <v>136</v>
      </c>
      <c r="J734" t="s">
        <v>3</v>
      </c>
      <c r="K734" t="s">
        <v>163</v>
      </c>
      <c r="L734" t="s">
        <v>2331</v>
      </c>
      <c r="M734" t="s">
        <v>2332</v>
      </c>
      <c r="N734">
        <v>0.92166666600000002</v>
      </c>
      <c r="O734">
        <v>0</v>
      </c>
      <c r="P734">
        <v>824</v>
      </c>
      <c r="Q734">
        <v>0</v>
      </c>
      <c r="R734">
        <v>0</v>
      </c>
      <c r="S734">
        <v>2</v>
      </c>
      <c r="T734">
        <v>87</v>
      </c>
      <c r="U734">
        <v>1</v>
      </c>
      <c r="V734">
        <v>0</v>
      </c>
      <c r="W734">
        <v>0</v>
      </c>
      <c r="X734">
        <v>188.23863290882622</v>
      </c>
      <c r="Y734">
        <v>0</v>
      </c>
      <c r="Z734">
        <v>0</v>
      </c>
      <c r="AA734">
        <v>126.74332853357107</v>
      </c>
      <c r="AB734">
        <v>90.382432411744915</v>
      </c>
      <c r="AC734">
        <v>115.29186765036704</v>
      </c>
      <c r="AD734">
        <v>0</v>
      </c>
      <c r="AE734">
        <v>520.65626150450919</v>
      </c>
    </row>
    <row r="735" spans="1:31" x14ac:dyDescent="0.25">
      <c r="A735">
        <v>2396417</v>
      </c>
      <c r="B735">
        <v>1</v>
      </c>
      <c r="C735" t="s">
        <v>80</v>
      </c>
      <c r="D735" t="s">
        <v>107</v>
      </c>
      <c r="E735" t="s">
        <v>181</v>
      </c>
      <c r="F735" t="s">
        <v>2333</v>
      </c>
      <c r="G735" t="s">
        <v>235</v>
      </c>
      <c r="H735" t="s">
        <v>135</v>
      </c>
      <c r="I735" t="s">
        <v>136</v>
      </c>
      <c r="J735" t="s">
        <v>137</v>
      </c>
      <c r="K735" t="s">
        <v>163</v>
      </c>
      <c r="L735" t="s">
        <v>2334</v>
      </c>
      <c r="M735" t="s">
        <v>2335</v>
      </c>
      <c r="N735">
        <v>5.6072222219999999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0.38646921290400499</v>
      </c>
      <c r="AC735">
        <v>0</v>
      </c>
      <c r="AD735">
        <v>0</v>
      </c>
      <c r="AE735">
        <v>0.38646921290400499</v>
      </c>
    </row>
    <row r="736" spans="1:31" x14ac:dyDescent="0.25">
      <c r="A736">
        <v>2396420</v>
      </c>
      <c r="B736">
        <v>1</v>
      </c>
      <c r="C736" t="s">
        <v>80</v>
      </c>
      <c r="D736" t="s">
        <v>108</v>
      </c>
      <c r="E736" t="s">
        <v>157</v>
      </c>
      <c r="F736" t="s">
        <v>2336</v>
      </c>
      <c r="G736" t="s">
        <v>272</v>
      </c>
      <c r="H736" t="s">
        <v>135</v>
      </c>
      <c r="I736" t="s">
        <v>136</v>
      </c>
      <c r="J736" t="s">
        <v>137</v>
      </c>
      <c r="K736" t="s">
        <v>163</v>
      </c>
      <c r="L736" t="s">
        <v>2337</v>
      </c>
      <c r="M736" t="s">
        <v>2338</v>
      </c>
      <c r="N736">
        <v>0.73305555499999997</v>
      </c>
      <c r="O736">
        <v>0</v>
      </c>
      <c r="P736">
        <v>1</v>
      </c>
      <c r="Q736">
        <v>0</v>
      </c>
      <c r="R736">
        <v>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9.4875296898849992E-2</v>
      </c>
      <c r="Y736">
        <v>0</v>
      </c>
      <c r="Z736">
        <v>0.69275521268621676</v>
      </c>
      <c r="AA736">
        <v>0</v>
      </c>
      <c r="AB736">
        <v>0</v>
      </c>
      <c r="AC736">
        <v>0</v>
      </c>
      <c r="AD736">
        <v>0</v>
      </c>
      <c r="AE736">
        <v>0.78763050958506675</v>
      </c>
    </row>
    <row r="737" spans="1:31" x14ac:dyDescent="0.25">
      <c r="A737">
        <v>2396421</v>
      </c>
      <c r="B737">
        <v>1</v>
      </c>
      <c r="C737" t="s">
        <v>81</v>
      </c>
      <c r="D737" t="s">
        <v>127</v>
      </c>
      <c r="E737" t="s">
        <v>141</v>
      </c>
      <c r="F737" t="s">
        <v>2339</v>
      </c>
      <c r="G737" t="s">
        <v>206</v>
      </c>
      <c r="H737" t="s">
        <v>143</v>
      </c>
      <c r="I737" t="s">
        <v>136</v>
      </c>
      <c r="J737" t="s">
        <v>137</v>
      </c>
      <c r="K737" t="s">
        <v>163</v>
      </c>
      <c r="L737" t="s">
        <v>2340</v>
      </c>
      <c r="M737" t="s">
        <v>2341</v>
      </c>
      <c r="N737">
        <v>2.1924999999999999</v>
      </c>
      <c r="O737">
        <v>0</v>
      </c>
      <c r="P737">
        <v>0</v>
      </c>
      <c r="Q737">
        <v>32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37.665776737425354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37.665776737425354</v>
      </c>
    </row>
    <row r="738" spans="1:31" x14ac:dyDescent="0.25">
      <c r="A738">
        <v>2396422</v>
      </c>
      <c r="B738">
        <v>1</v>
      </c>
      <c r="C738" t="s">
        <v>81</v>
      </c>
      <c r="D738" t="s">
        <v>122</v>
      </c>
      <c r="E738" t="s">
        <v>181</v>
      </c>
      <c r="F738" t="s">
        <v>2342</v>
      </c>
      <c r="G738" t="s">
        <v>224</v>
      </c>
      <c r="H738" t="s">
        <v>135</v>
      </c>
      <c r="I738" t="s">
        <v>136</v>
      </c>
      <c r="J738" t="s">
        <v>137</v>
      </c>
      <c r="K738" t="s">
        <v>163</v>
      </c>
      <c r="L738" t="s">
        <v>2343</v>
      </c>
      <c r="M738" t="s">
        <v>2344</v>
      </c>
      <c r="N738">
        <v>2.5497222220000002</v>
      </c>
      <c r="O738">
        <v>0</v>
      </c>
      <c r="P738">
        <v>9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5.3232654381898437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5.3232654381898437</v>
      </c>
    </row>
    <row r="739" spans="1:31" x14ac:dyDescent="0.25">
      <c r="A739">
        <v>2396425</v>
      </c>
      <c r="B739">
        <v>1</v>
      </c>
      <c r="C739" t="s">
        <v>80</v>
      </c>
      <c r="D739" t="s">
        <v>101</v>
      </c>
      <c r="E739" t="s">
        <v>157</v>
      </c>
      <c r="F739" t="s">
        <v>2345</v>
      </c>
      <c r="G739" t="s">
        <v>254</v>
      </c>
      <c r="H739" t="s">
        <v>135</v>
      </c>
      <c r="I739" t="s">
        <v>136</v>
      </c>
      <c r="J739" t="s">
        <v>137</v>
      </c>
      <c r="K739" t="s">
        <v>163</v>
      </c>
      <c r="L739" t="s">
        <v>2346</v>
      </c>
      <c r="M739" t="s">
        <v>2347</v>
      </c>
      <c r="N739">
        <v>0.99333333300000004</v>
      </c>
      <c r="O739">
        <v>0</v>
      </c>
      <c r="P739">
        <v>83</v>
      </c>
      <c r="Q739">
        <v>0</v>
      </c>
      <c r="R739">
        <v>1</v>
      </c>
      <c r="S739">
        <v>0</v>
      </c>
      <c r="T739">
        <v>3</v>
      </c>
      <c r="U739">
        <v>0</v>
      </c>
      <c r="V739">
        <v>0</v>
      </c>
      <c r="W739">
        <v>0</v>
      </c>
      <c r="X739">
        <v>15.183040737523918</v>
      </c>
      <c r="Y739">
        <v>0</v>
      </c>
      <c r="Z739">
        <v>0</v>
      </c>
      <c r="AA739">
        <v>0</v>
      </c>
      <c r="AB739">
        <v>3.4691726688469817</v>
      </c>
      <c r="AC739">
        <v>0</v>
      </c>
      <c r="AD739">
        <v>0</v>
      </c>
      <c r="AE739">
        <v>18.652213406370898</v>
      </c>
    </row>
    <row r="740" spans="1:31" x14ac:dyDescent="0.25">
      <c r="A740">
        <v>2396430</v>
      </c>
      <c r="B740">
        <v>1</v>
      </c>
      <c r="C740" t="s">
        <v>80</v>
      </c>
      <c r="D740" t="s">
        <v>96</v>
      </c>
      <c r="E740" t="s">
        <v>181</v>
      </c>
      <c r="F740" t="s">
        <v>2348</v>
      </c>
      <c r="G740" t="s">
        <v>231</v>
      </c>
      <c r="H740" t="s">
        <v>135</v>
      </c>
      <c r="I740" t="s">
        <v>136</v>
      </c>
      <c r="J740" t="s">
        <v>137</v>
      </c>
      <c r="K740" t="s">
        <v>163</v>
      </c>
      <c r="L740" t="s">
        <v>2349</v>
      </c>
      <c r="M740" t="s">
        <v>2350</v>
      </c>
      <c r="N740">
        <v>3.4311111109999999</v>
      </c>
      <c r="O740">
        <v>0</v>
      </c>
      <c r="P740">
        <v>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</row>
    <row r="741" spans="1:31" x14ac:dyDescent="0.25">
      <c r="A741">
        <v>2396434</v>
      </c>
      <c r="B741">
        <v>1</v>
      </c>
      <c r="C741" t="s">
        <v>80</v>
      </c>
      <c r="D741" t="s">
        <v>99</v>
      </c>
      <c r="E741" t="s">
        <v>181</v>
      </c>
      <c r="F741" t="s">
        <v>2351</v>
      </c>
      <c r="G741" t="s">
        <v>183</v>
      </c>
      <c r="H741" t="s">
        <v>135</v>
      </c>
      <c r="I741" t="s">
        <v>136</v>
      </c>
      <c r="J741" t="s">
        <v>137</v>
      </c>
      <c r="K741" t="s">
        <v>163</v>
      </c>
      <c r="L741" t="s">
        <v>2352</v>
      </c>
      <c r="M741" t="s">
        <v>2353</v>
      </c>
      <c r="N741">
        <v>6.8669444439999996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</row>
    <row r="742" spans="1:31" x14ac:dyDescent="0.25">
      <c r="A742">
        <v>2396438</v>
      </c>
      <c r="B742">
        <v>1</v>
      </c>
      <c r="C742" t="s">
        <v>80</v>
      </c>
      <c r="D742" t="s">
        <v>96</v>
      </c>
      <c r="E742" t="s">
        <v>181</v>
      </c>
      <c r="F742" t="s">
        <v>2354</v>
      </c>
      <c r="G742" t="s">
        <v>231</v>
      </c>
      <c r="H742" t="s">
        <v>135</v>
      </c>
      <c r="I742" t="s">
        <v>136</v>
      </c>
      <c r="J742" t="s">
        <v>137</v>
      </c>
      <c r="K742" t="s">
        <v>163</v>
      </c>
      <c r="L742" t="s">
        <v>2355</v>
      </c>
      <c r="M742" t="s">
        <v>2356</v>
      </c>
      <c r="N742">
        <v>1.686666666</v>
      </c>
      <c r="O742">
        <v>0</v>
      </c>
      <c r="P742">
        <v>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</row>
    <row r="743" spans="1:31" x14ac:dyDescent="0.25">
      <c r="A743">
        <v>2396439</v>
      </c>
      <c r="B743">
        <v>1</v>
      </c>
      <c r="C743" t="s">
        <v>80</v>
      </c>
      <c r="D743" t="s">
        <v>88</v>
      </c>
      <c r="E743" t="s">
        <v>157</v>
      </c>
      <c r="F743" t="s">
        <v>2357</v>
      </c>
      <c r="G743" t="s">
        <v>134</v>
      </c>
      <c r="H743" t="s">
        <v>135</v>
      </c>
      <c r="I743" t="s">
        <v>136</v>
      </c>
      <c r="J743" t="s">
        <v>137</v>
      </c>
      <c r="K743" t="s">
        <v>138</v>
      </c>
      <c r="L743" t="s">
        <v>2358</v>
      </c>
      <c r="M743" t="s">
        <v>2359</v>
      </c>
      <c r="N743">
        <v>0.36305555499999997</v>
      </c>
      <c r="O743">
        <v>0</v>
      </c>
      <c r="P743">
        <v>144</v>
      </c>
      <c r="Q743">
        <v>0</v>
      </c>
      <c r="R743">
        <v>0</v>
      </c>
      <c r="S743">
        <v>0</v>
      </c>
      <c r="T743">
        <v>5</v>
      </c>
      <c r="U743">
        <v>0</v>
      </c>
      <c r="V743">
        <v>0</v>
      </c>
      <c r="W743">
        <v>0</v>
      </c>
      <c r="X743">
        <v>11.673355096545302</v>
      </c>
      <c r="Y743">
        <v>0</v>
      </c>
      <c r="Z743">
        <v>0</v>
      </c>
      <c r="AA743">
        <v>0</v>
      </c>
      <c r="AB743">
        <v>0.51074309123624084</v>
      </c>
      <c r="AC743">
        <v>0</v>
      </c>
      <c r="AD743">
        <v>0</v>
      </c>
      <c r="AE743">
        <v>12.184098187781544</v>
      </c>
    </row>
    <row r="744" spans="1:31" x14ac:dyDescent="0.25">
      <c r="A744">
        <v>2396441</v>
      </c>
      <c r="B744">
        <v>1</v>
      </c>
      <c r="C744" t="s">
        <v>80</v>
      </c>
      <c r="D744" t="s">
        <v>89</v>
      </c>
      <c r="E744" t="s">
        <v>153</v>
      </c>
      <c r="F744" t="s">
        <v>2360</v>
      </c>
      <c r="G744" t="s">
        <v>134</v>
      </c>
      <c r="H744" t="s">
        <v>143</v>
      </c>
      <c r="I744" t="s">
        <v>136</v>
      </c>
      <c r="J744" t="s">
        <v>137</v>
      </c>
      <c r="K744" t="s">
        <v>138</v>
      </c>
      <c r="L744" t="s">
        <v>2361</v>
      </c>
      <c r="M744" t="s">
        <v>2362</v>
      </c>
      <c r="N744">
        <v>4.4761111109999998</v>
      </c>
      <c r="O744">
        <v>0</v>
      </c>
      <c r="P744">
        <v>666</v>
      </c>
      <c r="Q744">
        <v>1</v>
      </c>
      <c r="R744">
        <v>2</v>
      </c>
      <c r="S744">
        <v>3</v>
      </c>
      <c r="T744">
        <v>154</v>
      </c>
      <c r="U744">
        <v>0</v>
      </c>
      <c r="V744">
        <v>2</v>
      </c>
      <c r="W744">
        <v>0</v>
      </c>
      <c r="X744">
        <v>1237.1299334340349</v>
      </c>
      <c r="Y744">
        <v>6.0865567962703038</v>
      </c>
      <c r="Z744">
        <v>1.7818615352965548</v>
      </c>
      <c r="AA744">
        <v>21.267150272265958</v>
      </c>
      <c r="AB744">
        <v>857.90256922713161</v>
      </c>
      <c r="AC744">
        <v>0</v>
      </c>
      <c r="AD744">
        <v>468.93199031457505</v>
      </c>
      <c r="AE744">
        <v>2593.1000615795747</v>
      </c>
    </row>
    <row r="745" spans="1:31" x14ac:dyDescent="0.25">
      <c r="A745">
        <v>2396446</v>
      </c>
      <c r="B745">
        <v>1</v>
      </c>
      <c r="C745" t="s">
        <v>80</v>
      </c>
      <c r="D745" t="s">
        <v>93</v>
      </c>
      <c r="E745" t="s">
        <v>153</v>
      </c>
      <c r="F745" t="s">
        <v>2363</v>
      </c>
      <c r="G745" t="s">
        <v>134</v>
      </c>
      <c r="H745" t="s">
        <v>143</v>
      </c>
      <c r="I745" t="s">
        <v>136</v>
      </c>
      <c r="J745" t="s">
        <v>137</v>
      </c>
      <c r="K745" t="s">
        <v>138</v>
      </c>
      <c r="L745" t="s">
        <v>2364</v>
      </c>
      <c r="M745" t="s">
        <v>2365</v>
      </c>
      <c r="N745">
        <v>2.9552777770000001</v>
      </c>
      <c r="O745">
        <v>3</v>
      </c>
      <c r="P745">
        <v>263</v>
      </c>
      <c r="Q745">
        <v>38</v>
      </c>
      <c r="R745">
        <v>31</v>
      </c>
      <c r="S745">
        <v>6</v>
      </c>
      <c r="T745">
        <v>36</v>
      </c>
      <c r="U745">
        <v>0</v>
      </c>
      <c r="V745">
        <v>0</v>
      </c>
      <c r="W745">
        <v>6.3039907720789721</v>
      </c>
      <c r="X745">
        <v>150.27221838209113</v>
      </c>
      <c r="Y745">
        <v>315.67843729085814</v>
      </c>
      <c r="Z745">
        <v>226.84212546046484</v>
      </c>
      <c r="AA745">
        <v>45.7698940235869</v>
      </c>
      <c r="AB745">
        <v>97.842637008036448</v>
      </c>
      <c r="AC745">
        <v>0</v>
      </c>
      <c r="AD745">
        <v>0</v>
      </c>
      <c r="AE745">
        <v>842.70930293711649</v>
      </c>
    </row>
    <row r="746" spans="1:31" x14ac:dyDescent="0.25">
      <c r="A746">
        <v>2396447</v>
      </c>
      <c r="B746">
        <v>1</v>
      </c>
      <c r="C746" t="s">
        <v>81</v>
      </c>
      <c r="D746" t="s">
        <v>127</v>
      </c>
      <c r="E746" t="s">
        <v>181</v>
      </c>
      <c r="F746" t="s">
        <v>2366</v>
      </c>
      <c r="G746" t="s">
        <v>183</v>
      </c>
      <c r="H746" t="s">
        <v>135</v>
      </c>
      <c r="I746" t="s">
        <v>136</v>
      </c>
      <c r="J746" t="s">
        <v>137</v>
      </c>
      <c r="K746" t="s">
        <v>163</v>
      </c>
      <c r="L746" t="s">
        <v>2367</v>
      </c>
      <c r="M746" t="s">
        <v>2368</v>
      </c>
      <c r="N746">
        <v>6.1205555550000001</v>
      </c>
      <c r="O746">
        <v>0</v>
      </c>
      <c r="P746">
        <v>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0.49147852506085499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0.49147852506085499</v>
      </c>
    </row>
    <row r="747" spans="1:31" x14ac:dyDescent="0.25">
      <c r="A747">
        <v>2396449</v>
      </c>
      <c r="B747">
        <v>1</v>
      </c>
      <c r="C747" t="s">
        <v>80</v>
      </c>
      <c r="D747" t="s">
        <v>99</v>
      </c>
      <c r="E747" t="s">
        <v>181</v>
      </c>
      <c r="F747" t="s">
        <v>2369</v>
      </c>
      <c r="G747" t="s">
        <v>183</v>
      </c>
      <c r="H747" t="s">
        <v>135</v>
      </c>
      <c r="I747" t="s">
        <v>136</v>
      </c>
      <c r="J747" t="s">
        <v>137</v>
      </c>
      <c r="K747" t="s">
        <v>163</v>
      </c>
      <c r="L747" t="s">
        <v>2370</v>
      </c>
      <c r="M747" t="s">
        <v>2371</v>
      </c>
      <c r="N747">
        <v>5.3872222220000001</v>
      </c>
      <c r="O747">
        <v>0</v>
      </c>
      <c r="P747">
        <v>6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5.0243966987430797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5.0243966987430797</v>
      </c>
    </row>
    <row r="748" spans="1:31" x14ac:dyDescent="0.25">
      <c r="A748">
        <v>2396453</v>
      </c>
      <c r="B748">
        <v>1</v>
      </c>
      <c r="C748" t="s">
        <v>80</v>
      </c>
      <c r="D748" t="s">
        <v>110</v>
      </c>
      <c r="E748" t="s">
        <v>181</v>
      </c>
      <c r="F748" t="s">
        <v>2372</v>
      </c>
      <c r="G748" t="s">
        <v>183</v>
      </c>
      <c r="H748" t="s">
        <v>135</v>
      </c>
      <c r="I748" t="s">
        <v>136</v>
      </c>
      <c r="J748" t="s">
        <v>137</v>
      </c>
      <c r="K748" t="s">
        <v>163</v>
      </c>
      <c r="L748" t="s">
        <v>2373</v>
      </c>
      <c r="M748" t="s">
        <v>2374</v>
      </c>
      <c r="N748">
        <v>0.85583333299999997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0.32205215532823667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0.32205215532823667</v>
      </c>
    </row>
    <row r="749" spans="1:31" x14ac:dyDescent="0.25">
      <c r="A749">
        <v>2396454</v>
      </c>
      <c r="B749">
        <v>1</v>
      </c>
      <c r="C749" t="s">
        <v>80</v>
      </c>
      <c r="D749" t="s">
        <v>94</v>
      </c>
      <c r="E749" t="s">
        <v>181</v>
      </c>
      <c r="F749" t="s">
        <v>2375</v>
      </c>
      <c r="G749" t="s">
        <v>235</v>
      </c>
      <c r="H749" t="s">
        <v>135</v>
      </c>
      <c r="I749" t="s">
        <v>136</v>
      </c>
      <c r="J749" t="s">
        <v>137</v>
      </c>
      <c r="K749" t="s">
        <v>163</v>
      </c>
      <c r="L749" t="s">
        <v>2376</v>
      </c>
      <c r="M749" t="s">
        <v>2377</v>
      </c>
      <c r="N749">
        <v>2.0130555550000002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0.6691176936531209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0.6691176936531209</v>
      </c>
    </row>
    <row r="750" spans="1:31" x14ac:dyDescent="0.25">
      <c r="A750">
        <v>2396457</v>
      </c>
      <c r="B750">
        <v>1</v>
      </c>
      <c r="C750" t="s">
        <v>80</v>
      </c>
      <c r="D750" t="s">
        <v>108</v>
      </c>
      <c r="E750" t="s">
        <v>153</v>
      </c>
      <c r="F750" t="s">
        <v>2378</v>
      </c>
      <c r="G750" t="s">
        <v>162</v>
      </c>
      <c r="H750" t="s">
        <v>143</v>
      </c>
      <c r="I750" t="s">
        <v>136</v>
      </c>
      <c r="J750" t="s">
        <v>137</v>
      </c>
      <c r="K750" t="s">
        <v>163</v>
      </c>
      <c r="L750" t="s">
        <v>2379</v>
      </c>
      <c r="M750" t="s">
        <v>2380</v>
      </c>
      <c r="N750">
        <v>1.554444444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</row>
    <row r="751" spans="1:31" x14ac:dyDescent="0.25">
      <c r="A751">
        <v>2396459</v>
      </c>
      <c r="B751">
        <v>1</v>
      </c>
      <c r="C751" t="s">
        <v>80</v>
      </c>
      <c r="D751" t="s">
        <v>108</v>
      </c>
      <c r="E751" t="s">
        <v>157</v>
      </c>
      <c r="F751" t="s">
        <v>2381</v>
      </c>
      <c r="G751" t="s">
        <v>272</v>
      </c>
      <c r="H751" t="s">
        <v>135</v>
      </c>
      <c r="I751" t="s">
        <v>136</v>
      </c>
      <c r="J751" t="s">
        <v>137</v>
      </c>
      <c r="K751" t="s">
        <v>163</v>
      </c>
      <c r="L751" t="s">
        <v>2382</v>
      </c>
      <c r="M751" t="s">
        <v>2383</v>
      </c>
      <c r="N751">
        <v>3.5136111109999999</v>
      </c>
      <c r="O751">
        <v>0</v>
      </c>
      <c r="P751">
        <v>16</v>
      </c>
      <c r="Q751">
        <v>0</v>
      </c>
      <c r="R751">
        <v>12</v>
      </c>
      <c r="S751">
        <v>0</v>
      </c>
      <c r="T751">
        <v>3</v>
      </c>
      <c r="U751">
        <v>0</v>
      </c>
      <c r="V751">
        <v>0</v>
      </c>
      <c r="W751">
        <v>0</v>
      </c>
      <c r="X751">
        <v>17.014518735485527</v>
      </c>
      <c r="Y751">
        <v>0</v>
      </c>
      <c r="Z751">
        <v>12.083153006819185</v>
      </c>
      <c r="AA751">
        <v>0</v>
      </c>
      <c r="AB751">
        <v>2.1177277110169799</v>
      </c>
      <c r="AC751">
        <v>0</v>
      </c>
      <c r="AD751">
        <v>0</v>
      </c>
      <c r="AE751">
        <v>31.215399453321691</v>
      </c>
    </row>
    <row r="752" spans="1:31" x14ac:dyDescent="0.25">
      <c r="A752">
        <v>2396460</v>
      </c>
      <c r="B752">
        <v>1</v>
      </c>
      <c r="C752" t="s">
        <v>80</v>
      </c>
      <c r="D752" t="s">
        <v>106</v>
      </c>
      <c r="E752" t="s">
        <v>279</v>
      </c>
      <c r="F752" t="s">
        <v>2384</v>
      </c>
      <c r="G752" t="s">
        <v>134</v>
      </c>
      <c r="H752" t="s">
        <v>143</v>
      </c>
      <c r="I752" t="s">
        <v>136</v>
      </c>
      <c r="J752" t="s">
        <v>137</v>
      </c>
      <c r="K752" t="s">
        <v>138</v>
      </c>
      <c r="L752" t="s">
        <v>2385</v>
      </c>
      <c r="M752" t="s">
        <v>2386</v>
      </c>
      <c r="N752">
        <v>3.2008333329999998</v>
      </c>
      <c r="O752">
        <v>0</v>
      </c>
      <c r="P752">
        <v>280</v>
      </c>
      <c r="Q752">
        <v>0</v>
      </c>
      <c r="R752">
        <v>72</v>
      </c>
      <c r="S752">
        <v>3</v>
      </c>
      <c r="T752">
        <v>34</v>
      </c>
      <c r="U752">
        <v>0</v>
      </c>
      <c r="V752">
        <v>0</v>
      </c>
      <c r="W752">
        <v>0</v>
      </c>
      <c r="X752">
        <v>120.48260753443417</v>
      </c>
      <c r="Y752">
        <v>0</v>
      </c>
      <c r="Z752">
        <v>50.441915578124238</v>
      </c>
      <c r="AA752">
        <v>18.394581828846931</v>
      </c>
      <c r="AB752">
        <v>48.507778945413001</v>
      </c>
      <c r="AC752">
        <v>0</v>
      </c>
      <c r="AD752">
        <v>0</v>
      </c>
      <c r="AE752">
        <v>237.82688388681834</v>
      </c>
    </row>
    <row r="753" spans="1:31" x14ac:dyDescent="0.25">
      <c r="A753">
        <v>2396467</v>
      </c>
      <c r="B753">
        <v>1</v>
      </c>
      <c r="C753" t="s">
        <v>80</v>
      </c>
      <c r="D753" t="s">
        <v>89</v>
      </c>
      <c r="E753" t="s">
        <v>157</v>
      </c>
      <c r="F753" t="s">
        <v>2387</v>
      </c>
      <c r="G753" t="s">
        <v>297</v>
      </c>
      <c r="H753" t="s">
        <v>135</v>
      </c>
      <c r="I753" t="s">
        <v>136</v>
      </c>
      <c r="J753" t="s">
        <v>137</v>
      </c>
      <c r="K753" t="s">
        <v>163</v>
      </c>
      <c r="L753" t="s">
        <v>2388</v>
      </c>
      <c r="M753" t="s">
        <v>2389</v>
      </c>
      <c r="N753">
        <v>2.7211111109999999</v>
      </c>
      <c r="O753">
        <v>0</v>
      </c>
      <c r="P753">
        <v>272</v>
      </c>
      <c r="Q753">
        <v>0</v>
      </c>
      <c r="R753">
        <v>1</v>
      </c>
      <c r="S753">
        <v>0</v>
      </c>
      <c r="T753">
        <v>11</v>
      </c>
      <c r="U753">
        <v>0</v>
      </c>
      <c r="V753">
        <v>0</v>
      </c>
      <c r="W753">
        <v>0</v>
      </c>
      <c r="X753">
        <v>191.54614783098259</v>
      </c>
      <c r="Y753">
        <v>0</v>
      </c>
      <c r="Z753">
        <v>2.4849494295231165</v>
      </c>
      <c r="AA753">
        <v>0</v>
      </c>
      <c r="AB753">
        <v>46.523594526254463</v>
      </c>
      <c r="AC753">
        <v>0</v>
      </c>
      <c r="AD753">
        <v>0</v>
      </c>
      <c r="AE753">
        <v>240.55469178676017</v>
      </c>
    </row>
    <row r="754" spans="1:31" x14ac:dyDescent="0.25">
      <c r="A754">
        <v>2396468</v>
      </c>
      <c r="B754">
        <v>1</v>
      </c>
      <c r="C754" t="s">
        <v>81</v>
      </c>
      <c r="D754" t="s">
        <v>113</v>
      </c>
      <c r="E754" t="s">
        <v>181</v>
      </c>
      <c r="F754" t="s">
        <v>2390</v>
      </c>
      <c r="G754" t="s">
        <v>183</v>
      </c>
      <c r="H754" t="s">
        <v>135</v>
      </c>
      <c r="I754" t="s">
        <v>136</v>
      </c>
      <c r="J754" t="s">
        <v>137</v>
      </c>
      <c r="K754" t="s">
        <v>163</v>
      </c>
      <c r="L754" t="s">
        <v>2391</v>
      </c>
      <c r="M754" t="s">
        <v>2392</v>
      </c>
      <c r="N754">
        <v>5.1105555550000004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1.1309830921827833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1.1309830921827833</v>
      </c>
    </row>
    <row r="755" spans="1:31" x14ac:dyDescent="0.25">
      <c r="A755">
        <v>2396469</v>
      </c>
      <c r="B755">
        <v>1</v>
      </c>
      <c r="C755" t="s">
        <v>80</v>
      </c>
      <c r="D755" t="s">
        <v>100</v>
      </c>
      <c r="E755" t="s">
        <v>181</v>
      </c>
      <c r="F755" t="s">
        <v>2393</v>
      </c>
      <c r="G755" t="s">
        <v>183</v>
      </c>
      <c r="H755" t="s">
        <v>135</v>
      </c>
      <c r="I755" t="s">
        <v>136</v>
      </c>
      <c r="J755" t="s">
        <v>137</v>
      </c>
      <c r="K755" t="s">
        <v>163</v>
      </c>
      <c r="L755" t="s">
        <v>2394</v>
      </c>
      <c r="M755" t="s">
        <v>2395</v>
      </c>
      <c r="N755">
        <v>1.825555555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0.55350373195941505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0.55350373195941505</v>
      </c>
    </row>
    <row r="756" spans="1:31" x14ac:dyDescent="0.25">
      <c r="A756">
        <v>2396471</v>
      </c>
      <c r="B756">
        <v>1</v>
      </c>
      <c r="C756" t="s">
        <v>80</v>
      </c>
      <c r="D756" t="s">
        <v>93</v>
      </c>
      <c r="E756" t="s">
        <v>157</v>
      </c>
      <c r="F756" t="s">
        <v>2396</v>
      </c>
      <c r="G756" t="s">
        <v>178</v>
      </c>
      <c r="H756" t="s">
        <v>135</v>
      </c>
      <c r="I756" t="s">
        <v>136</v>
      </c>
      <c r="J756" t="s">
        <v>137</v>
      </c>
      <c r="K756" t="s">
        <v>163</v>
      </c>
      <c r="L756" t="s">
        <v>2397</v>
      </c>
      <c r="M756" t="s">
        <v>2398</v>
      </c>
      <c r="N756">
        <v>3.4672222220000002</v>
      </c>
      <c r="O756">
        <v>0</v>
      </c>
      <c r="P756">
        <v>8</v>
      </c>
      <c r="Q756">
        <v>0</v>
      </c>
      <c r="R756">
        <v>6</v>
      </c>
      <c r="S756">
        <v>0</v>
      </c>
      <c r="T756">
        <v>4</v>
      </c>
      <c r="U756">
        <v>0</v>
      </c>
      <c r="V756">
        <v>0</v>
      </c>
      <c r="W756">
        <v>0</v>
      </c>
      <c r="X756">
        <v>9.746986234087224</v>
      </c>
      <c r="Y756">
        <v>0</v>
      </c>
      <c r="Z756">
        <v>10.566985156729663</v>
      </c>
      <c r="AA756">
        <v>0</v>
      </c>
      <c r="AB756">
        <v>11.495243777862287</v>
      </c>
      <c r="AC756">
        <v>0</v>
      </c>
      <c r="AD756">
        <v>0</v>
      </c>
      <c r="AE756">
        <v>31.809215168679174</v>
      </c>
    </row>
    <row r="757" spans="1:31" x14ac:dyDescent="0.25">
      <c r="A757">
        <v>2396473</v>
      </c>
      <c r="B757">
        <v>1</v>
      </c>
      <c r="C757" t="s">
        <v>80</v>
      </c>
      <c r="D757" t="s">
        <v>93</v>
      </c>
      <c r="E757" t="s">
        <v>181</v>
      </c>
      <c r="F757" t="s">
        <v>2399</v>
      </c>
      <c r="G757" t="s">
        <v>183</v>
      </c>
      <c r="H757" t="s">
        <v>135</v>
      </c>
      <c r="I757" t="s">
        <v>136</v>
      </c>
      <c r="J757" t="s">
        <v>137</v>
      </c>
      <c r="K757" t="s">
        <v>163</v>
      </c>
      <c r="L757" t="s">
        <v>2400</v>
      </c>
      <c r="M757" t="s">
        <v>2401</v>
      </c>
      <c r="N757">
        <v>1.936111111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</row>
    <row r="758" spans="1:31" x14ac:dyDescent="0.25">
      <c r="A758">
        <v>2396474</v>
      </c>
      <c r="B758">
        <v>1</v>
      </c>
      <c r="C758" t="s">
        <v>80</v>
      </c>
      <c r="D758" t="s">
        <v>107</v>
      </c>
      <c r="E758" t="s">
        <v>181</v>
      </c>
      <c r="F758" t="s">
        <v>2402</v>
      </c>
      <c r="G758" t="s">
        <v>231</v>
      </c>
      <c r="H758" t="s">
        <v>135</v>
      </c>
      <c r="I758" t="s">
        <v>136</v>
      </c>
      <c r="J758" t="s">
        <v>137</v>
      </c>
      <c r="K758" t="s">
        <v>163</v>
      </c>
      <c r="L758" t="s">
        <v>2403</v>
      </c>
      <c r="M758" t="s">
        <v>2404</v>
      </c>
      <c r="N758">
        <v>5.0508333329999999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</row>
    <row r="759" spans="1:31" x14ac:dyDescent="0.25">
      <c r="A759">
        <v>2396476</v>
      </c>
      <c r="B759">
        <v>1</v>
      </c>
      <c r="C759" t="s">
        <v>81</v>
      </c>
      <c r="D759" t="s">
        <v>121</v>
      </c>
      <c r="E759" t="s">
        <v>157</v>
      </c>
      <c r="F759" t="s">
        <v>2405</v>
      </c>
      <c r="G759" t="s">
        <v>272</v>
      </c>
      <c r="H759" t="s">
        <v>135</v>
      </c>
      <c r="I759" t="s">
        <v>136</v>
      </c>
      <c r="J759" t="s">
        <v>137</v>
      </c>
      <c r="K759" t="s">
        <v>163</v>
      </c>
      <c r="L759" t="s">
        <v>2406</v>
      </c>
      <c r="M759" t="s">
        <v>2407</v>
      </c>
      <c r="N759">
        <v>2.821111111</v>
      </c>
      <c r="O759">
        <v>0</v>
      </c>
      <c r="P759">
        <v>56</v>
      </c>
      <c r="Q759">
        <v>0</v>
      </c>
      <c r="R759">
        <v>11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32.961889997379224</v>
      </c>
      <c r="Y759">
        <v>0</v>
      </c>
      <c r="Z759">
        <v>0.97278366021780893</v>
      </c>
      <c r="AA759">
        <v>0</v>
      </c>
      <c r="AB759">
        <v>0</v>
      </c>
      <c r="AC759">
        <v>0</v>
      </c>
      <c r="AD759">
        <v>0</v>
      </c>
      <c r="AE759">
        <v>33.934673657597031</v>
      </c>
    </row>
    <row r="760" spans="1:31" x14ac:dyDescent="0.25">
      <c r="A760">
        <v>2396477</v>
      </c>
      <c r="B760">
        <v>1</v>
      </c>
      <c r="C760" t="s">
        <v>80</v>
      </c>
      <c r="D760" t="s">
        <v>83</v>
      </c>
      <c r="E760" t="s">
        <v>176</v>
      </c>
      <c r="F760" t="s">
        <v>2408</v>
      </c>
      <c r="G760" t="s">
        <v>235</v>
      </c>
      <c r="H760" t="s">
        <v>135</v>
      </c>
      <c r="I760" t="s">
        <v>136</v>
      </c>
      <c r="J760" t="s">
        <v>137</v>
      </c>
      <c r="K760" t="s">
        <v>163</v>
      </c>
      <c r="L760" t="s">
        <v>2409</v>
      </c>
      <c r="M760" t="s">
        <v>2410</v>
      </c>
      <c r="N760">
        <v>0.74638888800000003</v>
      </c>
      <c r="O760">
        <v>0</v>
      </c>
      <c r="P760">
        <v>61</v>
      </c>
      <c r="Q760">
        <v>0</v>
      </c>
      <c r="R760">
        <v>0</v>
      </c>
      <c r="S760">
        <v>0</v>
      </c>
      <c r="T760">
        <v>13</v>
      </c>
      <c r="U760">
        <v>0</v>
      </c>
      <c r="V760">
        <v>0</v>
      </c>
      <c r="W760">
        <v>0</v>
      </c>
      <c r="X760">
        <v>8.8217100371431751</v>
      </c>
      <c r="Y760">
        <v>0</v>
      </c>
      <c r="Z760">
        <v>0</v>
      </c>
      <c r="AA760">
        <v>0</v>
      </c>
      <c r="AB760">
        <v>14.876236682955932</v>
      </c>
      <c r="AC760">
        <v>0</v>
      </c>
      <c r="AD760">
        <v>0</v>
      </c>
      <c r="AE760">
        <v>23.697946720099107</v>
      </c>
    </row>
    <row r="761" spans="1:31" x14ac:dyDescent="0.25">
      <c r="A761">
        <v>2396481</v>
      </c>
      <c r="B761">
        <v>1</v>
      </c>
      <c r="C761" t="s">
        <v>81</v>
      </c>
      <c r="D761" t="s">
        <v>123</v>
      </c>
      <c r="E761" t="s">
        <v>141</v>
      </c>
      <c r="F761" t="s">
        <v>2411</v>
      </c>
      <c r="G761" t="s">
        <v>134</v>
      </c>
      <c r="H761" t="s">
        <v>143</v>
      </c>
      <c r="I761" t="s">
        <v>136</v>
      </c>
      <c r="J761" t="s">
        <v>137</v>
      </c>
      <c r="K761" t="s">
        <v>138</v>
      </c>
      <c r="L761" t="s">
        <v>2412</v>
      </c>
      <c r="M761" t="s">
        <v>2413</v>
      </c>
      <c r="N761">
        <v>0.45888888799999999</v>
      </c>
      <c r="O761">
        <v>0</v>
      </c>
      <c r="P761">
        <v>870</v>
      </c>
      <c r="Q761">
        <v>0</v>
      </c>
      <c r="R761">
        <v>56</v>
      </c>
      <c r="S761">
        <v>1</v>
      </c>
      <c r="T761">
        <v>41</v>
      </c>
      <c r="U761">
        <v>0</v>
      </c>
      <c r="V761">
        <v>0</v>
      </c>
      <c r="W761">
        <v>0</v>
      </c>
      <c r="X761">
        <v>82.067826375274024</v>
      </c>
      <c r="Y761">
        <v>0</v>
      </c>
      <c r="Z761">
        <v>10.077480435230635</v>
      </c>
      <c r="AA761">
        <v>0</v>
      </c>
      <c r="AB761">
        <v>11.046249287907777</v>
      </c>
      <c r="AC761">
        <v>0</v>
      </c>
      <c r="AD761">
        <v>0</v>
      </c>
      <c r="AE761">
        <v>103.19155609841243</v>
      </c>
    </row>
    <row r="762" spans="1:31" x14ac:dyDescent="0.25">
      <c r="A762">
        <v>2396482</v>
      </c>
      <c r="B762">
        <v>1</v>
      </c>
      <c r="C762" t="s">
        <v>80</v>
      </c>
      <c r="D762" t="s">
        <v>103</v>
      </c>
      <c r="E762" t="s">
        <v>181</v>
      </c>
      <c r="F762" t="s">
        <v>2414</v>
      </c>
      <c r="G762" t="s">
        <v>183</v>
      </c>
      <c r="H762" t="s">
        <v>135</v>
      </c>
      <c r="I762" t="s">
        <v>136</v>
      </c>
      <c r="J762" t="s">
        <v>137</v>
      </c>
      <c r="K762" t="s">
        <v>163</v>
      </c>
      <c r="L762" t="s">
        <v>2415</v>
      </c>
      <c r="M762" t="s">
        <v>2416</v>
      </c>
      <c r="N762">
        <v>3.7086111110000002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3.8564510827343051E-2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3.8564510827343051E-2</v>
      </c>
    </row>
    <row r="763" spans="1:31" x14ac:dyDescent="0.25">
      <c r="A763">
        <v>2396484</v>
      </c>
      <c r="B763">
        <v>1</v>
      </c>
      <c r="C763" t="s">
        <v>80</v>
      </c>
      <c r="D763" t="s">
        <v>103</v>
      </c>
      <c r="E763" t="s">
        <v>181</v>
      </c>
      <c r="F763" t="s">
        <v>2417</v>
      </c>
      <c r="G763" t="s">
        <v>183</v>
      </c>
      <c r="H763" t="s">
        <v>135</v>
      </c>
      <c r="I763" t="s">
        <v>136</v>
      </c>
      <c r="J763" t="s">
        <v>137</v>
      </c>
      <c r="K763" t="s">
        <v>163</v>
      </c>
      <c r="L763" t="s">
        <v>2418</v>
      </c>
      <c r="M763" t="s">
        <v>2419</v>
      </c>
      <c r="N763">
        <v>0.91305555500000002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0.12099216452282334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0.12099216452282334</v>
      </c>
    </row>
    <row r="764" spans="1:31" x14ac:dyDescent="0.25">
      <c r="A764">
        <v>2396485</v>
      </c>
      <c r="B764">
        <v>1</v>
      </c>
      <c r="C764" t="s">
        <v>81</v>
      </c>
      <c r="D764" t="s">
        <v>127</v>
      </c>
      <c r="E764" t="s">
        <v>157</v>
      </c>
      <c r="F764" t="s">
        <v>2420</v>
      </c>
      <c r="G764" t="s">
        <v>297</v>
      </c>
      <c r="H764" t="s">
        <v>135</v>
      </c>
      <c r="I764" t="s">
        <v>136</v>
      </c>
      <c r="J764" t="s">
        <v>137</v>
      </c>
      <c r="K764" t="s">
        <v>163</v>
      </c>
      <c r="L764" t="s">
        <v>2421</v>
      </c>
      <c r="M764" t="s">
        <v>2422</v>
      </c>
      <c r="N764">
        <v>2.9527777770000001</v>
      </c>
      <c r="O764">
        <v>0</v>
      </c>
      <c r="P764">
        <v>6</v>
      </c>
      <c r="Q764">
        <v>0</v>
      </c>
      <c r="R764">
        <v>2</v>
      </c>
      <c r="S764">
        <v>0</v>
      </c>
      <c r="T764">
        <v>2</v>
      </c>
      <c r="U764">
        <v>0</v>
      </c>
      <c r="V764">
        <v>0</v>
      </c>
      <c r="W764">
        <v>0</v>
      </c>
      <c r="X764">
        <v>2.3531017625954891</v>
      </c>
      <c r="Y764">
        <v>0</v>
      </c>
      <c r="Z764">
        <v>4.8355426055733508</v>
      </c>
      <c r="AA764">
        <v>0</v>
      </c>
      <c r="AB764">
        <v>0.43278469781738665</v>
      </c>
      <c r="AC764">
        <v>0</v>
      </c>
      <c r="AD764">
        <v>0</v>
      </c>
      <c r="AE764">
        <v>7.6214290659862263</v>
      </c>
    </row>
    <row r="765" spans="1:31" x14ac:dyDescent="0.25">
      <c r="A765">
        <v>2396489</v>
      </c>
      <c r="B765">
        <v>1</v>
      </c>
      <c r="C765" t="s">
        <v>80</v>
      </c>
      <c r="D765" t="s">
        <v>94</v>
      </c>
      <c r="E765" t="s">
        <v>157</v>
      </c>
      <c r="F765" t="s">
        <v>2423</v>
      </c>
      <c r="G765" t="s">
        <v>254</v>
      </c>
      <c r="H765" t="s">
        <v>135</v>
      </c>
      <c r="I765" t="s">
        <v>136</v>
      </c>
      <c r="J765" t="s">
        <v>137</v>
      </c>
      <c r="K765" t="s">
        <v>163</v>
      </c>
      <c r="L765" t="s">
        <v>2424</v>
      </c>
      <c r="M765" t="s">
        <v>2425</v>
      </c>
      <c r="N765">
        <v>1.1530555549999999</v>
      </c>
      <c r="O765">
        <v>0</v>
      </c>
      <c r="P765">
        <v>98</v>
      </c>
      <c r="Q765">
        <v>0</v>
      </c>
      <c r="R765">
        <v>0</v>
      </c>
      <c r="S765">
        <v>0</v>
      </c>
      <c r="T765">
        <v>7</v>
      </c>
      <c r="U765">
        <v>0</v>
      </c>
      <c r="V765">
        <v>0</v>
      </c>
      <c r="W765">
        <v>0</v>
      </c>
      <c r="X765">
        <v>21.745815476652634</v>
      </c>
      <c r="Y765">
        <v>0</v>
      </c>
      <c r="Z765">
        <v>0</v>
      </c>
      <c r="AA765">
        <v>0</v>
      </c>
      <c r="AB765">
        <v>7.5243426952602714</v>
      </c>
      <c r="AC765">
        <v>0</v>
      </c>
      <c r="AD765">
        <v>0</v>
      </c>
      <c r="AE765">
        <v>29.270158171912904</v>
      </c>
    </row>
    <row r="766" spans="1:31" x14ac:dyDescent="0.25">
      <c r="A766">
        <v>2396500</v>
      </c>
      <c r="B766">
        <v>1</v>
      </c>
      <c r="C766" t="s">
        <v>81</v>
      </c>
      <c r="D766" t="s">
        <v>126</v>
      </c>
      <c r="E766" t="s">
        <v>176</v>
      </c>
      <c r="F766" t="s">
        <v>2426</v>
      </c>
      <c r="G766" t="s">
        <v>178</v>
      </c>
      <c r="H766" t="s">
        <v>135</v>
      </c>
      <c r="I766" t="s">
        <v>136</v>
      </c>
      <c r="J766" t="s">
        <v>137</v>
      </c>
      <c r="K766" t="s">
        <v>163</v>
      </c>
      <c r="L766" t="s">
        <v>2427</v>
      </c>
      <c r="M766" t="s">
        <v>2428</v>
      </c>
      <c r="N766">
        <v>1.0419444440000001</v>
      </c>
      <c r="O766">
        <v>0</v>
      </c>
      <c r="P766">
        <v>40</v>
      </c>
      <c r="Q766">
        <v>0</v>
      </c>
      <c r="R766">
        <v>0</v>
      </c>
      <c r="S766">
        <v>0</v>
      </c>
      <c r="T766">
        <v>26</v>
      </c>
      <c r="U766">
        <v>0</v>
      </c>
      <c r="V766">
        <v>0</v>
      </c>
      <c r="W766">
        <v>0</v>
      </c>
      <c r="X766">
        <v>4.9143116429730718</v>
      </c>
      <c r="Y766">
        <v>0</v>
      </c>
      <c r="Z766">
        <v>0</v>
      </c>
      <c r="AA766">
        <v>0</v>
      </c>
      <c r="AB766">
        <v>22.141579411507358</v>
      </c>
      <c r="AC766">
        <v>0</v>
      </c>
      <c r="AD766">
        <v>0</v>
      </c>
      <c r="AE766">
        <v>27.05589105448043</v>
      </c>
    </row>
    <row r="767" spans="1:31" x14ac:dyDescent="0.25">
      <c r="A767">
        <v>2396504</v>
      </c>
      <c r="B767">
        <v>1</v>
      </c>
      <c r="C767" t="s">
        <v>81</v>
      </c>
      <c r="D767" t="s">
        <v>118</v>
      </c>
      <c r="E767" t="s">
        <v>181</v>
      </c>
      <c r="F767" t="s">
        <v>2429</v>
      </c>
      <c r="G767" t="s">
        <v>183</v>
      </c>
      <c r="H767" t="s">
        <v>135</v>
      </c>
      <c r="I767" t="s">
        <v>136</v>
      </c>
      <c r="J767" t="s">
        <v>137</v>
      </c>
      <c r="K767" t="s">
        <v>163</v>
      </c>
      <c r="L767" t="s">
        <v>2430</v>
      </c>
      <c r="M767" t="s">
        <v>2431</v>
      </c>
      <c r="N767">
        <v>1.236111111</v>
      </c>
      <c r="O767">
        <v>0</v>
      </c>
      <c r="P767">
        <v>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0.23008229297531668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0.23008229297531668</v>
      </c>
    </row>
    <row r="768" spans="1:31" x14ac:dyDescent="0.25">
      <c r="A768">
        <v>2396505</v>
      </c>
      <c r="B768">
        <v>1</v>
      </c>
      <c r="C768" t="s">
        <v>80</v>
      </c>
      <c r="D768" t="s">
        <v>93</v>
      </c>
      <c r="E768" t="s">
        <v>157</v>
      </c>
      <c r="F768" t="s">
        <v>2432</v>
      </c>
      <c r="G768" t="s">
        <v>147</v>
      </c>
      <c r="H768" t="s">
        <v>135</v>
      </c>
      <c r="I768" t="s">
        <v>136</v>
      </c>
      <c r="J768" t="s">
        <v>137</v>
      </c>
      <c r="K768" t="s">
        <v>138</v>
      </c>
      <c r="L768" t="s">
        <v>2433</v>
      </c>
      <c r="M768" t="s">
        <v>2434</v>
      </c>
      <c r="N768">
        <v>2.508888888</v>
      </c>
      <c r="O768">
        <v>0</v>
      </c>
      <c r="P768">
        <v>66</v>
      </c>
      <c r="Q768">
        <v>0</v>
      </c>
      <c r="R768">
        <v>0</v>
      </c>
      <c r="S768">
        <v>0</v>
      </c>
      <c r="T768">
        <v>13</v>
      </c>
      <c r="U768">
        <v>0</v>
      </c>
      <c r="V768">
        <v>0</v>
      </c>
      <c r="W768">
        <v>0</v>
      </c>
      <c r="X768">
        <v>30.691943881047795</v>
      </c>
      <c r="Y768">
        <v>0</v>
      </c>
      <c r="Z768">
        <v>0</v>
      </c>
      <c r="AA768">
        <v>0</v>
      </c>
      <c r="AB768">
        <v>46.03773787307378</v>
      </c>
      <c r="AC768">
        <v>0</v>
      </c>
      <c r="AD768">
        <v>0</v>
      </c>
      <c r="AE768">
        <v>76.729681754121572</v>
      </c>
    </row>
    <row r="769" spans="1:31" x14ac:dyDescent="0.25">
      <c r="A769">
        <v>2396506</v>
      </c>
      <c r="B769">
        <v>1</v>
      </c>
      <c r="C769" t="s">
        <v>81</v>
      </c>
      <c r="D769" t="s">
        <v>113</v>
      </c>
      <c r="E769" t="s">
        <v>181</v>
      </c>
      <c r="F769" t="s">
        <v>2435</v>
      </c>
      <c r="G769" t="s">
        <v>235</v>
      </c>
      <c r="H769" t="s">
        <v>135</v>
      </c>
      <c r="I769" t="s">
        <v>136</v>
      </c>
      <c r="J769" t="s">
        <v>3</v>
      </c>
      <c r="K769" t="s">
        <v>163</v>
      </c>
      <c r="L769" t="s">
        <v>2436</v>
      </c>
      <c r="M769" t="s">
        <v>2437</v>
      </c>
      <c r="N769">
        <v>1.1644444439999999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8.5782867341328028</v>
      </c>
      <c r="AC769">
        <v>0</v>
      </c>
      <c r="AD769">
        <v>0</v>
      </c>
      <c r="AE769">
        <v>8.5782867341328028</v>
      </c>
    </row>
    <row r="770" spans="1:31" x14ac:dyDescent="0.25">
      <c r="A770">
        <v>2396515</v>
      </c>
      <c r="B770">
        <v>1</v>
      </c>
      <c r="C770" t="s">
        <v>80</v>
      </c>
      <c r="D770" t="s">
        <v>110</v>
      </c>
      <c r="E770" t="s">
        <v>181</v>
      </c>
      <c r="F770" t="s">
        <v>2438</v>
      </c>
      <c r="G770" t="s">
        <v>183</v>
      </c>
      <c r="H770" t="s">
        <v>135</v>
      </c>
      <c r="I770" t="s">
        <v>136</v>
      </c>
      <c r="J770" t="s">
        <v>137</v>
      </c>
      <c r="K770" t="s">
        <v>163</v>
      </c>
      <c r="L770" t="s">
        <v>2439</v>
      </c>
      <c r="M770" t="s">
        <v>2440</v>
      </c>
      <c r="N770">
        <v>1.87</v>
      </c>
      <c r="O770">
        <v>0</v>
      </c>
      <c r="P770">
        <v>4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0.9368416226291667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0.9368416226291667</v>
      </c>
    </row>
    <row r="771" spans="1:31" x14ac:dyDescent="0.25">
      <c r="A771">
        <v>2396516</v>
      </c>
      <c r="B771">
        <v>1</v>
      </c>
      <c r="C771" t="s">
        <v>80</v>
      </c>
      <c r="D771" t="s">
        <v>105</v>
      </c>
      <c r="E771" t="s">
        <v>157</v>
      </c>
      <c r="F771" t="s">
        <v>2441</v>
      </c>
      <c r="G771" t="s">
        <v>254</v>
      </c>
      <c r="H771" t="s">
        <v>135</v>
      </c>
      <c r="I771" t="s">
        <v>136</v>
      </c>
      <c r="J771" t="s">
        <v>137</v>
      </c>
      <c r="K771" t="s">
        <v>163</v>
      </c>
      <c r="L771" t="s">
        <v>2442</v>
      </c>
      <c r="M771" t="s">
        <v>2443</v>
      </c>
      <c r="N771">
        <v>0.48333333299999998</v>
      </c>
      <c r="O771">
        <v>0</v>
      </c>
      <c r="P771">
        <v>152</v>
      </c>
      <c r="Q771">
        <v>0</v>
      </c>
      <c r="R771">
        <v>2</v>
      </c>
      <c r="S771">
        <v>0</v>
      </c>
      <c r="T771">
        <v>6</v>
      </c>
      <c r="U771">
        <v>0</v>
      </c>
      <c r="V771">
        <v>0</v>
      </c>
      <c r="W771">
        <v>0</v>
      </c>
      <c r="X771">
        <v>13.721172183415357</v>
      </c>
      <c r="Y771">
        <v>0</v>
      </c>
      <c r="Z771">
        <v>0.70433596931523335</v>
      </c>
      <c r="AA771">
        <v>0</v>
      </c>
      <c r="AB771">
        <v>1.9709657296305001</v>
      </c>
      <c r="AC771">
        <v>0</v>
      </c>
      <c r="AD771">
        <v>0</v>
      </c>
      <c r="AE771">
        <v>16.396473882361089</v>
      </c>
    </row>
    <row r="772" spans="1:31" x14ac:dyDescent="0.25">
      <c r="A772">
        <v>2396518</v>
      </c>
      <c r="B772">
        <v>1</v>
      </c>
      <c r="C772" t="s">
        <v>81</v>
      </c>
      <c r="D772" t="s">
        <v>115</v>
      </c>
      <c r="E772" t="s">
        <v>157</v>
      </c>
      <c r="F772" t="s">
        <v>2444</v>
      </c>
      <c r="G772" t="s">
        <v>272</v>
      </c>
      <c r="H772" t="s">
        <v>135</v>
      </c>
      <c r="I772" t="s">
        <v>136</v>
      </c>
      <c r="J772" t="s">
        <v>137</v>
      </c>
      <c r="K772" t="s">
        <v>163</v>
      </c>
      <c r="L772" t="s">
        <v>2445</v>
      </c>
      <c r="M772" t="s">
        <v>2446</v>
      </c>
      <c r="N772">
        <v>2.2025000000000001</v>
      </c>
      <c r="O772">
        <v>0</v>
      </c>
      <c r="P772">
        <v>8</v>
      </c>
      <c r="Q772">
        <v>0</v>
      </c>
      <c r="R772">
        <v>9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0.2781410594267647</v>
      </c>
      <c r="Y772">
        <v>0</v>
      </c>
      <c r="Z772">
        <v>0.31295391434108999</v>
      </c>
      <c r="AA772">
        <v>0</v>
      </c>
      <c r="AB772">
        <v>0</v>
      </c>
      <c r="AC772">
        <v>0</v>
      </c>
      <c r="AD772">
        <v>0</v>
      </c>
      <c r="AE772">
        <v>0.59109497376785469</v>
      </c>
    </row>
    <row r="773" spans="1:31" x14ac:dyDescent="0.25">
      <c r="A773">
        <v>2396519</v>
      </c>
      <c r="B773">
        <v>1</v>
      </c>
      <c r="C773" t="s">
        <v>81</v>
      </c>
      <c r="D773" t="s">
        <v>128</v>
      </c>
      <c r="E773" t="s">
        <v>153</v>
      </c>
      <c r="F773" t="s">
        <v>2447</v>
      </c>
      <c r="G773" t="s">
        <v>162</v>
      </c>
      <c r="H773" t="s">
        <v>143</v>
      </c>
      <c r="I773" t="s">
        <v>136</v>
      </c>
      <c r="J773" t="s">
        <v>137</v>
      </c>
      <c r="K773" t="s">
        <v>163</v>
      </c>
      <c r="L773" t="s">
        <v>2448</v>
      </c>
      <c r="M773" t="s">
        <v>2449</v>
      </c>
      <c r="N773">
        <v>0.90277777699999995</v>
      </c>
      <c r="O773">
        <v>11</v>
      </c>
      <c r="P773">
        <v>93</v>
      </c>
      <c r="Q773">
        <v>35</v>
      </c>
      <c r="R773">
        <v>15</v>
      </c>
      <c r="S773">
        <v>4</v>
      </c>
      <c r="T773">
        <v>9</v>
      </c>
      <c r="U773">
        <v>0</v>
      </c>
      <c r="V773">
        <v>0</v>
      </c>
      <c r="W773">
        <v>2.5713093997594498</v>
      </c>
      <c r="X773">
        <v>9.0141196426252908</v>
      </c>
      <c r="Y773">
        <v>15.098118121231925</v>
      </c>
      <c r="Z773">
        <v>3.3293917893520986</v>
      </c>
      <c r="AA773">
        <v>4.9040799250635532</v>
      </c>
      <c r="AB773">
        <v>3.1947072231301936</v>
      </c>
      <c r="AC773">
        <v>0</v>
      </c>
      <c r="AD773">
        <v>0</v>
      </c>
      <c r="AE773">
        <v>38.11172610116251</v>
      </c>
    </row>
    <row r="774" spans="1:31" x14ac:dyDescent="0.25">
      <c r="A774">
        <v>2396525</v>
      </c>
      <c r="B774">
        <v>1</v>
      </c>
      <c r="C774" t="s">
        <v>81</v>
      </c>
      <c r="D774" t="s">
        <v>123</v>
      </c>
      <c r="E774" t="s">
        <v>141</v>
      </c>
      <c r="F774" t="s">
        <v>2450</v>
      </c>
      <c r="G774" t="s">
        <v>134</v>
      </c>
      <c r="H774" t="s">
        <v>143</v>
      </c>
      <c r="I774" t="s">
        <v>136</v>
      </c>
      <c r="J774" t="s">
        <v>137</v>
      </c>
      <c r="K774" t="s">
        <v>138</v>
      </c>
      <c r="L774" t="s">
        <v>2451</v>
      </c>
      <c r="M774" t="s">
        <v>2452</v>
      </c>
      <c r="N774">
        <v>0.53249999999999997</v>
      </c>
      <c r="O774">
        <v>0</v>
      </c>
      <c r="P774">
        <v>400</v>
      </c>
      <c r="Q774">
        <v>0</v>
      </c>
      <c r="R774">
        <v>0</v>
      </c>
      <c r="S774">
        <v>0</v>
      </c>
      <c r="T774">
        <v>9</v>
      </c>
      <c r="U774">
        <v>0</v>
      </c>
      <c r="V774">
        <v>1</v>
      </c>
      <c r="W774">
        <v>0</v>
      </c>
      <c r="X774">
        <v>45.949859704506451</v>
      </c>
      <c r="Y774">
        <v>0</v>
      </c>
      <c r="Z774">
        <v>0</v>
      </c>
      <c r="AA774">
        <v>0</v>
      </c>
      <c r="AB774">
        <v>6.4908690305720622</v>
      </c>
      <c r="AC774">
        <v>0</v>
      </c>
      <c r="AD774">
        <v>33.973985764303606</v>
      </c>
      <c r="AE774">
        <v>86.414714499382114</v>
      </c>
    </row>
    <row r="775" spans="1:31" x14ac:dyDescent="0.25">
      <c r="A775">
        <v>2396527</v>
      </c>
      <c r="B775">
        <v>1</v>
      </c>
      <c r="C775" t="s">
        <v>80</v>
      </c>
      <c r="D775" t="s">
        <v>108</v>
      </c>
      <c r="E775" t="s">
        <v>132</v>
      </c>
      <c r="F775" t="s">
        <v>2453</v>
      </c>
      <c r="G775" t="s">
        <v>213</v>
      </c>
      <c r="H775" t="s">
        <v>135</v>
      </c>
      <c r="I775" t="s">
        <v>136</v>
      </c>
      <c r="J775" t="s">
        <v>137</v>
      </c>
      <c r="K775" t="s">
        <v>163</v>
      </c>
      <c r="L775" t="s">
        <v>2454</v>
      </c>
      <c r="M775" t="s">
        <v>2455</v>
      </c>
      <c r="N775">
        <v>5.4325000000000001</v>
      </c>
      <c r="O775">
        <v>0</v>
      </c>
      <c r="P775">
        <v>22</v>
      </c>
      <c r="Q775">
        <v>0</v>
      </c>
      <c r="R775">
        <v>4</v>
      </c>
      <c r="S775">
        <v>0</v>
      </c>
      <c r="T775">
        <v>6</v>
      </c>
      <c r="U775">
        <v>0</v>
      </c>
      <c r="V775">
        <v>0</v>
      </c>
      <c r="W775">
        <v>0</v>
      </c>
      <c r="X775">
        <v>25.380592170822233</v>
      </c>
      <c r="Y775">
        <v>0</v>
      </c>
      <c r="Z775">
        <v>53.861900339474744</v>
      </c>
      <c r="AA775">
        <v>0</v>
      </c>
      <c r="AB775">
        <v>41.274456119309974</v>
      </c>
      <c r="AC775">
        <v>0</v>
      </c>
      <c r="AD775">
        <v>0</v>
      </c>
      <c r="AE775">
        <v>120.51694862960696</v>
      </c>
    </row>
    <row r="776" spans="1:31" x14ac:dyDescent="0.25">
      <c r="A776">
        <v>2396529</v>
      </c>
      <c r="B776">
        <v>1</v>
      </c>
      <c r="C776" t="s">
        <v>80</v>
      </c>
      <c r="D776" t="s">
        <v>101</v>
      </c>
      <c r="E776" t="s">
        <v>181</v>
      </c>
      <c r="F776" t="s">
        <v>2456</v>
      </c>
      <c r="G776" t="s">
        <v>183</v>
      </c>
      <c r="H776" t="s">
        <v>135</v>
      </c>
      <c r="I776" t="s">
        <v>136</v>
      </c>
      <c r="J776" t="s">
        <v>137</v>
      </c>
      <c r="K776" t="s">
        <v>163</v>
      </c>
      <c r="L776" t="s">
        <v>2457</v>
      </c>
      <c r="M776" t="s">
        <v>2458</v>
      </c>
      <c r="N776">
        <v>3.9988888880000002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0.84363833671678878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0.84363833671678878</v>
      </c>
    </row>
    <row r="777" spans="1:31" x14ac:dyDescent="0.25">
      <c r="A777">
        <v>2396530</v>
      </c>
      <c r="B777">
        <v>1</v>
      </c>
      <c r="C777" t="s">
        <v>80</v>
      </c>
      <c r="D777" t="s">
        <v>96</v>
      </c>
      <c r="E777" t="s">
        <v>157</v>
      </c>
      <c r="F777" t="s">
        <v>2459</v>
      </c>
      <c r="G777" t="s">
        <v>304</v>
      </c>
      <c r="H777" t="s">
        <v>135</v>
      </c>
      <c r="I777" t="s">
        <v>136</v>
      </c>
      <c r="J777" t="s">
        <v>137</v>
      </c>
      <c r="K777" t="s">
        <v>163</v>
      </c>
      <c r="L777" t="s">
        <v>2460</v>
      </c>
      <c r="M777" t="s">
        <v>2461</v>
      </c>
      <c r="N777">
        <v>3.8772222219999999</v>
      </c>
      <c r="O777">
        <v>0</v>
      </c>
      <c r="P777">
        <v>54</v>
      </c>
      <c r="Q777">
        <v>0</v>
      </c>
      <c r="R777">
        <v>1</v>
      </c>
      <c r="S777">
        <v>0</v>
      </c>
      <c r="T777">
        <v>8</v>
      </c>
      <c r="U777">
        <v>0</v>
      </c>
      <c r="V777">
        <v>0</v>
      </c>
      <c r="W777">
        <v>0</v>
      </c>
      <c r="X777">
        <v>40.09573563539481</v>
      </c>
      <c r="Y777">
        <v>0</v>
      </c>
      <c r="Z777">
        <v>1.9086629033938887E-2</v>
      </c>
      <c r="AA777">
        <v>0</v>
      </c>
      <c r="AB777">
        <v>27.04943249493375</v>
      </c>
      <c r="AC777">
        <v>0</v>
      </c>
      <c r="AD777">
        <v>0</v>
      </c>
      <c r="AE777">
        <v>67.164254759362493</v>
      </c>
    </row>
    <row r="778" spans="1:31" x14ac:dyDescent="0.25">
      <c r="A778">
        <v>2396533</v>
      </c>
      <c r="B778">
        <v>1</v>
      </c>
      <c r="C778" t="s">
        <v>80</v>
      </c>
      <c r="D778" t="s">
        <v>110</v>
      </c>
      <c r="E778" t="s">
        <v>181</v>
      </c>
      <c r="F778" t="s">
        <v>2462</v>
      </c>
      <c r="G778" t="s">
        <v>183</v>
      </c>
      <c r="H778" t="s">
        <v>135</v>
      </c>
      <c r="I778" t="s">
        <v>136</v>
      </c>
      <c r="J778" t="s">
        <v>137</v>
      </c>
      <c r="K778" t="s">
        <v>163</v>
      </c>
      <c r="L778" t="s">
        <v>2463</v>
      </c>
      <c r="M778" t="s">
        <v>2464</v>
      </c>
      <c r="N778">
        <v>1.1775</v>
      </c>
      <c r="O778">
        <v>0</v>
      </c>
      <c r="P778">
        <v>2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0.70589804916107257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0.70589804916107257</v>
      </c>
    </row>
    <row r="779" spans="1:31" x14ac:dyDescent="0.25">
      <c r="A779">
        <v>2396534</v>
      </c>
      <c r="B779">
        <v>1</v>
      </c>
      <c r="C779" t="s">
        <v>80</v>
      </c>
      <c r="D779" t="s">
        <v>90</v>
      </c>
      <c r="E779" t="s">
        <v>157</v>
      </c>
      <c r="F779" t="s">
        <v>2222</v>
      </c>
      <c r="G779" t="s">
        <v>235</v>
      </c>
      <c r="H779" t="s">
        <v>135</v>
      </c>
      <c r="I779" t="s">
        <v>136</v>
      </c>
      <c r="J779" t="s">
        <v>137</v>
      </c>
      <c r="K779" t="s">
        <v>163</v>
      </c>
      <c r="L779" t="s">
        <v>2465</v>
      </c>
      <c r="M779" t="s">
        <v>2466</v>
      </c>
      <c r="N779">
        <v>3.0605555550000001</v>
      </c>
      <c r="O779">
        <v>0</v>
      </c>
      <c r="P779">
        <v>335</v>
      </c>
      <c r="Q779">
        <v>0</v>
      </c>
      <c r="R779">
        <v>0</v>
      </c>
      <c r="S779">
        <v>0</v>
      </c>
      <c r="T779">
        <v>8</v>
      </c>
      <c r="U779">
        <v>0</v>
      </c>
      <c r="V779">
        <v>0</v>
      </c>
      <c r="W779">
        <v>0</v>
      </c>
      <c r="X779">
        <v>225.74098075419499</v>
      </c>
      <c r="Y779">
        <v>0</v>
      </c>
      <c r="Z779">
        <v>0</v>
      </c>
      <c r="AA779">
        <v>0</v>
      </c>
      <c r="AB779">
        <v>18.051809436815162</v>
      </c>
      <c r="AC779">
        <v>0</v>
      </c>
      <c r="AD779">
        <v>0</v>
      </c>
      <c r="AE779">
        <v>243.79279019101017</v>
      </c>
    </row>
    <row r="780" spans="1:31" x14ac:dyDescent="0.25">
      <c r="A780">
        <v>2396535</v>
      </c>
      <c r="B780">
        <v>1</v>
      </c>
      <c r="C780" t="s">
        <v>81</v>
      </c>
      <c r="D780" t="s">
        <v>115</v>
      </c>
      <c r="E780" t="s">
        <v>181</v>
      </c>
      <c r="F780" t="s">
        <v>2467</v>
      </c>
      <c r="G780" t="s">
        <v>183</v>
      </c>
      <c r="H780" t="s">
        <v>135</v>
      </c>
      <c r="I780" t="s">
        <v>136</v>
      </c>
      <c r="J780" t="s">
        <v>137</v>
      </c>
      <c r="K780" t="s">
        <v>163</v>
      </c>
      <c r="L780" t="s">
        <v>2468</v>
      </c>
      <c r="M780" t="s">
        <v>2469</v>
      </c>
      <c r="N780">
        <v>3.1155555549999998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</row>
    <row r="781" spans="1:31" x14ac:dyDescent="0.25">
      <c r="A781">
        <v>2396536</v>
      </c>
      <c r="B781">
        <v>1</v>
      </c>
      <c r="C781" t="s">
        <v>81</v>
      </c>
      <c r="D781" t="s">
        <v>112</v>
      </c>
      <c r="E781" t="s">
        <v>141</v>
      </c>
      <c r="F781" t="s">
        <v>2470</v>
      </c>
      <c r="G781" t="s">
        <v>162</v>
      </c>
      <c r="H781" t="s">
        <v>143</v>
      </c>
      <c r="I781" t="s">
        <v>136</v>
      </c>
      <c r="J781" t="s">
        <v>137</v>
      </c>
      <c r="K781" t="s">
        <v>163</v>
      </c>
      <c r="L781" t="s">
        <v>2471</v>
      </c>
      <c r="M781" t="s">
        <v>2472</v>
      </c>
      <c r="N781">
        <v>0.18055555500000001</v>
      </c>
      <c r="O781">
        <v>2</v>
      </c>
      <c r="P781">
        <v>2751</v>
      </c>
      <c r="Q781">
        <v>60</v>
      </c>
      <c r="R781">
        <v>586</v>
      </c>
      <c r="S781">
        <v>17</v>
      </c>
      <c r="T781">
        <v>382</v>
      </c>
      <c r="U781">
        <v>4</v>
      </c>
      <c r="V781">
        <v>1</v>
      </c>
      <c r="W781">
        <v>0.12238823900333334</v>
      </c>
      <c r="X781">
        <v>87.968268892762495</v>
      </c>
      <c r="Y781">
        <v>10.604062396124164</v>
      </c>
      <c r="Z781">
        <v>53.355794543798503</v>
      </c>
      <c r="AA781">
        <v>10.29146290811275</v>
      </c>
      <c r="AB781">
        <v>43.648589014418008</v>
      </c>
      <c r="AC781">
        <v>55.517820852501941</v>
      </c>
      <c r="AD781">
        <v>2.7835623115523886</v>
      </c>
      <c r="AE781">
        <v>264.29194915827355</v>
      </c>
    </row>
    <row r="782" spans="1:31" x14ac:dyDescent="0.25">
      <c r="A782">
        <v>2396542</v>
      </c>
      <c r="B782">
        <v>1</v>
      </c>
      <c r="C782" t="s">
        <v>81</v>
      </c>
      <c r="D782" t="s">
        <v>123</v>
      </c>
      <c r="E782" t="s">
        <v>181</v>
      </c>
      <c r="F782" t="s">
        <v>2473</v>
      </c>
      <c r="G782" t="s">
        <v>183</v>
      </c>
      <c r="H782" t="s">
        <v>135</v>
      </c>
      <c r="I782" t="s">
        <v>136</v>
      </c>
      <c r="J782" t="s">
        <v>137</v>
      </c>
      <c r="K782" t="s">
        <v>163</v>
      </c>
      <c r="L782" t="s">
        <v>2474</v>
      </c>
      <c r="M782" t="s">
        <v>2475</v>
      </c>
      <c r="N782">
        <v>2.1077777769999999</v>
      </c>
      <c r="O782">
        <v>0</v>
      </c>
      <c r="P782">
        <v>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1.4658712257872877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1.4658712257872877</v>
      </c>
    </row>
    <row r="783" spans="1:31" x14ac:dyDescent="0.25">
      <c r="A783">
        <v>2396544</v>
      </c>
      <c r="B783">
        <v>1</v>
      </c>
      <c r="C783" t="s">
        <v>81</v>
      </c>
      <c r="D783" t="s">
        <v>117</v>
      </c>
      <c r="E783" t="s">
        <v>181</v>
      </c>
      <c r="F783" t="s">
        <v>2476</v>
      </c>
      <c r="G783" t="s">
        <v>235</v>
      </c>
      <c r="H783" t="s">
        <v>135</v>
      </c>
      <c r="I783" t="s">
        <v>136</v>
      </c>
      <c r="J783" t="s">
        <v>3</v>
      </c>
      <c r="K783" t="s">
        <v>163</v>
      </c>
      <c r="L783" t="s">
        <v>2477</v>
      </c>
      <c r="M783" t="s">
        <v>2478</v>
      </c>
      <c r="N783">
        <v>3.0411111110000002</v>
      </c>
      <c r="O783">
        <v>0</v>
      </c>
      <c r="P783">
        <v>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0.74847883420680006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0.74847883420680006</v>
      </c>
    </row>
    <row r="784" spans="1:31" x14ac:dyDescent="0.25">
      <c r="A784">
        <v>2396546</v>
      </c>
      <c r="B784">
        <v>1</v>
      </c>
      <c r="C784" t="s">
        <v>80</v>
      </c>
      <c r="D784" t="s">
        <v>108</v>
      </c>
      <c r="E784" t="s">
        <v>181</v>
      </c>
      <c r="F784" t="s">
        <v>2479</v>
      </c>
      <c r="G784" t="s">
        <v>183</v>
      </c>
      <c r="H784" t="s">
        <v>135</v>
      </c>
      <c r="I784" t="s">
        <v>136</v>
      </c>
      <c r="J784" t="s">
        <v>137</v>
      </c>
      <c r="K784" t="s">
        <v>163</v>
      </c>
      <c r="L784" t="s">
        <v>2480</v>
      </c>
      <c r="M784" t="s">
        <v>2481</v>
      </c>
      <c r="N784">
        <v>2.4269444440000001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0.62487847718243306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0.62487847718243306</v>
      </c>
    </row>
    <row r="785" spans="1:31" x14ac:dyDescent="0.25">
      <c r="A785">
        <v>2396548</v>
      </c>
      <c r="B785">
        <v>1</v>
      </c>
      <c r="C785" t="s">
        <v>80</v>
      </c>
      <c r="D785" t="s">
        <v>92</v>
      </c>
      <c r="E785" t="s">
        <v>181</v>
      </c>
      <c r="F785" t="s">
        <v>2482</v>
      </c>
      <c r="G785" t="s">
        <v>224</v>
      </c>
      <c r="H785" t="s">
        <v>135</v>
      </c>
      <c r="I785" t="s">
        <v>136</v>
      </c>
      <c r="J785" t="s">
        <v>137</v>
      </c>
      <c r="K785" t="s">
        <v>163</v>
      </c>
      <c r="L785" t="s">
        <v>2483</v>
      </c>
      <c r="M785" t="s">
        <v>2484</v>
      </c>
      <c r="N785">
        <v>2.0119444440000001</v>
      </c>
      <c r="O785">
        <v>0</v>
      </c>
      <c r="P785">
        <v>6</v>
      </c>
      <c r="Q785">
        <v>0</v>
      </c>
      <c r="R785">
        <v>0</v>
      </c>
      <c r="S785">
        <v>0</v>
      </c>
      <c r="T785">
        <v>1</v>
      </c>
      <c r="U785">
        <v>0</v>
      </c>
      <c r="V785">
        <v>0</v>
      </c>
      <c r="W785">
        <v>0</v>
      </c>
      <c r="X785">
        <v>2.9425207450834931</v>
      </c>
      <c r="Y785">
        <v>0</v>
      </c>
      <c r="Z785">
        <v>0</v>
      </c>
      <c r="AA785">
        <v>0</v>
      </c>
      <c r="AB785">
        <v>2.9068441055103831</v>
      </c>
      <c r="AC785">
        <v>0</v>
      </c>
      <c r="AD785">
        <v>0</v>
      </c>
      <c r="AE785">
        <v>5.8493648505938758</v>
      </c>
    </row>
    <row r="786" spans="1:31" x14ac:dyDescent="0.25">
      <c r="A786">
        <v>2396550</v>
      </c>
      <c r="B786">
        <v>1</v>
      </c>
      <c r="C786" t="s">
        <v>80</v>
      </c>
      <c r="D786" t="s">
        <v>108</v>
      </c>
      <c r="E786" t="s">
        <v>157</v>
      </c>
      <c r="F786" t="s">
        <v>2485</v>
      </c>
      <c r="G786" t="s">
        <v>297</v>
      </c>
      <c r="H786" t="s">
        <v>135</v>
      </c>
      <c r="I786" t="s">
        <v>136</v>
      </c>
      <c r="J786" t="s">
        <v>137</v>
      </c>
      <c r="K786" t="s">
        <v>163</v>
      </c>
      <c r="L786" t="s">
        <v>2486</v>
      </c>
      <c r="M786" t="s">
        <v>2487</v>
      </c>
      <c r="N786">
        <v>4.3538888880000002</v>
      </c>
      <c r="O786">
        <v>0</v>
      </c>
      <c r="P786">
        <v>37</v>
      </c>
      <c r="Q786">
        <v>0</v>
      </c>
      <c r="R786">
        <v>26</v>
      </c>
      <c r="S786">
        <v>0</v>
      </c>
      <c r="T786">
        <v>18</v>
      </c>
      <c r="U786">
        <v>0</v>
      </c>
      <c r="V786">
        <v>0</v>
      </c>
      <c r="W786">
        <v>0</v>
      </c>
      <c r="X786">
        <v>27.994718369040456</v>
      </c>
      <c r="Y786">
        <v>0</v>
      </c>
      <c r="Z786">
        <v>68.637696858285366</v>
      </c>
      <c r="AA786">
        <v>0</v>
      </c>
      <c r="AB786">
        <v>80.891736003472545</v>
      </c>
      <c r="AC786">
        <v>0</v>
      </c>
      <c r="AD786">
        <v>0</v>
      </c>
      <c r="AE786">
        <v>177.52415123079837</v>
      </c>
    </row>
    <row r="787" spans="1:31" x14ac:dyDescent="0.25">
      <c r="A787">
        <v>2396551</v>
      </c>
      <c r="B787">
        <v>1</v>
      </c>
      <c r="C787" t="s">
        <v>80</v>
      </c>
      <c r="D787" t="s">
        <v>106</v>
      </c>
      <c r="E787" t="s">
        <v>157</v>
      </c>
      <c r="F787" t="s">
        <v>2488</v>
      </c>
      <c r="G787" t="s">
        <v>567</v>
      </c>
      <c r="H787" t="s">
        <v>135</v>
      </c>
      <c r="I787" t="s">
        <v>136</v>
      </c>
      <c r="J787" t="s">
        <v>137</v>
      </c>
      <c r="K787" t="s">
        <v>163</v>
      </c>
      <c r="L787" t="s">
        <v>2489</v>
      </c>
      <c r="M787" t="s">
        <v>2490</v>
      </c>
      <c r="N787">
        <v>2.5150000000000001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12.854827340158707</v>
      </c>
      <c r="AA787">
        <v>0</v>
      </c>
      <c r="AB787">
        <v>0</v>
      </c>
      <c r="AC787">
        <v>0</v>
      </c>
      <c r="AD787">
        <v>0</v>
      </c>
      <c r="AE787">
        <v>12.854827340158707</v>
      </c>
    </row>
    <row r="788" spans="1:31" x14ac:dyDescent="0.25">
      <c r="A788">
        <v>2396552</v>
      </c>
      <c r="B788">
        <v>1</v>
      </c>
      <c r="C788" t="s">
        <v>80</v>
      </c>
      <c r="D788" t="s">
        <v>103</v>
      </c>
      <c r="E788" t="s">
        <v>176</v>
      </c>
      <c r="F788" t="s">
        <v>2491</v>
      </c>
      <c r="G788" t="s">
        <v>2492</v>
      </c>
      <c r="H788" t="s">
        <v>135</v>
      </c>
      <c r="I788" t="s">
        <v>136</v>
      </c>
      <c r="J788" t="s">
        <v>137</v>
      </c>
      <c r="K788" t="s">
        <v>163</v>
      </c>
      <c r="L788" t="s">
        <v>2493</v>
      </c>
      <c r="M788" t="s">
        <v>2494</v>
      </c>
      <c r="N788">
        <v>2.88</v>
      </c>
      <c r="O788">
        <v>0</v>
      </c>
      <c r="P788">
        <v>56</v>
      </c>
      <c r="Q788">
        <v>0</v>
      </c>
      <c r="R788">
        <v>0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35.687743367787739</v>
      </c>
      <c r="Y788">
        <v>0</v>
      </c>
      <c r="Z788">
        <v>0</v>
      </c>
      <c r="AA788">
        <v>0</v>
      </c>
      <c r="AB788">
        <v>3.882402790628356</v>
      </c>
      <c r="AC788">
        <v>0</v>
      </c>
      <c r="AD788">
        <v>0</v>
      </c>
      <c r="AE788">
        <v>39.570146158416094</v>
      </c>
    </row>
    <row r="789" spans="1:31" x14ac:dyDescent="0.25">
      <c r="A789">
        <v>2396553</v>
      </c>
      <c r="B789">
        <v>1</v>
      </c>
      <c r="C789" t="s">
        <v>80</v>
      </c>
      <c r="D789" t="s">
        <v>93</v>
      </c>
      <c r="E789" t="s">
        <v>153</v>
      </c>
      <c r="F789" t="s">
        <v>2495</v>
      </c>
      <c r="G789" t="s">
        <v>134</v>
      </c>
      <c r="H789" t="s">
        <v>143</v>
      </c>
      <c r="I789" t="s">
        <v>136</v>
      </c>
      <c r="J789" t="s">
        <v>137</v>
      </c>
      <c r="K789" t="s">
        <v>138</v>
      </c>
      <c r="L789" t="s">
        <v>2496</v>
      </c>
      <c r="M789" t="s">
        <v>2497</v>
      </c>
      <c r="N789">
        <v>1.4211111110000001</v>
      </c>
      <c r="O789">
        <v>0</v>
      </c>
      <c r="P789">
        <v>10</v>
      </c>
      <c r="Q789">
        <v>5</v>
      </c>
      <c r="R789">
        <v>3</v>
      </c>
      <c r="S789">
        <v>5</v>
      </c>
      <c r="T789">
        <v>15</v>
      </c>
      <c r="U789">
        <v>0</v>
      </c>
      <c r="V789">
        <v>0</v>
      </c>
      <c r="W789">
        <v>0</v>
      </c>
      <c r="X789">
        <v>3.918396878678355</v>
      </c>
      <c r="Y789">
        <v>39.863010356662222</v>
      </c>
      <c r="Z789">
        <v>3.6940300801360673</v>
      </c>
      <c r="AA789">
        <v>7.3850953765952232</v>
      </c>
      <c r="AB789">
        <v>12.979466155749172</v>
      </c>
      <c r="AC789">
        <v>0</v>
      </c>
      <c r="AD789">
        <v>0</v>
      </c>
      <c r="AE789">
        <v>67.83999884782105</v>
      </c>
    </row>
    <row r="790" spans="1:31" x14ac:dyDescent="0.25">
      <c r="A790">
        <v>2396554</v>
      </c>
      <c r="B790">
        <v>1</v>
      </c>
      <c r="C790" t="s">
        <v>81</v>
      </c>
      <c r="D790" t="s">
        <v>116</v>
      </c>
      <c r="E790" t="s">
        <v>181</v>
      </c>
      <c r="F790" t="s">
        <v>2498</v>
      </c>
      <c r="G790" t="s">
        <v>183</v>
      </c>
      <c r="H790" t="s">
        <v>135</v>
      </c>
      <c r="I790" t="s">
        <v>136</v>
      </c>
      <c r="J790" t="s">
        <v>137</v>
      </c>
      <c r="K790" t="s">
        <v>163</v>
      </c>
      <c r="L790" t="s">
        <v>2499</v>
      </c>
      <c r="M790" t="s">
        <v>2500</v>
      </c>
      <c r="N790">
        <v>3.025833333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0.53429339536184051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0.53429339536184051</v>
      </c>
    </row>
    <row r="791" spans="1:31" x14ac:dyDescent="0.25">
      <c r="A791">
        <v>2396557</v>
      </c>
      <c r="B791">
        <v>1</v>
      </c>
      <c r="C791" t="s">
        <v>80</v>
      </c>
      <c r="D791" t="s">
        <v>83</v>
      </c>
      <c r="E791" t="s">
        <v>181</v>
      </c>
      <c r="F791" t="s">
        <v>2501</v>
      </c>
      <c r="G791" t="s">
        <v>183</v>
      </c>
      <c r="H791" t="s">
        <v>135</v>
      </c>
      <c r="I791" t="s">
        <v>136</v>
      </c>
      <c r="J791" t="s">
        <v>137</v>
      </c>
      <c r="K791" t="s">
        <v>163</v>
      </c>
      <c r="L791" t="s">
        <v>2502</v>
      </c>
      <c r="M791" t="s">
        <v>2503</v>
      </c>
      <c r="N791">
        <v>2.2513888880000001</v>
      </c>
      <c r="O791">
        <v>0</v>
      </c>
      <c r="P791">
        <v>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1.1775368575147043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1.1775368575147043</v>
      </c>
    </row>
    <row r="792" spans="1:31" x14ac:dyDescent="0.25">
      <c r="A792">
        <v>2396558</v>
      </c>
      <c r="B792">
        <v>1</v>
      </c>
      <c r="C792" t="s">
        <v>81</v>
      </c>
      <c r="D792" t="s">
        <v>128</v>
      </c>
      <c r="E792" t="s">
        <v>181</v>
      </c>
      <c r="F792" t="s">
        <v>2504</v>
      </c>
      <c r="G792" t="s">
        <v>183</v>
      </c>
      <c r="H792" t="s">
        <v>135</v>
      </c>
      <c r="I792" t="s">
        <v>136</v>
      </c>
      <c r="J792" t="s">
        <v>137</v>
      </c>
      <c r="K792" t="s">
        <v>163</v>
      </c>
      <c r="L792" t="s">
        <v>2505</v>
      </c>
      <c r="M792" t="s">
        <v>2506</v>
      </c>
      <c r="N792">
        <v>2.483055555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</row>
    <row r="793" spans="1:31" x14ac:dyDescent="0.25">
      <c r="A793">
        <v>2396562</v>
      </c>
      <c r="B793">
        <v>1</v>
      </c>
      <c r="C793" t="s">
        <v>80</v>
      </c>
      <c r="D793" t="s">
        <v>98</v>
      </c>
      <c r="E793" t="s">
        <v>153</v>
      </c>
      <c r="F793" t="s">
        <v>2507</v>
      </c>
      <c r="G793" t="s">
        <v>162</v>
      </c>
      <c r="H793" t="s">
        <v>143</v>
      </c>
      <c r="I793" t="s">
        <v>136</v>
      </c>
      <c r="J793" t="s">
        <v>137</v>
      </c>
      <c r="K793" t="s">
        <v>163</v>
      </c>
      <c r="L793" t="s">
        <v>2508</v>
      </c>
      <c r="M793" t="s">
        <v>2509</v>
      </c>
      <c r="N793">
        <v>0.111111111</v>
      </c>
      <c r="O793">
        <v>0</v>
      </c>
      <c r="P793">
        <v>21</v>
      </c>
      <c r="Q793">
        <v>29</v>
      </c>
      <c r="R793">
        <v>188</v>
      </c>
      <c r="S793">
        <v>11</v>
      </c>
      <c r="T793">
        <v>66</v>
      </c>
      <c r="U793">
        <v>2</v>
      </c>
      <c r="V793">
        <v>0</v>
      </c>
      <c r="W793">
        <v>0</v>
      </c>
      <c r="X793">
        <v>0.92061845825444433</v>
      </c>
      <c r="Y793">
        <v>18.583190950785994</v>
      </c>
      <c r="Z793">
        <v>44.303862017457625</v>
      </c>
      <c r="AA793">
        <v>8.8382704495733329</v>
      </c>
      <c r="AB793">
        <v>16.516437702428224</v>
      </c>
      <c r="AC793">
        <v>6.9766911511598897</v>
      </c>
      <c r="AD793">
        <v>0</v>
      </c>
      <c r="AE793">
        <v>96.139070729659494</v>
      </c>
    </row>
    <row r="794" spans="1:31" x14ac:dyDescent="0.25">
      <c r="A794">
        <v>2396566</v>
      </c>
      <c r="B794">
        <v>1</v>
      </c>
      <c r="C794" t="s">
        <v>80</v>
      </c>
      <c r="D794" t="s">
        <v>93</v>
      </c>
      <c r="E794" t="s">
        <v>181</v>
      </c>
      <c r="F794" t="s">
        <v>2510</v>
      </c>
      <c r="G794" t="s">
        <v>183</v>
      </c>
      <c r="H794" t="s">
        <v>135</v>
      </c>
      <c r="I794" t="s">
        <v>136</v>
      </c>
      <c r="J794" t="s">
        <v>137</v>
      </c>
      <c r="K794" t="s">
        <v>163</v>
      </c>
      <c r="L794" t="s">
        <v>2511</v>
      </c>
      <c r="M794" t="s">
        <v>2512</v>
      </c>
      <c r="N794">
        <v>6.750277777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0.21986033818869555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0.21986033818869555</v>
      </c>
    </row>
    <row r="795" spans="1:31" x14ac:dyDescent="0.25">
      <c r="A795">
        <v>2396567</v>
      </c>
      <c r="B795">
        <v>1</v>
      </c>
      <c r="C795" t="s">
        <v>80</v>
      </c>
      <c r="D795" t="s">
        <v>108</v>
      </c>
      <c r="E795" t="s">
        <v>157</v>
      </c>
      <c r="F795" t="s">
        <v>2513</v>
      </c>
      <c r="G795" t="s">
        <v>272</v>
      </c>
      <c r="H795" t="s">
        <v>135</v>
      </c>
      <c r="I795" t="s">
        <v>136</v>
      </c>
      <c r="J795" t="s">
        <v>137</v>
      </c>
      <c r="K795" t="s">
        <v>163</v>
      </c>
      <c r="L795" t="s">
        <v>2514</v>
      </c>
      <c r="M795" t="s">
        <v>2515</v>
      </c>
      <c r="N795">
        <v>4.915</v>
      </c>
      <c r="O795">
        <v>0</v>
      </c>
      <c r="P795">
        <v>2</v>
      </c>
      <c r="Q795">
        <v>0</v>
      </c>
      <c r="R795">
        <v>1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3.6193198949659195</v>
      </c>
      <c r="Y795">
        <v>0</v>
      </c>
      <c r="Z795">
        <v>5.3003806257120605</v>
      </c>
      <c r="AA795">
        <v>0</v>
      </c>
      <c r="AB795">
        <v>0</v>
      </c>
      <c r="AC795">
        <v>0</v>
      </c>
      <c r="AD795">
        <v>0</v>
      </c>
      <c r="AE795">
        <v>8.9197005206779796</v>
      </c>
    </row>
    <row r="796" spans="1:31" x14ac:dyDescent="0.25">
      <c r="A796">
        <v>2396569</v>
      </c>
      <c r="B796">
        <v>1</v>
      </c>
      <c r="C796" t="s">
        <v>81</v>
      </c>
      <c r="D796" t="s">
        <v>127</v>
      </c>
      <c r="E796" t="s">
        <v>279</v>
      </c>
      <c r="F796" t="s">
        <v>2516</v>
      </c>
      <c r="G796" t="s">
        <v>162</v>
      </c>
      <c r="H796" t="s">
        <v>143</v>
      </c>
      <c r="I796" t="s">
        <v>136</v>
      </c>
      <c r="J796" t="s">
        <v>137</v>
      </c>
      <c r="K796" t="s">
        <v>163</v>
      </c>
      <c r="L796" t="s">
        <v>2517</v>
      </c>
      <c r="M796" t="s">
        <v>2518</v>
      </c>
      <c r="N796">
        <v>1.619444444</v>
      </c>
      <c r="O796">
        <v>6</v>
      </c>
      <c r="P796">
        <v>489</v>
      </c>
      <c r="Q796">
        <v>84</v>
      </c>
      <c r="R796">
        <v>77</v>
      </c>
      <c r="S796">
        <v>20</v>
      </c>
      <c r="T796">
        <v>40</v>
      </c>
      <c r="U796">
        <v>4</v>
      </c>
      <c r="V796">
        <v>0</v>
      </c>
      <c r="W796">
        <v>1.5686434984079902</v>
      </c>
      <c r="X796">
        <v>138.39605473089892</v>
      </c>
      <c r="Y796">
        <v>108.69464678332035</v>
      </c>
      <c r="Z796">
        <v>78.491672495296754</v>
      </c>
      <c r="AA796">
        <v>1047.0134865291434</v>
      </c>
      <c r="AB796">
        <v>44.053671165755901</v>
      </c>
      <c r="AC796">
        <v>395.58153367486614</v>
      </c>
      <c r="AD796">
        <v>0</v>
      </c>
      <c r="AE796">
        <v>1813.7997088776897</v>
      </c>
    </row>
    <row r="797" spans="1:31" x14ac:dyDescent="0.25">
      <c r="A797">
        <v>2396572</v>
      </c>
      <c r="B797">
        <v>1</v>
      </c>
      <c r="C797" t="s">
        <v>80</v>
      </c>
      <c r="D797" t="s">
        <v>108</v>
      </c>
      <c r="E797" t="s">
        <v>157</v>
      </c>
      <c r="F797" t="s">
        <v>2519</v>
      </c>
      <c r="G797" t="s">
        <v>276</v>
      </c>
      <c r="H797" t="s">
        <v>135</v>
      </c>
      <c r="I797" t="s">
        <v>136</v>
      </c>
      <c r="J797" t="s">
        <v>137</v>
      </c>
      <c r="K797" t="s">
        <v>163</v>
      </c>
      <c r="L797" t="s">
        <v>2520</v>
      </c>
      <c r="M797" t="s">
        <v>2521</v>
      </c>
      <c r="N797">
        <v>6.2961111110000001</v>
      </c>
      <c r="O797">
        <v>0</v>
      </c>
      <c r="P797">
        <v>25</v>
      </c>
      <c r="Q797">
        <v>0</v>
      </c>
      <c r="R797">
        <v>6</v>
      </c>
      <c r="S797">
        <v>0</v>
      </c>
      <c r="T797">
        <v>2</v>
      </c>
      <c r="U797">
        <v>0</v>
      </c>
      <c r="V797">
        <v>0</v>
      </c>
      <c r="W797">
        <v>0</v>
      </c>
      <c r="X797">
        <v>25.656956521031741</v>
      </c>
      <c r="Y797">
        <v>0</v>
      </c>
      <c r="Z797">
        <v>37.640863773038909</v>
      </c>
      <c r="AA797">
        <v>0</v>
      </c>
      <c r="AB797">
        <v>2.1129599638905803</v>
      </c>
      <c r="AC797">
        <v>0</v>
      </c>
      <c r="AD797">
        <v>0</v>
      </c>
      <c r="AE797">
        <v>65.410780257961221</v>
      </c>
    </row>
    <row r="798" spans="1:31" x14ac:dyDescent="0.25">
      <c r="A798">
        <v>2396576</v>
      </c>
      <c r="B798">
        <v>1</v>
      </c>
      <c r="C798" t="s">
        <v>80</v>
      </c>
      <c r="D798" t="s">
        <v>95</v>
      </c>
      <c r="E798" t="s">
        <v>157</v>
      </c>
      <c r="F798" t="s">
        <v>2522</v>
      </c>
      <c r="G798" t="s">
        <v>254</v>
      </c>
      <c r="H798" t="s">
        <v>135</v>
      </c>
      <c r="I798" t="s">
        <v>136</v>
      </c>
      <c r="J798" t="s">
        <v>137</v>
      </c>
      <c r="K798" t="s">
        <v>163</v>
      </c>
      <c r="L798" t="s">
        <v>2523</v>
      </c>
      <c r="M798" t="s">
        <v>2524</v>
      </c>
      <c r="N798">
        <v>2.3050000000000002</v>
      </c>
      <c r="O798">
        <v>0</v>
      </c>
      <c r="P798">
        <v>22</v>
      </c>
      <c r="Q798">
        <v>0</v>
      </c>
      <c r="R798">
        <v>0</v>
      </c>
      <c r="S798">
        <v>0</v>
      </c>
      <c r="T798">
        <v>4</v>
      </c>
      <c r="U798">
        <v>0</v>
      </c>
      <c r="V798">
        <v>0</v>
      </c>
      <c r="W798">
        <v>0</v>
      </c>
      <c r="X798">
        <v>6.5830222625487274</v>
      </c>
      <c r="Y798">
        <v>0</v>
      </c>
      <c r="Z798">
        <v>0</v>
      </c>
      <c r="AA798">
        <v>0</v>
      </c>
      <c r="AB798">
        <v>3.9644287843639612</v>
      </c>
      <c r="AC798">
        <v>0</v>
      </c>
      <c r="AD798">
        <v>0</v>
      </c>
      <c r="AE798">
        <v>10.547451046912688</v>
      </c>
    </row>
    <row r="799" spans="1:31" x14ac:dyDescent="0.25">
      <c r="A799">
        <v>2396577</v>
      </c>
      <c r="B799">
        <v>1</v>
      </c>
      <c r="C799" t="s">
        <v>80</v>
      </c>
      <c r="D799" t="s">
        <v>108</v>
      </c>
      <c r="E799" t="s">
        <v>181</v>
      </c>
      <c r="F799" t="s">
        <v>2525</v>
      </c>
      <c r="G799" t="s">
        <v>183</v>
      </c>
      <c r="H799" t="s">
        <v>135</v>
      </c>
      <c r="I799" t="s">
        <v>136</v>
      </c>
      <c r="J799" t="s">
        <v>137</v>
      </c>
      <c r="K799" t="s">
        <v>163</v>
      </c>
      <c r="L799" t="s">
        <v>2526</v>
      </c>
      <c r="M799" t="s">
        <v>2527</v>
      </c>
      <c r="N799">
        <v>6.3133333330000001</v>
      </c>
      <c r="O799">
        <v>0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</row>
    <row r="800" spans="1:31" x14ac:dyDescent="0.25">
      <c r="A800">
        <v>2396579</v>
      </c>
      <c r="B800">
        <v>1</v>
      </c>
      <c r="C800" t="s">
        <v>81</v>
      </c>
      <c r="D800" t="s">
        <v>123</v>
      </c>
      <c r="E800" t="s">
        <v>141</v>
      </c>
      <c r="F800" t="s">
        <v>684</v>
      </c>
      <c r="G800" t="s">
        <v>162</v>
      </c>
      <c r="H800" t="s">
        <v>143</v>
      </c>
      <c r="I800" t="s">
        <v>136</v>
      </c>
      <c r="J800" t="s">
        <v>137</v>
      </c>
      <c r="K800" t="s">
        <v>163</v>
      </c>
      <c r="L800" t="s">
        <v>2528</v>
      </c>
      <c r="M800" t="s">
        <v>2529</v>
      </c>
      <c r="N800">
        <v>0.52055555499999995</v>
      </c>
      <c r="O800">
        <v>10</v>
      </c>
      <c r="P800">
        <v>13</v>
      </c>
      <c r="Q800">
        <v>204</v>
      </c>
      <c r="R800">
        <v>146</v>
      </c>
      <c r="S800">
        <v>46</v>
      </c>
      <c r="T800">
        <v>22</v>
      </c>
      <c r="U800">
        <v>0</v>
      </c>
      <c r="V800">
        <v>0</v>
      </c>
      <c r="W800">
        <v>1.4972310943598548</v>
      </c>
      <c r="X800">
        <v>1.6231734659301509</v>
      </c>
      <c r="Y800">
        <v>37.641049447433389</v>
      </c>
      <c r="Z800">
        <v>20.062302121728653</v>
      </c>
      <c r="AA800">
        <v>15.982072577272625</v>
      </c>
      <c r="AB800">
        <v>10.685913793184371</v>
      </c>
      <c r="AC800">
        <v>0</v>
      </c>
      <c r="AD800">
        <v>0</v>
      </c>
      <c r="AE800">
        <v>87.491742499909037</v>
      </c>
    </row>
    <row r="801" spans="1:31" x14ac:dyDescent="0.25">
      <c r="A801">
        <v>2396581</v>
      </c>
      <c r="B801">
        <v>1</v>
      </c>
      <c r="C801" t="s">
        <v>80</v>
      </c>
      <c r="D801" t="s">
        <v>100</v>
      </c>
      <c r="E801" t="s">
        <v>153</v>
      </c>
      <c r="F801" t="s">
        <v>2530</v>
      </c>
      <c r="G801" t="s">
        <v>206</v>
      </c>
      <c r="H801" t="s">
        <v>143</v>
      </c>
      <c r="I801" t="s">
        <v>136</v>
      </c>
      <c r="J801" t="s">
        <v>137</v>
      </c>
      <c r="K801" t="s">
        <v>163</v>
      </c>
      <c r="L801" t="s">
        <v>2531</v>
      </c>
      <c r="M801" t="s">
        <v>2532</v>
      </c>
      <c r="N801">
        <v>2.0744444440000001</v>
      </c>
      <c r="O801">
        <v>0</v>
      </c>
      <c r="P801">
        <v>43</v>
      </c>
      <c r="Q801">
        <v>3</v>
      </c>
      <c r="R801">
        <v>22</v>
      </c>
      <c r="S801">
        <v>1</v>
      </c>
      <c r="T801">
        <v>16</v>
      </c>
      <c r="U801">
        <v>0</v>
      </c>
      <c r="V801">
        <v>0</v>
      </c>
      <c r="W801">
        <v>0</v>
      </c>
      <c r="X801">
        <v>13.622169375843137</v>
      </c>
      <c r="Y801">
        <v>4.4834625185551147</v>
      </c>
      <c r="Z801">
        <v>15.745172535387102</v>
      </c>
      <c r="AA801">
        <v>1.5734792599128773</v>
      </c>
      <c r="AB801">
        <v>11.473280384300761</v>
      </c>
      <c r="AC801">
        <v>0</v>
      </c>
      <c r="AD801">
        <v>0</v>
      </c>
      <c r="AE801">
        <v>46.897564073998993</v>
      </c>
    </row>
    <row r="802" spans="1:31" x14ac:dyDescent="0.25">
      <c r="A802">
        <v>2396584</v>
      </c>
      <c r="B802">
        <v>1</v>
      </c>
      <c r="C802" t="s">
        <v>80</v>
      </c>
      <c r="D802" t="s">
        <v>103</v>
      </c>
      <c r="E802" t="s">
        <v>181</v>
      </c>
      <c r="F802" t="s">
        <v>2533</v>
      </c>
      <c r="G802" t="s">
        <v>183</v>
      </c>
      <c r="H802" t="s">
        <v>135</v>
      </c>
      <c r="I802" t="s">
        <v>136</v>
      </c>
      <c r="J802" t="s">
        <v>137</v>
      </c>
      <c r="K802" t="s">
        <v>163</v>
      </c>
      <c r="L802" t="s">
        <v>2534</v>
      </c>
      <c r="M802" t="s">
        <v>2535</v>
      </c>
      <c r="N802">
        <v>1.1202777770000001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8.8083906181428944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8.8083906181428944</v>
      </c>
    </row>
    <row r="803" spans="1:31" x14ac:dyDescent="0.25">
      <c r="A803">
        <v>2396586</v>
      </c>
      <c r="B803">
        <v>1</v>
      </c>
      <c r="C803" t="s">
        <v>81</v>
      </c>
      <c r="D803" t="s">
        <v>121</v>
      </c>
      <c r="E803" t="s">
        <v>279</v>
      </c>
      <c r="F803" t="s">
        <v>2536</v>
      </c>
      <c r="G803" t="s">
        <v>162</v>
      </c>
      <c r="H803" t="s">
        <v>143</v>
      </c>
      <c r="I803" t="s">
        <v>136</v>
      </c>
      <c r="J803" t="s">
        <v>137</v>
      </c>
      <c r="K803" t="s">
        <v>163</v>
      </c>
      <c r="L803" t="s">
        <v>2537</v>
      </c>
      <c r="M803" t="s">
        <v>2538</v>
      </c>
      <c r="N803">
        <v>0.39944444400000001</v>
      </c>
      <c r="O803">
        <v>0</v>
      </c>
      <c r="P803">
        <v>478</v>
      </c>
      <c r="Q803">
        <v>1</v>
      </c>
      <c r="R803">
        <v>42</v>
      </c>
      <c r="S803">
        <v>1</v>
      </c>
      <c r="T803">
        <v>14</v>
      </c>
      <c r="U803">
        <v>1</v>
      </c>
      <c r="V803">
        <v>0</v>
      </c>
      <c r="W803">
        <v>0</v>
      </c>
      <c r="X803">
        <v>24.752764185278675</v>
      </c>
      <c r="Y803">
        <v>0.38565795127139996</v>
      </c>
      <c r="Z803">
        <v>1.5781289213048204</v>
      </c>
      <c r="AA803">
        <v>0.58749989193216678</v>
      </c>
      <c r="AB803">
        <v>5.5993127866194232</v>
      </c>
      <c r="AC803">
        <v>49.394337090925688</v>
      </c>
      <c r="AD803">
        <v>0</v>
      </c>
      <c r="AE803">
        <v>82.297700827332179</v>
      </c>
    </row>
    <row r="804" spans="1:31" x14ac:dyDescent="0.25">
      <c r="A804">
        <v>2396590</v>
      </c>
      <c r="B804">
        <v>1</v>
      </c>
      <c r="C804" t="s">
        <v>81</v>
      </c>
      <c r="D804" t="s">
        <v>112</v>
      </c>
      <c r="E804" t="s">
        <v>181</v>
      </c>
      <c r="F804" t="s">
        <v>2539</v>
      </c>
      <c r="G804" t="s">
        <v>183</v>
      </c>
      <c r="H804" t="s">
        <v>135</v>
      </c>
      <c r="I804" t="s">
        <v>136</v>
      </c>
      <c r="J804" t="s">
        <v>137</v>
      </c>
      <c r="K804" t="s">
        <v>163</v>
      </c>
      <c r="L804" t="s">
        <v>2540</v>
      </c>
      <c r="M804" t="s">
        <v>2541</v>
      </c>
      <c r="N804">
        <v>3.7638888879999999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0.72634103633238889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0.72634103633238889</v>
      </c>
    </row>
    <row r="805" spans="1:31" x14ac:dyDescent="0.25">
      <c r="A805">
        <v>2396591</v>
      </c>
      <c r="B805">
        <v>1</v>
      </c>
      <c r="C805" t="s">
        <v>80</v>
      </c>
      <c r="D805" t="s">
        <v>108</v>
      </c>
      <c r="E805" t="s">
        <v>157</v>
      </c>
      <c r="F805" t="s">
        <v>2542</v>
      </c>
      <c r="G805" t="s">
        <v>297</v>
      </c>
      <c r="H805" t="s">
        <v>135</v>
      </c>
      <c r="I805" t="s">
        <v>136</v>
      </c>
      <c r="J805" t="s">
        <v>137</v>
      </c>
      <c r="K805" t="s">
        <v>163</v>
      </c>
      <c r="L805" t="s">
        <v>2543</v>
      </c>
      <c r="M805" t="s">
        <v>2544</v>
      </c>
      <c r="N805">
        <v>3.81</v>
      </c>
      <c r="O805">
        <v>0</v>
      </c>
      <c r="P805">
        <v>23</v>
      </c>
      <c r="Q805">
        <v>0</v>
      </c>
      <c r="R805">
        <v>23</v>
      </c>
      <c r="S805">
        <v>0</v>
      </c>
      <c r="T805">
        <v>3</v>
      </c>
      <c r="U805">
        <v>0</v>
      </c>
      <c r="V805">
        <v>0</v>
      </c>
      <c r="W805">
        <v>0</v>
      </c>
      <c r="X805">
        <v>18.972077987808202</v>
      </c>
      <c r="Y805">
        <v>0</v>
      </c>
      <c r="Z805">
        <v>102.82773323034695</v>
      </c>
      <c r="AA805">
        <v>0</v>
      </c>
      <c r="AB805">
        <v>12.561782325071217</v>
      </c>
      <c r="AC805">
        <v>0</v>
      </c>
      <c r="AD805">
        <v>0</v>
      </c>
      <c r="AE805">
        <v>134.36159354322638</v>
      </c>
    </row>
    <row r="806" spans="1:31" x14ac:dyDescent="0.25">
      <c r="A806">
        <v>2396592</v>
      </c>
      <c r="B806">
        <v>1</v>
      </c>
      <c r="C806" t="s">
        <v>80</v>
      </c>
      <c r="D806" t="s">
        <v>93</v>
      </c>
      <c r="E806" t="s">
        <v>181</v>
      </c>
      <c r="F806" t="s">
        <v>2545</v>
      </c>
      <c r="G806" t="s">
        <v>183</v>
      </c>
      <c r="H806" t="s">
        <v>135</v>
      </c>
      <c r="I806" t="s">
        <v>136</v>
      </c>
      <c r="J806" t="s">
        <v>137</v>
      </c>
      <c r="K806" t="s">
        <v>163</v>
      </c>
      <c r="L806" t="s">
        <v>2546</v>
      </c>
      <c r="M806" t="s">
        <v>2547</v>
      </c>
      <c r="N806">
        <v>4.3288888879999998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0.97537059660595549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0.97537059660595549</v>
      </c>
    </row>
    <row r="807" spans="1:31" x14ac:dyDescent="0.25">
      <c r="A807">
        <v>2396595</v>
      </c>
      <c r="B807">
        <v>1</v>
      </c>
      <c r="C807" t="s">
        <v>81</v>
      </c>
      <c r="D807" t="s">
        <v>119</v>
      </c>
      <c r="E807" t="s">
        <v>157</v>
      </c>
      <c r="F807" t="s">
        <v>1065</v>
      </c>
      <c r="G807" t="s">
        <v>272</v>
      </c>
      <c r="H807" t="s">
        <v>135</v>
      </c>
      <c r="I807" t="s">
        <v>136</v>
      </c>
      <c r="J807" t="s">
        <v>137</v>
      </c>
      <c r="K807" t="s">
        <v>163</v>
      </c>
      <c r="L807" t="s">
        <v>2548</v>
      </c>
      <c r="M807" t="s">
        <v>2549</v>
      </c>
      <c r="N807">
        <v>1.199166666</v>
      </c>
      <c r="O807">
        <v>0</v>
      </c>
      <c r="P807">
        <v>29</v>
      </c>
      <c r="Q807">
        <v>0</v>
      </c>
      <c r="R807">
        <v>0</v>
      </c>
      <c r="S807">
        <v>0</v>
      </c>
      <c r="T807">
        <v>3</v>
      </c>
      <c r="U807">
        <v>0</v>
      </c>
      <c r="V807">
        <v>0</v>
      </c>
      <c r="W807">
        <v>0</v>
      </c>
      <c r="X807">
        <v>3.4027141427825867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3.4027141427825867</v>
      </c>
    </row>
    <row r="808" spans="1:31" x14ac:dyDescent="0.25">
      <c r="A808">
        <v>2396597</v>
      </c>
      <c r="B808">
        <v>1</v>
      </c>
      <c r="C808" t="s">
        <v>80</v>
      </c>
      <c r="D808" t="s">
        <v>98</v>
      </c>
      <c r="E808" t="s">
        <v>153</v>
      </c>
      <c r="F808" t="s">
        <v>2550</v>
      </c>
      <c r="G808" t="s">
        <v>162</v>
      </c>
      <c r="H808" t="s">
        <v>143</v>
      </c>
      <c r="I808" t="s">
        <v>136</v>
      </c>
      <c r="J808" t="s">
        <v>137</v>
      </c>
      <c r="K808" t="s">
        <v>163</v>
      </c>
      <c r="L808" t="s">
        <v>2362</v>
      </c>
      <c r="M808" t="s">
        <v>2551</v>
      </c>
      <c r="N808">
        <v>0.96916666600000001</v>
      </c>
      <c r="O808">
        <v>0</v>
      </c>
      <c r="P808">
        <v>21</v>
      </c>
      <c r="Q808">
        <v>29</v>
      </c>
      <c r="R808">
        <v>188</v>
      </c>
      <c r="S808">
        <v>11</v>
      </c>
      <c r="T808">
        <v>66</v>
      </c>
      <c r="U808">
        <v>2</v>
      </c>
      <c r="V808">
        <v>0</v>
      </c>
      <c r="W808">
        <v>0</v>
      </c>
      <c r="X808">
        <v>8.74547196514993</v>
      </c>
      <c r="Y808">
        <v>154.62570972805463</v>
      </c>
      <c r="Z808">
        <v>388.68330903903643</v>
      </c>
      <c r="AA808">
        <v>71.497881261168487</v>
      </c>
      <c r="AB808">
        <v>132.87193440427001</v>
      </c>
      <c r="AC808">
        <v>47.540574278038001</v>
      </c>
      <c r="AD808">
        <v>0</v>
      </c>
      <c r="AE808">
        <v>803.96488067571738</v>
      </c>
    </row>
    <row r="809" spans="1:31" x14ac:dyDescent="0.25">
      <c r="A809">
        <v>2396598</v>
      </c>
      <c r="B809">
        <v>1</v>
      </c>
      <c r="C809" t="s">
        <v>81</v>
      </c>
      <c r="D809" t="s">
        <v>127</v>
      </c>
      <c r="E809" t="s">
        <v>181</v>
      </c>
      <c r="F809" t="s">
        <v>2552</v>
      </c>
      <c r="G809" t="s">
        <v>183</v>
      </c>
      <c r="H809" t="s">
        <v>135</v>
      </c>
      <c r="I809" t="s">
        <v>136</v>
      </c>
      <c r="J809" t="s">
        <v>137</v>
      </c>
      <c r="K809" t="s">
        <v>163</v>
      </c>
      <c r="L809" t="s">
        <v>2553</v>
      </c>
      <c r="M809" t="s">
        <v>2554</v>
      </c>
      <c r="N809">
        <v>2.6297222219999998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1.0196991810616645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1.0196991810616645</v>
      </c>
    </row>
    <row r="810" spans="1:31" x14ac:dyDescent="0.25">
      <c r="A810">
        <v>2396599</v>
      </c>
      <c r="B810">
        <v>1</v>
      </c>
      <c r="C810" t="s">
        <v>80</v>
      </c>
      <c r="D810" t="s">
        <v>100</v>
      </c>
      <c r="E810" t="s">
        <v>132</v>
      </c>
      <c r="F810" t="s">
        <v>2555</v>
      </c>
      <c r="G810" t="s">
        <v>272</v>
      </c>
      <c r="H810" t="s">
        <v>135</v>
      </c>
      <c r="I810" t="s">
        <v>136</v>
      </c>
      <c r="J810" t="s">
        <v>137</v>
      </c>
      <c r="K810" t="s">
        <v>163</v>
      </c>
      <c r="L810" t="s">
        <v>2556</v>
      </c>
      <c r="M810" t="s">
        <v>2557</v>
      </c>
      <c r="N810">
        <v>2.1175000000000002</v>
      </c>
      <c r="O810">
        <v>0</v>
      </c>
      <c r="P810">
        <v>187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70.247732905025174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70.247732905025174</v>
      </c>
    </row>
    <row r="811" spans="1:31" x14ac:dyDescent="0.25">
      <c r="A811">
        <v>2396602</v>
      </c>
      <c r="B811">
        <v>1</v>
      </c>
      <c r="C811" t="s">
        <v>81</v>
      </c>
      <c r="D811" t="s">
        <v>112</v>
      </c>
      <c r="E811" t="s">
        <v>181</v>
      </c>
      <c r="F811" t="s">
        <v>2558</v>
      </c>
      <c r="G811" t="s">
        <v>183</v>
      </c>
      <c r="H811" t="s">
        <v>135</v>
      </c>
      <c r="I811" t="s">
        <v>136</v>
      </c>
      <c r="J811" t="s">
        <v>137</v>
      </c>
      <c r="K811" t="s">
        <v>163</v>
      </c>
      <c r="L811" t="s">
        <v>2559</v>
      </c>
      <c r="M811" t="s">
        <v>2560</v>
      </c>
      <c r="N811">
        <v>1.8105555550000001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0.41365176533333337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0.41365176533333337</v>
      </c>
    </row>
    <row r="812" spans="1:31" x14ac:dyDescent="0.25">
      <c r="A812">
        <v>2396603</v>
      </c>
      <c r="B812">
        <v>1</v>
      </c>
      <c r="C812" t="s">
        <v>81</v>
      </c>
      <c r="D812" t="s">
        <v>120</v>
      </c>
      <c r="E812" t="s">
        <v>132</v>
      </c>
      <c r="F812" t="s">
        <v>2561</v>
      </c>
      <c r="G812" t="s">
        <v>187</v>
      </c>
      <c r="H812" t="s">
        <v>135</v>
      </c>
      <c r="I812" t="s">
        <v>136</v>
      </c>
      <c r="J812" t="s">
        <v>137</v>
      </c>
      <c r="K812" t="s">
        <v>163</v>
      </c>
      <c r="L812" t="s">
        <v>2562</v>
      </c>
      <c r="M812" t="s">
        <v>2563</v>
      </c>
      <c r="N812">
        <v>2.1894444439999998</v>
      </c>
      <c r="O812">
        <v>0</v>
      </c>
      <c r="P812">
        <v>0</v>
      </c>
      <c r="Q812">
        <v>0</v>
      </c>
      <c r="R812">
        <v>8</v>
      </c>
      <c r="S812">
        <v>0</v>
      </c>
      <c r="T812">
        <v>1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3.3787761006321468</v>
      </c>
      <c r="AA812">
        <v>0</v>
      </c>
      <c r="AB812">
        <v>3.2155655936477325</v>
      </c>
      <c r="AC812">
        <v>0</v>
      </c>
      <c r="AD812">
        <v>0</v>
      </c>
      <c r="AE812">
        <v>6.5943416942798798</v>
      </c>
    </row>
    <row r="813" spans="1:31" x14ac:dyDescent="0.25">
      <c r="A813">
        <v>2396606</v>
      </c>
      <c r="B813">
        <v>1</v>
      </c>
      <c r="C813" t="s">
        <v>81</v>
      </c>
      <c r="D813" t="s">
        <v>118</v>
      </c>
      <c r="E813" t="s">
        <v>141</v>
      </c>
      <c r="F813" t="s">
        <v>2564</v>
      </c>
      <c r="G813" t="s">
        <v>206</v>
      </c>
      <c r="H813" t="s">
        <v>143</v>
      </c>
      <c r="I813" t="s">
        <v>136</v>
      </c>
      <c r="J813" t="s">
        <v>137</v>
      </c>
      <c r="K813" t="s">
        <v>163</v>
      </c>
      <c r="L813" t="s">
        <v>2565</v>
      </c>
      <c r="M813" t="s">
        <v>2566</v>
      </c>
      <c r="N813">
        <v>1.851111111</v>
      </c>
      <c r="O813">
        <v>1</v>
      </c>
      <c r="P813">
        <v>140</v>
      </c>
      <c r="Q813">
        <v>21</v>
      </c>
      <c r="R813">
        <v>27</v>
      </c>
      <c r="S813">
        <v>6</v>
      </c>
      <c r="T813">
        <v>10</v>
      </c>
      <c r="U813">
        <v>0</v>
      </c>
      <c r="V813">
        <v>0</v>
      </c>
      <c r="W813">
        <v>4.9969217692133333E-2</v>
      </c>
      <c r="X813">
        <v>50.935172969279712</v>
      </c>
      <c r="Y813">
        <v>186.5742704703961</v>
      </c>
      <c r="Z813">
        <v>14.375912773305643</v>
      </c>
      <c r="AA813">
        <v>23.743401059915797</v>
      </c>
      <c r="AB813">
        <v>8.9648436988546312</v>
      </c>
      <c r="AC813">
        <v>0</v>
      </c>
      <c r="AD813">
        <v>0</v>
      </c>
      <c r="AE813">
        <v>284.64357018944401</v>
      </c>
    </row>
    <row r="814" spans="1:31" x14ac:dyDescent="0.25">
      <c r="A814">
        <v>2396608</v>
      </c>
      <c r="B814">
        <v>1</v>
      </c>
      <c r="C814" t="s">
        <v>80</v>
      </c>
      <c r="D814" t="s">
        <v>100</v>
      </c>
      <c r="E814" t="s">
        <v>279</v>
      </c>
      <c r="F814" t="s">
        <v>2567</v>
      </c>
      <c r="G814" t="s">
        <v>162</v>
      </c>
      <c r="H814" t="s">
        <v>143</v>
      </c>
      <c r="I814" t="s">
        <v>136</v>
      </c>
      <c r="J814" t="s">
        <v>137</v>
      </c>
      <c r="K814" t="s">
        <v>163</v>
      </c>
      <c r="L814" t="s">
        <v>2568</v>
      </c>
      <c r="M814" t="s">
        <v>2569</v>
      </c>
      <c r="N814">
        <v>1.4413888880000001</v>
      </c>
      <c r="O814">
        <v>0</v>
      </c>
      <c r="P814">
        <v>226</v>
      </c>
      <c r="Q814">
        <v>0</v>
      </c>
      <c r="R814">
        <v>0</v>
      </c>
      <c r="S814">
        <v>0</v>
      </c>
      <c r="T814">
        <v>4</v>
      </c>
      <c r="U814">
        <v>0</v>
      </c>
      <c r="V814">
        <v>0</v>
      </c>
      <c r="W814">
        <v>0</v>
      </c>
      <c r="X814">
        <v>41.969596033665091</v>
      </c>
      <c r="Y814">
        <v>0</v>
      </c>
      <c r="Z814">
        <v>0</v>
      </c>
      <c r="AA814">
        <v>0</v>
      </c>
      <c r="AB814">
        <v>2.7032592888354108</v>
      </c>
      <c r="AC814">
        <v>0</v>
      </c>
      <c r="AD814">
        <v>0</v>
      </c>
      <c r="AE814">
        <v>44.672855322500503</v>
      </c>
    </row>
    <row r="815" spans="1:31" x14ac:dyDescent="0.25">
      <c r="A815">
        <v>2396609</v>
      </c>
      <c r="B815">
        <v>1</v>
      </c>
      <c r="C815" t="s">
        <v>80</v>
      </c>
      <c r="D815" t="s">
        <v>95</v>
      </c>
      <c r="E815" t="s">
        <v>181</v>
      </c>
      <c r="F815" t="s">
        <v>2570</v>
      </c>
      <c r="G815" t="s">
        <v>1983</v>
      </c>
      <c r="H815" t="s">
        <v>135</v>
      </c>
      <c r="I815" t="s">
        <v>136</v>
      </c>
      <c r="J815" t="s">
        <v>137</v>
      </c>
      <c r="K815" t="s">
        <v>163</v>
      </c>
      <c r="L815" t="s">
        <v>2571</v>
      </c>
      <c r="M815" t="s">
        <v>2572</v>
      </c>
      <c r="N815">
        <v>4.9566666660000003</v>
      </c>
      <c r="O815">
        <v>0</v>
      </c>
      <c r="P815">
        <v>5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4.0463311645773246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4.0463311645773246</v>
      </c>
    </row>
    <row r="816" spans="1:31" x14ac:dyDescent="0.25">
      <c r="A816">
        <v>2396610</v>
      </c>
      <c r="B816">
        <v>1</v>
      </c>
      <c r="C816" t="s">
        <v>80</v>
      </c>
      <c r="D816" t="s">
        <v>83</v>
      </c>
      <c r="E816" t="s">
        <v>157</v>
      </c>
      <c r="F816" t="s">
        <v>2573</v>
      </c>
      <c r="G816" t="s">
        <v>272</v>
      </c>
      <c r="H816" t="s">
        <v>135</v>
      </c>
      <c r="I816" t="s">
        <v>136</v>
      </c>
      <c r="J816" t="s">
        <v>137</v>
      </c>
      <c r="K816" t="s">
        <v>163</v>
      </c>
      <c r="L816" t="s">
        <v>2574</v>
      </c>
      <c r="M816" t="s">
        <v>2575</v>
      </c>
      <c r="N816">
        <v>1.7961111110000001</v>
      </c>
      <c r="O816">
        <v>0</v>
      </c>
      <c r="P816">
        <v>232</v>
      </c>
      <c r="Q816">
        <v>0</v>
      </c>
      <c r="R816">
        <v>0</v>
      </c>
      <c r="S816">
        <v>0</v>
      </c>
      <c r="T816">
        <v>49</v>
      </c>
      <c r="U816">
        <v>0</v>
      </c>
      <c r="V816">
        <v>0</v>
      </c>
      <c r="W816">
        <v>0</v>
      </c>
      <c r="X816">
        <v>99.169774053313176</v>
      </c>
      <c r="Y816">
        <v>0</v>
      </c>
      <c r="Z816">
        <v>0</v>
      </c>
      <c r="AA816">
        <v>0</v>
      </c>
      <c r="AB816">
        <v>64.230242096647956</v>
      </c>
      <c r="AC816">
        <v>0</v>
      </c>
      <c r="AD816">
        <v>0</v>
      </c>
      <c r="AE816">
        <v>163.40001614996112</v>
      </c>
    </row>
    <row r="817" spans="1:31" x14ac:dyDescent="0.25">
      <c r="A817">
        <v>2396612</v>
      </c>
      <c r="B817">
        <v>1</v>
      </c>
      <c r="C817" t="s">
        <v>81</v>
      </c>
      <c r="D817" t="s">
        <v>123</v>
      </c>
      <c r="E817" t="s">
        <v>181</v>
      </c>
      <c r="F817" t="s">
        <v>2576</v>
      </c>
      <c r="G817" t="s">
        <v>183</v>
      </c>
      <c r="H817" t="s">
        <v>135</v>
      </c>
      <c r="I817" t="s">
        <v>136</v>
      </c>
      <c r="J817" t="s">
        <v>137</v>
      </c>
      <c r="K817" t="s">
        <v>163</v>
      </c>
      <c r="L817" t="s">
        <v>2577</v>
      </c>
      <c r="M817" t="s">
        <v>2578</v>
      </c>
      <c r="N817">
        <v>0.89805555500000001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0.81362188970633165</v>
      </c>
      <c r="AC817">
        <v>0</v>
      </c>
      <c r="AD817">
        <v>0</v>
      </c>
      <c r="AE817">
        <v>0.81362188970633165</v>
      </c>
    </row>
    <row r="818" spans="1:31" x14ac:dyDescent="0.25">
      <c r="A818">
        <v>2396613</v>
      </c>
      <c r="B818">
        <v>1</v>
      </c>
      <c r="C818" t="s">
        <v>80</v>
      </c>
      <c r="D818" t="s">
        <v>99</v>
      </c>
      <c r="E818" t="s">
        <v>157</v>
      </c>
      <c r="F818" t="s">
        <v>2579</v>
      </c>
      <c r="G818" t="s">
        <v>254</v>
      </c>
      <c r="H818" t="s">
        <v>135</v>
      </c>
      <c r="I818" t="s">
        <v>136</v>
      </c>
      <c r="J818" t="s">
        <v>137</v>
      </c>
      <c r="K818" t="s">
        <v>163</v>
      </c>
      <c r="L818" t="s">
        <v>2580</v>
      </c>
      <c r="M818" t="s">
        <v>2581</v>
      </c>
      <c r="N818">
        <v>0.68194444399999998</v>
      </c>
      <c r="O818">
        <v>0</v>
      </c>
      <c r="P818">
        <v>98</v>
      </c>
      <c r="Q818">
        <v>0</v>
      </c>
      <c r="R818">
        <v>2</v>
      </c>
      <c r="S818">
        <v>0</v>
      </c>
      <c r="T818">
        <v>15</v>
      </c>
      <c r="U818">
        <v>0</v>
      </c>
      <c r="V818">
        <v>0</v>
      </c>
      <c r="W818">
        <v>0</v>
      </c>
      <c r="X818">
        <v>16.400529854924116</v>
      </c>
      <c r="Y818">
        <v>0</v>
      </c>
      <c r="Z818">
        <v>0.29778828851902783</v>
      </c>
      <c r="AA818">
        <v>0</v>
      </c>
      <c r="AB818">
        <v>14.450265890107906</v>
      </c>
      <c r="AC818">
        <v>0</v>
      </c>
      <c r="AD818">
        <v>0</v>
      </c>
      <c r="AE818">
        <v>31.148584033551046</v>
      </c>
    </row>
    <row r="819" spans="1:31" x14ac:dyDescent="0.25">
      <c r="A819">
        <v>2396616</v>
      </c>
      <c r="B819">
        <v>1</v>
      </c>
      <c r="C819" t="s">
        <v>81</v>
      </c>
      <c r="D819" t="s">
        <v>123</v>
      </c>
      <c r="E819" t="s">
        <v>157</v>
      </c>
      <c r="F819" t="s">
        <v>2582</v>
      </c>
      <c r="G819" t="s">
        <v>272</v>
      </c>
      <c r="H819" t="s">
        <v>135</v>
      </c>
      <c r="I819" t="s">
        <v>136</v>
      </c>
      <c r="J819" t="s">
        <v>137</v>
      </c>
      <c r="K819" t="s">
        <v>163</v>
      </c>
      <c r="L819" t="s">
        <v>2583</v>
      </c>
      <c r="M819" t="s">
        <v>2584</v>
      </c>
      <c r="N819">
        <v>0.79916666599999997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3</v>
      </c>
      <c r="U819">
        <v>0</v>
      </c>
      <c r="V819">
        <v>1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5.0108200485764254</v>
      </c>
      <c r="AC819">
        <v>0</v>
      </c>
      <c r="AD819">
        <v>1.6730850757002875</v>
      </c>
      <c r="AE819">
        <v>6.6839051242767127</v>
      </c>
    </row>
    <row r="820" spans="1:31" x14ac:dyDescent="0.25">
      <c r="A820">
        <v>2396617</v>
      </c>
      <c r="B820">
        <v>1</v>
      </c>
      <c r="C820" t="s">
        <v>81</v>
      </c>
      <c r="D820" t="s">
        <v>122</v>
      </c>
      <c r="E820" t="s">
        <v>157</v>
      </c>
      <c r="F820" t="s">
        <v>2585</v>
      </c>
      <c r="G820" t="s">
        <v>567</v>
      </c>
      <c r="H820" t="s">
        <v>135</v>
      </c>
      <c r="I820" t="s">
        <v>136</v>
      </c>
      <c r="J820" t="s">
        <v>137</v>
      </c>
      <c r="K820" t="s">
        <v>163</v>
      </c>
      <c r="L820" t="s">
        <v>2586</v>
      </c>
      <c r="M820" t="s">
        <v>2587</v>
      </c>
      <c r="N820">
        <v>0.73777777700000002</v>
      </c>
      <c r="O820">
        <v>0</v>
      </c>
      <c r="P820">
        <v>72</v>
      </c>
      <c r="Q820">
        <v>0</v>
      </c>
      <c r="R820">
        <v>0</v>
      </c>
      <c r="S820">
        <v>0</v>
      </c>
      <c r="T820">
        <v>2</v>
      </c>
      <c r="U820">
        <v>0</v>
      </c>
      <c r="V820">
        <v>0</v>
      </c>
      <c r="W820">
        <v>0</v>
      </c>
      <c r="X820">
        <v>9.8969055006877333</v>
      </c>
      <c r="Y820">
        <v>0</v>
      </c>
      <c r="Z820">
        <v>0</v>
      </c>
      <c r="AA820">
        <v>0</v>
      </c>
      <c r="AB820">
        <v>0.16593458905039499</v>
      </c>
      <c r="AC820">
        <v>0</v>
      </c>
      <c r="AD820">
        <v>0</v>
      </c>
      <c r="AE820">
        <v>10.062840089738128</v>
      </c>
    </row>
    <row r="821" spans="1:31" x14ac:dyDescent="0.25">
      <c r="A821">
        <v>2396618</v>
      </c>
      <c r="B821">
        <v>1</v>
      </c>
      <c r="C821" t="s">
        <v>80</v>
      </c>
      <c r="D821" t="s">
        <v>96</v>
      </c>
      <c r="E821" t="s">
        <v>141</v>
      </c>
      <c r="F821" t="s">
        <v>2588</v>
      </c>
      <c r="G821" t="s">
        <v>162</v>
      </c>
      <c r="H821" t="s">
        <v>143</v>
      </c>
      <c r="I821" t="s">
        <v>136</v>
      </c>
      <c r="J821" t="s">
        <v>137</v>
      </c>
      <c r="K821" t="s">
        <v>163</v>
      </c>
      <c r="L821" t="s">
        <v>2589</v>
      </c>
      <c r="M821" t="s">
        <v>2590</v>
      </c>
      <c r="N821">
        <v>0.254722222</v>
      </c>
      <c r="O821">
        <v>0</v>
      </c>
      <c r="P821">
        <v>0</v>
      </c>
      <c r="Q821">
        <v>0</v>
      </c>
      <c r="R821">
        <v>0</v>
      </c>
      <c r="S821">
        <v>1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0.35511649018237784</v>
      </c>
      <c r="AB821">
        <v>0</v>
      </c>
      <c r="AC821">
        <v>0</v>
      </c>
      <c r="AD821">
        <v>0</v>
      </c>
      <c r="AE821">
        <v>0.35511649018237784</v>
      </c>
    </row>
    <row r="822" spans="1:31" x14ac:dyDescent="0.25">
      <c r="A822">
        <v>2396620</v>
      </c>
      <c r="B822">
        <v>1</v>
      </c>
      <c r="C822" t="s">
        <v>80</v>
      </c>
      <c r="D822" t="s">
        <v>92</v>
      </c>
      <c r="E822" t="s">
        <v>153</v>
      </c>
      <c r="F822" t="s">
        <v>2591</v>
      </c>
      <c r="G822" t="s">
        <v>162</v>
      </c>
      <c r="H822" t="s">
        <v>143</v>
      </c>
      <c r="I822" t="s">
        <v>136</v>
      </c>
      <c r="J822" t="s">
        <v>137</v>
      </c>
      <c r="K822" t="s">
        <v>163</v>
      </c>
      <c r="L822" t="s">
        <v>2592</v>
      </c>
      <c r="M822" t="s">
        <v>2593</v>
      </c>
      <c r="N822">
        <v>0.21972222199999999</v>
      </c>
      <c r="O822">
        <v>0</v>
      </c>
      <c r="P822">
        <v>375</v>
      </c>
      <c r="Q822">
        <v>0</v>
      </c>
      <c r="R822">
        <v>3</v>
      </c>
      <c r="S822">
        <v>8</v>
      </c>
      <c r="T822">
        <v>19</v>
      </c>
      <c r="U822">
        <v>0</v>
      </c>
      <c r="V822">
        <v>1</v>
      </c>
      <c r="W822">
        <v>0</v>
      </c>
      <c r="X822">
        <v>22.584152720057968</v>
      </c>
      <c r="Y822">
        <v>0</v>
      </c>
      <c r="Z822">
        <v>0.27824811386842557</v>
      </c>
      <c r="AA822">
        <v>44.036791007474577</v>
      </c>
      <c r="AB822">
        <v>3.8489060725879036</v>
      </c>
      <c r="AC822">
        <v>0</v>
      </c>
      <c r="AD822">
        <v>0.39074483571569452</v>
      </c>
      <c r="AE822">
        <v>71.13884274970458</v>
      </c>
    </row>
    <row r="823" spans="1:31" x14ac:dyDescent="0.25">
      <c r="A823">
        <v>2396621</v>
      </c>
      <c r="B823">
        <v>1</v>
      </c>
      <c r="C823" t="s">
        <v>80</v>
      </c>
      <c r="D823" t="s">
        <v>84</v>
      </c>
      <c r="E823" t="s">
        <v>157</v>
      </c>
      <c r="F823" t="s">
        <v>2594</v>
      </c>
      <c r="G823" t="s">
        <v>272</v>
      </c>
      <c r="H823" t="s">
        <v>135</v>
      </c>
      <c r="I823" t="s">
        <v>136</v>
      </c>
      <c r="J823" t="s">
        <v>137</v>
      </c>
      <c r="K823" t="s">
        <v>163</v>
      </c>
      <c r="L823" t="s">
        <v>2595</v>
      </c>
      <c r="M823" t="s">
        <v>2596</v>
      </c>
      <c r="N823">
        <v>2.2227777770000001</v>
      </c>
      <c r="O823">
        <v>0</v>
      </c>
      <c r="P823">
        <v>87</v>
      </c>
      <c r="Q823">
        <v>0</v>
      </c>
      <c r="R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45.417301311099486</v>
      </c>
      <c r="Y823">
        <v>0</v>
      </c>
      <c r="Z823">
        <v>0</v>
      </c>
      <c r="AA823">
        <v>0</v>
      </c>
      <c r="AB823">
        <v>3.1492633284562888</v>
      </c>
      <c r="AC823">
        <v>0</v>
      </c>
      <c r="AD823">
        <v>0</v>
      </c>
      <c r="AE823">
        <v>48.566564639555772</v>
      </c>
    </row>
    <row r="824" spans="1:31" x14ac:dyDescent="0.25">
      <c r="A824">
        <v>2396622</v>
      </c>
      <c r="B824">
        <v>1</v>
      </c>
      <c r="C824" t="s">
        <v>81</v>
      </c>
      <c r="D824" t="s">
        <v>123</v>
      </c>
      <c r="E824" t="s">
        <v>181</v>
      </c>
      <c r="F824" t="s">
        <v>2473</v>
      </c>
      <c r="G824" t="s">
        <v>231</v>
      </c>
      <c r="H824" t="s">
        <v>135</v>
      </c>
      <c r="I824" t="s">
        <v>136</v>
      </c>
      <c r="J824" t="s">
        <v>137</v>
      </c>
      <c r="K824" t="s">
        <v>163</v>
      </c>
      <c r="L824" t="s">
        <v>2597</v>
      </c>
      <c r="M824" t="s">
        <v>2598</v>
      </c>
      <c r="N824">
        <v>1.0691666660000001</v>
      </c>
      <c r="O824">
        <v>0</v>
      </c>
      <c r="P824">
        <v>5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0.81355937958876168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0.81355937958876168</v>
      </c>
    </row>
    <row r="825" spans="1:31" x14ac:dyDescent="0.25">
      <c r="A825">
        <v>2396623</v>
      </c>
      <c r="B825">
        <v>1</v>
      </c>
      <c r="C825" t="s">
        <v>81</v>
      </c>
      <c r="D825" t="s">
        <v>127</v>
      </c>
      <c r="E825" t="s">
        <v>141</v>
      </c>
      <c r="F825" t="s">
        <v>2599</v>
      </c>
      <c r="G825" t="s">
        <v>206</v>
      </c>
      <c r="H825" t="s">
        <v>143</v>
      </c>
      <c r="I825" t="s">
        <v>136</v>
      </c>
      <c r="J825" t="s">
        <v>137</v>
      </c>
      <c r="K825" t="s">
        <v>163</v>
      </c>
      <c r="L825" t="s">
        <v>2600</v>
      </c>
      <c r="M825" t="s">
        <v>2601</v>
      </c>
      <c r="N825">
        <v>4.1725000000000003</v>
      </c>
      <c r="O825">
        <v>0</v>
      </c>
      <c r="P825">
        <v>0</v>
      </c>
      <c r="Q825">
        <v>0</v>
      </c>
      <c r="R825">
        <v>8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5.5012471843116995</v>
      </c>
      <c r="AC825">
        <v>0</v>
      </c>
      <c r="AD825">
        <v>0</v>
      </c>
      <c r="AE825">
        <v>5.5012471843116995</v>
      </c>
    </row>
    <row r="826" spans="1:31" x14ac:dyDescent="0.25">
      <c r="A826">
        <v>2396625</v>
      </c>
      <c r="B826">
        <v>1</v>
      </c>
      <c r="C826" t="s">
        <v>80</v>
      </c>
      <c r="D826" t="s">
        <v>89</v>
      </c>
      <c r="E826" t="s">
        <v>157</v>
      </c>
      <c r="F826" t="s">
        <v>2602</v>
      </c>
      <c r="G826" t="s">
        <v>272</v>
      </c>
      <c r="H826" t="s">
        <v>135</v>
      </c>
      <c r="I826" t="s">
        <v>136</v>
      </c>
      <c r="J826" t="s">
        <v>137</v>
      </c>
      <c r="K826" t="s">
        <v>163</v>
      </c>
      <c r="L826" t="s">
        <v>2603</v>
      </c>
      <c r="M826" t="s">
        <v>2604</v>
      </c>
      <c r="N826">
        <v>0.65972222199999997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1.4670705730493057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1.4670705730493057</v>
      </c>
    </row>
    <row r="827" spans="1:31" x14ac:dyDescent="0.25">
      <c r="A827">
        <v>2396626</v>
      </c>
      <c r="B827">
        <v>1</v>
      </c>
      <c r="C827" t="s">
        <v>80</v>
      </c>
      <c r="D827" t="s">
        <v>103</v>
      </c>
      <c r="E827" t="s">
        <v>181</v>
      </c>
      <c r="F827" t="s">
        <v>2605</v>
      </c>
      <c r="G827" t="s">
        <v>183</v>
      </c>
      <c r="H827" t="s">
        <v>135</v>
      </c>
      <c r="I827" t="s">
        <v>136</v>
      </c>
      <c r="J827" t="s">
        <v>137</v>
      </c>
      <c r="K827" t="s">
        <v>163</v>
      </c>
      <c r="L827" t="s">
        <v>2606</v>
      </c>
      <c r="M827" t="s">
        <v>2607</v>
      </c>
      <c r="N827">
        <v>2.3291666659999999</v>
      </c>
      <c r="O827">
        <v>0</v>
      </c>
      <c r="P827">
        <v>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2.2088464535715078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2.2088464535715078</v>
      </c>
    </row>
    <row r="828" spans="1:31" x14ac:dyDescent="0.25">
      <c r="A828">
        <v>2396627</v>
      </c>
      <c r="B828">
        <v>1</v>
      </c>
      <c r="C828" t="s">
        <v>81</v>
      </c>
      <c r="D828" t="s">
        <v>128</v>
      </c>
      <c r="E828" t="s">
        <v>181</v>
      </c>
      <c r="F828" t="s">
        <v>2608</v>
      </c>
      <c r="G828" t="s">
        <v>224</v>
      </c>
      <c r="H828" t="s">
        <v>135</v>
      </c>
      <c r="I828" t="s">
        <v>136</v>
      </c>
      <c r="J828" t="s">
        <v>137</v>
      </c>
      <c r="K828" t="s">
        <v>163</v>
      </c>
      <c r="L828" t="s">
        <v>2609</v>
      </c>
      <c r="M828" t="s">
        <v>2610</v>
      </c>
      <c r="N828">
        <v>0.49305555499999998</v>
      </c>
      <c r="O828">
        <v>0</v>
      </c>
      <c r="P828">
        <v>10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0.8833790128273542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0.8833790128273542</v>
      </c>
    </row>
    <row r="829" spans="1:31" x14ac:dyDescent="0.25">
      <c r="A829">
        <v>2396628</v>
      </c>
      <c r="B829">
        <v>1</v>
      </c>
      <c r="C829" t="s">
        <v>80</v>
      </c>
      <c r="D829" t="s">
        <v>89</v>
      </c>
      <c r="E829" t="s">
        <v>132</v>
      </c>
      <c r="F829" t="s">
        <v>2611</v>
      </c>
      <c r="G829" t="s">
        <v>187</v>
      </c>
      <c r="H829" t="s">
        <v>135</v>
      </c>
      <c r="I829" t="s">
        <v>136</v>
      </c>
      <c r="J829" t="s">
        <v>137</v>
      </c>
      <c r="K829" t="s">
        <v>163</v>
      </c>
      <c r="L829" t="s">
        <v>2612</v>
      </c>
      <c r="M829" t="s">
        <v>2613</v>
      </c>
      <c r="N829">
        <v>1.25</v>
      </c>
      <c r="O829">
        <v>0</v>
      </c>
      <c r="P829">
        <v>133</v>
      </c>
      <c r="Q829">
        <v>0</v>
      </c>
      <c r="R829">
        <v>0</v>
      </c>
      <c r="S829">
        <v>0</v>
      </c>
      <c r="T829">
        <v>49</v>
      </c>
      <c r="U829">
        <v>0</v>
      </c>
      <c r="V829">
        <v>0</v>
      </c>
      <c r="W829">
        <v>0</v>
      </c>
      <c r="X829">
        <v>179.77110459553572</v>
      </c>
      <c r="Y829">
        <v>0</v>
      </c>
      <c r="Z829">
        <v>0</v>
      </c>
      <c r="AA829">
        <v>0</v>
      </c>
      <c r="AB829">
        <v>169.98332166375212</v>
      </c>
      <c r="AC829">
        <v>0</v>
      </c>
      <c r="AD829">
        <v>0</v>
      </c>
      <c r="AE829">
        <v>349.75442625928781</v>
      </c>
    </row>
    <row r="830" spans="1:31" x14ac:dyDescent="0.25">
      <c r="A830">
        <v>2396629</v>
      </c>
      <c r="B830">
        <v>1</v>
      </c>
      <c r="C830" t="s">
        <v>80</v>
      </c>
      <c r="D830" t="s">
        <v>84</v>
      </c>
      <c r="E830" t="s">
        <v>141</v>
      </c>
      <c r="F830" t="s">
        <v>2614</v>
      </c>
      <c r="G830" t="s">
        <v>206</v>
      </c>
      <c r="H830" t="s">
        <v>143</v>
      </c>
      <c r="I830" t="s">
        <v>136</v>
      </c>
      <c r="J830" t="s">
        <v>137</v>
      </c>
      <c r="K830" t="s">
        <v>163</v>
      </c>
      <c r="L830" t="s">
        <v>2615</v>
      </c>
      <c r="M830" t="s">
        <v>2616</v>
      </c>
      <c r="N830">
        <v>2.0616666659999998</v>
      </c>
      <c r="O830">
        <v>0</v>
      </c>
      <c r="P830">
        <v>41</v>
      </c>
      <c r="Q830">
        <v>0</v>
      </c>
      <c r="R830">
        <v>7</v>
      </c>
      <c r="S830">
        <v>0</v>
      </c>
      <c r="T830">
        <v>7</v>
      </c>
      <c r="U830">
        <v>0</v>
      </c>
      <c r="V830">
        <v>0</v>
      </c>
      <c r="W830">
        <v>0</v>
      </c>
      <c r="X830">
        <v>20.55225096383219</v>
      </c>
      <c r="Y830">
        <v>0</v>
      </c>
      <c r="Z830">
        <v>4.6270435647941701</v>
      </c>
      <c r="AA830">
        <v>0</v>
      </c>
      <c r="AB830">
        <v>4.0570135607866673</v>
      </c>
      <c r="AC830">
        <v>0</v>
      </c>
      <c r="AD830">
        <v>0</v>
      </c>
      <c r="AE830">
        <v>29.236308089413029</v>
      </c>
    </row>
    <row r="831" spans="1:31" x14ac:dyDescent="0.25">
      <c r="A831">
        <v>2396630</v>
      </c>
      <c r="B831">
        <v>1</v>
      </c>
      <c r="C831" t="s">
        <v>80</v>
      </c>
      <c r="D831" t="s">
        <v>92</v>
      </c>
      <c r="E831" t="s">
        <v>181</v>
      </c>
      <c r="F831" t="s">
        <v>2617</v>
      </c>
      <c r="G831" t="s">
        <v>231</v>
      </c>
      <c r="H831" t="s">
        <v>135</v>
      </c>
      <c r="I831" t="s">
        <v>136</v>
      </c>
      <c r="J831" t="s">
        <v>137</v>
      </c>
      <c r="K831" t="s">
        <v>163</v>
      </c>
      <c r="L831" t="s">
        <v>2618</v>
      </c>
      <c r="M831" t="s">
        <v>2619</v>
      </c>
      <c r="N831">
        <v>2.1541666660000001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0.94943033370297747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0.94943033370297747</v>
      </c>
    </row>
    <row r="832" spans="1:31" x14ac:dyDescent="0.25">
      <c r="A832">
        <v>2396632</v>
      </c>
      <c r="B832">
        <v>1</v>
      </c>
      <c r="C832" t="s">
        <v>80</v>
      </c>
      <c r="D832" t="s">
        <v>100</v>
      </c>
      <c r="E832" t="s">
        <v>181</v>
      </c>
      <c r="F832" t="s">
        <v>2620</v>
      </c>
      <c r="G832" t="s">
        <v>224</v>
      </c>
      <c r="H832" t="s">
        <v>135</v>
      </c>
      <c r="I832" t="s">
        <v>136</v>
      </c>
      <c r="J832" t="s">
        <v>137</v>
      </c>
      <c r="K832" t="s">
        <v>163</v>
      </c>
      <c r="L832" t="s">
        <v>2621</v>
      </c>
      <c r="M832" t="s">
        <v>2622</v>
      </c>
      <c r="N832">
        <v>2.755833333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0.81988027707847422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0.81988027707847422</v>
      </c>
    </row>
    <row r="833" spans="1:31" x14ac:dyDescent="0.25">
      <c r="A833">
        <v>2396633</v>
      </c>
      <c r="B833">
        <v>1</v>
      </c>
      <c r="C833" t="s">
        <v>81</v>
      </c>
      <c r="D833" t="s">
        <v>123</v>
      </c>
      <c r="E833" t="s">
        <v>141</v>
      </c>
      <c r="F833" t="s">
        <v>684</v>
      </c>
      <c r="G833" t="s">
        <v>162</v>
      </c>
      <c r="H833" t="s">
        <v>143</v>
      </c>
      <c r="I833" t="s">
        <v>136</v>
      </c>
      <c r="J833" t="s">
        <v>137</v>
      </c>
      <c r="K833" t="s">
        <v>163</v>
      </c>
      <c r="L833" t="s">
        <v>2623</v>
      </c>
      <c r="M833" t="s">
        <v>2624</v>
      </c>
      <c r="N833">
        <v>0.70694444400000001</v>
      </c>
      <c r="O833">
        <v>10</v>
      </c>
      <c r="P833">
        <v>13</v>
      </c>
      <c r="Q833">
        <v>204</v>
      </c>
      <c r="R833">
        <v>146</v>
      </c>
      <c r="S833">
        <v>46</v>
      </c>
      <c r="T833">
        <v>22</v>
      </c>
      <c r="U833">
        <v>0</v>
      </c>
      <c r="V833">
        <v>0</v>
      </c>
      <c r="W833">
        <v>2.3974953169838331</v>
      </c>
      <c r="X833">
        <v>2.4502096095168442</v>
      </c>
      <c r="Y833">
        <v>47.532249517161453</v>
      </c>
      <c r="Z833">
        <v>26.966576850468314</v>
      </c>
      <c r="AA833">
        <v>19.82696557170755</v>
      </c>
      <c r="AB833">
        <v>13.021480377827983</v>
      </c>
      <c r="AC833">
        <v>0</v>
      </c>
      <c r="AD833">
        <v>0</v>
      </c>
      <c r="AE833">
        <v>112.19497724366597</v>
      </c>
    </row>
    <row r="834" spans="1:31" x14ac:dyDescent="0.25">
      <c r="A834">
        <v>2396634</v>
      </c>
      <c r="B834">
        <v>1</v>
      </c>
      <c r="C834" t="s">
        <v>80</v>
      </c>
      <c r="D834" t="s">
        <v>101</v>
      </c>
      <c r="E834" t="s">
        <v>141</v>
      </c>
      <c r="F834" t="s">
        <v>2625</v>
      </c>
      <c r="G834" t="s">
        <v>206</v>
      </c>
      <c r="H834" t="s">
        <v>143</v>
      </c>
      <c r="I834" t="s">
        <v>136</v>
      </c>
      <c r="J834" t="s">
        <v>137</v>
      </c>
      <c r="K834" t="s">
        <v>163</v>
      </c>
      <c r="L834" t="s">
        <v>2626</v>
      </c>
      <c r="M834" t="s">
        <v>2627</v>
      </c>
      <c r="N834">
        <v>1.794444444</v>
      </c>
      <c r="O834">
        <v>0</v>
      </c>
      <c r="P834">
        <v>0</v>
      </c>
      <c r="Q834">
        <v>0</v>
      </c>
      <c r="R834">
        <v>0</v>
      </c>
      <c r="S834">
        <v>4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12.995126895992822</v>
      </c>
      <c r="AB834">
        <v>0</v>
      </c>
      <c r="AC834">
        <v>0</v>
      </c>
      <c r="AD834">
        <v>0</v>
      </c>
      <c r="AE834">
        <v>12.995126895992822</v>
      </c>
    </row>
    <row r="835" spans="1:31" x14ac:dyDescent="0.25">
      <c r="A835">
        <v>2396635</v>
      </c>
      <c r="B835">
        <v>1</v>
      </c>
      <c r="C835" t="s">
        <v>80</v>
      </c>
      <c r="D835" t="s">
        <v>101</v>
      </c>
      <c r="E835" t="s">
        <v>132</v>
      </c>
      <c r="F835" t="s">
        <v>2628</v>
      </c>
      <c r="G835" t="s">
        <v>254</v>
      </c>
      <c r="H835" t="s">
        <v>135</v>
      </c>
      <c r="I835" t="s">
        <v>136</v>
      </c>
      <c r="J835" t="s">
        <v>137</v>
      </c>
      <c r="K835" t="s">
        <v>163</v>
      </c>
      <c r="L835" t="s">
        <v>2629</v>
      </c>
      <c r="M835" t="s">
        <v>2630</v>
      </c>
      <c r="N835">
        <v>0.33194444400000001</v>
      </c>
      <c r="O835">
        <v>0</v>
      </c>
      <c r="P835">
        <v>90</v>
      </c>
      <c r="Q835">
        <v>0</v>
      </c>
      <c r="R835">
        <v>0</v>
      </c>
      <c r="S835">
        <v>0</v>
      </c>
      <c r="T835">
        <v>30</v>
      </c>
      <c r="U835">
        <v>0</v>
      </c>
      <c r="V835">
        <v>0</v>
      </c>
      <c r="W835">
        <v>0</v>
      </c>
      <c r="X835">
        <v>12.586291418868145</v>
      </c>
      <c r="Y835">
        <v>0</v>
      </c>
      <c r="Z835">
        <v>0</v>
      </c>
      <c r="AA835">
        <v>0</v>
      </c>
      <c r="AB835">
        <v>9.0943018943570575</v>
      </c>
      <c r="AC835">
        <v>0</v>
      </c>
      <c r="AD835">
        <v>0</v>
      </c>
      <c r="AE835">
        <v>21.680593313225202</v>
      </c>
    </row>
    <row r="836" spans="1:31" x14ac:dyDescent="0.25">
      <c r="A836">
        <v>2396636</v>
      </c>
      <c r="B836">
        <v>1</v>
      </c>
      <c r="C836" t="s">
        <v>81</v>
      </c>
      <c r="D836" t="s">
        <v>128</v>
      </c>
      <c r="E836" t="s">
        <v>181</v>
      </c>
      <c r="F836" t="s">
        <v>2631</v>
      </c>
      <c r="G836" t="s">
        <v>224</v>
      </c>
      <c r="H836" t="s">
        <v>135</v>
      </c>
      <c r="I836" t="s">
        <v>136</v>
      </c>
      <c r="J836" t="s">
        <v>137</v>
      </c>
      <c r="K836" t="s">
        <v>163</v>
      </c>
      <c r="L836" t="s">
        <v>2632</v>
      </c>
      <c r="M836" t="s">
        <v>2633</v>
      </c>
      <c r="N836">
        <v>0.70472222200000001</v>
      </c>
      <c r="O836">
        <v>0</v>
      </c>
      <c r="P836">
        <v>10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1.5217055011625222</v>
      </c>
      <c r="Y836">
        <v>0</v>
      </c>
      <c r="Z836">
        <v>0</v>
      </c>
      <c r="AA836">
        <v>0</v>
      </c>
      <c r="AB836">
        <v>0.7389701870157328</v>
      </c>
      <c r="AC836">
        <v>0</v>
      </c>
      <c r="AD836">
        <v>0</v>
      </c>
      <c r="AE836">
        <v>2.2606756881782548</v>
      </c>
    </row>
    <row r="837" spans="1:31" x14ac:dyDescent="0.25">
      <c r="A837">
        <v>2396637</v>
      </c>
      <c r="B837">
        <v>1</v>
      </c>
      <c r="C837" t="s">
        <v>80</v>
      </c>
      <c r="D837" t="s">
        <v>95</v>
      </c>
      <c r="E837" t="s">
        <v>141</v>
      </c>
      <c r="F837" t="s">
        <v>2634</v>
      </c>
      <c r="G837" t="s">
        <v>206</v>
      </c>
      <c r="H837" t="s">
        <v>143</v>
      </c>
      <c r="I837" t="s">
        <v>136</v>
      </c>
      <c r="J837" t="s">
        <v>137</v>
      </c>
      <c r="K837" t="s">
        <v>163</v>
      </c>
      <c r="L837" t="s">
        <v>2635</v>
      </c>
      <c r="M837" t="s">
        <v>2636</v>
      </c>
      <c r="N837">
        <v>2.869722222</v>
      </c>
      <c r="O837">
        <v>0</v>
      </c>
      <c r="P837">
        <v>25</v>
      </c>
      <c r="Q837">
        <v>0</v>
      </c>
      <c r="R837">
        <v>0</v>
      </c>
      <c r="S837">
        <v>0</v>
      </c>
      <c r="T837">
        <v>2</v>
      </c>
      <c r="U837">
        <v>0</v>
      </c>
      <c r="V837">
        <v>0</v>
      </c>
      <c r="W837">
        <v>0</v>
      </c>
      <c r="X837">
        <v>12.453381211312566</v>
      </c>
      <c r="Y837">
        <v>0</v>
      </c>
      <c r="Z837">
        <v>0</v>
      </c>
      <c r="AA837">
        <v>0</v>
      </c>
      <c r="AB837">
        <v>3.8104916985962842</v>
      </c>
      <c r="AC837">
        <v>0</v>
      </c>
      <c r="AD837">
        <v>0</v>
      </c>
      <c r="AE837">
        <v>16.263872909908851</v>
      </c>
    </row>
    <row r="838" spans="1:31" x14ac:dyDescent="0.25">
      <c r="A838">
        <v>2396639</v>
      </c>
      <c r="B838">
        <v>1</v>
      </c>
      <c r="C838" t="s">
        <v>80</v>
      </c>
      <c r="D838" t="s">
        <v>108</v>
      </c>
      <c r="E838" t="s">
        <v>157</v>
      </c>
      <c r="F838" t="s">
        <v>986</v>
      </c>
      <c r="G838" t="s">
        <v>272</v>
      </c>
      <c r="H838" t="s">
        <v>135</v>
      </c>
      <c r="I838" t="s">
        <v>136</v>
      </c>
      <c r="J838" t="s">
        <v>137</v>
      </c>
      <c r="K838" t="s">
        <v>163</v>
      </c>
      <c r="L838" t="s">
        <v>2637</v>
      </c>
      <c r="M838" t="s">
        <v>2638</v>
      </c>
      <c r="N838">
        <v>7.2933333329999996</v>
      </c>
      <c r="O838">
        <v>0</v>
      </c>
      <c r="P838">
        <v>6</v>
      </c>
      <c r="Q838">
        <v>0</v>
      </c>
      <c r="R838">
        <v>1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14.860959326201373</v>
      </c>
      <c r="Y838">
        <v>0</v>
      </c>
      <c r="Z838">
        <v>0</v>
      </c>
      <c r="AA838">
        <v>0</v>
      </c>
      <c r="AB838">
        <v>0.74368924872820097</v>
      </c>
      <c r="AC838">
        <v>0</v>
      </c>
      <c r="AD838">
        <v>0</v>
      </c>
      <c r="AE838">
        <v>15.604648574929573</v>
      </c>
    </row>
    <row r="839" spans="1:31" x14ac:dyDescent="0.25">
      <c r="A839">
        <v>2396641</v>
      </c>
      <c r="B839">
        <v>1</v>
      </c>
      <c r="C839" t="s">
        <v>80</v>
      </c>
      <c r="D839" t="s">
        <v>106</v>
      </c>
      <c r="E839" t="s">
        <v>279</v>
      </c>
      <c r="F839" t="s">
        <v>2639</v>
      </c>
      <c r="G839" t="s">
        <v>162</v>
      </c>
      <c r="H839" t="s">
        <v>143</v>
      </c>
      <c r="I839" t="s">
        <v>136</v>
      </c>
      <c r="J839" t="s">
        <v>137</v>
      </c>
      <c r="K839" t="s">
        <v>163</v>
      </c>
      <c r="L839" t="s">
        <v>2640</v>
      </c>
      <c r="M839" t="s">
        <v>2641</v>
      </c>
      <c r="N839">
        <v>2.6413888879999998</v>
      </c>
      <c r="O839">
        <v>0</v>
      </c>
      <c r="P839">
        <v>0</v>
      </c>
      <c r="Q839">
        <v>2</v>
      </c>
      <c r="R839">
        <v>37</v>
      </c>
      <c r="S839">
        <v>0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33.479972522947065</v>
      </c>
      <c r="Z839">
        <v>135.47528030138551</v>
      </c>
      <c r="AA839">
        <v>0</v>
      </c>
      <c r="AB839">
        <v>58.924543500486507</v>
      </c>
      <c r="AC839">
        <v>0</v>
      </c>
      <c r="AD839">
        <v>0</v>
      </c>
      <c r="AE839">
        <v>227.8797963248191</v>
      </c>
    </row>
    <row r="840" spans="1:31" x14ac:dyDescent="0.25">
      <c r="A840">
        <v>2396649</v>
      </c>
      <c r="B840">
        <v>1</v>
      </c>
      <c r="C840" t="s">
        <v>81</v>
      </c>
      <c r="D840" t="s">
        <v>122</v>
      </c>
      <c r="E840" t="s">
        <v>181</v>
      </c>
      <c r="F840" t="s">
        <v>2642</v>
      </c>
      <c r="G840" t="s">
        <v>183</v>
      </c>
      <c r="H840" t="s">
        <v>135</v>
      </c>
      <c r="I840" t="s">
        <v>136</v>
      </c>
      <c r="J840" t="s">
        <v>137</v>
      </c>
      <c r="K840" t="s">
        <v>163</v>
      </c>
      <c r="L840" t="s">
        <v>2643</v>
      </c>
      <c r="M840" t="s">
        <v>2644</v>
      </c>
      <c r="N840">
        <v>2.8988888880000001</v>
      </c>
      <c r="O840">
        <v>0</v>
      </c>
      <c r="P840">
        <v>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0.20761860832647777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0.20761860832647777</v>
      </c>
    </row>
    <row r="841" spans="1:31" x14ac:dyDescent="0.25">
      <c r="A841">
        <v>2396650</v>
      </c>
      <c r="B841">
        <v>1</v>
      </c>
      <c r="C841" t="s">
        <v>80</v>
      </c>
      <c r="D841" t="s">
        <v>96</v>
      </c>
      <c r="E841" t="s">
        <v>181</v>
      </c>
      <c r="F841" t="s">
        <v>2645</v>
      </c>
      <c r="G841" t="s">
        <v>183</v>
      </c>
      <c r="H841" t="s">
        <v>135</v>
      </c>
      <c r="I841" t="s">
        <v>136</v>
      </c>
      <c r="J841" t="s">
        <v>137</v>
      </c>
      <c r="K841" t="s">
        <v>163</v>
      </c>
      <c r="L841" t="s">
        <v>2646</v>
      </c>
      <c r="M841" t="s">
        <v>2647</v>
      </c>
      <c r="N841">
        <v>2.403888888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1.4133463813566574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1.4133463813566574</v>
      </c>
    </row>
    <row r="842" spans="1:31" x14ac:dyDescent="0.25">
      <c r="A842">
        <v>2396652</v>
      </c>
      <c r="B842">
        <v>1</v>
      </c>
      <c r="C842" t="s">
        <v>81</v>
      </c>
      <c r="D842" t="s">
        <v>113</v>
      </c>
      <c r="E842" t="s">
        <v>181</v>
      </c>
      <c r="F842" t="s">
        <v>2648</v>
      </c>
      <c r="G842" t="s">
        <v>183</v>
      </c>
      <c r="H842" t="s">
        <v>135</v>
      </c>
      <c r="I842" t="s">
        <v>136</v>
      </c>
      <c r="J842" t="s">
        <v>137</v>
      </c>
      <c r="K842" t="s">
        <v>163</v>
      </c>
      <c r="L842" t="s">
        <v>2649</v>
      </c>
      <c r="M842" t="s">
        <v>2650</v>
      </c>
      <c r="N842">
        <v>1.5708333329999999</v>
      </c>
      <c r="O842">
        <v>0</v>
      </c>
      <c r="P842">
        <v>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0.27097967072720247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0.27097967072720247</v>
      </c>
    </row>
    <row r="843" spans="1:31" x14ac:dyDescent="0.25">
      <c r="A843">
        <v>2396654</v>
      </c>
      <c r="B843">
        <v>1</v>
      </c>
      <c r="C843" t="s">
        <v>81</v>
      </c>
      <c r="D843" t="s">
        <v>115</v>
      </c>
      <c r="E843" t="s">
        <v>181</v>
      </c>
      <c r="F843" t="s">
        <v>2651</v>
      </c>
      <c r="G843" t="s">
        <v>183</v>
      </c>
      <c r="H843" t="s">
        <v>135</v>
      </c>
      <c r="I843" t="s">
        <v>136</v>
      </c>
      <c r="J843" t="s">
        <v>137</v>
      </c>
      <c r="K843" t="s">
        <v>163</v>
      </c>
      <c r="L843" t="s">
        <v>2652</v>
      </c>
      <c r="M843" t="s">
        <v>2653</v>
      </c>
      <c r="N843">
        <v>1.4183333330000001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0.14636628230596169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0.14636628230596169</v>
      </c>
    </row>
    <row r="844" spans="1:31" x14ac:dyDescent="0.25">
      <c r="A844">
        <v>2396657</v>
      </c>
      <c r="B844">
        <v>1</v>
      </c>
      <c r="C844" t="s">
        <v>81</v>
      </c>
      <c r="D844" t="s">
        <v>119</v>
      </c>
      <c r="E844" t="s">
        <v>181</v>
      </c>
      <c r="F844" t="s">
        <v>2654</v>
      </c>
      <c r="G844" t="s">
        <v>183</v>
      </c>
      <c r="H844" t="s">
        <v>135</v>
      </c>
      <c r="I844" t="s">
        <v>136</v>
      </c>
      <c r="J844" t="s">
        <v>137</v>
      </c>
      <c r="K844" t="s">
        <v>163</v>
      </c>
      <c r="L844" t="s">
        <v>2655</v>
      </c>
      <c r="M844" t="s">
        <v>2656</v>
      </c>
      <c r="N844">
        <v>0.95472222200000001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0.20775279710840419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0.20775279710840419</v>
      </c>
    </row>
    <row r="845" spans="1:31" x14ac:dyDescent="0.25">
      <c r="A845">
        <v>2396661</v>
      </c>
      <c r="B845">
        <v>1</v>
      </c>
      <c r="C845" t="s">
        <v>81</v>
      </c>
      <c r="D845" t="s">
        <v>119</v>
      </c>
      <c r="E845" t="s">
        <v>181</v>
      </c>
      <c r="F845" t="s">
        <v>2657</v>
      </c>
      <c r="G845" t="s">
        <v>183</v>
      </c>
      <c r="H845" t="s">
        <v>135</v>
      </c>
      <c r="I845" t="s">
        <v>136</v>
      </c>
      <c r="J845" t="s">
        <v>137</v>
      </c>
      <c r="K845" t="s">
        <v>163</v>
      </c>
      <c r="L845" t="s">
        <v>2658</v>
      </c>
      <c r="M845" t="s">
        <v>2659</v>
      </c>
      <c r="N845">
        <v>1.2961111110000001</v>
      </c>
      <c r="O845">
        <v>0</v>
      </c>
      <c r="P845">
        <v>1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0.41612642424675111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0.41612642424675111</v>
      </c>
    </row>
    <row r="846" spans="1:31" x14ac:dyDescent="0.25">
      <c r="A846">
        <v>2396662</v>
      </c>
      <c r="B846">
        <v>1</v>
      </c>
      <c r="C846" t="s">
        <v>80</v>
      </c>
      <c r="D846" t="s">
        <v>108</v>
      </c>
      <c r="E846" t="s">
        <v>157</v>
      </c>
      <c r="F846" t="s">
        <v>2660</v>
      </c>
      <c r="G846" t="s">
        <v>272</v>
      </c>
      <c r="H846" t="s">
        <v>135</v>
      </c>
      <c r="I846" t="s">
        <v>136</v>
      </c>
      <c r="J846" t="s">
        <v>137</v>
      </c>
      <c r="K846" t="s">
        <v>163</v>
      </c>
      <c r="L846" t="s">
        <v>2661</v>
      </c>
      <c r="M846" t="s">
        <v>2662</v>
      </c>
      <c r="N846">
        <v>2.2880555550000001</v>
      </c>
      <c r="O846">
        <v>0</v>
      </c>
      <c r="P846">
        <v>40</v>
      </c>
      <c r="Q846">
        <v>0</v>
      </c>
      <c r="R846">
        <v>0</v>
      </c>
      <c r="S846">
        <v>0</v>
      </c>
      <c r="T846">
        <v>3</v>
      </c>
      <c r="U846">
        <v>0</v>
      </c>
      <c r="V846">
        <v>0</v>
      </c>
      <c r="W846">
        <v>0</v>
      </c>
      <c r="X846">
        <v>16.574112008703359</v>
      </c>
      <c r="Y846">
        <v>0</v>
      </c>
      <c r="Z846">
        <v>0</v>
      </c>
      <c r="AA846">
        <v>0</v>
      </c>
      <c r="AB846">
        <v>10.959243773461044</v>
      </c>
      <c r="AC846">
        <v>0</v>
      </c>
      <c r="AD846">
        <v>0</v>
      </c>
      <c r="AE846">
        <v>27.533355782164403</v>
      </c>
    </row>
    <row r="847" spans="1:31" x14ac:dyDescent="0.25">
      <c r="A847">
        <v>2396664</v>
      </c>
      <c r="B847">
        <v>1</v>
      </c>
      <c r="C847" t="s">
        <v>80</v>
      </c>
      <c r="D847" t="s">
        <v>108</v>
      </c>
      <c r="E847" t="s">
        <v>157</v>
      </c>
      <c r="F847" t="s">
        <v>2663</v>
      </c>
      <c r="G847" t="s">
        <v>272</v>
      </c>
      <c r="H847" t="s">
        <v>135</v>
      </c>
      <c r="I847" t="s">
        <v>136</v>
      </c>
      <c r="J847" t="s">
        <v>137</v>
      </c>
      <c r="K847" t="s">
        <v>163</v>
      </c>
      <c r="L847" t="s">
        <v>2664</v>
      </c>
      <c r="M847" t="s">
        <v>2665</v>
      </c>
      <c r="N847">
        <v>0.94666666600000005</v>
      </c>
      <c r="O847">
        <v>0</v>
      </c>
      <c r="P847">
        <v>15</v>
      </c>
      <c r="Q847">
        <v>0</v>
      </c>
      <c r="R847">
        <v>5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2.0266502382775355</v>
      </c>
      <c r="Y847">
        <v>0</v>
      </c>
      <c r="Z847">
        <v>0.71546277663538316</v>
      </c>
      <c r="AA847">
        <v>0</v>
      </c>
      <c r="AB847">
        <v>0</v>
      </c>
      <c r="AC847">
        <v>0</v>
      </c>
      <c r="AD847">
        <v>0</v>
      </c>
      <c r="AE847">
        <v>2.7421130149129187</v>
      </c>
    </row>
    <row r="848" spans="1:31" x14ac:dyDescent="0.25">
      <c r="A848">
        <v>2396666</v>
      </c>
      <c r="B848">
        <v>1</v>
      </c>
      <c r="C848" t="s">
        <v>80</v>
      </c>
      <c r="D848" t="s">
        <v>89</v>
      </c>
      <c r="E848" t="s">
        <v>181</v>
      </c>
      <c r="F848" t="s">
        <v>2666</v>
      </c>
      <c r="G848" t="s">
        <v>183</v>
      </c>
      <c r="H848" t="s">
        <v>135</v>
      </c>
      <c r="I848" t="s">
        <v>136</v>
      </c>
      <c r="J848" t="s">
        <v>137</v>
      </c>
      <c r="K848" t="s">
        <v>163</v>
      </c>
      <c r="L848" t="s">
        <v>2667</v>
      </c>
      <c r="M848" t="s">
        <v>2668</v>
      </c>
      <c r="N848">
        <v>1.9494444440000001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0.38152918052000001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0.38152918052000001</v>
      </c>
    </row>
    <row r="849" spans="1:31" x14ac:dyDescent="0.25">
      <c r="A849">
        <v>2396675</v>
      </c>
      <c r="B849">
        <v>1</v>
      </c>
      <c r="C849" t="s">
        <v>80</v>
      </c>
      <c r="D849" t="s">
        <v>101</v>
      </c>
      <c r="E849" t="s">
        <v>181</v>
      </c>
      <c r="F849" t="s">
        <v>2669</v>
      </c>
      <c r="G849" t="s">
        <v>235</v>
      </c>
      <c r="H849" t="s">
        <v>135</v>
      </c>
      <c r="I849" t="s">
        <v>136</v>
      </c>
      <c r="J849" t="s">
        <v>137</v>
      </c>
      <c r="K849" t="s">
        <v>163</v>
      </c>
      <c r="L849" t="s">
        <v>2670</v>
      </c>
      <c r="M849" t="s">
        <v>2671</v>
      </c>
      <c r="N849">
        <v>3.9994444439999999</v>
      </c>
      <c r="O849">
        <v>0</v>
      </c>
      <c r="P849">
        <v>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3.3709062398236189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3.3709062398236189</v>
      </c>
    </row>
    <row r="850" spans="1:31" x14ac:dyDescent="0.25">
      <c r="A850">
        <v>2396676</v>
      </c>
      <c r="B850">
        <v>1</v>
      </c>
      <c r="C850" t="s">
        <v>80</v>
      </c>
      <c r="D850" t="s">
        <v>100</v>
      </c>
      <c r="E850" t="s">
        <v>141</v>
      </c>
      <c r="F850" t="s">
        <v>2672</v>
      </c>
      <c r="G850" t="s">
        <v>206</v>
      </c>
      <c r="H850" t="s">
        <v>143</v>
      </c>
      <c r="I850" t="s">
        <v>136</v>
      </c>
      <c r="J850" t="s">
        <v>137</v>
      </c>
      <c r="K850" t="s">
        <v>163</v>
      </c>
      <c r="L850" t="s">
        <v>2673</v>
      </c>
      <c r="M850" t="s">
        <v>2674</v>
      </c>
      <c r="N850">
        <v>1.7341666659999999</v>
      </c>
      <c r="O850">
        <v>0</v>
      </c>
      <c r="P850">
        <v>56</v>
      </c>
      <c r="Q850">
        <v>0</v>
      </c>
      <c r="R850">
        <v>23</v>
      </c>
      <c r="S850">
        <v>0</v>
      </c>
      <c r="T850">
        <v>20</v>
      </c>
      <c r="U850">
        <v>0</v>
      </c>
      <c r="V850">
        <v>0</v>
      </c>
      <c r="W850">
        <v>0</v>
      </c>
      <c r="X850">
        <v>17.671168015435882</v>
      </c>
      <c r="Y850">
        <v>0</v>
      </c>
      <c r="Z850">
        <v>19.308680431356564</v>
      </c>
      <c r="AA850">
        <v>0</v>
      </c>
      <c r="AB850">
        <v>10.709322151164756</v>
      </c>
      <c r="AC850">
        <v>0</v>
      </c>
      <c r="AD850">
        <v>0</v>
      </c>
      <c r="AE850">
        <v>47.689170597957201</v>
      </c>
    </row>
    <row r="851" spans="1:31" x14ac:dyDescent="0.25">
      <c r="A851">
        <v>2396678</v>
      </c>
      <c r="B851">
        <v>1</v>
      </c>
      <c r="C851" t="s">
        <v>80</v>
      </c>
      <c r="D851" t="s">
        <v>96</v>
      </c>
      <c r="E851" t="s">
        <v>176</v>
      </c>
      <c r="F851" t="s">
        <v>2675</v>
      </c>
      <c r="G851" t="s">
        <v>254</v>
      </c>
      <c r="H851" t="s">
        <v>135</v>
      </c>
      <c r="I851" t="s">
        <v>136</v>
      </c>
      <c r="J851" t="s">
        <v>137</v>
      </c>
      <c r="K851" t="s">
        <v>163</v>
      </c>
      <c r="L851" t="s">
        <v>2676</v>
      </c>
      <c r="M851" t="s">
        <v>2677</v>
      </c>
      <c r="N851">
        <v>0.24361111099999999</v>
      </c>
      <c r="O851">
        <v>0</v>
      </c>
      <c r="P851">
        <v>22</v>
      </c>
      <c r="Q851">
        <v>0</v>
      </c>
      <c r="R851">
        <v>0</v>
      </c>
      <c r="S851">
        <v>0</v>
      </c>
      <c r="T851">
        <v>3</v>
      </c>
      <c r="U851">
        <v>0</v>
      </c>
      <c r="V851">
        <v>0</v>
      </c>
      <c r="W851">
        <v>0</v>
      </c>
      <c r="X851">
        <v>3.549402002354892</v>
      </c>
      <c r="Y851">
        <v>0</v>
      </c>
      <c r="Z851">
        <v>0</v>
      </c>
      <c r="AA851">
        <v>0</v>
      </c>
      <c r="AB851">
        <v>0.55660829621493058</v>
      </c>
      <c r="AC851">
        <v>0</v>
      </c>
      <c r="AD851">
        <v>0</v>
      </c>
      <c r="AE851">
        <v>4.1060102985698226</v>
      </c>
    </row>
    <row r="852" spans="1:31" x14ac:dyDescent="0.25">
      <c r="A852">
        <v>2396680</v>
      </c>
      <c r="B852">
        <v>1</v>
      </c>
      <c r="C852" t="s">
        <v>80</v>
      </c>
      <c r="D852" t="s">
        <v>83</v>
      </c>
      <c r="E852" t="s">
        <v>157</v>
      </c>
      <c r="F852" t="s">
        <v>2678</v>
      </c>
      <c r="G852" t="s">
        <v>272</v>
      </c>
      <c r="H852" t="s">
        <v>135</v>
      </c>
      <c r="I852" t="s">
        <v>136</v>
      </c>
      <c r="J852" t="s">
        <v>137</v>
      </c>
      <c r="K852" t="s">
        <v>163</v>
      </c>
      <c r="L852" t="s">
        <v>2679</v>
      </c>
      <c r="M852" t="s">
        <v>2680</v>
      </c>
      <c r="N852">
        <v>0.85444444399999997</v>
      </c>
      <c r="O852">
        <v>0</v>
      </c>
      <c r="P852">
        <v>140</v>
      </c>
      <c r="Q852">
        <v>0</v>
      </c>
      <c r="R852">
        <v>0</v>
      </c>
      <c r="S852">
        <v>0</v>
      </c>
      <c r="T852">
        <v>5</v>
      </c>
      <c r="U852">
        <v>0</v>
      </c>
      <c r="V852">
        <v>0</v>
      </c>
      <c r="W852">
        <v>0</v>
      </c>
      <c r="X852">
        <v>29.972678438819287</v>
      </c>
      <c r="Y852">
        <v>0</v>
      </c>
      <c r="Z852">
        <v>0</v>
      </c>
      <c r="AA852">
        <v>0</v>
      </c>
      <c r="AB852">
        <v>1.6779100742682325</v>
      </c>
      <c r="AC852">
        <v>0</v>
      </c>
      <c r="AD852">
        <v>0</v>
      </c>
      <c r="AE852">
        <v>31.65058851308752</v>
      </c>
    </row>
    <row r="853" spans="1:31" x14ac:dyDescent="0.25">
      <c r="A853">
        <v>2396682</v>
      </c>
      <c r="B853">
        <v>1</v>
      </c>
      <c r="C853" t="s">
        <v>80</v>
      </c>
      <c r="D853" t="s">
        <v>92</v>
      </c>
      <c r="E853" t="s">
        <v>176</v>
      </c>
      <c r="F853" t="s">
        <v>2681</v>
      </c>
      <c r="G853" t="s">
        <v>287</v>
      </c>
      <c r="H853" t="s">
        <v>135</v>
      </c>
      <c r="I853" t="s">
        <v>136</v>
      </c>
      <c r="J853" t="s">
        <v>137</v>
      </c>
      <c r="K853" t="s">
        <v>163</v>
      </c>
      <c r="L853" t="s">
        <v>2682</v>
      </c>
      <c r="M853" t="s">
        <v>2683</v>
      </c>
      <c r="N853">
        <v>1.099444444</v>
      </c>
      <c r="O853">
        <v>0</v>
      </c>
      <c r="P853">
        <v>30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7.9635193559072297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0.11770348911608</v>
      </c>
      <c r="AE853">
        <v>8.0812228450233103</v>
      </c>
    </row>
    <row r="854" spans="1:31" x14ac:dyDescent="0.25">
      <c r="A854">
        <v>2396683</v>
      </c>
      <c r="B854">
        <v>1</v>
      </c>
      <c r="C854" t="s">
        <v>80</v>
      </c>
      <c r="D854" t="s">
        <v>102</v>
      </c>
      <c r="E854" t="s">
        <v>157</v>
      </c>
      <c r="F854" t="s">
        <v>2684</v>
      </c>
      <c r="G854" t="s">
        <v>272</v>
      </c>
      <c r="H854" t="s">
        <v>135</v>
      </c>
      <c r="I854" t="s">
        <v>136</v>
      </c>
      <c r="J854" t="s">
        <v>137</v>
      </c>
      <c r="K854" t="s">
        <v>163</v>
      </c>
      <c r="L854" t="s">
        <v>2685</v>
      </c>
      <c r="M854" t="s">
        <v>2686</v>
      </c>
      <c r="N854">
        <v>2.4508333329999998</v>
      </c>
      <c r="O854">
        <v>0</v>
      </c>
      <c r="P854">
        <v>9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2.3022760728301366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2.3022760728301366</v>
      </c>
    </row>
    <row r="855" spans="1:31" x14ac:dyDescent="0.25">
      <c r="A855">
        <v>2396687</v>
      </c>
      <c r="B855">
        <v>1</v>
      </c>
      <c r="C855" t="s">
        <v>80</v>
      </c>
      <c r="D855" t="s">
        <v>83</v>
      </c>
      <c r="E855" t="s">
        <v>132</v>
      </c>
      <c r="F855" t="s">
        <v>2687</v>
      </c>
      <c r="G855" t="s">
        <v>235</v>
      </c>
      <c r="H855" t="s">
        <v>135</v>
      </c>
      <c r="I855" t="s">
        <v>136</v>
      </c>
      <c r="J855" t="s">
        <v>137</v>
      </c>
      <c r="K855" t="s">
        <v>163</v>
      </c>
      <c r="L855" t="s">
        <v>2688</v>
      </c>
      <c r="M855" t="s">
        <v>2689</v>
      </c>
      <c r="N855">
        <v>3.5644444439999998</v>
      </c>
      <c r="O855">
        <v>0</v>
      </c>
      <c r="P855">
        <v>702</v>
      </c>
      <c r="Q855">
        <v>0</v>
      </c>
      <c r="R855">
        <v>0</v>
      </c>
      <c r="S855">
        <v>0</v>
      </c>
      <c r="T855">
        <v>14</v>
      </c>
      <c r="U855">
        <v>0</v>
      </c>
      <c r="V855">
        <v>0</v>
      </c>
      <c r="W855">
        <v>0</v>
      </c>
      <c r="X855">
        <v>437.94834491414628</v>
      </c>
      <c r="Y855">
        <v>0</v>
      </c>
      <c r="Z855">
        <v>0</v>
      </c>
      <c r="AA855">
        <v>0</v>
      </c>
      <c r="AB855">
        <v>20.218473466986222</v>
      </c>
      <c r="AC855">
        <v>0</v>
      </c>
      <c r="AD855">
        <v>0</v>
      </c>
      <c r="AE855">
        <v>458.16681838113249</v>
      </c>
    </row>
    <row r="856" spans="1:31" x14ac:dyDescent="0.25">
      <c r="A856">
        <v>2396690</v>
      </c>
      <c r="B856">
        <v>1</v>
      </c>
      <c r="C856" t="s">
        <v>81</v>
      </c>
      <c r="D856" t="s">
        <v>128</v>
      </c>
      <c r="E856" t="s">
        <v>132</v>
      </c>
      <c r="F856" t="s">
        <v>2690</v>
      </c>
      <c r="G856" t="s">
        <v>272</v>
      </c>
      <c r="H856" t="s">
        <v>135</v>
      </c>
      <c r="I856" t="s">
        <v>136</v>
      </c>
      <c r="J856" t="s">
        <v>137</v>
      </c>
      <c r="K856" t="s">
        <v>163</v>
      </c>
      <c r="L856" t="s">
        <v>2691</v>
      </c>
      <c r="M856" t="s">
        <v>2692</v>
      </c>
      <c r="N856">
        <v>1.045555555</v>
      </c>
      <c r="O856">
        <v>0</v>
      </c>
      <c r="P856">
        <v>386</v>
      </c>
      <c r="Q856">
        <v>0</v>
      </c>
      <c r="R856">
        <v>0</v>
      </c>
      <c r="S856">
        <v>0</v>
      </c>
      <c r="T856">
        <v>23</v>
      </c>
      <c r="U856">
        <v>0</v>
      </c>
      <c r="V856">
        <v>0</v>
      </c>
      <c r="W856">
        <v>0</v>
      </c>
      <c r="X856">
        <v>77.862996334433745</v>
      </c>
      <c r="Y856">
        <v>0</v>
      </c>
      <c r="Z856">
        <v>0</v>
      </c>
      <c r="AA856">
        <v>0</v>
      </c>
      <c r="AB856">
        <v>25.122162663005518</v>
      </c>
      <c r="AC856">
        <v>0</v>
      </c>
      <c r="AD856">
        <v>0</v>
      </c>
      <c r="AE856">
        <v>102.98515899743927</v>
      </c>
    </row>
    <row r="857" spans="1:31" x14ac:dyDescent="0.25">
      <c r="A857">
        <v>2396691</v>
      </c>
      <c r="B857">
        <v>1</v>
      </c>
      <c r="C857" t="s">
        <v>80</v>
      </c>
      <c r="D857" t="s">
        <v>83</v>
      </c>
      <c r="E857" t="s">
        <v>157</v>
      </c>
      <c r="F857" t="s">
        <v>2693</v>
      </c>
      <c r="G857" t="s">
        <v>297</v>
      </c>
      <c r="H857" t="s">
        <v>135</v>
      </c>
      <c r="I857" t="s">
        <v>136</v>
      </c>
      <c r="J857" t="s">
        <v>137</v>
      </c>
      <c r="K857" t="s">
        <v>163</v>
      </c>
      <c r="L857" t="s">
        <v>2694</v>
      </c>
      <c r="M857" t="s">
        <v>2695</v>
      </c>
      <c r="N857">
        <v>6.2072222220000004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2.2913807041461602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2.2913807041461602</v>
      </c>
    </row>
    <row r="858" spans="1:31" x14ac:dyDescent="0.25">
      <c r="A858">
        <v>2396692</v>
      </c>
      <c r="B858">
        <v>1</v>
      </c>
      <c r="C858" t="s">
        <v>80</v>
      </c>
      <c r="D858" t="s">
        <v>94</v>
      </c>
      <c r="E858" t="s">
        <v>141</v>
      </c>
      <c r="F858" t="s">
        <v>2696</v>
      </c>
      <c r="G858" t="s">
        <v>206</v>
      </c>
      <c r="H858" t="s">
        <v>143</v>
      </c>
      <c r="I858" t="s">
        <v>136</v>
      </c>
      <c r="J858" t="s">
        <v>137</v>
      </c>
      <c r="K858" t="s">
        <v>163</v>
      </c>
      <c r="L858" t="s">
        <v>2697</v>
      </c>
      <c r="M858" t="s">
        <v>2698</v>
      </c>
      <c r="N858">
        <v>1.4613888880000001</v>
      </c>
      <c r="O858">
        <v>0</v>
      </c>
      <c r="P858">
        <v>169</v>
      </c>
      <c r="Q858">
        <v>0</v>
      </c>
      <c r="R858">
        <v>0</v>
      </c>
      <c r="S858">
        <v>0</v>
      </c>
      <c r="T858">
        <v>12</v>
      </c>
      <c r="U858">
        <v>0</v>
      </c>
      <c r="V858">
        <v>0</v>
      </c>
      <c r="W858">
        <v>0</v>
      </c>
      <c r="X858">
        <v>48.790413746321924</v>
      </c>
      <c r="Y858">
        <v>0</v>
      </c>
      <c r="Z858">
        <v>0</v>
      </c>
      <c r="AA858">
        <v>0</v>
      </c>
      <c r="AB858">
        <v>4.1630908046622999</v>
      </c>
      <c r="AC858">
        <v>0</v>
      </c>
      <c r="AD858">
        <v>0</v>
      </c>
      <c r="AE858">
        <v>52.953504550984221</v>
      </c>
    </row>
    <row r="859" spans="1:31" x14ac:dyDescent="0.25">
      <c r="A859">
        <v>2396909</v>
      </c>
      <c r="B859">
        <v>1</v>
      </c>
      <c r="C859" t="s">
        <v>80</v>
      </c>
      <c r="D859" t="s">
        <v>97</v>
      </c>
      <c r="E859" t="s">
        <v>181</v>
      </c>
      <c r="F859" t="s">
        <v>2699</v>
      </c>
      <c r="G859" t="s">
        <v>235</v>
      </c>
      <c r="H859" t="s">
        <v>135</v>
      </c>
      <c r="I859" t="s">
        <v>136</v>
      </c>
      <c r="J859" t="s">
        <v>137</v>
      </c>
      <c r="K859" t="s">
        <v>163</v>
      </c>
      <c r="L859" t="s">
        <v>2700</v>
      </c>
      <c r="M859" t="s">
        <v>2701</v>
      </c>
      <c r="N859">
        <v>1.38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</row>
    <row r="860" spans="1:31" x14ac:dyDescent="0.25">
      <c r="A860">
        <v>2396932</v>
      </c>
      <c r="B860">
        <v>1</v>
      </c>
      <c r="C860" t="s">
        <v>80</v>
      </c>
      <c r="D860" t="s">
        <v>93</v>
      </c>
      <c r="E860" t="s">
        <v>157</v>
      </c>
      <c r="F860" t="s">
        <v>2702</v>
      </c>
      <c r="G860" t="s">
        <v>235</v>
      </c>
      <c r="H860" t="s">
        <v>135</v>
      </c>
      <c r="I860" t="s">
        <v>136</v>
      </c>
      <c r="J860" t="s">
        <v>3</v>
      </c>
      <c r="K860" t="s">
        <v>163</v>
      </c>
      <c r="L860" t="s">
        <v>2703</v>
      </c>
      <c r="M860" t="s">
        <v>2704</v>
      </c>
      <c r="N860">
        <v>1.0013888879999999</v>
      </c>
      <c r="O860">
        <v>0</v>
      </c>
      <c r="P860">
        <v>9</v>
      </c>
      <c r="Q860">
        <v>0</v>
      </c>
      <c r="R860">
        <v>1</v>
      </c>
      <c r="S860">
        <v>0</v>
      </c>
      <c r="T860">
        <v>1</v>
      </c>
      <c r="U860">
        <v>0</v>
      </c>
      <c r="V860">
        <v>0</v>
      </c>
      <c r="W860">
        <v>0</v>
      </c>
      <c r="X860">
        <v>2.0321725930654138</v>
      </c>
      <c r="Y860">
        <v>0</v>
      </c>
      <c r="Z860">
        <v>0</v>
      </c>
      <c r="AA860">
        <v>0</v>
      </c>
      <c r="AB860">
        <v>2.55538982715575</v>
      </c>
      <c r="AC860">
        <v>0</v>
      </c>
      <c r="AD860">
        <v>0</v>
      </c>
      <c r="AE860">
        <v>4.5875624202211638</v>
      </c>
    </row>
    <row r="861" spans="1:31" x14ac:dyDescent="0.25">
      <c r="A861">
        <v>2396786</v>
      </c>
      <c r="B861">
        <v>1</v>
      </c>
      <c r="C861" t="s">
        <v>80</v>
      </c>
      <c r="D861" t="s">
        <v>98</v>
      </c>
      <c r="E861" t="s">
        <v>141</v>
      </c>
      <c r="F861" t="s">
        <v>2705</v>
      </c>
      <c r="G861" t="s">
        <v>206</v>
      </c>
      <c r="H861" t="s">
        <v>143</v>
      </c>
      <c r="I861" t="s">
        <v>136</v>
      </c>
      <c r="J861" t="s">
        <v>137</v>
      </c>
      <c r="K861" t="s">
        <v>163</v>
      </c>
      <c r="L861" t="s">
        <v>2706</v>
      </c>
      <c r="M861" t="s">
        <v>2707</v>
      </c>
      <c r="N861">
        <v>3.9075000000000002</v>
      </c>
      <c r="O861">
        <v>0</v>
      </c>
      <c r="P861">
        <v>0</v>
      </c>
      <c r="Q861">
        <v>7</v>
      </c>
      <c r="R861">
        <v>21</v>
      </c>
      <c r="S861">
        <v>6</v>
      </c>
      <c r="T861">
        <v>14</v>
      </c>
      <c r="U861">
        <v>0</v>
      </c>
      <c r="V861">
        <v>0</v>
      </c>
      <c r="W861">
        <v>0</v>
      </c>
      <c r="X861">
        <v>0</v>
      </c>
      <c r="Y861">
        <v>45.929407555216677</v>
      </c>
      <c r="Z861">
        <v>59.238488727543064</v>
      </c>
      <c r="AA861">
        <v>43.499384596771648</v>
      </c>
      <c r="AB861">
        <v>117.15291012584807</v>
      </c>
      <c r="AC861">
        <v>0</v>
      </c>
      <c r="AD861">
        <v>0</v>
      </c>
      <c r="AE861">
        <v>265.82019100537946</v>
      </c>
    </row>
    <row r="862" spans="1:31" x14ac:dyDescent="0.25">
      <c r="A862">
        <v>2396949</v>
      </c>
      <c r="B862">
        <v>1</v>
      </c>
      <c r="C862" t="s">
        <v>81</v>
      </c>
      <c r="D862" t="s">
        <v>123</v>
      </c>
      <c r="E862" t="s">
        <v>157</v>
      </c>
      <c r="F862" t="s">
        <v>2708</v>
      </c>
      <c r="G862" t="s">
        <v>272</v>
      </c>
      <c r="H862" t="s">
        <v>135</v>
      </c>
      <c r="I862" t="s">
        <v>136</v>
      </c>
      <c r="J862" t="s">
        <v>137</v>
      </c>
      <c r="K862" t="s">
        <v>163</v>
      </c>
      <c r="L862" t="s">
        <v>2709</v>
      </c>
      <c r="M862" t="s">
        <v>2710</v>
      </c>
      <c r="N862">
        <v>0.449444444</v>
      </c>
      <c r="O862">
        <v>0</v>
      </c>
      <c r="P862">
        <v>54</v>
      </c>
      <c r="Q862">
        <v>0</v>
      </c>
      <c r="R862">
        <v>0</v>
      </c>
      <c r="S862">
        <v>0</v>
      </c>
      <c r="T862">
        <v>5</v>
      </c>
      <c r="U862">
        <v>0</v>
      </c>
      <c r="V862">
        <v>0</v>
      </c>
      <c r="W862">
        <v>0</v>
      </c>
      <c r="X862">
        <v>4.6541728580170938</v>
      </c>
      <c r="Y862">
        <v>0</v>
      </c>
      <c r="Z862">
        <v>0</v>
      </c>
      <c r="AA862">
        <v>0</v>
      </c>
      <c r="AB862">
        <v>1.1233846521656381</v>
      </c>
      <c r="AC862">
        <v>0</v>
      </c>
      <c r="AD862">
        <v>0</v>
      </c>
      <c r="AE862">
        <v>5.7775575101827314</v>
      </c>
    </row>
    <row r="863" spans="1:31" x14ac:dyDescent="0.25">
      <c r="A863">
        <v>2397135</v>
      </c>
      <c r="B863">
        <v>1</v>
      </c>
      <c r="C863" t="s">
        <v>81</v>
      </c>
      <c r="D863" t="s">
        <v>128</v>
      </c>
      <c r="E863" t="s">
        <v>181</v>
      </c>
      <c r="F863" t="s">
        <v>2711</v>
      </c>
      <c r="G863" t="s">
        <v>231</v>
      </c>
      <c r="H863" t="s">
        <v>135</v>
      </c>
      <c r="I863" t="s">
        <v>136</v>
      </c>
      <c r="J863" t="s">
        <v>137</v>
      </c>
      <c r="K863" t="s">
        <v>163</v>
      </c>
      <c r="L863" t="s">
        <v>2712</v>
      </c>
      <c r="M863" t="s">
        <v>2713</v>
      </c>
      <c r="N863">
        <v>2.366944444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14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20.09804731556655</v>
      </c>
      <c r="AC863">
        <v>0</v>
      </c>
      <c r="AD863">
        <v>0</v>
      </c>
      <c r="AE863">
        <v>20.09804731556655</v>
      </c>
    </row>
    <row r="864" spans="1:31" x14ac:dyDescent="0.25">
      <c r="A864">
        <v>2396946</v>
      </c>
      <c r="B864">
        <v>1</v>
      </c>
      <c r="C864" t="s">
        <v>80</v>
      </c>
      <c r="D864" t="s">
        <v>106</v>
      </c>
      <c r="E864" t="s">
        <v>132</v>
      </c>
      <c r="F864" t="s">
        <v>2714</v>
      </c>
      <c r="G864" t="s">
        <v>254</v>
      </c>
      <c r="H864" t="s">
        <v>135</v>
      </c>
      <c r="I864" t="s">
        <v>136</v>
      </c>
      <c r="J864" t="s">
        <v>137</v>
      </c>
      <c r="K864" t="s">
        <v>163</v>
      </c>
      <c r="L864" t="s">
        <v>2715</v>
      </c>
      <c r="M864" t="s">
        <v>2716</v>
      </c>
      <c r="N864">
        <v>0.46500000000000002</v>
      </c>
      <c r="O864">
        <v>0</v>
      </c>
      <c r="P864">
        <v>96</v>
      </c>
      <c r="Q864">
        <v>0</v>
      </c>
      <c r="R864">
        <v>1</v>
      </c>
      <c r="S864">
        <v>0</v>
      </c>
      <c r="T864">
        <v>7</v>
      </c>
      <c r="U864">
        <v>0</v>
      </c>
      <c r="V864">
        <v>0</v>
      </c>
      <c r="W864">
        <v>0</v>
      </c>
      <c r="X864">
        <v>3.9318706428196406</v>
      </c>
      <c r="Y864">
        <v>0</v>
      </c>
      <c r="Z864">
        <v>7.0384832846416667E-2</v>
      </c>
      <c r="AA864">
        <v>0</v>
      </c>
      <c r="AB864">
        <v>0.87464409517480002</v>
      </c>
      <c r="AC864">
        <v>0</v>
      </c>
      <c r="AD864">
        <v>0</v>
      </c>
      <c r="AE864">
        <v>4.8768995708408571</v>
      </c>
    </row>
    <row r="865" spans="1:31" x14ac:dyDescent="0.25">
      <c r="A865">
        <v>2396760</v>
      </c>
      <c r="B865">
        <v>1</v>
      </c>
      <c r="C865" t="s">
        <v>81</v>
      </c>
      <c r="D865" t="s">
        <v>122</v>
      </c>
      <c r="E865" t="s">
        <v>153</v>
      </c>
      <c r="F865" t="s">
        <v>2717</v>
      </c>
      <c r="G865" t="s">
        <v>134</v>
      </c>
      <c r="H865" t="s">
        <v>143</v>
      </c>
      <c r="I865" t="s">
        <v>136</v>
      </c>
      <c r="J865" t="s">
        <v>137</v>
      </c>
      <c r="K865" t="s">
        <v>138</v>
      </c>
      <c r="L865" t="s">
        <v>2718</v>
      </c>
      <c r="M865" t="s">
        <v>2719</v>
      </c>
      <c r="N865">
        <v>7.6736111109999996</v>
      </c>
      <c r="O865">
        <v>0</v>
      </c>
      <c r="P865">
        <v>5358</v>
      </c>
      <c r="Q865">
        <v>0</v>
      </c>
      <c r="R865">
        <v>0</v>
      </c>
      <c r="S865">
        <v>3</v>
      </c>
      <c r="T865">
        <v>347</v>
      </c>
      <c r="U865">
        <v>0</v>
      </c>
      <c r="V865">
        <v>0</v>
      </c>
      <c r="W865">
        <v>0</v>
      </c>
      <c r="X865">
        <v>7761.7239999128187</v>
      </c>
      <c r="Y865">
        <v>0</v>
      </c>
      <c r="Z865">
        <v>0</v>
      </c>
      <c r="AA865">
        <v>1367.5913632041745</v>
      </c>
      <c r="AB865">
        <v>2446.6897209222925</v>
      </c>
      <c r="AC865">
        <v>0</v>
      </c>
      <c r="AD865">
        <v>0</v>
      </c>
      <c r="AE865">
        <v>11576.005084039287</v>
      </c>
    </row>
    <row r="866" spans="1:31" x14ac:dyDescent="0.25">
      <c r="A866">
        <v>2397009</v>
      </c>
      <c r="B866">
        <v>1</v>
      </c>
      <c r="C866" t="s">
        <v>80</v>
      </c>
      <c r="D866" t="s">
        <v>97</v>
      </c>
      <c r="E866" t="s">
        <v>157</v>
      </c>
      <c r="F866" t="s">
        <v>2720</v>
      </c>
      <c r="G866" t="s">
        <v>297</v>
      </c>
      <c r="H866" t="s">
        <v>135</v>
      </c>
      <c r="I866" t="s">
        <v>136</v>
      </c>
      <c r="J866" t="s">
        <v>137</v>
      </c>
      <c r="K866" t="s">
        <v>163</v>
      </c>
      <c r="L866" t="s">
        <v>2721</v>
      </c>
      <c r="M866" t="s">
        <v>2722</v>
      </c>
      <c r="N866">
        <v>1.4130555549999999</v>
      </c>
      <c r="O866">
        <v>0</v>
      </c>
      <c r="P866">
        <v>23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5.3578837043736707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5.3578837043736707</v>
      </c>
    </row>
    <row r="867" spans="1:31" x14ac:dyDescent="0.25">
      <c r="A867">
        <v>2396723</v>
      </c>
      <c r="B867">
        <v>1</v>
      </c>
      <c r="C867" t="s">
        <v>81</v>
      </c>
      <c r="D867" t="s">
        <v>117</v>
      </c>
      <c r="E867" t="s">
        <v>141</v>
      </c>
      <c r="F867" t="s">
        <v>2723</v>
      </c>
      <c r="G867" t="s">
        <v>162</v>
      </c>
      <c r="H867" t="s">
        <v>143</v>
      </c>
      <c r="I867" t="s">
        <v>136</v>
      </c>
      <c r="J867" t="s">
        <v>137</v>
      </c>
      <c r="K867" t="s">
        <v>163</v>
      </c>
      <c r="L867" t="s">
        <v>2724</v>
      </c>
      <c r="M867" t="s">
        <v>2725</v>
      </c>
      <c r="N867">
        <v>0.80722222200000004</v>
      </c>
      <c r="O867">
        <v>0</v>
      </c>
      <c r="P867">
        <v>297</v>
      </c>
      <c r="Q867">
        <v>0</v>
      </c>
      <c r="R867">
        <v>0</v>
      </c>
      <c r="S867">
        <v>0</v>
      </c>
      <c r="T867">
        <v>4</v>
      </c>
      <c r="U867">
        <v>0</v>
      </c>
      <c r="V867">
        <v>0</v>
      </c>
      <c r="W867">
        <v>0</v>
      </c>
      <c r="X867">
        <v>35.841477117718838</v>
      </c>
      <c r="Y867">
        <v>0</v>
      </c>
      <c r="Z867">
        <v>0</v>
      </c>
      <c r="AA867">
        <v>0</v>
      </c>
      <c r="AB867">
        <v>1.036162882349257</v>
      </c>
      <c r="AC867">
        <v>0</v>
      </c>
      <c r="AD867">
        <v>0</v>
      </c>
      <c r="AE867">
        <v>36.877640000068098</v>
      </c>
    </row>
    <row r="868" spans="1:31" x14ac:dyDescent="0.25">
      <c r="A868">
        <v>2396866</v>
      </c>
      <c r="B868">
        <v>1</v>
      </c>
      <c r="C868" t="s">
        <v>80</v>
      </c>
      <c r="D868" t="s">
        <v>94</v>
      </c>
      <c r="E868" t="s">
        <v>181</v>
      </c>
      <c r="F868" t="s">
        <v>2726</v>
      </c>
      <c r="G868" t="s">
        <v>235</v>
      </c>
      <c r="H868" t="s">
        <v>135</v>
      </c>
      <c r="I868" t="s">
        <v>136</v>
      </c>
      <c r="J868" t="s">
        <v>137</v>
      </c>
      <c r="K868" t="s">
        <v>163</v>
      </c>
      <c r="L868" t="s">
        <v>2727</v>
      </c>
      <c r="M868" t="s">
        <v>2728</v>
      </c>
      <c r="N868">
        <v>0.87305555499999998</v>
      </c>
      <c r="O868">
        <v>0</v>
      </c>
      <c r="P868">
        <v>13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2.4555474492263607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2.4555474492263607</v>
      </c>
    </row>
    <row r="869" spans="1:31" x14ac:dyDescent="0.25">
      <c r="A869">
        <v>2396823</v>
      </c>
      <c r="B869">
        <v>1</v>
      </c>
      <c r="C869" t="s">
        <v>81</v>
      </c>
      <c r="D869" t="s">
        <v>123</v>
      </c>
      <c r="E869" t="s">
        <v>181</v>
      </c>
      <c r="F869" t="s">
        <v>2729</v>
      </c>
      <c r="G869" t="s">
        <v>224</v>
      </c>
      <c r="H869" t="s">
        <v>135</v>
      </c>
      <c r="I869" t="s">
        <v>136</v>
      </c>
      <c r="J869" t="s">
        <v>137</v>
      </c>
      <c r="K869" t="s">
        <v>163</v>
      </c>
      <c r="L869" t="s">
        <v>2730</v>
      </c>
      <c r="M869" t="s">
        <v>2731</v>
      </c>
      <c r="N869">
        <v>1.6544444439999999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1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2.6685182911037275</v>
      </c>
      <c r="AC869">
        <v>0</v>
      </c>
      <c r="AD869">
        <v>0</v>
      </c>
      <c r="AE869">
        <v>2.6685182911037275</v>
      </c>
    </row>
    <row r="870" spans="1:31" x14ac:dyDescent="0.25">
      <c r="A870">
        <v>2397115</v>
      </c>
      <c r="B870">
        <v>1</v>
      </c>
      <c r="C870" t="s">
        <v>80</v>
      </c>
      <c r="D870" t="s">
        <v>85</v>
      </c>
      <c r="E870" t="s">
        <v>141</v>
      </c>
      <c r="F870" t="s">
        <v>2732</v>
      </c>
      <c r="G870" t="s">
        <v>1161</v>
      </c>
      <c r="H870" t="s">
        <v>143</v>
      </c>
      <c r="I870" t="s">
        <v>136</v>
      </c>
      <c r="J870" t="s">
        <v>137</v>
      </c>
      <c r="K870" t="s">
        <v>163</v>
      </c>
      <c r="L870" t="s">
        <v>2733</v>
      </c>
      <c r="M870" t="s">
        <v>2734</v>
      </c>
      <c r="N870">
        <v>0.65361111100000002</v>
      </c>
      <c r="O870">
        <v>0</v>
      </c>
      <c r="P870">
        <v>364</v>
      </c>
      <c r="Q870">
        <v>0</v>
      </c>
      <c r="R870">
        <v>0</v>
      </c>
      <c r="S870">
        <v>0</v>
      </c>
      <c r="T870">
        <v>1</v>
      </c>
      <c r="U870">
        <v>0</v>
      </c>
      <c r="V870">
        <v>0</v>
      </c>
      <c r="W870">
        <v>0</v>
      </c>
      <c r="X870">
        <v>68.63169756702122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68.63169756702122</v>
      </c>
    </row>
    <row r="871" spans="1:31" x14ac:dyDescent="0.25">
      <c r="A871">
        <v>2396743</v>
      </c>
      <c r="B871">
        <v>1</v>
      </c>
      <c r="C871" t="s">
        <v>80</v>
      </c>
      <c r="D871" t="s">
        <v>96</v>
      </c>
      <c r="E871" t="s">
        <v>181</v>
      </c>
      <c r="F871" t="s">
        <v>2735</v>
      </c>
      <c r="G871" t="s">
        <v>231</v>
      </c>
      <c r="H871" t="s">
        <v>135</v>
      </c>
      <c r="I871" t="s">
        <v>136</v>
      </c>
      <c r="J871" t="s">
        <v>137</v>
      </c>
      <c r="K871" t="s">
        <v>163</v>
      </c>
      <c r="L871" t="s">
        <v>2736</v>
      </c>
      <c r="M871" t="s">
        <v>2737</v>
      </c>
      <c r="N871">
        <v>3.3116666659999998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9.5777346262753547</v>
      </c>
      <c r="AC871">
        <v>0</v>
      </c>
      <c r="AD871">
        <v>0</v>
      </c>
      <c r="AE871">
        <v>9.5777346262753547</v>
      </c>
    </row>
    <row r="872" spans="1:31" x14ac:dyDescent="0.25">
      <c r="A872">
        <v>2397098</v>
      </c>
      <c r="B872">
        <v>1</v>
      </c>
      <c r="C872" t="s">
        <v>81</v>
      </c>
      <c r="D872" t="s">
        <v>127</v>
      </c>
      <c r="E872" t="s">
        <v>279</v>
      </c>
      <c r="F872" t="s">
        <v>2738</v>
      </c>
      <c r="G872" t="s">
        <v>162</v>
      </c>
      <c r="H872" t="s">
        <v>143</v>
      </c>
      <c r="I872" t="s">
        <v>136</v>
      </c>
      <c r="J872" t="s">
        <v>137</v>
      </c>
      <c r="K872" t="s">
        <v>163</v>
      </c>
      <c r="L872" t="s">
        <v>2739</v>
      </c>
      <c r="M872" t="s">
        <v>2740</v>
      </c>
      <c r="N872">
        <v>0.825555555</v>
      </c>
      <c r="O872">
        <v>0</v>
      </c>
      <c r="P872">
        <v>74</v>
      </c>
      <c r="Q872">
        <v>0</v>
      </c>
      <c r="R872">
        <v>13</v>
      </c>
      <c r="S872">
        <v>0</v>
      </c>
      <c r="T872">
        <v>4</v>
      </c>
      <c r="U872">
        <v>0</v>
      </c>
      <c r="V872">
        <v>0</v>
      </c>
      <c r="W872">
        <v>0</v>
      </c>
      <c r="X872">
        <v>12.997490485767262</v>
      </c>
      <c r="Y872">
        <v>0</v>
      </c>
      <c r="Z872">
        <v>6.821985414747938</v>
      </c>
      <c r="AA872">
        <v>0</v>
      </c>
      <c r="AB872">
        <v>2.6149393824010083</v>
      </c>
      <c r="AC872">
        <v>0</v>
      </c>
      <c r="AD872">
        <v>0</v>
      </c>
      <c r="AE872">
        <v>22.434415282916209</v>
      </c>
    </row>
    <row r="873" spans="1:31" x14ac:dyDescent="0.25">
      <c r="A873">
        <v>2396906</v>
      </c>
      <c r="B873">
        <v>1</v>
      </c>
      <c r="C873" t="s">
        <v>80</v>
      </c>
      <c r="D873" t="s">
        <v>98</v>
      </c>
      <c r="E873" t="s">
        <v>153</v>
      </c>
      <c r="F873" t="s">
        <v>2507</v>
      </c>
      <c r="G873" t="s">
        <v>220</v>
      </c>
      <c r="H873" t="s">
        <v>143</v>
      </c>
      <c r="I873" t="s">
        <v>136</v>
      </c>
      <c r="J873" t="s">
        <v>137</v>
      </c>
      <c r="K873" t="s">
        <v>163</v>
      </c>
      <c r="L873" t="s">
        <v>2741</v>
      </c>
      <c r="M873" t="s">
        <v>2742</v>
      </c>
      <c r="N873">
        <v>1.8997222220000001</v>
      </c>
      <c r="O873">
        <v>0</v>
      </c>
      <c r="P873">
        <v>21</v>
      </c>
      <c r="Q873">
        <v>29</v>
      </c>
      <c r="R873">
        <v>188</v>
      </c>
      <c r="S873">
        <v>11</v>
      </c>
      <c r="T873">
        <v>66</v>
      </c>
      <c r="U873">
        <v>2</v>
      </c>
      <c r="V873">
        <v>0</v>
      </c>
      <c r="W873">
        <v>0</v>
      </c>
      <c r="X873">
        <v>15.346775487119208</v>
      </c>
      <c r="Y873">
        <v>305.63882342941019</v>
      </c>
      <c r="Z873">
        <v>807.09112472810398</v>
      </c>
      <c r="AA873">
        <v>152.63423653352581</v>
      </c>
      <c r="AB873">
        <v>291.97948557708173</v>
      </c>
      <c r="AC873">
        <v>115.92873064277926</v>
      </c>
      <c r="AD873">
        <v>0</v>
      </c>
      <c r="AE873">
        <v>1688.6191763980203</v>
      </c>
    </row>
    <row r="874" spans="1:31" x14ac:dyDescent="0.25">
      <c r="A874">
        <v>2397035</v>
      </c>
      <c r="B874">
        <v>1</v>
      </c>
      <c r="C874" t="s">
        <v>80</v>
      </c>
      <c r="D874" t="s">
        <v>87</v>
      </c>
      <c r="E874" t="s">
        <v>153</v>
      </c>
      <c r="F874" t="s">
        <v>2743</v>
      </c>
      <c r="G874" t="s">
        <v>235</v>
      </c>
      <c r="H874" t="s">
        <v>143</v>
      </c>
      <c r="I874" t="s">
        <v>136</v>
      </c>
      <c r="J874" t="s">
        <v>3</v>
      </c>
      <c r="K874" t="s">
        <v>163</v>
      </c>
      <c r="L874" t="s">
        <v>2744</v>
      </c>
      <c r="M874" t="s">
        <v>2745</v>
      </c>
      <c r="N874">
        <v>1.815555555</v>
      </c>
      <c r="O874">
        <v>0</v>
      </c>
      <c r="P874">
        <v>0</v>
      </c>
      <c r="Q874">
        <v>0</v>
      </c>
      <c r="R874">
        <v>0</v>
      </c>
      <c r="S874">
        <v>2</v>
      </c>
      <c r="T874">
        <v>26</v>
      </c>
      <c r="U874">
        <v>7</v>
      </c>
      <c r="V874">
        <v>12</v>
      </c>
      <c r="W874">
        <v>0</v>
      </c>
      <c r="X874">
        <v>0</v>
      </c>
      <c r="Y874">
        <v>0</v>
      </c>
      <c r="Z874">
        <v>0</v>
      </c>
      <c r="AA874">
        <v>89.391367833152046</v>
      </c>
      <c r="AB874">
        <v>151.23709500621172</v>
      </c>
      <c r="AC874">
        <v>1798.0973895609072</v>
      </c>
      <c r="AD874">
        <v>1111.8253194995673</v>
      </c>
      <c r="AE874">
        <v>3150.5511718998382</v>
      </c>
    </row>
    <row r="875" spans="1:31" x14ac:dyDescent="0.25">
      <c r="A875">
        <v>2396703</v>
      </c>
      <c r="B875">
        <v>1</v>
      </c>
      <c r="C875" t="s">
        <v>80</v>
      </c>
      <c r="D875" t="s">
        <v>100</v>
      </c>
      <c r="E875" t="s">
        <v>181</v>
      </c>
      <c r="F875" t="s">
        <v>2746</v>
      </c>
      <c r="G875" t="s">
        <v>183</v>
      </c>
      <c r="H875" t="s">
        <v>135</v>
      </c>
      <c r="I875" t="s">
        <v>136</v>
      </c>
      <c r="J875" t="s">
        <v>137</v>
      </c>
      <c r="K875" t="s">
        <v>163</v>
      </c>
      <c r="L875" t="s">
        <v>2747</v>
      </c>
      <c r="M875" t="s">
        <v>2748</v>
      </c>
      <c r="N875">
        <v>1.1497222220000001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0.17986005949055447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0.17986005949055447</v>
      </c>
    </row>
    <row r="876" spans="1:31" x14ac:dyDescent="0.25">
      <c r="A876">
        <v>2397138</v>
      </c>
      <c r="B876">
        <v>1</v>
      </c>
      <c r="C876" t="s">
        <v>80</v>
      </c>
      <c r="D876" t="s">
        <v>97</v>
      </c>
      <c r="E876" t="s">
        <v>157</v>
      </c>
      <c r="F876" t="s">
        <v>2749</v>
      </c>
      <c r="G876" t="s">
        <v>254</v>
      </c>
      <c r="H876" t="s">
        <v>135</v>
      </c>
      <c r="I876" t="s">
        <v>136</v>
      </c>
      <c r="J876" t="s">
        <v>137</v>
      </c>
      <c r="K876" t="s">
        <v>163</v>
      </c>
      <c r="L876" t="s">
        <v>2750</v>
      </c>
      <c r="M876" t="s">
        <v>2751</v>
      </c>
      <c r="N876">
        <v>0.50027777699999998</v>
      </c>
      <c r="O876">
        <v>0</v>
      </c>
      <c r="P876">
        <v>1</v>
      </c>
      <c r="Q876">
        <v>0</v>
      </c>
      <c r="R876">
        <v>3</v>
      </c>
      <c r="S876">
        <v>0</v>
      </c>
      <c r="T876">
        <v>5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0.85975957310172524</v>
      </c>
      <c r="AA876">
        <v>0</v>
      </c>
      <c r="AB876">
        <v>0.12214256290700279</v>
      </c>
      <c r="AC876">
        <v>0</v>
      </c>
      <c r="AD876">
        <v>0</v>
      </c>
      <c r="AE876">
        <v>0.981902136008728</v>
      </c>
    </row>
    <row r="877" spans="1:31" x14ac:dyDescent="0.25">
      <c r="A877">
        <v>2396989</v>
      </c>
      <c r="B877">
        <v>1</v>
      </c>
      <c r="C877" t="s">
        <v>81</v>
      </c>
      <c r="D877" t="s">
        <v>121</v>
      </c>
      <c r="E877" t="s">
        <v>279</v>
      </c>
      <c r="F877" t="s">
        <v>2752</v>
      </c>
      <c r="G877" t="s">
        <v>162</v>
      </c>
      <c r="H877" t="s">
        <v>143</v>
      </c>
      <c r="I877" t="s">
        <v>136</v>
      </c>
      <c r="J877" t="s">
        <v>137</v>
      </c>
      <c r="K877" t="s">
        <v>163</v>
      </c>
      <c r="L877" t="s">
        <v>2753</v>
      </c>
      <c r="M877" t="s">
        <v>2754</v>
      </c>
      <c r="N877">
        <v>0.58333333300000001</v>
      </c>
      <c r="O877">
        <v>0</v>
      </c>
      <c r="P877">
        <v>517</v>
      </c>
      <c r="Q877">
        <v>0</v>
      </c>
      <c r="R877">
        <v>13</v>
      </c>
      <c r="S877">
        <v>5</v>
      </c>
      <c r="T877">
        <v>16</v>
      </c>
      <c r="U877">
        <v>0</v>
      </c>
      <c r="V877">
        <v>0</v>
      </c>
      <c r="W877">
        <v>0</v>
      </c>
      <c r="X877">
        <v>41.457113512338935</v>
      </c>
      <c r="Y877">
        <v>0</v>
      </c>
      <c r="Z877">
        <v>0.673082661841931</v>
      </c>
      <c r="AA877">
        <v>9.3859658180807433</v>
      </c>
      <c r="AB877">
        <v>2.8367771331896106</v>
      </c>
      <c r="AC877">
        <v>0</v>
      </c>
      <c r="AD877">
        <v>0</v>
      </c>
      <c r="AE877">
        <v>54.352939125451222</v>
      </c>
    </row>
    <row r="878" spans="1:31" x14ac:dyDescent="0.25">
      <c r="A878">
        <v>2397092</v>
      </c>
      <c r="B878">
        <v>1</v>
      </c>
      <c r="C878" t="s">
        <v>80</v>
      </c>
      <c r="D878" t="s">
        <v>87</v>
      </c>
      <c r="E878" t="s">
        <v>141</v>
      </c>
      <c r="F878" t="s">
        <v>2755</v>
      </c>
      <c r="G878" t="s">
        <v>235</v>
      </c>
      <c r="H878" t="s">
        <v>143</v>
      </c>
      <c r="I878" t="s">
        <v>136</v>
      </c>
      <c r="J878" t="s">
        <v>3</v>
      </c>
      <c r="K878" t="s">
        <v>163</v>
      </c>
      <c r="L878" t="s">
        <v>2756</v>
      </c>
      <c r="M878" t="s">
        <v>2757</v>
      </c>
      <c r="N878">
        <v>3.3505555550000001</v>
      </c>
      <c r="O878">
        <v>0</v>
      </c>
      <c r="P878">
        <v>0</v>
      </c>
      <c r="Q878">
        <v>0</v>
      </c>
      <c r="R878">
        <v>0</v>
      </c>
      <c r="S878">
        <v>2</v>
      </c>
      <c r="T878">
        <v>27</v>
      </c>
      <c r="U878">
        <v>3</v>
      </c>
      <c r="V878">
        <v>11</v>
      </c>
      <c r="W878">
        <v>0</v>
      </c>
      <c r="X878">
        <v>0</v>
      </c>
      <c r="Y878">
        <v>0</v>
      </c>
      <c r="Z878">
        <v>0</v>
      </c>
      <c r="AA878">
        <v>146.25450987745111</v>
      </c>
      <c r="AB878">
        <v>245.12070255389156</v>
      </c>
      <c r="AC878">
        <v>1870.2952028445829</v>
      </c>
      <c r="AD878">
        <v>1239.0671928046468</v>
      </c>
      <c r="AE878">
        <v>3500.7376080805725</v>
      </c>
    </row>
    <row r="879" spans="1:31" x14ac:dyDescent="0.25">
      <c r="A879">
        <v>2396843</v>
      </c>
      <c r="B879">
        <v>1</v>
      </c>
      <c r="C879" t="s">
        <v>80</v>
      </c>
      <c r="D879" t="s">
        <v>84</v>
      </c>
      <c r="E879" t="s">
        <v>141</v>
      </c>
      <c r="F879" t="s">
        <v>2758</v>
      </c>
      <c r="G879" t="s">
        <v>206</v>
      </c>
      <c r="H879" t="s">
        <v>143</v>
      </c>
      <c r="I879" t="s">
        <v>136</v>
      </c>
      <c r="J879" t="s">
        <v>137</v>
      </c>
      <c r="K879" t="s">
        <v>163</v>
      </c>
      <c r="L879" t="s">
        <v>2759</v>
      </c>
      <c r="M879" t="s">
        <v>2760</v>
      </c>
      <c r="N879">
        <v>1.2113888880000001</v>
      </c>
      <c r="O879">
        <v>0</v>
      </c>
      <c r="P879">
        <v>125</v>
      </c>
      <c r="Q879">
        <v>0</v>
      </c>
      <c r="R879">
        <v>2</v>
      </c>
      <c r="S879">
        <v>0</v>
      </c>
      <c r="T879">
        <v>5</v>
      </c>
      <c r="U879">
        <v>0</v>
      </c>
      <c r="V879">
        <v>0</v>
      </c>
      <c r="W879">
        <v>0</v>
      </c>
      <c r="X879">
        <v>33.791830018698292</v>
      </c>
      <c r="Y879">
        <v>0</v>
      </c>
      <c r="Z879">
        <v>1.2655504464527556</v>
      </c>
      <c r="AA879">
        <v>0</v>
      </c>
      <c r="AB879">
        <v>6.6253216796623482</v>
      </c>
      <c r="AC879">
        <v>0</v>
      </c>
      <c r="AD879">
        <v>0</v>
      </c>
      <c r="AE879">
        <v>41.682702144813398</v>
      </c>
    </row>
    <row r="880" spans="1:31" x14ac:dyDescent="0.25">
      <c r="A880">
        <v>2396969</v>
      </c>
      <c r="B880">
        <v>1</v>
      </c>
      <c r="C880" t="s">
        <v>81</v>
      </c>
      <c r="D880" t="s">
        <v>122</v>
      </c>
      <c r="E880" t="s">
        <v>157</v>
      </c>
      <c r="F880" t="s">
        <v>2761</v>
      </c>
      <c r="G880" t="s">
        <v>304</v>
      </c>
      <c r="H880" t="s">
        <v>135</v>
      </c>
      <c r="I880" t="s">
        <v>136</v>
      </c>
      <c r="J880" t="s">
        <v>137</v>
      </c>
      <c r="K880" t="s">
        <v>163</v>
      </c>
      <c r="L880" t="s">
        <v>2762</v>
      </c>
      <c r="M880" t="s">
        <v>2763</v>
      </c>
      <c r="N880">
        <v>2.6127777769999998</v>
      </c>
      <c r="O880">
        <v>0</v>
      </c>
      <c r="P880">
        <v>2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0.25558819516525166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0.25558819516525166</v>
      </c>
    </row>
    <row r="881" spans="1:31" x14ac:dyDescent="0.25">
      <c r="A881">
        <v>2397112</v>
      </c>
      <c r="B881">
        <v>1</v>
      </c>
      <c r="C881" t="s">
        <v>80</v>
      </c>
      <c r="D881" t="s">
        <v>107</v>
      </c>
      <c r="E881" t="s">
        <v>181</v>
      </c>
      <c r="F881" t="s">
        <v>2764</v>
      </c>
      <c r="G881" t="s">
        <v>224</v>
      </c>
      <c r="H881" t="s">
        <v>135</v>
      </c>
      <c r="I881" t="s">
        <v>136</v>
      </c>
      <c r="J881" t="s">
        <v>137</v>
      </c>
      <c r="K881" t="s">
        <v>163</v>
      </c>
      <c r="L881" t="s">
        <v>2765</v>
      </c>
      <c r="M881" t="s">
        <v>2766</v>
      </c>
      <c r="N881">
        <v>1.5466666659999999</v>
      </c>
      <c r="O881">
        <v>0</v>
      </c>
      <c r="P881">
        <v>2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0.46511916090790506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0.46511916090790506</v>
      </c>
    </row>
    <row r="882" spans="1:31" x14ac:dyDescent="0.25">
      <c r="A882">
        <v>2396783</v>
      </c>
      <c r="B882">
        <v>1</v>
      </c>
      <c r="C882" t="s">
        <v>80</v>
      </c>
      <c r="D882" t="s">
        <v>103</v>
      </c>
      <c r="E882" t="s">
        <v>153</v>
      </c>
      <c r="F882" t="s">
        <v>2767</v>
      </c>
      <c r="G882" t="s">
        <v>147</v>
      </c>
      <c r="H882" t="s">
        <v>143</v>
      </c>
      <c r="I882" t="s">
        <v>136</v>
      </c>
      <c r="J882" t="s">
        <v>137</v>
      </c>
      <c r="K882" t="s">
        <v>138</v>
      </c>
      <c r="L882" t="s">
        <v>2768</v>
      </c>
      <c r="M882" t="s">
        <v>2769</v>
      </c>
      <c r="N882">
        <v>6.3150000000000004</v>
      </c>
      <c r="O882">
        <v>14</v>
      </c>
      <c r="P882">
        <v>709</v>
      </c>
      <c r="Q882">
        <v>21</v>
      </c>
      <c r="R882">
        <v>96</v>
      </c>
      <c r="S882">
        <v>15</v>
      </c>
      <c r="T882">
        <v>170</v>
      </c>
      <c r="U882">
        <v>0</v>
      </c>
      <c r="V882">
        <v>0</v>
      </c>
      <c r="W882">
        <v>57.861360513587037</v>
      </c>
      <c r="X882">
        <v>872.3041335938492</v>
      </c>
      <c r="Y882">
        <v>751.42280115636481</v>
      </c>
      <c r="Z882">
        <v>189.21476016222985</v>
      </c>
      <c r="AA882">
        <v>405.60924479073026</v>
      </c>
      <c r="AB882">
        <v>539.59207318396864</v>
      </c>
      <c r="AC882">
        <v>0</v>
      </c>
      <c r="AD882">
        <v>0</v>
      </c>
      <c r="AE882">
        <v>2816.0043734007299</v>
      </c>
    </row>
    <row r="883" spans="1:31" x14ac:dyDescent="0.25">
      <c r="A883">
        <v>2396763</v>
      </c>
      <c r="B883">
        <v>1</v>
      </c>
      <c r="C883" t="s">
        <v>80</v>
      </c>
      <c r="D883" t="s">
        <v>85</v>
      </c>
      <c r="E883" t="s">
        <v>325</v>
      </c>
      <c r="F883" t="s">
        <v>2770</v>
      </c>
      <c r="G883" t="s">
        <v>134</v>
      </c>
      <c r="H883" t="s">
        <v>143</v>
      </c>
      <c r="I883" t="s">
        <v>136</v>
      </c>
      <c r="J883" t="s">
        <v>137</v>
      </c>
      <c r="K883" t="s">
        <v>138</v>
      </c>
      <c r="L883" t="s">
        <v>2771</v>
      </c>
      <c r="M883" t="s">
        <v>2772</v>
      </c>
      <c r="N883">
        <v>3.741666666</v>
      </c>
      <c r="O883">
        <v>0</v>
      </c>
      <c r="P883">
        <v>4424</v>
      </c>
      <c r="Q883">
        <v>0</v>
      </c>
      <c r="R883">
        <v>0</v>
      </c>
      <c r="S883">
        <v>2</v>
      </c>
      <c r="T883">
        <v>184</v>
      </c>
      <c r="U883">
        <v>0</v>
      </c>
      <c r="V883">
        <v>0</v>
      </c>
      <c r="W883">
        <v>0</v>
      </c>
      <c r="X883">
        <v>4245.6010794540871</v>
      </c>
      <c r="Y883">
        <v>0</v>
      </c>
      <c r="Z883">
        <v>0</v>
      </c>
      <c r="AA883">
        <v>18.114373085951613</v>
      </c>
      <c r="AB883">
        <v>1302.4751474896807</v>
      </c>
      <c r="AC883">
        <v>0</v>
      </c>
      <c r="AD883">
        <v>0</v>
      </c>
      <c r="AE883">
        <v>5566.1906000297186</v>
      </c>
    </row>
    <row r="884" spans="1:31" x14ac:dyDescent="0.25">
      <c r="A884">
        <v>2396926</v>
      </c>
      <c r="B884">
        <v>1</v>
      </c>
      <c r="C884" t="s">
        <v>81</v>
      </c>
      <c r="D884" t="s">
        <v>123</v>
      </c>
      <c r="E884" t="s">
        <v>132</v>
      </c>
      <c r="F884" t="s">
        <v>2773</v>
      </c>
      <c r="G884" t="s">
        <v>254</v>
      </c>
      <c r="H884" t="s">
        <v>135</v>
      </c>
      <c r="I884" t="s">
        <v>136</v>
      </c>
      <c r="J884" t="s">
        <v>137</v>
      </c>
      <c r="K884" t="s">
        <v>163</v>
      </c>
      <c r="L884" t="s">
        <v>2774</v>
      </c>
      <c r="M884" t="s">
        <v>2775</v>
      </c>
      <c r="N884">
        <v>0.49388888800000003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61</v>
      </c>
      <c r="U884">
        <v>0</v>
      </c>
      <c r="V884">
        <v>4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59.159855500482166</v>
      </c>
      <c r="AC884">
        <v>0</v>
      </c>
      <c r="AD884">
        <v>22.500512284777233</v>
      </c>
      <c r="AE884">
        <v>81.660367785259396</v>
      </c>
    </row>
    <row r="885" spans="1:31" x14ac:dyDescent="0.25">
      <c r="A885">
        <v>2397012</v>
      </c>
      <c r="B885">
        <v>1</v>
      </c>
      <c r="C885" t="s">
        <v>81</v>
      </c>
      <c r="D885" t="s">
        <v>121</v>
      </c>
      <c r="E885" t="s">
        <v>181</v>
      </c>
      <c r="F885" t="s">
        <v>2776</v>
      </c>
      <c r="G885" t="s">
        <v>183</v>
      </c>
      <c r="H885" t="s">
        <v>135</v>
      </c>
      <c r="I885" t="s">
        <v>136</v>
      </c>
      <c r="J885" t="s">
        <v>137</v>
      </c>
      <c r="K885" t="s">
        <v>163</v>
      </c>
      <c r="L885" t="s">
        <v>2777</v>
      </c>
      <c r="M885" t="s">
        <v>2778</v>
      </c>
      <c r="N885">
        <v>3.5391666659999999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1.2356449814041669E-3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1.2356449814041669E-3</v>
      </c>
    </row>
    <row r="886" spans="1:31" x14ac:dyDescent="0.25">
      <c r="A886">
        <v>2396869</v>
      </c>
      <c r="B886">
        <v>1</v>
      </c>
      <c r="C886" t="s">
        <v>80</v>
      </c>
      <c r="D886" t="s">
        <v>109</v>
      </c>
      <c r="E886" t="s">
        <v>157</v>
      </c>
      <c r="F886" t="s">
        <v>2779</v>
      </c>
      <c r="G886" t="s">
        <v>297</v>
      </c>
      <c r="H886" t="s">
        <v>135</v>
      </c>
      <c r="I886" t="s">
        <v>136</v>
      </c>
      <c r="J886" t="s">
        <v>137</v>
      </c>
      <c r="K886" t="s">
        <v>163</v>
      </c>
      <c r="L886" t="s">
        <v>2780</v>
      </c>
      <c r="M886" t="s">
        <v>2781</v>
      </c>
      <c r="N886">
        <v>1.874166666</v>
      </c>
      <c r="O886">
        <v>0</v>
      </c>
      <c r="P886">
        <v>32</v>
      </c>
      <c r="Q886">
        <v>0</v>
      </c>
      <c r="R886">
        <v>10</v>
      </c>
      <c r="S886">
        <v>0</v>
      </c>
      <c r="T886">
        <v>8</v>
      </c>
      <c r="U886">
        <v>0</v>
      </c>
      <c r="V886">
        <v>0</v>
      </c>
      <c r="W886">
        <v>0</v>
      </c>
      <c r="X886">
        <v>8.7505113486105373</v>
      </c>
      <c r="Y886">
        <v>0</v>
      </c>
      <c r="Z886">
        <v>3.198465068869218</v>
      </c>
      <c r="AA886">
        <v>0</v>
      </c>
      <c r="AB886">
        <v>18.496795354755232</v>
      </c>
      <c r="AC886">
        <v>0</v>
      </c>
      <c r="AD886">
        <v>0</v>
      </c>
      <c r="AE886">
        <v>30.445771772234988</v>
      </c>
    </row>
    <row r="887" spans="1:31" x14ac:dyDescent="0.25">
      <c r="A887">
        <v>2396792</v>
      </c>
      <c r="B887">
        <v>1</v>
      </c>
      <c r="C887" t="s">
        <v>80</v>
      </c>
      <c r="D887" t="s">
        <v>110</v>
      </c>
      <c r="E887" t="s">
        <v>141</v>
      </c>
      <c r="F887" t="s">
        <v>2782</v>
      </c>
      <c r="G887" t="s">
        <v>1907</v>
      </c>
      <c r="H887" t="s">
        <v>143</v>
      </c>
      <c r="I887" t="s">
        <v>136</v>
      </c>
      <c r="J887" t="s">
        <v>137</v>
      </c>
      <c r="K887" t="s">
        <v>163</v>
      </c>
      <c r="L887" t="s">
        <v>2783</v>
      </c>
      <c r="M887" t="s">
        <v>2784</v>
      </c>
      <c r="N887">
        <v>0.48277777700000002</v>
      </c>
      <c r="O887">
        <v>0</v>
      </c>
      <c r="P887">
        <v>2020</v>
      </c>
      <c r="Q887">
        <v>0</v>
      </c>
      <c r="R887">
        <v>0</v>
      </c>
      <c r="S887">
        <v>0</v>
      </c>
      <c r="T887">
        <v>156</v>
      </c>
      <c r="U887">
        <v>0</v>
      </c>
      <c r="V887">
        <v>0</v>
      </c>
      <c r="W887">
        <v>0</v>
      </c>
      <c r="X887">
        <v>204.367034977668</v>
      </c>
      <c r="Y887">
        <v>0</v>
      </c>
      <c r="Z887">
        <v>0</v>
      </c>
      <c r="AA887">
        <v>0</v>
      </c>
      <c r="AB887">
        <v>53.335712323335642</v>
      </c>
      <c r="AC887">
        <v>0</v>
      </c>
      <c r="AD887">
        <v>0</v>
      </c>
      <c r="AE887">
        <v>257.70274730100363</v>
      </c>
    </row>
    <row r="888" spans="1:31" x14ac:dyDescent="0.25">
      <c r="A888">
        <v>2397124</v>
      </c>
      <c r="B888">
        <v>1</v>
      </c>
      <c r="C888" t="s">
        <v>80</v>
      </c>
      <c r="D888" t="s">
        <v>101</v>
      </c>
      <c r="E888" t="s">
        <v>141</v>
      </c>
      <c r="F888" t="s">
        <v>2785</v>
      </c>
      <c r="G888" t="s">
        <v>206</v>
      </c>
      <c r="H888" t="s">
        <v>143</v>
      </c>
      <c r="I888" t="s">
        <v>136</v>
      </c>
      <c r="J888" t="s">
        <v>137</v>
      </c>
      <c r="K888" t="s">
        <v>163</v>
      </c>
      <c r="L888" t="s">
        <v>2734</v>
      </c>
      <c r="M888" t="s">
        <v>2786</v>
      </c>
      <c r="N888">
        <v>1.585</v>
      </c>
      <c r="O888">
        <v>0</v>
      </c>
      <c r="P888">
        <v>276</v>
      </c>
      <c r="Q888">
        <v>0</v>
      </c>
      <c r="R888">
        <v>0</v>
      </c>
      <c r="S888">
        <v>0</v>
      </c>
      <c r="T888">
        <v>4</v>
      </c>
      <c r="U888">
        <v>0</v>
      </c>
      <c r="V888">
        <v>0</v>
      </c>
      <c r="W888">
        <v>0</v>
      </c>
      <c r="X888">
        <v>73.9929338402588</v>
      </c>
      <c r="Y888">
        <v>0</v>
      </c>
      <c r="Z888">
        <v>0</v>
      </c>
      <c r="AA888">
        <v>0</v>
      </c>
      <c r="AB888">
        <v>6.9446206928025704</v>
      </c>
      <c r="AC888">
        <v>0</v>
      </c>
      <c r="AD888">
        <v>0</v>
      </c>
      <c r="AE888">
        <v>80.937554533061373</v>
      </c>
    </row>
    <row r="889" spans="1:31" x14ac:dyDescent="0.25">
      <c r="A889">
        <v>2397001</v>
      </c>
      <c r="B889">
        <v>1</v>
      </c>
      <c r="C889" t="s">
        <v>80</v>
      </c>
      <c r="D889" t="s">
        <v>87</v>
      </c>
      <c r="E889" t="s">
        <v>132</v>
      </c>
      <c r="F889" t="s">
        <v>2787</v>
      </c>
      <c r="G889" t="s">
        <v>254</v>
      </c>
      <c r="H889" t="s">
        <v>135</v>
      </c>
      <c r="I889" t="s">
        <v>136</v>
      </c>
      <c r="J889" t="s">
        <v>137</v>
      </c>
      <c r="K889" t="s">
        <v>163</v>
      </c>
      <c r="L889" t="s">
        <v>2788</v>
      </c>
      <c r="M889" t="s">
        <v>2789</v>
      </c>
      <c r="N889">
        <v>0.4325</v>
      </c>
      <c r="O889">
        <v>0</v>
      </c>
      <c r="P889">
        <v>382</v>
      </c>
      <c r="Q889">
        <v>0</v>
      </c>
      <c r="R889">
        <v>0</v>
      </c>
      <c r="S889">
        <v>0</v>
      </c>
      <c r="T889">
        <v>46</v>
      </c>
      <c r="U889">
        <v>0</v>
      </c>
      <c r="V889">
        <v>0</v>
      </c>
      <c r="W889">
        <v>0</v>
      </c>
      <c r="X889">
        <v>42.53887792166519</v>
      </c>
      <c r="Y889">
        <v>0</v>
      </c>
      <c r="Z889">
        <v>0</v>
      </c>
      <c r="AA889">
        <v>0</v>
      </c>
      <c r="AB889">
        <v>17.225929120684224</v>
      </c>
      <c r="AC889">
        <v>0</v>
      </c>
      <c r="AD889">
        <v>0</v>
      </c>
      <c r="AE889">
        <v>59.764807042349418</v>
      </c>
    </row>
    <row r="890" spans="1:31" x14ac:dyDescent="0.25">
      <c r="A890">
        <v>2397141</v>
      </c>
      <c r="B890">
        <v>1</v>
      </c>
      <c r="C890" t="s">
        <v>81</v>
      </c>
      <c r="D890" t="s">
        <v>113</v>
      </c>
      <c r="E890" t="s">
        <v>181</v>
      </c>
      <c r="F890" t="s">
        <v>2790</v>
      </c>
      <c r="G890" t="s">
        <v>183</v>
      </c>
      <c r="H890" t="s">
        <v>135</v>
      </c>
      <c r="I890" t="s">
        <v>136</v>
      </c>
      <c r="J890" t="s">
        <v>137</v>
      </c>
      <c r="K890" t="s">
        <v>163</v>
      </c>
      <c r="L890" t="s">
        <v>2791</v>
      </c>
      <c r="M890" t="s">
        <v>2792</v>
      </c>
      <c r="N890">
        <v>2.7636111109999999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0.42760261526816951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0.42760261526816951</v>
      </c>
    </row>
    <row r="891" spans="1:31" x14ac:dyDescent="0.25">
      <c r="A891">
        <v>2396938</v>
      </c>
      <c r="B891">
        <v>1</v>
      </c>
      <c r="C891" t="s">
        <v>81</v>
      </c>
      <c r="D891" t="s">
        <v>128</v>
      </c>
      <c r="E891" t="s">
        <v>181</v>
      </c>
      <c r="F891" t="s">
        <v>2793</v>
      </c>
      <c r="G891" t="s">
        <v>231</v>
      </c>
      <c r="H891" t="s">
        <v>135</v>
      </c>
      <c r="I891" t="s">
        <v>136</v>
      </c>
      <c r="J891" t="s">
        <v>137</v>
      </c>
      <c r="K891" t="s">
        <v>163</v>
      </c>
      <c r="L891" t="s">
        <v>2794</v>
      </c>
      <c r="M891" t="s">
        <v>2795</v>
      </c>
      <c r="N891">
        <v>0.73333333300000003</v>
      </c>
      <c r="O891">
        <v>0</v>
      </c>
      <c r="P891">
        <v>4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0.5233088365066384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0.5233088365066384</v>
      </c>
    </row>
    <row r="892" spans="1:31" x14ac:dyDescent="0.25">
      <c r="A892">
        <v>2397084</v>
      </c>
      <c r="B892">
        <v>1</v>
      </c>
      <c r="C892" t="s">
        <v>80</v>
      </c>
      <c r="D892" t="s">
        <v>104</v>
      </c>
      <c r="E892" t="s">
        <v>181</v>
      </c>
      <c r="F892" t="s">
        <v>2796</v>
      </c>
      <c r="G892" t="s">
        <v>224</v>
      </c>
      <c r="H892" t="s">
        <v>135</v>
      </c>
      <c r="I892" t="s">
        <v>136</v>
      </c>
      <c r="J892" t="s">
        <v>137</v>
      </c>
      <c r="K892" t="s">
        <v>163</v>
      </c>
      <c r="L892" t="s">
        <v>2797</v>
      </c>
      <c r="M892" t="s">
        <v>2798</v>
      </c>
      <c r="N892">
        <v>0.90055555499999995</v>
      </c>
      <c r="O892">
        <v>0</v>
      </c>
      <c r="P892">
        <v>5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0.70494419620588333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0.70494419620588333</v>
      </c>
    </row>
    <row r="893" spans="1:31" x14ac:dyDescent="0.25">
      <c r="A893">
        <v>2396852</v>
      </c>
      <c r="B893">
        <v>1</v>
      </c>
      <c r="C893" t="s">
        <v>80</v>
      </c>
      <c r="D893" t="s">
        <v>84</v>
      </c>
      <c r="E893" t="s">
        <v>132</v>
      </c>
      <c r="F893" t="s">
        <v>2799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2800</v>
      </c>
      <c r="M893" t="s">
        <v>2801</v>
      </c>
      <c r="N893">
        <v>1.164722222</v>
      </c>
      <c r="O893">
        <v>0</v>
      </c>
      <c r="P893">
        <v>164</v>
      </c>
      <c r="Q893">
        <v>0</v>
      </c>
      <c r="R893">
        <v>31</v>
      </c>
      <c r="S893">
        <v>0</v>
      </c>
      <c r="T893">
        <v>15</v>
      </c>
      <c r="U893">
        <v>0</v>
      </c>
      <c r="V893">
        <v>0</v>
      </c>
      <c r="W893">
        <v>0</v>
      </c>
      <c r="X893">
        <v>43.499329589222008</v>
      </c>
      <c r="Y893">
        <v>0</v>
      </c>
      <c r="Z893">
        <v>9.8516682991480433</v>
      </c>
      <c r="AA893">
        <v>0</v>
      </c>
      <c r="AB893">
        <v>30.02601515459699</v>
      </c>
      <c r="AC893">
        <v>0</v>
      </c>
      <c r="AD893">
        <v>0</v>
      </c>
      <c r="AE893">
        <v>83.377013042967036</v>
      </c>
    </row>
    <row r="894" spans="1:31" x14ac:dyDescent="0.25">
      <c r="A894">
        <v>2396829</v>
      </c>
      <c r="B894">
        <v>1</v>
      </c>
      <c r="C894" t="s">
        <v>80</v>
      </c>
      <c r="D894" t="s">
        <v>93</v>
      </c>
      <c r="E894" t="s">
        <v>279</v>
      </c>
      <c r="F894" t="s">
        <v>2802</v>
      </c>
      <c r="G894" t="s">
        <v>134</v>
      </c>
      <c r="H894" t="s">
        <v>143</v>
      </c>
      <c r="I894" t="s">
        <v>136</v>
      </c>
      <c r="J894" t="s">
        <v>137</v>
      </c>
      <c r="K894" t="s">
        <v>138</v>
      </c>
      <c r="L894" t="s">
        <v>2803</v>
      </c>
      <c r="M894" t="s">
        <v>2804</v>
      </c>
      <c r="N894">
        <v>4.4202777769999999</v>
      </c>
      <c r="O894">
        <v>0</v>
      </c>
      <c r="P894">
        <v>212</v>
      </c>
      <c r="Q894">
        <v>11</v>
      </c>
      <c r="R894">
        <v>84</v>
      </c>
      <c r="S894">
        <v>6</v>
      </c>
      <c r="T894">
        <v>29</v>
      </c>
      <c r="U894">
        <v>0</v>
      </c>
      <c r="V894">
        <v>0</v>
      </c>
      <c r="W894">
        <v>0</v>
      </c>
      <c r="X894">
        <v>83.963660583023795</v>
      </c>
      <c r="Y894">
        <v>37.054045409028483</v>
      </c>
      <c r="Z894">
        <v>237.46206464296736</v>
      </c>
      <c r="AA894">
        <v>23.464816506676208</v>
      </c>
      <c r="AB894">
        <v>131.33964807823051</v>
      </c>
      <c r="AC894">
        <v>0</v>
      </c>
      <c r="AD894">
        <v>0</v>
      </c>
      <c r="AE894">
        <v>513.28423521992636</v>
      </c>
    </row>
    <row r="895" spans="1:31" x14ac:dyDescent="0.25">
      <c r="A895">
        <v>2397058</v>
      </c>
      <c r="B895">
        <v>1</v>
      </c>
      <c r="C895" t="s">
        <v>80</v>
      </c>
      <c r="D895" t="s">
        <v>100</v>
      </c>
      <c r="E895" t="s">
        <v>157</v>
      </c>
      <c r="F895" t="s">
        <v>2805</v>
      </c>
      <c r="G895" t="s">
        <v>297</v>
      </c>
      <c r="H895" t="s">
        <v>135</v>
      </c>
      <c r="I895" t="s">
        <v>136</v>
      </c>
      <c r="J895" t="s">
        <v>137</v>
      </c>
      <c r="K895" t="s">
        <v>163</v>
      </c>
      <c r="L895" t="s">
        <v>2806</v>
      </c>
      <c r="M895" t="s">
        <v>2807</v>
      </c>
      <c r="N895">
        <v>4.5186111110000002</v>
      </c>
      <c r="O895">
        <v>0</v>
      </c>
      <c r="P895">
        <v>42</v>
      </c>
      <c r="Q895">
        <v>0</v>
      </c>
      <c r="R895">
        <v>0</v>
      </c>
      <c r="S895">
        <v>0</v>
      </c>
      <c r="T895">
        <v>11</v>
      </c>
      <c r="U895">
        <v>0</v>
      </c>
      <c r="V895">
        <v>0</v>
      </c>
      <c r="W895">
        <v>0</v>
      </c>
      <c r="X895">
        <v>63.785839815580445</v>
      </c>
      <c r="Y895">
        <v>0</v>
      </c>
      <c r="Z895">
        <v>0</v>
      </c>
      <c r="AA895">
        <v>0</v>
      </c>
      <c r="AB895">
        <v>43.930593801374592</v>
      </c>
      <c r="AC895">
        <v>0</v>
      </c>
      <c r="AD895">
        <v>0</v>
      </c>
      <c r="AE895">
        <v>107.71643361695504</v>
      </c>
    </row>
    <row r="896" spans="1:31" x14ac:dyDescent="0.25">
      <c r="A896">
        <v>2396809</v>
      </c>
      <c r="B896">
        <v>1</v>
      </c>
      <c r="C896" t="s">
        <v>80</v>
      </c>
      <c r="D896" t="s">
        <v>96</v>
      </c>
      <c r="E896" t="s">
        <v>157</v>
      </c>
      <c r="F896" t="s">
        <v>2808</v>
      </c>
      <c r="G896" t="s">
        <v>272</v>
      </c>
      <c r="H896" t="s">
        <v>135</v>
      </c>
      <c r="I896" t="s">
        <v>136</v>
      </c>
      <c r="J896" t="s">
        <v>137</v>
      </c>
      <c r="K896" t="s">
        <v>163</v>
      </c>
      <c r="L896" t="s">
        <v>2809</v>
      </c>
      <c r="M896" t="s">
        <v>2810</v>
      </c>
      <c r="N896">
        <v>0.33388888799999999</v>
      </c>
      <c r="O896">
        <v>0</v>
      </c>
      <c r="P896">
        <v>32</v>
      </c>
      <c r="Q896">
        <v>0</v>
      </c>
      <c r="R896">
        <v>0</v>
      </c>
      <c r="S896">
        <v>0</v>
      </c>
      <c r="T896">
        <v>9</v>
      </c>
      <c r="U896">
        <v>0</v>
      </c>
      <c r="V896">
        <v>0</v>
      </c>
      <c r="W896">
        <v>0</v>
      </c>
      <c r="X896">
        <v>3.9090484400198124</v>
      </c>
      <c r="Y896">
        <v>0</v>
      </c>
      <c r="Z896">
        <v>0</v>
      </c>
      <c r="AA896">
        <v>0</v>
      </c>
      <c r="AB896">
        <v>1.5881102869702823</v>
      </c>
      <c r="AC896">
        <v>0</v>
      </c>
      <c r="AD896">
        <v>0</v>
      </c>
      <c r="AE896">
        <v>5.4971587269900946</v>
      </c>
    </row>
    <row r="897" spans="1:31" x14ac:dyDescent="0.25">
      <c r="A897">
        <v>2396915</v>
      </c>
      <c r="B897">
        <v>1</v>
      </c>
      <c r="C897" t="s">
        <v>81</v>
      </c>
      <c r="D897" t="s">
        <v>121</v>
      </c>
      <c r="E897" t="s">
        <v>141</v>
      </c>
      <c r="F897" t="s">
        <v>2811</v>
      </c>
      <c r="G897" t="s">
        <v>206</v>
      </c>
      <c r="H897" t="s">
        <v>143</v>
      </c>
      <c r="I897" t="s">
        <v>136</v>
      </c>
      <c r="J897" t="s">
        <v>137</v>
      </c>
      <c r="K897" t="s">
        <v>163</v>
      </c>
      <c r="L897" t="s">
        <v>2812</v>
      </c>
      <c r="M897" t="s">
        <v>2813</v>
      </c>
      <c r="N897">
        <v>1.328333333</v>
      </c>
      <c r="O897">
        <v>0</v>
      </c>
      <c r="P897">
        <v>23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>
        <v>0</v>
      </c>
      <c r="X897">
        <v>3.6038804898063797</v>
      </c>
      <c r="Y897">
        <v>1.2755084538938666</v>
      </c>
      <c r="Z897">
        <v>0</v>
      </c>
      <c r="AA897">
        <v>0.36220420590372226</v>
      </c>
      <c r="AB897">
        <v>0</v>
      </c>
      <c r="AC897">
        <v>0</v>
      </c>
      <c r="AD897">
        <v>0</v>
      </c>
      <c r="AE897">
        <v>5.2415931496039683</v>
      </c>
    </row>
    <row r="898" spans="1:31" x14ac:dyDescent="0.25">
      <c r="A898">
        <v>2396958</v>
      </c>
      <c r="B898">
        <v>1</v>
      </c>
      <c r="C898" t="s">
        <v>81</v>
      </c>
      <c r="D898" t="s">
        <v>123</v>
      </c>
      <c r="E898" t="s">
        <v>181</v>
      </c>
      <c r="F898" t="s">
        <v>2814</v>
      </c>
      <c r="G898" t="s">
        <v>235</v>
      </c>
      <c r="H898" t="s">
        <v>135</v>
      </c>
      <c r="I898" t="s">
        <v>136</v>
      </c>
      <c r="J898" t="s">
        <v>3</v>
      </c>
      <c r="K898" t="s">
        <v>163</v>
      </c>
      <c r="L898" t="s">
        <v>2815</v>
      </c>
      <c r="M898" t="s">
        <v>2816</v>
      </c>
      <c r="N898">
        <v>2.0125000000000002</v>
      </c>
      <c r="O898">
        <v>0</v>
      </c>
      <c r="P898">
        <v>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0.14145099817298501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0.14145099817298501</v>
      </c>
    </row>
    <row r="899" spans="1:31" x14ac:dyDescent="0.25">
      <c r="A899">
        <v>2396766</v>
      </c>
      <c r="B899">
        <v>1</v>
      </c>
      <c r="C899" t="s">
        <v>81</v>
      </c>
      <c r="D899" t="s">
        <v>117</v>
      </c>
      <c r="E899" t="s">
        <v>153</v>
      </c>
      <c r="F899" t="s">
        <v>2817</v>
      </c>
      <c r="G899" t="s">
        <v>134</v>
      </c>
      <c r="H899" t="s">
        <v>143</v>
      </c>
      <c r="I899" t="s">
        <v>136</v>
      </c>
      <c r="J899" t="s">
        <v>137</v>
      </c>
      <c r="K899" t="s">
        <v>138</v>
      </c>
      <c r="L899" t="s">
        <v>2818</v>
      </c>
      <c r="M899" t="s">
        <v>2819</v>
      </c>
      <c r="N899">
        <v>8.2291666659999994</v>
      </c>
      <c r="O899">
        <v>1</v>
      </c>
      <c r="P899">
        <v>2403</v>
      </c>
      <c r="Q899">
        <v>40</v>
      </c>
      <c r="R899">
        <v>83</v>
      </c>
      <c r="S899">
        <v>21</v>
      </c>
      <c r="T899">
        <v>232</v>
      </c>
      <c r="U899">
        <v>7</v>
      </c>
      <c r="V899">
        <v>0</v>
      </c>
      <c r="W899">
        <v>2.1887037288611451</v>
      </c>
      <c r="X899">
        <v>2419.746101152044</v>
      </c>
      <c r="Y899">
        <v>1384.974255348073</v>
      </c>
      <c r="Z899">
        <v>250.18626012785751</v>
      </c>
      <c r="AA899">
        <v>774.15988601339575</v>
      </c>
      <c r="AB899">
        <v>1180.539488585051</v>
      </c>
      <c r="AC899">
        <v>8376.0192916877277</v>
      </c>
      <c r="AD899">
        <v>0</v>
      </c>
      <c r="AE899">
        <v>14387.81398664301</v>
      </c>
    </row>
    <row r="900" spans="1:31" x14ac:dyDescent="0.25">
      <c r="A900">
        <v>2396935</v>
      </c>
      <c r="B900">
        <v>1</v>
      </c>
      <c r="C900" t="s">
        <v>80</v>
      </c>
      <c r="D900" t="s">
        <v>104</v>
      </c>
      <c r="E900" t="s">
        <v>132</v>
      </c>
      <c r="F900" t="s">
        <v>2820</v>
      </c>
      <c r="G900" t="s">
        <v>254</v>
      </c>
      <c r="H900" t="s">
        <v>135</v>
      </c>
      <c r="I900" t="s">
        <v>136</v>
      </c>
      <c r="J900" t="s">
        <v>137</v>
      </c>
      <c r="K900" t="s">
        <v>163</v>
      </c>
      <c r="L900" t="s">
        <v>2821</v>
      </c>
      <c r="M900" t="s">
        <v>2822</v>
      </c>
      <c r="N900">
        <v>1.044444444</v>
      </c>
      <c r="O900">
        <v>0</v>
      </c>
      <c r="P900">
        <v>257</v>
      </c>
      <c r="Q900">
        <v>0</v>
      </c>
      <c r="R900">
        <v>1</v>
      </c>
      <c r="S900">
        <v>0</v>
      </c>
      <c r="T900">
        <v>56</v>
      </c>
      <c r="U900">
        <v>0</v>
      </c>
      <c r="V900">
        <v>1</v>
      </c>
      <c r="W900">
        <v>0</v>
      </c>
      <c r="X900">
        <v>53.55140076130651</v>
      </c>
      <c r="Y900">
        <v>0</v>
      </c>
      <c r="Z900">
        <v>0</v>
      </c>
      <c r="AA900">
        <v>0</v>
      </c>
      <c r="AB900">
        <v>71.066077389587207</v>
      </c>
      <c r="AC900">
        <v>0</v>
      </c>
      <c r="AD900">
        <v>3.7740098907180935</v>
      </c>
      <c r="AE900">
        <v>128.39148804161181</v>
      </c>
    </row>
    <row r="901" spans="1:31" x14ac:dyDescent="0.25">
      <c r="A901">
        <v>2396912</v>
      </c>
      <c r="B901">
        <v>1</v>
      </c>
      <c r="C901" t="s">
        <v>80</v>
      </c>
      <c r="D901" t="s">
        <v>83</v>
      </c>
      <c r="E901" t="s">
        <v>157</v>
      </c>
      <c r="F901" t="s">
        <v>2823</v>
      </c>
      <c r="G901" t="s">
        <v>134</v>
      </c>
      <c r="H901" t="s">
        <v>135</v>
      </c>
      <c r="I901" t="s">
        <v>136</v>
      </c>
      <c r="J901" t="s">
        <v>137</v>
      </c>
      <c r="K901" t="s">
        <v>138</v>
      </c>
      <c r="L901" t="s">
        <v>2824</v>
      </c>
      <c r="M901" t="s">
        <v>2825</v>
      </c>
      <c r="N901">
        <v>0.814722222</v>
      </c>
      <c r="O901">
        <v>0</v>
      </c>
      <c r="P901">
        <v>153</v>
      </c>
      <c r="Q901">
        <v>0</v>
      </c>
      <c r="R901">
        <v>0</v>
      </c>
      <c r="S901">
        <v>0</v>
      </c>
      <c r="T901">
        <v>18</v>
      </c>
      <c r="U901">
        <v>0</v>
      </c>
      <c r="V901">
        <v>0</v>
      </c>
      <c r="W901">
        <v>0</v>
      </c>
      <c r="X901">
        <v>27.829526568512886</v>
      </c>
      <c r="Y901">
        <v>0</v>
      </c>
      <c r="Z901">
        <v>0</v>
      </c>
      <c r="AA901">
        <v>0</v>
      </c>
      <c r="AB901">
        <v>10.774350072411071</v>
      </c>
      <c r="AC901">
        <v>0</v>
      </c>
      <c r="AD901">
        <v>0</v>
      </c>
      <c r="AE901">
        <v>38.603876640923957</v>
      </c>
    </row>
    <row r="902" spans="1:31" x14ac:dyDescent="0.25">
      <c r="A902">
        <v>2397121</v>
      </c>
      <c r="B902">
        <v>1</v>
      </c>
      <c r="C902" t="s">
        <v>81</v>
      </c>
      <c r="D902" t="s">
        <v>123</v>
      </c>
      <c r="E902" t="s">
        <v>181</v>
      </c>
      <c r="F902" t="s">
        <v>2826</v>
      </c>
      <c r="G902" t="s">
        <v>224</v>
      </c>
      <c r="H902" t="s">
        <v>135</v>
      </c>
      <c r="I902" t="s">
        <v>136</v>
      </c>
      <c r="J902" t="s">
        <v>137</v>
      </c>
      <c r="K902" t="s">
        <v>163</v>
      </c>
      <c r="L902" t="s">
        <v>2827</v>
      </c>
      <c r="M902" t="s">
        <v>2828</v>
      </c>
      <c r="N902">
        <v>1.3619444439999999</v>
      </c>
      <c r="O902">
        <v>0</v>
      </c>
      <c r="P902">
        <v>9</v>
      </c>
      <c r="Q902">
        <v>0</v>
      </c>
      <c r="R902">
        <v>0</v>
      </c>
      <c r="S902">
        <v>0</v>
      </c>
      <c r="T902">
        <v>3</v>
      </c>
      <c r="U902">
        <v>0</v>
      </c>
      <c r="V902">
        <v>0</v>
      </c>
      <c r="W902">
        <v>0</v>
      </c>
      <c r="X902">
        <v>3.194185305506053</v>
      </c>
      <c r="Y902">
        <v>0</v>
      </c>
      <c r="Z902">
        <v>0</v>
      </c>
      <c r="AA902">
        <v>0</v>
      </c>
      <c r="AB902">
        <v>8.4114634423388619</v>
      </c>
      <c r="AC902">
        <v>0</v>
      </c>
      <c r="AD902">
        <v>0</v>
      </c>
      <c r="AE902">
        <v>11.605648747844915</v>
      </c>
    </row>
    <row r="903" spans="1:31" x14ac:dyDescent="0.25">
      <c r="A903">
        <v>2396812</v>
      </c>
      <c r="B903">
        <v>1</v>
      </c>
      <c r="C903" t="s">
        <v>80</v>
      </c>
      <c r="D903" t="s">
        <v>82</v>
      </c>
      <c r="E903" t="s">
        <v>132</v>
      </c>
      <c r="F903" t="s">
        <v>2829</v>
      </c>
      <c r="G903" t="s">
        <v>147</v>
      </c>
      <c r="H903" t="s">
        <v>135</v>
      </c>
      <c r="I903" t="s">
        <v>136</v>
      </c>
      <c r="J903" t="s">
        <v>137</v>
      </c>
      <c r="K903" t="s">
        <v>138</v>
      </c>
      <c r="L903" t="s">
        <v>2830</v>
      </c>
      <c r="M903" t="s">
        <v>2831</v>
      </c>
      <c r="N903">
        <v>6.7258333329999997</v>
      </c>
      <c r="O903">
        <v>0</v>
      </c>
      <c r="P903">
        <v>276</v>
      </c>
      <c r="Q903">
        <v>0</v>
      </c>
      <c r="R903">
        <v>0</v>
      </c>
      <c r="S903">
        <v>0</v>
      </c>
      <c r="T903">
        <v>11</v>
      </c>
      <c r="U903">
        <v>0</v>
      </c>
      <c r="V903">
        <v>0</v>
      </c>
      <c r="W903">
        <v>0</v>
      </c>
      <c r="X903">
        <v>330.22025382059121</v>
      </c>
      <c r="Y903">
        <v>0</v>
      </c>
      <c r="Z903">
        <v>0</v>
      </c>
      <c r="AA903">
        <v>0</v>
      </c>
      <c r="AB903">
        <v>46.330568005983032</v>
      </c>
      <c r="AC903">
        <v>0</v>
      </c>
      <c r="AD903">
        <v>0</v>
      </c>
      <c r="AE903">
        <v>376.55082182657424</v>
      </c>
    </row>
    <row r="904" spans="1:31" x14ac:dyDescent="0.25">
      <c r="A904">
        <v>2396835</v>
      </c>
      <c r="B904">
        <v>1</v>
      </c>
      <c r="C904" t="s">
        <v>80</v>
      </c>
      <c r="D904" t="s">
        <v>96</v>
      </c>
      <c r="E904" t="s">
        <v>181</v>
      </c>
      <c r="F904" t="s">
        <v>2832</v>
      </c>
      <c r="G904" t="s">
        <v>231</v>
      </c>
      <c r="H904" t="s">
        <v>135</v>
      </c>
      <c r="I904" t="s">
        <v>136</v>
      </c>
      <c r="J904" t="s">
        <v>137</v>
      </c>
      <c r="K904" t="s">
        <v>163</v>
      </c>
      <c r="L904" t="s">
        <v>2833</v>
      </c>
      <c r="M904" t="s">
        <v>2834</v>
      </c>
      <c r="N904">
        <v>2.7908333330000001</v>
      </c>
      <c r="O904">
        <v>0</v>
      </c>
      <c r="P904">
        <v>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5.8463379122222222E-5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5.8463379122222222E-5</v>
      </c>
    </row>
    <row r="905" spans="1:31" x14ac:dyDescent="0.25">
      <c r="A905">
        <v>2397104</v>
      </c>
      <c r="B905">
        <v>1</v>
      </c>
      <c r="C905" t="s">
        <v>80</v>
      </c>
      <c r="D905" t="s">
        <v>97</v>
      </c>
      <c r="E905" t="s">
        <v>157</v>
      </c>
      <c r="F905" t="s">
        <v>2835</v>
      </c>
      <c r="G905" t="s">
        <v>254</v>
      </c>
      <c r="H905" t="s">
        <v>135</v>
      </c>
      <c r="I905" t="s">
        <v>136</v>
      </c>
      <c r="J905" t="s">
        <v>137</v>
      </c>
      <c r="K905" t="s">
        <v>163</v>
      </c>
      <c r="L905" t="s">
        <v>2836</v>
      </c>
      <c r="M905" t="s">
        <v>2837</v>
      </c>
      <c r="N905">
        <v>0.21</v>
      </c>
      <c r="O905">
        <v>0</v>
      </c>
      <c r="P905">
        <v>95</v>
      </c>
      <c r="Q905">
        <v>0</v>
      </c>
      <c r="R905">
        <v>0</v>
      </c>
      <c r="S905">
        <v>0</v>
      </c>
      <c r="T905">
        <v>19</v>
      </c>
      <c r="U905">
        <v>0</v>
      </c>
      <c r="V905">
        <v>0</v>
      </c>
      <c r="W905">
        <v>0</v>
      </c>
      <c r="X905">
        <v>5.6765556772848011</v>
      </c>
      <c r="Y905">
        <v>0</v>
      </c>
      <c r="Z905">
        <v>0</v>
      </c>
      <c r="AA905">
        <v>0</v>
      </c>
      <c r="AB905">
        <v>2.2369747636836599</v>
      </c>
      <c r="AC905">
        <v>0</v>
      </c>
      <c r="AD905">
        <v>0</v>
      </c>
      <c r="AE905">
        <v>7.9135304409684615</v>
      </c>
    </row>
    <row r="906" spans="1:31" x14ac:dyDescent="0.25">
      <c r="A906">
        <v>2397127</v>
      </c>
      <c r="B906">
        <v>1</v>
      </c>
      <c r="C906" t="s">
        <v>81</v>
      </c>
      <c r="D906" t="s">
        <v>120</v>
      </c>
      <c r="E906" t="s">
        <v>181</v>
      </c>
      <c r="F906" t="s">
        <v>2838</v>
      </c>
      <c r="G906" t="s">
        <v>224</v>
      </c>
      <c r="H906" t="s">
        <v>135</v>
      </c>
      <c r="I906" t="s">
        <v>136</v>
      </c>
      <c r="J906" t="s">
        <v>137</v>
      </c>
      <c r="K906" t="s">
        <v>163</v>
      </c>
      <c r="L906" t="s">
        <v>2839</v>
      </c>
      <c r="M906" t="s">
        <v>2840</v>
      </c>
      <c r="N906">
        <v>1.4569444439999999</v>
      </c>
      <c r="O906">
        <v>0</v>
      </c>
      <c r="P906">
        <v>3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1.0295231691488749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1.0295231691488749</v>
      </c>
    </row>
    <row r="907" spans="1:31" x14ac:dyDescent="0.25">
      <c r="A907">
        <v>2396749</v>
      </c>
      <c r="B907">
        <v>1</v>
      </c>
      <c r="C907" t="s">
        <v>80</v>
      </c>
      <c r="D907" t="s">
        <v>102</v>
      </c>
      <c r="E907" t="s">
        <v>153</v>
      </c>
      <c r="F907" t="s">
        <v>2841</v>
      </c>
      <c r="G907" t="s">
        <v>162</v>
      </c>
      <c r="H907" t="s">
        <v>143</v>
      </c>
      <c r="I907" t="s">
        <v>136</v>
      </c>
      <c r="J907" t="s">
        <v>137</v>
      </c>
      <c r="K907" t="s">
        <v>163</v>
      </c>
      <c r="L907" t="s">
        <v>2842</v>
      </c>
      <c r="M907" t="s">
        <v>2843</v>
      </c>
      <c r="N907">
        <v>7.2499999999999995E-2</v>
      </c>
      <c r="O907">
        <v>1</v>
      </c>
      <c r="P907">
        <v>1744</v>
      </c>
      <c r="Q907">
        <v>10</v>
      </c>
      <c r="R907">
        <v>491</v>
      </c>
      <c r="S907">
        <v>16</v>
      </c>
      <c r="T907">
        <v>300</v>
      </c>
      <c r="U907">
        <v>8</v>
      </c>
      <c r="V907">
        <v>2</v>
      </c>
      <c r="W907">
        <v>2.4868168801987504E-2</v>
      </c>
      <c r="X907">
        <v>14.702168043955107</v>
      </c>
      <c r="Y907">
        <v>1.1217064594428146</v>
      </c>
      <c r="Z907">
        <v>8.4227917046410674</v>
      </c>
      <c r="AA907">
        <v>16.497437011327268</v>
      </c>
      <c r="AB907">
        <v>15.637899134814306</v>
      </c>
      <c r="AC907">
        <v>92.613895200838144</v>
      </c>
      <c r="AD907">
        <v>10.2145863796803</v>
      </c>
      <c r="AE907">
        <v>159.23535210350099</v>
      </c>
    </row>
    <row r="908" spans="1:31" x14ac:dyDescent="0.25">
      <c r="A908">
        <v>2396732</v>
      </c>
      <c r="B908">
        <v>1</v>
      </c>
      <c r="C908" t="s">
        <v>81</v>
      </c>
      <c r="D908" t="s">
        <v>115</v>
      </c>
      <c r="E908" t="s">
        <v>279</v>
      </c>
      <c r="F908" t="s">
        <v>2844</v>
      </c>
      <c r="G908" t="s">
        <v>162</v>
      </c>
      <c r="H908" t="s">
        <v>143</v>
      </c>
      <c r="I908" t="s">
        <v>136</v>
      </c>
      <c r="J908" t="s">
        <v>137</v>
      </c>
      <c r="K908" t="s">
        <v>163</v>
      </c>
      <c r="L908" t="s">
        <v>2845</v>
      </c>
      <c r="M908" t="s">
        <v>2846</v>
      </c>
      <c r="N908">
        <v>0.59722222199999997</v>
      </c>
      <c r="O908">
        <v>0</v>
      </c>
      <c r="P908">
        <v>471</v>
      </c>
      <c r="Q908">
        <v>0</v>
      </c>
      <c r="R908">
        <v>10</v>
      </c>
      <c r="S908">
        <v>3</v>
      </c>
      <c r="T908">
        <v>45</v>
      </c>
      <c r="U908">
        <v>0</v>
      </c>
      <c r="V908">
        <v>0</v>
      </c>
      <c r="W908">
        <v>0</v>
      </c>
      <c r="X908">
        <v>23.415391783580286</v>
      </c>
      <c r="Y908">
        <v>0</v>
      </c>
      <c r="Z908">
        <v>0.26082245829966083</v>
      </c>
      <c r="AA908">
        <v>8.8912132049482793</v>
      </c>
      <c r="AB908">
        <v>12.851511234055586</v>
      </c>
      <c r="AC908">
        <v>0</v>
      </c>
      <c r="AD908">
        <v>0</v>
      </c>
      <c r="AE908">
        <v>45.418938680883812</v>
      </c>
    </row>
    <row r="909" spans="1:31" x14ac:dyDescent="0.25">
      <c r="A909">
        <v>2396706</v>
      </c>
      <c r="B909">
        <v>1</v>
      </c>
      <c r="C909" t="s">
        <v>80</v>
      </c>
      <c r="D909" t="s">
        <v>92</v>
      </c>
      <c r="E909" t="s">
        <v>157</v>
      </c>
      <c r="F909" t="s">
        <v>2847</v>
      </c>
      <c r="G909" t="s">
        <v>297</v>
      </c>
      <c r="H909" t="s">
        <v>135</v>
      </c>
      <c r="I909" t="s">
        <v>136</v>
      </c>
      <c r="J909" t="s">
        <v>137</v>
      </c>
      <c r="K909" t="s">
        <v>163</v>
      </c>
      <c r="L909" t="s">
        <v>2848</v>
      </c>
      <c r="M909" t="s">
        <v>2849</v>
      </c>
      <c r="N909">
        <v>8.8422222220000002</v>
      </c>
      <c r="O909">
        <v>0</v>
      </c>
      <c r="P909">
        <v>11</v>
      </c>
      <c r="Q909">
        <v>0</v>
      </c>
      <c r="R909">
        <v>1</v>
      </c>
      <c r="S909">
        <v>0</v>
      </c>
      <c r="T909">
        <v>6</v>
      </c>
      <c r="U909">
        <v>0</v>
      </c>
      <c r="V909">
        <v>0</v>
      </c>
      <c r="W909">
        <v>0</v>
      </c>
      <c r="X909">
        <v>18.813047748485314</v>
      </c>
      <c r="Y909">
        <v>0</v>
      </c>
      <c r="Z909">
        <v>0</v>
      </c>
      <c r="AA909">
        <v>0</v>
      </c>
      <c r="AB909">
        <v>41.323105005763317</v>
      </c>
      <c r="AC909">
        <v>0</v>
      </c>
      <c r="AD909">
        <v>0</v>
      </c>
      <c r="AE909">
        <v>60.136152754248627</v>
      </c>
    </row>
    <row r="910" spans="1:31" x14ac:dyDescent="0.25">
      <c r="A910">
        <v>2396726</v>
      </c>
      <c r="B910">
        <v>1</v>
      </c>
      <c r="C910" t="s">
        <v>81</v>
      </c>
      <c r="D910" t="s">
        <v>123</v>
      </c>
      <c r="E910" t="s">
        <v>279</v>
      </c>
      <c r="F910" t="s">
        <v>2850</v>
      </c>
      <c r="G910" t="s">
        <v>220</v>
      </c>
      <c r="H910" t="s">
        <v>143</v>
      </c>
      <c r="I910" t="s">
        <v>136</v>
      </c>
      <c r="J910" t="s">
        <v>137</v>
      </c>
      <c r="K910" t="s">
        <v>138</v>
      </c>
      <c r="L910" t="s">
        <v>2851</v>
      </c>
      <c r="M910" t="s">
        <v>2852</v>
      </c>
      <c r="N910">
        <v>0.50027777699999998</v>
      </c>
      <c r="O910">
        <v>0</v>
      </c>
      <c r="P910">
        <v>1</v>
      </c>
      <c r="Q910">
        <v>0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</row>
    <row r="911" spans="1:31" x14ac:dyDescent="0.25">
      <c r="A911">
        <v>2396984</v>
      </c>
      <c r="B911">
        <v>1</v>
      </c>
      <c r="C911" t="s">
        <v>80</v>
      </c>
      <c r="D911" t="s">
        <v>90</v>
      </c>
      <c r="E911" t="s">
        <v>132</v>
      </c>
      <c r="F911" t="s">
        <v>2853</v>
      </c>
      <c r="G911" t="s">
        <v>134</v>
      </c>
      <c r="H911" t="s">
        <v>135</v>
      </c>
      <c r="I911" t="s">
        <v>136</v>
      </c>
      <c r="J911" t="s">
        <v>137</v>
      </c>
      <c r="K911" t="s">
        <v>138</v>
      </c>
      <c r="L911" t="s">
        <v>2854</v>
      </c>
      <c r="M911" t="s">
        <v>2855</v>
      </c>
      <c r="N911">
        <v>3.4169444439999999</v>
      </c>
      <c r="O911">
        <v>0</v>
      </c>
      <c r="P911">
        <v>398</v>
      </c>
      <c r="Q911">
        <v>0</v>
      </c>
      <c r="R911">
        <v>0</v>
      </c>
      <c r="S911">
        <v>0</v>
      </c>
      <c r="T911">
        <v>86</v>
      </c>
      <c r="U911">
        <v>0</v>
      </c>
      <c r="V911">
        <v>1</v>
      </c>
      <c r="W911">
        <v>0</v>
      </c>
      <c r="X911">
        <v>265.74144714543195</v>
      </c>
      <c r="Y911">
        <v>0</v>
      </c>
      <c r="Z911">
        <v>0</v>
      </c>
      <c r="AA911">
        <v>0</v>
      </c>
      <c r="AB911">
        <v>299.86634475108406</v>
      </c>
      <c r="AC911">
        <v>0</v>
      </c>
      <c r="AD911">
        <v>592.63787110719841</v>
      </c>
      <c r="AE911">
        <v>1158.2456630037145</v>
      </c>
    </row>
    <row r="912" spans="1:31" x14ac:dyDescent="0.25">
      <c r="A912">
        <v>2396884</v>
      </c>
      <c r="B912">
        <v>1</v>
      </c>
      <c r="C912" t="s">
        <v>80</v>
      </c>
      <c r="D912" t="s">
        <v>94</v>
      </c>
      <c r="E912" t="s">
        <v>132</v>
      </c>
      <c r="F912" t="s">
        <v>2856</v>
      </c>
      <c r="G912" t="s">
        <v>254</v>
      </c>
      <c r="H912" t="s">
        <v>135</v>
      </c>
      <c r="I912" t="s">
        <v>136</v>
      </c>
      <c r="J912" t="s">
        <v>137</v>
      </c>
      <c r="K912" t="s">
        <v>163</v>
      </c>
      <c r="L912" t="s">
        <v>2857</v>
      </c>
      <c r="M912" t="s">
        <v>2858</v>
      </c>
      <c r="N912">
        <v>1.528888888</v>
      </c>
      <c r="O912">
        <v>0</v>
      </c>
      <c r="P912">
        <v>281</v>
      </c>
      <c r="Q912">
        <v>0</v>
      </c>
      <c r="R912">
        <v>0</v>
      </c>
      <c r="S912">
        <v>0</v>
      </c>
      <c r="T912">
        <v>16</v>
      </c>
      <c r="U912">
        <v>0</v>
      </c>
      <c r="V912">
        <v>0</v>
      </c>
      <c r="W912">
        <v>0</v>
      </c>
      <c r="X912">
        <v>92.282025913553269</v>
      </c>
      <c r="Y912">
        <v>0</v>
      </c>
      <c r="Z912">
        <v>0</v>
      </c>
      <c r="AA912">
        <v>0</v>
      </c>
      <c r="AB912">
        <v>10.254619428644979</v>
      </c>
      <c r="AC912">
        <v>0</v>
      </c>
      <c r="AD912">
        <v>0</v>
      </c>
      <c r="AE912">
        <v>102.53664534219826</v>
      </c>
    </row>
    <row r="913" spans="1:31" x14ac:dyDescent="0.25">
      <c r="A913">
        <v>2397030</v>
      </c>
      <c r="B913">
        <v>1</v>
      </c>
      <c r="C913" t="s">
        <v>80</v>
      </c>
      <c r="D913" t="s">
        <v>107</v>
      </c>
      <c r="E913" t="s">
        <v>141</v>
      </c>
      <c r="F913" t="s">
        <v>2859</v>
      </c>
      <c r="G913" t="s">
        <v>134</v>
      </c>
      <c r="H913" t="s">
        <v>143</v>
      </c>
      <c r="I913" t="s">
        <v>136</v>
      </c>
      <c r="J913" t="s">
        <v>137</v>
      </c>
      <c r="K913" t="s">
        <v>138</v>
      </c>
      <c r="L913" t="s">
        <v>2860</v>
      </c>
      <c r="M913" t="s">
        <v>2861</v>
      </c>
      <c r="N913">
        <v>0.44277777699999998</v>
      </c>
      <c r="O913">
        <v>0</v>
      </c>
      <c r="P913">
        <v>0</v>
      </c>
      <c r="Q913">
        <v>0</v>
      </c>
      <c r="R913">
        <v>1</v>
      </c>
      <c r="S913">
        <v>0</v>
      </c>
      <c r="T913">
        <v>4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1.7346040240101912</v>
      </c>
      <c r="AC913">
        <v>0</v>
      </c>
      <c r="AD913">
        <v>0</v>
      </c>
      <c r="AE913">
        <v>1.7346040240101912</v>
      </c>
    </row>
    <row r="914" spans="1:31" x14ac:dyDescent="0.25">
      <c r="A914">
        <v>2397130</v>
      </c>
      <c r="B914">
        <v>1</v>
      </c>
      <c r="C914" t="s">
        <v>80</v>
      </c>
      <c r="D914" t="s">
        <v>95</v>
      </c>
      <c r="E914" t="s">
        <v>157</v>
      </c>
      <c r="F914" t="s">
        <v>2862</v>
      </c>
      <c r="G914" t="s">
        <v>254</v>
      </c>
      <c r="H914" t="s">
        <v>135</v>
      </c>
      <c r="I914" t="s">
        <v>136</v>
      </c>
      <c r="J914" t="s">
        <v>137</v>
      </c>
      <c r="K914" t="s">
        <v>163</v>
      </c>
      <c r="L914" t="s">
        <v>2863</v>
      </c>
      <c r="M914" t="s">
        <v>2864</v>
      </c>
      <c r="N914">
        <v>0.89388888799999999</v>
      </c>
      <c r="O914">
        <v>0</v>
      </c>
      <c r="P914">
        <v>55</v>
      </c>
      <c r="Q914">
        <v>0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11.505319714806227</v>
      </c>
      <c r="Y914">
        <v>0</v>
      </c>
      <c r="Z914">
        <v>0</v>
      </c>
      <c r="AA914">
        <v>0</v>
      </c>
      <c r="AB914">
        <v>0.29737948888196114</v>
      </c>
      <c r="AC914">
        <v>0</v>
      </c>
      <c r="AD914">
        <v>0</v>
      </c>
      <c r="AE914">
        <v>11.802699203688189</v>
      </c>
    </row>
    <row r="915" spans="1:31" x14ac:dyDescent="0.25">
      <c r="A915">
        <v>2397093</v>
      </c>
      <c r="B915">
        <v>1</v>
      </c>
      <c r="C915" t="s">
        <v>80</v>
      </c>
      <c r="D915" t="s">
        <v>94</v>
      </c>
      <c r="E915" t="s">
        <v>141</v>
      </c>
      <c r="F915" t="s">
        <v>2865</v>
      </c>
      <c r="G915" t="s">
        <v>206</v>
      </c>
      <c r="H915" t="s">
        <v>143</v>
      </c>
      <c r="I915" t="s">
        <v>136</v>
      </c>
      <c r="J915" t="s">
        <v>137</v>
      </c>
      <c r="K915" t="s">
        <v>163</v>
      </c>
      <c r="L915" t="s">
        <v>2866</v>
      </c>
      <c r="M915" t="s">
        <v>2867</v>
      </c>
      <c r="N915">
        <v>2.6261111110000002</v>
      </c>
      <c r="O915">
        <v>0</v>
      </c>
      <c r="P915">
        <v>625</v>
      </c>
      <c r="Q915">
        <v>0</v>
      </c>
      <c r="R915">
        <v>0</v>
      </c>
      <c r="S915">
        <v>0</v>
      </c>
      <c r="T915">
        <v>109</v>
      </c>
      <c r="U915">
        <v>0</v>
      </c>
      <c r="V915">
        <v>0</v>
      </c>
      <c r="W915">
        <v>0</v>
      </c>
      <c r="X915">
        <v>366.74486607438843</v>
      </c>
      <c r="Y915">
        <v>0</v>
      </c>
      <c r="Z915">
        <v>0</v>
      </c>
      <c r="AA915">
        <v>0</v>
      </c>
      <c r="AB915">
        <v>452.29486515577418</v>
      </c>
      <c r="AC915">
        <v>0</v>
      </c>
      <c r="AD915">
        <v>0</v>
      </c>
      <c r="AE915">
        <v>819.0397312301626</v>
      </c>
    </row>
    <row r="916" spans="1:31" x14ac:dyDescent="0.25">
      <c r="A916">
        <v>2397047</v>
      </c>
      <c r="B916">
        <v>1</v>
      </c>
      <c r="C916" t="s">
        <v>80</v>
      </c>
      <c r="D916" t="s">
        <v>96</v>
      </c>
      <c r="E916" t="s">
        <v>181</v>
      </c>
      <c r="F916" t="s">
        <v>2868</v>
      </c>
      <c r="G916" t="s">
        <v>580</v>
      </c>
      <c r="H916" t="s">
        <v>135</v>
      </c>
      <c r="I916" t="s">
        <v>136</v>
      </c>
      <c r="J916" t="s">
        <v>137</v>
      </c>
      <c r="K916" t="s">
        <v>163</v>
      </c>
      <c r="L916" t="s">
        <v>2869</v>
      </c>
      <c r="M916" t="s">
        <v>2870</v>
      </c>
      <c r="N916">
        <v>1.5919444439999999</v>
      </c>
      <c r="O916">
        <v>0</v>
      </c>
      <c r="P916">
        <v>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</row>
    <row r="917" spans="1:31" x14ac:dyDescent="0.25">
      <c r="A917">
        <v>2396944</v>
      </c>
      <c r="B917">
        <v>1</v>
      </c>
      <c r="C917" t="s">
        <v>80</v>
      </c>
      <c r="D917" t="s">
        <v>103</v>
      </c>
      <c r="E917" t="s">
        <v>157</v>
      </c>
      <c r="F917" t="s">
        <v>2871</v>
      </c>
      <c r="G917" t="s">
        <v>254</v>
      </c>
      <c r="H917" t="s">
        <v>135</v>
      </c>
      <c r="I917" t="s">
        <v>136</v>
      </c>
      <c r="J917" t="s">
        <v>137</v>
      </c>
      <c r="K917" t="s">
        <v>163</v>
      </c>
      <c r="L917" t="s">
        <v>2872</v>
      </c>
      <c r="M917" t="s">
        <v>2873</v>
      </c>
      <c r="N917">
        <v>3.230277777</v>
      </c>
      <c r="O917">
        <v>0</v>
      </c>
      <c r="P917">
        <v>26</v>
      </c>
      <c r="Q917">
        <v>0</v>
      </c>
      <c r="R917">
        <v>8</v>
      </c>
      <c r="S917">
        <v>0</v>
      </c>
      <c r="T917">
        <v>12</v>
      </c>
      <c r="U917">
        <v>0</v>
      </c>
      <c r="V917">
        <v>0</v>
      </c>
      <c r="W917">
        <v>0</v>
      </c>
      <c r="X917">
        <v>10.31220925678951</v>
      </c>
      <c r="Y917">
        <v>0</v>
      </c>
      <c r="Z917">
        <v>7.9550184867993483</v>
      </c>
      <c r="AA917">
        <v>0</v>
      </c>
      <c r="AB917">
        <v>43.091689000874844</v>
      </c>
      <c r="AC917">
        <v>0</v>
      </c>
      <c r="AD917">
        <v>0</v>
      </c>
      <c r="AE917">
        <v>61.358916744463698</v>
      </c>
    </row>
    <row r="918" spans="1:31" x14ac:dyDescent="0.25">
      <c r="A918">
        <v>2396698</v>
      </c>
      <c r="B918">
        <v>1</v>
      </c>
      <c r="C918" t="s">
        <v>80</v>
      </c>
      <c r="D918" t="s">
        <v>92</v>
      </c>
      <c r="E918" t="s">
        <v>132</v>
      </c>
      <c r="F918" t="s">
        <v>2874</v>
      </c>
      <c r="G918" t="s">
        <v>235</v>
      </c>
      <c r="H918" t="s">
        <v>135</v>
      </c>
      <c r="I918" t="s">
        <v>136</v>
      </c>
      <c r="J918" t="s">
        <v>3</v>
      </c>
      <c r="K918" t="s">
        <v>163</v>
      </c>
      <c r="L918" t="s">
        <v>2875</v>
      </c>
      <c r="M918" t="s">
        <v>2876</v>
      </c>
      <c r="N918">
        <v>1.9594444440000001</v>
      </c>
      <c r="O918">
        <v>0</v>
      </c>
      <c r="P918">
        <v>37</v>
      </c>
      <c r="Q918">
        <v>0</v>
      </c>
      <c r="R918">
        <v>7</v>
      </c>
      <c r="S918">
        <v>0</v>
      </c>
      <c r="T918">
        <v>6</v>
      </c>
      <c r="U918">
        <v>0</v>
      </c>
      <c r="V918">
        <v>0</v>
      </c>
      <c r="W918">
        <v>0</v>
      </c>
      <c r="X918">
        <v>23.486885213855622</v>
      </c>
      <c r="Y918">
        <v>0</v>
      </c>
      <c r="Z918">
        <v>2.2676692882913638</v>
      </c>
      <c r="AA918">
        <v>0</v>
      </c>
      <c r="AB918">
        <v>3.9331555070073274</v>
      </c>
      <c r="AC918">
        <v>0</v>
      </c>
      <c r="AD918">
        <v>0</v>
      </c>
      <c r="AE918">
        <v>29.687710009154316</v>
      </c>
    </row>
    <row r="919" spans="1:31" x14ac:dyDescent="0.25">
      <c r="A919">
        <v>2396844</v>
      </c>
      <c r="B919">
        <v>1</v>
      </c>
      <c r="C919" t="s">
        <v>80</v>
      </c>
      <c r="D919" t="s">
        <v>92</v>
      </c>
      <c r="E919" t="s">
        <v>181</v>
      </c>
      <c r="F919" t="s">
        <v>2877</v>
      </c>
      <c r="G919" t="s">
        <v>183</v>
      </c>
      <c r="H919" t="s">
        <v>135</v>
      </c>
      <c r="I919" t="s">
        <v>136</v>
      </c>
      <c r="J919" t="s">
        <v>137</v>
      </c>
      <c r="K919" t="s">
        <v>163</v>
      </c>
      <c r="L919" t="s">
        <v>2878</v>
      </c>
      <c r="M919" t="s">
        <v>2879</v>
      </c>
      <c r="N919">
        <v>3.531111111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0.69543859394245555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0.69543859394245555</v>
      </c>
    </row>
    <row r="920" spans="1:31" x14ac:dyDescent="0.25">
      <c r="A920">
        <v>2396778</v>
      </c>
      <c r="B920">
        <v>1</v>
      </c>
      <c r="C920" t="s">
        <v>81</v>
      </c>
      <c r="D920" t="s">
        <v>124</v>
      </c>
      <c r="E920" t="s">
        <v>279</v>
      </c>
      <c r="F920" t="s">
        <v>2880</v>
      </c>
      <c r="G920" t="s">
        <v>134</v>
      </c>
      <c r="H920" t="s">
        <v>143</v>
      </c>
      <c r="I920" t="s">
        <v>136</v>
      </c>
      <c r="J920" t="s">
        <v>137</v>
      </c>
      <c r="K920" t="s">
        <v>138</v>
      </c>
      <c r="L920" t="s">
        <v>2881</v>
      </c>
      <c r="M920" t="s">
        <v>2882</v>
      </c>
      <c r="N920">
        <v>7.4180555549999996</v>
      </c>
      <c r="O920">
        <v>2</v>
      </c>
      <c r="P920">
        <v>248</v>
      </c>
      <c r="Q920">
        <v>110</v>
      </c>
      <c r="R920">
        <v>103</v>
      </c>
      <c r="S920">
        <v>12</v>
      </c>
      <c r="T920">
        <v>20</v>
      </c>
      <c r="U920">
        <v>3</v>
      </c>
      <c r="V920">
        <v>0</v>
      </c>
      <c r="W920">
        <v>0.18083075236426671</v>
      </c>
      <c r="X920">
        <v>270.3114726565147</v>
      </c>
      <c r="Y920">
        <v>1362.1315283994816</v>
      </c>
      <c r="Z920">
        <v>814.05056302440676</v>
      </c>
      <c r="AA920">
        <v>504.17543722273774</v>
      </c>
      <c r="AB920">
        <v>135.28208878265241</v>
      </c>
      <c r="AC920">
        <v>807.95648260821872</v>
      </c>
      <c r="AD920">
        <v>0</v>
      </c>
      <c r="AE920">
        <v>3894.0884034463766</v>
      </c>
    </row>
    <row r="921" spans="1:31" x14ac:dyDescent="0.25">
      <c r="A921">
        <v>2397133</v>
      </c>
      <c r="B921">
        <v>1</v>
      </c>
      <c r="C921" t="s">
        <v>80</v>
      </c>
      <c r="D921" t="s">
        <v>105</v>
      </c>
      <c r="E921" t="s">
        <v>157</v>
      </c>
      <c r="F921" t="s">
        <v>2883</v>
      </c>
      <c r="G921" t="s">
        <v>254</v>
      </c>
      <c r="H921" t="s">
        <v>135</v>
      </c>
      <c r="I921" t="s">
        <v>136</v>
      </c>
      <c r="J921" t="s">
        <v>137</v>
      </c>
      <c r="K921" t="s">
        <v>163</v>
      </c>
      <c r="L921" t="s">
        <v>2884</v>
      </c>
      <c r="M921" t="s">
        <v>2885</v>
      </c>
      <c r="N921">
        <v>1.717777777</v>
      </c>
      <c r="O921">
        <v>0</v>
      </c>
      <c r="P921">
        <v>142</v>
      </c>
      <c r="Q921">
        <v>0</v>
      </c>
      <c r="R921">
        <v>0</v>
      </c>
      <c r="S921">
        <v>0</v>
      </c>
      <c r="T921">
        <v>11</v>
      </c>
      <c r="U921">
        <v>0</v>
      </c>
      <c r="V921">
        <v>0</v>
      </c>
      <c r="W921">
        <v>0</v>
      </c>
      <c r="X921">
        <v>61.109518054788005</v>
      </c>
      <c r="Y921">
        <v>0</v>
      </c>
      <c r="Z921">
        <v>0</v>
      </c>
      <c r="AA921">
        <v>0</v>
      </c>
      <c r="AB921">
        <v>11.032489330470314</v>
      </c>
      <c r="AC921">
        <v>0</v>
      </c>
      <c r="AD921">
        <v>0</v>
      </c>
      <c r="AE921">
        <v>72.142007385258324</v>
      </c>
    </row>
    <row r="922" spans="1:31" x14ac:dyDescent="0.25">
      <c r="A922">
        <v>2396801</v>
      </c>
      <c r="B922">
        <v>1</v>
      </c>
      <c r="C922" t="s">
        <v>81</v>
      </c>
      <c r="D922" t="s">
        <v>120</v>
      </c>
      <c r="E922" t="s">
        <v>157</v>
      </c>
      <c r="F922" t="s">
        <v>2886</v>
      </c>
      <c r="G922" t="s">
        <v>272</v>
      </c>
      <c r="H922" t="s">
        <v>135</v>
      </c>
      <c r="I922" t="s">
        <v>136</v>
      </c>
      <c r="J922" t="s">
        <v>137</v>
      </c>
      <c r="K922" t="s">
        <v>163</v>
      </c>
      <c r="L922" t="s">
        <v>2887</v>
      </c>
      <c r="M922" t="s">
        <v>2888</v>
      </c>
      <c r="N922">
        <v>0.83666666599999995</v>
      </c>
      <c r="O922">
        <v>0</v>
      </c>
      <c r="P922">
        <v>9</v>
      </c>
      <c r="Q922">
        <v>0</v>
      </c>
      <c r="R922">
        <v>3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0.62363735234638662</v>
      </c>
      <c r="Y922">
        <v>0</v>
      </c>
      <c r="Z922">
        <v>4.5842193867474892</v>
      </c>
      <c r="AA922">
        <v>0</v>
      </c>
      <c r="AB922">
        <v>0</v>
      </c>
      <c r="AC922">
        <v>0</v>
      </c>
      <c r="AD922">
        <v>0</v>
      </c>
      <c r="AE922">
        <v>5.2078567390938755</v>
      </c>
    </row>
    <row r="923" spans="1:31" x14ac:dyDescent="0.25">
      <c r="A923">
        <v>2396735</v>
      </c>
      <c r="B923">
        <v>1</v>
      </c>
      <c r="C923" t="s">
        <v>81</v>
      </c>
      <c r="D923" t="s">
        <v>123</v>
      </c>
      <c r="E923" t="s">
        <v>279</v>
      </c>
      <c r="F923" t="s">
        <v>2889</v>
      </c>
      <c r="G923" t="s">
        <v>162</v>
      </c>
      <c r="H923" t="s">
        <v>143</v>
      </c>
      <c r="I923" t="s">
        <v>136</v>
      </c>
      <c r="J923" t="s">
        <v>137</v>
      </c>
      <c r="K923" t="s">
        <v>163</v>
      </c>
      <c r="L923" t="s">
        <v>2890</v>
      </c>
      <c r="M923" t="s">
        <v>2891</v>
      </c>
      <c r="N923">
        <v>1.276944444</v>
      </c>
      <c r="O923">
        <v>0</v>
      </c>
      <c r="P923">
        <v>1</v>
      </c>
      <c r="Q923">
        <v>0</v>
      </c>
      <c r="R923">
        <v>35</v>
      </c>
      <c r="S923">
        <v>0</v>
      </c>
      <c r="T923">
        <v>6</v>
      </c>
      <c r="U923">
        <v>0</v>
      </c>
      <c r="V923">
        <v>0</v>
      </c>
      <c r="W923">
        <v>0</v>
      </c>
      <c r="X923">
        <v>1.7788684707282942</v>
      </c>
      <c r="Y923">
        <v>0</v>
      </c>
      <c r="Z923">
        <v>11.522449208159596</v>
      </c>
      <c r="AA923">
        <v>0</v>
      </c>
      <c r="AB923">
        <v>2.7290731049457557</v>
      </c>
      <c r="AC923">
        <v>0</v>
      </c>
      <c r="AD923">
        <v>0</v>
      </c>
      <c r="AE923">
        <v>16.030390783833646</v>
      </c>
    </row>
    <row r="924" spans="1:31" x14ac:dyDescent="0.25">
      <c r="A924">
        <v>2396758</v>
      </c>
      <c r="B924">
        <v>1</v>
      </c>
      <c r="C924" t="s">
        <v>80</v>
      </c>
      <c r="D924" t="s">
        <v>103</v>
      </c>
      <c r="E924" t="s">
        <v>132</v>
      </c>
      <c r="F924" t="s">
        <v>2892</v>
      </c>
      <c r="G924" t="s">
        <v>147</v>
      </c>
      <c r="H924" t="s">
        <v>135</v>
      </c>
      <c r="I924" t="s">
        <v>136</v>
      </c>
      <c r="J924" t="s">
        <v>137</v>
      </c>
      <c r="K924" t="s">
        <v>138</v>
      </c>
      <c r="L924" t="s">
        <v>2893</v>
      </c>
      <c r="M924" t="s">
        <v>2894</v>
      </c>
      <c r="N924">
        <v>7.2905555550000001</v>
      </c>
      <c r="O924">
        <v>0</v>
      </c>
      <c r="P924">
        <v>190</v>
      </c>
      <c r="Q924">
        <v>0</v>
      </c>
      <c r="R924">
        <v>0</v>
      </c>
      <c r="S924">
        <v>0</v>
      </c>
      <c r="T924">
        <v>12</v>
      </c>
      <c r="U924">
        <v>0</v>
      </c>
      <c r="V924">
        <v>0</v>
      </c>
      <c r="W924">
        <v>0</v>
      </c>
      <c r="X924">
        <v>239.00714568531774</v>
      </c>
      <c r="Y924">
        <v>0</v>
      </c>
      <c r="Z924">
        <v>0</v>
      </c>
      <c r="AA924">
        <v>0</v>
      </c>
      <c r="AB924">
        <v>75.067440547073204</v>
      </c>
      <c r="AC924">
        <v>0</v>
      </c>
      <c r="AD924">
        <v>0</v>
      </c>
      <c r="AE924">
        <v>314.07458623239097</v>
      </c>
    </row>
    <row r="925" spans="1:31" x14ac:dyDescent="0.25">
      <c r="A925">
        <v>2397050</v>
      </c>
      <c r="B925">
        <v>1</v>
      </c>
      <c r="C925" t="s">
        <v>80</v>
      </c>
      <c r="D925" t="s">
        <v>103</v>
      </c>
      <c r="E925" t="s">
        <v>153</v>
      </c>
      <c r="F925" t="s">
        <v>2895</v>
      </c>
      <c r="G925" t="s">
        <v>162</v>
      </c>
      <c r="H925" t="s">
        <v>143</v>
      </c>
      <c r="I925" t="s">
        <v>136</v>
      </c>
      <c r="J925" t="s">
        <v>137</v>
      </c>
      <c r="K925" t="s">
        <v>163</v>
      </c>
      <c r="L925" t="s">
        <v>2896</v>
      </c>
      <c r="M925" t="s">
        <v>2897</v>
      </c>
      <c r="N925">
        <v>9.9166666000000001E-2</v>
      </c>
      <c r="O925">
        <v>0</v>
      </c>
      <c r="P925">
        <v>0</v>
      </c>
      <c r="Q925">
        <v>6</v>
      </c>
      <c r="R925">
        <v>6</v>
      </c>
      <c r="S925">
        <v>2</v>
      </c>
      <c r="T925">
        <v>6</v>
      </c>
      <c r="U925">
        <v>2</v>
      </c>
      <c r="V925">
        <v>0</v>
      </c>
      <c r="W925">
        <v>0</v>
      </c>
      <c r="X925">
        <v>0</v>
      </c>
      <c r="Y925">
        <v>3.9245218368372274</v>
      </c>
      <c r="Z925">
        <v>7.6377665644140003E-2</v>
      </c>
      <c r="AA925">
        <v>0.847363348159895</v>
      </c>
      <c r="AB925">
        <v>2.0186590360423198</v>
      </c>
      <c r="AC925">
        <v>23.09054157984469</v>
      </c>
      <c r="AD925">
        <v>0</v>
      </c>
      <c r="AE925">
        <v>29.957463466528271</v>
      </c>
    </row>
    <row r="926" spans="1:31" x14ac:dyDescent="0.25">
      <c r="A926">
        <v>2396858</v>
      </c>
      <c r="B926">
        <v>1</v>
      </c>
      <c r="C926" t="s">
        <v>80</v>
      </c>
      <c r="D926" t="s">
        <v>83</v>
      </c>
      <c r="E926" t="s">
        <v>132</v>
      </c>
      <c r="F926" t="s">
        <v>2898</v>
      </c>
      <c r="G926" t="s">
        <v>147</v>
      </c>
      <c r="H926" t="s">
        <v>135</v>
      </c>
      <c r="I926" t="s">
        <v>136</v>
      </c>
      <c r="J926" t="s">
        <v>137</v>
      </c>
      <c r="K926" t="s">
        <v>138</v>
      </c>
      <c r="L926" t="s">
        <v>2899</v>
      </c>
      <c r="M926" t="s">
        <v>2900</v>
      </c>
      <c r="N926">
        <v>6.4074999999999998</v>
      </c>
      <c r="O926">
        <v>0</v>
      </c>
      <c r="P926">
        <v>419</v>
      </c>
      <c r="Q926">
        <v>0</v>
      </c>
      <c r="R926">
        <v>0</v>
      </c>
      <c r="S926">
        <v>0</v>
      </c>
      <c r="T926">
        <v>88</v>
      </c>
      <c r="U926">
        <v>0</v>
      </c>
      <c r="V926">
        <v>1</v>
      </c>
      <c r="W926">
        <v>0</v>
      </c>
      <c r="X926">
        <v>587.51031003573996</v>
      </c>
      <c r="Y926">
        <v>0</v>
      </c>
      <c r="Z926">
        <v>0</v>
      </c>
      <c r="AA926">
        <v>0</v>
      </c>
      <c r="AB926">
        <v>1285.6161376452442</v>
      </c>
      <c r="AC926">
        <v>0</v>
      </c>
      <c r="AD926">
        <v>233.99212230829312</v>
      </c>
      <c r="AE926">
        <v>2107.1185699892776</v>
      </c>
    </row>
    <row r="927" spans="1:31" x14ac:dyDescent="0.25">
      <c r="A927">
        <v>2397004</v>
      </c>
      <c r="B927">
        <v>1</v>
      </c>
      <c r="C927" t="s">
        <v>80</v>
      </c>
      <c r="D927" t="s">
        <v>104</v>
      </c>
      <c r="E927" t="s">
        <v>132</v>
      </c>
      <c r="F927" t="s">
        <v>2901</v>
      </c>
      <c r="G927" t="s">
        <v>272</v>
      </c>
      <c r="H927" t="s">
        <v>135</v>
      </c>
      <c r="I927" t="s">
        <v>136</v>
      </c>
      <c r="J927" t="s">
        <v>137</v>
      </c>
      <c r="K927" t="s">
        <v>163</v>
      </c>
      <c r="L927" t="s">
        <v>2902</v>
      </c>
      <c r="M927" t="s">
        <v>2903</v>
      </c>
      <c r="N927">
        <v>1.183888888</v>
      </c>
      <c r="O927">
        <v>0</v>
      </c>
      <c r="P927">
        <v>2</v>
      </c>
      <c r="Q927">
        <v>0</v>
      </c>
      <c r="R927">
        <v>5</v>
      </c>
      <c r="S927">
        <v>0</v>
      </c>
      <c r="T927">
        <v>4</v>
      </c>
      <c r="U927">
        <v>0</v>
      </c>
      <c r="V927">
        <v>0</v>
      </c>
      <c r="W927">
        <v>0</v>
      </c>
      <c r="X927">
        <v>0.49760325771854585</v>
      </c>
      <c r="Y927">
        <v>0</v>
      </c>
      <c r="Z927">
        <v>22.868520559765386</v>
      </c>
      <c r="AA927">
        <v>0</v>
      </c>
      <c r="AB927">
        <v>0.24891702018426665</v>
      </c>
      <c r="AC927">
        <v>0</v>
      </c>
      <c r="AD927">
        <v>0</v>
      </c>
      <c r="AE927">
        <v>23.615040837668197</v>
      </c>
    </row>
    <row r="928" spans="1:31" x14ac:dyDescent="0.25">
      <c r="A928">
        <v>2396987</v>
      </c>
      <c r="B928">
        <v>1</v>
      </c>
      <c r="C928" t="s">
        <v>80</v>
      </c>
      <c r="D928" t="s">
        <v>93</v>
      </c>
      <c r="E928" t="s">
        <v>157</v>
      </c>
      <c r="F928" t="s">
        <v>2904</v>
      </c>
      <c r="G928" t="s">
        <v>272</v>
      </c>
      <c r="H928" t="s">
        <v>135</v>
      </c>
      <c r="I928" t="s">
        <v>136</v>
      </c>
      <c r="J928" t="s">
        <v>137</v>
      </c>
      <c r="K928" t="s">
        <v>163</v>
      </c>
      <c r="L928" t="s">
        <v>2905</v>
      </c>
      <c r="M928" t="s">
        <v>2906</v>
      </c>
      <c r="N928">
        <v>2.364166666</v>
      </c>
      <c r="O928">
        <v>0</v>
      </c>
      <c r="P928">
        <v>17</v>
      </c>
      <c r="Q928">
        <v>0</v>
      </c>
      <c r="R928">
        <v>1</v>
      </c>
      <c r="S928">
        <v>0</v>
      </c>
      <c r="T928">
        <v>6</v>
      </c>
      <c r="U928">
        <v>0</v>
      </c>
      <c r="V928">
        <v>0</v>
      </c>
      <c r="W928">
        <v>0</v>
      </c>
      <c r="X928">
        <v>6.042158786574281</v>
      </c>
      <c r="Y928">
        <v>0</v>
      </c>
      <c r="Z928">
        <v>2.8822646351453427</v>
      </c>
      <c r="AA928">
        <v>0</v>
      </c>
      <c r="AB928">
        <v>4.0093685533749062</v>
      </c>
      <c r="AC928">
        <v>0</v>
      </c>
      <c r="AD928">
        <v>0</v>
      </c>
      <c r="AE928">
        <v>12.933791975094529</v>
      </c>
    </row>
    <row r="929" spans="1:31" x14ac:dyDescent="0.25">
      <c r="A929">
        <v>2396841</v>
      </c>
      <c r="B929">
        <v>1</v>
      </c>
      <c r="C929" t="s">
        <v>80</v>
      </c>
      <c r="D929" t="s">
        <v>107</v>
      </c>
      <c r="E929" t="s">
        <v>141</v>
      </c>
      <c r="F929" t="s">
        <v>2907</v>
      </c>
      <c r="G929" t="s">
        <v>134</v>
      </c>
      <c r="H929" t="s">
        <v>143</v>
      </c>
      <c r="I929" t="s">
        <v>136</v>
      </c>
      <c r="J929" t="s">
        <v>137</v>
      </c>
      <c r="K929" t="s">
        <v>138</v>
      </c>
      <c r="L929" t="s">
        <v>2908</v>
      </c>
      <c r="M929" t="s">
        <v>2909</v>
      </c>
      <c r="N929">
        <v>2.3897222220000001</v>
      </c>
      <c r="O929">
        <v>0</v>
      </c>
      <c r="P929">
        <v>3</v>
      </c>
      <c r="Q929">
        <v>0</v>
      </c>
      <c r="R929">
        <v>18</v>
      </c>
      <c r="S929">
        <v>0</v>
      </c>
      <c r="T929">
        <v>3</v>
      </c>
      <c r="U929">
        <v>0</v>
      </c>
      <c r="V929">
        <v>0</v>
      </c>
      <c r="W929">
        <v>0</v>
      </c>
      <c r="X929">
        <v>3.5933443384186163</v>
      </c>
      <c r="Y929">
        <v>0</v>
      </c>
      <c r="Z929">
        <v>7.6296273998431676</v>
      </c>
      <c r="AA929">
        <v>0</v>
      </c>
      <c r="AB929">
        <v>15.653649847770767</v>
      </c>
      <c r="AC929">
        <v>0</v>
      </c>
      <c r="AD929">
        <v>0</v>
      </c>
      <c r="AE929">
        <v>26.876621586032549</v>
      </c>
    </row>
    <row r="930" spans="1:31" x14ac:dyDescent="0.25">
      <c r="A930">
        <v>2397090</v>
      </c>
      <c r="B930">
        <v>1</v>
      </c>
      <c r="C930" t="s">
        <v>80</v>
      </c>
      <c r="D930" t="s">
        <v>88</v>
      </c>
      <c r="E930" t="s">
        <v>132</v>
      </c>
      <c r="F930" t="s">
        <v>2910</v>
      </c>
      <c r="G930" t="s">
        <v>254</v>
      </c>
      <c r="H930" t="s">
        <v>135</v>
      </c>
      <c r="I930" t="s">
        <v>136</v>
      </c>
      <c r="J930" t="s">
        <v>137</v>
      </c>
      <c r="K930" t="s">
        <v>163</v>
      </c>
      <c r="L930" t="s">
        <v>2911</v>
      </c>
      <c r="M930" t="s">
        <v>2912</v>
      </c>
      <c r="N930">
        <v>0.48777777700000002</v>
      </c>
      <c r="O930">
        <v>0</v>
      </c>
      <c r="P930">
        <v>246</v>
      </c>
      <c r="Q930">
        <v>0</v>
      </c>
      <c r="R930">
        <v>0</v>
      </c>
      <c r="S930">
        <v>0</v>
      </c>
      <c r="T930">
        <v>148</v>
      </c>
      <c r="U930">
        <v>0</v>
      </c>
      <c r="V930">
        <v>0</v>
      </c>
      <c r="W930">
        <v>0</v>
      </c>
      <c r="X930">
        <v>31.275816401272383</v>
      </c>
      <c r="Y930">
        <v>0</v>
      </c>
      <c r="Z930">
        <v>0</v>
      </c>
      <c r="AA930">
        <v>0</v>
      </c>
      <c r="AB930">
        <v>85.16365668380206</v>
      </c>
      <c r="AC930">
        <v>0</v>
      </c>
      <c r="AD930">
        <v>0</v>
      </c>
      <c r="AE930">
        <v>116.43947308507444</v>
      </c>
    </row>
    <row r="931" spans="1:31" x14ac:dyDescent="0.25">
      <c r="A931">
        <v>2397087</v>
      </c>
      <c r="B931">
        <v>1</v>
      </c>
      <c r="C931" t="s">
        <v>80</v>
      </c>
      <c r="D931" t="s">
        <v>97</v>
      </c>
      <c r="E931" t="s">
        <v>157</v>
      </c>
      <c r="F931" t="s">
        <v>2913</v>
      </c>
      <c r="G931" t="s">
        <v>254</v>
      </c>
      <c r="H931" t="s">
        <v>135</v>
      </c>
      <c r="I931" t="s">
        <v>136</v>
      </c>
      <c r="J931" t="s">
        <v>137</v>
      </c>
      <c r="K931" t="s">
        <v>163</v>
      </c>
      <c r="L931" t="s">
        <v>2914</v>
      </c>
      <c r="M931" t="s">
        <v>2915</v>
      </c>
      <c r="N931">
        <v>1.136111111</v>
      </c>
      <c r="O931">
        <v>0</v>
      </c>
      <c r="P931">
        <v>53</v>
      </c>
      <c r="Q931">
        <v>0</v>
      </c>
      <c r="R931">
        <v>13</v>
      </c>
      <c r="S931">
        <v>0</v>
      </c>
      <c r="T931">
        <v>15</v>
      </c>
      <c r="U931">
        <v>0</v>
      </c>
      <c r="V931">
        <v>0</v>
      </c>
      <c r="W931">
        <v>0</v>
      </c>
      <c r="X931">
        <v>17.820043498439468</v>
      </c>
      <c r="Y931">
        <v>0</v>
      </c>
      <c r="Z931">
        <v>6.6571872578622049</v>
      </c>
      <c r="AA931">
        <v>0</v>
      </c>
      <c r="AB931">
        <v>17.783191431134011</v>
      </c>
      <c r="AC931">
        <v>0</v>
      </c>
      <c r="AD931">
        <v>0</v>
      </c>
      <c r="AE931">
        <v>42.26042218743568</v>
      </c>
    </row>
    <row r="932" spans="1:31" x14ac:dyDescent="0.25">
      <c r="A932">
        <v>2396947</v>
      </c>
      <c r="B932">
        <v>1</v>
      </c>
      <c r="C932" t="s">
        <v>80</v>
      </c>
      <c r="D932" t="s">
        <v>90</v>
      </c>
      <c r="E932" t="s">
        <v>181</v>
      </c>
      <c r="F932" t="s">
        <v>2916</v>
      </c>
      <c r="G932" t="s">
        <v>183</v>
      </c>
      <c r="H932" t="s">
        <v>135</v>
      </c>
      <c r="I932" t="s">
        <v>136</v>
      </c>
      <c r="J932" t="s">
        <v>137</v>
      </c>
      <c r="K932" t="s">
        <v>163</v>
      </c>
      <c r="L932" t="s">
        <v>2917</v>
      </c>
      <c r="M932" t="s">
        <v>2918</v>
      </c>
      <c r="N932">
        <v>2.2580555549999999</v>
      </c>
      <c r="O932">
        <v>0</v>
      </c>
      <c r="P932">
        <v>4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2.0568773816340427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2.0568773816340427</v>
      </c>
    </row>
    <row r="933" spans="1:31" x14ac:dyDescent="0.25">
      <c r="A933">
        <v>2396781</v>
      </c>
      <c r="B933">
        <v>1</v>
      </c>
      <c r="C933" t="s">
        <v>80</v>
      </c>
      <c r="D933" t="s">
        <v>101</v>
      </c>
      <c r="E933" t="s">
        <v>157</v>
      </c>
      <c r="F933" t="s">
        <v>881</v>
      </c>
      <c r="G933" t="s">
        <v>213</v>
      </c>
      <c r="H933" t="s">
        <v>135</v>
      </c>
      <c r="I933" t="s">
        <v>136</v>
      </c>
      <c r="J933" t="s">
        <v>137</v>
      </c>
      <c r="K933" t="s">
        <v>163</v>
      </c>
      <c r="L933" t="s">
        <v>2919</v>
      </c>
      <c r="M933" t="s">
        <v>2920</v>
      </c>
      <c r="N933">
        <v>1.7619444440000001</v>
      </c>
      <c r="O933">
        <v>0</v>
      </c>
      <c r="P933">
        <v>114</v>
      </c>
      <c r="Q933">
        <v>0</v>
      </c>
      <c r="R933">
        <v>0</v>
      </c>
      <c r="S933">
        <v>0</v>
      </c>
      <c r="T933">
        <v>1</v>
      </c>
      <c r="U933">
        <v>0</v>
      </c>
      <c r="V933">
        <v>0</v>
      </c>
      <c r="W933">
        <v>0</v>
      </c>
      <c r="X933">
        <v>31.649828789895846</v>
      </c>
      <c r="Y933">
        <v>0</v>
      </c>
      <c r="Z933">
        <v>0</v>
      </c>
      <c r="AA933">
        <v>0</v>
      </c>
      <c r="AB933">
        <v>1.1526035846615852</v>
      </c>
      <c r="AC933">
        <v>0</v>
      </c>
      <c r="AD933">
        <v>0</v>
      </c>
      <c r="AE933">
        <v>32.802432374557434</v>
      </c>
    </row>
    <row r="934" spans="1:31" x14ac:dyDescent="0.25">
      <c r="A934">
        <v>2396775</v>
      </c>
      <c r="B934">
        <v>1</v>
      </c>
      <c r="C934" t="s">
        <v>80</v>
      </c>
      <c r="D934" t="s">
        <v>103</v>
      </c>
      <c r="E934" t="s">
        <v>132</v>
      </c>
      <c r="F934" t="s">
        <v>2921</v>
      </c>
      <c r="G934" t="s">
        <v>147</v>
      </c>
      <c r="H934" t="s">
        <v>135</v>
      </c>
      <c r="I934" t="s">
        <v>136</v>
      </c>
      <c r="J934" t="s">
        <v>137</v>
      </c>
      <c r="K934" t="s">
        <v>138</v>
      </c>
      <c r="L934" t="s">
        <v>2922</v>
      </c>
      <c r="M934" t="s">
        <v>2923</v>
      </c>
      <c r="N934">
        <v>7.6519444439999997</v>
      </c>
      <c r="O934">
        <v>0</v>
      </c>
      <c r="P934">
        <v>309</v>
      </c>
      <c r="Q934">
        <v>0</v>
      </c>
      <c r="R934">
        <v>0</v>
      </c>
      <c r="S934">
        <v>0</v>
      </c>
      <c r="T934">
        <v>21</v>
      </c>
      <c r="U934">
        <v>0</v>
      </c>
      <c r="V934">
        <v>0</v>
      </c>
      <c r="W934">
        <v>0</v>
      </c>
      <c r="X934">
        <v>439.00824780248257</v>
      </c>
      <c r="Y934">
        <v>0</v>
      </c>
      <c r="Z934">
        <v>0</v>
      </c>
      <c r="AA934">
        <v>0</v>
      </c>
      <c r="AB934">
        <v>148.35509065015611</v>
      </c>
      <c r="AC934">
        <v>0</v>
      </c>
      <c r="AD934">
        <v>0</v>
      </c>
      <c r="AE934">
        <v>587.36333845263869</v>
      </c>
    </row>
    <row r="935" spans="1:31" x14ac:dyDescent="0.25">
      <c r="A935">
        <v>2397067</v>
      </c>
      <c r="B935">
        <v>1</v>
      </c>
      <c r="C935" t="s">
        <v>80</v>
      </c>
      <c r="D935" t="s">
        <v>95</v>
      </c>
      <c r="E935" t="s">
        <v>325</v>
      </c>
      <c r="F935" t="s">
        <v>2924</v>
      </c>
      <c r="G935" t="s">
        <v>235</v>
      </c>
      <c r="H935" t="s">
        <v>143</v>
      </c>
      <c r="I935" t="s">
        <v>136</v>
      </c>
      <c r="J935" t="s">
        <v>3</v>
      </c>
      <c r="K935" t="s">
        <v>163</v>
      </c>
      <c r="L935" t="s">
        <v>2925</v>
      </c>
      <c r="M935" t="s">
        <v>2926</v>
      </c>
      <c r="N935">
        <v>1.3977777769999999</v>
      </c>
      <c r="O935">
        <v>0</v>
      </c>
      <c r="P935">
        <v>0</v>
      </c>
      <c r="Q935">
        <v>0</v>
      </c>
      <c r="R935">
        <v>0</v>
      </c>
      <c r="S935">
        <v>12</v>
      </c>
      <c r="T935">
        <v>0</v>
      </c>
      <c r="U935">
        <v>2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132.06024023713977</v>
      </c>
      <c r="AB935">
        <v>0</v>
      </c>
      <c r="AC935">
        <v>354.79493540444724</v>
      </c>
      <c r="AD935">
        <v>0</v>
      </c>
      <c r="AE935">
        <v>486.85517564158704</v>
      </c>
    </row>
    <row r="936" spans="1:31" x14ac:dyDescent="0.25">
      <c r="A936">
        <v>2397076</v>
      </c>
      <c r="B936">
        <v>1</v>
      </c>
      <c r="C936" t="s">
        <v>80</v>
      </c>
      <c r="D936" t="s">
        <v>89</v>
      </c>
      <c r="E936" t="s">
        <v>181</v>
      </c>
      <c r="F936" t="s">
        <v>2927</v>
      </c>
      <c r="G936" t="s">
        <v>183</v>
      </c>
      <c r="H936" t="s">
        <v>135</v>
      </c>
      <c r="I936" t="s">
        <v>136</v>
      </c>
      <c r="J936" t="s">
        <v>137</v>
      </c>
      <c r="K936" t="s">
        <v>163</v>
      </c>
      <c r="L936" t="s">
        <v>2928</v>
      </c>
      <c r="M936" t="s">
        <v>2929</v>
      </c>
      <c r="N936">
        <v>1.923888888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0.2531873526104767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0.2531873526104767</v>
      </c>
    </row>
    <row r="937" spans="1:31" x14ac:dyDescent="0.25">
      <c r="A937">
        <v>2397099</v>
      </c>
      <c r="B937">
        <v>1</v>
      </c>
      <c r="C937" t="s">
        <v>81</v>
      </c>
      <c r="D937" t="s">
        <v>117</v>
      </c>
      <c r="E937" t="s">
        <v>279</v>
      </c>
      <c r="F937" t="s">
        <v>2930</v>
      </c>
      <c r="G937" t="s">
        <v>162</v>
      </c>
      <c r="H937" t="s">
        <v>143</v>
      </c>
      <c r="I937" t="s">
        <v>417</v>
      </c>
      <c r="J937" t="s">
        <v>137</v>
      </c>
      <c r="K937" t="s">
        <v>163</v>
      </c>
      <c r="L937" t="s">
        <v>2931</v>
      </c>
      <c r="M937" t="s">
        <v>2932</v>
      </c>
      <c r="N937">
        <v>1.3888888E-2</v>
      </c>
      <c r="O937">
        <v>0</v>
      </c>
      <c r="P937">
        <v>824</v>
      </c>
      <c r="Q937">
        <v>15</v>
      </c>
      <c r="R937">
        <v>75</v>
      </c>
      <c r="S937">
        <v>5</v>
      </c>
      <c r="T937">
        <v>40</v>
      </c>
      <c r="U937">
        <v>0</v>
      </c>
      <c r="V937">
        <v>0</v>
      </c>
      <c r="W937">
        <v>0</v>
      </c>
      <c r="X937">
        <v>1.3362879215230006</v>
      </c>
      <c r="Y937">
        <v>0.12780494755797223</v>
      </c>
      <c r="Z937">
        <v>0.10817645875077779</v>
      </c>
      <c r="AA937">
        <v>7.9690351833250003E-2</v>
      </c>
      <c r="AB937">
        <v>0.34339871081574996</v>
      </c>
      <c r="AC937">
        <v>0</v>
      </c>
      <c r="AD937">
        <v>0</v>
      </c>
      <c r="AE937">
        <v>1.9953583904807506</v>
      </c>
    </row>
    <row r="938" spans="1:31" x14ac:dyDescent="0.25">
      <c r="A938">
        <v>2396990</v>
      </c>
      <c r="B938">
        <v>1</v>
      </c>
      <c r="C938" t="s">
        <v>80</v>
      </c>
      <c r="D938" t="s">
        <v>90</v>
      </c>
      <c r="E938" t="s">
        <v>132</v>
      </c>
      <c r="F938" t="s">
        <v>2933</v>
      </c>
      <c r="G938" t="s">
        <v>134</v>
      </c>
      <c r="H938" t="s">
        <v>135</v>
      </c>
      <c r="I938" t="s">
        <v>136</v>
      </c>
      <c r="J938" t="s">
        <v>137</v>
      </c>
      <c r="K938" t="s">
        <v>138</v>
      </c>
      <c r="L938" t="s">
        <v>2934</v>
      </c>
      <c r="M938" t="s">
        <v>2935</v>
      </c>
      <c r="N938">
        <v>3.738888888</v>
      </c>
      <c r="O938">
        <v>0</v>
      </c>
      <c r="P938">
        <v>757</v>
      </c>
      <c r="Q938">
        <v>0</v>
      </c>
      <c r="R938">
        <v>0</v>
      </c>
      <c r="S938">
        <v>0</v>
      </c>
      <c r="T938">
        <v>136</v>
      </c>
      <c r="U938">
        <v>0</v>
      </c>
      <c r="V938">
        <v>0</v>
      </c>
      <c r="W938">
        <v>0</v>
      </c>
      <c r="X938">
        <v>530.54738972165671</v>
      </c>
      <c r="Y938">
        <v>0</v>
      </c>
      <c r="Z938">
        <v>0</v>
      </c>
      <c r="AA938">
        <v>0</v>
      </c>
      <c r="AB938">
        <v>311.37783121227784</v>
      </c>
      <c r="AC938">
        <v>0</v>
      </c>
      <c r="AD938">
        <v>0</v>
      </c>
      <c r="AE938">
        <v>841.9252209339345</v>
      </c>
    </row>
    <row r="939" spans="1:31" x14ac:dyDescent="0.25">
      <c r="A939">
        <v>2396850</v>
      </c>
      <c r="B939">
        <v>1</v>
      </c>
      <c r="C939" t="s">
        <v>80</v>
      </c>
      <c r="D939" t="s">
        <v>94</v>
      </c>
      <c r="E939" t="s">
        <v>181</v>
      </c>
      <c r="F939" t="s">
        <v>2936</v>
      </c>
      <c r="G939" t="s">
        <v>224</v>
      </c>
      <c r="H939" t="s">
        <v>135</v>
      </c>
      <c r="I939" t="s">
        <v>136</v>
      </c>
      <c r="J939" t="s">
        <v>137</v>
      </c>
      <c r="K939" t="s">
        <v>163</v>
      </c>
      <c r="L939" t="s">
        <v>2937</v>
      </c>
      <c r="M939" t="s">
        <v>2938</v>
      </c>
      <c r="N939">
        <v>0.42944444399999998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2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0.15152841633900721</v>
      </c>
      <c r="AC939">
        <v>0</v>
      </c>
      <c r="AD939">
        <v>0</v>
      </c>
      <c r="AE939">
        <v>0.15152841633900721</v>
      </c>
    </row>
    <row r="940" spans="1:31" x14ac:dyDescent="0.25">
      <c r="A940">
        <v>2397119</v>
      </c>
      <c r="B940">
        <v>1</v>
      </c>
      <c r="C940" t="s">
        <v>80</v>
      </c>
      <c r="D940" t="s">
        <v>97</v>
      </c>
      <c r="E940" t="s">
        <v>157</v>
      </c>
      <c r="F940" t="s">
        <v>2939</v>
      </c>
      <c r="G940" t="s">
        <v>254</v>
      </c>
      <c r="H940" t="s">
        <v>135</v>
      </c>
      <c r="I940" t="s">
        <v>136</v>
      </c>
      <c r="J940" t="s">
        <v>137</v>
      </c>
      <c r="K940" t="s">
        <v>163</v>
      </c>
      <c r="L940" t="s">
        <v>2940</v>
      </c>
      <c r="M940" t="s">
        <v>2941</v>
      </c>
      <c r="N940">
        <v>0.882222222</v>
      </c>
      <c r="O940">
        <v>0</v>
      </c>
      <c r="P940">
        <v>8</v>
      </c>
      <c r="Q940">
        <v>0</v>
      </c>
      <c r="R940">
        <v>0</v>
      </c>
      <c r="S940">
        <v>0</v>
      </c>
      <c r="T940">
        <v>2</v>
      </c>
      <c r="U940">
        <v>0</v>
      </c>
      <c r="V940">
        <v>0</v>
      </c>
      <c r="W940">
        <v>0</v>
      </c>
      <c r="X940">
        <v>2.1935861920136666</v>
      </c>
      <c r="Y940">
        <v>0</v>
      </c>
      <c r="Z940">
        <v>0</v>
      </c>
      <c r="AA940">
        <v>0</v>
      </c>
      <c r="AB940">
        <v>4.222811026616001E-2</v>
      </c>
      <c r="AC940">
        <v>0</v>
      </c>
      <c r="AD940">
        <v>0</v>
      </c>
      <c r="AE940">
        <v>2.2358143022798265</v>
      </c>
    </row>
    <row r="941" spans="1:31" x14ac:dyDescent="0.25">
      <c r="A941">
        <v>2396870</v>
      </c>
      <c r="B941">
        <v>1</v>
      </c>
      <c r="C941" t="s">
        <v>80</v>
      </c>
      <c r="D941" t="s">
        <v>106</v>
      </c>
      <c r="E941" t="s">
        <v>279</v>
      </c>
      <c r="F941" t="s">
        <v>2942</v>
      </c>
      <c r="G941" t="s">
        <v>162</v>
      </c>
      <c r="H941" t="s">
        <v>143</v>
      </c>
      <c r="I941" t="s">
        <v>136</v>
      </c>
      <c r="J941" t="s">
        <v>137</v>
      </c>
      <c r="K941" t="s">
        <v>163</v>
      </c>
      <c r="L941" t="s">
        <v>2943</v>
      </c>
      <c r="M941" t="s">
        <v>2944</v>
      </c>
      <c r="N941">
        <v>0.41805555500000002</v>
      </c>
      <c r="O941">
        <v>1</v>
      </c>
      <c r="P941">
        <v>191</v>
      </c>
      <c r="Q941">
        <v>14</v>
      </c>
      <c r="R941">
        <v>47</v>
      </c>
      <c r="S941">
        <v>4</v>
      </c>
      <c r="T941">
        <v>24</v>
      </c>
      <c r="U941">
        <v>0</v>
      </c>
      <c r="V941">
        <v>0</v>
      </c>
      <c r="W941">
        <v>0.28305189289520943</v>
      </c>
      <c r="X941">
        <v>15.225155211426593</v>
      </c>
      <c r="Y941">
        <v>7.8527827104548775</v>
      </c>
      <c r="Z941">
        <v>11.361592440562804</v>
      </c>
      <c r="AA941">
        <v>7.2165050278903831</v>
      </c>
      <c r="AB941">
        <v>6.6334964263081169</v>
      </c>
      <c r="AC941">
        <v>0</v>
      </c>
      <c r="AD941">
        <v>0</v>
      </c>
      <c r="AE941">
        <v>48.57258370953798</v>
      </c>
    </row>
    <row r="942" spans="1:31" x14ac:dyDescent="0.25">
      <c r="A942">
        <v>2396910</v>
      </c>
      <c r="B942">
        <v>1</v>
      </c>
      <c r="C942" t="s">
        <v>80</v>
      </c>
      <c r="D942" t="s">
        <v>93</v>
      </c>
      <c r="E942" t="s">
        <v>157</v>
      </c>
      <c r="F942" t="s">
        <v>2945</v>
      </c>
      <c r="G942" t="s">
        <v>272</v>
      </c>
      <c r="H942" t="s">
        <v>135</v>
      </c>
      <c r="I942" t="s">
        <v>136</v>
      </c>
      <c r="J942" t="s">
        <v>137</v>
      </c>
      <c r="K942" t="s">
        <v>163</v>
      </c>
      <c r="L942" t="s">
        <v>2946</v>
      </c>
      <c r="M942" t="s">
        <v>2947</v>
      </c>
      <c r="N942">
        <v>2.2166666660000001</v>
      </c>
      <c r="O942">
        <v>0</v>
      </c>
      <c r="P942">
        <v>0</v>
      </c>
      <c r="Q942">
        <v>0</v>
      </c>
      <c r="R942">
        <v>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10.460313755528249</v>
      </c>
      <c r="AA942">
        <v>0</v>
      </c>
      <c r="AB942">
        <v>0</v>
      </c>
      <c r="AC942">
        <v>0</v>
      </c>
      <c r="AD942">
        <v>0</v>
      </c>
      <c r="AE942">
        <v>10.460313755528249</v>
      </c>
    </row>
    <row r="943" spans="1:31" x14ac:dyDescent="0.25">
      <c r="A943">
        <v>2396887</v>
      </c>
      <c r="B943">
        <v>1</v>
      </c>
      <c r="C943" t="s">
        <v>80</v>
      </c>
      <c r="D943" t="s">
        <v>93</v>
      </c>
      <c r="E943" t="s">
        <v>153</v>
      </c>
      <c r="F943" t="s">
        <v>2948</v>
      </c>
      <c r="G943" t="s">
        <v>162</v>
      </c>
      <c r="H943" t="s">
        <v>143</v>
      </c>
      <c r="I943" t="s">
        <v>417</v>
      </c>
      <c r="J943" t="s">
        <v>137</v>
      </c>
      <c r="K943" t="s">
        <v>163</v>
      </c>
      <c r="L943" t="s">
        <v>2949</v>
      </c>
      <c r="M943" t="s">
        <v>2950</v>
      </c>
      <c r="N943">
        <v>4.2500000000000003E-2</v>
      </c>
      <c r="O943">
        <v>0</v>
      </c>
      <c r="P943">
        <v>47</v>
      </c>
      <c r="Q943">
        <v>49</v>
      </c>
      <c r="R943">
        <v>150</v>
      </c>
      <c r="S943">
        <v>5</v>
      </c>
      <c r="T943">
        <v>58</v>
      </c>
      <c r="U943">
        <v>1</v>
      </c>
      <c r="V943">
        <v>0</v>
      </c>
      <c r="W943">
        <v>0</v>
      </c>
      <c r="X943">
        <v>0.58878504073147497</v>
      </c>
      <c r="Y943">
        <v>10.236574471657759</v>
      </c>
      <c r="Z943">
        <v>5.4414948813192519</v>
      </c>
      <c r="AA943">
        <v>0.97755495689598748</v>
      </c>
      <c r="AB943">
        <v>2.9685281066869504</v>
      </c>
      <c r="AC943">
        <v>0.29122941566876254</v>
      </c>
      <c r="AD943">
        <v>0</v>
      </c>
      <c r="AE943">
        <v>20.504166872960184</v>
      </c>
    </row>
    <row r="944" spans="1:31" x14ac:dyDescent="0.25">
      <c r="A944">
        <v>2397056</v>
      </c>
      <c r="B944">
        <v>1</v>
      </c>
      <c r="C944" t="s">
        <v>80</v>
      </c>
      <c r="D944" t="s">
        <v>84</v>
      </c>
      <c r="E944" t="s">
        <v>132</v>
      </c>
      <c r="F944" t="s">
        <v>2951</v>
      </c>
      <c r="G944" t="s">
        <v>178</v>
      </c>
      <c r="H944" t="s">
        <v>135</v>
      </c>
      <c r="I944" t="s">
        <v>136</v>
      </c>
      <c r="J944" t="s">
        <v>137</v>
      </c>
      <c r="K944" t="s">
        <v>163</v>
      </c>
      <c r="L944" t="s">
        <v>2952</v>
      </c>
      <c r="M944" t="s">
        <v>2953</v>
      </c>
      <c r="N944">
        <v>0.91972222199999998</v>
      </c>
      <c r="O944">
        <v>0</v>
      </c>
      <c r="P944">
        <v>1102</v>
      </c>
      <c r="Q944">
        <v>0</v>
      </c>
      <c r="R944">
        <v>0</v>
      </c>
      <c r="S944">
        <v>0</v>
      </c>
      <c r="T944">
        <v>150</v>
      </c>
      <c r="U944">
        <v>0</v>
      </c>
      <c r="V944">
        <v>0</v>
      </c>
      <c r="W944">
        <v>0</v>
      </c>
      <c r="X944">
        <v>182.13608678795376</v>
      </c>
      <c r="Y944">
        <v>0</v>
      </c>
      <c r="Z944">
        <v>0</v>
      </c>
      <c r="AA944">
        <v>0</v>
      </c>
      <c r="AB944">
        <v>206.11401238693659</v>
      </c>
      <c r="AC944">
        <v>0</v>
      </c>
      <c r="AD944">
        <v>0</v>
      </c>
      <c r="AE944">
        <v>388.25009917489035</v>
      </c>
    </row>
    <row r="945" spans="1:31" x14ac:dyDescent="0.25">
      <c r="A945">
        <v>2397033</v>
      </c>
      <c r="B945">
        <v>1</v>
      </c>
      <c r="C945" t="s">
        <v>80</v>
      </c>
      <c r="D945" t="s">
        <v>105</v>
      </c>
      <c r="E945" t="s">
        <v>157</v>
      </c>
      <c r="F945" t="s">
        <v>2954</v>
      </c>
      <c r="G945" t="s">
        <v>297</v>
      </c>
      <c r="H945" t="s">
        <v>135</v>
      </c>
      <c r="I945" t="s">
        <v>136</v>
      </c>
      <c r="J945" t="s">
        <v>137</v>
      </c>
      <c r="K945" t="s">
        <v>163</v>
      </c>
      <c r="L945" t="s">
        <v>2955</v>
      </c>
      <c r="M945" t="s">
        <v>2956</v>
      </c>
      <c r="N945">
        <v>2.9452777769999998</v>
      </c>
      <c r="O945">
        <v>0</v>
      </c>
      <c r="P945">
        <v>29</v>
      </c>
      <c r="Q945">
        <v>0</v>
      </c>
      <c r="R945">
        <v>0</v>
      </c>
      <c r="S945">
        <v>0</v>
      </c>
      <c r="T945">
        <v>3</v>
      </c>
      <c r="U945">
        <v>0</v>
      </c>
      <c r="V945">
        <v>0</v>
      </c>
      <c r="W945">
        <v>0</v>
      </c>
      <c r="X945">
        <v>17.663288051865916</v>
      </c>
      <c r="Y945">
        <v>0</v>
      </c>
      <c r="Z945">
        <v>0</v>
      </c>
      <c r="AA945">
        <v>0</v>
      </c>
      <c r="AB945">
        <v>23.923307798980975</v>
      </c>
      <c r="AC945">
        <v>0</v>
      </c>
      <c r="AD945">
        <v>0</v>
      </c>
      <c r="AE945">
        <v>41.586595850846891</v>
      </c>
    </row>
    <row r="946" spans="1:31" x14ac:dyDescent="0.25">
      <c r="A946">
        <v>2396701</v>
      </c>
      <c r="B946">
        <v>1</v>
      </c>
      <c r="C946" t="s">
        <v>80</v>
      </c>
      <c r="D946" t="s">
        <v>89</v>
      </c>
      <c r="E946" t="s">
        <v>153</v>
      </c>
      <c r="F946" t="s">
        <v>2957</v>
      </c>
      <c r="G946" t="s">
        <v>162</v>
      </c>
      <c r="H946" t="s">
        <v>143</v>
      </c>
      <c r="I946" t="s">
        <v>136</v>
      </c>
      <c r="J946" t="s">
        <v>137</v>
      </c>
      <c r="K946" t="s">
        <v>163</v>
      </c>
      <c r="L946" t="s">
        <v>2958</v>
      </c>
      <c r="M946" t="s">
        <v>2959</v>
      </c>
      <c r="N946">
        <v>1.0225</v>
      </c>
      <c r="O946">
        <v>1</v>
      </c>
      <c r="P946">
        <v>289</v>
      </c>
      <c r="Q946">
        <v>1</v>
      </c>
      <c r="R946">
        <v>57</v>
      </c>
      <c r="S946">
        <v>2</v>
      </c>
      <c r="T946">
        <v>173</v>
      </c>
      <c r="U946">
        <v>0</v>
      </c>
      <c r="V946">
        <v>0</v>
      </c>
      <c r="W946">
        <v>3.1330514503776592</v>
      </c>
      <c r="X946">
        <v>95.985508941629433</v>
      </c>
      <c r="Y946">
        <v>4.5756023991149561</v>
      </c>
      <c r="Z946">
        <v>9.6744968096511901</v>
      </c>
      <c r="AA946">
        <v>3.3184744181703634</v>
      </c>
      <c r="AB946">
        <v>78.2454538073696</v>
      </c>
      <c r="AC946">
        <v>0</v>
      </c>
      <c r="AD946">
        <v>0</v>
      </c>
      <c r="AE946">
        <v>194.93258782631321</v>
      </c>
    </row>
    <row r="947" spans="1:31" x14ac:dyDescent="0.25">
      <c r="A947">
        <v>2396787</v>
      </c>
      <c r="B947">
        <v>1</v>
      </c>
      <c r="C947" t="s">
        <v>80</v>
      </c>
      <c r="D947" t="s">
        <v>84</v>
      </c>
      <c r="E947" t="s">
        <v>132</v>
      </c>
      <c r="F947" t="s">
        <v>2960</v>
      </c>
      <c r="G947" t="s">
        <v>134</v>
      </c>
      <c r="H947" t="s">
        <v>135</v>
      </c>
      <c r="I947" t="s">
        <v>136</v>
      </c>
      <c r="J947" t="s">
        <v>137</v>
      </c>
      <c r="K947" t="s">
        <v>138</v>
      </c>
      <c r="L947" t="s">
        <v>2961</v>
      </c>
      <c r="M947" t="s">
        <v>2962</v>
      </c>
      <c r="N947">
        <v>1.1347222219999999</v>
      </c>
      <c r="O947">
        <v>0</v>
      </c>
      <c r="P947">
        <v>247</v>
      </c>
      <c r="Q947">
        <v>0</v>
      </c>
      <c r="R947">
        <v>2</v>
      </c>
      <c r="S947">
        <v>0</v>
      </c>
      <c r="T947">
        <v>18</v>
      </c>
      <c r="U947">
        <v>0</v>
      </c>
      <c r="V947">
        <v>0</v>
      </c>
      <c r="W947">
        <v>0</v>
      </c>
      <c r="X947">
        <v>54.372089104890478</v>
      </c>
      <c r="Y947">
        <v>0</v>
      </c>
      <c r="Z947">
        <v>1.0929965587446935</v>
      </c>
      <c r="AA947">
        <v>0</v>
      </c>
      <c r="AB947">
        <v>14.1358704796307</v>
      </c>
      <c r="AC947">
        <v>0</v>
      </c>
      <c r="AD947">
        <v>0</v>
      </c>
      <c r="AE947">
        <v>69.600956143265876</v>
      </c>
    </row>
    <row r="948" spans="1:31" x14ac:dyDescent="0.25">
      <c r="A948">
        <v>2397096</v>
      </c>
      <c r="B948">
        <v>1</v>
      </c>
      <c r="C948" t="s">
        <v>80</v>
      </c>
      <c r="D948" t="s">
        <v>97</v>
      </c>
      <c r="E948" t="s">
        <v>157</v>
      </c>
      <c r="F948" t="s">
        <v>2963</v>
      </c>
      <c r="G948" t="s">
        <v>235</v>
      </c>
      <c r="H948" t="s">
        <v>135</v>
      </c>
      <c r="I948" t="s">
        <v>136</v>
      </c>
      <c r="J948" t="s">
        <v>137</v>
      </c>
      <c r="K948" t="s">
        <v>163</v>
      </c>
      <c r="L948" t="s">
        <v>2964</v>
      </c>
      <c r="M948" t="s">
        <v>2965</v>
      </c>
      <c r="N948">
        <v>6.7486111109999998</v>
      </c>
      <c r="O948">
        <v>0</v>
      </c>
      <c r="P948">
        <v>65</v>
      </c>
      <c r="Q948">
        <v>0</v>
      </c>
      <c r="R948">
        <v>0</v>
      </c>
      <c r="S948">
        <v>0</v>
      </c>
      <c r="T948">
        <v>1</v>
      </c>
      <c r="U948">
        <v>0</v>
      </c>
      <c r="V948">
        <v>0</v>
      </c>
      <c r="W948">
        <v>0</v>
      </c>
      <c r="X948">
        <v>86.42332519477776</v>
      </c>
      <c r="Y948">
        <v>0</v>
      </c>
      <c r="Z948">
        <v>0</v>
      </c>
      <c r="AA948">
        <v>0</v>
      </c>
      <c r="AB948">
        <v>2.7079310442584166E-2</v>
      </c>
      <c r="AC948">
        <v>0</v>
      </c>
      <c r="AD948">
        <v>0</v>
      </c>
      <c r="AE948">
        <v>86.450404505220348</v>
      </c>
    </row>
    <row r="949" spans="1:31" x14ac:dyDescent="0.25">
      <c r="A949">
        <v>2396747</v>
      </c>
      <c r="B949">
        <v>1</v>
      </c>
      <c r="C949" t="s">
        <v>80</v>
      </c>
      <c r="D949" t="s">
        <v>102</v>
      </c>
      <c r="E949" t="s">
        <v>157</v>
      </c>
      <c r="F949" t="s">
        <v>2966</v>
      </c>
      <c r="G949" t="s">
        <v>272</v>
      </c>
      <c r="H949" t="s">
        <v>135</v>
      </c>
      <c r="I949" t="s">
        <v>136</v>
      </c>
      <c r="J949" t="s">
        <v>137</v>
      </c>
      <c r="K949" t="s">
        <v>163</v>
      </c>
      <c r="L949" t="s">
        <v>2967</v>
      </c>
      <c r="M949" t="s">
        <v>2968</v>
      </c>
      <c r="N949">
        <v>1.189166666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</row>
    <row r="950" spans="1:31" x14ac:dyDescent="0.25">
      <c r="A950">
        <v>2396847</v>
      </c>
      <c r="B950">
        <v>1</v>
      </c>
      <c r="C950" t="s">
        <v>80</v>
      </c>
      <c r="D950" t="s">
        <v>104</v>
      </c>
      <c r="E950" t="s">
        <v>141</v>
      </c>
      <c r="F950" t="s">
        <v>2969</v>
      </c>
      <c r="G950" t="s">
        <v>480</v>
      </c>
      <c r="H950" t="s">
        <v>143</v>
      </c>
      <c r="I950" t="s">
        <v>136</v>
      </c>
      <c r="J950" t="s">
        <v>137</v>
      </c>
      <c r="K950" t="s">
        <v>163</v>
      </c>
      <c r="L950" t="s">
        <v>2970</v>
      </c>
      <c r="M950" t="s">
        <v>2971</v>
      </c>
      <c r="N950">
        <v>0.77861111100000002</v>
      </c>
      <c r="O950">
        <v>0</v>
      </c>
      <c r="P950">
        <v>3</v>
      </c>
      <c r="Q950">
        <v>0</v>
      </c>
      <c r="R950">
        <v>12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0.19542178214251002</v>
      </c>
      <c r="Y950">
        <v>0</v>
      </c>
      <c r="Z950">
        <v>1.3582183766610578</v>
      </c>
      <c r="AA950">
        <v>0</v>
      </c>
      <c r="AB950">
        <v>0</v>
      </c>
      <c r="AC950">
        <v>0</v>
      </c>
      <c r="AD950">
        <v>0</v>
      </c>
      <c r="AE950">
        <v>1.5536401588035678</v>
      </c>
    </row>
    <row r="951" spans="1:31" x14ac:dyDescent="0.25">
      <c r="A951">
        <v>2396761</v>
      </c>
      <c r="B951">
        <v>1</v>
      </c>
      <c r="C951" t="s">
        <v>80</v>
      </c>
      <c r="D951" t="s">
        <v>82</v>
      </c>
      <c r="E951" t="s">
        <v>132</v>
      </c>
      <c r="F951" t="s">
        <v>2972</v>
      </c>
      <c r="G951" t="s">
        <v>134</v>
      </c>
      <c r="H951" t="s">
        <v>135</v>
      </c>
      <c r="I951" t="s">
        <v>136</v>
      </c>
      <c r="J951" t="s">
        <v>137</v>
      </c>
      <c r="K951" t="s">
        <v>138</v>
      </c>
      <c r="L951" t="s">
        <v>2973</v>
      </c>
      <c r="M951" t="s">
        <v>2974</v>
      </c>
      <c r="N951">
        <v>4.1963888880000004</v>
      </c>
      <c r="O951">
        <v>0</v>
      </c>
      <c r="P951">
        <v>654</v>
      </c>
      <c r="Q951">
        <v>0</v>
      </c>
      <c r="R951">
        <v>0</v>
      </c>
      <c r="S951">
        <v>0</v>
      </c>
      <c r="T951">
        <v>113</v>
      </c>
      <c r="U951">
        <v>0</v>
      </c>
      <c r="V951">
        <v>2</v>
      </c>
      <c r="W951">
        <v>0</v>
      </c>
      <c r="X951">
        <v>533.47892705627169</v>
      </c>
      <c r="Y951">
        <v>0</v>
      </c>
      <c r="Z951">
        <v>0</v>
      </c>
      <c r="AA951">
        <v>0</v>
      </c>
      <c r="AB951">
        <v>558.15103600751638</v>
      </c>
      <c r="AC951">
        <v>0</v>
      </c>
      <c r="AD951">
        <v>149.8382653267409</v>
      </c>
      <c r="AE951">
        <v>1241.468228390529</v>
      </c>
    </row>
    <row r="952" spans="1:31" x14ac:dyDescent="0.25">
      <c r="A952">
        <v>2397059</v>
      </c>
      <c r="B952">
        <v>1</v>
      </c>
      <c r="C952" t="s">
        <v>80</v>
      </c>
      <c r="D952" t="s">
        <v>91</v>
      </c>
      <c r="E952" t="s">
        <v>153</v>
      </c>
      <c r="F952" t="s">
        <v>2975</v>
      </c>
      <c r="G952" t="s">
        <v>162</v>
      </c>
      <c r="H952" t="s">
        <v>143</v>
      </c>
      <c r="I952" t="s">
        <v>136</v>
      </c>
      <c r="J952" t="s">
        <v>137</v>
      </c>
      <c r="K952" t="s">
        <v>163</v>
      </c>
      <c r="L952" t="s">
        <v>2976</v>
      </c>
      <c r="M952" t="s">
        <v>2977</v>
      </c>
      <c r="N952">
        <v>0.34694444400000002</v>
      </c>
      <c r="O952">
        <v>45</v>
      </c>
      <c r="P952">
        <v>10403</v>
      </c>
      <c r="Q952">
        <v>240</v>
      </c>
      <c r="R952">
        <v>466</v>
      </c>
      <c r="S952">
        <v>121</v>
      </c>
      <c r="T952">
        <v>1977</v>
      </c>
      <c r="U952">
        <v>9</v>
      </c>
      <c r="V952">
        <v>7</v>
      </c>
      <c r="W952">
        <v>17.844039048632268</v>
      </c>
      <c r="X952">
        <v>680.6570424020988</v>
      </c>
      <c r="Y952">
        <v>171.45796724086625</v>
      </c>
      <c r="Z952">
        <v>94.341740802043702</v>
      </c>
      <c r="AA952">
        <v>303.93870774460856</v>
      </c>
      <c r="AB952">
        <v>738.80016693458367</v>
      </c>
      <c r="AC952">
        <v>66.457785574239594</v>
      </c>
      <c r="AD952">
        <v>42.032520355676041</v>
      </c>
      <c r="AE952">
        <v>2115.5299701027484</v>
      </c>
    </row>
    <row r="953" spans="1:31" x14ac:dyDescent="0.25">
      <c r="A953">
        <v>2396824</v>
      </c>
      <c r="B953">
        <v>1</v>
      </c>
      <c r="C953" t="s">
        <v>80</v>
      </c>
      <c r="D953" t="s">
        <v>97</v>
      </c>
      <c r="E953" t="s">
        <v>181</v>
      </c>
      <c r="F953" t="s">
        <v>2978</v>
      </c>
      <c r="G953" t="s">
        <v>183</v>
      </c>
      <c r="H953" t="s">
        <v>135</v>
      </c>
      <c r="I953" t="s">
        <v>136</v>
      </c>
      <c r="J953" t="s">
        <v>137</v>
      </c>
      <c r="K953" t="s">
        <v>163</v>
      </c>
      <c r="L953" t="s">
        <v>2979</v>
      </c>
      <c r="M953" t="s">
        <v>2980</v>
      </c>
      <c r="N953">
        <v>1.430833333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9.3257581941744994E-2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9.3257581941744994E-2</v>
      </c>
    </row>
    <row r="954" spans="1:31" x14ac:dyDescent="0.25">
      <c r="A954">
        <v>2396724</v>
      </c>
      <c r="B954">
        <v>1</v>
      </c>
      <c r="C954" t="s">
        <v>80</v>
      </c>
      <c r="D954" t="s">
        <v>106</v>
      </c>
      <c r="E954" t="s">
        <v>132</v>
      </c>
      <c r="F954" t="s">
        <v>2981</v>
      </c>
      <c r="G954" t="s">
        <v>187</v>
      </c>
      <c r="H954" t="s">
        <v>135</v>
      </c>
      <c r="I954" t="s">
        <v>136</v>
      </c>
      <c r="J954" t="s">
        <v>137</v>
      </c>
      <c r="K954" t="s">
        <v>163</v>
      </c>
      <c r="L954" t="s">
        <v>2982</v>
      </c>
      <c r="M954" t="s">
        <v>2983</v>
      </c>
      <c r="N954">
        <v>0.84111111100000002</v>
      </c>
      <c r="O954">
        <v>0</v>
      </c>
      <c r="P954">
        <v>0</v>
      </c>
      <c r="Q954">
        <v>0</v>
      </c>
      <c r="R954">
        <v>15</v>
      </c>
      <c r="S954">
        <v>0</v>
      </c>
      <c r="T954">
        <v>4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49.250421794246108</v>
      </c>
      <c r="AA954">
        <v>0</v>
      </c>
      <c r="AB954">
        <v>7.1481451361423334</v>
      </c>
      <c r="AC954">
        <v>0</v>
      </c>
      <c r="AD954">
        <v>0</v>
      </c>
      <c r="AE954">
        <v>56.398566930388441</v>
      </c>
    </row>
    <row r="955" spans="1:31" x14ac:dyDescent="0.25">
      <c r="A955">
        <v>2397116</v>
      </c>
      <c r="B955">
        <v>1</v>
      </c>
      <c r="C955" t="s">
        <v>80</v>
      </c>
      <c r="D955" t="s">
        <v>97</v>
      </c>
      <c r="E955" t="s">
        <v>153</v>
      </c>
      <c r="F955" t="s">
        <v>2984</v>
      </c>
      <c r="G955" t="s">
        <v>162</v>
      </c>
      <c r="H955" t="s">
        <v>143</v>
      </c>
      <c r="I955" t="s">
        <v>136</v>
      </c>
      <c r="J955" t="s">
        <v>137</v>
      </c>
      <c r="K955" t="s">
        <v>163</v>
      </c>
      <c r="L955" t="s">
        <v>2985</v>
      </c>
      <c r="M955" t="s">
        <v>2986</v>
      </c>
      <c r="N955">
        <v>1.7094444440000001</v>
      </c>
      <c r="O955">
        <v>0</v>
      </c>
      <c r="P955">
        <v>0</v>
      </c>
      <c r="Q955">
        <v>0</v>
      </c>
      <c r="R955">
        <v>0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145.94062383080944</v>
      </c>
      <c r="AB955">
        <v>0</v>
      </c>
      <c r="AC955">
        <v>0</v>
      </c>
      <c r="AD955">
        <v>0</v>
      </c>
      <c r="AE955">
        <v>145.94062383080944</v>
      </c>
    </row>
    <row r="956" spans="1:31" x14ac:dyDescent="0.25">
      <c r="A956">
        <v>2397005</v>
      </c>
      <c r="B956">
        <v>1</v>
      </c>
      <c r="C956" t="s">
        <v>81</v>
      </c>
      <c r="D956" t="s">
        <v>120</v>
      </c>
      <c r="E956" t="s">
        <v>279</v>
      </c>
      <c r="F956" t="s">
        <v>2987</v>
      </c>
      <c r="G956" t="s">
        <v>162</v>
      </c>
      <c r="H956" t="s">
        <v>143</v>
      </c>
      <c r="I956" t="s">
        <v>136</v>
      </c>
      <c r="J956" t="s">
        <v>137</v>
      </c>
      <c r="K956" t="s">
        <v>163</v>
      </c>
      <c r="L956" t="s">
        <v>2988</v>
      </c>
      <c r="M956" t="s">
        <v>2989</v>
      </c>
      <c r="N956">
        <v>0.56666666600000004</v>
      </c>
      <c r="O956">
        <v>0</v>
      </c>
      <c r="P956">
        <v>0</v>
      </c>
      <c r="Q956">
        <v>55</v>
      </c>
      <c r="R956">
        <v>33</v>
      </c>
      <c r="S956">
        <v>3</v>
      </c>
      <c r="T956">
        <v>2</v>
      </c>
      <c r="U956">
        <v>1</v>
      </c>
      <c r="V956">
        <v>0</v>
      </c>
      <c r="W956">
        <v>0</v>
      </c>
      <c r="X956">
        <v>0</v>
      </c>
      <c r="Y956">
        <v>18.151248201941264</v>
      </c>
      <c r="Z956">
        <v>3.7460956543000005E-3</v>
      </c>
      <c r="AA956">
        <v>6.6421624921380005</v>
      </c>
      <c r="AB956">
        <v>1.0095941058650999</v>
      </c>
      <c r="AC956">
        <v>92.522293998212589</v>
      </c>
      <c r="AD956">
        <v>0</v>
      </c>
      <c r="AE956">
        <v>118.32904489381126</v>
      </c>
    </row>
    <row r="957" spans="1:31" x14ac:dyDescent="0.25">
      <c r="A957">
        <v>2396790</v>
      </c>
      <c r="B957">
        <v>1</v>
      </c>
      <c r="C957" t="s">
        <v>81</v>
      </c>
      <c r="D957" t="s">
        <v>118</v>
      </c>
      <c r="E957" t="s">
        <v>279</v>
      </c>
      <c r="F957" t="s">
        <v>2990</v>
      </c>
      <c r="G957" t="s">
        <v>134</v>
      </c>
      <c r="H957" t="s">
        <v>143</v>
      </c>
      <c r="I957" t="s">
        <v>136</v>
      </c>
      <c r="J957" t="s">
        <v>137</v>
      </c>
      <c r="K957" t="s">
        <v>138</v>
      </c>
      <c r="L957" t="s">
        <v>2991</v>
      </c>
      <c r="M957" t="s">
        <v>2992</v>
      </c>
      <c r="N957">
        <v>7.7741666660000002</v>
      </c>
      <c r="O957">
        <v>1</v>
      </c>
      <c r="P957">
        <v>325</v>
      </c>
      <c r="Q957">
        <v>77</v>
      </c>
      <c r="R957">
        <v>53</v>
      </c>
      <c r="S957">
        <v>5</v>
      </c>
      <c r="T957">
        <v>47</v>
      </c>
      <c r="U957">
        <v>1</v>
      </c>
      <c r="V957">
        <v>1</v>
      </c>
      <c r="W957">
        <v>2.4092098821309076</v>
      </c>
      <c r="X957">
        <v>657.31563611377612</v>
      </c>
      <c r="Y957">
        <v>2646.2412827798357</v>
      </c>
      <c r="Z957">
        <v>136.47184085119855</v>
      </c>
      <c r="AA957">
        <v>1.8893994472046669</v>
      </c>
      <c r="AB957">
        <v>186.21968593710076</v>
      </c>
      <c r="AC957">
        <v>1150.2185265473749</v>
      </c>
      <c r="AD957">
        <v>5.462643439987561</v>
      </c>
      <c r="AE957">
        <v>4786.2282249986092</v>
      </c>
    </row>
    <row r="958" spans="1:31" x14ac:dyDescent="0.25">
      <c r="A958">
        <v>2396959</v>
      </c>
      <c r="B958">
        <v>1</v>
      </c>
      <c r="C958" t="s">
        <v>80</v>
      </c>
      <c r="D958" t="s">
        <v>107</v>
      </c>
      <c r="E958" t="s">
        <v>181</v>
      </c>
      <c r="F958" t="s">
        <v>2993</v>
      </c>
      <c r="G958" t="s">
        <v>235</v>
      </c>
      <c r="H958" t="s">
        <v>135</v>
      </c>
      <c r="I958" t="s">
        <v>136</v>
      </c>
      <c r="J958" t="s">
        <v>137</v>
      </c>
      <c r="K958" t="s">
        <v>163</v>
      </c>
      <c r="L958" t="s">
        <v>2994</v>
      </c>
      <c r="M958" t="s">
        <v>2995</v>
      </c>
      <c r="N958">
        <v>1.631388888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2.8581422166318831</v>
      </c>
      <c r="AC958">
        <v>0</v>
      </c>
      <c r="AD958">
        <v>0</v>
      </c>
      <c r="AE958">
        <v>2.8581422166318831</v>
      </c>
    </row>
    <row r="959" spans="1:31" x14ac:dyDescent="0.25">
      <c r="A959">
        <v>2396936</v>
      </c>
      <c r="B959">
        <v>1</v>
      </c>
      <c r="C959" t="s">
        <v>80</v>
      </c>
      <c r="D959" t="s">
        <v>94</v>
      </c>
      <c r="E959" t="s">
        <v>157</v>
      </c>
      <c r="F959" t="s">
        <v>2996</v>
      </c>
      <c r="G959" t="s">
        <v>254</v>
      </c>
      <c r="H959" t="s">
        <v>135</v>
      </c>
      <c r="I959" t="s">
        <v>136</v>
      </c>
      <c r="J959" t="s">
        <v>137</v>
      </c>
      <c r="K959" t="s">
        <v>163</v>
      </c>
      <c r="L959" t="s">
        <v>2997</v>
      </c>
      <c r="M959" t="s">
        <v>2998</v>
      </c>
      <c r="N959">
        <v>2.0869444439999998</v>
      </c>
      <c r="O959">
        <v>0</v>
      </c>
      <c r="P959">
        <v>2</v>
      </c>
      <c r="Q959">
        <v>0</v>
      </c>
      <c r="R959">
        <v>4</v>
      </c>
      <c r="S959">
        <v>0</v>
      </c>
      <c r="T959">
        <v>14</v>
      </c>
      <c r="U959">
        <v>0</v>
      </c>
      <c r="V959">
        <v>0</v>
      </c>
      <c r="W959">
        <v>0</v>
      </c>
      <c r="X959">
        <v>8.5141399590845004E-2</v>
      </c>
      <c r="Y959">
        <v>0</v>
      </c>
      <c r="Z959">
        <v>3.9289055693990376</v>
      </c>
      <c r="AA959">
        <v>0</v>
      </c>
      <c r="AB959">
        <v>13.788779340302264</v>
      </c>
      <c r="AC959">
        <v>0</v>
      </c>
      <c r="AD959">
        <v>0</v>
      </c>
      <c r="AE959">
        <v>17.802826309292147</v>
      </c>
    </row>
    <row r="960" spans="1:31" x14ac:dyDescent="0.25">
      <c r="A960">
        <v>2396859</v>
      </c>
      <c r="B960">
        <v>1</v>
      </c>
      <c r="C960" t="s">
        <v>81</v>
      </c>
      <c r="D960" t="s">
        <v>120</v>
      </c>
      <c r="E960" t="s">
        <v>181</v>
      </c>
      <c r="F960" t="s">
        <v>2999</v>
      </c>
      <c r="G960" t="s">
        <v>183</v>
      </c>
      <c r="H960" t="s">
        <v>135</v>
      </c>
      <c r="I960" t="s">
        <v>136</v>
      </c>
      <c r="J960" t="s">
        <v>137</v>
      </c>
      <c r="K960" t="s">
        <v>163</v>
      </c>
      <c r="L960" t="s">
        <v>3000</v>
      </c>
      <c r="M960" t="s">
        <v>3001</v>
      </c>
      <c r="N960">
        <v>2.153611111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0.29941408876026671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0.29941408876026671</v>
      </c>
    </row>
    <row r="961" spans="1:31" x14ac:dyDescent="0.25">
      <c r="A961">
        <v>2397128</v>
      </c>
      <c r="B961">
        <v>1</v>
      </c>
      <c r="C961" t="s">
        <v>81</v>
      </c>
      <c r="D961" t="s">
        <v>113</v>
      </c>
      <c r="E961" t="s">
        <v>157</v>
      </c>
      <c r="F961" t="s">
        <v>3002</v>
      </c>
      <c r="G961" t="s">
        <v>272</v>
      </c>
      <c r="H961" t="s">
        <v>135</v>
      </c>
      <c r="I961" t="s">
        <v>136</v>
      </c>
      <c r="J961" t="s">
        <v>137</v>
      </c>
      <c r="K961" t="s">
        <v>163</v>
      </c>
      <c r="L961" t="s">
        <v>3003</v>
      </c>
      <c r="M961" t="s">
        <v>3004</v>
      </c>
      <c r="N961">
        <v>1.659166666</v>
      </c>
      <c r="O961">
        <v>0</v>
      </c>
      <c r="P961">
        <v>22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1.6840586527404298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1.6840586527404298</v>
      </c>
    </row>
    <row r="962" spans="1:31" x14ac:dyDescent="0.25">
      <c r="A962">
        <v>2397045</v>
      </c>
      <c r="B962">
        <v>1</v>
      </c>
      <c r="C962" t="s">
        <v>80</v>
      </c>
      <c r="D962" t="s">
        <v>107</v>
      </c>
      <c r="E962" t="s">
        <v>153</v>
      </c>
      <c r="F962" t="s">
        <v>3005</v>
      </c>
      <c r="G962" t="s">
        <v>162</v>
      </c>
      <c r="H962" t="s">
        <v>143</v>
      </c>
      <c r="I962" t="s">
        <v>136</v>
      </c>
      <c r="J962" t="s">
        <v>137</v>
      </c>
      <c r="K962" t="s">
        <v>163</v>
      </c>
      <c r="L962" t="s">
        <v>3006</v>
      </c>
      <c r="M962" t="s">
        <v>3007</v>
      </c>
      <c r="N962">
        <v>0.77083333300000001</v>
      </c>
      <c r="O962">
        <v>0</v>
      </c>
      <c r="P962">
        <v>324</v>
      </c>
      <c r="Q962">
        <v>15</v>
      </c>
      <c r="R962">
        <v>20</v>
      </c>
      <c r="S962">
        <v>4</v>
      </c>
      <c r="T962">
        <v>82</v>
      </c>
      <c r="U962">
        <v>1</v>
      </c>
      <c r="V962">
        <v>0</v>
      </c>
      <c r="W962">
        <v>0</v>
      </c>
      <c r="X962">
        <v>42.151521354090761</v>
      </c>
      <c r="Y962">
        <v>17.738800411992077</v>
      </c>
      <c r="Z962">
        <v>6.3404182567962435</v>
      </c>
      <c r="AA962">
        <v>12.947937739328029</v>
      </c>
      <c r="AB962">
        <v>30.56755654926506</v>
      </c>
      <c r="AC962">
        <v>112.45280374642685</v>
      </c>
      <c r="AD962">
        <v>0</v>
      </c>
      <c r="AE962">
        <v>222.19903805789903</v>
      </c>
    </row>
    <row r="963" spans="1:31" x14ac:dyDescent="0.25">
      <c r="A963">
        <v>2396942</v>
      </c>
      <c r="B963">
        <v>1</v>
      </c>
      <c r="C963" t="s">
        <v>80</v>
      </c>
      <c r="D963" t="s">
        <v>92</v>
      </c>
      <c r="E963" t="s">
        <v>181</v>
      </c>
      <c r="F963" t="s">
        <v>3008</v>
      </c>
      <c r="G963" t="s">
        <v>183</v>
      </c>
      <c r="H963" t="s">
        <v>135</v>
      </c>
      <c r="I963" t="s">
        <v>136</v>
      </c>
      <c r="J963" t="s">
        <v>137</v>
      </c>
      <c r="K963" t="s">
        <v>163</v>
      </c>
      <c r="L963" t="s">
        <v>3009</v>
      </c>
      <c r="M963" t="s">
        <v>3010</v>
      </c>
      <c r="N963">
        <v>2.2027777770000001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7.67842324135425E-2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7.67842324135425E-2</v>
      </c>
    </row>
    <row r="964" spans="1:31" x14ac:dyDescent="0.25">
      <c r="A964">
        <v>2397088</v>
      </c>
      <c r="B964">
        <v>1</v>
      </c>
      <c r="C964" t="s">
        <v>80</v>
      </c>
      <c r="D964" t="s">
        <v>85</v>
      </c>
      <c r="E964" t="s">
        <v>157</v>
      </c>
      <c r="F964" t="s">
        <v>3011</v>
      </c>
      <c r="G964" t="s">
        <v>272</v>
      </c>
      <c r="H964" t="s">
        <v>135</v>
      </c>
      <c r="I964" t="s">
        <v>136</v>
      </c>
      <c r="J964" t="s">
        <v>137</v>
      </c>
      <c r="K964" t="s">
        <v>163</v>
      </c>
      <c r="L964" t="s">
        <v>3012</v>
      </c>
      <c r="M964" t="s">
        <v>3013</v>
      </c>
      <c r="N964">
        <v>1.733055555</v>
      </c>
      <c r="O964">
        <v>0</v>
      </c>
      <c r="P964">
        <v>81</v>
      </c>
      <c r="Q964">
        <v>0</v>
      </c>
      <c r="R964">
        <v>0</v>
      </c>
      <c r="S964">
        <v>0</v>
      </c>
      <c r="T964">
        <v>4</v>
      </c>
      <c r="U964">
        <v>0</v>
      </c>
      <c r="V964">
        <v>0</v>
      </c>
      <c r="W964">
        <v>0</v>
      </c>
      <c r="X964">
        <v>39.631628303011524</v>
      </c>
      <c r="Y964">
        <v>0</v>
      </c>
      <c r="Z964">
        <v>0</v>
      </c>
      <c r="AA964">
        <v>0</v>
      </c>
      <c r="AB964">
        <v>2.9694648024392087</v>
      </c>
      <c r="AC964">
        <v>0</v>
      </c>
      <c r="AD964">
        <v>0</v>
      </c>
      <c r="AE964">
        <v>42.60109310545073</v>
      </c>
    </row>
    <row r="965" spans="1:31" x14ac:dyDescent="0.25">
      <c r="A965">
        <v>2396856</v>
      </c>
      <c r="B965">
        <v>1</v>
      </c>
      <c r="C965" t="s">
        <v>80</v>
      </c>
      <c r="D965" t="s">
        <v>106</v>
      </c>
      <c r="E965" t="s">
        <v>132</v>
      </c>
      <c r="F965" t="s">
        <v>3014</v>
      </c>
      <c r="G965" t="s">
        <v>254</v>
      </c>
      <c r="H965" t="s">
        <v>135</v>
      </c>
      <c r="I965" t="s">
        <v>136</v>
      </c>
      <c r="J965" t="s">
        <v>137</v>
      </c>
      <c r="K965" t="s">
        <v>163</v>
      </c>
      <c r="L965" t="s">
        <v>3015</v>
      </c>
      <c r="M965" t="s">
        <v>3016</v>
      </c>
      <c r="N965">
        <v>0.48249999999999998</v>
      </c>
      <c r="O965">
        <v>0</v>
      </c>
      <c r="P965">
        <v>97</v>
      </c>
      <c r="Q965">
        <v>0</v>
      </c>
      <c r="R965">
        <v>1</v>
      </c>
      <c r="S965">
        <v>0</v>
      </c>
      <c r="T965">
        <v>7</v>
      </c>
      <c r="U965">
        <v>0</v>
      </c>
      <c r="V965">
        <v>0</v>
      </c>
      <c r="W965">
        <v>0</v>
      </c>
      <c r="X965">
        <v>7.7627912651929636</v>
      </c>
      <c r="Y965">
        <v>0</v>
      </c>
      <c r="Z965">
        <v>0.11135346135908222</v>
      </c>
      <c r="AA965">
        <v>0</v>
      </c>
      <c r="AB965">
        <v>1.5457133989432656</v>
      </c>
      <c r="AC965">
        <v>0</v>
      </c>
      <c r="AD965">
        <v>0</v>
      </c>
      <c r="AE965">
        <v>9.4198581254953115</v>
      </c>
    </row>
    <row r="966" spans="1:31" x14ac:dyDescent="0.25">
      <c r="A966">
        <v>2396733</v>
      </c>
      <c r="B966">
        <v>1</v>
      </c>
      <c r="C966" t="s">
        <v>80</v>
      </c>
      <c r="D966" t="s">
        <v>108</v>
      </c>
      <c r="E966" t="s">
        <v>157</v>
      </c>
      <c r="F966" t="s">
        <v>3017</v>
      </c>
      <c r="G966" t="s">
        <v>272</v>
      </c>
      <c r="H966" t="s">
        <v>135</v>
      </c>
      <c r="I966" t="s">
        <v>136</v>
      </c>
      <c r="J966" t="s">
        <v>137</v>
      </c>
      <c r="K966" t="s">
        <v>163</v>
      </c>
      <c r="L966" t="s">
        <v>3018</v>
      </c>
      <c r="M966" t="s">
        <v>3019</v>
      </c>
      <c r="N966">
        <v>3.2894444439999999</v>
      </c>
      <c r="O966">
        <v>0</v>
      </c>
      <c r="P966">
        <v>15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6.1301062724789528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6.1301062724789528</v>
      </c>
    </row>
    <row r="967" spans="1:31" x14ac:dyDescent="0.25">
      <c r="A967">
        <v>2397105</v>
      </c>
      <c r="B967">
        <v>1</v>
      </c>
      <c r="C967" t="s">
        <v>81</v>
      </c>
      <c r="D967" t="s">
        <v>118</v>
      </c>
      <c r="E967" t="s">
        <v>141</v>
      </c>
      <c r="F967" t="s">
        <v>847</v>
      </c>
      <c r="G967" t="s">
        <v>206</v>
      </c>
      <c r="H967" t="s">
        <v>143</v>
      </c>
      <c r="I967" t="s">
        <v>136</v>
      </c>
      <c r="J967" t="s">
        <v>137</v>
      </c>
      <c r="K967" t="s">
        <v>163</v>
      </c>
      <c r="L967" t="s">
        <v>3020</v>
      </c>
      <c r="M967" t="s">
        <v>3021</v>
      </c>
      <c r="N967">
        <v>1.5069444439999999</v>
      </c>
      <c r="O967">
        <v>0</v>
      </c>
      <c r="P967">
        <v>367</v>
      </c>
      <c r="Q967">
        <v>3</v>
      </c>
      <c r="R967">
        <v>20</v>
      </c>
      <c r="S967">
        <v>2</v>
      </c>
      <c r="T967">
        <v>34</v>
      </c>
      <c r="U967">
        <v>0</v>
      </c>
      <c r="V967">
        <v>0</v>
      </c>
      <c r="W967">
        <v>0</v>
      </c>
      <c r="X967">
        <v>112.73719125249492</v>
      </c>
      <c r="Y967">
        <v>1.7211429664109668</v>
      </c>
      <c r="Z967">
        <v>3.1946061472694254</v>
      </c>
      <c r="AA967">
        <v>2.1172049873313723</v>
      </c>
      <c r="AB967">
        <v>9.6668812225335738</v>
      </c>
      <c r="AC967">
        <v>0</v>
      </c>
      <c r="AD967">
        <v>0</v>
      </c>
      <c r="AE967">
        <v>129.43702657604027</v>
      </c>
    </row>
    <row r="968" spans="1:31" x14ac:dyDescent="0.25">
      <c r="A968">
        <v>2396776</v>
      </c>
      <c r="B968">
        <v>1</v>
      </c>
      <c r="C968" t="s">
        <v>81</v>
      </c>
      <c r="D968" t="s">
        <v>128</v>
      </c>
      <c r="E968" t="s">
        <v>153</v>
      </c>
      <c r="F968" t="s">
        <v>3022</v>
      </c>
      <c r="G968" t="s">
        <v>162</v>
      </c>
      <c r="H968" t="s">
        <v>143</v>
      </c>
      <c r="I968" t="s">
        <v>136</v>
      </c>
      <c r="J968" t="s">
        <v>137</v>
      </c>
      <c r="K968" t="s">
        <v>163</v>
      </c>
      <c r="L968" t="s">
        <v>3023</v>
      </c>
      <c r="M968" t="s">
        <v>3024</v>
      </c>
      <c r="N968">
        <v>1.048611111</v>
      </c>
      <c r="O968">
        <v>4</v>
      </c>
      <c r="P968">
        <v>11505</v>
      </c>
      <c r="Q968">
        <v>13</v>
      </c>
      <c r="R968">
        <v>155</v>
      </c>
      <c r="S968">
        <v>22</v>
      </c>
      <c r="T968">
        <v>931</v>
      </c>
      <c r="U968">
        <v>11</v>
      </c>
      <c r="V968">
        <v>1</v>
      </c>
      <c r="W968">
        <v>1.7702282732737777</v>
      </c>
      <c r="X968">
        <v>2033.6094728838896</v>
      </c>
      <c r="Y968">
        <v>12.440112635476876</v>
      </c>
      <c r="Z968">
        <v>48.941941367579723</v>
      </c>
      <c r="AA968">
        <v>312.16581629511717</v>
      </c>
      <c r="AB968">
        <v>946.06064798663465</v>
      </c>
      <c r="AC968">
        <v>3931.1305246276279</v>
      </c>
      <c r="AD968">
        <v>23.945629680275754</v>
      </c>
      <c r="AE968">
        <v>7310.0643737498749</v>
      </c>
    </row>
    <row r="969" spans="1:31" x14ac:dyDescent="0.25">
      <c r="A969">
        <v>2397062</v>
      </c>
      <c r="B969">
        <v>1</v>
      </c>
      <c r="C969" t="s">
        <v>81</v>
      </c>
      <c r="D969" t="s">
        <v>127</v>
      </c>
      <c r="E969" t="s">
        <v>132</v>
      </c>
      <c r="F969" t="s">
        <v>3025</v>
      </c>
      <c r="G969" t="s">
        <v>187</v>
      </c>
      <c r="H969" t="s">
        <v>135</v>
      </c>
      <c r="I969" t="s">
        <v>136</v>
      </c>
      <c r="J969" t="s">
        <v>137</v>
      </c>
      <c r="K969" t="s">
        <v>163</v>
      </c>
      <c r="L969" t="s">
        <v>3026</v>
      </c>
      <c r="M969" t="s">
        <v>3027</v>
      </c>
      <c r="N969">
        <v>0.89</v>
      </c>
      <c r="O969">
        <v>0</v>
      </c>
      <c r="P969">
        <v>8</v>
      </c>
      <c r="Q969">
        <v>0</v>
      </c>
      <c r="R969">
        <v>7</v>
      </c>
      <c r="S969">
        <v>0</v>
      </c>
      <c r="T969">
        <v>2</v>
      </c>
      <c r="U969">
        <v>0</v>
      </c>
      <c r="V969">
        <v>0</v>
      </c>
      <c r="W969">
        <v>0</v>
      </c>
      <c r="X969">
        <v>2.2147168286681849</v>
      </c>
      <c r="Y969">
        <v>0</v>
      </c>
      <c r="Z969">
        <v>11.511109253811254</v>
      </c>
      <c r="AA969">
        <v>0</v>
      </c>
      <c r="AB969">
        <v>0.32421683311940586</v>
      </c>
      <c r="AC969">
        <v>0</v>
      </c>
      <c r="AD969">
        <v>0</v>
      </c>
      <c r="AE969">
        <v>14.050042915598846</v>
      </c>
    </row>
    <row r="970" spans="1:31" x14ac:dyDescent="0.25">
      <c r="A970">
        <v>2397019</v>
      </c>
      <c r="B970">
        <v>1</v>
      </c>
      <c r="C970" t="s">
        <v>81</v>
      </c>
      <c r="D970" t="s">
        <v>112</v>
      </c>
      <c r="E970" t="s">
        <v>153</v>
      </c>
      <c r="F970" t="s">
        <v>3028</v>
      </c>
      <c r="G970" t="s">
        <v>162</v>
      </c>
      <c r="H970" t="s">
        <v>143</v>
      </c>
      <c r="I970" t="s">
        <v>136</v>
      </c>
      <c r="J970" t="s">
        <v>137</v>
      </c>
      <c r="K970" t="s">
        <v>163</v>
      </c>
      <c r="L970" t="s">
        <v>3029</v>
      </c>
      <c r="M970" t="s">
        <v>3030</v>
      </c>
      <c r="N970">
        <v>0.3775</v>
      </c>
      <c r="O970">
        <v>0</v>
      </c>
      <c r="P970">
        <v>886</v>
      </c>
      <c r="Q970">
        <v>2</v>
      </c>
      <c r="R970">
        <v>74</v>
      </c>
      <c r="S970">
        <v>7</v>
      </c>
      <c r="T970">
        <v>32</v>
      </c>
      <c r="U970">
        <v>0</v>
      </c>
      <c r="V970">
        <v>0</v>
      </c>
      <c r="W970">
        <v>0</v>
      </c>
      <c r="X970">
        <v>33.674517761003649</v>
      </c>
      <c r="Y970">
        <v>2.3606316703200001</v>
      </c>
      <c r="Z970">
        <v>10.870063351420345</v>
      </c>
      <c r="AA970">
        <v>7.3524630144903576</v>
      </c>
      <c r="AB970">
        <v>9.7420351831044592</v>
      </c>
      <c r="AC970">
        <v>0</v>
      </c>
      <c r="AD970">
        <v>0</v>
      </c>
      <c r="AE970">
        <v>63.999710980338804</v>
      </c>
    </row>
    <row r="971" spans="1:31" x14ac:dyDescent="0.25">
      <c r="A971">
        <v>2396770</v>
      </c>
      <c r="B971">
        <v>1</v>
      </c>
      <c r="C971" t="s">
        <v>80</v>
      </c>
      <c r="D971" t="s">
        <v>85</v>
      </c>
      <c r="E971" t="s">
        <v>157</v>
      </c>
      <c r="F971" t="s">
        <v>3031</v>
      </c>
      <c r="G971" t="s">
        <v>134</v>
      </c>
      <c r="H971" t="s">
        <v>135</v>
      </c>
      <c r="I971" t="s">
        <v>136</v>
      </c>
      <c r="J971" t="s">
        <v>137</v>
      </c>
      <c r="K971" t="s">
        <v>138</v>
      </c>
      <c r="L971" t="s">
        <v>3032</v>
      </c>
      <c r="M971" t="s">
        <v>3033</v>
      </c>
      <c r="N971">
        <v>0.78833333299999997</v>
      </c>
      <c r="O971">
        <v>0</v>
      </c>
      <c r="P971">
        <v>166</v>
      </c>
      <c r="Q971">
        <v>0</v>
      </c>
      <c r="R971">
        <v>0</v>
      </c>
      <c r="S971">
        <v>0</v>
      </c>
      <c r="T971">
        <v>2</v>
      </c>
      <c r="U971">
        <v>0</v>
      </c>
      <c r="V971">
        <v>0</v>
      </c>
      <c r="W971">
        <v>0</v>
      </c>
      <c r="X971">
        <v>23.401296257164883</v>
      </c>
      <c r="Y971">
        <v>0</v>
      </c>
      <c r="Z971">
        <v>0</v>
      </c>
      <c r="AA971">
        <v>0</v>
      </c>
      <c r="AB971">
        <v>0.11075199070081668</v>
      </c>
      <c r="AC971">
        <v>0</v>
      </c>
      <c r="AD971">
        <v>0</v>
      </c>
      <c r="AE971">
        <v>23.5120482478657</v>
      </c>
    </row>
    <row r="972" spans="1:31" x14ac:dyDescent="0.25">
      <c r="A972">
        <v>2397148</v>
      </c>
      <c r="B972">
        <v>1</v>
      </c>
      <c r="C972" t="s">
        <v>81</v>
      </c>
      <c r="D972" t="s">
        <v>120</v>
      </c>
      <c r="E972" t="s">
        <v>181</v>
      </c>
      <c r="F972" t="s">
        <v>3034</v>
      </c>
      <c r="G972" t="s">
        <v>183</v>
      </c>
      <c r="H972" t="s">
        <v>135</v>
      </c>
      <c r="I972" t="s">
        <v>136</v>
      </c>
      <c r="J972" t="s">
        <v>137</v>
      </c>
      <c r="K972" t="s">
        <v>163</v>
      </c>
      <c r="L972" t="s">
        <v>3035</v>
      </c>
      <c r="M972" t="s">
        <v>3036</v>
      </c>
      <c r="N972">
        <v>0.707777777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</row>
    <row r="973" spans="1:31" x14ac:dyDescent="0.25">
      <c r="A973">
        <v>2397025</v>
      </c>
      <c r="B973">
        <v>1</v>
      </c>
      <c r="C973" t="s">
        <v>81</v>
      </c>
      <c r="D973" t="s">
        <v>128</v>
      </c>
      <c r="E973" t="s">
        <v>181</v>
      </c>
      <c r="F973" t="s">
        <v>3037</v>
      </c>
      <c r="G973" t="s">
        <v>235</v>
      </c>
      <c r="H973" t="s">
        <v>135</v>
      </c>
      <c r="I973" t="s">
        <v>136</v>
      </c>
      <c r="J973" t="s">
        <v>137</v>
      </c>
      <c r="K973" t="s">
        <v>163</v>
      </c>
      <c r="L973" t="s">
        <v>3038</v>
      </c>
      <c r="M973" t="s">
        <v>3039</v>
      </c>
      <c r="N973">
        <v>4.9941666659999999</v>
      </c>
      <c r="O973">
        <v>0</v>
      </c>
      <c r="P973">
        <v>11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12.386986052541102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12.386986052541102</v>
      </c>
    </row>
    <row r="974" spans="1:31" x14ac:dyDescent="0.25">
      <c r="A974">
        <v>2397125</v>
      </c>
      <c r="B974">
        <v>1</v>
      </c>
      <c r="C974" t="s">
        <v>80</v>
      </c>
      <c r="D974" t="s">
        <v>102</v>
      </c>
      <c r="E974" t="s">
        <v>181</v>
      </c>
      <c r="F974" t="s">
        <v>3040</v>
      </c>
      <c r="G974" t="s">
        <v>183</v>
      </c>
      <c r="H974" t="s">
        <v>135</v>
      </c>
      <c r="I974" t="s">
        <v>136</v>
      </c>
      <c r="J974" t="s">
        <v>137</v>
      </c>
      <c r="K974" t="s">
        <v>163</v>
      </c>
      <c r="L974" t="s">
        <v>3041</v>
      </c>
      <c r="M974" t="s">
        <v>3042</v>
      </c>
      <c r="N974">
        <v>2.5613888880000002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0.51962028243260006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0.51962028243260006</v>
      </c>
    </row>
    <row r="975" spans="1:31" x14ac:dyDescent="0.25">
      <c r="A975">
        <v>2396939</v>
      </c>
      <c r="B975">
        <v>1</v>
      </c>
      <c r="C975" t="s">
        <v>80</v>
      </c>
      <c r="D975" t="s">
        <v>83</v>
      </c>
      <c r="E975" t="s">
        <v>132</v>
      </c>
      <c r="F975" t="s">
        <v>3043</v>
      </c>
      <c r="G975" t="s">
        <v>1332</v>
      </c>
      <c r="H975" t="s">
        <v>135</v>
      </c>
      <c r="I975" t="s">
        <v>136</v>
      </c>
      <c r="J975" t="s">
        <v>137</v>
      </c>
      <c r="K975" t="s">
        <v>163</v>
      </c>
      <c r="L975" t="s">
        <v>3044</v>
      </c>
      <c r="M975" t="s">
        <v>3045</v>
      </c>
      <c r="N975">
        <v>0.90611111099999997</v>
      </c>
      <c r="O975">
        <v>0</v>
      </c>
      <c r="P975">
        <v>281</v>
      </c>
      <c r="Q975">
        <v>0</v>
      </c>
      <c r="R975">
        <v>0</v>
      </c>
      <c r="S975">
        <v>0</v>
      </c>
      <c r="T975">
        <v>22</v>
      </c>
      <c r="U975">
        <v>0</v>
      </c>
      <c r="V975">
        <v>0</v>
      </c>
      <c r="W975">
        <v>0</v>
      </c>
      <c r="X975">
        <v>65.616629334941649</v>
      </c>
      <c r="Y975">
        <v>0</v>
      </c>
      <c r="Z975">
        <v>0</v>
      </c>
      <c r="AA975">
        <v>0</v>
      </c>
      <c r="AB975">
        <v>13.693881100818404</v>
      </c>
      <c r="AC975">
        <v>0</v>
      </c>
      <c r="AD975">
        <v>0</v>
      </c>
      <c r="AE975">
        <v>79.310510435760051</v>
      </c>
    </row>
    <row r="976" spans="1:31" x14ac:dyDescent="0.25">
      <c r="A976">
        <v>2397085</v>
      </c>
      <c r="B976">
        <v>1</v>
      </c>
      <c r="C976" t="s">
        <v>80</v>
      </c>
      <c r="D976" t="s">
        <v>103</v>
      </c>
      <c r="E976" t="s">
        <v>157</v>
      </c>
      <c r="F976" t="s">
        <v>3046</v>
      </c>
      <c r="G976" t="s">
        <v>272</v>
      </c>
      <c r="H976" t="s">
        <v>135</v>
      </c>
      <c r="I976" t="s">
        <v>136</v>
      </c>
      <c r="J976" t="s">
        <v>137</v>
      </c>
      <c r="K976" t="s">
        <v>163</v>
      </c>
      <c r="L976" t="s">
        <v>3047</v>
      </c>
      <c r="M976" t="s">
        <v>3048</v>
      </c>
      <c r="N976">
        <v>1.566944444</v>
      </c>
      <c r="O976">
        <v>0</v>
      </c>
      <c r="P976">
        <v>17</v>
      </c>
      <c r="Q976">
        <v>0</v>
      </c>
      <c r="R976">
        <v>0</v>
      </c>
      <c r="S976">
        <v>0</v>
      </c>
      <c r="T976">
        <v>2</v>
      </c>
      <c r="U976">
        <v>0</v>
      </c>
      <c r="V976">
        <v>0</v>
      </c>
      <c r="W976">
        <v>0</v>
      </c>
      <c r="X976">
        <v>5.4824794243248913</v>
      </c>
      <c r="Y976">
        <v>0</v>
      </c>
      <c r="Z976">
        <v>0</v>
      </c>
      <c r="AA976">
        <v>0</v>
      </c>
      <c r="AB976">
        <v>6.4644659450537292</v>
      </c>
      <c r="AC976">
        <v>0</v>
      </c>
      <c r="AD976">
        <v>0</v>
      </c>
      <c r="AE976">
        <v>11.946945369378621</v>
      </c>
    </row>
    <row r="977" spans="1:31" x14ac:dyDescent="0.25">
      <c r="A977">
        <v>2396793</v>
      </c>
      <c r="B977">
        <v>1</v>
      </c>
      <c r="C977" t="s">
        <v>81</v>
      </c>
      <c r="D977" t="s">
        <v>126</v>
      </c>
      <c r="E977" t="s">
        <v>279</v>
      </c>
      <c r="F977" t="s">
        <v>3049</v>
      </c>
      <c r="G977" t="s">
        <v>162</v>
      </c>
      <c r="H977" t="s">
        <v>143</v>
      </c>
      <c r="I977" t="s">
        <v>136</v>
      </c>
      <c r="J977" t="s">
        <v>137</v>
      </c>
      <c r="K977" t="s">
        <v>163</v>
      </c>
      <c r="L977" t="s">
        <v>3050</v>
      </c>
      <c r="M977" t="s">
        <v>3051</v>
      </c>
      <c r="N977">
        <v>0.574722222</v>
      </c>
      <c r="O977">
        <v>0</v>
      </c>
      <c r="P977">
        <v>514</v>
      </c>
      <c r="Q977">
        <v>0</v>
      </c>
      <c r="R977">
        <v>32</v>
      </c>
      <c r="S977">
        <v>1</v>
      </c>
      <c r="T977">
        <v>84</v>
      </c>
      <c r="U977">
        <v>1</v>
      </c>
      <c r="V977">
        <v>0</v>
      </c>
      <c r="W977">
        <v>0</v>
      </c>
      <c r="X977">
        <v>31.715546484742056</v>
      </c>
      <c r="Y977">
        <v>0</v>
      </c>
      <c r="Z977">
        <v>4.9517075156331432</v>
      </c>
      <c r="AA977">
        <v>0.9989330049973193</v>
      </c>
      <c r="AB977">
        <v>13.088383491380064</v>
      </c>
      <c r="AC977">
        <v>9.4267985868406967</v>
      </c>
      <c r="AD977">
        <v>0</v>
      </c>
      <c r="AE977">
        <v>60.181369083593282</v>
      </c>
    </row>
    <row r="978" spans="1:31" x14ac:dyDescent="0.25">
      <c r="A978">
        <v>2397042</v>
      </c>
      <c r="B978">
        <v>1</v>
      </c>
      <c r="C978" t="s">
        <v>80</v>
      </c>
      <c r="D978" t="s">
        <v>100</v>
      </c>
      <c r="E978" t="s">
        <v>181</v>
      </c>
      <c r="F978" t="s">
        <v>3052</v>
      </c>
      <c r="G978" t="s">
        <v>183</v>
      </c>
      <c r="H978" t="s">
        <v>135</v>
      </c>
      <c r="I978" t="s">
        <v>136</v>
      </c>
      <c r="J978" t="s">
        <v>137</v>
      </c>
      <c r="K978" t="s">
        <v>163</v>
      </c>
      <c r="L978" t="s">
        <v>3053</v>
      </c>
      <c r="M978" t="s">
        <v>3054</v>
      </c>
      <c r="N978">
        <v>2.6094444440000002</v>
      </c>
      <c r="O978">
        <v>0</v>
      </c>
      <c r="P978">
        <v>1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4.9294247253285848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4.9294247253285848</v>
      </c>
    </row>
    <row r="979" spans="1:31" x14ac:dyDescent="0.25">
      <c r="A979">
        <v>2396922</v>
      </c>
      <c r="B979">
        <v>1</v>
      </c>
      <c r="C979" t="s">
        <v>80</v>
      </c>
      <c r="D979" t="s">
        <v>84</v>
      </c>
      <c r="E979" t="s">
        <v>157</v>
      </c>
      <c r="F979" t="s">
        <v>3055</v>
      </c>
      <c r="G979" t="s">
        <v>235</v>
      </c>
      <c r="H979" t="s">
        <v>135</v>
      </c>
      <c r="I979" t="s">
        <v>136</v>
      </c>
      <c r="J979" t="s">
        <v>3</v>
      </c>
      <c r="K979" t="s">
        <v>163</v>
      </c>
      <c r="L979" t="s">
        <v>3056</v>
      </c>
      <c r="M979" t="s">
        <v>3057</v>
      </c>
      <c r="N979">
        <v>8.1688888879999997</v>
      </c>
      <c r="O979">
        <v>0</v>
      </c>
      <c r="P979">
        <v>37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64.353788842573991</v>
      </c>
      <c r="Y979">
        <v>0</v>
      </c>
      <c r="Z979">
        <v>0</v>
      </c>
      <c r="AA979">
        <v>0</v>
      </c>
      <c r="AB979">
        <v>1.9665328616433804</v>
      </c>
      <c r="AC979">
        <v>0</v>
      </c>
      <c r="AD979">
        <v>0</v>
      </c>
      <c r="AE979">
        <v>66.320321704217378</v>
      </c>
    </row>
    <row r="980" spans="1:31" x14ac:dyDescent="0.25">
      <c r="A980">
        <v>2396753</v>
      </c>
      <c r="B980">
        <v>1</v>
      </c>
      <c r="C980" t="s">
        <v>80</v>
      </c>
      <c r="D980" t="s">
        <v>95</v>
      </c>
      <c r="E980" t="s">
        <v>141</v>
      </c>
      <c r="F980" t="s">
        <v>3058</v>
      </c>
      <c r="G980" t="s">
        <v>206</v>
      </c>
      <c r="H980" t="s">
        <v>143</v>
      </c>
      <c r="I980" t="s">
        <v>136</v>
      </c>
      <c r="J980" t="s">
        <v>137</v>
      </c>
      <c r="K980" t="s">
        <v>163</v>
      </c>
      <c r="L980" t="s">
        <v>3059</v>
      </c>
      <c r="M980" t="s">
        <v>3060</v>
      </c>
      <c r="N980">
        <v>2.0291666660000001</v>
      </c>
      <c r="O980">
        <v>0</v>
      </c>
      <c r="P980">
        <v>385</v>
      </c>
      <c r="Q980">
        <v>0</v>
      </c>
      <c r="R980">
        <v>4</v>
      </c>
      <c r="S980">
        <v>1</v>
      </c>
      <c r="T980">
        <v>17</v>
      </c>
      <c r="U980">
        <v>0</v>
      </c>
      <c r="V980">
        <v>0</v>
      </c>
      <c r="W980">
        <v>0</v>
      </c>
      <c r="X980">
        <v>95.442205806910124</v>
      </c>
      <c r="Y980">
        <v>0</v>
      </c>
      <c r="Z980">
        <v>5.4197809729468585</v>
      </c>
      <c r="AA980">
        <v>8.0140708412080173</v>
      </c>
      <c r="AB980">
        <v>22.725879143381277</v>
      </c>
      <c r="AC980">
        <v>0</v>
      </c>
      <c r="AD980">
        <v>0</v>
      </c>
      <c r="AE980">
        <v>131.60193676444629</v>
      </c>
    </row>
    <row r="981" spans="1:31" x14ac:dyDescent="0.25">
      <c r="A981">
        <v>2396730</v>
      </c>
      <c r="B981">
        <v>1</v>
      </c>
      <c r="C981" t="s">
        <v>80</v>
      </c>
      <c r="D981" t="s">
        <v>110</v>
      </c>
      <c r="E981" t="s">
        <v>325</v>
      </c>
      <c r="F981" t="s">
        <v>3061</v>
      </c>
      <c r="G981" t="s">
        <v>162</v>
      </c>
      <c r="H981" t="s">
        <v>143</v>
      </c>
      <c r="I981" t="s">
        <v>136</v>
      </c>
      <c r="J981" t="s">
        <v>137</v>
      </c>
      <c r="K981" t="s">
        <v>163</v>
      </c>
      <c r="L981" t="s">
        <v>3062</v>
      </c>
      <c r="M981" t="s">
        <v>3063</v>
      </c>
      <c r="N981">
        <v>1.386666666</v>
      </c>
      <c r="O981">
        <v>0</v>
      </c>
      <c r="P981">
        <v>2713</v>
      </c>
      <c r="Q981">
        <v>0</v>
      </c>
      <c r="R981">
        <v>0</v>
      </c>
      <c r="S981">
        <v>0</v>
      </c>
      <c r="T981">
        <v>447</v>
      </c>
      <c r="U981">
        <v>0</v>
      </c>
      <c r="V981">
        <v>2</v>
      </c>
      <c r="W981">
        <v>0</v>
      </c>
      <c r="X981">
        <v>703.2547166506231</v>
      </c>
      <c r="Y981">
        <v>0</v>
      </c>
      <c r="Z981">
        <v>0</v>
      </c>
      <c r="AA981">
        <v>0</v>
      </c>
      <c r="AB981">
        <v>663.05399752464632</v>
      </c>
      <c r="AC981">
        <v>0</v>
      </c>
      <c r="AD981">
        <v>73.155288562955519</v>
      </c>
      <c r="AE981">
        <v>1439.464002738225</v>
      </c>
    </row>
    <row r="982" spans="1:31" x14ac:dyDescent="0.25">
      <c r="A982">
        <v>2396853</v>
      </c>
      <c r="B982">
        <v>1</v>
      </c>
      <c r="C982" t="s">
        <v>80</v>
      </c>
      <c r="D982" t="s">
        <v>104</v>
      </c>
      <c r="E982" t="s">
        <v>157</v>
      </c>
      <c r="F982" t="s">
        <v>3064</v>
      </c>
      <c r="G982" t="s">
        <v>272</v>
      </c>
      <c r="H982" t="s">
        <v>135</v>
      </c>
      <c r="I982" t="s">
        <v>136</v>
      </c>
      <c r="J982" t="s">
        <v>137</v>
      </c>
      <c r="K982" t="s">
        <v>163</v>
      </c>
      <c r="L982" t="s">
        <v>3065</v>
      </c>
      <c r="M982" t="s">
        <v>3066</v>
      </c>
      <c r="N982">
        <v>1.832777777</v>
      </c>
      <c r="O982">
        <v>0</v>
      </c>
      <c r="P982">
        <v>0</v>
      </c>
      <c r="Q982">
        <v>0</v>
      </c>
      <c r="R982">
        <v>2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</row>
    <row r="983" spans="1:31" x14ac:dyDescent="0.25">
      <c r="A983">
        <v>2396773</v>
      </c>
      <c r="B983">
        <v>1</v>
      </c>
      <c r="C983" t="s">
        <v>81</v>
      </c>
      <c r="D983" t="s">
        <v>124</v>
      </c>
      <c r="E983" t="s">
        <v>279</v>
      </c>
      <c r="F983" t="s">
        <v>3067</v>
      </c>
      <c r="G983" t="s">
        <v>134</v>
      </c>
      <c r="H983" t="s">
        <v>143</v>
      </c>
      <c r="I983" t="s">
        <v>136</v>
      </c>
      <c r="J983" t="s">
        <v>137</v>
      </c>
      <c r="K983" t="s">
        <v>138</v>
      </c>
      <c r="L983" t="s">
        <v>2922</v>
      </c>
      <c r="M983" t="s">
        <v>3068</v>
      </c>
      <c r="N983">
        <v>7.7038888879999998</v>
      </c>
      <c r="O983">
        <v>11</v>
      </c>
      <c r="P983">
        <v>450</v>
      </c>
      <c r="Q983">
        <v>296</v>
      </c>
      <c r="R983">
        <v>44</v>
      </c>
      <c r="S983">
        <v>21</v>
      </c>
      <c r="T983">
        <v>30</v>
      </c>
      <c r="U983">
        <v>0</v>
      </c>
      <c r="V983">
        <v>0</v>
      </c>
      <c r="W983">
        <v>37.881911883140837</v>
      </c>
      <c r="X983">
        <v>582.520718612275</v>
      </c>
      <c r="Y983">
        <v>2939.3068974736375</v>
      </c>
      <c r="Z983">
        <v>272.28159731802714</v>
      </c>
      <c r="AA983">
        <v>1914.9852840463491</v>
      </c>
      <c r="AB983">
        <v>148.83790603341834</v>
      </c>
      <c r="AC983">
        <v>0</v>
      </c>
      <c r="AD983">
        <v>0</v>
      </c>
      <c r="AE983">
        <v>5895.8143153668479</v>
      </c>
    </row>
    <row r="984" spans="1:31" x14ac:dyDescent="0.25">
      <c r="A984">
        <v>2397108</v>
      </c>
      <c r="B984">
        <v>1</v>
      </c>
      <c r="C984" t="s">
        <v>81</v>
      </c>
      <c r="D984" t="s">
        <v>119</v>
      </c>
      <c r="E984" t="s">
        <v>157</v>
      </c>
      <c r="F984" t="s">
        <v>3069</v>
      </c>
      <c r="G984" t="s">
        <v>1332</v>
      </c>
      <c r="H984" t="s">
        <v>135</v>
      </c>
      <c r="I984" t="s">
        <v>136</v>
      </c>
      <c r="J984" t="s">
        <v>137</v>
      </c>
      <c r="K984" t="s">
        <v>163</v>
      </c>
      <c r="L984" t="s">
        <v>3070</v>
      </c>
      <c r="M984" t="s">
        <v>3071</v>
      </c>
      <c r="N984">
        <v>2.0905555549999999</v>
      </c>
      <c r="O984">
        <v>0</v>
      </c>
      <c r="P984">
        <v>9</v>
      </c>
      <c r="Q984">
        <v>0</v>
      </c>
      <c r="R984">
        <v>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1.4051885364461723</v>
      </c>
      <c r="Y984">
        <v>0</v>
      </c>
      <c r="Z984">
        <v>0.42819772152261948</v>
      </c>
      <c r="AA984">
        <v>0</v>
      </c>
      <c r="AB984">
        <v>0</v>
      </c>
      <c r="AC984">
        <v>0</v>
      </c>
      <c r="AD984">
        <v>0</v>
      </c>
      <c r="AE984">
        <v>1.8333862579687916</v>
      </c>
    </row>
    <row r="985" spans="1:31" x14ac:dyDescent="0.25">
      <c r="A985">
        <v>2397065</v>
      </c>
      <c r="B985">
        <v>1</v>
      </c>
      <c r="C985" t="s">
        <v>80</v>
      </c>
      <c r="D985" t="s">
        <v>95</v>
      </c>
      <c r="E985" t="s">
        <v>181</v>
      </c>
      <c r="F985" t="s">
        <v>3072</v>
      </c>
      <c r="G985" t="s">
        <v>235</v>
      </c>
      <c r="H985" t="s">
        <v>135</v>
      </c>
      <c r="I985" t="s">
        <v>136</v>
      </c>
      <c r="J985" t="s">
        <v>137</v>
      </c>
      <c r="K985" t="s">
        <v>163</v>
      </c>
      <c r="L985" t="s">
        <v>3073</v>
      </c>
      <c r="M985" t="s">
        <v>3074</v>
      </c>
      <c r="N985">
        <v>2.0888888880000001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0.79251954517660006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0.79251954517660006</v>
      </c>
    </row>
    <row r="986" spans="1:31" x14ac:dyDescent="0.25">
      <c r="A986">
        <v>2397151</v>
      </c>
      <c r="B986">
        <v>1</v>
      </c>
      <c r="C986" t="s">
        <v>80</v>
      </c>
      <c r="D986" t="s">
        <v>94</v>
      </c>
      <c r="E986" t="s">
        <v>325</v>
      </c>
      <c r="F986" t="s">
        <v>3075</v>
      </c>
      <c r="G986" t="s">
        <v>162</v>
      </c>
      <c r="H986" t="s">
        <v>143</v>
      </c>
      <c r="I986" t="s">
        <v>136</v>
      </c>
      <c r="J986" t="s">
        <v>137</v>
      </c>
      <c r="K986" t="s">
        <v>163</v>
      </c>
      <c r="L986" t="s">
        <v>3076</v>
      </c>
      <c r="M986" t="s">
        <v>3077</v>
      </c>
      <c r="N986">
        <v>0.25694444399999999</v>
      </c>
      <c r="O986">
        <v>0</v>
      </c>
      <c r="P986">
        <v>7424</v>
      </c>
      <c r="Q986">
        <v>38</v>
      </c>
      <c r="R986">
        <v>549</v>
      </c>
      <c r="S986">
        <v>13</v>
      </c>
      <c r="T986">
        <v>1316</v>
      </c>
      <c r="U986">
        <v>2</v>
      </c>
      <c r="V986">
        <v>2</v>
      </c>
      <c r="W986">
        <v>0</v>
      </c>
      <c r="X986">
        <v>334.16635869301888</v>
      </c>
      <c r="Y986">
        <v>2.1135512234252705</v>
      </c>
      <c r="Z986">
        <v>25.981844044699095</v>
      </c>
      <c r="AA986">
        <v>17.763307751975791</v>
      </c>
      <c r="AB986">
        <v>152.03195052364765</v>
      </c>
      <c r="AC986">
        <v>21.677411476449997</v>
      </c>
      <c r="AD986">
        <v>17.968224968326666</v>
      </c>
      <c r="AE986">
        <v>571.70264868154334</v>
      </c>
    </row>
    <row r="987" spans="1:31" x14ac:dyDescent="0.25">
      <c r="A987">
        <v>2397028</v>
      </c>
      <c r="B987">
        <v>1</v>
      </c>
      <c r="C987" t="s">
        <v>80</v>
      </c>
      <c r="D987" t="s">
        <v>97</v>
      </c>
      <c r="E987" t="s">
        <v>157</v>
      </c>
      <c r="F987" t="s">
        <v>3078</v>
      </c>
      <c r="G987" t="s">
        <v>297</v>
      </c>
      <c r="H987" t="s">
        <v>135</v>
      </c>
      <c r="I987" t="s">
        <v>136</v>
      </c>
      <c r="J987" t="s">
        <v>137</v>
      </c>
      <c r="K987" t="s">
        <v>163</v>
      </c>
      <c r="L987" t="s">
        <v>3079</v>
      </c>
      <c r="M987" t="s">
        <v>3080</v>
      </c>
      <c r="N987">
        <v>0.961388888</v>
      </c>
      <c r="O987">
        <v>0</v>
      </c>
      <c r="P987">
        <v>2</v>
      </c>
      <c r="Q987">
        <v>0</v>
      </c>
      <c r="R987">
        <v>3</v>
      </c>
      <c r="S987">
        <v>0</v>
      </c>
      <c r="T987">
        <v>2</v>
      </c>
      <c r="U987">
        <v>0</v>
      </c>
      <c r="V987">
        <v>0</v>
      </c>
      <c r="W987">
        <v>0</v>
      </c>
      <c r="X987">
        <v>2.0063138540035501</v>
      </c>
      <c r="Y987">
        <v>0</v>
      </c>
      <c r="Z987">
        <v>0.70631190931457999</v>
      </c>
      <c r="AA987">
        <v>0</v>
      </c>
      <c r="AB987">
        <v>3.3743958593815551</v>
      </c>
      <c r="AC987">
        <v>0</v>
      </c>
      <c r="AD987">
        <v>0</v>
      </c>
      <c r="AE987">
        <v>6.0870216226996856</v>
      </c>
    </row>
    <row r="988" spans="1:31" x14ac:dyDescent="0.25">
      <c r="A988">
        <v>2396988</v>
      </c>
      <c r="B988">
        <v>1</v>
      </c>
      <c r="C988" t="s">
        <v>80</v>
      </c>
      <c r="D988" t="s">
        <v>90</v>
      </c>
      <c r="E988" t="s">
        <v>132</v>
      </c>
      <c r="F988" t="s">
        <v>3081</v>
      </c>
      <c r="G988" t="s">
        <v>134</v>
      </c>
      <c r="H988" t="s">
        <v>135</v>
      </c>
      <c r="I988" t="s">
        <v>136</v>
      </c>
      <c r="J988" t="s">
        <v>137</v>
      </c>
      <c r="K988" t="s">
        <v>138</v>
      </c>
      <c r="L988" t="s">
        <v>3082</v>
      </c>
      <c r="M988" t="s">
        <v>3083</v>
      </c>
      <c r="N988">
        <v>3.47</v>
      </c>
      <c r="O988">
        <v>0</v>
      </c>
      <c r="P988">
        <v>589</v>
      </c>
      <c r="Q988">
        <v>0</v>
      </c>
      <c r="R988">
        <v>0</v>
      </c>
      <c r="S988">
        <v>0</v>
      </c>
      <c r="T988">
        <v>67</v>
      </c>
      <c r="U988">
        <v>0</v>
      </c>
      <c r="V988">
        <v>0</v>
      </c>
      <c r="W988">
        <v>0</v>
      </c>
      <c r="X988">
        <v>451.24480241093079</v>
      </c>
      <c r="Y988">
        <v>0</v>
      </c>
      <c r="Z988">
        <v>0</v>
      </c>
      <c r="AA988">
        <v>0</v>
      </c>
      <c r="AB988">
        <v>578.62576459730622</v>
      </c>
      <c r="AC988">
        <v>0</v>
      </c>
      <c r="AD988">
        <v>0</v>
      </c>
      <c r="AE988">
        <v>1029.870567008237</v>
      </c>
    </row>
    <row r="989" spans="1:31" x14ac:dyDescent="0.25">
      <c r="A989">
        <v>2397091</v>
      </c>
      <c r="B989">
        <v>1</v>
      </c>
      <c r="C989" t="s">
        <v>80</v>
      </c>
      <c r="D989" t="s">
        <v>103</v>
      </c>
      <c r="E989" t="s">
        <v>157</v>
      </c>
      <c r="F989" t="s">
        <v>3084</v>
      </c>
      <c r="G989" t="s">
        <v>272</v>
      </c>
      <c r="H989" t="s">
        <v>135</v>
      </c>
      <c r="I989" t="s">
        <v>136</v>
      </c>
      <c r="J989" t="s">
        <v>137</v>
      </c>
      <c r="K989" t="s">
        <v>163</v>
      </c>
      <c r="L989" t="s">
        <v>3085</v>
      </c>
      <c r="M989" t="s">
        <v>3086</v>
      </c>
      <c r="N989">
        <v>0.81499999999999995</v>
      </c>
      <c r="O989">
        <v>0</v>
      </c>
      <c r="P989">
        <v>2</v>
      </c>
      <c r="Q989">
        <v>0</v>
      </c>
      <c r="R989">
        <v>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0.46024066395759</v>
      </c>
      <c r="Y989">
        <v>0</v>
      </c>
      <c r="Z989">
        <v>14.432018138069026</v>
      </c>
      <c r="AA989">
        <v>0</v>
      </c>
      <c r="AB989">
        <v>0</v>
      </c>
      <c r="AC989">
        <v>0</v>
      </c>
      <c r="AD989">
        <v>0</v>
      </c>
      <c r="AE989">
        <v>14.892258802026616</v>
      </c>
    </row>
    <row r="990" spans="1:31" x14ac:dyDescent="0.25">
      <c r="A990">
        <v>2397137</v>
      </c>
      <c r="B990">
        <v>1</v>
      </c>
      <c r="C990" t="s">
        <v>80</v>
      </c>
      <c r="D990" t="s">
        <v>82</v>
      </c>
      <c r="E990" t="s">
        <v>132</v>
      </c>
      <c r="F990" t="s">
        <v>2829</v>
      </c>
      <c r="G990" t="s">
        <v>254</v>
      </c>
      <c r="H990" t="s">
        <v>135</v>
      </c>
      <c r="I990" t="s">
        <v>136</v>
      </c>
      <c r="J990" t="s">
        <v>137</v>
      </c>
      <c r="K990" t="s">
        <v>163</v>
      </c>
      <c r="L990" t="s">
        <v>3087</v>
      </c>
      <c r="M990" t="s">
        <v>3088</v>
      </c>
      <c r="N990">
        <v>1.186388888</v>
      </c>
      <c r="O990">
        <v>0</v>
      </c>
      <c r="P990">
        <v>276</v>
      </c>
      <c r="Q990">
        <v>0</v>
      </c>
      <c r="R990">
        <v>0</v>
      </c>
      <c r="S990">
        <v>0</v>
      </c>
      <c r="T990">
        <v>11</v>
      </c>
      <c r="U990">
        <v>0</v>
      </c>
      <c r="V990">
        <v>0</v>
      </c>
      <c r="W990">
        <v>0</v>
      </c>
      <c r="X990">
        <v>66.104315064287732</v>
      </c>
      <c r="Y990">
        <v>0</v>
      </c>
      <c r="Z990">
        <v>0</v>
      </c>
      <c r="AA990">
        <v>0</v>
      </c>
      <c r="AB990">
        <v>6.2097228674821201</v>
      </c>
      <c r="AC990">
        <v>0</v>
      </c>
      <c r="AD990">
        <v>0</v>
      </c>
      <c r="AE990">
        <v>72.314037931769846</v>
      </c>
    </row>
    <row r="991" spans="1:31" x14ac:dyDescent="0.25">
      <c r="A991">
        <v>2396696</v>
      </c>
      <c r="B991">
        <v>1</v>
      </c>
      <c r="C991" t="s">
        <v>80</v>
      </c>
      <c r="D991" t="s">
        <v>95</v>
      </c>
      <c r="E991" t="s">
        <v>157</v>
      </c>
      <c r="F991" t="s">
        <v>3089</v>
      </c>
      <c r="G991" t="s">
        <v>254</v>
      </c>
      <c r="H991" t="s">
        <v>135</v>
      </c>
      <c r="I991" t="s">
        <v>136</v>
      </c>
      <c r="J991" t="s">
        <v>137</v>
      </c>
      <c r="K991" t="s">
        <v>163</v>
      </c>
      <c r="L991" t="s">
        <v>3090</v>
      </c>
      <c r="M991" t="s">
        <v>3091</v>
      </c>
      <c r="N991">
        <v>0.85250000000000004</v>
      </c>
      <c r="O991">
        <v>0</v>
      </c>
      <c r="P991">
        <v>119</v>
      </c>
      <c r="Q991">
        <v>0</v>
      </c>
      <c r="R991">
        <v>2</v>
      </c>
      <c r="S991">
        <v>0</v>
      </c>
      <c r="T991">
        <v>2</v>
      </c>
      <c r="U991">
        <v>0</v>
      </c>
      <c r="V991">
        <v>0</v>
      </c>
      <c r="W991">
        <v>0</v>
      </c>
      <c r="X991">
        <v>10.614748623779542</v>
      </c>
      <c r="Y991">
        <v>0</v>
      </c>
      <c r="Z991">
        <v>0</v>
      </c>
      <c r="AA991">
        <v>0</v>
      </c>
      <c r="AB991">
        <v>0.99596526425000009</v>
      </c>
      <c r="AC991">
        <v>0</v>
      </c>
      <c r="AD991">
        <v>0</v>
      </c>
      <c r="AE991">
        <v>11.610713888029542</v>
      </c>
    </row>
    <row r="992" spans="1:31" x14ac:dyDescent="0.25">
      <c r="A992">
        <v>2396756</v>
      </c>
      <c r="B992">
        <v>1</v>
      </c>
      <c r="C992" t="s">
        <v>80</v>
      </c>
      <c r="D992" t="s">
        <v>85</v>
      </c>
      <c r="E992" t="s">
        <v>176</v>
      </c>
      <c r="F992" t="s">
        <v>3092</v>
      </c>
      <c r="G992" t="s">
        <v>254</v>
      </c>
      <c r="H992" t="s">
        <v>135</v>
      </c>
      <c r="I992" t="s">
        <v>136</v>
      </c>
      <c r="J992" t="s">
        <v>137</v>
      </c>
      <c r="K992" t="s">
        <v>163</v>
      </c>
      <c r="L992" t="s">
        <v>3093</v>
      </c>
      <c r="M992" t="s">
        <v>3094</v>
      </c>
      <c r="N992">
        <v>1.653333333</v>
      </c>
      <c r="O992">
        <v>0</v>
      </c>
      <c r="P992">
        <v>69</v>
      </c>
      <c r="Q992">
        <v>0</v>
      </c>
      <c r="R992">
        <v>0</v>
      </c>
      <c r="S992">
        <v>0</v>
      </c>
      <c r="T992">
        <v>15</v>
      </c>
      <c r="U992">
        <v>0</v>
      </c>
      <c r="V992">
        <v>0</v>
      </c>
      <c r="W992">
        <v>0</v>
      </c>
      <c r="X992">
        <v>19.464765369589582</v>
      </c>
      <c r="Y992">
        <v>0</v>
      </c>
      <c r="Z992">
        <v>0</v>
      </c>
      <c r="AA992">
        <v>0</v>
      </c>
      <c r="AB992">
        <v>27.459748175078325</v>
      </c>
      <c r="AC992">
        <v>0</v>
      </c>
      <c r="AD992">
        <v>0</v>
      </c>
      <c r="AE992">
        <v>46.924513544667903</v>
      </c>
    </row>
    <row r="993" spans="1:31" x14ac:dyDescent="0.25">
      <c r="A993">
        <v>2396825</v>
      </c>
      <c r="B993">
        <v>1</v>
      </c>
      <c r="C993" t="s">
        <v>80</v>
      </c>
      <c r="D993" t="s">
        <v>110</v>
      </c>
      <c r="E993" t="s">
        <v>141</v>
      </c>
      <c r="F993" t="s">
        <v>3095</v>
      </c>
      <c r="G993" t="s">
        <v>220</v>
      </c>
      <c r="H993" t="s">
        <v>143</v>
      </c>
      <c r="I993" t="s">
        <v>417</v>
      </c>
      <c r="J993" t="s">
        <v>137</v>
      </c>
      <c r="K993" t="s">
        <v>163</v>
      </c>
      <c r="L993" t="s">
        <v>3096</v>
      </c>
      <c r="M993" t="s">
        <v>3097</v>
      </c>
      <c r="N993">
        <v>2.7777777E-2</v>
      </c>
      <c r="O993">
        <v>0</v>
      </c>
      <c r="P993">
        <v>4229</v>
      </c>
      <c r="Q993">
        <v>0</v>
      </c>
      <c r="R993">
        <v>0</v>
      </c>
      <c r="S993">
        <v>0</v>
      </c>
      <c r="T993">
        <v>271</v>
      </c>
      <c r="U993">
        <v>0</v>
      </c>
      <c r="V993">
        <v>1</v>
      </c>
      <c r="W993">
        <v>0</v>
      </c>
      <c r="X993">
        <v>25.173680856030057</v>
      </c>
      <c r="Y993">
        <v>0</v>
      </c>
      <c r="Z993">
        <v>0</v>
      </c>
      <c r="AA993">
        <v>0</v>
      </c>
      <c r="AB993">
        <v>6.1620176755266725</v>
      </c>
      <c r="AC993">
        <v>0</v>
      </c>
      <c r="AD993">
        <v>0.18670610683138888</v>
      </c>
      <c r="AE993">
        <v>31.522404638388117</v>
      </c>
    </row>
    <row r="994" spans="1:31" x14ac:dyDescent="0.25">
      <c r="A994">
        <v>2396762</v>
      </c>
      <c r="B994">
        <v>1</v>
      </c>
      <c r="C994" t="s">
        <v>80</v>
      </c>
      <c r="D994" t="s">
        <v>105</v>
      </c>
      <c r="E994" t="s">
        <v>153</v>
      </c>
      <c r="F994" t="s">
        <v>3098</v>
      </c>
      <c r="G994" t="s">
        <v>134</v>
      </c>
      <c r="H994" t="s">
        <v>143</v>
      </c>
      <c r="I994" t="s">
        <v>136</v>
      </c>
      <c r="J994" t="s">
        <v>137</v>
      </c>
      <c r="K994" t="s">
        <v>138</v>
      </c>
      <c r="L994" t="s">
        <v>3099</v>
      </c>
      <c r="M994" t="s">
        <v>3100</v>
      </c>
      <c r="N994">
        <v>6.8244444440000001</v>
      </c>
      <c r="O994">
        <v>1</v>
      </c>
      <c r="P994">
        <v>387</v>
      </c>
      <c r="Q994">
        <v>1</v>
      </c>
      <c r="R994">
        <v>2</v>
      </c>
      <c r="S994">
        <v>6</v>
      </c>
      <c r="T994">
        <v>44</v>
      </c>
      <c r="U994">
        <v>0</v>
      </c>
      <c r="V994">
        <v>0</v>
      </c>
      <c r="W994">
        <v>4.3814829619001623</v>
      </c>
      <c r="X994">
        <v>526.51839470402615</v>
      </c>
      <c r="Y994">
        <v>29.105909910727281</v>
      </c>
      <c r="Z994">
        <v>0.34905791460313335</v>
      </c>
      <c r="AA994">
        <v>195.93401548192679</v>
      </c>
      <c r="AB994">
        <v>332.92308804104545</v>
      </c>
      <c r="AC994">
        <v>0</v>
      </c>
      <c r="AD994">
        <v>0</v>
      </c>
      <c r="AE994">
        <v>1089.211949014229</v>
      </c>
    </row>
    <row r="995" spans="1:31" x14ac:dyDescent="0.25">
      <c r="A995">
        <v>2397117</v>
      </c>
      <c r="B995">
        <v>1</v>
      </c>
      <c r="C995" t="s">
        <v>80</v>
      </c>
      <c r="D995" t="s">
        <v>82</v>
      </c>
      <c r="E995" t="s">
        <v>181</v>
      </c>
      <c r="F995" t="s">
        <v>3101</v>
      </c>
      <c r="G995" t="s">
        <v>580</v>
      </c>
      <c r="H995" t="s">
        <v>135</v>
      </c>
      <c r="I995" t="s">
        <v>136</v>
      </c>
      <c r="J995" t="s">
        <v>137</v>
      </c>
      <c r="K995" t="s">
        <v>163</v>
      </c>
      <c r="L995" t="s">
        <v>3102</v>
      </c>
      <c r="M995" t="s">
        <v>3103</v>
      </c>
      <c r="N995">
        <v>2.5377777770000001</v>
      </c>
      <c r="O995">
        <v>0</v>
      </c>
      <c r="P995">
        <v>4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1.3515138697328868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1.3515138697328868</v>
      </c>
    </row>
    <row r="996" spans="1:31" x14ac:dyDescent="0.25">
      <c r="A996">
        <v>2397068</v>
      </c>
      <c r="B996">
        <v>1</v>
      </c>
      <c r="C996" t="s">
        <v>80</v>
      </c>
      <c r="D996" t="s">
        <v>106</v>
      </c>
      <c r="E996" t="s">
        <v>132</v>
      </c>
      <c r="F996" t="s">
        <v>3104</v>
      </c>
      <c r="G996" t="s">
        <v>304</v>
      </c>
      <c r="H996" t="s">
        <v>135</v>
      </c>
      <c r="I996" t="s">
        <v>136</v>
      </c>
      <c r="J996" t="s">
        <v>137</v>
      </c>
      <c r="K996" t="s">
        <v>163</v>
      </c>
      <c r="L996" t="s">
        <v>3105</v>
      </c>
      <c r="M996" t="s">
        <v>3106</v>
      </c>
      <c r="N996">
        <v>3.789722222</v>
      </c>
      <c r="O996">
        <v>0</v>
      </c>
      <c r="P996">
        <v>0</v>
      </c>
      <c r="Q996">
        <v>0</v>
      </c>
      <c r="R996">
        <v>6</v>
      </c>
      <c r="S996">
        <v>0</v>
      </c>
      <c r="T996">
        <v>2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98.79809199757544</v>
      </c>
      <c r="AA996">
        <v>0</v>
      </c>
      <c r="AB996">
        <v>3.9867059069004269</v>
      </c>
      <c r="AC996">
        <v>0</v>
      </c>
      <c r="AD996">
        <v>0</v>
      </c>
      <c r="AE996">
        <v>102.78479790447587</v>
      </c>
    </row>
    <row r="997" spans="1:31" x14ac:dyDescent="0.25">
      <c r="A997">
        <v>2396819</v>
      </c>
      <c r="B997">
        <v>1</v>
      </c>
      <c r="C997" t="s">
        <v>80</v>
      </c>
      <c r="D997" t="s">
        <v>82</v>
      </c>
      <c r="E997" t="s">
        <v>132</v>
      </c>
      <c r="F997" t="s">
        <v>3107</v>
      </c>
      <c r="G997" t="s">
        <v>134</v>
      </c>
      <c r="H997" t="s">
        <v>135</v>
      </c>
      <c r="I997" t="s">
        <v>136</v>
      </c>
      <c r="J997" t="s">
        <v>137</v>
      </c>
      <c r="K997" t="s">
        <v>138</v>
      </c>
      <c r="L997" t="s">
        <v>3108</v>
      </c>
      <c r="M997" t="s">
        <v>3109</v>
      </c>
      <c r="N997">
        <v>3.6672222219999999</v>
      </c>
      <c r="O997">
        <v>0</v>
      </c>
      <c r="P997">
        <v>650</v>
      </c>
      <c r="Q997">
        <v>0</v>
      </c>
      <c r="R997">
        <v>0</v>
      </c>
      <c r="S997">
        <v>0</v>
      </c>
      <c r="T997">
        <v>88</v>
      </c>
      <c r="U997">
        <v>0</v>
      </c>
      <c r="V997">
        <v>1</v>
      </c>
      <c r="W997">
        <v>0</v>
      </c>
      <c r="X997">
        <v>502.95192106236021</v>
      </c>
      <c r="Y997">
        <v>0</v>
      </c>
      <c r="Z997">
        <v>0</v>
      </c>
      <c r="AA997">
        <v>0</v>
      </c>
      <c r="AB997">
        <v>247.57511269962487</v>
      </c>
      <c r="AC997">
        <v>0</v>
      </c>
      <c r="AD997">
        <v>101.74829512470515</v>
      </c>
      <c r="AE997">
        <v>852.2753288866902</v>
      </c>
    </row>
    <row r="998" spans="1:31" x14ac:dyDescent="0.25">
      <c r="A998">
        <v>2396862</v>
      </c>
      <c r="B998">
        <v>1</v>
      </c>
      <c r="C998" t="s">
        <v>80</v>
      </c>
      <c r="D998" t="s">
        <v>101</v>
      </c>
      <c r="E998" t="s">
        <v>141</v>
      </c>
      <c r="F998" t="s">
        <v>3110</v>
      </c>
      <c r="G998" t="s">
        <v>206</v>
      </c>
      <c r="H998" t="s">
        <v>143</v>
      </c>
      <c r="I998" t="s">
        <v>136</v>
      </c>
      <c r="J998" t="s">
        <v>137</v>
      </c>
      <c r="K998" t="s">
        <v>163</v>
      </c>
      <c r="L998" t="s">
        <v>3111</v>
      </c>
      <c r="M998" t="s">
        <v>3112</v>
      </c>
      <c r="N998">
        <v>1.8588888880000001</v>
      </c>
      <c r="O998">
        <v>0</v>
      </c>
      <c r="P998">
        <v>253</v>
      </c>
      <c r="Q998">
        <v>0</v>
      </c>
      <c r="R998">
        <v>0</v>
      </c>
      <c r="S998">
        <v>0</v>
      </c>
      <c r="T998">
        <v>11</v>
      </c>
      <c r="U998">
        <v>0</v>
      </c>
      <c r="V998">
        <v>0</v>
      </c>
      <c r="W998">
        <v>0</v>
      </c>
      <c r="X998">
        <v>47.363156450315486</v>
      </c>
      <c r="Y998">
        <v>0</v>
      </c>
      <c r="Z998">
        <v>0</v>
      </c>
      <c r="AA998">
        <v>0</v>
      </c>
      <c r="AB998">
        <v>40.842718087961053</v>
      </c>
      <c r="AC998">
        <v>0</v>
      </c>
      <c r="AD998">
        <v>0</v>
      </c>
      <c r="AE998">
        <v>88.205874538276532</v>
      </c>
    </row>
    <row r="999" spans="1:31" x14ac:dyDescent="0.25">
      <c r="A999">
        <v>2397008</v>
      </c>
      <c r="B999">
        <v>1</v>
      </c>
      <c r="C999" t="s">
        <v>80</v>
      </c>
      <c r="D999" t="s">
        <v>99</v>
      </c>
      <c r="E999" t="s">
        <v>181</v>
      </c>
      <c r="F999" t="s">
        <v>3113</v>
      </c>
      <c r="G999" t="s">
        <v>183</v>
      </c>
      <c r="H999" t="s">
        <v>135</v>
      </c>
      <c r="I999" t="s">
        <v>136</v>
      </c>
      <c r="J999" t="s">
        <v>137</v>
      </c>
      <c r="K999" t="s">
        <v>163</v>
      </c>
      <c r="L999" t="s">
        <v>3114</v>
      </c>
      <c r="M999" t="s">
        <v>3115</v>
      </c>
      <c r="N999">
        <v>1.728611111</v>
      </c>
      <c r="O999">
        <v>0</v>
      </c>
      <c r="P999">
        <v>2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0.26238474032878195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0.26238474032878195</v>
      </c>
    </row>
    <row r="1000" spans="1:31" x14ac:dyDescent="0.25">
      <c r="A1000">
        <v>2397094</v>
      </c>
      <c r="B1000">
        <v>1</v>
      </c>
      <c r="C1000" t="s">
        <v>81</v>
      </c>
      <c r="D1000" t="s">
        <v>113</v>
      </c>
      <c r="E1000" t="s">
        <v>181</v>
      </c>
      <c r="F1000" t="s">
        <v>3116</v>
      </c>
      <c r="G1000" t="s">
        <v>183</v>
      </c>
      <c r="H1000" t="s">
        <v>135</v>
      </c>
      <c r="I1000" t="s">
        <v>136</v>
      </c>
      <c r="J1000" t="s">
        <v>137</v>
      </c>
      <c r="K1000" t="s">
        <v>163</v>
      </c>
      <c r="L1000" t="s">
        <v>3117</v>
      </c>
      <c r="M1000" t="s">
        <v>3118</v>
      </c>
      <c r="N1000">
        <v>4.51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1.7691514088040003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1.7691514088040003</v>
      </c>
    </row>
    <row r="1001" spans="1:31" x14ac:dyDescent="0.25">
      <c r="A1001">
        <v>2396799</v>
      </c>
      <c r="B1001">
        <v>1</v>
      </c>
      <c r="C1001" t="s">
        <v>81</v>
      </c>
      <c r="D1001" t="s">
        <v>118</v>
      </c>
      <c r="E1001" t="s">
        <v>325</v>
      </c>
      <c r="F1001" t="s">
        <v>3119</v>
      </c>
      <c r="G1001" t="s">
        <v>162</v>
      </c>
      <c r="H1001" t="s">
        <v>143</v>
      </c>
      <c r="I1001" t="s">
        <v>136</v>
      </c>
      <c r="J1001" t="s">
        <v>137</v>
      </c>
      <c r="K1001" t="s">
        <v>163</v>
      </c>
      <c r="L1001" t="s">
        <v>3120</v>
      </c>
      <c r="M1001" t="s">
        <v>3121</v>
      </c>
      <c r="N1001">
        <v>0.22194444399999999</v>
      </c>
      <c r="O1001">
        <v>7</v>
      </c>
      <c r="P1001">
        <v>1116</v>
      </c>
      <c r="Q1001">
        <v>195</v>
      </c>
      <c r="R1001">
        <v>80</v>
      </c>
      <c r="S1001">
        <v>43</v>
      </c>
      <c r="T1001">
        <v>99</v>
      </c>
      <c r="U1001">
        <v>0</v>
      </c>
      <c r="V1001">
        <v>0</v>
      </c>
      <c r="W1001">
        <v>0.46702701537754054</v>
      </c>
      <c r="X1001">
        <v>36.293784929080701</v>
      </c>
      <c r="Y1001">
        <v>117.65643748038724</v>
      </c>
      <c r="Z1001">
        <v>9.4325065418264344</v>
      </c>
      <c r="AA1001">
        <v>36.792078641023259</v>
      </c>
      <c r="AB1001">
        <v>17.148215690865314</v>
      </c>
      <c r="AC1001">
        <v>0</v>
      </c>
      <c r="AD1001">
        <v>0</v>
      </c>
      <c r="AE1001">
        <v>217.79005029856046</v>
      </c>
    </row>
    <row r="1002" spans="1:31" x14ac:dyDescent="0.25">
      <c r="A1002">
        <v>2397048</v>
      </c>
      <c r="B1002">
        <v>1</v>
      </c>
      <c r="C1002" t="s">
        <v>81</v>
      </c>
      <c r="D1002" t="s">
        <v>112</v>
      </c>
      <c r="E1002" t="s">
        <v>153</v>
      </c>
      <c r="F1002" t="s">
        <v>3122</v>
      </c>
      <c r="G1002" t="s">
        <v>162</v>
      </c>
      <c r="H1002" t="s">
        <v>143</v>
      </c>
      <c r="I1002" t="s">
        <v>136</v>
      </c>
      <c r="J1002" t="s">
        <v>137</v>
      </c>
      <c r="K1002" t="s">
        <v>163</v>
      </c>
      <c r="L1002" t="s">
        <v>3123</v>
      </c>
      <c r="M1002" t="s">
        <v>3124</v>
      </c>
      <c r="N1002">
        <v>0.136944444</v>
      </c>
      <c r="O1002">
        <v>0</v>
      </c>
      <c r="P1002">
        <v>3</v>
      </c>
      <c r="Q1002">
        <v>13</v>
      </c>
      <c r="R1002">
        <v>71</v>
      </c>
      <c r="S1002">
        <v>6</v>
      </c>
      <c r="T1002">
        <v>7</v>
      </c>
      <c r="U1002">
        <v>0</v>
      </c>
      <c r="V1002">
        <v>0</v>
      </c>
      <c r="W1002">
        <v>0</v>
      </c>
      <c r="X1002">
        <v>0.31271136731110699</v>
      </c>
      <c r="Y1002">
        <v>58.142806226032839</v>
      </c>
      <c r="Z1002">
        <v>7.0262028266007857</v>
      </c>
      <c r="AA1002">
        <v>1.2987645345453922</v>
      </c>
      <c r="AB1002">
        <v>1.1985248127794201</v>
      </c>
      <c r="AC1002">
        <v>0</v>
      </c>
      <c r="AD1002">
        <v>0</v>
      </c>
      <c r="AE1002">
        <v>67.979009767269559</v>
      </c>
    </row>
    <row r="1003" spans="1:31" x14ac:dyDescent="0.25">
      <c r="A1003">
        <v>2396739</v>
      </c>
      <c r="B1003">
        <v>1</v>
      </c>
      <c r="C1003" t="s">
        <v>80</v>
      </c>
      <c r="D1003" t="s">
        <v>94</v>
      </c>
      <c r="E1003" t="s">
        <v>153</v>
      </c>
      <c r="F1003" t="s">
        <v>3125</v>
      </c>
      <c r="G1003" t="s">
        <v>162</v>
      </c>
      <c r="H1003" t="s">
        <v>143</v>
      </c>
      <c r="I1003" t="s">
        <v>136</v>
      </c>
      <c r="J1003" t="s">
        <v>137</v>
      </c>
      <c r="K1003" t="s">
        <v>163</v>
      </c>
      <c r="L1003" t="s">
        <v>3126</v>
      </c>
      <c r="M1003" t="s">
        <v>3127</v>
      </c>
      <c r="N1003">
        <v>0.15833333299999999</v>
      </c>
      <c r="O1003">
        <v>0</v>
      </c>
      <c r="P1003">
        <v>0</v>
      </c>
      <c r="Q1003">
        <v>22</v>
      </c>
      <c r="R1003">
        <v>5</v>
      </c>
      <c r="S1003">
        <v>11</v>
      </c>
      <c r="T1003">
        <v>1</v>
      </c>
      <c r="U1003">
        <v>4</v>
      </c>
      <c r="V1003">
        <v>0</v>
      </c>
      <c r="W1003">
        <v>0</v>
      </c>
      <c r="X1003">
        <v>0</v>
      </c>
      <c r="Y1003">
        <v>94.021936545234041</v>
      </c>
      <c r="Z1003">
        <v>0.84229247235259996</v>
      </c>
      <c r="AA1003">
        <v>9.9257924547138661</v>
      </c>
      <c r="AB1003">
        <v>0</v>
      </c>
      <c r="AC1003">
        <v>139.75694498515571</v>
      </c>
      <c r="AD1003">
        <v>0</v>
      </c>
      <c r="AE1003">
        <v>244.54696645745622</v>
      </c>
    </row>
    <row r="1004" spans="1:31" x14ac:dyDescent="0.25">
      <c r="A1004">
        <v>2396699</v>
      </c>
      <c r="B1004">
        <v>1</v>
      </c>
      <c r="C1004" t="s">
        <v>80</v>
      </c>
      <c r="D1004" t="s">
        <v>96</v>
      </c>
      <c r="E1004" t="s">
        <v>181</v>
      </c>
      <c r="F1004" t="s">
        <v>3128</v>
      </c>
      <c r="G1004" t="s">
        <v>183</v>
      </c>
      <c r="H1004" t="s">
        <v>135</v>
      </c>
      <c r="I1004" t="s">
        <v>136</v>
      </c>
      <c r="J1004" t="s">
        <v>137</v>
      </c>
      <c r="K1004" t="s">
        <v>163</v>
      </c>
      <c r="L1004" t="s">
        <v>3129</v>
      </c>
      <c r="M1004" t="s">
        <v>3130</v>
      </c>
      <c r="N1004">
        <v>1.561666666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1.690833846691272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1.690833846691272</v>
      </c>
    </row>
    <row r="1005" spans="1:31" x14ac:dyDescent="0.25">
      <c r="A1005">
        <v>2396779</v>
      </c>
      <c r="B1005">
        <v>1</v>
      </c>
      <c r="C1005" t="s">
        <v>80</v>
      </c>
      <c r="D1005" t="s">
        <v>84</v>
      </c>
      <c r="E1005" t="s">
        <v>132</v>
      </c>
      <c r="F1005" t="s">
        <v>3131</v>
      </c>
      <c r="G1005" t="s">
        <v>147</v>
      </c>
      <c r="H1005" t="s">
        <v>135</v>
      </c>
      <c r="I1005" t="s">
        <v>136</v>
      </c>
      <c r="J1005" t="s">
        <v>137</v>
      </c>
      <c r="K1005" t="s">
        <v>138</v>
      </c>
      <c r="L1005" t="s">
        <v>3132</v>
      </c>
      <c r="M1005" t="s">
        <v>3133</v>
      </c>
      <c r="N1005">
        <v>2.56</v>
      </c>
      <c r="O1005">
        <v>0</v>
      </c>
      <c r="P1005">
        <v>661</v>
      </c>
      <c r="Q1005">
        <v>0</v>
      </c>
      <c r="R1005">
        <v>0</v>
      </c>
      <c r="S1005">
        <v>0</v>
      </c>
      <c r="T1005">
        <v>102</v>
      </c>
      <c r="U1005">
        <v>0</v>
      </c>
      <c r="V1005">
        <v>1</v>
      </c>
      <c r="W1005">
        <v>0</v>
      </c>
      <c r="X1005">
        <v>310.79486822063728</v>
      </c>
      <c r="Y1005">
        <v>0</v>
      </c>
      <c r="Z1005">
        <v>0</v>
      </c>
      <c r="AA1005">
        <v>0</v>
      </c>
      <c r="AB1005">
        <v>276.57724139856066</v>
      </c>
      <c r="AC1005">
        <v>0</v>
      </c>
      <c r="AD1005">
        <v>112.82276177842746</v>
      </c>
      <c r="AE1005">
        <v>700.19487139762543</v>
      </c>
    </row>
    <row r="1006" spans="1:31" x14ac:dyDescent="0.25">
      <c r="A1006">
        <v>2396945</v>
      </c>
      <c r="B1006">
        <v>1</v>
      </c>
      <c r="C1006" t="s">
        <v>81</v>
      </c>
      <c r="D1006" t="s">
        <v>118</v>
      </c>
      <c r="E1006" t="s">
        <v>141</v>
      </c>
      <c r="F1006" t="s">
        <v>3134</v>
      </c>
      <c r="G1006" t="s">
        <v>206</v>
      </c>
      <c r="H1006" t="s">
        <v>143</v>
      </c>
      <c r="I1006" t="s">
        <v>136</v>
      </c>
      <c r="J1006" t="s">
        <v>137</v>
      </c>
      <c r="K1006" t="s">
        <v>163</v>
      </c>
      <c r="L1006" t="s">
        <v>3135</v>
      </c>
      <c r="M1006" t="s">
        <v>3136</v>
      </c>
      <c r="N1006">
        <v>2.224722222</v>
      </c>
      <c r="O1006">
        <v>0</v>
      </c>
      <c r="P1006">
        <v>142</v>
      </c>
      <c r="Q1006">
        <v>0</v>
      </c>
      <c r="R1006">
        <v>0</v>
      </c>
      <c r="S1006">
        <v>0</v>
      </c>
      <c r="T1006">
        <v>12</v>
      </c>
      <c r="U1006">
        <v>0</v>
      </c>
      <c r="V1006">
        <v>0</v>
      </c>
      <c r="W1006">
        <v>0</v>
      </c>
      <c r="X1006">
        <v>44.048853163783207</v>
      </c>
      <c r="Y1006">
        <v>0</v>
      </c>
      <c r="Z1006">
        <v>0</v>
      </c>
      <c r="AA1006">
        <v>0</v>
      </c>
      <c r="AB1006">
        <v>10.962471001395803</v>
      </c>
      <c r="AC1006">
        <v>0</v>
      </c>
      <c r="AD1006">
        <v>0</v>
      </c>
      <c r="AE1006">
        <v>55.011324165179012</v>
      </c>
    </row>
    <row r="1007" spans="1:31" x14ac:dyDescent="0.25">
      <c r="A1007">
        <v>2397134</v>
      </c>
      <c r="B1007">
        <v>1</v>
      </c>
      <c r="C1007" t="s">
        <v>81</v>
      </c>
      <c r="D1007" t="s">
        <v>113</v>
      </c>
      <c r="E1007" t="s">
        <v>181</v>
      </c>
      <c r="F1007" t="s">
        <v>3137</v>
      </c>
      <c r="G1007" t="s">
        <v>183</v>
      </c>
      <c r="H1007" t="s">
        <v>135</v>
      </c>
      <c r="I1007" t="s">
        <v>136</v>
      </c>
      <c r="J1007" t="s">
        <v>137</v>
      </c>
      <c r="K1007" t="s">
        <v>163</v>
      </c>
      <c r="L1007" t="s">
        <v>3138</v>
      </c>
      <c r="M1007" t="s">
        <v>3139</v>
      </c>
      <c r="N1007">
        <v>2.8050000000000002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1.1269998507952201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1.1269998507952201</v>
      </c>
    </row>
    <row r="1008" spans="1:31" x14ac:dyDescent="0.25">
      <c r="A1008">
        <v>2396802</v>
      </c>
      <c r="B1008">
        <v>1</v>
      </c>
      <c r="C1008" t="s">
        <v>80</v>
      </c>
      <c r="D1008" t="s">
        <v>92</v>
      </c>
      <c r="E1008" t="s">
        <v>153</v>
      </c>
      <c r="F1008" t="s">
        <v>3140</v>
      </c>
      <c r="G1008" t="s">
        <v>134</v>
      </c>
      <c r="H1008" t="s">
        <v>143</v>
      </c>
      <c r="I1008" t="s">
        <v>136</v>
      </c>
      <c r="J1008" t="s">
        <v>137</v>
      </c>
      <c r="K1008" t="s">
        <v>138</v>
      </c>
      <c r="L1008" t="s">
        <v>3141</v>
      </c>
      <c r="M1008" t="s">
        <v>3142</v>
      </c>
      <c r="N1008">
        <v>7.4166666660000002</v>
      </c>
      <c r="O1008">
        <v>0</v>
      </c>
      <c r="P1008">
        <v>3025</v>
      </c>
      <c r="Q1008">
        <v>0</v>
      </c>
      <c r="R1008">
        <v>76</v>
      </c>
      <c r="S1008">
        <v>4</v>
      </c>
      <c r="T1008">
        <v>467</v>
      </c>
      <c r="U1008">
        <v>0</v>
      </c>
      <c r="V1008">
        <v>0</v>
      </c>
      <c r="W1008">
        <v>0</v>
      </c>
      <c r="X1008">
        <v>3810.5639845833552</v>
      </c>
      <c r="Y1008">
        <v>0</v>
      </c>
      <c r="Z1008">
        <v>111.46004329306054</v>
      </c>
      <c r="AA1008">
        <v>208.75522207754997</v>
      </c>
      <c r="AB1008">
        <v>3215.487846173256</v>
      </c>
      <c r="AC1008">
        <v>0</v>
      </c>
      <c r="AD1008">
        <v>0</v>
      </c>
      <c r="AE1008">
        <v>7346.2670961272215</v>
      </c>
    </row>
    <row r="1009" spans="1:31" x14ac:dyDescent="0.25">
      <c r="A1009">
        <v>2396759</v>
      </c>
      <c r="B1009">
        <v>1</v>
      </c>
      <c r="C1009" t="s">
        <v>80</v>
      </c>
      <c r="D1009" t="s">
        <v>94</v>
      </c>
      <c r="E1009" t="s">
        <v>153</v>
      </c>
      <c r="F1009" t="s">
        <v>3125</v>
      </c>
      <c r="G1009" t="s">
        <v>162</v>
      </c>
      <c r="H1009" t="s">
        <v>143</v>
      </c>
      <c r="I1009" t="s">
        <v>136</v>
      </c>
      <c r="J1009" t="s">
        <v>137</v>
      </c>
      <c r="K1009" t="s">
        <v>163</v>
      </c>
      <c r="L1009" t="s">
        <v>3143</v>
      </c>
      <c r="M1009" t="s">
        <v>3144</v>
      </c>
      <c r="N1009">
        <v>0.100833333</v>
      </c>
      <c r="O1009">
        <v>0</v>
      </c>
      <c r="P1009">
        <v>0</v>
      </c>
      <c r="Q1009">
        <v>22</v>
      </c>
      <c r="R1009">
        <v>5</v>
      </c>
      <c r="S1009">
        <v>11</v>
      </c>
      <c r="T1009">
        <v>1</v>
      </c>
      <c r="U1009">
        <v>4</v>
      </c>
      <c r="V1009">
        <v>0</v>
      </c>
      <c r="W1009">
        <v>0</v>
      </c>
      <c r="X1009">
        <v>0</v>
      </c>
      <c r="Y1009">
        <v>61.088653670480937</v>
      </c>
      <c r="Z1009">
        <v>0.53655225989000666</v>
      </c>
      <c r="AA1009">
        <v>6.6567731547405922</v>
      </c>
      <c r="AB1009">
        <v>0</v>
      </c>
      <c r="AC1009">
        <v>96.318074455612916</v>
      </c>
      <c r="AD1009">
        <v>0</v>
      </c>
      <c r="AE1009">
        <v>164.60005354072445</v>
      </c>
    </row>
    <row r="1010" spans="1:31" x14ac:dyDescent="0.25">
      <c r="A1010">
        <v>2396736</v>
      </c>
      <c r="B1010">
        <v>1</v>
      </c>
      <c r="C1010" t="s">
        <v>81</v>
      </c>
      <c r="D1010" t="s">
        <v>119</v>
      </c>
      <c r="E1010" t="s">
        <v>153</v>
      </c>
      <c r="F1010" t="s">
        <v>3145</v>
      </c>
      <c r="G1010" t="s">
        <v>162</v>
      </c>
      <c r="H1010" t="s">
        <v>143</v>
      </c>
      <c r="I1010" t="s">
        <v>136</v>
      </c>
      <c r="J1010" t="s">
        <v>137</v>
      </c>
      <c r="K1010" t="s">
        <v>163</v>
      </c>
      <c r="L1010" t="s">
        <v>3146</v>
      </c>
      <c r="M1010" t="s">
        <v>3147</v>
      </c>
      <c r="N1010">
        <v>5.6388887999999998E-2</v>
      </c>
      <c r="O1010">
        <v>0</v>
      </c>
      <c r="P1010">
        <v>1913</v>
      </c>
      <c r="Q1010">
        <v>0</v>
      </c>
      <c r="R1010">
        <v>63</v>
      </c>
      <c r="S1010">
        <v>0</v>
      </c>
      <c r="T1010">
        <v>739</v>
      </c>
      <c r="U1010">
        <v>0</v>
      </c>
      <c r="V1010">
        <v>0</v>
      </c>
      <c r="W1010">
        <v>0</v>
      </c>
      <c r="X1010">
        <v>18.434073148169315</v>
      </c>
      <c r="Y1010">
        <v>0</v>
      </c>
      <c r="Z1010">
        <v>1.2708515625372756</v>
      </c>
      <c r="AA1010">
        <v>0</v>
      </c>
      <c r="AB1010">
        <v>19.872333986016255</v>
      </c>
      <c r="AC1010">
        <v>0</v>
      </c>
      <c r="AD1010">
        <v>0</v>
      </c>
      <c r="AE1010">
        <v>39.577258696722843</v>
      </c>
    </row>
    <row r="1011" spans="1:31" x14ac:dyDescent="0.25">
      <c r="A1011">
        <v>2396965</v>
      </c>
      <c r="B1011">
        <v>1</v>
      </c>
      <c r="C1011" t="s">
        <v>81</v>
      </c>
      <c r="D1011" t="s">
        <v>117</v>
      </c>
      <c r="E1011" t="s">
        <v>132</v>
      </c>
      <c r="F1011" t="s">
        <v>3148</v>
      </c>
      <c r="G1011" t="s">
        <v>527</v>
      </c>
      <c r="H1011" t="s">
        <v>135</v>
      </c>
      <c r="I1011" t="s">
        <v>136</v>
      </c>
      <c r="J1011" t="s">
        <v>137</v>
      </c>
      <c r="K1011" t="s">
        <v>163</v>
      </c>
      <c r="L1011" t="s">
        <v>3149</v>
      </c>
      <c r="M1011" t="s">
        <v>3150</v>
      </c>
      <c r="N1011">
        <v>0.28083333300000002</v>
      </c>
      <c r="O1011">
        <v>0</v>
      </c>
      <c r="P1011">
        <v>21</v>
      </c>
      <c r="Q1011">
        <v>0</v>
      </c>
      <c r="R1011">
        <v>9</v>
      </c>
      <c r="S1011">
        <v>0</v>
      </c>
      <c r="T1011">
        <v>9</v>
      </c>
      <c r="U1011">
        <v>0</v>
      </c>
      <c r="V1011">
        <v>0</v>
      </c>
      <c r="W1011">
        <v>0</v>
      </c>
      <c r="X1011">
        <v>1.9668431416339336</v>
      </c>
      <c r="Y1011">
        <v>0</v>
      </c>
      <c r="Z1011">
        <v>1.2410905204952933</v>
      </c>
      <c r="AA1011">
        <v>0</v>
      </c>
      <c r="AB1011">
        <v>5.0279587451077195</v>
      </c>
      <c r="AC1011">
        <v>0</v>
      </c>
      <c r="AD1011">
        <v>0</v>
      </c>
      <c r="AE1011">
        <v>8.2358924072369462</v>
      </c>
    </row>
    <row r="1012" spans="1:31" x14ac:dyDescent="0.25">
      <c r="A1012">
        <v>2397114</v>
      </c>
      <c r="B1012">
        <v>1</v>
      </c>
      <c r="C1012" t="s">
        <v>80</v>
      </c>
      <c r="D1012" t="s">
        <v>100</v>
      </c>
      <c r="E1012" t="s">
        <v>132</v>
      </c>
      <c r="F1012" t="s">
        <v>3151</v>
      </c>
      <c r="G1012" t="s">
        <v>527</v>
      </c>
      <c r="H1012" t="s">
        <v>135</v>
      </c>
      <c r="I1012" t="s">
        <v>136</v>
      </c>
      <c r="J1012" t="s">
        <v>137</v>
      </c>
      <c r="K1012" t="s">
        <v>163</v>
      </c>
      <c r="L1012" t="s">
        <v>3152</v>
      </c>
      <c r="M1012" t="s">
        <v>3153</v>
      </c>
      <c r="N1012">
        <v>0.26472222200000001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77</v>
      </c>
      <c r="U1012">
        <v>0</v>
      </c>
      <c r="V1012">
        <v>13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32.007283310160986</v>
      </c>
      <c r="AC1012">
        <v>0</v>
      </c>
      <c r="AD1012">
        <v>54.8357762855034</v>
      </c>
      <c r="AE1012">
        <v>86.843059595664386</v>
      </c>
    </row>
    <row r="1013" spans="1:31" x14ac:dyDescent="0.25">
      <c r="A1013">
        <v>2396957</v>
      </c>
      <c r="B1013">
        <v>1</v>
      </c>
      <c r="C1013" t="s">
        <v>80</v>
      </c>
      <c r="D1013" t="s">
        <v>85</v>
      </c>
      <c r="E1013" t="s">
        <v>141</v>
      </c>
      <c r="F1013" t="s">
        <v>3154</v>
      </c>
      <c r="G1013" t="s">
        <v>134</v>
      </c>
      <c r="H1013" t="s">
        <v>143</v>
      </c>
      <c r="I1013" t="s">
        <v>136</v>
      </c>
      <c r="J1013" t="s">
        <v>137</v>
      </c>
      <c r="K1013" t="s">
        <v>138</v>
      </c>
      <c r="L1013" t="s">
        <v>3155</v>
      </c>
      <c r="M1013" t="s">
        <v>3156</v>
      </c>
      <c r="N1013">
        <v>5.5055555549999999</v>
      </c>
      <c r="O1013">
        <v>0</v>
      </c>
      <c r="P1013">
        <v>1231</v>
      </c>
      <c r="Q1013">
        <v>0</v>
      </c>
      <c r="R1013">
        <v>0</v>
      </c>
      <c r="S1013">
        <v>0</v>
      </c>
      <c r="T1013">
        <v>34</v>
      </c>
      <c r="U1013">
        <v>0</v>
      </c>
      <c r="V1013">
        <v>0</v>
      </c>
      <c r="W1013">
        <v>0</v>
      </c>
      <c r="X1013">
        <v>1260.7230560464759</v>
      </c>
      <c r="Y1013">
        <v>0</v>
      </c>
      <c r="Z1013">
        <v>0</v>
      </c>
      <c r="AA1013">
        <v>0</v>
      </c>
      <c r="AB1013">
        <v>226.81928665958986</v>
      </c>
      <c r="AC1013">
        <v>0</v>
      </c>
      <c r="AD1013">
        <v>0</v>
      </c>
      <c r="AE1013">
        <v>1487.5423427060657</v>
      </c>
    </row>
    <row r="1014" spans="1:31" x14ac:dyDescent="0.25">
      <c r="A1014">
        <v>2397103</v>
      </c>
      <c r="B1014">
        <v>1</v>
      </c>
      <c r="C1014" t="s">
        <v>80</v>
      </c>
      <c r="D1014" t="s">
        <v>104</v>
      </c>
      <c r="E1014" t="s">
        <v>157</v>
      </c>
      <c r="F1014" t="s">
        <v>1098</v>
      </c>
      <c r="G1014" t="s">
        <v>272</v>
      </c>
      <c r="H1014" t="s">
        <v>135</v>
      </c>
      <c r="I1014" t="s">
        <v>136</v>
      </c>
      <c r="J1014" t="s">
        <v>137</v>
      </c>
      <c r="K1014" t="s">
        <v>163</v>
      </c>
      <c r="L1014" t="s">
        <v>3157</v>
      </c>
      <c r="M1014" t="s">
        <v>3158</v>
      </c>
      <c r="N1014">
        <v>0.99305555499999998</v>
      </c>
      <c r="O1014">
        <v>0</v>
      </c>
      <c r="P1014">
        <v>17</v>
      </c>
      <c r="Q1014">
        <v>0</v>
      </c>
      <c r="R1014">
        <v>1</v>
      </c>
      <c r="S1014">
        <v>0</v>
      </c>
      <c r="T1014">
        <v>2</v>
      </c>
      <c r="U1014">
        <v>0</v>
      </c>
      <c r="V1014">
        <v>0</v>
      </c>
      <c r="W1014">
        <v>0</v>
      </c>
      <c r="X1014">
        <v>3.9109736716482355</v>
      </c>
      <c r="Y1014">
        <v>0</v>
      </c>
      <c r="Z1014">
        <v>1.6692242906288279</v>
      </c>
      <c r="AA1014">
        <v>0</v>
      </c>
      <c r="AB1014">
        <v>1.4933591684929999</v>
      </c>
      <c r="AC1014">
        <v>0</v>
      </c>
      <c r="AD1014">
        <v>0</v>
      </c>
      <c r="AE1014">
        <v>7.0735571307700633</v>
      </c>
    </row>
    <row r="1015" spans="1:31" x14ac:dyDescent="0.25">
      <c r="A1015">
        <v>2397097</v>
      </c>
      <c r="B1015">
        <v>1</v>
      </c>
      <c r="C1015" t="s">
        <v>81</v>
      </c>
      <c r="D1015" t="s">
        <v>113</v>
      </c>
      <c r="E1015" t="s">
        <v>181</v>
      </c>
      <c r="F1015" t="s">
        <v>3159</v>
      </c>
      <c r="G1015" t="s">
        <v>183</v>
      </c>
      <c r="H1015" t="s">
        <v>135</v>
      </c>
      <c r="I1015" t="s">
        <v>136</v>
      </c>
      <c r="J1015" t="s">
        <v>137</v>
      </c>
      <c r="K1015" t="s">
        <v>163</v>
      </c>
      <c r="L1015" t="s">
        <v>3160</v>
      </c>
      <c r="M1015" t="s">
        <v>3161</v>
      </c>
      <c r="N1015">
        <v>2.2661111109999998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</row>
    <row r="1016" spans="1:31" x14ac:dyDescent="0.25">
      <c r="A1016">
        <v>2397080</v>
      </c>
      <c r="B1016">
        <v>1</v>
      </c>
      <c r="C1016" t="s">
        <v>80</v>
      </c>
      <c r="D1016" t="s">
        <v>99</v>
      </c>
      <c r="E1016" t="s">
        <v>153</v>
      </c>
      <c r="F1016" t="s">
        <v>3162</v>
      </c>
      <c r="G1016" t="s">
        <v>162</v>
      </c>
      <c r="H1016" t="s">
        <v>143</v>
      </c>
      <c r="I1016" t="s">
        <v>136</v>
      </c>
      <c r="J1016" t="s">
        <v>137</v>
      </c>
      <c r="K1016" t="s">
        <v>163</v>
      </c>
      <c r="L1016" t="s">
        <v>3163</v>
      </c>
      <c r="M1016" t="s">
        <v>3164</v>
      </c>
      <c r="N1016">
        <v>5.8888888E-2</v>
      </c>
      <c r="O1016">
        <v>8</v>
      </c>
      <c r="P1016">
        <v>2981</v>
      </c>
      <c r="Q1016">
        <v>14</v>
      </c>
      <c r="R1016">
        <v>152</v>
      </c>
      <c r="S1016">
        <v>24</v>
      </c>
      <c r="T1016">
        <v>425</v>
      </c>
      <c r="U1016">
        <v>0</v>
      </c>
      <c r="V1016">
        <v>9</v>
      </c>
      <c r="W1016">
        <v>2.761873019607453</v>
      </c>
      <c r="X1016">
        <v>30.17191369165543</v>
      </c>
      <c r="Y1016">
        <v>2.1053885089214757</v>
      </c>
      <c r="Z1016">
        <v>1.9807615948367026</v>
      </c>
      <c r="AA1016">
        <v>4.0652193453432321</v>
      </c>
      <c r="AB1016">
        <v>19.389824810337476</v>
      </c>
      <c r="AC1016">
        <v>0</v>
      </c>
      <c r="AD1016">
        <v>57.855631158567178</v>
      </c>
      <c r="AE1016">
        <v>118.33061212926894</v>
      </c>
    </row>
    <row r="1017" spans="1:31" x14ac:dyDescent="0.25">
      <c r="A1017">
        <v>2396951</v>
      </c>
      <c r="B1017">
        <v>1</v>
      </c>
      <c r="C1017" t="s">
        <v>80</v>
      </c>
      <c r="D1017" t="s">
        <v>96</v>
      </c>
      <c r="E1017" t="s">
        <v>181</v>
      </c>
      <c r="F1017" t="s">
        <v>3165</v>
      </c>
      <c r="G1017" t="s">
        <v>231</v>
      </c>
      <c r="H1017" t="s">
        <v>135</v>
      </c>
      <c r="I1017" t="s">
        <v>136</v>
      </c>
      <c r="J1017" t="s">
        <v>137</v>
      </c>
      <c r="K1017" t="s">
        <v>163</v>
      </c>
      <c r="L1017" t="s">
        <v>3166</v>
      </c>
      <c r="M1017" t="s">
        <v>3167</v>
      </c>
      <c r="N1017">
        <v>2.6930555549999999</v>
      </c>
      <c r="O1017">
        <v>0</v>
      </c>
      <c r="P1017">
        <v>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0.55201504057316664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0.55201504057316664</v>
      </c>
    </row>
    <row r="1018" spans="1:31" x14ac:dyDescent="0.25">
      <c r="A1018">
        <v>2396702</v>
      </c>
      <c r="B1018">
        <v>1</v>
      </c>
      <c r="C1018" t="s">
        <v>81</v>
      </c>
      <c r="D1018" t="s">
        <v>128</v>
      </c>
      <c r="E1018" t="s">
        <v>181</v>
      </c>
      <c r="F1018" t="s">
        <v>2608</v>
      </c>
      <c r="G1018" t="s">
        <v>224</v>
      </c>
      <c r="H1018" t="s">
        <v>135</v>
      </c>
      <c r="I1018" t="s">
        <v>136</v>
      </c>
      <c r="J1018" t="s">
        <v>137</v>
      </c>
      <c r="K1018" t="s">
        <v>163</v>
      </c>
      <c r="L1018" t="s">
        <v>3168</v>
      </c>
      <c r="M1018" t="s">
        <v>3169</v>
      </c>
      <c r="N1018">
        <v>0.68055555499999998</v>
      </c>
      <c r="O1018">
        <v>0</v>
      </c>
      <c r="P1018">
        <v>10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0.96740595744985525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0.96740595744985525</v>
      </c>
    </row>
    <row r="1019" spans="1:31" x14ac:dyDescent="0.25">
      <c r="A1019">
        <v>2397034</v>
      </c>
      <c r="B1019">
        <v>1</v>
      </c>
      <c r="C1019" t="s">
        <v>81</v>
      </c>
      <c r="D1019" t="s">
        <v>121</v>
      </c>
      <c r="E1019" t="s">
        <v>153</v>
      </c>
      <c r="F1019" t="s">
        <v>3170</v>
      </c>
      <c r="G1019" t="s">
        <v>162</v>
      </c>
      <c r="H1019" t="s">
        <v>143</v>
      </c>
      <c r="I1019" t="s">
        <v>417</v>
      </c>
      <c r="J1019" t="s">
        <v>137</v>
      </c>
      <c r="K1019" t="s">
        <v>163</v>
      </c>
      <c r="L1019" t="s">
        <v>3171</v>
      </c>
      <c r="M1019" t="s">
        <v>3172</v>
      </c>
      <c r="N1019">
        <v>7.4999999999999997E-3</v>
      </c>
      <c r="O1019">
        <v>0</v>
      </c>
      <c r="P1019">
        <v>1220</v>
      </c>
      <c r="Q1019">
        <v>1</v>
      </c>
      <c r="R1019">
        <v>50</v>
      </c>
      <c r="S1019">
        <v>5</v>
      </c>
      <c r="T1019">
        <v>64</v>
      </c>
      <c r="U1019">
        <v>0</v>
      </c>
      <c r="V1019">
        <v>0</v>
      </c>
      <c r="W1019">
        <v>0</v>
      </c>
      <c r="X1019">
        <v>0.98794885313676162</v>
      </c>
      <c r="Y1019">
        <v>3.4718157360000002E-3</v>
      </c>
      <c r="Z1019">
        <v>1.3561250769945001E-2</v>
      </c>
      <c r="AA1019">
        <v>6.2263094264249988E-2</v>
      </c>
      <c r="AB1019">
        <v>0.2499344383430476</v>
      </c>
      <c r="AC1019">
        <v>0</v>
      </c>
      <c r="AD1019">
        <v>0</v>
      </c>
      <c r="AE1019">
        <v>1.317179452250004</v>
      </c>
    </row>
    <row r="1020" spans="1:31" x14ac:dyDescent="0.25">
      <c r="A1020">
        <v>2396788</v>
      </c>
      <c r="B1020">
        <v>1</v>
      </c>
      <c r="C1020" t="s">
        <v>80</v>
      </c>
      <c r="D1020" t="s">
        <v>94</v>
      </c>
      <c r="E1020" t="s">
        <v>157</v>
      </c>
      <c r="F1020" t="s">
        <v>3173</v>
      </c>
      <c r="G1020" t="s">
        <v>147</v>
      </c>
      <c r="H1020" t="s">
        <v>135</v>
      </c>
      <c r="I1020" t="s">
        <v>136</v>
      </c>
      <c r="J1020" t="s">
        <v>137</v>
      </c>
      <c r="K1020" t="s">
        <v>138</v>
      </c>
      <c r="L1020" t="s">
        <v>3174</v>
      </c>
      <c r="M1020" t="s">
        <v>3175</v>
      </c>
      <c r="N1020">
        <v>8.4358333329999997</v>
      </c>
      <c r="O1020">
        <v>0</v>
      </c>
      <c r="P1020">
        <v>68</v>
      </c>
      <c r="Q1020">
        <v>0</v>
      </c>
      <c r="R1020">
        <v>5</v>
      </c>
      <c r="S1020">
        <v>0</v>
      </c>
      <c r="T1020">
        <v>4</v>
      </c>
      <c r="U1020">
        <v>0</v>
      </c>
      <c r="V1020">
        <v>0</v>
      </c>
      <c r="W1020">
        <v>0</v>
      </c>
      <c r="X1020">
        <v>62.724295649522553</v>
      </c>
      <c r="Y1020">
        <v>0</v>
      </c>
      <c r="Z1020">
        <v>34.04296587385636</v>
      </c>
      <c r="AA1020">
        <v>0</v>
      </c>
      <c r="AB1020">
        <v>23.275722417694247</v>
      </c>
      <c r="AC1020">
        <v>0</v>
      </c>
      <c r="AD1020">
        <v>0</v>
      </c>
      <c r="AE1020">
        <v>120.04298394107317</v>
      </c>
    </row>
    <row r="1021" spans="1:31" x14ac:dyDescent="0.25">
      <c r="A1021">
        <v>2396848</v>
      </c>
      <c r="B1021">
        <v>1</v>
      </c>
      <c r="C1021" t="s">
        <v>80</v>
      </c>
      <c r="D1021" t="s">
        <v>100</v>
      </c>
      <c r="E1021" t="s">
        <v>153</v>
      </c>
      <c r="F1021" t="s">
        <v>3176</v>
      </c>
      <c r="G1021" t="s">
        <v>162</v>
      </c>
      <c r="H1021" t="s">
        <v>143</v>
      </c>
      <c r="I1021" t="s">
        <v>136</v>
      </c>
      <c r="J1021" t="s">
        <v>137</v>
      </c>
      <c r="K1021" t="s">
        <v>163</v>
      </c>
      <c r="L1021" t="s">
        <v>3177</v>
      </c>
      <c r="M1021" t="s">
        <v>3178</v>
      </c>
      <c r="N1021">
        <v>0.35527777700000002</v>
      </c>
      <c r="O1021">
        <v>2</v>
      </c>
      <c r="P1021">
        <v>1345</v>
      </c>
      <c r="Q1021">
        <v>14</v>
      </c>
      <c r="R1021">
        <v>142</v>
      </c>
      <c r="S1021">
        <v>29</v>
      </c>
      <c r="T1021">
        <v>116</v>
      </c>
      <c r="U1021">
        <v>2</v>
      </c>
      <c r="V1021">
        <v>0</v>
      </c>
      <c r="W1021">
        <v>0.16672115947794336</v>
      </c>
      <c r="X1021">
        <v>164.69419974637367</v>
      </c>
      <c r="Y1021">
        <v>9.9660821459594384</v>
      </c>
      <c r="Z1021">
        <v>45.126902192503039</v>
      </c>
      <c r="AA1021">
        <v>52.78309612983476</v>
      </c>
      <c r="AB1021">
        <v>54.283265998620863</v>
      </c>
      <c r="AC1021">
        <v>48.061004891740595</v>
      </c>
      <c r="AD1021">
        <v>0</v>
      </c>
      <c r="AE1021">
        <v>375.08127226451029</v>
      </c>
    </row>
    <row r="1022" spans="1:31" x14ac:dyDescent="0.25">
      <c r="A1022">
        <v>2397017</v>
      </c>
      <c r="B1022">
        <v>1</v>
      </c>
      <c r="C1022" t="s">
        <v>81</v>
      </c>
      <c r="D1022" t="s">
        <v>118</v>
      </c>
      <c r="E1022" t="s">
        <v>181</v>
      </c>
      <c r="F1022" t="s">
        <v>3179</v>
      </c>
      <c r="G1022" t="s">
        <v>183</v>
      </c>
      <c r="H1022" t="s">
        <v>135</v>
      </c>
      <c r="I1022" t="s">
        <v>136</v>
      </c>
      <c r="J1022" t="s">
        <v>137</v>
      </c>
      <c r="K1022" t="s">
        <v>163</v>
      </c>
      <c r="L1022" t="s">
        <v>3180</v>
      </c>
      <c r="M1022" t="s">
        <v>3181</v>
      </c>
      <c r="N1022">
        <v>4.3308333330000002</v>
      </c>
      <c r="O1022">
        <v>0</v>
      </c>
      <c r="P1022">
        <v>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0.59395270016766255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0.59395270016766255</v>
      </c>
    </row>
    <row r="1023" spans="1:31" x14ac:dyDescent="0.25">
      <c r="A1023">
        <v>2396854</v>
      </c>
      <c r="B1023">
        <v>1</v>
      </c>
      <c r="C1023" t="s">
        <v>81</v>
      </c>
      <c r="D1023" t="s">
        <v>123</v>
      </c>
      <c r="E1023" t="s">
        <v>157</v>
      </c>
      <c r="F1023" t="s">
        <v>3182</v>
      </c>
      <c r="G1023" t="s">
        <v>872</v>
      </c>
      <c r="H1023" t="s">
        <v>135</v>
      </c>
      <c r="I1023" t="s">
        <v>136</v>
      </c>
      <c r="J1023" t="s">
        <v>137</v>
      </c>
      <c r="K1023" t="s">
        <v>163</v>
      </c>
      <c r="L1023" t="s">
        <v>3183</v>
      </c>
      <c r="M1023" t="s">
        <v>3184</v>
      </c>
      <c r="N1023">
        <v>3.1611111109999999</v>
      </c>
      <c r="O1023">
        <v>0</v>
      </c>
      <c r="P1023">
        <v>48</v>
      </c>
      <c r="Q1023">
        <v>0</v>
      </c>
      <c r="R1023">
        <v>0</v>
      </c>
      <c r="S1023">
        <v>0</v>
      </c>
      <c r="T1023">
        <v>4</v>
      </c>
      <c r="U1023">
        <v>0</v>
      </c>
      <c r="V1023">
        <v>0</v>
      </c>
      <c r="W1023">
        <v>0</v>
      </c>
      <c r="X1023">
        <v>16.158221296733604</v>
      </c>
      <c r="Y1023">
        <v>0</v>
      </c>
      <c r="Z1023">
        <v>0</v>
      </c>
      <c r="AA1023">
        <v>0</v>
      </c>
      <c r="AB1023">
        <v>9.9994609924246483</v>
      </c>
      <c r="AC1023">
        <v>0</v>
      </c>
      <c r="AD1023">
        <v>0</v>
      </c>
      <c r="AE1023">
        <v>26.157682289158252</v>
      </c>
    </row>
    <row r="1024" spans="1:31" x14ac:dyDescent="0.25">
      <c r="A1024">
        <v>2396868</v>
      </c>
      <c r="B1024">
        <v>1</v>
      </c>
      <c r="C1024" t="s">
        <v>81</v>
      </c>
      <c r="D1024" t="s">
        <v>121</v>
      </c>
      <c r="E1024" t="s">
        <v>279</v>
      </c>
      <c r="F1024" t="s">
        <v>3185</v>
      </c>
      <c r="G1024" t="s">
        <v>162</v>
      </c>
      <c r="H1024" t="s">
        <v>143</v>
      </c>
      <c r="I1024" t="s">
        <v>136</v>
      </c>
      <c r="J1024" t="s">
        <v>137</v>
      </c>
      <c r="K1024" t="s">
        <v>163</v>
      </c>
      <c r="L1024" t="s">
        <v>3186</v>
      </c>
      <c r="M1024" t="s">
        <v>3187</v>
      </c>
      <c r="N1024">
        <v>7.0833332999999998E-2</v>
      </c>
      <c r="O1024">
        <v>0</v>
      </c>
      <c r="P1024">
        <v>1504</v>
      </c>
      <c r="Q1024">
        <v>4</v>
      </c>
      <c r="R1024">
        <v>62</v>
      </c>
      <c r="S1024">
        <v>16</v>
      </c>
      <c r="T1024">
        <v>77</v>
      </c>
      <c r="U1024">
        <v>0</v>
      </c>
      <c r="V1024">
        <v>0</v>
      </c>
      <c r="W1024">
        <v>0</v>
      </c>
      <c r="X1024">
        <v>12.686590409775164</v>
      </c>
      <c r="Y1024">
        <v>0.23167992963161335</v>
      </c>
      <c r="Z1024">
        <v>0.95537467679664823</v>
      </c>
      <c r="AA1024">
        <v>3.7616303957355637</v>
      </c>
      <c r="AB1024">
        <v>2.7530174523690132</v>
      </c>
      <c r="AC1024">
        <v>0</v>
      </c>
      <c r="AD1024">
        <v>0</v>
      </c>
      <c r="AE1024">
        <v>20.388292864308006</v>
      </c>
    </row>
    <row r="1025" spans="1:31" x14ac:dyDescent="0.25">
      <c r="A1025">
        <v>2396791</v>
      </c>
      <c r="B1025">
        <v>1</v>
      </c>
      <c r="C1025" t="s">
        <v>80</v>
      </c>
      <c r="D1025" t="s">
        <v>83</v>
      </c>
      <c r="E1025" t="s">
        <v>181</v>
      </c>
      <c r="F1025" t="s">
        <v>3188</v>
      </c>
      <c r="G1025" t="s">
        <v>183</v>
      </c>
      <c r="H1025" t="s">
        <v>135</v>
      </c>
      <c r="I1025" t="s">
        <v>136</v>
      </c>
      <c r="J1025" t="s">
        <v>137</v>
      </c>
      <c r="K1025" t="s">
        <v>163</v>
      </c>
      <c r="L1025" t="s">
        <v>3189</v>
      </c>
      <c r="M1025" t="s">
        <v>3190</v>
      </c>
      <c r="N1025">
        <v>0.80833333299999999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5.3820042698794364</v>
      </c>
      <c r="AC1025">
        <v>0</v>
      </c>
      <c r="AD1025">
        <v>0</v>
      </c>
      <c r="AE1025">
        <v>5.3820042698794364</v>
      </c>
    </row>
    <row r="1026" spans="1:31" x14ac:dyDescent="0.25">
      <c r="A1026">
        <v>2396954</v>
      </c>
      <c r="B1026">
        <v>1</v>
      </c>
      <c r="C1026" t="s">
        <v>81</v>
      </c>
      <c r="D1026" t="s">
        <v>124</v>
      </c>
      <c r="E1026" t="s">
        <v>181</v>
      </c>
      <c r="F1026" t="s">
        <v>3191</v>
      </c>
      <c r="G1026" t="s">
        <v>183</v>
      </c>
      <c r="H1026" t="s">
        <v>135</v>
      </c>
      <c r="I1026" t="s">
        <v>136</v>
      </c>
      <c r="J1026" t="s">
        <v>137</v>
      </c>
      <c r="K1026" t="s">
        <v>163</v>
      </c>
      <c r="L1026" t="s">
        <v>3192</v>
      </c>
      <c r="M1026" t="s">
        <v>3193</v>
      </c>
      <c r="N1026">
        <v>2.539722222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0.98774014586643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0.98774014586643</v>
      </c>
    </row>
    <row r="1027" spans="1:31" x14ac:dyDescent="0.25">
      <c r="A1027">
        <v>2397077</v>
      </c>
      <c r="B1027">
        <v>1</v>
      </c>
      <c r="C1027" t="s">
        <v>80</v>
      </c>
      <c r="D1027" t="s">
        <v>92</v>
      </c>
      <c r="E1027" t="s">
        <v>176</v>
      </c>
      <c r="F1027" t="s">
        <v>3194</v>
      </c>
      <c r="G1027" t="s">
        <v>178</v>
      </c>
      <c r="H1027" t="s">
        <v>135</v>
      </c>
      <c r="I1027" t="s">
        <v>136</v>
      </c>
      <c r="J1027" t="s">
        <v>137</v>
      </c>
      <c r="K1027" t="s">
        <v>163</v>
      </c>
      <c r="L1027" t="s">
        <v>3195</v>
      </c>
      <c r="M1027" t="s">
        <v>3196</v>
      </c>
      <c r="N1027">
        <v>1.8091666660000001</v>
      </c>
      <c r="O1027">
        <v>0</v>
      </c>
      <c r="P1027">
        <v>21</v>
      </c>
      <c r="Q1027">
        <v>0</v>
      </c>
      <c r="R1027">
        <v>0</v>
      </c>
      <c r="S1027">
        <v>0</v>
      </c>
      <c r="T1027">
        <v>4</v>
      </c>
      <c r="U1027">
        <v>0</v>
      </c>
      <c r="V1027">
        <v>0</v>
      </c>
      <c r="W1027">
        <v>0</v>
      </c>
      <c r="X1027">
        <v>7.096479080909222</v>
      </c>
      <c r="Y1027">
        <v>0</v>
      </c>
      <c r="Z1027">
        <v>0</v>
      </c>
      <c r="AA1027">
        <v>0</v>
      </c>
      <c r="AB1027">
        <v>7.2524335570441014</v>
      </c>
      <c r="AC1027">
        <v>0</v>
      </c>
      <c r="AD1027">
        <v>0</v>
      </c>
      <c r="AE1027">
        <v>14.348912637953323</v>
      </c>
    </row>
    <row r="1028" spans="1:31" x14ac:dyDescent="0.25">
      <c r="A1028">
        <v>2396785</v>
      </c>
      <c r="B1028">
        <v>1</v>
      </c>
      <c r="C1028" t="s">
        <v>81</v>
      </c>
      <c r="D1028" t="s">
        <v>123</v>
      </c>
      <c r="E1028" t="s">
        <v>141</v>
      </c>
      <c r="F1028" t="s">
        <v>684</v>
      </c>
      <c r="G1028" t="s">
        <v>162</v>
      </c>
      <c r="H1028" t="s">
        <v>143</v>
      </c>
      <c r="I1028" t="s">
        <v>136</v>
      </c>
      <c r="J1028" t="s">
        <v>137</v>
      </c>
      <c r="K1028" t="s">
        <v>163</v>
      </c>
      <c r="L1028" t="s">
        <v>3197</v>
      </c>
      <c r="M1028" t="s">
        <v>3198</v>
      </c>
      <c r="N1028">
        <v>0.643055555</v>
      </c>
      <c r="O1028">
        <v>10</v>
      </c>
      <c r="P1028">
        <v>13</v>
      </c>
      <c r="Q1028">
        <v>204</v>
      </c>
      <c r="R1028">
        <v>146</v>
      </c>
      <c r="S1028">
        <v>46</v>
      </c>
      <c r="T1028">
        <v>22</v>
      </c>
      <c r="U1028">
        <v>0</v>
      </c>
      <c r="V1028">
        <v>0</v>
      </c>
      <c r="W1028">
        <v>1.837864869767436</v>
      </c>
      <c r="X1028">
        <v>1.8339151069662671</v>
      </c>
      <c r="Y1028">
        <v>43.029107308120082</v>
      </c>
      <c r="Z1028">
        <v>24.545804326493933</v>
      </c>
      <c r="AA1028">
        <v>19.204883504194804</v>
      </c>
      <c r="AB1028">
        <v>12.624194538996706</v>
      </c>
      <c r="AC1028">
        <v>0</v>
      </c>
      <c r="AD1028">
        <v>0</v>
      </c>
      <c r="AE1028">
        <v>103.07576965453922</v>
      </c>
    </row>
    <row r="1029" spans="1:31" x14ac:dyDescent="0.25">
      <c r="A1029">
        <v>2397083</v>
      </c>
      <c r="B1029">
        <v>1</v>
      </c>
      <c r="C1029" t="s">
        <v>80</v>
      </c>
      <c r="D1029" t="s">
        <v>97</v>
      </c>
      <c r="E1029" t="s">
        <v>153</v>
      </c>
      <c r="F1029" t="s">
        <v>3199</v>
      </c>
      <c r="G1029" t="s">
        <v>162</v>
      </c>
      <c r="H1029" t="s">
        <v>143</v>
      </c>
      <c r="I1029" t="s">
        <v>136</v>
      </c>
      <c r="J1029" t="s">
        <v>137</v>
      </c>
      <c r="K1029" t="s">
        <v>163</v>
      </c>
      <c r="L1029" t="s">
        <v>3200</v>
      </c>
      <c r="M1029" t="s">
        <v>3201</v>
      </c>
      <c r="N1029">
        <v>1.2749999999999999</v>
      </c>
      <c r="O1029">
        <v>21</v>
      </c>
      <c r="P1029">
        <v>110</v>
      </c>
      <c r="Q1029">
        <v>4</v>
      </c>
      <c r="R1029">
        <v>34</v>
      </c>
      <c r="S1029">
        <v>4</v>
      </c>
      <c r="T1029">
        <v>18</v>
      </c>
      <c r="U1029">
        <v>0</v>
      </c>
      <c r="V1029">
        <v>0</v>
      </c>
      <c r="W1029">
        <v>96.406383435292881</v>
      </c>
      <c r="X1029">
        <v>220.00004942778344</v>
      </c>
      <c r="Y1029">
        <v>3.6650589654498997</v>
      </c>
      <c r="Z1029">
        <v>31.103504441499613</v>
      </c>
      <c r="AA1029">
        <v>28.990784255882026</v>
      </c>
      <c r="AB1029">
        <v>29.182888802453665</v>
      </c>
      <c r="AC1029">
        <v>0</v>
      </c>
      <c r="AD1029">
        <v>0</v>
      </c>
      <c r="AE1029">
        <v>409.3486693283615</v>
      </c>
    </row>
    <row r="1030" spans="1:31" x14ac:dyDescent="0.25">
      <c r="A1030">
        <v>2396937</v>
      </c>
      <c r="B1030">
        <v>1</v>
      </c>
      <c r="C1030" t="s">
        <v>80</v>
      </c>
      <c r="D1030" t="s">
        <v>97</v>
      </c>
      <c r="E1030" t="s">
        <v>181</v>
      </c>
      <c r="F1030" t="s">
        <v>3202</v>
      </c>
      <c r="G1030" t="s">
        <v>231</v>
      </c>
      <c r="H1030" t="s">
        <v>135</v>
      </c>
      <c r="I1030" t="s">
        <v>136</v>
      </c>
      <c r="J1030" t="s">
        <v>137</v>
      </c>
      <c r="K1030" t="s">
        <v>163</v>
      </c>
      <c r="L1030" t="s">
        <v>3203</v>
      </c>
      <c r="M1030" t="s">
        <v>3204</v>
      </c>
      <c r="N1030">
        <v>3.6780555549999998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1.03224011165583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1.03224011165583</v>
      </c>
    </row>
    <row r="1031" spans="1:31" x14ac:dyDescent="0.25">
      <c r="A1031">
        <v>2397037</v>
      </c>
      <c r="B1031">
        <v>1</v>
      </c>
      <c r="C1031" t="s">
        <v>80</v>
      </c>
      <c r="D1031" t="s">
        <v>83</v>
      </c>
      <c r="E1031" t="s">
        <v>279</v>
      </c>
      <c r="F1031" t="s">
        <v>3205</v>
      </c>
      <c r="G1031" t="s">
        <v>162</v>
      </c>
      <c r="H1031" t="s">
        <v>143</v>
      </c>
      <c r="I1031" t="s">
        <v>136</v>
      </c>
      <c r="J1031" t="s">
        <v>137</v>
      </c>
      <c r="K1031" t="s">
        <v>163</v>
      </c>
      <c r="L1031" t="s">
        <v>3206</v>
      </c>
      <c r="M1031" t="s">
        <v>3207</v>
      </c>
      <c r="N1031">
        <v>0.85027777699999996</v>
      </c>
      <c r="O1031">
        <v>1</v>
      </c>
      <c r="P1031">
        <v>2609</v>
      </c>
      <c r="Q1031">
        <v>0</v>
      </c>
      <c r="R1031">
        <v>38</v>
      </c>
      <c r="S1031">
        <v>15</v>
      </c>
      <c r="T1031">
        <v>500</v>
      </c>
      <c r="U1031">
        <v>9</v>
      </c>
      <c r="V1031">
        <v>11</v>
      </c>
      <c r="W1031">
        <v>0.17083290762718889</v>
      </c>
      <c r="X1031">
        <v>541.36167674025148</v>
      </c>
      <c r="Y1031">
        <v>0</v>
      </c>
      <c r="Z1031">
        <v>27.334067064047439</v>
      </c>
      <c r="AA1031">
        <v>142.39866783643586</v>
      </c>
      <c r="AB1031">
        <v>736.58720920746362</v>
      </c>
      <c r="AC1031">
        <v>962.18965597554961</v>
      </c>
      <c r="AD1031">
        <v>454.10217418586427</v>
      </c>
      <c r="AE1031">
        <v>2864.1442839172396</v>
      </c>
    </row>
    <row r="1032" spans="1:31" x14ac:dyDescent="0.25">
      <c r="A1032">
        <v>2397140</v>
      </c>
      <c r="B1032">
        <v>1</v>
      </c>
      <c r="C1032" t="s">
        <v>80</v>
      </c>
      <c r="D1032" t="s">
        <v>97</v>
      </c>
      <c r="E1032" t="s">
        <v>157</v>
      </c>
      <c r="F1032" t="s">
        <v>3208</v>
      </c>
      <c r="G1032" t="s">
        <v>254</v>
      </c>
      <c r="H1032" t="s">
        <v>135</v>
      </c>
      <c r="I1032" t="s">
        <v>136</v>
      </c>
      <c r="J1032" t="s">
        <v>137</v>
      </c>
      <c r="K1032" t="s">
        <v>163</v>
      </c>
      <c r="L1032" t="s">
        <v>3209</v>
      </c>
      <c r="M1032" t="s">
        <v>3210</v>
      </c>
      <c r="N1032">
        <v>0.56694444399999999</v>
      </c>
      <c r="O1032">
        <v>0</v>
      </c>
      <c r="P1032">
        <v>25</v>
      </c>
      <c r="Q1032">
        <v>0</v>
      </c>
      <c r="R1032">
        <v>0</v>
      </c>
      <c r="S1032">
        <v>0</v>
      </c>
      <c r="T1032">
        <v>6</v>
      </c>
      <c r="U1032">
        <v>0</v>
      </c>
      <c r="V1032">
        <v>0</v>
      </c>
      <c r="W1032">
        <v>0</v>
      </c>
      <c r="X1032">
        <v>3.8158550450921926</v>
      </c>
      <c r="Y1032">
        <v>0</v>
      </c>
      <c r="Z1032">
        <v>0</v>
      </c>
      <c r="AA1032">
        <v>0</v>
      </c>
      <c r="AB1032">
        <v>0.48187717607652675</v>
      </c>
      <c r="AC1032">
        <v>0</v>
      </c>
      <c r="AD1032">
        <v>0</v>
      </c>
      <c r="AE1032">
        <v>4.2977322211687197</v>
      </c>
    </row>
    <row r="1033" spans="1:31" x14ac:dyDescent="0.25">
      <c r="A1033">
        <v>2396745</v>
      </c>
      <c r="B1033">
        <v>1</v>
      </c>
      <c r="C1033" t="s">
        <v>80</v>
      </c>
      <c r="D1033" t="s">
        <v>97</v>
      </c>
      <c r="E1033" t="s">
        <v>141</v>
      </c>
      <c r="F1033" t="s">
        <v>3211</v>
      </c>
      <c r="G1033" t="s">
        <v>162</v>
      </c>
      <c r="H1033" t="s">
        <v>143</v>
      </c>
      <c r="I1033" t="s">
        <v>136</v>
      </c>
      <c r="J1033" t="s">
        <v>137</v>
      </c>
      <c r="K1033" t="s">
        <v>163</v>
      </c>
      <c r="L1033" t="s">
        <v>3212</v>
      </c>
      <c r="M1033" t="s">
        <v>3213</v>
      </c>
      <c r="N1033">
        <v>0.100277777</v>
      </c>
      <c r="O1033">
        <v>4</v>
      </c>
      <c r="P1033">
        <v>2352</v>
      </c>
      <c r="Q1033">
        <v>5</v>
      </c>
      <c r="R1033">
        <v>346</v>
      </c>
      <c r="S1033">
        <v>27</v>
      </c>
      <c r="T1033">
        <v>637</v>
      </c>
      <c r="U1033">
        <v>5</v>
      </c>
      <c r="V1033">
        <v>1</v>
      </c>
      <c r="W1033">
        <v>6.6494592028136319</v>
      </c>
      <c r="X1033">
        <v>58.106263931086119</v>
      </c>
      <c r="Y1033">
        <v>1.1623467625239048</v>
      </c>
      <c r="Z1033">
        <v>13.331439184042729</v>
      </c>
      <c r="AA1033">
        <v>20.112808553203507</v>
      </c>
      <c r="AB1033">
        <v>41.314273556319591</v>
      </c>
      <c r="AC1033">
        <v>26.30455438759067</v>
      </c>
      <c r="AD1033">
        <v>0.83454369653275751</v>
      </c>
      <c r="AE1033">
        <v>167.81568927411291</v>
      </c>
    </row>
    <row r="1034" spans="1:31" x14ac:dyDescent="0.25">
      <c r="A1034">
        <v>2396851</v>
      </c>
      <c r="B1034">
        <v>1</v>
      </c>
      <c r="C1034" t="s">
        <v>80</v>
      </c>
      <c r="D1034" t="s">
        <v>96</v>
      </c>
      <c r="E1034" t="s">
        <v>141</v>
      </c>
      <c r="F1034" t="s">
        <v>3214</v>
      </c>
      <c r="G1034" t="s">
        <v>162</v>
      </c>
      <c r="H1034" t="s">
        <v>143</v>
      </c>
      <c r="I1034" t="s">
        <v>136</v>
      </c>
      <c r="J1034" t="s">
        <v>137</v>
      </c>
      <c r="K1034" t="s">
        <v>163</v>
      </c>
      <c r="L1034" t="s">
        <v>3215</v>
      </c>
      <c r="M1034" t="s">
        <v>3216</v>
      </c>
      <c r="N1034">
        <v>1.5169444439999999</v>
      </c>
      <c r="O1034">
        <v>0</v>
      </c>
      <c r="P1034">
        <v>106</v>
      </c>
      <c r="Q1034">
        <v>0</v>
      </c>
      <c r="R1034">
        <v>0</v>
      </c>
      <c r="S1034">
        <v>3</v>
      </c>
      <c r="T1034">
        <v>6</v>
      </c>
      <c r="U1034">
        <v>0</v>
      </c>
      <c r="V1034">
        <v>0</v>
      </c>
      <c r="W1034">
        <v>0</v>
      </c>
      <c r="X1034">
        <v>29.305717305619869</v>
      </c>
      <c r="Y1034">
        <v>0</v>
      </c>
      <c r="Z1034">
        <v>0</v>
      </c>
      <c r="AA1034">
        <v>61.431244679580573</v>
      </c>
      <c r="AB1034">
        <v>4.1054014744757499</v>
      </c>
      <c r="AC1034">
        <v>0</v>
      </c>
      <c r="AD1034">
        <v>0</v>
      </c>
      <c r="AE1034">
        <v>94.842363459676193</v>
      </c>
    </row>
    <row r="1035" spans="1:31" x14ac:dyDescent="0.25">
      <c r="A1035">
        <v>2396828</v>
      </c>
      <c r="B1035">
        <v>1</v>
      </c>
      <c r="C1035" t="s">
        <v>81</v>
      </c>
      <c r="D1035" t="s">
        <v>116</v>
      </c>
      <c r="E1035" t="s">
        <v>153</v>
      </c>
      <c r="F1035" t="s">
        <v>3217</v>
      </c>
      <c r="G1035" t="s">
        <v>235</v>
      </c>
      <c r="H1035" t="s">
        <v>143</v>
      </c>
      <c r="I1035" t="s">
        <v>136</v>
      </c>
      <c r="J1035" t="s">
        <v>3</v>
      </c>
      <c r="K1035" t="s">
        <v>163</v>
      </c>
      <c r="L1035" t="s">
        <v>3218</v>
      </c>
      <c r="M1035" t="s">
        <v>3219</v>
      </c>
      <c r="N1035">
        <v>1.139444444</v>
      </c>
      <c r="O1035">
        <v>0</v>
      </c>
      <c r="P1035">
        <v>6285</v>
      </c>
      <c r="Q1035">
        <v>1</v>
      </c>
      <c r="R1035">
        <v>10</v>
      </c>
      <c r="S1035">
        <v>10</v>
      </c>
      <c r="T1035">
        <v>1273</v>
      </c>
      <c r="U1035">
        <v>3</v>
      </c>
      <c r="V1035">
        <v>1</v>
      </c>
      <c r="W1035">
        <v>0</v>
      </c>
      <c r="X1035">
        <v>1255.4442832116265</v>
      </c>
      <c r="Y1035">
        <v>0.81800512997368235</v>
      </c>
      <c r="Z1035">
        <v>4.7887397086134351</v>
      </c>
      <c r="AA1035">
        <v>105.89443476040842</v>
      </c>
      <c r="AB1035">
        <v>809.90017094751624</v>
      </c>
      <c r="AC1035">
        <v>148.00945364080675</v>
      </c>
      <c r="AD1035">
        <v>4.3981264174624615</v>
      </c>
      <c r="AE1035">
        <v>2329.2532138164079</v>
      </c>
    </row>
    <row r="1036" spans="1:31" x14ac:dyDescent="0.25">
      <c r="A1036">
        <v>2396808</v>
      </c>
      <c r="B1036">
        <v>1</v>
      </c>
      <c r="C1036" t="s">
        <v>80</v>
      </c>
      <c r="D1036" t="s">
        <v>108</v>
      </c>
      <c r="E1036" t="s">
        <v>132</v>
      </c>
      <c r="F1036" t="s">
        <v>3220</v>
      </c>
      <c r="G1036" t="s">
        <v>147</v>
      </c>
      <c r="H1036" t="s">
        <v>135</v>
      </c>
      <c r="I1036" t="s">
        <v>136</v>
      </c>
      <c r="J1036" t="s">
        <v>137</v>
      </c>
      <c r="K1036" t="s">
        <v>138</v>
      </c>
      <c r="L1036" t="s">
        <v>3221</v>
      </c>
      <c r="M1036" t="s">
        <v>3222</v>
      </c>
      <c r="N1036">
        <v>8.2119444440000002</v>
      </c>
      <c r="O1036">
        <v>0</v>
      </c>
      <c r="P1036">
        <v>44</v>
      </c>
      <c r="Q1036">
        <v>0</v>
      </c>
      <c r="R1036">
        <v>16</v>
      </c>
      <c r="S1036">
        <v>0</v>
      </c>
      <c r="T1036">
        <v>7</v>
      </c>
      <c r="U1036">
        <v>0</v>
      </c>
      <c r="V1036">
        <v>0</v>
      </c>
      <c r="W1036">
        <v>0</v>
      </c>
      <c r="X1036">
        <v>53.944636662110156</v>
      </c>
      <c r="Y1036">
        <v>0</v>
      </c>
      <c r="Z1036">
        <v>80.334551831444315</v>
      </c>
      <c r="AA1036">
        <v>0</v>
      </c>
      <c r="AB1036">
        <v>19.527613059004558</v>
      </c>
      <c r="AC1036">
        <v>0</v>
      </c>
      <c r="AD1036">
        <v>0</v>
      </c>
      <c r="AE1036">
        <v>153.80680155255902</v>
      </c>
    </row>
    <row r="1037" spans="1:31" x14ac:dyDescent="0.25">
      <c r="A1037">
        <v>2396728</v>
      </c>
      <c r="B1037">
        <v>1</v>
      </c>
      <c r="C1037" t="s">
        <v>80</v>
      </c>
      <c r="D1037" t="s">
        <v>93</v>
      </c>
      <c r="E1037" t="s">
        <v>157</v>
      </c>
      <c r="F1037" t="s">
        <v>3223</v>
      </c>
      <c r="G1037" t="s">
        <v>272</v>
      </c>
      <c r="H1037" t="s">
        <v>135</v>
      </c>
      <c r="I1037" t="s">
        <v>136</v>
      </c>
      <c r="J1037" t="s">
        <v>137</v>
      </c>
      <c r="K1037" t="s">
        <v>163</v>
      </c>
      <c r="L1037" t="s">
        <v>3224</v>
      </c>
      <c r="M1037" t="s">
        <v>3225</v>
      </c>
      <c r="N1037">
        <v>4.5852777769999999</v>
      </c>
      <c r="O1037">
        <v>0</v>
      </c>
      <c r="P1037">
        <v>4</v>
      </c>
      <c r="Q1037">
        <v>0</v>
      </c>
      <c r="R1037">
        <v>4</v>
      </c>
      <c r="S1037">
        <v>0</v>
      </c>
      <c r="T1037">
        <v>9</v>
      </c>
      <c r="U1037">
        <v>0</v>
      </c>
      <c r="V1037">
        <v>0</v>
      </c>
      <c r="W1037">
        <v>0</v>
      </c>
      <c r="X1037">
        <v>13.872959423137269</v>
      </c>
      <c r="Y1037">
        <v>0</v>
      </c>
      <c r="Z1037">
        <v>53.375328274127746</v>
      </c>
      <c r="AA1037">
        <v>0</v>
      </c>
      <c r="AB1037">
        <v>2.6153086029454862</v>
      </c>
      <c r="AC1037">
        <v>0</v>
      </c>
      <c r="AD1037">
        <v>0</v>
      </c>
      <c r="AE1037">
        <v>69.863596300210503</v>
      </c>
    </row>
    <row r="1038" spans="1:31" x14ac:dyDescent="0.25">
      <c r="A1038">
        <v>2397120</v>
      </c>
      <c r="B1038">
        <v>1</v>
      </c>
      <c r="C1038" t="s">
        <v>80</v>
      </c>
      <c r="D1038" t="s">
        <v>104</v>
      </c>
      <c r="E1038" t="s">
        <v>181</v>
      </c>
      <c r="F1038" t="s">
        <v>3226</v>
      </c>
      <c r="G1038" t="s">
        <v>224</v>
      </c>
      <c r="H1038" t="s">
        <v>135</v>
      </c>
      <c r="I1038" t="s">
        <v>136</v>
      </c>
      <c r="J1038" t="s">
        <v>137</v>
      </c>
      <c r="K1038" t="s">
        <v>163</v>
      </c>
      <c r="L1038" t="s">
        <v>3227</v>
      </c>
      <c r="M1038" t="s">
        <v>3228</v>
      </c>
      <c r="N1038">
        <v>1.8811111110000001</v>
      </c>
      <c r="O1038">
        <v>0</v>
      </c>
      <c r="P1038">
        <v>1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0.51764186354818664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0.51764186354818664</v>
      </c>
    </row>
    <row r="1039" spans="1:31" x14ac:dyDescent="0.25">
      <c r="A1039">
        <v>2396771</v>
      </c>
      <c r="B1039">
        <v>1</v>
      </c>
      <c r="C1039" t="s">
        <v>80</v>
      </c>
      <c r="D1039" t="s">
        <v>82</v>
      </c>
      <c r="E1039" t="s">
        <v>132</v>
      </c>
      <c r="F1039" t="s">
        <v>3229</v>
      </c>
      <c r="G1039" t="s">
        <v>134</v>
      </c>
      <c r="H1039" t="s">
        <v>135</v>
      </c>
      <c r="I1039" t="s">
        <v>136</v>
      </c>
      <c r="J1039" t="s">
        <v>137</v>
      </c>
      <c r="K1039" t="s">
        <v>138</v>
      </c>
      <c r="L1039" t="s">
        <v>3230</v>
      </c>
      <c r="M1039" t="s">
        <v>3231</v>
      </c>
      <c r="N1039">
        <v>4.1838888880000003</v>
      </c>
      <c r="O1039">
        <v>0</v>
      </c>
      <c r="P1039">
        <v>757</v>
      </c>
      <c r="Q1039">
        <v>0</v>
      </c>
      <c r="R1039">
        <v>0</v>
      </c>
      <c r="S1039">
        <v>0</v>
      </c>
      <c r="T1039">
        <v>20</v>
      </c>
      <c r="U1039">
        <v>0</v>
      </c>
      <c r="V1039">
        <v>0</v>
      </c>
      <c r="W1039">
        <v>0</v>
      </c>
      <c r="X1039">
        <v>561.97950511996714</v>
      </c>
      <c r="Y1039">
        <v>0</v>
      </c>
      <c r="Z1039">
        <v>0</v>
      </c>
      <c r="AA1039">
        <v>0</v>
      </c>
      <c r="AB1039">
        <v>59.460373571928983</v>
      </c>
      <c r="AC1039">
        <v>0</v>
      </c>
      <c r="AD1039">
        <v>0</v>
      </c>
      <c r="AE1039">
        <v>621.43987869189618</v>
      </c>
    </row>
    <row r="1040" spans="1:31" x14ac:dyDescent="0.25">
      <c r="A1040">
        <v>2397026</v>
      </c>
      <c r="B1040">
        <v>1</v>
      </c>
      <c r="C1040" t="s">
        <v>81</v>
      </c>
      <c r="D1040" t="s">
        <v>127</v>
      </c>
      <c r="E1040" t="s">
        <v>181</v>
      </c>
      <c r="F1040" t="s">
        <v>3232</v>
      </c>
      <c r="G1040" t="s">
        <v>224</v>
      </c>
      <c r="H1040" t="s">
        <v>135</v>
      </c>
      <c r="I1040" t="s">
        <v>136</v>
      </c>
      <c r="J1040" t="s">
        <v>137</v>
      </c>
      <c r="K1040" t="s">
        <v>163</v>
      </c>
      <c r="L1040" t="s">
        <v>3233</v>
      </c>
      <c r="M1040" t="s">
        <v>3234</v>
      </c>
      <c r="N1040">
        <v>3.954722222</v>
      </c>
      <c r="O1040">
        <v>0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</row>
    <row r="1041" spans="1:31" x14ac:dyDescent="0.25">
      <c r="A1041">
        <v>2397049</v>
      </c>
      <c r="B1041">
        <v>1</v>
      </c>
      <c r="C1041" t="s">
        <v>81</v>
      </c>
      <c r="D1041" t="s">
        <v>128</v>
      </c>
      <c r="E1041" t="s">
        <v>132</v>
      </c>
      <c r="F1041" t="s">
        <v>3235</v>
      </c>
      <c r="G1041" t="s">
        <v>1871</v>
      </c>
      <c r="H1041" t="s">
        <v>135</v>
      </c>
      <c r="I1041" t="s">
        <v>136</v>
      </c>
      <c r="J1041" t="s">
        <v>137</v>
      </c>
      <c r="K1041" t="s">
        <v>163</v>
      </c>
      <c r="L1041" t="s">
        <v>3236</v>
      </c>
      <c r="M1041" t="s">
        <v>3237</v>
      </c>
      <c r="N1041">
        <v>3.8844444440000001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81</v>
      </c>
      <c r="U1041">
        <v>0</v>
      </c>
      <c r="V1041">
        <v>6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273.53123955265625</v>
      </c>
      <c r="AC1041">
        <v>0</v>
      </c>
      <c r="AD1041">
        <v>157.16018731193739</v>
      </c>
      <c r="AE1041">
        <v>430.69142686459361</v>
      </c>
    </row>
    <row r="1042" spans="1:31" x14ac:dyDescent="0.25">
      <c r="A1042">
        <v>2396834</v>
      </c>
      <c r="B1042">
        <v>1</v>
      </c>
      <c r="C1042" t="s">
        <v>81</v>
      </c>
      <c r="D1042" t="s">
        <v>121</v>
      </c>
      <c r="E1042" t="s">
        <v>132</v>
      </c>
      <c r="F1042" t="s">
        <v>3238</v>
      </c>
      <c r="G1042" t="s">
        <v>187</v>
      </c>
      <c r="H1042" t="s">
        <v>135</v>
      </c>
      <c r="I1042" t="s">
        <v>136</v>
      </c>
      <c r="J1042" t="s">
        <v>137</v>
      </c>
      <c r="K1042" t="s">
        <v>163</v>
      </c>
      <c r="L1042" t="s">
        <v>3239</v>
      </c>
      <c r="M1042" t="s">
        <v>3240</v>
      </c>
      <c r="N1042">
        <v>0.9</v>
      </c>
      <c r="O1042">
        <v>0</v>
      </c>
      <c r="P1042">
        <v>15</v>
      </c>
      <c r="Q1042">
        <v>0</v>
      </c>
      <c r="R1042">
        <v>0</v>
      </c>
      <c r="S1042">
        <v>0</v>
      </c>
      <c r="T1042">
        <v>1</v>
      </c>
      <c r="U1042">
        <v>0</v>
      </c>
      <c r="V1042">
        <v>0</v>
      </c>
      <c r="W1042">
        <v>0</v>
      </c>
      <c r="X1042">
        <v>1.2917591006066822</v>
      </c>
      <c r="Y1042">
        <v>0</v>
      </c>
      <c r="Z1042">
        <v>0</v>
      </c>
      <c r="AA1042">
        <v>0</v>
      </c>
      <c r="AB1042">
        <v>1.4559916922657223</v>
      </c>
      <c r="AC1042">
        <v>0</v>
      </c>
      <c r="AD1042">
        <v>0</v>
      </c>
      <c r="AE1042">
        <v>2.7477507928724045</v>
      </c>
    </row>
    <row r="1043" spans="1:31" x14ac:dyDescent="0.25">
      <c r="A1043">
        <v>2396754</v>
      </c>
      <c r="B1043">
        <v>1</v>
      </c>
      <c r="C1043" t="s">
        <v>81</v>
      </c>
      <c r="D1043" t="s">
        <v>118</v>
      </c>
      <c r="E1043" t="s">
        <v>157</v>
      </c>
      <c r="F1043" t="s">
        <v>275</v>
      </c>
      <c r="G1043" t="s">
        <v>276</v>
      </c>
      <c r="H1043" t="s">
        <v>135</v>
      </c>
      <c r="I1043" t="s">
        <v>136</v>
      </c>
      <c r="J1043" t="s">
        <v>137</v>
      </c>
      <c r="K1043" t="s">
        <v>163</v>
      </c>
      <c r="L1043" t="s">
        <v>3241</v>
      </c>
      <c r="M1043" t="s">
        <v>3242</v>
      </c>
      <c r="N1043">
        <v>1.4583333329999999</v>
      </c>
      <c r="O1043">
        <v>0</v>
      </c>
      <c r="P1043">
        <v>90</v>
      </c>
      <c r="Q1043">
        <v>0</v>
      </c>
      <c r="R1043">
        <v>0</v>
      </c>
      <c r="S1043">
        <v>0</v>
      </c>
      <c r="T1043">
        <v>52</v>
      </c>
      <c r="U1043">
        <v>0</v>
      </c>
      <c r="V1043">
        <v>0</v>
      </c>
      <c r="W1043">
        <v>0</v>
      </c>
      <c r="X1043">
        <v>28.532841426609743</v>
      </c>
      <c r="Y1043">
        <v>0</v>
      </c>
      <c r="Z1043">
        <v>0</v>
      </c>
      <c r="AA1043">
        <v>0</v>
      </c>
      <c r="AB1043">
        <v>72.123920774998794</v>
      </c>
      <c r="AC1043">
        <v>0</v>
      </c>
      <c r="AD1043">
        <v>0</v>
      </c>
      <c r="AE1043">
        <v>100.65676220160853</v>
      </c>
    </row>
    <row r="1044" spans="1:31" x14ac:dyDescent="0.25">
      <c r="A1044">
        <v>2397023</v>
      </c>
      <c r="B1044">
        <v>1</v>
      </c>
      <c r="C1044" t="s">
        <v>80</v>
      </c>
      <c r="D1044" t="s">
        <v>97</v>
      </c>
      <c r="E1044" t="s">
        <v>181</v>
      </c>
      <c r="F1044" t="s">
        <v>3243</v>
      </c>
      <c r="G1044" t="s">
        <v>235</v>
      </c>
      <c r="H1044" t="s">
        <v>135</v>
      </c>
      <c r="I1044" t="s">
        <v>136</v>
      </c>
      <c r="J1044" t="s">
        <v>137</v>
      </c>
      <c r="K1044" t="s">
        <v>163</v>
      </c>
      <c r="L1044" t="s">
        <v>3244</v>
      </c>
      <c r="M1044" t="s">
        <v>3245</v>
      </c>
      <c r="N1044">
        <v>3.4591666659999998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1.2141053817462499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1.2141053817462499</v>
      </c>
    </row>
    <row r="1045" spans="1:31" x14ac:dyDescent="0.25">
      <c r="A1045">
        <v>2396774</v>
      </c>
      <c r="B1045">
        <v>1</v>
      </c>
      <c r="C1045" t="s">
        <v>80</v>
      </c>
      <c r="D1045" t="s">
        <v>101</v>
      </c>
      <c r="E1045" t="s">
        <v>157</v>
      </c>
      <c r="F1045" t="s">
        <v>2246</v>
      </c>
      <c r="G1045" t="s">
        <v>134</v>
      </c>
      <c r="H1045" t="s">
        <v>135</v>
      </c>
      <c r="I1045" t="s">
        <v>136</v>
      </c>
      <c r="J1045" t="s">
        <v>137</v>
      </c>
      <c r="K1045" t="s">
        <v>138</v>
      </c>
      <c r="L1045" t="s">
        <v>3246</v>
      </c>
      <c r="M1045" t="s">
        <v>3247</v>
      </c>
      <c r="N1045">
        <v>7.5975000000000001</v>
      </c>
      <c r="O1045">
        <v>0</v>
      </c>
      <c r="P1045">
        <v>2</v>
      </c>
      <c r="Q1045">
        <v>0</v>
      </c>
      <c r="R1045">
        <v>0</v>
      </c>
      <c r="S1045">
        <v>0</v>
      </c>
      <c r="T1045">
        <v>7</v>
      </c>
      <c r="U1045">
        <v>0</v>
      </c>
      <c r="V1045">
        <v>0</v>
      </c>
      <c r="W1045">
        <v>0</v>
      </c>
      <c r="X1045">
        <v>2.2245938111161667</v>
      </c>
      <c r="Y1045">
        <v>0</v>
      </c>
      <c r="Z1045">
        <v>0</v>
      </c>
      <c r="AA1045">
        <v>0</v>
      </c>
      <c r="AB1045">
        <v>56.185270384711785</v>
      </c>
      <c r="AC1045">
        <v>0</v>
      </c>
      <c r="AD1045">
        <v>0</v>
      </c>
      <c r="AE1045">
        <v>58.40986419582795</v>
      </c>
    </row>
    <row r="1046" spans="1:31" x14ac:dyDescent="0.25">
      <c r="A1046">
        <v>2396917</v>
      </c>
      <c r="B1046">
        <v>1</v>
      </c>
      <c r="C1046" t="s">
        <v>80</v>
      </c>
      <c r="D1046" t="s">
        <v>85</v>
      </c>
      <c r="E1046" t="s">
        <v>157</v>
      </c>
      <c r="F1046" t="s">
        <v>3248</v>
      </c>
      <c r="G1046" t="s">
        <v>134</v>
      </c>
      <c r="H1046" t="s">
        <v>135</v>
      </c>
      <c r="I1046" t="s">
        <v>136</v>
      </c>
      <c r="J1046" t="s">
        <v>137</v>
      </c>
      <c r="K1046" t="s">
        <v>138</v>
      </c>
      <c r="L1046" t="s">
        <v>3249</v>
      </c>
      <c r="M1046" t="s">
        <v>3250</v>
      </c>
      <c r="N1046">
        <v>1.115</v>
      </c>
      <c r="O1046">
        <v>0</v>
      </c>
      <c r="P1046">
        <v>237</v>
      </c>
      <c r="Q1046">
        <v>0</v>
      </c>
      <c r="R1046">
        <v>0</v>
      </c>
      <c r="S1046">
        <v>0</v>
      </c>
      <c r="T1046">
        <v>16</v>
      </c>
      <c r="U1046">
        <v>0</v>
      </c>
      <c r="V1046">
        <v>0</v>
      </c>
      <c r="W1046">
        <v>0</v>
      </c>
      <c r="X1046">
        <v>56.732725558473845</v>
      </c>
      <c r="Y1046">
        <v>0</v>
      </c>
      <c r="Z1046">
        <v>0</v>
      </c>
      <c r="AA1046">
        <v>0</v>
      </c>
      <c r="AB1046">
        <v>11.067131227162028</v>
      </c>
      <c r="AC1046">
        <v>0</v>
      </c>
      <c r="AD1046">
        <v>0</v>
      </c>
      <c r="AE1046">
        <v>67.799856785635868</v>
      </c>
    </row>
    <row r="1047" spans="1:31" x14ac:dyDescent="0.25">
      <c r="A1047">
        <v>2396960</v>
      </c>
      <c r="B1047">
        <v>1</v>
      </c>
      <c r="C1047" t="s">
        <v>81</v>
      </c>
      <c r="D1047" t="s">
        <v>127</v>
      </c>
      <c r="E1047" t="s">
        <v>181</v>
      </c>
      <c r="F1047" t="s">
        <v>3251</v>
      </c>
      <c r="G1047" t="s">
        <v>235</v>
      </c>
      <c r="H1047" t="s">
        <v>135</v>
      </c>
      <c r="I1047" t="s">
        <v>136</v>
      </c>
      <c r="J1047" t="s">
        <v>3</v>
      </c>
      <c r="K1047" t="s">
        <v>163</v>
      </c>
      <c r="L1047" t="s">
        <v>3252</v>
      </c>
      <c r="M1047" t="s">
        <v>3253</v>
      </c>
      <c r="N1047">
        <v>0.98583333299999998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1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0.39410858374950164</v>
      </c>
      <c r="AC1047">
        <v>0</v>
      </c>
      <c r="AD1047">
        <v>0</v>
      </c>
      <c r="AE1047">
        <v>0.39410858374950164</v>
      </c>
    </row>
    <row r="1048" spans="1:31" x14ac:dyDescent="0.25">
      <c r="A1048">
        <v>2397152</v>
      </c>
      <c r="B1048">
        <v>1</v>
      </c>
      <c r="C1048" t="s">
        <v>80</v>
      </c>
      <c r="D1048" t="s">
        <v>94</v>
      </c>
      <c r="E1048" t="s">
        <v>325</v>
      </c>
      <c r="F1048" t="s">
        <v>3254</v>
      </c>
      <c r="G1048" t="s">
        <v>162</v>
      </c>
      <c r="H1048" t="s">
        <v>143</v>
      </c>
      <c r="I1048" t="s">
        <v>136</v>
      </c>
      <c r="J1048" t="s">
        <v>137</v>
      </c>
      <c r="K1048" t="s">
        <v>163</v>
      </c>
      <c r="L1048" t="s">
        <v>3076</v>
      </c>
      <c r="M1048" t="s">
        <v>3255</v>
      </c>
      <c r="N1048">
        <v>0.25554250000000001</v>
      </c>
      <c r="O1048">
        <v>1</v>
      </c>
      <c r="P1048">
        <v>1743</v>
      </c>
      <c r="Q1048">
        <v>10</v>
      </c>
      <c r="R1048">
        <v>491</v>
      </c>
      <c r="S1048">
        <v>16</v>
      </c>
      <c r="T1048">
        <v>300</v>
      </c>
      <c r="U1048">
        <v>8</v>
      </c>
      <c r="V1048">
        <v>2</v>
      </c>
      <c r="W1048">
        <v>0.10047412168488752</v>
      </c>
      <c r="X1048">
        <v>58.122245925261439</v>
      </c>
      <c r="Y1048">
        <v>3.0757791293345109</v>
      </c>
      <c r="Z1048">
        <v>22.969526446598131</v>
      </c>
      <c r="AA1048">
        <v>49.532414120504122</v>
      </c>
      <c r="AB1048">
        <v>45.617549707323882</v>
      </c>
      <c r="AC1048">
        <v>229.61788541632879</v>
      </c>
      <c r="AD1048">
        <v>8.4253918427807992</v>
      </c>
      <c r="AE1048">
        <v>417.46126670981658</v>
      </c>
    </row>
    <row r="1049" spans="1:31" x14ac:dyDescent="0.25">
      <c r="A1049">
        <v>2396737</v>
      </c>
      <c r="B1049">
        <v>1</v>
      </c>
      <c r="C1049" t="s">
        <v>80</v>
      </c>
      <c r="D1049" t="s">
        <v>95</v>
      </c>
      <c r="E1049" t="s">
        <v>153</v>
      </c>
      <c r="F1049" t="s">
        <v>3256</v>
      </c>
      <c r="G1049" t="s">
        <v>162</v>
      </c>
      <c r="H1049" t="s">
        <v>143</v>
      </c>
      <c r="I1049" t="s">
        <v>136</v>
      </c>
      <c r="J1049" t="s">
        <v>137</v>
      </c>
      <c r="K1049" t="s">
        <v>163</v>
      </c>
      <c r="L1049" t="s">
        <v>3257</v>
      </c>
      <c r="M1049" t="s">
        <v>3258</v>
      </c>
      <c r="N1049">
        <v>7.4722222000000005E-2</v>
      </c>
      <c r="O1049">
        <v>2</v>
      </c>
      <c r="P1049">
        <v>1016</v>
      </c>
      <c r="Q1049">
        <v>15</v>
      </c>
      <c r="R1049">
        <v>15</v>
      </c>
      <c r="S1049">
        <v>10</v>
      </c>
      <c r="T1049">
        <v>60</v>
      </c>
      <c r="U1049">
        <v>1</v>
      </c>
      <c r="V1049">
        <v>0</v>
      </c>
      <c r="W1049">
        <v>6.4303387608411117E-2</v>
      </c>
      <c r="X1049">
        <v>9.0739613828580428</v>
      </c>
      <c r="Y1049">
        <v>0.94445449623536937</v>
      </c>
      <c r="Z1049">
        <v>0.41013198915626831</v>
      </c>
      <c r="AA1049">
        <v>8.218387771209283</v>
      </c>
      <c r="AB1049">
        <v>2.6769377679665962</v>
      </c>
      <c r="AC1049">
        <v>0.25373387991652496</v>
      </c>
      <c r="AD1049">
        <v>0</v>
      </c>
      <c r="AE1049">
        <v>21.641910674950495</v>
      </c>
    </row>
    <row r="1050" spans="1:31" x14ac:dyDescent="0.25">
      <c r="A1050">
        <v>2396943</v>
      </c>
      <c r="B1050">
        <v>1</v>
      </c>
      <c r="C1050" t="s">
        <v>81</v>
      </c>
      <c r="D1050" t="s">
        <v>127</v>
      </c>
      <c r="E1050" t="s">
        <v>279</v>
      </c>
      <c r="F1050" t="s">
        <v>3259</v>
      </c>
      <c r="G1050" t="s">
        <v>162</v>
      </c>
      <c r="H1050" t="s">
        <v>143</v>
      </c>
      <c r="I1050" t="s">
        <v>136</v>
      </c>
      <c r="J1050" t="s">
        <v>137</v>
      </c>
      <c r="K1050" t="s">
        <v>163</v>
      </c>
      <c r="L1050" t="s">
        <v>3260</v>
      </c>
      <c r="M1050" t="s">
        <v>3261</v>
      </c>
      <c r="N1050">
        <v>0.86944444399999998</v>
      </c>
      <c r="O1050">
        <v>4</v>
      </c>
      <c r="P1050">
        <v>75</v>
      </c>
      <c r="Q1050">
        <v>98</v>
      </c>
      <c r="R1050">
        <v>101</v>
      </c>
      <c r="S1050">
        <v>2</v>
      </c>
      <c r="T1050">
        <v>8</v>
      </c>
      <c r="U1050">
        <v>0</v>
      </c>
      <c r="V1050">
        <v>1</v>
      </c>
      <c r="W1050">
        <v>0.65398307917436527</v>
      </c>
      <c r="X1050">
        <v>9.9138713453147993</v>
      </c>
      <c r="Y1050">
        <v>45.776840451267148</v>
      </c>
      <c r="Z1050">
        <v>17.256669196577526</v>
      </c>
      <c r="AA1050">
        <v>1.4400615682327156</v>
      </c>
      <c r="AB1050">
        <v>1.658862361290125</v>
      </c>
      <c r="AC1050">
        <v>0</v>
      </c>
      <c r="AD1050">
        <v>139.78456130844739</v>
      </c>
      <c r="AE1050">
        <v>216.48484931030407</v>
      </c>
    </row>
    <row r="1051" spans="1:31" x14ac:dyDescent="0.25">
      <c r="A1051">
        <v>2396900</v>
      </c>
      <c r="B1051">
        <v>1</v>
      </c>
      <c r="C1051" t="s">
        <v>80</v>
      </c>
      <c r="D1051" t="s">
        <v>101</v>
      </c>
      <c r="E1051" t="s">
        <v>141</v>
      </c>
      <c r="F1051" t="s">
        <v>3262</v>
      </c>
      <c r="G1051" t="s">
        <v>170</v>
      </c>
      <c r="H1051" t="s">
        <v>143</v>
      </c>
      <c r="I1051" t="s">
        <v>136</v>
      </c>
      <c r="J1051" t="s">
        <v>137</v>
      </c>
      <c r="K1051" t="s">
        <v>163</v>
      </c>
      <c r="L1051" t="s">
        <v>3263</v>
      </c>
      <c r="M1051" t="s">
        <v>3264</v>
      </c>
      <c r="N1051">
        <v>3.4652777769999998</v>
      </c>
      <c r="O1051">
        <v>0</v>
      </c>
      <c r="P1051">
        <v>0</v>
      </c>
      <c r="Q1051">
        <v>0</v>
      </c>
      <c r="R1051">
        <v>0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70.06586796330555</v>
      </c>
      <c r="AB1051">
        <v>0</v>
      </c>
      <c r="AC1051">
        <v>0</v>
      </c>
      <c r="AD1051">
        <v>0</v>
      </c>
      <c r="AE1051">
        <v>70.06586796330555</v>
      </c>
    </row>
    <row r="1052" spans="1:31" x14ac:dyDescent="0.25">
      <c r="A1052">
        <v>2396877</v>
      </c>
      <c r="B1052">
        <v>1</v>
      </c>
      <c r="C1052" t="s">
        <v>81</v>
      </c>
      <c r="D1052" t="s">
        <v>121</v>
      </c>
      <c r="E1052" t="s">
        <v>279</v>
      </c>
      <c r="F1052" t="s">
        <v>911</v>
      </c>
      <c r="G1052" t="s">
        <v>162</v>
      </c>
      <c r="H1052" t="s">
        <v>143</v>
      </c>
      <c r="I1052" t="s">
        <v>136</v>
      </c>
      <c r="J1052" t="s">
        <v>137</v>
      </c>
      <c r="K1052" t="s">
        <v>163</v>
      </c>
      <c r="L1052" t="s">
        <v>3265</v>
      </c>
      <c r="M1052" t="s">
        <v>3266</v>
      </c>
      <c r="N1052">
        <v>0.23</v>
      </c>
      <c r="O1052">
        <v>0</v>
      </c>
      <c r="P1052">
        <v>516</v>
      </c>
      <c r="Q1052">
        <v>0</v>
      </c>
      <c r="R1052">
        <v>13</v>
      </c>
      <c r="S1052">
        <v>5</v>
      </c>
      <c r="T1052">
        <v>16</v>
      </c>
      <c r="U1052">
        <v>0</v>
      </c>
      <c r="V1052">
        <v>0</v>
      </c>
      <c r="W1052">
        <v>0</v>
      </c>
      <c r="X1052">
        <v>15.421792833688489</v>
      </c>
      <c r="Y1052">
        <v>0</v>
      </c>
      <c r="Z1052">
        <v>0.27453457883489996</v>
      </c>
      <c r="AA1052">
        <v>3.56849838540291</v>
      </c>
      <c r="AB1052">
        <v>1.0727112268613699</v>
      </c>
      <c r="AC1052">
        <v>0</v>
      </c>
      <c r="AD1052">
        <v>0</v>
      </c>
      <c r="AE1052">
        <v>20.337537024787668</v>
      </c>
    </row>
    <row r="1053" spans="1:31" x14ac:dyDescent="0.25">
      <c r="A1053">
        <v>2396734</v>
      </c>
      <c r="B1053">
        <v>1</v>
      </c>
      <c r="C1053" t="s">
        <v>81</v>
      </c>
      <c r="D1053" t="s">
        <v>120</v>
      </c>
      <c r="E1053" t="s">
        <v>153</v>
      </c>
      <c r="F1053" t="s">
        <v>3267</v>
      </c>
      <c r="G1053" t="s">
        <v>162</v>
      </c>
      <c r="H1053" t="s">
        <v>143</v>
      </c>
      <c r="I1053" t="s">
        <v>136</v>
      </c>
      <c r="J1053" t="s">
        <v>137</v>
      </c>
      <c r="K1053" t="s">
        <v>163</v>
      </c>
      <c r="L1053" t="s">
        <v>3268</v>
      </c>
      <c r="M1053" t="s">
        <v>3269</v>
      </c>
      <c r="N1053">
        <v>0.96222222199999996</v>
      </c>
      <c r="O1053">
        <v>1</v>
      </c>
      <c r="P1053">
        <v>1186</v>
      </c>
      <c r="Q1053">
        <v>113</v>
      </c>
      <c r="R1053">
        <v>66</v>
      </c>
      <c r="S1053">
        <v>27</v>
      </c>
      <c r="T1053">
        <v>66</v>
      </c>
      <c r="U1053">
        <v>2</v>
      </c>
      <c r="V1053">
        <v>0</v>
      </c>
      <c r="W1053">
        <v>6.1150469414980015E-2</v>
      </c>
      <c r="X1053">
        <v>156.03949963965812</v>
      </c>
      <c r="Y1053">
        <v>236.76227816277324</v>
      </c>
      <c r="Z1053">
        <v>171.42377133453255</v>
      </c>
      <c r="AA1053">
        <v>50.501405667110852</v>
      </c>
      <c r="AB1053">
        <v>32.301828064329968</v>
      </c>
      <c r="AC1053">
        <v>55.434851550815864</v>
      </c>
      <c r="AD1053">
        <v>0</v>
      </c>
      <c r="AE1053">
        <v>702.52478488863551</v>
      </c>
    </row>
    <row r="1054" spans="1:31" x14ac:dyDescent="0.25">
      <c r="A1054">
        <v>2396963</v>
      </c>
      <c r="B1054">
        <v>1</v>
      </c>
      <c r="C1054" t="s">
        <v>80</v>
      </c>
      <c r="D1054" t="s">
        <v>85</v>
      </c>
      <c r="E1054" t="s">
        <v>325</v>
      </c>
      <c r="F1054" t="s">
        <v>3270</v>
      </c>
      <c r="G1054" t="s">
        <v>134</v>
      </c>
      <c r="H1054" t="s">
        <v>143</v>
      </c>
      <c r="I1054" t="s">
        <v>136</v>
      </c>
      <c r="J1054" t="s">
        <v>137</v>
      </c>
      <c r="K1054" t="s">
        <v>138</v>
      </c>
      <c r="L1054" t="s">
        <v>3271</v>
      </c>
      <c r="M1054" t="s">
        <v>3272</v>
      </c>
      <c r="N1054">
        <v>5.3969444439999998</v>
      </c>
      <c r="O1054">
        <v>0</v>
      </c>
      <c r="P1054">
        <v>1759</v>
      </c>
      <c r="Q1054">
        <v>0</v>
      </c>
      <c r="R1054">
        <v>0</v>
      </c>
      <c r="S1054">
        <v>3</v>
      </c>
      <c r="T1054">
        <v>201</v>
      </c>
      <c r="U1054">
        <v>0</v>
      </c>
      <c r="V1054">
        <v>1</v>
      </c>
      <c r="W1054">
        <v>0</v>
      </c>
      <c r="X1054">
        <v>3181.5119365957489</v>
      </c>
      <c r="Y1054">
        <v>0</v>
      </c>
      <c r="Z1054">
        <v>0</v>
      </c>
      <c r="AA1054">
        <v>890.51491550471837</v>
      </c>
      <c r="AB1054">
        <v>3170.2680154647728</v>
      </c>
      <c r="AC1054">
        <v>0</v>
      </c>
      <c r="AD1054">
        <v>33.907233349592815</v>
      </c>
      <c r="AE1054">
        <v>7276.202100914833</v>
      </c>
    </row>
    <row r="1055" spans="1:31" x14ac:dyDescent="0.25">
      <c r="A1055">
        <v>2397069</v>
      </c>
      <c r="B1055">
        <v>1</v>
      </c>
      <c r="C1055" t="s">
        <v>80</v>
      </c>
      <c r="D1055" t="s">
        <v>104</v>
      </c>
      <c r="E1055" t="s">
        <v>153</v>
      </c>
      <c r="F1055" t="s">
        <v>3273</v>
      </c>
      <c r="G1055" t="s">
        <v>162</v>
      </c>
      <c r="H1055" t="s">
        <v>143</v>
      </c>
      <c r="I1055" t="s">
        <v>136</v>
      </c>
      <c r="J1055" t="s">
        <v>137</v>
      </c>
      <c r="K1055" t="s">
        <v>163</v>
      </c>
      <c r="L1055" t="s">
        <v>3274</v>
      </c>
      <c r="M1055" t="s">
        <v>3275</v>
      </c>
      <c r="N1055">
        <v>0.99472222200000004</v>
      </c>
      <c r="O1055">
        <v>1</v>
      </c>
      <c r="P1055">
        <v>403</v>
      </c>
      <c r="Q1055">
        <v>3</v>
      </c>
      <c r="R1055">
        <v>15</v>
      </c>
      <c r="S1055">
        <v>0</v>
      </c>
      <c r="T1055">
        <v>32</v>
      </c>
      <c r="U1055">
        <v>0</v>
      </c>
      <c r="V1055">
        <v>0</v>
      </c>
      <c r="W1055">
        <v>1.6378128589857068</v>
      </c>
      <c r="X1055">
        <v>95.775086266138388</v>
      </c>
      <c r="Y1055">
        <v>2.5942708638133545</v>
      </c>
      <c r="Z1055">
        <v>4.9006050239318171</v>
      </c>
      <c r="AA1055">
        <v>0</v>
      </c>
      <c r="AB1055">
        <v>15.4863451334137</v>
      </c>
      <c r="AC1055">
        <v>0</v>
      </c>
      <c r="AD1055">
        <v>0</v>
      </c>
      <c r="AE1055">
        <v>120.39412014628297</v>
      </c>
    </row>
    <row r="1056" spans="1:31" x14ac:dyDescent="0.25">
      <c r="A1056">
        <v>2397063</v>
      </c>
      <c r="B1056">
        <v>1</v>
      </c>
      <c r="C1056" t="s">
        <v>80</v>
      </c>
      <c r="D1056" t="s">
        <v>83</v>
      </c>
      <c r="E1056" t="s">
        <v>279</v>
      </c>
      <c r="F1056" t="s">
        <v>3276</v>
      </c>
      <c r="G1056" t="s">
        <v>162</v>
      </c>
      <c r="H1056" t="s">
        <v>143</v>
      </c>
      <c r="I1056" t="s">
        <v>136</v>
      </c>
      <c r="J1056" t="s">
        <v>137</v>
      </c>
      <c r="K1056" t="s">
        <v>163</v>
      </c>
      <c r="L1056" t="s">
        <v>3277</v>
      </c>
      <c r="M1056" t="s">
        <v>3278</v>
      </c>
      <c r="N1056">
        <v>0.439722222</v>
      </c>
      <c r="O1056">
        <v>0</v>
      </c>
      <c r="P1056">
        <v>0</v>
      </c>
      <c r="Q1056">
        <v>0</v>
      </c>
      <c r="R1056">
        <v>0</v>
      </c>
      <c r="S1056">
        <v>4</v>
      </c>
      <c r="T1056">
        <v>0</v>
      </c>
      <c r="U1056">
        <v>5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14.935707123842104</v>
      </c>
      <c r="AB1056">
        <v>0</v>
      </c>
      <c r="AC1056">
        <v>417.25586043605489</v>
      </c>
      <c r="AD1056">
        <v>0</v>
      </c>
      <c r="AE1056">
        <v>432.19156755989701</v>
      </c>
    </row>
    <row r="1057" spans="1:31" x14ac:dyDescent="0.25">
      <c r="A1057">
        <v>2397550</v>
      </c>
      <c r="B1057">
        <v>1</v>
      </c>
      <c r="C1057" t="s">
        <v>80</v>
      </c>
      <c r="D1057" t="s">
        <v>107</v>
      </c>
      <c r="E1057" t="s">
        <v>181</v>
      </c>
      <c r="F1057" t="s">
        <v>3279</v>
      </c>
      <c r="G1057" t="s">
        <v>231</v>
      </c>
      <c r="H1057" t="s">
        <v>135</v>
      </c>
      <c r="I1057" t="s">
        <v>136</v>
      </c>
      <c r="J1057" t="s">
        <v>137</v>
      </c>
      <c r="K1057" t="s">
        <v>163</v>
      </c>
      <c r="L1057" t="s">
        <v>3280</v>
      </c>
      <c r="M1057" t="s">
        <v>3281</v>
      </c>
      <c r="N1057">
        <v>0.889444444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</row>
    <row r="1058" spans="1:31" x14ac:dyDescent="0.25">
      <c r="A1058">
        <v>2397573</v>
      </c>
      <c r="B1058">
        <v>1</v>
      </c>
      <c r="C1058" t="s">
        <v>80</v>
      </c>
      <c r="D1058" t="s">
        <v>89</v>
      </c>
      <c r="E1058" t="s">
        <v>153</v>
      </c>
      <c r="F1058" t="s">
        <v>3282</v>
      </c>
      <c r="G1058" t="s">
        <v>162</v>
      </c>
      <c r="H1058" t="s">
        <v>143</v>
      </c>
      <c r="I1058" t="s">
        <v>136</v>
      </c>
      <c r="J1058" t="s">
        <v>137</v>
      </c>
      <c r="K1058" t="s">
        <v>163</v>
      </c>
      <c r="L1058" t="s">
        <v>3283</v>
      </c>
      <c r="M1058" t="s">
        <v>3284</v>
      </c>
      <c r="N1058">
        <v>1.6263888879999999</v>
      </c>
      <c r="O1058">
        <v>5</v>
      </c>
      <c r="P1058">
        <v>1171</v>
      </c>
      <c r="Q1058">
        <v>2</v>
      </c>
      <c r="R1058">
        <v>23</v>
      </c>
      <c r="S1058">
        <v>11</v>
      </c>
      <c r="T1058">
        <v>105</v>
      </c>
      <c r="U1058">
        <v>5</v>
      </c>
      <c r="V1058">
        <v>0</v>
      </c>
      <c r="W1058">
        <v>170.15938893220689</v>
      </c>
      <c r="X1058">
        <v>842.40257730335361</v>
      </c>
      <c r="Y1058">
        <v>19.223183339735051</v>
      </c>
      <c r="Z1058">
        <v>21.01084180941324</v>
      </c>
      <c r="AA1058">
        <v>299.68080269887201</v>
      </c>
      <c r="AB1058">
        <v>303.19341573838307</v>
      </c>
      <c r="AC1058">
        <v>308.42052723557367</v>
      </c>
      <c r="AD1058">
        <v>0</v>
      </c>
      <c r="AE1058">
        <v>1964.0907370575374</v>
      </c>
    </row>
    <row r="1059" spans="1:31" x14ac:dyDescent="0.25">
      <c r="A1059">
        <v>2397241</v>
      </c>
      <c r="B1059">
        <v>1</v>
      </c>
      <c r="C1059" t="s">
        <v>81</v>
      </c>
      <c r="D1059" t="s">
        <v>127</v>
      </c>
      <c r="E1059" t="s">
        <v>279</v>
      </c>
      <c r="F1059" t="s">
        <v>3285</v>
      </c>
      <c r="G1059" t="s">
        <v>162</v>
      </c>
      <c r="H1059" t="s">
        <v>143</v>
      </c>
      <c r="I1059" t="s">
        <v>136</v>
      </c>
      <c r="J1059" t="s">
        <v>137</v>
      </c>
      <c r="K1059" t="s">
        <v>163</v>
      </c>
      <c r="L1059" t="s">
        <v>3286</v>
      </c>
      <c r="M1059" t="s">
        <v>3287</v>
      </c>
      <c r="N1059">
        <v>1.274444444</v>
      </c>
      <c r="O1059">
        <v>0</v>
      </c>
      <c r="P1059">
        <v>859</v>
      </c>
      <c r="Q1059">
        <v>0</v>
      </c>
      <c r="R1059">
        <v>26</v>
      </c>
      <c r="S1059">
        <v>0</v>
      </c>
      <c r="T1059">
        <v>93</v>
      </c>
      <c r="U1059">
        <v>0</v>
      </c>
      <c r="V1059">
        <v>0</v>
      </c>
      <c r="W1059">
        <v>0</v>
      </c>
      <c r="X1059">
        <v>175.65986519495996</v>
      </c>
      <c r="Y1059">
        <v>0</v>
      </c>
      <c r="Z1059">
        <v>16.839977546303015</v>
      </c>
      <c r="AA1059">
        <v>0</v>
      </c>
      <c r="AB1059">
        <v>81.655576540287015</v>
      </c>
      <c r="AC1059">
        <v>0</v>
      </c>
      <c r="AD1059">
        <v>0</v>
      </c>
      <c r="AE1059">
        <v>274.15541928155</v>
      </c>
    </row>
    <row r="1060" spans="1:31" x14ac:dyDescent="0.25">
      <c r="A1060">
        <v>2397596</v>
      </c>
      <c r="B1060">
        <v>1</v>
      </c>
      <c r="C1060" t="s">
        <v>80</v>
      </c>
      <c r="D1060" t="s">
        <v>106</v>
      </c>
      <c r="E1060" t="s">
        <v>132</v>
      </c>
      <c r="F1060" t="s">
        <v>3288</v>
      </c>
      <c r="G1060" t="s">
        <v>254</v>
      </c>
      <c r="H1060" t="s">
        <v>135</v>
      </c>
      <c r="I1060" t="s">
        <v>136</v>
      </c>
      <c r="J1060" t="s">
        <v>137</v>
      </c>
      <c r="K1060" t="s">
        <v>163</v>
      </c>
      <c r="L1060" t="s">
        <v>3289</v>
      </c>
      <c r="M1060" t="s">
        <v>3290</v>
      </c>
      <c r="N1060">
        <v>1.48</v>
      </c>
      <c r="O1060">
        <v>0</v>
      </c>
      <c r="P1060">
        <v>281</v>
      </c>
      <c r="Q1060">
        <v>0</v>
      </c>
      <c r="R1060">
        <v>1</v>
      </c>
      <c r="S1060">
        <v>0</v>
      </c>
      <c r="T1060">
        <v>7</v>
      </c>
      <c r="U1060">
        <v>0</v>
      </c>
      <c r="V1060">
        <v>0</v>
      </c>
      <c r="W1060">
        <v>0</v>
      </c>
      <c r="X1060">
        <v>70.391824490541282</v>
      </c>
      <c r="Y1060">
        <v>0</v>
      </c>
      <c r="Z1060">
        <v>0.14066020684103001</v>
      </c>
      <c r="AA1060">
        <v>0</v>
      </c>
      <c r="AB1060">
        <v>7.2189486311967155</v>
      </c>
      <c r="AC1060">
        <v>0</v>
      </c>
      <c r="AD1060">
        <v>0</v>
      </c>
      <c r="AE1060">
        <v>77.751433328579026</v>
      </c>
    </row>
    <row r="1061" spans="1:31" x14ac:dyDescent="0.25">
      <c r="A1061">
        <v>2397636</v>
      </c>
      <c r="B1061">
        <v>1</v>
      </c>
      <c r="C1061" t="s">
        <v>80</v>
      </c>
      <c r="D1061" t="s">
        <v>107</v>
      </c>
      <c r="E1061" t="s">
        <v>176</v>
      </c>
      <c r="F1061" t="s">
        <v>3291</v>
      </c>
      <c r="G1061" t="s">
        <v>178</v>
      </c>
      <c r="H1061" t="s">
        <v>135</v>
      </c>
      <c r="I1061" t="s">
        <v>136</v>
      </c>
      <c r="J1061" t="s">
        <v>137</v>
      </c>
      <c r="K1061" t="s">
        <v>163</v>
      </c>
      <c r="L1061" t="s">
        <v>3292</v>
      </c>
      <c r="M1061" t="s">
        <v>3293</v>
      </c>
      <c r="N1061">
        <v>3.574166666</v>
      </c>
      <c r="O1061">
        <v>0</v>
      </c>
      <c r="P1061">
        <v>72</v>
      </c>
      <c r="Q1061">
        <v>0</v>
      </c>
      <c r="R1061">
        <v>0</v>
      </c>
      <c r="S1061">
        <v>0</v>
      </c>
      <c r="T1061">
        <v>2</v>
      </c>
      <c r="U1061">
        <v>0</v>
      </c>
      <c r="V1061">
        <v>0</v>
      </c>
      <c r="W1061">
        <v>0</v>
      </c>
      <c r="X1061">
        <v>57.258240889684032</v>
      </c>
      <c r="Y1061">
        <v>0</v>
      </c>
      <c r="Z1061">
        <v>0</v>
      </c>
      <c r="AA1061">
        <v>0</v>
      </c>
      <c r="AB1061">
        <v>7.0240164404896666E-2</v>
      </c>
      <c r="AC1061">
        <v>0</v>
      </c>
      <c r="AD1061">
        <v>0</v>
      </c>
      <c r="AE1061">
        <v>57.328481054088925</v>
      </c>
    </row>
    <row r="1062" spans="1:31" x14ac:dyDescent="0.25">
      <c r="A1062">
        <v>2397327</v>
      </c>
      <c r="B1062">
        <v>1</v>
      </c>
      <c r="C1062" t="s">
        <v>81</v>
      </c>
      <c r="D1062" t="s">
        <v>128</v>
      </c>
      <c r="E1062" t="s">
        <v>181</v>
      </c>
      <c r="F1062" t="s">
        <v>3294</v>
      </c>
      <c r="G1062" t="s">
        <v>224</v>
      </c>
      <c r="H1062" t="s">
        <v>135</v>
      </c>
      <c r="I1062" t="s">
        <v>136</v>
      </c>
      <c r="J1062" t="s">
        <v>137</v>
      </c>
      <c r="K1062" t="s">
        <v>163</v>
      </c>
      <c r="L1062" t="s">
        <v>3295</v>
      </c>
      <c r="M1062" t="s">
        <v>3296</v>
      </c>
      <c r="N1062">
        <v>0.86083333299999998</v>
      </c>
      <c r="O1062">
        <v>0</v>
      </c>
      <c r="P1062">
        <v>6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0.5625275677898236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0.5625275677898236</v>
      </c>
    </row>
    <row r="1063" spans="1:31" x14ac:dyDescent="0.25">
      <c r="A1063">
        <v>2397178</v>
      </c>
      <c r="B1063">
        <v>1</v>
      </c>
      <c r="C1063" t="s">
        <v>80</v>
      </c>
      <c r="D1063" t="s">
        <v>96</v>
      </c>
      <c r="E1063" t="s">
        <v>279</v>
      </c>
      <c r="F1063" t="s">
        <v>3297</v>
      </c>
      <c r="G1063" t="s">
        <v>170</v>
      </c>
      <c r="H1063" t="s">
        <v>143</v>
      </c>
      <c r="I1063" t="s">
        <v>136</v>
      </c>
      <c r="J1063" t="s">
        <v>137</v>
      </c>
      <c r="K1063" t="s">
        <v>163</v>
      </c>
      <c r="L1063" t="s">
        <v>3298</v>
      </c>
      <c r="M1063" t="s">
        <v>3299</v>
      </c>
      <c r="N1063">
        <v>2.7436111109999999</v>
      </c>
      <c r="O1063">
        <v>0</v>
      </c>
      <c r="P1063">
        <v>468</v>
      </c>
      <c r="Q1063">
        <v>4</v>
      </c>
      <c r="R1063">
        <v>0</v>
      </c>
      <c r="S1063">
        <v>3</v>
      </c>
      <c r="T1063">
        <v>12</v>
      </c>
      <c r="U1063">
        <v>0</v>
      </c>
      <c r="V1063">
        <v>0</v>
      </c>
      <c r="W1063">
        <v>0</v>
      </c>
      <c r="X1063">
        <v>188.58944696768583</v>
      </c>
      <c r="Y1063">
        <v>1326.653210846508</v>
      </c>
      <c r="Z1063">
        <v>0</v>
      </c>
      <c r="AA1063">
        <v>8.3751845405205998</v>
      </c>
      <c r="AB1063">
        <v>26.571389690170186</v>
      </c>
      <c r="AC1063">
        <v>0</v>
      </c>
      <c r="AD1063">
        <v>0</v>
      </c>
      <c r="AE1063">
        <v>1550.1892320448849</v>
      </c>
    </row>
    <row r="1064" spans="1:31" x14ac:dyDescent="0.25">
      <c r="A1064">
        <v>2397307</v>
      </c>
      <c r="B1064">
        <v>1</v>
      </c>
      <c r="C1064" t="s">
        <v>80</v>
      </c>
      <c r="D1064" t="s">
        <v>106</v>
      </c>
      <c r="E1064" t="s">
        <v>141</v>
      </c>
      <c r="F1064" t="s">
        <v>3300</v>
      </c>
      <c r="G1064" t="s">
        <v>134</v>
      </c>
      <c r="H1064" t="s">
        <v>143</v>
      </c>
      <c r="I1064" t="s">
        <v>136</v>
      </c>
      <c r="J1064" t="s">
        <v>137</v>
      </c>
      <c r="K1064" t="s">
        <v>138</v>
      </c>
      <c r="L1064" t="s">
        <v>3301</v>
      </c>
      <c r="M1064" t="s">
        <v>3302</v>
      </c>
      <c r="N1064">
        <v>1.055555555</v>
      </c>
      <c r="O1064">
        <v>0</v>
      </c>
      <c r="P1064">
        <v>91</v>
      </c>
      <c r="Q1064">
        <v>0</v>
      </c>
      <c r="R1064">
        <v>17</v>
      </c>
      <c r="S1064">
        <v>0</v>
      </c>
      <c r="T1064">
        <v>11</v>
      </c>
      <c r="U1064">
        <v>0</v>
      </c>
      <c r="V1064">
        <v>0</v>
      </c>
      <c r="W1064">
        <v>0</v>
      </c>
      <c r="X1064">
        <v>16.433144407802668</v>
      </c>
      <c r="Y1064">
        <v>0</v>
      </c>
      <c r="Z1064">
        <v>15.372303995483877</v>
      </c>
      <c r="AA1064">
        <v>0</v>
      </c>
      <c r="AB1064">
        <v>10.503341590191473</v>
      </c>
      <c r="AC1064">
        <v>0</v>
      </c>
      <c r="AD1064">
        <v>0</v>
      </c>
      <c r="AE1064">
        <v>42.308789993478022</v>
      </c>
    </row>
    <row r="1065" spans="1:31" x14ac:dyDescent="0.25">
      <c r="A1065">
        <v>2397556</v>
      </c>
      <c r="B1065">
        <v>1</v>
      </c>
      <c r="C1065" t="s">
        <v>80</v>
      </c>
      <c r="D1065" t="s">
        <v>93</v>
      </c>
      <c r="E1065" t="s">
        <v>157</v>
      </c>
      <c r="F1065" t="s">
        <v>3303</v>
      </c>
      <c r="G1065" t="s">
        <v>272</v>
      </c>
      <c r="H1065" t="s">
        <v>135</v>
      </c>
      <c r="I1065" t="s">
        <v>136</v>
      </c>
      <c r="J1065" t="s">
        <v>137</v>
      </c>
      <c r="K1065" t="s">
        <v>163</v>
      </c>
      <c r="L1065" t="s">
        <v>3304</v>
      </c>
      <c r="M1065" t="s">
        <v>3305</v>
      </c>
      <c r="N1065">
        <v>3.4922222220000001</v>
      </c>
      <c r="O1065">
        <v>0</v>
      </c>
      <c r="P1065">
        <v>3</v>
      </c>
      <c r="Q1065">
        <v>0</v>
      </c>
      <c r="R1065">
        <v>2</v>
      </c>
      <c r="S1065">
        <v>0</v>
      </c>
      <c r="T1065">
        <v>3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5.2918048485582219</v>
      </c>
      <c r="AC1065">
        <v>0</v>
      </c>
      <c r="AD1065">
        <v>0</v>
      </c>
      <c r="AE1065">
        <v>5.2918048485582219</v>
      </c>
    </row>
    <row r="1066" spans="1:31" x14ac:dyDescent="0.25">
      <c r="A1066">
        <v>2397450</v>
      </c>
      <c r="B1066">
        <v>1</v>
      </c>
      <c r="C1066" t="s">
        <v>81</v>
      </c>
      <c r="D1066" t="s">
        <v>112</v>
      </c>
      <c r="E1066" t="s">
        <v>157</v>
      </c>
      <c r="F1066" t="s">
        <v>3306</v>
      </c>
      <c r="G1066" t="s">
        <v>272</v>
      </c>
      <c r="H1066" t="s">
        <v>135</v>
      </c>
      <c r="I1066" t="s">
        <v>136</v>
      </c>
      <c r="J1066" t="s">
        <v>137</v>
      </c>
      <c r="K1066" t="s">
        <v>163</v>
      </c>
      <c r="L1066" t="s">
        <v>3307</v>
      </c>
      <c r="M1066" t="s">
        <v>3308</v>
      </c>
      <c r="N1066">
        <v>0.96222222199999996</v>
      </c>
      <c r="O1066">
        <v>0</v>
      </c>
      <c r="P1066">
        <v>12</v>
      </c>
      <c r="Q1066">
        <v>0</v>
      </c>
      <c r="R1066">
        <v>7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1.864370741605321</v>
      </c>
      <c r="Y1066">
        <v>0</v>
      </c>
      <c r="Z1066">
        <v>4.533793216320178</v>
      </c>
      <c r="AA1066">
        <v>0</v>
      </c>
      <c r="AB1066">
        <v>0</v>
      </c>
      <c r="AC1066">
        <v>0</v>
      </c>
      <c r="AD1066">
        <v>0</v>
      </c>
      <c r="AE1066">
        <v>6.3981639579254992</v>
      </c>
    </row>
    <row r="1067" spans="1:31" x14ac:dyDescent="0.25">
      <c r="A1067">
        <v>2397364</v>
      </c>
      <c r="B1067">
        <v>1</v>
      </c>
      <c r="C1067" t="s">
        <v>80</v>
      </c>
      <c r="D1067" t="s">
        <v>95</v>
      </c>
      <c r="E1067" t="s">
        <v>157</v>
      </c>
      <c r="F1067" t="s">
        <v>3309</v>
      </c>
      <c r="G1067" t="s">
        <v>213</v>
      </c>
      <c r="H1067" t="s">
        <v>135</v>
      </c>
      <c r="I1067" t="s">
        <v>136</v>
      </c>
      <c r="J1067" t="s">
        <v>137</v>
      </c>
      <c r="K1067" t="s">
        <v>163</v>
      </c>
      <c r="L1067" t="s">
        <v>3310</v>
      </c>
      <c r="M1067" t="s">
        <v>3311</v>
      </c>
      <c r="N1067">
        <v>1.055555555</v>
      </c>
      <c r="O1067">
        <v>0</v>
      </c>
      <c r="P1067">
        <v>34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1.456934279383961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1.456934279383961</v>
      </c>
    </row>
    <row r="1068" spans="1:31" x14ac:dyDescent="0.25">
      <c r="A1068">
        <v>2397384</v>
      </c>
      <c r="B1068">
        <v>1</v>
      </c>
      <c r="C1068" t="s">
        <v>80</v>
      </c>
      <c r="D1068" t="s">
        <v>103</v>
      </c>
      <c r="E1068" t="s">
        <v>153</v>
      </c>
      <c r="F1068" t="s">
        <v>3312</v>
      </c>
      <c r="G1068" t="s">
        <v>220</v>
      </c>
      <c r="H1068" t="s">
        <v>143</v>
      </c>
      <c r="I1068" t="s">
        <v>136</v>
      </c>
      <c r="J1068" t="s">
        <v>137</v>
      </c>
      <c r="K1068" t="s">
        <v>163</v>
      </c>
      <c r="L1068" t="s">
        <v>3313</v>
      </c>
      <c r="M1068" t="s">
        <v>3314</v>
      </c>
      <c r="N1068">
        <v>0.104722222</v>
      </c>
      <c r="O1068">
        <v>0</v>
      </c>
      <c r="P1068">
        <v>3001</v>
      </c>
      <c r="Q1068">
        <v>0</v>
      </c>
      <c r="R1068">
        <v>4</v>
      </c>
      <c r="S1068">
        <v>1</v>
      </c>
      <c r="T1068">
        <v>334</v>
      </c>
      <c r="U1068">
        <v>0</v>
      </c>
      <c r="V1068">
        <v>0</v>
      </c>
      <c r="W1068">
        <v>0</v>
      </c>
      <c r="X1068">
        <v>63.023484215539241</v>
      </c>
      <c r="Y1068">
        <v>0</v>
      </c>
      <c r="Z1068">
        <v>8.7600502832645824E-2</v>
      </c>
      <c r="AA1068">
        <v>34.760058856967113</v>
      </c>
      <c r="AB1068">
        <v>37.669844267658</v>
      </c>
      <c r="AC1068">
        <v>0</v>
      </c>
      <c r="AD1068">
        <v>0</v>
      </c>
      <c r="AE1068">
        <v>135.540987842997</v>
      </c>
    </row>
    <row r="1069" spans="1:31" x14ac:dyDescent="0.25">
      <c r="A1069">
        <v>2397407</v>
      </c>
      <c r="B1069">
        <v>1</v>
      </c>
      <c r="C1069" t="s">
        <v>80</v>
      </c>
      <c r="D1069" t="s">
        <v>101</v>
      </c>
      <c r="E1069" t="s">
        <v>141</v>
      </c>
      <c r="F1069" t="s">
        <v>3262</v>
      </c>
      <c r="G1069" t="s">
        <v>235</v>
      </c>
      <c r="H1069" t="s">
        <v>143</v>
      </c>
      <c r="I1069" t="s">
        <v>136</v>
      </c>
      <c r="J1069" t="s">
        <v>3</v>
      </c>
      <c r="K1069" t="s">
        <v>163</v>
      </c>
      <c r="L1069" t="s">
        <v>3315</v>
      </c>
      <c r="M1069" t="s">
        <v>3316</v>
      </c>
      <c r="N1069">
        <v>3.1808333329999998</v>
      </c>
      <c r="O1069">
        <v>0</v>
      </c>
      <c r="P1069">
        <v>0</v>
      </c>
      <c r="Q1069">
        <v>0</v>
      </c>
      <c r="R1069">
        <v>0</v>
      </c>
      <c r="S1069">
        <v>1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63.755679486030004</v>
      </c>
      <c r="AB1069">
        <v>0</v>
      </c>
      <c r="AC1069">
        <v>0</v>
      </c>
      <c r="AD1069">
        <v>0</v>
      </c>
      <c r="AE1069">
        <v>63.755679486030004</v>
      </c>
    </row>
    <row r="1070" spans="1:31" x14ac:dyDescent="0.25">
      <c r="A1070">
        <v>2397244</v>
      </c>
      <c r="B1070">
        <v>1</v>
      </c>
      <c r="C1070" t="s">
        <v>80</v>
      </c>
      <c r="D1070" t="s">
        <v>99</v>
      </c>
      <c r="E1070" t="s">
        <v>153</v>
      </c>
      <c r="F1070" t="s">
        <v>3317</v>
      </c>
      <c r="G1070" t="s">
        <v>134</v>
      </c>
      <c r="H1070" t="s">
        <v>143</v>
      </c>
      <c r="I1070" t="s">
        <v>136</v>
      </c>
      <c r="J1070" t="s">
        <v>137</v>
      </c>
      <c r="K1070" t="s">
        <v>138</v>
      </c>
      <c r="L1070" t="s">
        <v>3318</v>
      </c>
      <c r="M1070" t="s">
        <v>3319</v>
      </c>
      <c r="N1070">
        <v>2.7344444440000002</v>
      </c>
      <c r="O1070">
        <v>4</v>
      </c>
      <c r="P1070">
        <v>910</v>
      </c>
      <c r="Q1070">
        <v>1</v>
      </c>
      <c r="R1070">
        <v>39</v>
      </c>
      <c r="S1070">
        <v>2</v>
      </c>
      <c r="T1070">
        <v>89</v>
      </c>
      <c r="U1070">
        <v>0</v>
      </c>
      <c r="V1070">
        <v>1</v>
      </c>
      <c r="W1070">
        <v>99.248204397898107</v>
      </c>
      <c r="X1070">
        <v>353.59418439741955</v>
      </c>
      <c r="Y1070">
        <v>1.0019325745299998</v>
      </c>
      <c r="Z1070">
        <v>30.526627569886241</v>
      </c>
      <c r="AA1070">
        <v>8.4196413407388899</v>
      </c>
      <c r="AB1070">
        <v>193.43271869253192</v>
      </c>
      <c r="AC1070">
        <v>0</v>
      </c>
      <c r="AD1070">
        <v>17.837698169182392</v>
      </c>
      <c r="AE1070">
        <v>704.06100714218712</v>
      </c>
    </row>
    <row r="1071" spans="1:31" x14ac:dyDescent="0.25">
      <c r="A1071">
        <v>2397576</v>
      </c>
      <c r="B1071">
        <v>1</v>
      </c>
      <c r="C1071" t="s">
        <v>80</v>
      </c>
      <c r="D1071" t="s">
        <v>99</v>
      </c>
      <c r="E1071" t="s">
        <v>181</v>
      </c>
      <c r="F1071" t="s">
        <v>3320</v>
      </c>
      <c r="G1071" t="s">
        <v>183</v>
      </c>
      <c r="H1071" t="s">
        <v>135</v>
      </c>
      <c r="I1071" t="s">
        <v>136</v>
      </c>
      <c r="J1071" t="s">
        <v>137</v>
      </c>
      <c r="K1071" t="s">
        <v>163</v>
      </c>
      <c r="L1071" t="s">
        <v>3321</v>
      </c>
      <c r="M1071" t="s">
        <v>3322</v>
      </c>
      <c r="N1071">
        <v>1.7194444440000001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</row>
    <row r="1072" spans="1:31" x14ac:dyDescent="0.25">
      <c r="A1072">
        <v>2397221</v>
      </c>
      <c r="B1072">
        <v>1</v>
      </c>
      <c r="C1072" t="s">
        <v>80</v>
      </c>
      <c r="D1072" t="s">
        <v>83</v>
      </c>
      <c r="E1072" t="s">
        <v>176</v>
      </c>
      <c r="F1072" t="s">
        <v>3323</v>
      </c>
      <c r="G1072" t="s">
        <v>287</v>
      </c>
      <c r="H1072" t="s">
        <v>135</v>
      </c>
      <c r="I1072" t="s">
        <v>136</v>
      </c>
      <c r="J1072" t="s">
        <v>137</v>
      </c>
      <c r="K1072" t="s">
        <v>163</v>
      </c>
      <c r="L1072" t="s">
        <v>3324</v>
      </c>
      <c r="M1072" t="s">
        <v>3325</v>
      </c>
      <c r="N1072">
        <v>1.096666666</v>
      </c>
      <c r="O1072">
        <v>0</v>
      </c>
      <c r="P1072">
        <v>68</v>
      </c>
      <c r="Q1072">
        <v>0</v>
      </c>
      <c r="R1072">
        <v>0</v>
      </c>
      <c r="S1072">
        <v>0</v>
      </c>
      <c r="T1072">
        <v>7</v>
      </c>
      <c r="U1072">
        <v>0</v>
      </c>
      <c r="V1072">
        <v>0</v>
      </c>
      <c r="W1072">
        <v>0</v>
      </c>
      <c r="X1072">
        <v>13.112101148622227</v>
      </c>
      <c r="Y1072">
        <v>0</v>
      </c>
      <c r="Z1072">
        <v>0</v>
      </c>
      <c r="AA1072">
        <v>0</v>
      </c>
      <c r="AB1072">
        <v>4.1230094841500575</v>
      </c>
      <c r="AC1072">
        <v>0</v>
      </c>
      <c r="AD1072">
        <v>0</v>
      </c>
      <c r="AE1072">
        <v>17.235110632772283</v>
      </c>
    </row>
    <row r="1073" spans="1:31" x14ac:dyDescent="0.25">
      <c r="A1073">
        <v>2397175</v>
      </c>
      <c r="B1073">
        <v>1</v>
      </c>
      <c r="C1073" t="s">
        <v>80</v>
      </c>
      <c r="D1073" t="s">
        <v>99</v>
      </c>
      <c r="E1073" t="s">
        <v>153</v>
      </c>
      <c r="F1073" t="s">
        <v>3162</v>
      </c>
      <c r="G1073" t="s">
        <v>162</v>
      </c>
      <c r="H1073" t="s">
        <v>143</v>
      </c>
      <c r="I1073" t="s">
        <v>136</v>
      </c>
      <c r="J1073" t="s">
        <v>137</v>
      </c>
      <c r="K1073" t="s">
        <v>163</v>
      </c>
      <c r="L1073" t="s">
        <v>3326</v>
      </c>
      <c r="M1073" t="s">
        <v>3327</v>
      </c>
      <c r="N1073">
        <v>9.0277777000000003E-2</v>
      </c>
      <c r="O1073">
        <v>8</v>
      </c>
      <c r="P1073">
        <v>2983</v>
      </c>
      <c r="Q1073">
        <v>14</v>
      </c>
      <c r="R1073">
        <v>152</v>
      </c>
      <c r="S1073">
        <v>24</v>
      </c>
      <c r="T1073">
        <v>425</v>
      </c>
      <c r="U1073">
        <v>0</v>
      </c>
      <c r="V1073">
        <v>9</v>
      </c>
      <c r="W1073">
        <v>3.171874725326667</v>
      </c>
      <c r="X1073">
        <v>38.990478366412923</v>
      </c>
      <c r="Y1073">
        <v>2.3195303346215006</v>
      </c>
      <c r="Z1073">
        <v>2.463715208767312</v>
      </c>
      <c r="AA1073">
        <v>4.4116467209796033</v>
      </c>
      <c r="AB1073">
        <v>16.081070471633222</v>
      </c>
      <c r="AC1073">
        <v>0</v>
      </c>
      <c r="AD1073">
        <v>35.723674859797526</v>
      </c>
      <c r="AE1073">
        <v>103.16199068753876</v>
      </c>
    </row>
    <row r="1074" spans="1:31" x14ac:dyDescent="0.25">
      <c r="A1074">
        <v>2397593</v>
      </c>
      <c r="B1074">
        <v>1</v>
      </c>
      <c r="C1074" t="s">
        <v>80</v>
      </c>
      <c r="D1074" t="s">
        <v>101</v>
      </c>
      <c r="E1074" t="s">
        <v>141</v>
      </c>
      <c r="F1074" t="s">
        <v>3328</v>
      </c>
      <c r="G1074" t="s">
        <v>162</v>
      </c>
      <c r="H1074" t="s">
        <v>143</v>
      </c>
      <c r="I1074" t="s">
        <v>136</v>
      </c>
      <c r="J1074" t="s">
        <v>137</v>
      </c>
      <c r="K1074" t="s">
        <v>163</v>
      </c>
      <c r="L1074" t="s">
        <v>3329</v>
      </c>
      <c r="M1074" t="s">
        <v>3330</v>
      </c>
      <c r="N1074">
        <v>0.951944444</v>
      </c>
      <c r="O1074">
        <v>0</v>
      </c>
      <c r="P1074">
        <v>1354</v>
      </c>
      <c r="Q1074">
        <v>0</v>
      </c>
      <c r="R1074">
        <v>1</v>
      </c>
      <c r="S1074">
        <v>1</v>
      </c>
      <c r="T1074">
        <v>40</v>
      </c>
      <c r="U1074">
        <v>1</v>
      </c>
      <c r="V1074">
        <v>0</v>
      </c>
      <c r="W1074">
        <v>0</v>
      </c>
      <c r="X1074">
        <v>176.54354866012389</v>
      </c>
      <c r="Y1074">
        <v>0</v>
      </c>
      <c r="Z1074">
        <v>7.6135402576059996E-2</v>
      </c>
      <c r="AA1074">
        <v>14.104809425595448</v>
      </c>
      <c r="AB1074">
        <v>87.615390808053647</v>
      </c>
      <c r="AC1074">
        <v>102.10433146081598</v>
      </c>
      <c r="AD1074">
        <v>0</v>
      </c>
      <c r="AE1074">
        <v>380.44421575716501</v>
      </c>
    </row>
    <row r="1075" spans="1:31" x14ac:dyDescent="0.25">
      <c r="A1075">
        <v>2397570</v>
      </c>
      <c r="B1075">
        <v>1</v>
      </c>
      <c r="C1075" t="s">
        <v>80</v>
      </c>
      <c r="D1075" t="s">
        <v>96</v>
      </c>
      <c r="E1075" t="s">
        <v>132</v>
      </c>
      <c r="F1075" t="s">
        <v>3331</v>
      </c>
      <c r="G1075" t="s">
        <v>527</v>
      </c>
      <c r="H1075" t="s">
        <v>135</v>
      </c>
      <c r="I1075" t="s">
        <v>136</v>
      </c>
      <c r="J1075" t="s">
        <v>137</v>
      </c>
      <c r="K1075" t="s">
        <v>163</v>
      </c>
      <c r="L1075" t="s">
        <v>3332</v>
      </c>
      <c r="M1075" t="s">
        <v>3333</v>
      </c>
      <c r="N1075">
        <v>0.60750000000000004</v>
      </c>
      <c r="O1075">
        <v>0</v>
      </c>
      <c r="P1075">
        <v>443</v>
      </c>
      <c r="Q1075">
        <v>0</v>
      </c>
      <c r="R1075">
        <v>0</v>
      </c>
      <c r="S1075">
        <v>0</v>
      </c>
      <c r="T1075">
        <v>13</v>
      </c>
      <c r="U1075">
        <v>0</v>
      </c>
      <c r="V1075">
        <v>0</v>
      </c>
      <c r="W1075">
        <v>0</v>
      </c>
      <c r="X1075">
        <v>40.945509724210837</v>
      </c>
      <c r="Y1075">
        <v>0</v>
      </c>
      <c r="Z1075">
        <v>0</v>
      </c>
      <c r="AA1075">
        <v>0</v>
      </c>
      <c r="AB1075">
        <v>9.3449701448811684</v>
      </c>
      <c r="AC1075">
        <v>0</v>
      </c>
      <c r="AD1075">
        <v>0</v>
      </c>
      <c r="AE1075">
        <v>50.290479869092003</v>
      </c>
    </row>
    <row r="1076" spans="1:31" x14ac:dyDescent="0.25">
      <c r="A1076">
        <v>2397639</v>
      </c>
      <c r="B1076">
        <v>1</v>
      </c>
      <c r="C1076" t="s">
        <v>80</v>
      </c>
      <c r="D1076" t="s">
        <v>97</v>
      </c>
      <c r="E1076" t="s">
        <v>157</v>
      </c>
      <c r="F1076" t="s">
        <v>3334</v>
      </c>
      <c r="G1076" t="s">
        <v>254</v>
      </c>
      <c r="H1076" t="s">
        <v>135</v>
      </c>
      <c r="I1076" t="s">
        <v>136</v>
      </c>
      <c r="J1076" t="s">
        <v>137</v>
      </c>
      <c r="K1076" t="s">
        <v>163</v>
      </c>
      <c r="L1076" t="s">
        <v>3335</v>
      </c>
      <c r="M1076" t="s">
        <v>3336</v>
      </c>
      <c r="N1076">
        <v>0.36916666599999998</v>
      </c>
      <c r="O1076">
        <v>0</v>
      </c>
      <c r="P1076">
        <v>31</v>
      </c>
      <c r="Q1076">
        <v>0</v>
      </c>
      <c r="R1076">
        <v>5</v>
      </c>
      <c r="S1076">
        <v>0</v>
      </c>
      <c r="T1076">
        <v>10</v>
      </c>
      <c r="U1076">
        <v>0</v>
      </c>
      <c r="V1076">
        <v>0</v>
      </c>
      <c r="W1076">
        <v>0</v>
      </c>
      <c r="X1076">
        <v>4.428656640552223</v>
      </c>
      <c r="Y1076">
        <v>0</v>
      </c>
      <c r="Z1076">
        <v>0.92714225063679989</v>
      </c>
      <c r="AA1076">
        <v>0</v>
      </c>
      <c r="AB1076">
        <v>2.1759196363186795</v>
      </c>
      <c r="AC1076">
        <v>0</v>
      </c>
      <c r="AD1076">
        <v>0</v>
      </c>
      <c r="AE1076">
        <v>7.531718527507703</v>
      </c>
    </row>
    <row r="1077" spans="1:31" x14ac:dyDescent="0.25">
      <c r="A1077">
        <v>2397284</v>
      </c>
      <c r="B1077">
        <v>1</v>
      </c>
      <c r="C1077" t="s">
        <v>80</v>
      </c>
      <c r="D1077" t="s">
        <v>110</v>
      </c>
      <c r="E1077" t="s">
        <v>141</v>
      </c>
      <c r="F1077" t="s">
        <v>3337</v>
      </c>
      <c r="G1077" t="s">
        <v>134</v>
      </c>
      <c r="H1077" t="s">
        <v>143</v>
      </c>
      <c r="I1077" t="s">
        <v>136</v>
      </c>
      <c r="J1077" t="s">
        <v>137</v>
      </c>
      <c r="K1077" t="s">
        <v>138</v>
      </c>
      <c r="L1077" t="s">
        <v>3338</v>
      </c>
      <c r="M1077" t="s">
        <v>3339</v>
      </c>
      <c r="N1077">
        <v>4.5113888879999999</v>
      </c>
      <c r="O1077">
        <v>8</v>
      </c>
      <c r="P1077">
        <v>1181</v>
      </c>
      <c r="Q1077">
        <v>6</v>
      </c>
      <c r="R1077">
        <v>9</v>
      </c>
      <c r="S1077">
        <v>7</v>
      </c>
      <c r="T1077">
        <v>100</v>
      </c>
      <c r="U1077">
        <v>0</v>
      </c>
      <c r="V1077">
        <v>0</v>
      </c>
      <c r="W1077">
        <v>16.181680496780299</v>
      </c>
      <c r="X1077">
        <v>1323.3927426303451</v>
      </c>
      <c r="Y1077">
        <v>14.145698986839527</v>
      </c>
      <c r="Z1077">
        <v>12.921001568437305</v>
      </c>
      <c r="AA1077">
        <v>320.91661360142024</v>
      </c>
      <c r="AB1077">
        <v>424.72398938028527</v>
      </c>
      <c r="AC1077">
        <v>0</v>
      </c>
      <c r="AD1077">
        <v>0</v>
      </c>
      <c r="AE1077">
        <v>2112.2817266641077</v>
      </c>
    </row>
    <row r="1078" spans="1:31" x14ac:dyDescent="0.25">
      <c r="A1078">
        <v>2397530</v>
      </c>
      <c r="B1078">
        <v>1</v>
      </c>
      <c r="C1078" t="s">
        <v>81</v>
      </c>
      <c r="D1078" t="s">
        <v>123</v>
      </c>
      <c r="E1078" t="s">
        <v>279</v>
      </c>
      <c r="F1078" t="s">
        <v>3340</v>
      </c>
      <c r="G1078" t="s">
        <v>162</v>
      </c>
      <c r="H1078" t="s">
        <v>143</v>
      </c>
      <c r="I1078" t="s">
        <v>136</v>
      </c>
      <c r="J1078" t="s">
        <v>137</v>
      </c>
      <c r="K1078" t="s">
        <v>163</v>
      </c>
      <c r="L1078" t="s">
        <v>3341</v>
      </c>
      <c r="M1078" t="s">
        <v>3342</v>
      </c>
      <c r="N1078">
        <v>0.24583333299999999</v>
      </c>
      <c r="O1078">
        <v>3</v>
      </c>
      <c r="P1078">
        <v>37</v>
      </c>
      <c r="Q1078">
        <v>124</v>
      </c>
      <c r="R1078">
        <v>295</v>
      </c>
      <c r="S1078">
        <v>19</v>
      </c>
      <c r="T1078">
        <v>74</v>
      </c>
      <c r="U1078">
        <v>0</v>
      </c>
      <c r="V1078">
        <v>0</v>
      </c>
      <c r="W1078">
        <v>3.0987662639245833E-2</v>
      </c>
      <c r="X1078">
        <v>1.3678696977018123</v>
      </c>
      <c r="Y1078">
        <v>13.153175759709786</v>
      </c>
      <c r="Z1078">
        <v>27.949075430254812</v>
      </c>
      <c r="AA1078">
        <v>2.3557382088598877</v>
      </c>
      <c r="AB1078">
        <v>10.939044528507267</v>
      </c>
      <c r="AC1078">
        <v>0</v>
      </c>
      <c r="AD1078">
        <v>0</v>
      </c>
      <c r="AE1078">
        <v>55.795891287672816</v>
      </c>
    </row>
    <row r="1079" spans="1:31" x14ac:dyDescent="0.25">
      <c r="A1079">
        <v>2397238</v>
      </c>
      <c r="B1079">
        <v>1</v>
      </c>
      <c r="C1079" t="s">
        <v>80</v>
      </c>
      <c r="D1079" t="s">
        <v>83</v>
      </c>
      <c r="E1079" t="s">
        <v>181</v>
      </c>
      <c r="F1079" t="s">
        <v>3343</v>
      </c>
      <c r="G1079" t="s">
        <v>224</v>
      </c>
      <c r="H1079" t="s">
        <v>135</v>
      </c>
      <c r="I1079" t="s">
        <v>136</v>
      </c>
      <c r="J1079" t="s">
        <v>137</v>
      </c>
      <c r="K1079" t="s">
        <v>163</v>
      </c>
      <c r="L1079" t="s">
        <v>3344</v>
      </c>
      <c r="M1079" t="s">
        <v>3345</v>
      </c>
      <c r="N1079">
        <v>0.91555555499999997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2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1.1702927860230932</v>
      </c>
      <c r="AC1079">
        <v>0</v>
      </c>
      <c r="AD1079">
        <v>0</v>
      </c>
      <c r="AE1079">
        <v>1.1702927860230932</v>
      </c>
    </row>
    <row r="1080" spans="1:31" x14ac:dyDescent="0.25">
      <c r="A1080">
        <v>2397633</v>
      </c>
      <c r="B1080">
        <v>1</v>
      </c>
      <c r="C1080" t="s">
        <v>80</v>
      </c>
      <c r="D1080" t="s">
        <v>101</v>
      </c>
      <c r="E1080" t="s">
        <v>157</v>
      </c>
      <c r="F1080" t="s">
        <v>2345</v>
      </c>
      <c r="G1080" t="s">
        <v>254</v>
      </c>
      <c r="H1080" t="s">
        <v>135</v>
      </c>
      <c r="I1080" t="s">
        <v>136</v>
      </c>
      <c r="J1080" t="s">
        <v>137</v>
      </c>
      <c r="K1080" t="s">
        <v>163</v>
      </c>
      <c r="L1080" t="s">
        <v>3346</v>
      </c>
      <c r="M1080" t="s">
        <v>3347</v>
      </c>
      <c r="N1080">
        <v>0.68555555499999998</v>
      </c>
      <c r="O1080">
        <v>0</v>
      </c>
      <c r="P1080">
        <v>83</v>
      </c>
      <c r="Q1080">
        <v>0</v>
      </c>
      <c r="R1080">
        <v>1</v>
      </c>
      <c r="S1080">
        <v>0</v>
      </c>
      <c r="T1080">
        <v>3</v>
      </c>
      <c r="U1080">
        <v>0</v>
      </c>
      <c r="V1080">
        <v>0</v>
      </c>
      <c r="W1080">
        <v>0</v>
      </c>
      <c r="X1080">
        <v>11.713089405197438</v>
      </c>
      <c r="Y1080">
        <v>0</v>
      </c>
      <c r="Z1080">
        <v>0</v>
      </c>
      <c r="AA1080">
        <v>0</v>
      </c>
      <c r="AB1080">
        <v>1.905252239473743</v>
      </c>
      <c r="AC1080">
        <v>0</v>
      </c>
      <c r="AD1080">
        <v>0</v>
      </c>
      <c r="AE1080">
        <v>13.618341644671181</v>
      </c>
    </row>
    <row r="1081" spans="1:31" x14ac:dyDescent="0.25">
      <c r="A1081">
        <v>2397467</v>
      </c>
      <c r="B1081">
        <v>1</v>
      </c>
      <c r="C1081" t="s">
        <v>81</v>
      </c>
      <c r="D1081" t="s">
        <v>113</v>
      </c>
      <c r="E1081" t="s">
        <v>181</v>
      </c>
      <c r="F1081" t="s">
        <v>3348</v>
      </c>
      <c r="G1081" t="s">
        <v>183</v>
      </c>
      <c r="H1081" t="s">
        <v>135</v>
      </c>
      <c r="I1081" t="s">
        <v>136</v>
      </c>
      <c r="J1081" t="s">
        <v>137</v>
      </c>
      <c r="K1081" t="s">
        <v>163</v>
      </c>
      <c r="L1081" t="s">
        <v>3349</v>
      </c>
      <c r="M1081" t="s">
        <v>3350</v>
      </c>
      <c r="N1081">
        <v>3.8061111109999999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1.8349851514167228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1.8349851514167228</v>
      </c>
    </row>
    <row r="1082" spans="1:31" x14ac:dyDescent="0.25">
      <c r="A1082">
        <v>2397347</v>
      </c>
      <c r="B1082">
        <v>1</v>
      </c>
      <c r="C1082" t="s">
        <v>80</v>
      </c>
      <c r="D1082" t="s">
        <v>96</v>
      </c>
      <c r="E1082" t="s">
        <v>141</v>
      </c>
      <c r="F1082" t="s">
        <v>3351</v>
      </c>
      <c r="G1082" t="s">
        <v>147</v>
      </c>
      <c r="H1082" t="s">
        <v>143</v>
      </c>
      <c r="I1082" t="s">
        <v>136</v>
      </c>
      <c r="J1082" t="s">
        <v>137</v>
      </c>
      <c r="K1082" t="s">
        <v>138</v>
      </c>
      <c r="L1082" t="s">
        <v>3352</v>
      </c>
      <c r="M1082" t="s">
        <v>3353</v>
      </c>
      <c r="N1082">
        <v>1.6344444440000001</v>
      </c>
      <c r="O1082">
        <v>0</v>
      </c>
      <c r="P1082">
        <v>324</v>
      </c>
      <c r="Q1082">
        <v>0</v>
      </c>
      <c r="R1082">
        <v>0</v>
      </c>
      <c r="S1082">
        <v>1</v>
      </c>
      <c r="T1082">
        <v>5</v>
      </c>
      <c r="U1082">
        <v>0</v>
      </c>
      <c r="V1082">
        <v>0</v>
      </c>
      <c r="W1082">
        <v>0</v>
      </c>
      <c r="X1082">
        <v>52.441943871744115</v>
      </c>
      <c r="Y1082">
        <v>0</v>
      </c>
      <c r="Z1082">
        <v>0</v>
      </c>
      <c r="AA1082">
        <v>12.271230050979105</v>
      </c>
      <c r="AB1082">
        <v>7.6354402116213613</v>
      </c>
      <c r="AC1082">
        <v>0</v>
      </c>
      <c r="AD1082">
        <v>0</v>
      </c>
      <c r="AE1082">
        <v>72.348614134344572</v>
      </c>
    </row>
    <row r="1083" spans="1:31" x14ac:dyDescent="0.25">
      <c r="A1083">
        <v>2397447</v>
      </c>
      <c r="B1083">
        <v>1</v>
      </c>
      <c r="C1083" t="s">
        <v>81</v>
      </c>
      <c r="D1083" t="s">
        <v>119</v>
      </c>
      <c r="E1083" t="s">
        <v>157</v>
      </c>
      <c r="F1083" t="s">
        <v>3354</v>
      </c>
      <c r="G1083" t="s">
        <v>304</v>
      </c>
      <c r="H1083" t="s">
        <v>135</v>
      </c>
      <c r="I1083" t="s">
        <v>136</v>
      </c>
      <c r="J1083" t="s">
        <v>137</v>
      </c>
      <c r="K1083" t="s">
        <v>163</v>
      </c>
      <c r="L1083" t="s">
        <v>3355</v>
      </c>
      <c r="M1083" t="s">
        <v>3356</v>
      </c>
      <c r="N1083">
        <v>1.971666666</v>
      </c>
      <c r="O1083">
        <v>0</v>
      </c>
      <c r="P1083">
        <v>112</v>
      </c>
      <c r="Q1083">
        <v>0</v>
      </c>
      <c r="R1083">
        <v>2</v>
      </c>
      <c r="S1083">
        <v>0</v>
      </c>
      <c r="T1083">
        <v>3</v>
      </c>
      <c r="U1083">
        <v>0</v>
      </c>
      <c r="V1083">
        <v>0</v>
      </c>
      <c r="W1083">
        <v>0</v>
      </c>
      <c r="X1083">
        <v>40.799694516801694</v>
      </c>
      <c r="Y1083">
        <v>0</v>
      </c>
      <c r="Z1083">
        <v>3.9897037306430581</v>
      </c>
      <c r="AA1083">
        <v>0</v>
      </c>
      <c r="AB1083">
        <v>12.079107749863674</v>
      </c>
      <c r="AC1083">
        <v>0</v>
      </c>
      <c r="AD1083">
        <v>0</v>
      </c>
      <c r="AE1083">
        <v>56.868505997308425</v>
      </c>
    </row>
    <row r="1084" spans="1:31" x14ac:dyDescent="0.25">
      <c r="A1084">
        <v>2397553</v>
      </c>
      <c r="B1084">
        <v>1</v>
      </c>
      <c r="C1084" t="s">
        <v>80</v>
      </c>
      <c r="D1084" t="s">
        <v>97</v>
      </c>
      <c r="E1084" t="s">
        <v>157</v>
      </c>
      <c r="F1084" t="s">
        <v>3357</v>
      </c>
      <c r="G1084" t="s">
        <v>254</v>
      </c>
      <c r="H1084" t="s">
        <v>135</v>
      </c>
      <c r="I1084" t="s">
        <v>136</v>
      </c>
      <c r="J1084" t="s">
        <v>137</v>
      </c>
      <c r="K1084" t="s">
        <v>163</v>
      </c>
      <c r="L1084" t="s">
        <v>3358</v>
      </c>
      <c r="M1084" t="s">
        <v>3359</v>
      </c>
      <c r="N1084">
        <v>2.8966666659999998</v>
      </c>
      <c r="O1084">
        <v>0</v>
      </c>
      <c r="P1084">
        <v>52</v>
      </c>
      <c r="Q1084">
        <v>0</v>
      </c>
      <c r="R1084">
        <v>0</v>
      </c>
      <c r="S1084">
        <v>0</v>
      </c>
      <c r="T1084">
        <v>8</v>
      </c>
      <c r="U1084">
        <v>0</v>
      </c>
      <c r="V1084">
        <v>0</v>
      </c>
      <c r="W1084">
        <v>0</v>
      </c>
      <c r="X1084">
        <v>39.556359706855659</v>
      </c>
      <c r="Y1084">
        <v>0</v>
      </c>
      <c r="Z1084">
        <v>0</v>
      </c>
      <c r="AA1084">
        <v>0</v>
      </c>
      <c r="AB1084">
        <v>18.258250166471669</v>
      </c>
      <c r="AC1084">
        <v>0</v>
      </c>
      <c r="AD1084">
        <v>0</v>
      </c>
      <c r="AE1084">
        <v>57.814609873327328</v>
      </c>
    </row>
    <row r="1085" spans="1:31" x14ac:dyDescent="0.25">
      <c r="A1085">
        <v>2397702</v>
      </c>
      <c r="B1085">
        <v>1</v>
      </c>
      <c r="C1085" t="s">
        <v>80</v>
      </c>
      <c r="D1085" t="s">
        <v>90</v>
      </c>
      <c r="E1085" t="s">
        <v>132</v>
      </c>
      <c r="F1085" t="s">
        <v>3360</v>
      </c>
      <c r="G1085" t="s">
        <v>187</v>
      </c>
      <c r="H1085" t="s">
        <v>135</v>
      </c>
      <c r="I1085" t="s">
        <v>136</v>
      </c>
      <c r="J1085" t="s">
        <v>137</v>
      </c>
      <c r="K1085" t="s">
        <v>163</v>
      </c>
      <c r="L1085" t="s">
        <v>3361</v>
      </c>
      <c r="M1085" t="s">
        <v>3362</v>
      </c>
      <c r="N1085">
        <v>1.186666666</v>
      </c>
      <c r="O1085">
        <v>0</v>
      </c>
      <c r="P1085">
        <v>147</v>
      </c>
      <c r="Q1085">
        <v>0</v>
      </c>
      <c r="R1085">
        <v>0</v>
      </c>
      <c r="S1085">
        <v>0</v>
      </c>
      <c r="T1085">
        <v>13</v>
      </c>
      <c r="U1085">
        <v>0</v>
      </c>
      <c r="V1085">
        <v>0</v>
      </c>
      <c r="W1085">
        <v>0</v>
      </c>
      <c r="X1085">
        <v>39.236089568384685</v>
      </c>
      <c r="Y1085">
        <v>0</v>
      </c>
      <c r="Z1085">
        <v>0</v>
      </c>
      <c r="AA1085">
        <v>0</v>
      </c>
      <c r="AB1085">
        <v>9.9752981268962397</v>
      </c>
      <c r="AC1085">
        <v>0</v>
      </c>
      <c r="AD1085">
        <v>0</v>
      </c>
      <c r="AE1085">
        <v>49.211387695280926</v>
      </c>
    </row>
    <row r="1086" spans="1:31" x14ac:dyDescent="0.25">
      <c r="A1086">
        <v>2397261</v>
      </c>
      <c r="B1086">
        <v>1</v>
      </c>
      <c r="C1086" t="s">
        <v>80</v>
      </c>
      <c r="D1086" t="s">
        <v>106</v>
      </c>
      <c r="E1086" t="s">
        <v>279</v>
      </c>
      <c r="F1086" t="s">
        <v>3363</v>
      </c>
      <c r="G1086" t="s">
        <v>134</v>
      </c>
      <c r="H1086" t="s">
        <v>143</v>
      </c>
      <c r="I1086" t="s">
        <v>136</v>
      </c>
      <c r="J1086" t="s">
        <v>137</v>
      </c>
      <c r="K1086" t="s">
        <v>138</v>
      </c>
      <c r="L1086" t="s">
        <v>3364</v>
      </c>
      <c r="M1086" t="s">
        <v>3365</v>
      </c>
      <c r="N1086">
        <v>8.5</v>
      </c>
      <c r="O1086">
        <v>0</v>
      </c>
      <c r="P1086">
        <v>585</v>
      </c>
      <c r="Q1086">
        <v>0</v>
      </c>
      <c r="R1086">
        <v>15</v>
      </c>
      <c r="S1086">
        <v>3</v>
      </c>
      <c r="T1086">
        <v>70</v>
      </c>
      <c r="U1086">
        <v>0</v>
      </c>
      <c r="V1086">
        <v>0</v>
      </c>
      <c r="W1086">
        <v>0</v>
      </c>
      <c r="X1086">
        <v>528.88868898719352</v>
      </c>
      <c r="Y1086">
        <v>0</v>
      </c>
      <c r="Z1086">
        <v>52.361500324520705</v>
      </c>
      <c r="AA1086">
        <v>39.563188567214986</v>
      </c>
      <c r="AB1086">
        <v>294.07376103365743</v>
      </c>
      <c r="AC1086">
        <v>0</v>
      </c>
      <c r="AD1086">
        <v>0</v>
      </c>
      <c r="AE1086">
        <v>914.88713891258658</v>
      </c>
    </row>
    <row r="1087" spans="1:31" x14ac:dyDescent="0.25">
      <c r="A1087">
        <v>2397410</v>
      </c>
      <c r="B1087">
        <v>1</v>
      </c>
      <c r="C1087" t="s">
        <v>80</v>
      </c>
      <c r="D1087" t="s">
        <v>103</v>
      </c>
      <c r="E1087" t="s">
        <v>181</v>
      </c>
      <c r="F1087" t="s">
        <v>3366</v>
      </c>
      <c r="G1087" t="s">
        <v>580</v>
      </c>
      <c r="H1087" t="s">
        <v>135</v>
      </c>
      <c r="I1087" t="s">
        <v>136</v>
      </c>
      <c r="J1087" t="s">
        <v>137</v>
      </c>
      <c r="K1087" t="s">
        <v>163</v>
      </c>
      <c r="L1087" t="s">
        <v>3367</v>
      </c>
      <c r="M1087" t="s">
        <v>3368</v>
      </c>
      <c r="N1087">
        <v>1.5266666659999999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0.13050429508308892</v>
      </c>
      <c r="Y1087">
        <v>0</v>
      </c>
      <c r="Z1087">
        <v>0</v>
      </c>
      <c r="AA1087">
        <v>0</v>
      </c>
      <c r="AB1087">
        <v>0.2988242356127111</v>
      </c>
      <c r="AC1087">
        <v>0</v>
      </c>
      <c r="AD1087">
        <v>0</v>
      </c>
      <c r="AE1087">
        <v>0.42932853069580001</v>
      </c>
    </row>
    <row r="1088" spans="1:31" x14ac:dyDescent="0.25">
      <c r="A1088">
        <v>2397502</v>
      </c>
      <c r="B1088">
        <v>1</v>
      </c>
      <c r="C1088" t="s">
        <v>81</v>
      </c>
      <c r="D1088" t="s">
        <v>127</v>
      </c>
      <c r="E1088" t="s">
        <v>181</v>
      </c>
      <c r="F1088" t="s">
        <v>3369</v>
      </c>
      <c r="G1088" t="s">
        <v>183</v>
      </c>
      <c r="H1088" t="s">
        <v>135</v>
      </c>
      <c r="I1088" t="s">
        <v>136</v>
      </c>
      <c r="J1088" t="s">
        <v>137</v>
      </c>
      <c r="K1088" t="s">
        <v>163</v>
      </c>
      <c r="L1088" t="s">
        <v>3370</v>
      </c>
      <c r="M1088" t="s">
        <v>3371</v>
      </c>
      <c r="N1088">
        <v>2.7013888879999999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</row>
    <row r="1089" spans="1:31" x14ac:dyDescent="0.25">
      <c r="A1089">
        <v>2397247</v>
      </c>
      <c r="B1089">
        <v>1</v>
      </c>
      <c r="C1089" t="s">
        <v>80</v>
      </c>
      <c r="D1089" t="s">
        <v>86</v>
      </c>
      <c r="E1089" t="s">
        <v>132</v>
      </c>
      <c r="F1089" t="s">
        <v>3372</v>
      </c>
      <c r="G1089" t="s">
        <v>134</v>
      </c>
      <c r="H1089" t="s">
        <v>135</v>
      </c>
      <c r="I1089" t="s">
        <v>136</v>
      </c>
      <c r="J1089" t="s">
        <v>137</v>
      </c>
      <c r="K1089" t="s">
        <v>138</v>
      </c>
      <c r="L1089" t="s">
        <v>3373</v>
      </c>
      <c r="M1089" t="s">
        <v>3374</v>
      </c>
      <c r="N1089">
        <v>4.8247222220000001</v>
      </c>
      <c r="O1089">
        <v>0</v>
      </c>
      <c r="P1089">
        <v>100</v>
      </c>
      <c r="Q1089">
        <v>0</v>
      </c>
      <c r="R1089">
        <v>0</v>
      </c>
      <c r="S1089">
        <v>0</v>
      </c>
      <c r="T1089">
        <v>3</v>
      </c>
      <c r="U1089">
        <v>0</v>
      </c>
      <c r="V1089">
        <v>0</v>
      </c>
      <c r="W1089">
        <v>0</v>
      </c>
      <c r="X1089">
        <v>129.96148963676734</v>
      </c>
      <c r="Y1089">
        <v>0</v>
      </c>
      <c r="Z1089">
        <v>0</v>
      </c>
      <c r="AA1089">
        <v>0</v>
      </c>
      <c r="AB1089">
        <v>19.549206869862889</v>
      </c>
      <c r="AC1089">
        <v>0</v>
      </c>
      <c r="AD1089">
        <v>0</v>
      </c>
      <c r="AE1089">
        <v>149.51069650663024</v>
      </c>
    </row>
    <row r="1090" spans="1:31" x14ac:dyDescent="0.25">
      <c r="A1090">
        <v>2397439</v>
      </c>
      <c r="B1090">
        <v>1</v>
      </c>
      <c r="C1090" t="s">
        <v>80</v>
      </c>
      <c r="D1090" t="s">
        <v>103</v>
      </c>
      <c r="E1090" t="s">
        <v>181</v>
      </c>
      <c r="F1090" t="s">
        <v>3375</v>
      </c>
      <c r="G1090" t="s">
        <v>183</v>
      </c>
      <c r="H1090" t="s">
        <v>135</v>
      </c>
      <c r="I1090" t="s">
        <v>136</v>
      </c>
      <c r="J1090" t="s">
        <v>137</v>
      </c>
      <c r="K1090" t="s">
        <v>163</v>
      </c>
      <c r="L1090" t="s">
        <v>3376</v>
      </c>
      <c r="M1090" t="s">
        <v>3377</v>
      </c>
      <c r="N1090">
        <v>0.64583333300000001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0.28108451999090167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0.28108451999090167</v>
      </c>
    </row>
    <row r="1091" spans="1:31" x14ac:dyDescent="0.25">
      <c r="A1091">
        <v>2397187</v>
      </c>
      <c r="B1091">
        <v>1</v>
      </c>
      <c r="C1091" t="s">
        <v>80</v>
      </c>
      <c r="D1091" t="s">
        <v>97</v>
      </c>
      <c r="E1091" t="s">
        <v>279</v>
      </c>
      <c r="F1091" t="s">
        <v>3378</v>
      </c>
      <c r="G1091" t="s">
        <v>162</v>
      </c>
      <c r="H1091" t="s">
        <v>143</v>
      </c>
      <c r="I1091" t="s">
        <v>136</v>
      </c>
      <c r="J1091" t="s">
        <v>137</v>
      </c>
      <c r="K1091" t="s">
        <v>163</v>
      </c>
      <c r="L1091" t="s">
        <v>3379</v>
      </c>
      <c r="M1091" t="s">
        <v>3380</v>
      </c>
      <c r="N1091">
        <v>4.9030555549999999</v>
      </c>
      <c r="O1091">
        <v>4</v>
      </c>
      <c r="P1091">
        <v>359</v>
      </c>
      <c r="Q1091">
        <v>5</v>
      </c>
      <c r="R1091">
        <v>67</v>
      </c>
      <c r="S1091">
        <v>9</v>
      </c>
      <c r="T1091">
        <v>47</v>
      </c>
      <c r="U1091">
        <v>1</v>
      </c>
      <c r="V1091">
        <v>0</v>
      </c>
      <c r="W1091">
        <v>655.59726633297748</v>
      </c>
      <c r="X1091">
        <v>560.34032290121968</v>
      </c>
      <c r="Y1091">
        <v>945.69810780128967</v>
      </c>
      <c r="Z1091">
        <v>63.859864298683966</v>
      </c>
      <c r="AA1091">
        <v>80.602442674004408</v>
      </c>
      <c r="AB1091">
        <v>206.92059038350527</v>
      </c>
      <c r="AC1091">
        <v>406.32585928478375</v>
      </c>
      <c r="AD1091">
        <v>0</v>
      </c>
      <c r="AE1091">
        <v>2919.3444536764646</v>
      </c>
    </row>
    <row r="1092" spans="1:31" x14ac:dyDescent="0.25">
      <c r="A1092">
        <v>2397184</v>
      </c>
      <c r="B1092">
        <v>1</v>
      </c>
      <c r="C1092" t="s">
        <v>80</v>
      </c>
      <c r="D1092" t="s">
        <v>101</v>
      </c>
      <c r="E1092" t="s">
        <v>153</v>
      </c>
      <c r="F1092" t="s">
        <v>3381</v>
      </c>
      <c r="G1092" t="s">
        <v>170</v>
      </c>
      <c r="H1092" t="s">
        <v>143</v>
      </c>
      <c r="I1092" t="s">
        <v>136</v>
      </c>
      <c r="J1092" t="s">
        <v>137</v>
      </c>
      <c r="K1092" t="s">
        <v>163</v>
      </c>
      <c r="L1092" t="s">
        <v>3382</v>
      </c>
      <c r="M1092" t="s">
        <v>3383</v>
      </c>
      <c r="N1092">
        <v>3.0161111109999998</v>
      </c>
      <c r="O1092">
        <v>0</v>
      </c>
      <c r="P1092">
        <v>263</v>
      </c>
      <c r="Q1092">
        <v>0</v>
      </c>
      <c r="R1092">
        <v>0</v>
      </c>
      <c r="S1092">
        <v>2</v>
      </c>
      <c r="T1092">
        <v>106</v>
      </c>
      <c r="U1092">
        <v>0</v>
      </c>
      <c r="V1092">
        <v>0</v>
      </c>
      <c r="W1092">
        <v>0</v>
      </c>
      <c r="X1092">
        <v>71.51696295051417</v>
      </c>
      <c r="Y1092">
        <v>0</v>
      </c>
      <c r="Z1092">
        <v>0</v>
      </c>
      <c r="AA1092">
        <v>8.1580875633929075</v>
      </c>
      <c r="AB1092">
        <v>72.317807424769271</v>
      </c>
      <c r="AC1092">
        <v>0</v>
      </c>
      <c r="AD1092">
        <v>0</v>
      </c>
      <c r="AE1092">
        <v>151.99285793867637</v>
      </c>
    </row>
    <row r="1093" spans="1:31" x14ac:dyDescent="0.25">
      <c r="A1093">
        <v>2397227</v>
      </c>
      <c r="B1093">
        <v>1</v>
      </c>
      <c r="C1093" t="s">
        <v>81</v>
      </c>
      <c r="D1093" t="s">
        <v>123</v>
      </c>
      <c r="E1093" t="s">
        <v>153</v>
      </c>
      <c r="F1093" t="s">
        <v>3384</v>
      </c>
      <c r="G1093" t="s">
        <v>162</v>
      </c>
      <c r="H1093" t="s">
        <v>143</v>
      </c>
      <c r="I1093" t="s">
        <v>136</v>
      </c>
      <c r="J1093" t="s">
        <v>137</v>
      </c>
      <c r="K1093" t="s">
        <v>163</v>
      </c>
      <c r="L1093" t="s">
        <v>3385</v>
      </c>
      <c r="M1093" t="s">
        <v>3386</v>
      </c>
      <c r="N1093">
        <v>0.71611111100000002</v>
      </c>
      <c r="O1093">
        <v>0</v>
      </c>
      <c r="P1093">
        <v>10</v>
      </c>
      <c r="Q1093">
        <v>0</v>
      </c>
      <c r="R1093">
        <v>1</v>
      </c>
      <c r="S1093">
        <v>0</v>
      </c>
      <c r="T1093">
        <v>28</v>
      </c>
      <c r="U1093">
        <v>0</v>
      </c>
      <c r="V1093">
        <v>0</v>
      </c>
      <c r="W1093">
        <v>0</v>
      </c>
      <c r="X1093">
        <v>1.363361608807264</v>
      </c>
      <c r="Y1093">
        <v>0</v>
      </c>
      <c r="Z1093">
        <v>6.8856017415268775</v>
      </c>
      <c r="AA1093">
        <v>0</v>
      </c>
      <c r="AB1093">
        <v>55.875718845269148</v>
      </c>
      <c r="AC1093">
        <v>0</v>
      </c>
      <c r="AD1093">
        <v>0</v>
      </c>
      <c r="AE1093">
        <v>64.124682195603285</v>
      </c>
    </row>
    <row r="1094" spans="1:31" x14ac:dyDescent="0.25">
      <c r="A1094">
        <v>2397350</v>
      </c>
      <c r="B1094">
        <v>1</v>
      </c>
      <c r="C1094" t="s">
        <v>80</v>
      </c>
      <c r="D1094" t="s">
        <v>107</v>
      </c>
      <c r="E1094" t="s">
        <v>157</v>
      </c>
      <c r="F1094" t="s">
        <v>3387</v>
      </c>
      <c r="G1094" t="s">
        <v>272</v>
      </c>
      <c r="H1094" t="s">
        <v>135</v>
      </c>
      <c r="I1094" t="s">
        <v>136</v>
      </c>
      <c r="J1094" t="s">
        <v>137</v>
      </c>
      <c r="K1094" t="s">
        <v>163</v>
      </c>
      <c r="L1094" t="s">
        <v>3388</v>
      </c>
      <c r="M1094" t="s">
        <v>3389</v>
      </c>
      <c r="N1094">
        <v>3.9683333329999999</v>
      </c>
      <c r="O1094">
        <v>0</v>
      </c>
      <c r="P1094">
        <v>22</v>
      </c>
      <c r="Q1094">
        <v>0</v>
      </c>
      <c r="R1094">
        <v>1</v>
      </c>
      <c r="S1094">
        <v>0</v>
      </c>
      <c r="T1094">
        <v>4</v>
      </c>
      <c r="U1094">
        <v>0</v>
      </c>
      <c r="V1094">
        <v>0</v>
      </c>
      <c r="W1094">
        <v>0</v>
      </c>
      <c r="X1094">
        <v>11.043732057686769</v>
      </c>
      <c r="Y1094">
        <v>0</v>
      </c>
      <c r="Z1094">
        <v>0</v>
      </c>
      <c r="AA1094">
        <v>0</v>
      </c>
      <c r="AB1094">
        <v>7.724116304786901</v>
      </c>
      <c r="AC1094">
        <v>0</v>
      </c>
      <c r="AD1094">
        <v>0</v>
      </c>
      <c r="AE1094">
        <v>18.767848362473671</v>
      </c>
    </row>
    <row r="1095" spans="1:31" x14ac:dyDescent="0.25">
      <c r="A1095">
        <v>2397270</v>
      </c>
      <c r="B1095">
        <v>1</v>
      </c>
      <c r="C1095" t="s">
        <v>80</v>
      </c>
      <c r="D1095" t="s">
        <v>89</v>
      </c>
      <c r="E1095" t="s">
        <v>132</v>
      </c>
      <c r="F1095" t="s">
        <v>3390</v>
      </c>
      <c r="G1095" t="s">
        <v>134</v>
      </c>
      <c r="H1095" t="s">
        <v>135</v>
      </c>
      <c r="I1095" t="s">
        <v>136</v>
      </c>
      <c r="J1095" t="s">
        <v>137</v>
      </c>
      <c r="K1095" t="s">
        <v>138</v>
      </c>
      <c r="L1095" t="s">
        <v>3391</v>
      </c>
      <c r="M1095" t="s">
        <v>3392</v>
      </c>
      <c r="N1095">
        <v>4.08</v>
      </c>
      <c r="O1095">
        <v>0</v>
      </c>
      <c r="P1095">
        <v>244</v>
      </c>
      <c r="Q1095">
        <v>0</v>
      </c>
      <c r="R1095">
        <v>0</v>
      </c>
      <c r="S1095">
        <v>0</v>
      </c>
      <c r="T1095">
        <v>33</v>
      </c>
      <c r="U1095">
        <v>0</v>
      </c>
      <c r="V1095">
        <v>0</v>
      </c>
      <c r="W1095">
        <v>0</v>
      </c>
      <c r="X1095">
        <v>238.87770193139423</v>
      </c>
      <c r="Y1095">
        <v>0</v>
      </c>
      <c r="Z1095">
        <v>0</v>
      </c>
      <c r="AA1095">
        <v>0</v>
      </c>
      <c r="AB1095">
        <v>199.21206218554676</v>
      </c>
      <c r="AC1095">
        <v>0</v>
      </c>
      <c r="AD1095">
        <v>0</v>
      </c>
      <c r="AE1095">
        <v>438.08976411694096</v>
      </c>
    </row>
    <row r="1096" spans="1:31" x14ac:dyDescent="0.25">
      <c r="A1096">
        <v>2397705</v>
      </c>
      <c r="B1096">
        <v>1</v>
      </c>
      <c r="C1096" t="s">
        <v>80</v>
      </c>
      <c r="D1096" t="s">
        <v>85</v>
      </c>
      <c r="E1096" t="s">
        <v>325</v>
      </c>
      <c r="F1096" t="s">
        <v>3393</v>
      </c>
      <c r="G1096" t="s">
        <v>162</v>
      </c>
      <c r="H1096" t="s">
        <v>143</v>
      </c>
      <c r="I1096" t="s">
        <v>136</v>
      </c>
      <c r="J1096" t="s">
        <v>137</v>
      </c>
      <c r="K1096" t="s">
        <v>163</v>
      </c>
      <c r="L1096" t="s">
        <v>3394</v>
      </c>
      <c r="M1096" t="s">
        <v>3395</v>
      </c>
      <c r="N1096">
        <v>0.79555555499999997</v>
      </c>
      <c r="O1096">
        <v>0</v>
      </c>
      <c r="P1096">
        <v>4921</v>
      </c>
      <c r="Q1096">
        <v>0</v>
      </c>
      <c r="R1096">
        <v>0</v>
      </c>
      <c r="S1096">
        <v>0</v>
      </c>
      <c r="T1096">
        <v>506</v>
      </c>
      <c r="U1096">
        <v>0</v>
      </c>
      <c r="V1096">
        <v>0</v>
      </c>
      <c r="W1096">
        <v>0</v>
      </c>
      <c r="X1096">
        <v>798.1105957155072</v>
      </c>
      <c r="Y1096">
        <v>0</v>
      </c>
      <c r="Z1096">
        <v>0</v>
      </c>
      <c r="AA1096">
        <v>0</v>
      </c>
      <c r="AB1096">
        <v>305.97945131594372</v>
      </c>
      <c r="AC1096">
        <v>0</v>
      </c>
      <c r="AD1096">
        <v>0</v>
      </c>
      <c r="AE1096">
        <v>1104.0900470314509</v>
      </c>
    </row>
    <row r="1097" spans="1:31" x14ac:dyDescent="0.25">
      <c r="A1097">
        <v>2397164</v>
      </c>
      <c r="B1097">
        <v>1</v>
      </c>
      <c r="C1097" t="s">
        <v>80</v>
      </c>
      <c r="D1097" t="s">
        <v>97</v>
      </c>
      <c r="E1097" t="s">
        <v>325</v>
      </c>
      <c r="F1097" t="s">
        <v>3396</v>
      </c>
      <c r="G1097" t="s">
        <v>162</v>
      </c>
      <c r="H1097" t="s">
        <v>143</v>
      </c>
      <c r="I1097" t="s">
        <v>136</v>
      </c>
      <c r="J1097" t="s">
        <v>137</v>
      </c>
      <c r="K1097" t="s">
        <v>163</v>
      </c>
      <c r="L1097" t="s">
        <v>3397</v>
      </c>
      <c r="M1097" t="s">
        <v>3398</v>
      </c>
      <c r="N1097">
        <v>0.17361111100000001</v>
      </c>
      <c r="O1097">
        <v>56</v>
      </c>
      <c r="P1097">
        <v>7385</v>
      </c>
      <c r="Q1097">
        <v>4</v>
      </c>
      <c r="R1097">
        <v>187</v>
      </c>
      <c r="S1097">
        <v>25</v>
      </c>
      <c r="T1097">
        <v>799</v>
      </c>
      <c r="U1097">
        <v>0</v>
      </c>
      <c r="V1097">
        <v>1</v>
      </c>
      <c r="W1097">
        <v>71.045647435377603</v>
      </c>
      <c r="X1097">
        <v>395.27702605870587</v>
      </c>
      <c r="Y1097">
        <v>0.36955815904097222</v>
      </c>
      <c r="Z1097">
        <v>16.433282373406769</v>
      </c>
      <c r="AA1097">
        <v>32.307408208914595</v>
      </c>
      <c r="AB1097">
        <v>93.064318032933329</v>
      </c>
      <c r="AC1097">
        <v>0</v>
      </c>
      <c r="AD1097">
        <v>0.49762973829687507</v>
      </c>
      <c r="AE1097">
        <v>608.99487000667602</v>
      </c>
    </row>
    <row r="1098" spans="1:31" x14ac:dyDescent="0.25">
      <c r="A1098">
        <v>2397645</v>
      </c>
      <c r="B1098">
        <v>1</v>
      </c>
      <c r="C1098" t="s">
        <v>80</v>
      </c>
      <c r="D1098" t="s">
        <v>98</v>
      </c>
      <c r="E1098" t="s">
        <v>157</v>
      </c>
      <c r="F1098" t="s">
        <v>3399</v>
      </c>
      <c r="G1098" t="s">
        <v>272</v>
      </c>
      <c r="H1098" t="s">
        <v>135</v>
      </c>
      <c r="I1098" t="s">
        <v>136</v>
      </c>
      <c r="J1098" t="s">
        <v>137</v>
      </c>
      <c r="K1098" t="s">
        <v>163</v>
      </c>
      <c r="L1098" t="s">
        <v>3400</v>
      </c>
      <c r="M1098" t="s">
        <v>3401</v>
      </c>
      <c r="N1098">
        <v>1.6297222220000001</v>
      </c>
      <c r="O1098">
        <v>0</v>
      </c>
      <c r="P1098">
        <v>51</v>
      </c>
      <c r="Q1098">
        <v>0</v>
      </c>
      <c r="R1098">
        <v>0</v>
      </c>
      <c r="S1098">
        <v>0</v>
      </c>
      <c r="T1098">
        <v>5</v>
      </c>
      <c r="U1098">
        <v>0</v>
      </c>
      <c r="V1098">
        <v>0</v>
      </c>
      <c r="W1098">
        <v>0</v>
      </c>
      <c r="X1098">
        <v>9.5384715999258791</v>
      </c>
      <c r="Y1098">
        <v>0</v>
      </c>
      <c r="Z1098">
        <v>0</v>
      </c>
      <c r="AA1098">
        <v>0</v>
      </c>
      <c r="AB1098">
        <v>3.9532856260747291</v>
      </c>
      <c r="AC1098">
        <v>0</v>
      </c>
      <c r="AD1098">
        <v>0</v>
      </c>
      <c r="AE1098">
        <v>13.491757226000608</v>
      </c>
    </row>
    <row r="1099" spans="1:31" x14ac:dyDescent="0.25">
      <c r="A1099">
        <v>2397313</v>
      </c>
      <c r="B1099">
        <v>1</v>
      </c>
      <c r="C1099" t="s">
        <v>81</v>
      </c>
      <c r="D1099" t="s">
        <v>113</v>
      </c>
      <c r="E1099" t="s">
        <v>153</v>
      </c>
      <c r="F1099" t="s">
        <v>3402</v>
      </c>
      <c r="G1099" t="s">
        <v>162</v>
      </c>
      <c r="H1099" t="s">
        <v>143</v>
      </c>
      <c r="I1099" t="s">
        <v>417</v>
      </c>
      <c r="J1099" t="s">
        <v>137</v>
      </c>
      <c r="K1099" t="s">
        <v>163</v>
      </c>
      <c r="L1099" t="s">
        <v>3403</v>
      </c>
      <c r="M1099" t="s">
        <v>3404</v>
      </c>
      <c r="N1099">
        <v>8.3333330000000001E-3</v>
      </c>
      <c r="O1099">
        <v>0</v>
      </c>
      <c r="P1099">
        <v>1287</v>
      </c>
      <c r="Q1099">
        <v>2</v>
      </c>
      <c r="R1099">
        <v>422</v>
      </c>
      <c r="S1099">
        <v>5</v>
      </c>
      <c r="T1099">
        <v>74</v>
      </c>
      <c r="U1099">
        <v>0</v>
      </c>
      <c r="V1099">
        <v>2</v>
      </c>
      <c r="W1099">
        <v>0</v>
      </c>
      <c r="X1099">
        <v>1.2774475972794241</v>
      </c>
      <c r="Y1099">
        <v>0.14480222418767497</v>
      </c>
      <c r="Z1099">
        <v>1.3956903648715093</v>
      </c>
      <c r="AA1099">
        <v>6.428072424999999E-2</v>
      </c>
      <c r="AB1099">
        <v>0.47953744998524184</v>
      </c>
      <c r="AC1099">
        <v>0</v>
      </c>
      <c r="AD1099">
        <v>2.8699360532645004</v>
      </c>
      <c r="AE1099">
        <v>6.2316944138383512</v>
      </c>
    </row>
    <row r="1100" spans="1:31" x14ac:dyDescent="0.25">
      <c r="A1100">
        <v>2397290</v>
      </c>
      <c r="B1100">
        <v>1</v>
      </c>
      <c r="C1100" t="s">
        <v>80</v>
      </c>
      <c r="D1100" t="s">
        <v>106</v>
      </c>
      <c r="E1100" t="s">
        <v>141</v>
      </c>
      <c r="F1100" t="s">
        <v>3405</v>
      </c>
      <c r="G1100" t="s">
        <v>134</v>
      </c>
      <c r="H1100" t="s">
        <v>143</v>
      </c>
      <c r="I1100" t="s">
        <v>136</v>
      </c>
      <c r="J1100" t="s">
        <v>137</v>
      </c>
      <c r="K1100" t="s">
        <v>138</v>
      </c>
      <c r="L1100" t="s">
        <v>3406</v>
      </c>
      <c r="M1100" t="s">
        <v>3407</v>
      </c>
      <c r="N1100">
        <v>2.85</v>
      </c>
      <c r="O1100">
        <v>0</v>
      </c>
      <c r="P1100">
        <v>0</v>
      </c>
      <c r="Q1100">
        <v>0</v>
      </c>
      <c r="R1100">
        <v>22</v>
      </c>
      <c r="S1100">
        <v>0</v>
      </c>
      <c r="T1100">
        <v>15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207.05037720723396</v>
      </c>
      <c r="AA1100">
        <v>0</v>
      </c>
      <c r="AB1100">
        <v>97.526154412622375</v>
      </c>
      <c r="AC1100">
        <v>0</v>
      </c>
      <c r="AD1100">
        <v>0</v>
      </c>
      <c r="AE1100">
        <v>304.57653161985633</v>
      </c>
    </row>
    <row r="1101" spans="1:31" x14ac:dyDescent="0.25">
      <c r="A1101">
        <v>2397267</v>
      </c>
      <c r="B1101">
        <v>1</v>
      </c>
      <c r="C1101" t="s">
        <v>80</v>
      </c>
      <c r="D1101" t="s">
        <v>96</v>
      </c>
      <c r="E1101" t="s">
        <v>132</v>
      </c>
      <c r="F1101" t="s">
        <v>3408</v>
      </c>
      <c r="G1101" t="s">
        <v>254</v>
      </c>
      <c r="H1101" t="s">
        <v>135</v>
      </c>
      <c r="I1101" t="s">
        <v>136</v>
      </c>
      <c r="J1101" t="s">
        <v>137</v>
      </c>
      <c r="K1101" t="s">
        <v>163</v>
      </c>
      <c r="L1101" t="s">
        <v>3409</v>
      </c>
      <c r="M1101" t="s">
        <v>3410</v>
      </c>
      <c r="N1101">
        <v>0.258611111</v>
      </c>
      <c r="O1101">
        <v>0</v>
      </c>
      <c r="P1101">
        <v>283</v>
      </c>
      <c r="Q1101">
        <v>0</v>
      </c>
      <c r="R1101">
        <v>1</v>
      </c>
      <c r="S1101">
        <v>0</v>
      </c>
      <c r="T1101">
        <v>33</v>
      </c>
      <c r="U1101">
        <v>0</v>
      </c>
      <c r="V1101">
        <v>0</v>
      </c>
      <c r="W1101">
        <v>0</v>
      </c>
      <c r="X1101">
        <v>14.631771167088836</v>
      </c>
      <c r="Y1101">
        <v>0</v>
      </c>
      <c r="Z1101">
        <v>0</v>
      </c>
      <c r="AA1101">
        <v>0</v>
      </c>
      <c r="AB1101">
        <v>7.5618035505044681</v>
      </c>
      <c r="AC1101">
        <v>0</v>
      </c>
      <c r="AD1101">
        <v>0</v>
      </c>
      <c r="AE1101">
        <v>22.193574717593304</v>
      </c>
    </row>
    <row r="1102" spans="1:31" x14ac:dyDescent="0.25">
      <c r="A1102">
        <v>2397536</v>
      </c>
      <c r="B1102">
        <v>1</v>
      </c>
      <c r="C1102" t="s">
        <v>80</v>
      </c>
      <c r="D1102" t="s">
        <v>103</v>
      </c>
      <c r="E1102" t="s">
        <v>157</v>
      </c>
      <c r="F1102" t="s">
        <v>3411</v>
      </c>
      <c r="G1102" t="s">
        <v>272</v>
      </c>
      <c r="H1102" t="s">
        <v>135</v>
      </c>
      <c r="I1102" t="s">
        <v>136</v>
      </c>
      <c r="J1102" t="s">
        <v>137</v>
      </c>
      <c r="K1102" t="s">
        <v>163</v>
      </c>
      <c r="L1102" t="s">
        <v>3412</v>
      </c>
      <c r="M1102" t="s">
        <v>3413</v>
      </c>
      <c r="N1102">
        <v>0.76500000000000001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40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17.676609465356815</v>
      </c>
      <c r="AC1102">
        <v>0</v>
      </c>
      <c r="AD1102">
        <v>0</v>
      </c>
      <c r="AE1102">
        <v>17.676609465356815</v>
      </c>
    </row>
    <row r="1103" spans="1:31" x14ac:dyDescent="0.25">
      <c r="A1103">
        <v>2397582</v>
      </c>
      <c r="B1103">
        <v>1</v>
      </c>
      <c r="C1103" t="s">
        <v>80</v>
      </c>
      <c r="D1103" t="s">
        <v>106</v>
      </c>
      <c r="E1103" t="s">
        <v>132</v>
      </c>
      <c r="F1103" t="s">
        <v>3414</v>
      </c>
      <c r="G1103" t="s">
        <v>527</v>
      </c>
      <c r="H1103" t="s">
        <v>135</v>
      </c>
      <c r="I1103" t="s">
        <v>136</v>
      </c>
      <c r="J1103" t="s">
        <v>137</v>
      </c>
      <c r="K1103" t="s">
        <v>163</v>
      </c>
      <c r="L1103" t="s">
        <v>3415</v>
      </c>
      <c r="M1103" t="s">
        <v>3416</v>
      </c>
      <c r="N1103">
        <v>0.65611111099999997</v>
      </c>
      <c r="O1103">
        <v>0</v>
      </c>
      <c r="P1103">
        <v>104</v>
      </c>
      <c r="Q1103">
        <v>0</v>
      </c>
      <c r="R1103">
        <v>3</v>
      </c>
      <c r="S1103">
        <v>0</v>
      </c>
      <c r="T1103">
        <v>6</v>
      </c>
      <c r="U1103">
        <v>0</v>
      </c>
      <c r="V1103">
        <v>0</v>
      </c>
      <c r="W1103">
        <v>0</v>
      </c>
      <c r="X1103">
        <v>12.812607201767968</v>
      </c>
      <c r="Y1103">
        <v>0</v>
      </c>
      <c r="Z1103">
        <v>0.18469761279581748</v>
      </c>
      <c r="AA1103">
        <v>0</v>
      </c>
      <c r="AB1103">
        <v>2.6103671300640552</v>
      </c>
      <c r="AC1103">
        <v>0</v>
      </c>
      <c r="AD1103">
        <v>0</v>
      </c>
      <c r="AE1103">
        <v>15.607671944627841</v>
      </c>
    </row>
    <row r="1104" spans="1:31" x14ac:dyDescent="0.25">
      <c r="A1104">
        <v>2397273</v>
      </c>
      <c r="B1104">
        <v>1</v>
      </c>
      <c r="C1104" t="s">
        <v>80</v>
      </c>
      <c r="D1104" t="s">
        <v>94</v>
      </c>
      <c r="E1104" t="s">
        <v>141</v>
      </c>
      <c r="F1104" t="s">
        <v>3417</v>
      </c>
      <c r="G1104" t="s">
        <v>134</v>
      </c>
      <c r="H1104" t="s">
        <v>143</v>
      </c>
      <c r="I1104" t="s">
        <v>136</v>
      </c>
      <c r="J1104" t="s">
        <v>137</v>
      </c>
      <c r="K1104" t="s">
        <v>138</v>
      </c>
      <c r="L1104" t="s">
        <v>3418</v>
      </c>
      <c r="M1104" t="s">
        <v>3419</v>
      </c>
      <c r="N1104">
        <v>3.5277777769999998</v>
      </c>
      <c r="O1104">
        <v>0</v>
      </c>
      <c r="P1104">
        <v>0</v>
      </c>
      <c r="Q1104">
        <v>0</v>
      </c>
      <c r="R1104">
        <v>20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4.3659538895941647</v>
      </c>
      <c r="AA1104">
        <v>0</v>
      </c>
      <c r="AB1104">
        <v>5.7910161338548329</v>
      </c>
      <c r="AC1104">
        <v>0</v>
      </c>
      <c r="AD1104">
        <v>0</v>
      </c>
      <c r="AE1104">
        <v>10.156970023448999</v>
      </c>
    </row>
    <row r="1105" spans="1:31" x14ac:dyDescent="0.25">
      <c r="A1105">
        <v>2397353</v>
      </c>
      <c r="B1105">
        <v>1</v>
      </c>
      <c r="C1105" t="s">
        <v>81</v>
      </c>
      <c r="D1105" t="s">
        <v>128</v>
      </c>
      <c r="E1105" t="s">
        <v>157</v>
      </c>
      <c r="F1105" t="s">
        <v>3420</v>
      </c>
      <c r="G1105" t="s">
        <v>254</v>
      </c>
      <c r="H1105" t="s">
        <v>135</v>
      </c>
      <c r="I1105" t="s">
        <v>136</v>
      </c>
      <c r="J1105" t="s">
        <v>137</v>
      </c>
      <c r="K1105" t="s">
        <v>163</v>
      </c>
      <c r="L1105" t="s">
        <v>3421</v>
      </c>
      <c r="M1105" t="s">
        <v>3422</v>
      </c>
      <c r="N1105">
        <v>0.35194444400000002</v>
      </c>
      <c r="O1105">
        <v>0</v>
      </c>
      <c r="P1105">
        <v>12</v>
      </c>
      <c r="Q1105">
        <v>0</v>
      </c>
      <c r="R1105">
        <v>1</v>
      </c>
      <c r="S1105">
        <v>0</v>
      </c>
      <c r="T1105">
        <v>4</v>
      </c>
      <c r="U1105">
        <v>0</v>
      </c>
      <c r="V1105">
        <v>0</v>
      </c>
      <c r="W1105">
        <v>0</v>
      </c>
      <c r="X1105">
        <v>0.78498598103680028</v>
      </c>
      <c r="Y1105">
        <v>0</v>
      </c>
      <c r="Z1105">
        <v>0.12733623938597916</v>
      </c>
      <c r="AA1105">
        <v>0</v>
      </c>
      <c r="AB1105">
        <v>5.5238577326312628</v>
      </c>
      <c r="AC1105">
        <v>0</v>
      </c>
      <c r="AD1105">
        <v>0</v>
      </c>
      <c r="AE1105">
        <v>6.436179953054042</v>
      </c>
    </row>
    <row r="1106" spans="1:31" x14ac:dyDescent="0.25">
      <c r="A1106">
        <v>2397310</v>
      </c>
      <c r="B1106">
        <v>1</v>
      </c>
      <c r="C1106" t="s">
        <v>81</v>
      </c>
      <c r="D1106" t="s">
        <v>128</v>
      </c>
      <c r="E1106" t="s">
        <v>181</v>
      </c>
      <c r="F1106" t="s">
        <v>3423</v>
      </c>
      <c r="G1106" t="s">
        <v>183</v>
      </c>
      <c r="H1106" t="s">
        <v>135</v>
      </c>
      <c r="I1106" t="s">
        <v>136</v>
      </c>
      <c r="J1106" t="s">
        <v>137</v>
      </c>
      <c r="K1106" t="s">
        <v>163</v>
      </c>
      <c r="L1106" t="s">
        <v>3424</v>
      </c>
      <c r="M1106" t="s">
        <v>3425</v>
      </c>
      <c r="N1106">
        <v>1.301388888</v>
      </c>
      <c r="O1106">
        <v>0</v>
      </c>
      <c r="P1106">
        <v>2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0.28728412312841944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0.28728412312841944</v>
      </c>
    </row>
    <row r="1107" spans="1:31" x14ac:dyDescent="0.25">
      <c r="A1107">
        <v>2397210</v>
      </c>
      <c r="B1107">
        <v>1</v>
      </c>
      <c r="C1107" t="s">
        <v>81</v>
      </c>
      <c r="D1107" t="s">
        <v>112</v>
      </c>
      <c r="E1107" t="s">
        <v>141</v>
      </c>
      <c r="F1107" t="s">
        <v>3426</v>
      </c>
      <c r="G1107" t="s">
        <v>162</v>
      </c>
      <c r="H1107" t="s">
        <v>143</v>
      </c>
      <c r="I1107" t="s">
        <v>136</v>
      </c>
      <c r="J1107" t="s">
        <v>137</v>
      </c>
      <c r="K1107" t="s">
        <v>163</v>
      </c>
      <c r="L1107" t="s">
        <v>3427</v>
      </c>
      <c r="M1107" t="s">
        <v>3428</v>
      </c>
      <c r="N1107">
        <v>0.63166666599999999</v>
      </c>
      <c r="O1107">
        <v>0</v>
      </c>
      <c r="P1107">
        <v>28</v>
      </c>
      <c r="Q1107">
        <v>19</v>
      </c>
      <c r="R1107">
        <v>68</v>
      </c>
      <c r="S1107">
        <v>11</v>
      </c>
      <c r="T1107">
        <v>11</v>
      </c>
      <c r="U1107">
        <v>4</v>
      </c>
      <c r="V1107">
        <v>0</v>
      </c>
      <c r="W1107">
        <v>0</v>
      </c>
      <c r="X1107">
        <v>2.5504057059748053</v>
      </c>
      <c r="Y1107">
        <v>5.1790797458854057</v>
      </c>
      <c r="Z1107">
        <v>8.5370492416943922</v>
      </c>
      <c r="AA1107">
        <v>34.505431810934425</v>
      </c>
      <c r="AB1107">
        <v>3.6896828893078495</v>
      </c>
      <c r="AC1107">
        <v>311.12073794981342</v>
      </c>
      <c r="AD1107">
        <v>0</v>
      </c>
      <c r="AE1107">
        <v>365.58238734361032</v>
      </c>
    </row>
    <row r="1108" spans="1:31" x14ac:dyDescent="0.25">
      <c r="A1108">
        <v>2397167</v>
      </c>
      <c r="B1108">
        <v>1</v>
      </c>
      <c r="C1108" t="s">
        <v>80</v>
      </c>
      <c r="D1108" t="s">
        <v>92</v>
      </c>
      <c r="E1108" t="s">
        <v>153</v>
      </c>
      <c r="F1108" t="s">
        <v>3429</v>
      </c>
      <c r="G1108" t="s">
        <v>162</v>
      </c>
      <c r="H1108" t="s">
        <v>143</v>
      </c>
      <c r="I1108" t="s">
        <v>136</v>
      </c>
      <c r="J1108" t="s">
        <v>137</v>
      </c>
      <c r="K1108" t="s">
        <v>163</v>
      </c>
      <c r="L1108" t="s">
        <v>3430</v>
      </c>
      <c r="M1108" t="s">
        <v>3431</v>
      </c>
      <c r="N1108">
        <v>0.61666666599999997</v>
      </c>
      <c r="O1108">
        <v>0</v>
      </c>
      <c r="P1108">
        <v>96</v>
      </c>
      <c r="Q1108">
        <v>7</v>
      </c>
      <c r="R1108">
        <v>19</v>
      </c>
      <c r="S1108">
        <v>4</v>
      </c>
      <c r="T1108">
        <v>6</v>
      </c>
      <c r="U1108">
        <v>0</v>
      </c>
      <c r="V1108">
        <v>0</v>
      </c>
      <c r="W1108">
        <v>0</v>
      </c>
      <c r="X1108">
        <v>10.238763210416876</v>
      </c>
      <c r="Y1108">
        <v>31.679261020292902</v>
      </c>
      <c r="Z1108">
        <v>1.2283032107275167</v>
      </c>
      <c r="AA1108">
        <v>73.938533994180261</v>
      </c>
      <c r="AB1108">
        <v>3.4296486611262664</v>
      </c>
      <c r="AC1108">
        <v>0</v>
      </c>
      <c r="AD1108">
        <v>0</v>
      </c>
      <c r="AE1108">
        <v>120.51451009674382</v>
      </c>
    </row>
    <row r="1109" spans="1:31" x14ac:dyDescent="0.25">
      <c r="A1109">
        <v>2397459</v>
      </c>
      <c r="B1109">
        <v>1</v>
      </c>
      <c r="C1109" t="s">
        <v>80</v>
      </c>
      <c r="D1109" t="s">
        <v>94</v>
      </c>
      <c r="E1109" t="s">
        <v>141</v>
      </c>
      <c r="F1109" t="s">
        <v>3432</v>
      </c>
      <c r="G1109" t="s">
        <v>134</v>
      </c>
      <c r="H1109" t="s">
        <v>143</v>
      </c>
      <c r="I1109" t="s">
        <v>136</v>
      </c>
      <c r="J1109" t="s">
        <v>137</v>
      </c>
      <c r="K1109" t="s">
        <v>138</v>
      </c>
      <c r="L1109" t="s">
        <v>3433</v>
      </c>
      <c r="M1109" t="s">
        <v>3434</v>
      </c>
      <c r="N1109">
        <v>3.290277777</v>
      </c>
      <c r="O1109">
        <v>0</v>
      </c>
      <c r="P1109">
        <v>1</v>
      </c>
      <c r="Q1109">
        <v>2</v>
      </c>
      <c r="R1109">
        <v>16</v>
      </c>
      <c r="S1109">
        <v>1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0.50734497447198446</v>
      </c>
      <c r="AA1109">
        <v>5.1565065980729825</v>
      </c>
      <c r="AB1109">
        <v>5.4955127205202494</v>
      </c>
      <c r="AC1109">
        <v>0</v>
      </c>
      <c r="AD1109">
        <v>0</v>
      </c>
      <c r="AE1109">
        <v>11.159364293065217</v>
      </c>
    </row>
    <row r="1110" spans="1:31" x14ac:dyDescent="0.25">
      <c r="A1110">
        <v>2397648</v>
      </c>
      <c r="B1110">
        <v>1</v>
      </c>
      <c r="C1110" t="s">
        <v>81</v>
      </c>
      <c r="D1110" t="s">
        <v>120</v>
      </c>
      <c r="E1110" t="s">
        <v>181</v>
      </c>
      <c r="F1110" t="s">
        <v>3435</v>
      </c>
      <c r="G1110" t="s">
        <v>183</v>
      </c>
      <c r="H1110" t="s">
        <v>135</v>
      </c>
      <c r="I1110" t="s">
        <v>136</v>
      </c>
      <c r="J1110" t="s">
        <v>137</v>
      </c>
      <c r="K1110" t="s">
        <v>163</v>
      </c>
      <c r="L1110" t="s">
        <v>3436</v>
      </c>
      <c r="M1110" t="s">
        <v>3437</v>
      </c>
      <c r="N1110">
        <v>2.1597222220000001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0.22567404512345834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0.22567404512345834</v>
      </c>
    </row>
    <row r="1111" spans="1:31" x14ac:dyDescent="0.25">
      <c r="A1111">
        <v>2397233</v>
      </c>
      <c r="B1111">
        <v>1</v>
      </c>
      <c r="C1111" t="s">
        <v>80</v>
      </c>
      <c r="D1111" t="s">
        <v>89</v>
      </c>
      <c r="E1111" t="s">
        <v>141</v>
      </c>
      <c r="F1111" t="s">
        <v>3438</v>
      </c>
      <c r="G1111" t="s">
        <v>206</v>
      </c>
      <c r="H1111" t="s">
        <v>143</v>
      </c>
      <c r="I1111" t="s">
        <v>136</v>
      </c>
      <c r="J1111" t="s">
        <v>137</v>
      </c>
      <c r="K1111" t="s">
        <v>163</v>
      </c>
      <c r="L1111" t="s">
        <v>3439</v>
      </c>
      <c r="M1111" t="s">
        <v>3440</v>
      </c>
      <c r="N1111">
        <v>1.873611111</v>
      </c>
      <c r="O1111">
        <v>0</v>
      </c>
      <c r="P1111">
        <v>29</v>
      </c>
      <c r="Q1111">
        <v>0</v>
      </c>
      <c r="R1111">
        <v>1</v>
      </c>
      <c r="S1111">
        <v>0</v>
      </c>
      <c r="T1111">
        <v>119</v>
      </c>
      <c r="U1111">
        <v>0</v>
      </c>
      <c r="V1111">
        <v>0</v>
      </c>
      <c r="W1111">
        <v>0</v>
      </c>
      <c r="X1111">
        <v>38.975840285389182</v>
      </c>
      <c r="Y1111">
        <v>0</v>
      </c>
      <c r="Z1111">
        <v>0</v>
      </c>
      <c r="AA1111">
        <v>0</v>
      </c>
      <c r="AB1111">
        <v>143.59303670459963</v>
      </c>
      <c r="AC1111">
        <v>0</v>
      </c>
      <c r="AD1111">
        <v>0</v>
      </c>
      <c r="AE1111">
        <v>182.56887698998881</v>
      </c>
    </row>
    <row r="1112" spans="1:31" x14ac:dyDescent="0.25">
      <c r="A1112">
        <v>2397239</v>
      </c>
      <c r="B1112">
        <v>1</v>
      </c>
      <c r="C1112" t="s">
        <v>81</v>
      </c>
      <c r="D1112" t="s">
        <v>113</v>
      </c>
      <c r="E1112" t="s">
        <v>181</v>
      </c>
      <c r="F1112" t="s">
        <v>3441</v>
      </c>
      <c r="G1112" t="s">
        <v>183</v>
      </c>
      <c r="H1112" t="s">
        <v>135</v>
      </c>
      <c r="I1112" t="s">
        <v>136</v>
      </c>
      <c r="J1112" t="s">
        <v>137</v>
      </c>
      <c r="K1112" t="s">
        <v>163</v>
      </c>
      <c r="L1112" t="s">
        <v>3442</v>
      </c>
      <c r="M1112" t="s">
        <v>3443</v>
      </c>
      <c r="N1112">
        <v>2.9911111109999999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0.3390681932399689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0.3390681932399689</v>
      </c>
    </row>
    <row r="1113" spans="1:31" x14ac:dyDescent="0.25">
      <c r="A1113">
        <v>2397385</v>
      </c>
      <c r="B1113">
        <v>1</v>
      </c>
      <c r="C1113" t="s">
        <v>80</v>
      </c>
      <c r="D1113" t="s">
        <v>83</v>
      </c>
      <c r="E1113" t="s">
        <v>157</v>
      </c>
      <c r="F1113" t="s">
        <v>3444</v>
      </c>
      <c r="G1113" t="s">
        <v>392</v>
      </c>
      <c r="H1113" t="s">
        <v>135</v>
      </c>
      <c r="I1113" t="s">
        <v>136</v>
      </c>
      <c r="J1113" t="s">
        <v>137</v>
      </c>
      <c r="K1113" t="s">
        <v>163</v>
      </c>
      <c r="L1113" t="s">
        <v>3445</v>
      </c>
      <c r="M1113" t="s">
        <v>3446</v>
      </c>
      <c r="N1113">
        <v>0.57944444399999995</v>
      </c>
      <c r="O1113">
        <v>0</v>
      </c>
      <c r="P1113">
        <v>256</v>
      </c>
      <c r="Q1113">
        <v>0</v>
      </c>
      <c r="R1113">
        <v>0</v>
      </c>
      <c r="S1113">
        <v>0</v>
      </c>
      <c r="T1113">
        <v>11</v>
      </c>
      <c r="U1113">
        <v>0</v>
      </c>
      <c r="V1113">
        <v>0</v>
      </c>
      <c r="W1113">
        <v>0</v>
      </c>
      <c r="X1113">
        <v>30.105223514893851</v>
      </c>
      <c r="Y1113">
        <v>0</v>
      </c>
      <c r="Z1113">
        <v>0</v>
      </c>
      <c r="AA1113">
        <v>0</v>
      </c>
      <c r="AB1113">
        <v>5.0770047971726422</v>
      </c>
      <c r="AC1113">
        <v>0</v>
      </c>
      <c r="AD1113">
        <v>0</v>
      </c>
      <c r="AE1113">
        <v>35.182228312066492</v>
      </c>
    </row>
    <row r="1114" spans="1:31" x14ac:dyDescent="0.25">
      <c r="A1114">
        <v>2397468</v>
      </c>
      <c r="B1114">
        <v>1</v>
      </c>
      <c r="C1114" t="s">
        <v>80</v>
      </c>
      <c r="D1114" t="s">
        <v>93</v>
      </c>
      <c r="E1114" t="s">
        <v>153</v>
      </c>
      <c r="F1114" t="s">
        <v>3447</v>
      </c>
      <c r="G1114" t="s">
        <v>254</v>
      </c>
      <c r="H1114" t="s">
        <v>143</v>
      </c>
      <c r="I1114" t="s">
        <v>136</v>
      </c>
      <c r="J1114" t="s">
        <v>137</v>
      </c>
      <c r="K1114" t="s">
        <v>163</v>
      </c>
      <c r="L1114" t="s">
        <v>3448</v>
      </c>
      <c r="M1114" t="s">
        <v>3449</v>
      </c>
      <c r="N1114">
        <v>0.91166666600000001</v>
      </c>
      <c r="O1114">
        <v>0</v>
      </c>
      <c r="P1114">
        <v>900</v>
      </c>
      <c r="Q1114">
        <v>1</v>
      </c>
      <c r="R1114">
        <v>204</v>
      </c>
      <c r="S1114">
        <v>1</v>
      </c>
      <c r="T1114">
        <v>221</v>
      </c>
      <c r="U1114">
        <v>0</v>
      </c>
      <c r="V1114">
        <v>0</v>
      </c>
      <c r="W1114">
        <v>0</v>
      </c>
      <c r="X1114">
        <v>21.113729080378285</v>
      </c>
      <c r="Y1114">
        <v>5.4440809343100014</v>
      </c>
      <c r="Z1114">
        <v>59.097743604635639</v>
      </c>
      <c r="AA1114">
        <v>1.4633471099885</v>
      </c>
      <c r="AB1114">
        <v>96.672928354751988</v>
      </c>
      <c r="AC1114">
        <v>0</v>
      </c>
      <c r="AD1114">
        <v>0</v>
      </c>
      <c r="AE1114">
        <v>183.79182908406443</v>
      </c>
    </row>
    <row r="1115" spans="1:31" x14ac:dyDescent="0.25">
      <c r="A1115">
        <v>2397156</v>
      </c>
      <c r="B1115">
        <v>1</v>
      </c>
      <c r="C1115" t="s">
        <v>80</v>
      </c>
      <c r="D1115" t="s">
        <v>82</v>
      </c>
      <c r="E1115" t="s">
        <v>157</v>
      </c>
      <c r="F1115" t="s">
        <v>3450</v>
      </c>
      <c r="G1115" t="s">
        <v>276</v>
      </c>
      <c r="H1115" t="s">
        <v>135</v>
      </c>
      <c r="I1115" t="s">
        <v>136</v>
      </c>
      <c r="J1115" t="s">
        <v>137</v>
      </c>
      <c r="K1115" t="s">
        <v>163</v>
      </c>
      <c r="L1115" t="s">
        <v>3451</v>
      </c>
      <c r="M1115" t="s">
        <v>3452</v>
      </c>
      <c r="N1115">
        <v>0.82499999999999996</v>
      </c>
      <c r="O1115">
        <v>0</v>
      </c>
      <c r="P1115">
        <v>145</v>
      </c>
      <c r="Q1115">
        <v>0</v>
      </c>
      <c r="R1115">
        <v>0</v>
      </c>
      <c r="S1115">
        <v>0</v>
      </c>
      <c r="T1115">
        <v>16</v>
      </c>
      <c r="U1115">
        <v>0</v>
      </c>
      <c r="V1115">
        <v>0</v>
      </c>
      <c r="W1115">
        <v>0</v>
      </c>
      <c r="X1115">
        <v>20.548463462605508</v>
      </c>
      <c r="Y1115">
        <v>0</v>
      </c>
      <c r="Z1115">
        <v>0</v>
      </c>
      <c r="AA1115">
        <v>0</v>
      </c>
      <c r="AB1115">
        <v>3.2415574104334306</v>
      </c>
      <c r="AC1115">
        <v>0</v>
      </c>
      <c r="AD1115">
        <v>0</v>
      </c>
      <c r="AE1115">
        <v>23.790020873038937</v>
      </c>
    </row>
    <row r="1116" spans="1:31" x14ac:dyDescent="0.25">
      <c r="A1116">
        <v>2397399</v>
      </c>
      <c r="B1116">
        <v>1</v>
      </c>
      <c r="C1116" t="s">
        <v>81</v>
      </c>
      <c r="D1116" t="s">
        <v>128</v>
      </c>
      <c r="E1116" t="s">
        <v>181</v>
      </c>
      <c r="F1116" t="s">
        <v>3453</v>
      </c>
      <c r="G1116" t="s">
        <v>580</v>
      </c>
      <c r="H1116" t="s">
        <v>135</v>
      </c>
      <c r="I1116" t="s">
        <v>136</v>
      </c>
      <c r="J1116" t="s">
        <v>137</v>
      </c>
      <c r="K1116" t="s">
        <v>163</v>
      </c>
      <c r="L1116" t="s">
        <v>3454</v>
      </c>
      <c r="M1116" t="s">
        <v>3455</v>
      </c>
      <c r="N1116">
        <v>2.7127777769999999</v>
      </c>
      <c r="O1116">
        <v>0</v>
      </c>
      <c r="P1116">
        <v>9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3.3281618192629754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3.3281618192629754</v>
      </c>
    </row>
    <row r="1117" spans="1:31" x14ac:dyDescent="0.25">
      <c r="A1117">
        <v>2397276</v>
      </c>
      <c r="B1117">
        <v>1</v>
      </c>
      <c r="C1117" t="s">
        <v>80</v>
      </c>
      <c r="D1117" t="s">
        <v>103</v>
      </c>
      <c r="E1117" t="s">
        <v>153</v>
      </c>
      <c r="F1117" t="s">
        <v>3456</v>
      </c>
      <c r="G1117" t="s">
        <v>162</v>
      </c>
      <c r="H1117" t="s">
        <v>143</v>
      </c>
      <c r="I1117" t="s">
        <v>136</v>
      </c>
      <c r="J1117" t="s">
        <v>137</v>
      </c>
      <c r="K1117" t="s">
        <v>163</v>
      </c>
      <c r="L1117" t="s">
        <v>3457</v>
      </c>
      <c r="M1117" t="s">
        <v>3458</v>
      </c>
      <c r="N1117">
        <v>0.14722222200000001</v>
      </c>
      <c r="O1117">
        <v>14</v>
      </c>
      <c r="P1117">
        <v>772</v>
      </c>
      <c r="Q1117">
        <v>21</v>
      </c>
      <c r="R1117">
        <v>97</v>
      </c>
      <c r="S1117">
        <v>15</v>
      </c>
      <c r="T1117">
        <v>182</v>
      </c>
      <c r="U1117">
        <v>0</v>
      </c>
      <c r="V1117">
        <v>0</v>
      </c>
      <c r="W1117">
        <v>1.3373725310150837</v>
      </c>
      <c r="X1117">
        <v>21.813628188734317</v>
      </c>
      <c r="Y1117">
        <v>17.098633916660386</v>
      </c>
      <c r="Z1117">
        <v>4.4435455909983244</v>
      </c>
      <c r="AA1117">
        <v>8.9241039410502907</v>
      </c>
      <c r="AB1117">
        <v>14.462829824132493</v>
      </c>
      <c r="AC1117">
        <v>0</v>
      </c>
      <c r="AD1117">
        <v>0</v>
      </c>
      <c r="AE1117">
        <v>68.080113992590896</v>
      </c>
    </row>
    <row r="1118" spans="1:31" x14ac:dyDescent="0.25">
      <c r="A1118">
        <v>2397568</v>
      </c>
      <c r="B1118">
        <v>1</v>
      </c>
      <c r="C1118" t="s">
        <v>81</v>
      </c>
      <c r="D1118" t="s">
        <v>127</v>
      </c>
      <c r="E1118" t="s">
        <v>181</v>
      </c>
      <c r="F1118" t="s">
        <v>3459</v>
      </c>
      <c r="G1118" t="s">
        <v>224</v>
      </c>
      <c r="H1118" t="s">
        <v>135</v>
      </c>
      <c r="I1118" t="s">
        <v>136</v>
      </c>
      <c r="J1118" t="s">
        <v>137</v>
      </c>
      <c r="K1118" t="s">
        <v>163</v>
      </c>
      <c r="L1118" t="s">
        <v>3460</v>
      </c>
      <c r="M1118" t="s">
        <v>3461</v>
      </c>
      <c r="N1118">
        <v>1.48</v>
      </c>
      <c r="O1118">
        <v>0</v>
      </c>
      <c r="P1118">
        <v>12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3.1921896609852833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3.1921896609852833</v>
      </c>
    </row>
    <row r="1119" spans="1:31" x14ac:dyDescent="0.25">
      <c r="A1119">
        <v>2397654</v>
      </c>
      <c r="B1119">
        <v>1</v>
      </c>
      <c r="C1119" t="s">
        <v>80</v>
      </c>
      <c r="D1119" t="s">
        <v>90</v>
      </c>
      <c r="E1119" t="s">
        <v>132</v>
      </c>
      <c r="F1119" t="s">
        <v>3360</v>
      </c>
      <c r="G1119" t="s">
        <v>187</v>
      </c>
      <c r="H1119" t="s">
        <v>135</v>
      </c>
      <c r="I1119" t="s">
        <v>136</v>
      </c>
      <c r="J1119" t="s">
        <v>137</v>
      </c>
      <c r="K1119" t="s">
        <v>163</v>
      </c>
      <c r="L1119" t="s">
        <v>3462</v>
      </c>
      <c r="M1119" t="s">
        <v>3463</v>
      </c>
      <c r="N1119">
        <v>0.80638888799999997</v>
      </c>
      <c r="O1119">
        <v>0</v>
      </c>
      <c r="P1119">
        <v>147</v>
      </c>
      <c r="Q1119">
        <v>0</v>
      </c>
      <c r="R1119">
        <v>0</v>
      </c>
      <c r="S1119">
        <v>0</v>
      </c>
      <c r="T1119">
        <v>13</v>
      </c>
      <c r="U1119">
        <v>0</v>
      </c>
      <c r="V1119">
        <v>0</v>
      </c>
      <c r="W1119">
        <v>0</v>
      </c>
      <c r="X1119">
        <v>28.260894452808916</v>
      </c>
      <c r="Y1119">
        <v>0</v>
      </c>
      <c r="Z1119">
        <v>0</v>
      </c>
      <c r="AA1119">
        <v>0</v>
      </c>
      <c r="AB1119">
        <v>7.578106997446441</v>
      </c>
      <c r="AC1119">
        <v>0</v>
      </c>
      <c r="AD1119">
        <v>0</v>
      </c>
      <c r="AE1119">
        <v>35.83900145025536</v>
      </c>
    </row>
    <row r="1120" spans="1:31" x14ac:dyDescent="0.25">
      <c r="A1120">
        <v>2397405</v>
      </c>
      <c r="B1120">
        <v>1</v>
      </c>
      <c r="C1120" t="s">
        <v>80</v>
      </c>
      <c r="D1120" t="s">
        <v>89</v>
      </c>
      <c r="E1120" t="s">
        <v>153</v>
      </c>
      <c r="F1120" t="s">
        <v>219</v>
      </c>
      <c r="G1120" t="s">
        <v>254</v>
      </c>
      <c r="H1120" t="s">
        <v>143</v>
      </c>
      <c r="I1120" t="s">
        <v>136</v>
      </c>
      <c r="J1120" t="s">
        <v>137</v>
      </c>
      <c r="K1120" t="s">
        <v>163</v>
      </c>
      <c r="L1120" t="s">
        <v>3464</v>
      </c>
      <c r="M1120" t="s">
        <v>3465</v>
      </c>
      <c r="N1120">
        <v>1.365555555</v>
      </c>
      <c r="O1120">
        <v>1</v>
      </c>
      <c r="P1120">
        <v>289</v>
      </c>
      <c r="Q1120">
        <v>1</v>
      </c>
      <c r="R1120">
        <v>58</v>
      </c>
      <c r="S1120">
        <v>2</v>
      </c>
      <c r="T1120">
        <v>173</v>
      </c>
      <c r="U1120">
        <v>0</v>
      </c>
      <c r="V1120">
        <v>0</v>
      </c>
      <c r="W1120">
        <v>5.9626294374890412</v>
      </c>
      <c r="X1120">
        <v>142.99255300161823</v>
      </c>
      <c r="Y1120">
        <v>9.3064258207607704</v>
      </c>
      <c r="Z1120">
        <v>22.999604166932723</v>
      </c>
      <c r="AA1120">
        <v>6.6548904480938313</v>
      </c>
      <c r="AB1120">
        <v>198.91223345332932</v>
      </c>
      <c r="AC1120">
        <v>0</v>
      </c>
      <c r="AD1120">
        <v>0</v>
      </c>
      <c r="AE1120">
        <v>386.82833632822394</v>
      </c>
    </row>
    <row r="1121" spans="1:31" x14ac:dyDescent="0.25">
      <c r="A1121">
        <v>2397196</v>
      </c>
      <c r="B1121">
        <v>1</v>
      </c>
      <c r="C1121" t="s">
        <v>80</v>
      </c>
      <c r="D1121" t="s">
        <v>94</v>
      </c>
      <c r="E1121" t="s">
        <v>153</v>
      </c>
      <c r="F1121" t="s">
        <v>3466</v>
      </c>
      <c r="G1121" t="s">
        <v>162</v>
      </c>
      <c r="H1121" t="s">
        <v>143</v>
      </c>
      <c r="I1121" t="s">
        <v>417</v>
      </c>
      <c r="J1121" t="s">
        <v>137</v>
      </c>
      <c r="K1121" t="s">
        <v>163</v>
      </c>
      <c r="L1121" t="s">
        <v>3467</v>
      </c>
      <c r="M1121" t="s">
        <v>3468</v>
      </c>
      <c r="N1121">
        <v>5.5555550000000002E-3</v>
      </c>
      <c r="O1121">
        <v>0</v>
      </c>
      <c r="P1121">
        <v>1047</v>
      </c>
      <c r="Q1121">
        <v>0</v>
      </c>
      <c r="R1121">
        <v>2</v>
      </c>
      <c r="S1121">
        <v>1</v>
      </c>
      <c r="T1121">
        <v>109</v>
      </c>
      <c r="U1121">
        <v>1</v>
      </c>
      <c r="V1121">
        <v>0</v>
      </c>
      <c r="W1121">
        <v>0</v>
      </c>
      <c r="X1121">
        <v>0.80214342607147371</v>
      </c>
      <c r="Y1121">
        <v>0</v>
      </c>
      <c r="Z1121">
        <v>6.4175724976666673E-4</v>
      </c>
      <c r="AA1121">
        <v>5.5645846988888895E-3</v>
      </c>
      <c r="AB1121">
        <v>0.15554887096810005</v>
      </c>
      <c r="AC1121">
        <v>0.76257526761668326</v>
      </c>
      <c r="AD1121">
        <v>0</v>
      </c>
      <c r="AE1121">
        <v>1.7264739066049126</v>
      </c>
    </row>
    <row r="1122" spans="1:31" x14ac:dyDescent="0.25">
      <c r="A1122">
        <v>2397236</v>
      </c>
      <c r="B1122">
        <v>1</v>
      </c>
      <c r="C1122" t="s">
        <v>80</v>
      </c>
      <c r="D1122" t="s">
        <v>95</v>
      </c>
      <c r="E1122" t="s">
        <v>157</v>
      </c>
      <c r="F1122" t="s">
        <v>3469</v>
      </c>
      <c r="G1122" t="s">
        <v>213</v>
      </c>
      <c r="H1122" t="s">
        <v>135</v>
      </c>
      <c r="I1122" t="s">
        <v>136</v>
      </c>
      <c r="J1122" t="s">
        <v>137</v>
      </c>
      <c r="K1122" t="s">
        <v>163</v>
      </c>
      <c r="L1122" t="s">
        <v>3470</v>
      </c>
      <c r="M1122" t="s">
        <v>3471</v>
      </c>
      <c r="N1122">
        <v>1.521111111</v>
      </c>
      <c r="O1122">
        <v>0</v>
      </c>
      <c r="P1122">
        <v>120</v>
      </c>
      <c r="Q1122">
        <v>0</v>
      </c>
      <c r="R1122">
        <v>0</v>
      </c>
      <c r="S1122">
        <v>0</v>
      </c>
      <c r="T1122">
        <v>7</v>
      </c>
      <c r="U1122">
        <v>0</v>
      </c>
      <c r="V1122">
        <v>0</v>
      </c>
      <c r="W1122">
        <v>0</v>
      </c>
      <c r="X1122">
        <v>34.36017506925738</v>
      </c>
      <c r="Y1122">
        <v>0</v>
      </c>
      <c r="Z1122">
        <v>0</v>
      </c>
      <c r="AA1122">
        <v>0</v>
      </c>
      <c r="AB1122">
        <v>17.146106746480402</v>
      </c>
      <c r="AC1122">
        <v>0</v>
      </c>
      <c r="AD1122">
        <v>0</v>
      </c>
      <c r="AE1122">
        <v>51.506281815737779</v>
      </c>
    </row>
    <row r="1123" spans="1:31" x14ac:dyDescent="0.25">
      <c r="A1123">
        <v>2397628</v>
      </c>
      <c r="B1123">
        <v>1</v>
      </c>
      <c r="C1123" t="s">
        <v>81</v>
      </c>
      <c r="D1123" t="s">
        <v>118</v>
      </c>
      <c r="E1123" t="s">
        <v>181</v>
      </c>
      <c r="F1123" t="s">
        <v>3472</v>
      </c>
      <c r="G1123" t="s">
        <v>224</v>
      </c>
      <c r="H1123" t="s">
        <v>135</v>
      </c>
      <c r="I1123" t="s">
        <v>136</v>
      </c>
      <c r="J1123" t="s">
        <v>137</v>
      </c>
      <c r="K1123" t="s">
        <v>163</v>
      </c>
      <c r="L1123" t="s">
        <v>3473</v>
      </c>
      <c r="M1123" t="s">
        <v>3474</v>
      </c>
      <c r="N1123">
        <v>1.7066666660000001</v>
      </c>
      <c r="O1123">
        <v>0</v>
      </c>
      <c r="P1123">
        <v>9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  <c r="W1123">
        <v>0</v>
      </c>
      <c r="X1123">
        <v>2.8904218943384001</v>
      </c>
      <c r="Y1123">
        <v>0</v>
      </c>
      <c r="Z1123">
        <v>0</v>
      </c>
      <c r="AA1123">
        <v>0</v>
      </c>
      <c r="AB1123">
        <v>0.48414457075255279</v>
      </c>
      <c r="AC1123">
        <v>0</v>
      </c>
      <c r="AD1123">
        <v>0</v>
      </c>
      <c r="AE1123">
        <v>3.374566465090953</v>
      </c>
    </row>
    <row r="1124" spans="1:31" x14ac:dyDescent="0.25">
      <c r="A1124">
        <v>2397296</v>
      </c>
      <c r="B1124">
        <v>1</v>
      </c>
      <c r="C1124" t="s">
        <v>80</v>
      </c>
      <c r="D1124" t="s">
        <v>100</v>
      </c>
      <c r="E1124" t="s">
        <v>153</v>
      </c>
      <c r="F1124" t="s">
        <v>3475</v>
      </c>
      <c r="G1124" t="s">
        <v>134</v>
      </c>
      <c r="H1124" t="s">
        <v>143</v>
      </c>
      <c r="I1124" t="s">
        <v>136</v>
      </c>
      <c r="J1124" t="s">
        <v>137</v>
      </c>
      <c r="K1124" t="s">
        <v>138</v>
      </c>
      <c r="L1124" t="s">
        <v>3476</v>
      </c>
      <c r="M1124" t="s">
        <v>3477</v>
      </c>
      <c r="N1124">
        <v>5.4474999999999998</v>
      </c>
      <c r="O1124">
        <v>0</v>
      </c>
      <c r="P1124">
        <v>553</v>
      </c>
      <c r="Q1124">
        <v>0</v>
      </c>
      <c r="R1124">
        <v>102</v>
      </c>
      <c r="S1124">
        <v>2</v>
      </c>
      <c r="T1124">
        <v>98</v>
      </c>
      <c r="U1124">
        <v>0</v>
      </c>
      <c r="V1124">
        <v>0</v>
      </c>
      <c r="W1124">
        <v>0</v>
      </c>
      <c r="X1124">
        <v>639.69450564794795</v>
      </c>
      <c r="Y1124">
        <v>0</v>
      </c>
      <c r="Z1124">
        <v>487.54606437388395</v>
      </c>
      <c r="AA1124">
        <v>394.48694436200435</v>
      </c>
      <c r="AB1124">
        <v>402.46919678260019</v>
      </c>
      <c r="AC1124">
        <v>0</v>
      </c>
      <c r="AD1124">
        <v>0</v>
      </c>
      <c r="AE1124">
        <v>1924.1967111664364</v>
      </c>
    </row>
    <row r="1125" spans="1:31" x14ac:dyDescent="0.25">
      <c r="A1125">
        <v>2397591</v>
      </c>
      <c r="B1125">
        <v>1</v>
      </c>
      <c r="C1125" t="s">
        <v>81</v>
      </c>
      <c r="D1125" t="s">
        <v>119</v>
      </c>
      <c r="E1125" t="s">
        <v>157</v>
      </c>
      <c r="F1125" t="s">
        <v>3478</v>
      </c>
      <c r="G1125" t="s">
        <v>1332</v>
      </c>
      <c r="H1125" t="s">
        <v>135</v>
      </c>
      <c r="I1125" t="s">
        <v>136</v>
      </c>
      <c r="J1125" t="s">
        <v>137</v>
      </c>
      <c r="K1125" t="s">
        <v>163</v>
      </c>
      <c r="L1125" t="s">
        <v>3479</v>
      </c>
      <c r="M1125" t="s">
        <v>3480</v>
      </c>
      <c r="N1125">
        <v>0.52222222200000001</v>
      </c>
      <c r="O1125">
        <v>0</v>
      </c>
      <c r="P1125">
        <v>20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5.91445316351348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5.91445316351348</v>
      </c>
    </row>
    <row r="1126" spans="1:31" x14ac:dyDescent="0.25">
      <c r="A1126">
        <v>2397253</v>
      </c>
      <c r="B1126">
        <v>1</v>
      </c>
      <c r="C1126" t="s">
        <v>80</v>
      </c>
      <c r="D1126" t="s">
        <v>82</v>
      </c>
      <c r="E1126" t="s">
        <v>141</v>
      </c>
      <c r="F1126" t="s">
        <v>3481</v>
      </c>
      <c r="G1126" t="s">
        <v>134</v>
      </c>
      <c r="H1126" t="s">
        <v>143</v>
      </c>
      <c r="I1126" t="s">
        <v>136</v>
      </c>
      <c r="J1126" t="s">
        <v>137</v>
      </c>
      <c r="K1126" t="s">
        <v>138</v>
      </c>
      <c r="L1126" t="s">
        <v>3482</v>
      </c>
      <c r="M1126" t="s">
        <v>3483</v>
      </c>
      <c r="N1126">
        <v>4.7369444439999997</v>
      </c>
      <c r="O1126">
        <v>0</v>
      </c>
      <c r="P1126">
        <v>21</v>
      </c>
      <c r="Q1126">
        <v>0</v>
      </c>
      <c r="R1126">
        <v>0</v>
      </c>
      <c r="S1126">
        <v>1</v>
      </c>
      <c r="T1126">
        <v>643</v>
      </c>
      <c r="U1126">
        <v>0</v>
      </c>
      <c r="V1126">
        <v>6</v>
      </c>
      <c r="W1126">
        <v>0</v>
      </c>
      <c r="X1126">
        <v>19.623718285302886</v>
      </c>
      <c r="Y1126">
        <v>0</v>
      </c>
      <c r="Z1126">
        <v>0</v>
      </c>
      <c r="AA1126">
        <v>288.45257058647013</v>
      </c>
      <c r="AB1126">
        <v>3242.2992251664391</v>
      </c>
      <c r="AC1126">
        <v>0</v>
      </c>
      <c r="AD1126">
        <v>965.2423956893889</v>
      </c>
      <c r="AE1126">
        <v>4515.6179097276008</v>
      </c>
    </row>
    <row r="1127" spans="1:31" x14ac:dyDescent="0.25">
      <c r="A1127">
        <v>2397465</v>
      </c>
      <c r="B1127">
        <v>1</v>
      </c>
      <c r="C1127" t="s">
        <v>81</v>
      </c>
      <c r="D1127" t="s">
        <v>115</v>
      </c>
      <c r="E1127" t="s">
        <v>157</v>
      </c>
      <c r="F1127" t="s">
        <v>3484</v>
      </c>
      <c r="G1127" t="s">
        <v>304</v>
      </c>
      <c r="H1127" t="s">
        <v>135</v>
      </c>
      <c r="I1127" t="s">
        <v>136</v>
      </c>
      <c r="J1127" t="s">
        <v>137</v>
      </c>
      <c r="K1127" t="s">
        <v>163</v>
      </c>
      <c r="L1127" t="s">
        <v>3485</v>
      </c>
      <c r="M1127" t="s">
        <v>3486</v>
      </c>
      <c r="N1127">
        <v>1.6841666660000001</v>
      </c>
      <c r="O1127">
        <v>0</v>
      </c>
      <c r="P1127">
        <v>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1.0328087434490001E-2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1.0328087434490001E-2</v>
      </c>
    </row>
    <row r="1128" spans="1:31" x14ac:dyDescent="0.25">
      <c r="A1128">
        <v>2397445</v>
      </c>
      <c r="B1128">
        <v>1</v>
      </c>
      <c r="C1128" t="s">
        <v>80</v>
      </c>
      <c r="D1128" t="s">
        <v>90</v>
      </c>
      <c r="E1128" t="s">
        <v>132</v>
      </c>
      <c r="F1128" t="s">
        <v>3487</v>
      </c>
      <c r="G1128" t="s">
        <v>134</v>
      </c>
      <c r="H1128" t="s">
        <v>135</v>
      </c>
      <c r="I1128" t="s">
        <v>136</v>
      </c>
      <c r="J1128" t="s">
        <v>137</v>
      </c>
      <c r="K1128" t="s">
        <v>138</v>
      </c>
      <c r="L1128" t="s">
        <v>3488</v>
      </c>
      <c r="M1128" t="s">
        <v>3489</v>
      </c>
      <c r="N1128">
        <v>2.6588888879999999</v>
      </c>
      <c r="O1128">
        <v>0</v>
      </c>
      <c r="P1128">
        <v>792</v>
      </c>
      <c r="Q1128">
        <v>0</v>
      </c>
      <c r="R1128">
        <v>0</v>
      </c>
      <c r="S1128">
        <v>0</v>
      </c>
      <c r="T1128">
        <v>46</v>
      </c>
      <c r="U1128">
        <v>0</v>
      </c>
      <c r="V1128">
        <v>0</v>
      </c>
      <c r="W1128">
        <v>0</v>
      </c>
      <c r="X1128">
        <v>387.10203948706874</v>
      </c>
      <c r="Y1128">
        <v>0</v>
      </c>
      <c r="Z1128">
        <v>0</v>
      </c>
      <c r="AA1128">
        <v>0</v>
      </c>
      <c r="AB1128">
        <v>83.164789443398789</v>
      </c>
      <c r="AC1128">
        <v>0</v>
      </c>
      <c r="AD1128">
        <v>0</v>
      </c>
      <c r="AE1128">
        <v>470.26682893046751</v>
      </c>
    </row>
    <row r="1129" spans="1:31" x14ac:dyDescent="0.25">
      <c r="A1129">
        <v>2397422</v>
      </c>
      <c r="B1129">
        <v>1</v>
      </c>
      <c r="C1129" t="s">
        <v>81</v>
      </c>
      <c r="D1129" t="s">
        <v>117</v>
      </c>
      <c r="E1129" t="s">
        <v>141</v>
      </c>
      <c r="F1129" t="s">
        <v>3490</v>
      </c>
      <c r="G1129" t="s">
        <v>134</v>
      </c>
      <c r="H1129" t="s">
        <v>143</v>
      </c>
      <c r="I1129" t="s">
        <v>136</v>
      </c>
      <c r="J1129" t="s">
        <v>137</v>
      </c>
      <c r="K1129" t="s">
        <v>138</v>
      </c>
      <c r="L1129" t="s">
        <v>3491</v>
      </c>
      <c r="M1129" t="s">
        <v>3492</v>
      </c>
      <c r="N1129">
        <v>1.238888888</v>
      </c>
      <c r="O1129">
        <v>0</v>
      </c>
      <c r="P1129">
        <v>258</v>
      </c>
      <c r="Q1129">
        <v>0</v>
      </c>
      <c r="R1129">
        <v>46</v>
      </c>
      <c r="S1129">
        <v>0</v>
      </c>
      <c r="T1129">
        <v>21</v>
      </c>
      <c r="U1129">
        <v>0</v>
      </c>
      <c r="V1129">
        <v>0</v>
      </c>
      <c r="W1129">
        <v>0</v>
      </c>
      <c r="X1129">
        <v>28.38460813672366</v>
      </c>
      <c r="Y1129">
        <v>0</v>
      </c>
      <c r="Z1129">
        <v>0.18531883778533334</v>
      </c>
      <c r="AA1129">
        <v>0</v>
      </c>
      <c r="AB1129">
        <v>11.6201368911758</v>
      </c>
      <c r="AC1129">
        <v>0</v>
      </c>
      <c r="AD1129">
        <v>0</v>
      </c>
      <c r="AE1129">
        <v>40.190063865684792</v>
      </c>
    </row>
    <row r="1130" spans="1:31" x14ac:dyDescent="0.25">
      <c r="A1130">
        <v>2397259</v>
      </c>
      <c r="B1130">
        <v>1</v>
      </c>
      <c r="C1130" t="s">
        <v>80</v>
      </c>
      <c r="D1130" t="s">
        <v>103</v>
      </c>
      <c r="E1130" t="s">
        <v>132</v>
      </c>
      <c r="F1130" t="s">
        <v>2892</v>
      </c>
      <c r="G1130" t="s">
        <v>147</v>
      </c>
      <c r="H1130" t="s">
        <v>135</v>
      </c>
      <c r="I1130" t="s">
        <v>136</v>
      </c>
      <c r="J1130" t="s">
        <v>137</v>
      </c>
      <c r="K1130" t="s">
        <v>138</v>
      </c>
      <c r="L1130" t="s">
        <v>3493</v>
      </c>
      <c r="M1130" t="s">
        <v>3494</v>
      </c>
      <c r="N1130">
        <v>8.1238888879999998</v>
      </c>
      <c r="O1130">
        <v>0</v>
      </c>
      <c r="P1130">
        <v>190</v>
      </c>
      <c r="Q1130">
        <v>0</v>
      </c>
      <c r="R1130">
        <v>0</v>
      </c>
      <c r="S1130">
        <v>0</v>
      </c>
      <c r="T1130">
        <v>12</v>
      </c>
      <c r="U1130">
        <v>0</v>
      </c>
      <c r="V1130">
        <v>0</v>
      </c>
      <c r="W1130">
        <v>0</v>
      </c>
      <c r="X1130">
        <v>263.19197786892011</v>
      </c>
      <c r="Y1130">
        <v>0</v>
      </c>
      <c r="Z1130">
        <v>0</v>
      </c>
      <c r="AA1130">
        <v>0</v>
      </c>
      <c r="AB1130">
        <v>82.320228705432442</v>
      </c>
      <c r="AC1130">
        <v>0</v>
      </c>
      <c r="AD1130">
        <v>0</v>
      </c>
      <c r="AE1130">
        <v>345.51220657435255</v>
      </c>
    </row>
    <row r="1131" spans="1:31" x14ac:dyDescent="0.25">
      <c r="A1131">
        <v>2397316</v>
      </c>
      <c r="B1131">
        <v>1</v>
      </c>
      <c r="C1131" t="s">
        <v>80</v>
      </c>
      <c r="D1131" t="s">
        <v>92</v>
      </c>
      <c r="E1131" t="s">
        <v>181</v>
      </c>
      <c r="F1131" t="s">
        <v>3495</v>
      </c>
      <c r="G1131" t="s">
        <v>183</v>
      </c>
      <c r="H1131" t="s">
        <v>135</v>
      </c>
      <c r="I1131" t="s">
        <v>136</v>
      </c>
      <c r="J1131" t="s">
        <v>137</v>
      </c>
      <c r="K1131" t="s">
        <v>163</v>
      </c>
      <c r="L1131" t="s">
        <v>3496</v>
      </c>
      <c r="M1131" t="s">
        <v>3497</v>
      </c>
      <c r="N1131">
        <v>1.7961111110000001</v>
      </c>
      <c r="O1131">
        <v>0</v>
      </c>
      <c r="P1131">
        <v>9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4.1152641974748674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4.1152641974748674</v>
      </c>
    </row>
    <row r="1132" spans="1:31" x14ac:dyDescent="0.25">
      <c r="A1132">
        <v>2397216</v>
      </c>
      <c r="B1132">
        <v>1</v>
      </c>
      <c r="C1132" t="s">
        <v>81</v>
      </c>
      <c r="D1132" t="s">
        <v>117</v>
      </c>
      <c r="E1132" t="s">
        <v>181</v>
      </c>
      <c r="F1132" t="s">
        <v>3498</v>
      </c>
      <c r="G1132" t="s">
        <v>224</v>
      </c>
      <c r="H1132" t="s">
        <v>135</v>
      </c>
      <c r="I1132" t="s">
        <v>136</v>
      </c>
      <c r="J1132" t="s">
        <v>137</v>
      </c>
      <c r="K1132" t="s">
        <v>163</v>
      </c>
      <c r="L1132" t="s">
        <v>3499</v>
      </c>
      <c r="M1132" t="s">
        <v>3500</v>
      </c>
      <c r="N1132">
        <v>0.68500000000000005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0.55639823352842011</v>
      </c>
      <c r="AC1132">
        <v>0</v>
      </c>
      <c r="AD1132">
        <v>0</v>
      </c>
      <c r="AE1132">
        <v>0.55639823352842011</v>
      </c>
    </row>
    <row r="1133" spans="1:31" x14ac:dyDescent="0.25">
      <c r="A1133">
        <v>2397608</v>
      </c>
      <c r="B1133">
        <v>1</v>
      </c>
      <c r="C1133" t="s">
        <v>81</v>
      </c>
      <c r="D1133" t="s">
        <v>113</v>
      </c>
      <c r="E1133" t="s">
        <v>141</v>
      </c>
      <c r="F1133" t="s">
        <v>3501</v>
      </c>
      <c r="G1133" t="s">
        <v>206</v>
      </c>
      <c r="H1133" t="s">
        <v>143</v>
      </c>
      <c r="I1133" t="s">
        <v>136</v>
      </c>
      <c r="J1133" t="s">
        <v>137</v>
      </c>
      <c r="K1133" t="s">
        <v>163</v>
      </c>
      <c r="L1133" t="s">
        <v>3502</v>
      </c>
      <c r="M1133" t="s">
        <v>3503</v>
      </c>
      <c r="N1133">
        <v>3.1749999999999998</v>
      </c>
      <c r="O1133">
        <v>0</v>
      </c>
      <c r="P1133">
        <v>35</v>
      </c>
      <c r="Q1133">
        <v>0</v>
      </c>
      <c r="R1133">
        <v>24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14.292072202151102</v>
      </c>
      <c r="Y1133">
        <v>0</v>
      </c>
      <c r="Z1133">
        <v>24.328691146678441</v>
      </c>
      <c r="AA1133">
        <v>0</v>
      </c>
      <c r="AB1133">
        <v>0</v>
      </c>
      <c r="AC1133">
        <v>0</v>
      </c>
      <c r="AD1133">
        <v>0</v>
      </c>
      <c r="AE1133">
        <v>38.620763348829541</v>
      </c>
    </row>
    <row r="1134" spans="1:31" x14ac:dyDescent="0.25">
      <c r="A1134">
        <v>2397431</v>
      </c>
      <c r="B1134">
        <v>1</v>
      </c>
      <c r="C1134" t="s">
        <v>80</v>
      </c>
      <c r="D1134" t="s">
        <v>82</v>
      </c>
      <c r="E1134" t="s">
        <v>132</v>
      </c>
      <c r="F1134" t="s">
        <v>3504</v>
      </c>
      <c r="G1134" t="s">
        <v>134</v>
      </c>
      <c r="H1134" t="s">
        <v>135</v>
      </c>
      <c r="I1134" t="s">
        <v>136</v>
      </c>
      <c r="J1134" t="s">
        <v>137</v>
      </c>
      <c r="K1134" t="s">
        <v>138</v>
      </c>
      <c r="L1134" t="s">
        <v>3505</v>
      </c>
      <c r="M1134" t="s">
        <v>3506</v>
      </c>
      <c r="N1134">
        <v>4.062777777</v>
      </c>
      <c r="O1134">
        <v>0</v>
      </c>
      <c r="P1134">
        <v>285</v>
      </c>
      <c r="Q1134">
        <v>0</v>
      </c>
      <c r="R1134">
        <v>0</v>
      </c>
      <c r="S1134">
        <v>0</v>
      </c>
      <c r="T1134">
        <v>27</v>
      </c>
      <c r="U1134">
        <v>0</v>
      </c>
      <c r="V1134">
        <v>0</v>
      </c>
      <c r="W1134">
        <v>0</v>
      </c>
      <c r="X1134">
        <v>305.02289872729767</v>
      </c>
      <c r="Y1134">
        <v>0</v>
      </c>
      <c r="Z1134">
        <v>0</v>
      </c>
      <c r="AA1134">
        <v>0</v>
      </c>
      <c r="AB1134">
        <v>83.823015106973202</v>
      </c>
      <c r="AC1134">
        <v>0</v>
      </c>
      <c r="AD1134">
        <v>0</v>
      </c>
      <c r="AE1134">
        <v>388.84591383427085</v>
      </c>
    </row>
    <row r="1135" spans="1:31" x14ac:dyDescent="0.25">
      <c r="A1135">
        <v>2397268</v>
      </c>
      <c r="B1135">
        <v>1</v>
      </c>
      <c r="C1135" t="s">
        <v>80</v>
      </c>
      <c r="D1135" t="s">
        <v>98</v>
      </c>
      <c r="E1135" t="s">
        <v>181</v>
      </c>
      <c r="F1135" t="s">
        <v>3507</v>
      </c>
      <c r="G1135" t="s">
        <v>183</v>
      </c>
      <c r="H1135" t="s">
        <v>135</v>
      </c>
      <c r="I1135" t="s">
        <v>136</v>
      </c>
      <c r="J1135" t="s">
        <v>137</v>
      </c>
      <c r="K1135" t="s">
        <v>163</v>
      </c>
      <c r="L1135" t="s">
        <v>3508</v>
      </c>
      <c r="M1135" t="s">
        <v>3509</v>
      </c>
      <c r="N1135">
        <v>2.6349999999999998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0.50938463165862502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0.50938463165862502</v>
      </c>
    </row>
    <row r="1136" spans="1:31" x14ac:dyDescent="0.25">
      <c r="A1136">
        <v>2397245</v>
      </c>
      <c r="B1136">
        <v>1</v>
      </c>
      <c r="C1136" t="s">
        <v>81</v>
      </c>
      <c r="D1136" t="s">
        <v>121</v>
      </c>
      <c r="E1136" t="s">
        <v>153</v>
      </c>
      <c r="F1136" t="s">
        <v>3510</v>
      </c>
      <c r="G1136" t="s">
        <v>134</v>
      </c>
      <c r="H1136" t="s">
        <v>143</v>
      </c>
      <c r="I1136" t="s">
        <v>136</v>
      </c>
      <c r="J1136" t="s">
        <v>137</v>
      </c>
      <c r="K1136" t="s">
        <v>138</v>
      </c>
      <c r="L1136" t="s">
        <v>3511</v>
      </c>
      <c r="M1136" t="s">
        <v>3512</v>
      </c>
      <c r="N1136">
        <v>8.0661111109999997</v>
      </c>
      <c r="O1136">
        <v>0</v>
      </c>
      <c r="P1136">
        <v>1504</v>
      </c>
      <c r="Q1136">
        <v>4</v>
      </c>
      <c r="R1136">
        <v>62</v>
      </c>
      <c r="S1136">
        <v>16</v>
      </c>
      <c r="T1136">
        <v>77</v>
      </c>
      <c r="U1136">
        <v>0</v>
      </c>
      <c r="V1136">
        <v>0</v>
      </c>
      <c r="W1136">
        <v>0</v>
      </c>
      <c r="X1136">
        <v>1494.2177164871862</v>
      </c>
      <c r="Y1136">
        <v>27.671743218544403</v>
      </c>
      <c r="Z1136">
        <v>112.42445966680624</v>
      </c>
      <c r="AA1136">
        <v>435.54648092704599</v>
      </c>
      <c r="AB1136">
        <v>319.75585886098719</v>
      </c>
      <c r="AC1136">
        <v>0</v>
      </c>
      <c r="AD1136">
        <v>0</v>
      </c>
      <c r="AE1136">
        <v>2389.6162591605703</v>
      </c>
    </row>
    <row r="1137" spans="1:31" x14ac:dyDescent="0.25">
      <c r="A1137">
        <v>2397199</v>
      </c>
      <c r="B1137">
        <v>1</v>
      </c>
      <c r="C1137" t="s">
        <v>80</v>
      </c>
      <c r="D1137" t="s">
        <v>97</v>
      </c>
      <c r="E1137" t="s">
        <v>279</v>
      </c>
      <c r="F1137" t="s">
        <v>3513</v>
      </c>
      <c r="G1137" t="s">
        <v>206</v>
      </c>
      <c r="H1137" t="s">
        <v>143</v>
      </c>
      <c r="I1137" t="s">
        <v>136</v>
      </c>
      <c r="J1137" t="s">
        <v>137</v>
      </c>
      <c r="K1137" t="s">
        <v>163</v>
      </c>
      <c r="L1137" t="s">
        <v>3514</v>
      </c>
      <c r="M1137" t="s">
        <v>3515</v>
      </c>
      <c r="N1137">
        <v>0.61638888800000002</v>
      </c>
      <c r="O1137">
        <v>2</v>
      </c>
      <c r="P1137">
        <v>646</v>
      </c>
      <c r="Q1137">
        <v>2</v>
      </c>
      <c r="R1137">
        <v>199</v>
      </c>
      <c r="S1137">
        <v>1</v>
      </c>
      <c r="T1137">
        <v>133</v>
      </c>
      <c r="U1137">
        <v>0</v>
      </c>
      <c r="V1137">
        <v>0</v>
      </c>
      <c r="W1137">
        <v>0.53192490074350274</v>
      </c>
      <c r="X1137">
        <v>114.75258679190499</v>
      </c>
      <c r="Y1137">
        <v>0.61239448141238895</v>
      </c>
      <c r="Z1137">
        <v>49.192047539278761</v>
      </c>
      <c r="AA1137">
        <v>0.63478732904140545</v>
      </c>
      <c r="AB1137">
        <v>61.253921304418945</v>
      </c>
      <c r="AC1137">
        <v>0</v>
      </c>
      <c r="AD1137">
        <v>0</v>
      </c>
      <c r="AE1137">
        <v>226.97766234680003</v>
      </c>
    </row>
    <row r="1138" spans="1:31" x14ac:dyDescent="0.25">
      <c r="A1138">
        <v>2397594</v>
      </c>
      <c r="B1138">
        <v>1</v>
      </c>
      <c r="C1138" t="s">
        <v>80</v>
      </c>
      <c r="D1138" t="s">
        <v>96</v>
      </c>
      <c r="E1138" t="s">
        <v>279</v>
      </c>
      <c r="F1138" t="s">
        <v>3297</v>
      </c>
      <c r="G1138" t="s">
        <v>254</v>
      </c>
      <c r="H1138" t="s">
        <v>143</v>
      </c>
      <c r="I1138" t="s">
        <v>136</v>
      </c>
      <c r="J1138" t="s">
        <v>137</v>
      </c>
      <c r="K1138" t="s">
        <v>163</v>
      </c>
      <c r="L1138" t="s">
        <v>3516</v>
      </c>
      <c r="M1138" t="s">
        <v>3517</v>
      </c>
      <c r="N1138">
        <v>0.586388888</v>
      </c>
      <c r="O1138">
        <v>0</v>
      </c>
      <c r="P1138">
        <v>468</v>
      </c>
      <c r="Q1138">
        <v>4</v>
      </c>
      <c r="R1138">
        <v>0</v>
      </c>
      <c r="S1138">
        <v>3</v>
      </c>
      <c r="T1138">
        <v>12</v>
      </c>
      <c r="U1138">
        <v>0</v>
      </c>
      <c r="V1138">
        <v>0</v>
      </c>
      <c r="W1138">
        <v>0</v>
      </c>
      <c r="X1138">
        <v>47.497084340077905</v>
      </c>
      <c r="Y1138">
        <v>398.53147555933555</v>
      </c>
      <c r="Z1138">
        <v>0</v>
      </c>
      <c r="AA1138">
        <v>2.3838426650742663</v>
      </c>
      <c r="AB1138">
        <v>9.4485091216760768</v>
      </c>
      <c r="AC1138">
        <v>0</v>
      </c>
      <c r="AD1138">
        <v>0</v>
      </c>
      <c r="AE1138">
        <v>457.86091168616377</v>
      </c>
    </row>
    <row r="1139" spans="1:31" x14ac:dyDescent="0.25">
      <c r="A1139">
        <v>2397577</v>
      </c>
      <c r="B1139">
        <v>1</v>
      </c>
      <c r="C1139" t="s">
        <v>81</v>
      </c>
      <c r="D1139" t="s">
        <v>117</v>
      </c>
      <c r="E1139" t="s">
        <v>181</v>
      </c>
      <c r="F1139" t="s">
        <v>3518</v>
      </c>
      <c r="G1139" t="s">
        <v>231</v>
      </c>
      <c r="H1139" t="s">
        <v>135</v>
      </c>
      <c r="I1139" t="s">
        <v>136</v>
      </c>
      <c r="J1139" t="s">
        <v>137</v>
      </c>
      <c r="K1139" t="s">
        <v>163</v>
      </c>
      <c r="L1139" t="s">
        <v>3519</v>
      </c>
      <c r="M1139" t="s">
        <v>3520</v>
      </c>
      <c r="N1139">
        <v>1.8563888879999999</v>
      </c>
      <c r="O1139">
        <v>0</v>
      </c>
      <c r="P1139">
        <v>2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0.73484556668447998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0.73484556668447998</v>
      </c>
    </row>
    <row r="1140" spans="1:31" x14ac:dyDescent="0.25">
      <c r="A1140">
        <v>2397285</v>
      </c>
      <c r="B1140">
        <v>1</v>
      </c>
      <c r="C1140" t="s">
        <v>81</v>
      </c>
      <c r="D1140" t="s">
        <v>117</v>
      </c>
      <c r="E1140" t="s">
        <v>132</v>
      </c>
      <c r="F1140" t="s">
        <v>3521</v>
      </c>
      <c r="G1140" t="s">
        <v>187</v>
      </c>
      <c r="H1140" t="s">
        <v>135</v>
      </c>
      <c r="I1140" t="s">
        <v>136</v>
      </c>
      <c r="J1140" t="s">
        <v>137</v>
      </c>
      <c r="K1140" t="s">
        <v>163</v>
      </c>
      <c r="L1140" t="s">
        <v>3522</v>
      </c>
      <c r="M1140" t="s">
        <v>3523</v>
      </c>
      <c r="N1140">
        <v>1.0536111109999999</v>
      </c>
      <c r="O1140">
        <v>0</v>
      </c>
      <c r="P1140">
        <v>95</v>
      </c>
      <c r="Q1140">
        <v>0</v>
      </c>
      <c r="R1140">
        <v>2</v>
      </c>
      <c r="S1140">
        <v>0</v>
      </c>
      <c r="T1140">
        <v>16</v>
      </c>
      <c r="U1140">
        <v>0</v>
      </c>
      <c r="V1140">
        <v>0</v>
      </c>
      <c r="W1140">
        <v>0</v>
      </c>
      <c r="X1140">
        <v>24.002210134251385</v>
      </c>
      <c r="Y1140">
        <v>0</v>
      </c>
      <c r="Z1140">
        <v>0.78730446250463593</v>
      </c>
      <c r="AA1140">
        <v>0</v>
      </c>
      <c r="AB1140">
        <v>14.291908327858531</v>
      </c>
      <c r="AC1140">
        <v>0</v>
      </c>
      <c r="AD1140">
        <v>0</v>
      </c>
      <c r="AE1140">
        <v>39.08142292461455</v>
      </c>
    </row>
    <row r="1141" spans="1:31" x14ac:dyDescent="0.25">
      <c r="A1141">
        <v>2397205</v>
      </c>
      <c r="B1141">
        <v>1</v>
      </c>
      <c r="C1141" t="s">
        <v>80</v>
      </c>
      <c r="D1141" t="s">
        <v>89</v>
      </c>
      <c r="E1141" t="s">
        <v>153</v>
      </c>
      <c r="F1141" t="s">
        <v>3524</v>
      </c>
      <c r="G1141" t="s">
        <v>162</v>
      </c>
      <c r="H1141" t="s">
        <v>143</v>
      </c>
      <c r="I1141" t="s">
        <v>136</v>
      </c>
      <c r="J1141" t="s">
        <v>137</v>
      </c>
      <c r="K1141" t="s">
        <v>163</v>
      </c>
      <c r="L1141" t="s">
        <v>3525</v>
      </c>
      <c r="M1141" t="s">
        <v>3526</v>
      </c>
      <c r="N1141">
        <v>0.66222222200000003</v>
      </c>
      <c r="O1141">
        <v>1</v>
      </c>
      <c r="P1141">
        <v>840</v>
      </c>
      <c r="Q1141">
        <v>3</v>
      </c>
      <c r="R1141">
        <v>78</v>
      </c>
      <c r="S1141">
        <v>10</v>
      </c>
      <c r="T1141">
        <v>125</v>
      </c>
      <c r="U1141">
        <v>1</v>
      </c>
      <c r="V1141">
        <v>0</v>
      </c>
      <c r="W1141">
        <v>24.281677166935076</v>
      </c>
      <c r="X1141">
        <v>281.74576792681057</v>
      </c>
      <c r="Y1141">
        <v>1.1928685863583999</v>
      </c>
      <c r="Z1141">
        <v>8.4763703838829336</v>
      </c>
      <c r="AA1141">
        <v>80.686042338289781</v>
      </c>
      <c r="AB1141">
        <v>124.26507804724389</v>
      </c>
      <c r="AC1141">
        <v>4.3481450334290397</v>
      </c>
      <c r="AD1141">
        <v>0</v>
      </c>
      <c r="AE1141">
        <v>524.99594948294975</v>
      </c>
    </row>
    <row r="1142" spans="1:31" x14ac:dyDescent="0.25">
      <c r="A1142">
        <v>2397348</v>
      </c>
      <c r="B1142">
        <v>1</v>
      </c>
      <c r="C1142" t="s">
        <v>80</v>
      </c>
      <c r="D1142" t="s">
        <v>100</v>
      </c>
      <c r="E1142" t="s">
        <v>153</v>
      </c>
      <c r="F1142" t="s">
        <v>3527</v>
      </c>
      <c r="G1142" t="s">
        <v>162</v>
      </c>
      <c r="H1142" t="s">
        <v>143</v>
      </c>
      <c r="I1142" t="s">
        <v>136</v>
      </c>
      <c r="J1142" t="s">
        <v>137</v>
      </c>
      <c r="K1142" t="s">
        <v>163</v>
      </c>
      <c r="L1142" t="s">
        <v>3528</v>
      </c>
      <c r="M1142" t="s">
        <v>3529</v>
      </c>
      <c r="N1142">
        <v>1.2875000000000001</v>
      </c>
      <c r="O1142">
        <v>7</v>
      </c>
      <c r="P1142">
        <v>24</v>
      </c>
      <c r="Q1142">
        <v>68</v>
      </c>
      <c r="R1142">
        <v>87</v>
      </c>
      <c r="S1142">
        <v>16</v>
      </c>
      <c r="T1142">
        <v>37</v>
      </c>
      <c r="U1142">
        <v>0</v>
      </c>
      <c r="V1142">
        <v>0</v>
      </c>
      <c r="W1142">
        <v>3.0228902777574751</v>
      </c>
      <c r="X1142">
        <v>5.6160325953470478</v>
      </c>
      <c r="Y1142">
        <v>63.517358187700751</v>
      </c>
      <c r="Z1142">
        <v>116.96014017637516</v>
      </c>
      <c r="AA1142">
        <v>80.872618422585049</v>
      </c>
      <c r="AB1142">
        <v>58.162687571063984</v>
      </c>
      <c r="AC1142">
        <v>0</v>
      </c>
      <c r="AD1142">
        <v>0</v>
      </c>
      <c r="AE1142">
        <v>328.15172723082947</v>
      </c>
    </row>
    <row r="1143" spans="1:31" x14ac:dyDescent="0.25">
      <c r="A1143">
        <v>2397162</v>
      </c>
      <c r="B1143">
        <v>1</v>
      </c>
      <c r="C1143" t="s">
        <v>80</v>
      </c>
      <c r="D1143" t="s">
        <v>99</v>
      </c>
      <c r="E1143" t="s">
        <v>153</v>
      </c>
      <c r="F1143" t="s">
        <v>3162</v>
      </c>
      <c r="G1143" t="s">
        <v>162</v>
      </c>
      <c r="H1143" t="s">
        <v>143</v>
      </c>
      <c r="I1143" t="s">
        <v>136</v>
      </c>
      <c r="J1143" t="s">
        <v>137</v>
      </c>
      <c r="K1143" t="s">
        <v>163</v>
      </c>
      <c r="L1143" t="s">
        <v>3530</v>
      </c>
      <c r="M1143" t="s">
        <v>3531</v>
      </c>
      <c r="N1143">
        <v>0.115555555</v>
      </c>
      <c r="O1143">
        <v>8</v>
      </c>
      <c r="P1143">
        <v>2983</v>
      </c>
      <c r="Q1143">
        <v>14</v>
      </c>
      <c r="R1143">
        <v>152</v>
      </c>
      <c r="S1143">
        <v>24</v>
      </c>
      <c r="T1143">
        <v>425</v>
      </c>
      <c r="U1143">
        <v>0</v>
      </c>
      <c r="V1143">
        <v>9</v>
      </c>
      <c r="W1143">
        <v>4.3479845009681597</v>
      </c>
      <c r="X1143">
        <v>50.984534601338346</v>
      </c>
      <c r="Y1143">
        <v>3.0217904334573511</v>
      </c>
      <c r="Z1143">
        <v>3.181231637960134</v>
      </c>
      <c r="AA1143">
        <v>5.7724405637244089</v>
      </c>
      <c r="AB1143">
        <v>21.136576540491152</v>
      </c>
      <c r="AC1143">
        <v>0</v>
      </c>
      <c r="AD1143">
        <v>46.322831421903224</v>
      </c>
      <c r="AE1143">
        <v>134.76738969984277</v>
      </c>
    </row>
    <row r="1144" spans="1:31" x14ac:dyDescent="0.25">
      <c r="A1144">
        <v>2397411</v>
      </c>
      <c r="B1144">
        <v>1</v>
      </c>
      <c r="C1144" t="s">
        <v>81</v>
      </c>
      <c r="D1144" t="s">
        <v>117</v>
      </c>
      <c r="E1144" t="s">
        <v>181</v>
      </c>
      <c r="F1144" t="s">
        <v>3498</v>
      </c>
      <c r="G1144" t="s">
        <v>224</v>
      </c>
      <c r="H1144" t="s">
        <v>135</v>
      </c>
      <c r="I1144" t="s">
        <v>136</v>
      </c>
      <c r="J1144" t="s">
        <v>137</v>
      </c>
      <c r="K1144" t="s">
        <v>163</v>
      </c>
      <c r="L1144" t="s">
        <v>3532</v>
      </c>
      <c r="M1144" t="s">
        <v>3533</v>
      </c>
      <c r="N1144">
        <v>2.304444444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2.3594289671120579</v>
      </c>
      <c r="AC1144">
        <v>0</v>
      </c>
      <c r="AD1144">
        <v>0</v>
      </c>
      <c r="AE1144">
        <v>2.3594289671120579</v>
      </c>
    </row>
    <row r="1145" spans="1:31" x14ac:dyDescent="0.25">
      <c r="A1145">
        <v>2397262</v>
      </c>
      <c r="B1145">
        <v>1</v>
      </c>
      <c r="C1145" t="s">
        <v>81</v>
      </c>
      <c r="D1145" t="s">
        <v>117</v>
      </c>
      <c r="E1145" t="s">
        <v>279</v>
      </c>
      <c r="F1145" t="s">
        <v>3534</v>
      </c>
      <c r="G1145" t="s">
        <v>134</v>
      </c>
      <c r="H1145" t="s">
        <v>143</v>
      </c>
      <c r="I1145" t="s">
        <v>136</v>
      </c>
      <c r="J1145" t="s">
        <v>137</v>
      </c>
      <c r="K1145" t="s">
        <v>138</v>
      </c>
      <c r="L1145" t="s">
        <v>3535</v>
      </c>
      <c r="M1145" t="s">
        <v>3536</v>
      </c>
      <c r="N1145">
        <v>3.3077777770000001</v>
      </c>
      <c r="O1145">
        <v>0</v>
      </c>
      <c r="P1145">
        <v>269</v>
      </c>
      <c r="Q1145">
        <v>12</v>
      </c>
      <c r="R1145">
        <v>27</v>
      </c>
      <c r="S1145">
        <v>1</v>
      </c>
      <c r="T1145">
        <v>12</v>
      </c>
      <c r="U1145">
        <v>0</v>
      </c>
      <c r="V1145">
        <v>0</v>
      </c>
      <c r="W1145">
        <v>0</v>
      </c>
      <c r="X1145">
        <v>122.78913191247645</v>
      </c>
      <c r="Y1145">
        <v>3.847998340658934</v>
      </c>
      <c r="Z1145">
        <v>22.24433963046523</v>
      </c>
      <c r="AA1145">
        <v>5.0999535093808657</v>
      </c>
      <c r="AB1145">
        <v>34.273055925983954</v>
      </c>
      <c r="AC1145">
        <v>0</v>
      </c>
      <c r="AD1145">
        <v>0</v>
      </c>
      <c r="AE1145">
        <v>188.25447931896542</v>
      </c>
    </row>
    <row r="1146" spans="1:31" x14ac:dyDescent="0.25">
      <c r="A1146">
        <v>2397265</v>
      </c>
      <c r="B1146">
        <v>1</v>
      </c>
      <c r="C1146" t="s">
        <v>80</v>
      </c>
      <c r="D1146" t="s">
        <v>107</v>
      </c>
      <c r="E1146" t="s">
        <v>181</v>
      </c>
      <c r="F1146" t="s">
        <v>3537</v>
      </c>
      <c r="G1146" t="s">
        <v>231</v>
      </c>
      <c r="H1146" t="s">
        <v>135</v>
      </c>
      <c r="I1146" t="s">
        <v>136</v>
      </c>
      <c r="J1146" t="s">
        <v>137</v>
      </c>
      <c r="K1146" t="s">
        <v>163</v>
      </c>
      <c r="L1146" t="s">
        <v>3538</v>
      </c>
      <c r="M1146" t="s">
        <v>3539</v>
      </c>
      <c r="N1146">
        <v>1.33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</row>
    <row r="1147" spans="1:31" x14ac:dyDescent="0.25">
      <c r="A1147">
        <v>2397620</v>
      </c>
      <c r="B1147">
        <v>1</v>
      </c>
      <c r="C1147" t="s">
        <v>81</v>
      </c>
      <c r="D1147" t="s">
        <v>117</v>
      </c>
      <c r="E1147" t="s">
        <v>181</v>
      </c>
      <c r="F1147" t="s">
        <v>3540</v>
      </c>
      <c r="G1147" t="s">
        <v>183</v>
      </c>
      <c r="H1147" t="s">
        <v>135</v>
      </c>
      <c r="I1147" t="s">
        <v>136</v>
      </c>
      <c r="J1147" t="s">
        <v>137</v>
      </c>
      <c r="K1147" t="s">
        <v>163</v>
      </c>
      <c r="L1147" t="s">
        <v>3541</v>
      </c>
      <c r="M1147" t="s">
        <v>3542</v>
      </c>
      <c r="N1147">
        <v>1.6172222220000001</v>
      </c>
      <c r="O1147">
        <v>0</v>
      </c>
      <c r="P1147">
        <v>4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1.8921263824716401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1.8921263824716401</v>
      </c>
    </row>
    <row r="1148" spans="1:31" x14ac:dyDescent="0.25">
      <c r="A1148">
        <v>2397474</v>
      </c>
      <c r="B1148">
        <v>1</v>
      </c>
      <c r="C1148" t="s">
        <v>81</v>
      </c>
      <c r="D1148" t="s">
        <v>127</v>
      </c>
      <c r="E1148" t="s">
        <v>181</v>
      </c>
      <c r="F1148" t="s">
        <v>3543</v>
      </c>
      <c r="G1148" t="s">
        <v>224</v>
      </c>
      <c r="H1148" t="s">
        <v>135</v>
      </c>
      <c r="I1148" t="s">
        <v>136</v>
      </c>
      <c r="J1148" t="s">
        <v>137</v>
      </c>
      <c r="K1148" t="s">
        <v>163</v>
      </c>
      <c r="L1148" t="s">
        <v>3544</v>
      </c>
      <c r="M1148" t="s">
        <v>3545</v>
      </c>
      <c r="N1148">
        <v>2.2347222219999998</v>
      </c>
      <c r="O1148">
        <v>0</v>
      </c>
      <c r="P1148">
        <v>9</v>
      </c>
      <c r="Q1148">
        <v>0</v>
      </c>
      <c r="R1148">
        <v>0</v>
      </c>
      <c r="S1148">
        <v>0</v>
      </c>
      <c r="T1148">
        <v>3</v>
      </c>
      <c r="U1148">
        <v>0</v>
      </c>
      <c r="V1148">
        <v>0</v>
      </c>
      <c r="W1148">
        <v>0</v>
      </c>
      <c r="X1148">
        <v>4.3399191965035158</v>
      </c>
      <c r="Y1148">
        <v>0</v>
      </c>
      <c r="Z1148">
        <v>0</v>
      </c>
      <c r="AA1148">
        <v>0</v>
      </c>
      <c r="AB1148">
        <v>7.241929584410812</v>
      </c>
      <c r="AC1148">
        <v>0</v>
      </c>
      <c r="AD1148">
        <v>0</v>
      </c>
      <c r="AE1148">
        <v>11.581848780914328</v>
      </c>
    </row>
    <row r="1149" spans="1:31" x14ac:dyDescent="0.25">
      <c r="A1149">
        <v>2397282</v>
      </c>
      <c r="B1149">
        <v>1</v>
      </c>
      <c r="C1149" t="s">
        <v>80</v>
      </c>
      <c r="D1149" t="s">
        <v>107</v>
      </c>
      <c r="E1149" t="s">
        <v>181</v>
      </c>
      <c r="F1149" t="s">
        <v>3546</v>
      </c>
      <c r="G1149" t="s">
        <v>231</v>
      </c>
      <c r="H1149" t="s">
        <v>135</v>
      </c>
      <c r="I1149" t="s">
        <v>136</v>
      </c>
      <c r="J1149" t="s">
        <v>137</v>
      </c>
      <c r="K1149" t="s">
        <v>163</v>
      </c>
      <c r="L1149" t="s">
        <v>3547</v>
      </c>
      <c r="M1149" t="s">
        <v>3548</v>
      </c>
      <c r="N1149">
        <v>2.6124999999999998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</row>
    <row r="1150" spans="1:31" x14ac:dyDescent="0.25">
      <c r="A1150">
        <v>2397428</v>
      </c>
      <c r="B1150">
        <v>1</v>
      </c>
      <c r="C1150" t="s">
        <v>80</v>
      </c>
      <c r="D1150" t="s">
        <v>106</v>
      </c>
      <c r="E1150" t="s">
        <v>141</v>
      </c>
      <c r="F1150" t="s">
        <v>3549</v>
      </c>
      <c r="G1150" t="s">
        <v>134</v>
      </c>
      <c r="H1150" t="s">
        <v>143</v>
      </c>
      <c r="I1150" t="s">
        <v>136</v>
      </c>
      <c r="J1150" t="s">
        <v>137</v>
      </c>
      <c r="K1150" t="s">
        <v>138</v>
      </c>
      <c r="L1150" t="s">
        <v>3550</v>
      </c>
      <c r="M1150" t="s">
        <v>3551</v>
      </c>
      <c r="N1150">
        <v>2.293055555</v>
      </c>
      <c r="O1150">
        <v>0</v>
      </c>
      <c r="P1150">
        <v>114</v>
      </c>
      <c r="Q1150">
        <v>0</v>
      </c>
      <c r="R1150">
        <v>0</v>
      </c>
      <c r="S1150">
        <v>0</v>
      </c>
      <c r="T1150">
        <v>10</v>
      </c>
      <c r="U1150">
        <v>0</v>
      </c>
      <c r="V1150">
        <v>0</v>
      </c>
      <c r="W1150">
        <v>0</v>
      </c>
      <c r="X1150">
        <v>45.689372311681318</v>
      </c>
      <c r="Y1150">
        <v>0</v>
      </c>
      <c r="Z1150">
        <v>0</v>
      </c>
      <c r="AA1150">
        <v>0</v>
      </c>
      <c r="AB1150">
        <v>13.303523061503748</v>
      </c>
      <c r="AC1150">
        <v>0</v>
      </c>
      <c r="AD1150">
        <v>0</v>
      </c>
      <c r="AE1150">
        <v>58.992895373185064</v>
      </c>
    </row>
    <row r="1151" spans="1:31" x14ac:dyDescent="0.25">
      <c r="A1151">
        <v>2397288</v>
      </c>
      <c r="B1151">
        <v>1</v>
      </c>
      <c r="C1151" t="s">
        <v>81</v>
      </c>
      <c r="D1151" t="s">
        <v>117</v>
      </c>
      <c r="E1151" t="s">
        <v>181</v>
      </c>
      <c r="F1151" t="s">
        <v>3552</v>
      </c>
      <c r="G1151" t="s">
        <v>183</v>
      </c>
      <c r="H1151" t="s">
        <v>135</v>
      </c>
      <c r="I1151" t="s">
        <v>136</v>
      </c>
      <c r="J1151" t="s">
        <v>137</v>
      </c>
      <c r="K1151" t="s">
        <v>163</v>
      </c>
      <c r="L1151" t="s">
        <v>3553</v>
      </c>
      <c r="M1151" t="s">
        <v>3554</v>
      </c>
      <c r="N1151">
        <v>1.6527777770000001</v>
      </c>
      <c r="O1151">
        <v>0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0.14756271647697278</v>
      </c>
      <c r="AA1151">
        <v>0</v>
      </c>
      <c r="AB1151">
        <v>0</v>
      </c>
      <c r="AC1151">
        <v>0</v>
      </c>
      <c r="AD1151">
        <v>0</v>
      </c>
      <c r="AE1151">
        <v>0.14756271647697278</v>
      </c>
    </row>
    <row r="1152" spans="1:31" x14ac:dyDescent="0.25">
      <c r="A1152">
        <v>2397159</v>
      </c>
      <c r="B1152">
        <v>1</v>
      </c>
      <c r="C1152" t="s">
        <v>80</v>
      </c>
      <c r="D1152" t="s">
        <v>82</v>
      </c>
      <c r="E1152" t="s">
        <v>132</v>
      </c>
      <c r="F1152" t="s">
        <v>3555</v>
      </c>
      <c r="G1152" t="s">
        <v>254</v>
      </c>
      <c r="H1152" t="s">
        <v>135</v>
      </c>
      <c r="I1152" t="s">
        <v>136</v>
      </c>
      <c r="J1152" t="s">
        <v>137</v>
      </c>
      <c r="K1152" t="s">
        <v>163</v>
      </c>
      <c r="L1152" t="s">
        <v>3556</v>
      </c>
      <c r="M1152" t="s">
        <v>3557</v>
      </c>
      <c r="N1152">
        <v>0.38750000000000001</v>
      </c>
      <c r="O1152">
        <v>0</v>
      </c>
      <c r="P1152">
        <v>732</v>
      </c>
      <c r="Q1152">
        <v>0</v>
      </c>
      <c r="R1152">
        <v>0</v>
      </c>
      <c r="S1152">
        <v>0</v>
      </c>
      <c r="T1152">
        <v>97</v>
      </c>
      <c r="U1152">
        <v>0</v>
      </c>
      <c r="V1152">
        <v>0</v>
      </c>
      <c r="W1152">
        <v>0</v>
      </c>
      <c r="X1152">
        <v>49.88731740967404</v>
      </c>
      <c r="Y1152">
        <v>0</v>
      </c>
      <c r="Z1152">
        <v>0</v>
      </c>
      <c r="AA1152">
        <v>0</v>
      </c>
      <c r="AB1152">
        <v>8.1250071723435795</v>
      </c>
      <c r="AC1152">
        <v>0</v>
      </c>
      <c r="AD1152">
        <v>0</v>
      </c>
      <c r="AE1152">
        <v>58.012324582017619</v>
      </c>
    </row>
    <row r="1153" spans="1:31" x14ac:dyDescent="0.25">
      <c r="A1153">
        <v>2397657</v>
      </c>
      <c r="B1153">
        <v>1</v>
      </c>
      <c r="C1153" t="s">
        <v>80</v>
      </c>
      <c r="D1153" t="s">
        <v>83</v>
      </c>
      <c r="E1153" t="s">
        <v>181</v>
      </c>
      <c r="F1153" t="s">
        <v>3558</v>
      </c>
      <c r="G1153" t="s">
        <v>183</v>
      </c>
      <c r="H1153" t="s">
        <v>135</v>
      </c>
      <c r="I1153" t="s">
        <v>136</v>
      </c>
      <c r="J1153" t="s">
        <v>137</v>
      </c>
      <c r="K1153" t="s">
        <v>163</v>
      </c>
      <c r="L1153" t="s">
        <v>3559</v>
      </c>
      <c r="M1153" t="s">
        <v>3560</v>
      </c>
      <c r="N1153">
        <v>1.041666666</v>
      </c>
      <c r="O1153">
        <v>0</v>
      </c>
      <c r="P1153">
        <v>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0.64767061799309755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0.64767061799309755</v>
      </c>
    </row>
    <row r="1154" spans="1:31" x14ac:dyDescent="0.25">
      <c r="A1154">
        <v>2397537</v>
      </c>
      <c r="B1154">
        <v>1</v>
      </c>
      <c r="C1154" t="s">
        <v>80</v>
      </c>
      <c r="D1154" t="s">
        <v>88</v>
      </c>
      <c r="E1154" t="s">
        <v>141</v>
      </c>
      <c r="F1154" t="s">
        <v>3561</v>
      </c>
      <c r="G1154" t="s">
        <v>750</v>
      </c>
      <c r="H1154" t="s">
        <v>143</v>
      </c>
      <c r="I1154" t="s">
        <v>136</v>
      </c>
      <c r="J1154" t="s">
        <v>137</v>
      </c>
      <c r="K1154" t="s">
        <v>163</v>
      </c>
      <c r="L1154" t="s">
        <v>3562</v>
      </c>
      <c r="M1154" t="s">
        <v>3563</v>
      </c>
      <c r="N1154">
        <v>0.71972222200000002</v>
      </c>
      <c r="O1154">
        <v>0</v>
      </c>
      <c r="P1154">
        <v>314</v>
      </c>
      <c r="Q1154">
        <v>0</v>
      </c>
      <c r="R1154">
        <v>0</v>
      </c>
      <c r="S1154">
        <v>0</v>
      </c>
      <c r="T1154">
        <v>8</v>
      </c>
      <c r="U1154">
        <v>0</v>
      </c>
      <c r="V1154">
        <v>0</v>
      </c>
      <c r="W1154">
        <v>0</v>
      </c>
      <c r="X1154">
        <v>50.355604372451431</v>
      </c>
      <c r="Y1154">
        <v>0</v>
      </c>
      <c r="Z1154">
        <v>0</v>
      </c>
      <c r="AA1154">
        <v>0</v>
      </c>
      <c r="AB1154">
        <v>3.1213025932484095</v>
      </c>
      <c r="AC1154">
        <v>0</v>
      </c>
      <c r="AD1154">
        <v>0</v>
      </c>
      <c r="AE1154">
        <v>53.47690696569984</v>
      </c>
    </row>
    <row r="1155" spans="1:31" x14ac:dyDescent="0.25">
      <c r="A1155">
        <v>2397494</v>
      </c>
      <c r="B1155">
        <v>1</v>
      </c>
      <c r="C1155" t="s">
        <v>81</v>
      </c>
      <c r="D1155" t="s">
        <v>121</v>
      </c>
      <c r="E1155" t="s">
        <v>279</v>
      </c>
      <c r="F1155" t="s">
        <v>1762</v>
      </c>
      <c r="G1155" t="s">
        <v>162</v>
      </c>
      <c r="H1155" t="s">
        <v>143</v>
      </c>
      <c r="I1155" t="s">
        <v>136</v>
      </c>
      <c r="J1155" t="s">
        <v>137</v>
      </c>
      <c r="K1155" t="s">
        <v>163</v>
      </c>
      <c r="L1155" t="s">
        <v>3564</v>
      </c>
      <c r="M1155" t="s">
        <v>3565</v>
      </c>
      <c r="N1155">
        <v>1.515833333</v>
      </c>
      <c r="O1155">
        <v>0</v>
      </c>
      <c r="P1155">
        <v>982</v>
      </c>
      <c r="Q1155">
        <v>8</v>
      </c>
      <c r="R1155">
        <v>30</v>
      </c>
      <c r="S1155">
        <v>7</v>
      </c>
      <c r="T1155">
        <v>49</v>
      </c>
      <c r="U1155">
        <v>0</v>
      </c>
      <c r="V1155">
        <v>0</v>
      </c>
      <c r="W1155">
        <v>0</v>
      </c>
      <c r="X1155">
        <v>183.18359354301066</v>
      </c>
      <c r="Y1155">
        <v>7.9625060580418472</v>
      </c>
      <c r="Z1155">
        <v>11.895554563200864</v>
      </c>
      <c r="AA1155">
        <v>16.004564745749896</v>
      </c>
      <c r="AB1155">
        <v>64.109656821605569</v>
      </c>
      <c r="AC1155">
        <v>0</v>
      </c>
      <c r="AD1155">
        <v>0</v>
      </c>
      <c r="AE1155">
        <v>283.15587573160883</v>
      </c>
    </row>
    <row r="1156" spans="1:31" x14ac:dyDescent="0.25">
      <c r="A1156">
        <v>2397202</v>
      </c>
      <c r="B1156">
        <v>1</v>
      </c>
      <c r="C1156" t="s">
        <v>80</v>
      </c>
      <c r="D1156" t="s">
        <v>89</v>
      </c>
      <c r="E1156" t="s">
        <v>153</v>
      </c>
      <c r="F1156" t="s">
        <v>2957</v>
      </c>
      <c r="G1156" t="s">
        <v>162</v>
      </c>
      <c r="H1156" t="s">
        <v>143</v>
      </c>
      <c r="I1156" t="s">
        <v>136</v>
      </c>
      <c r="J1156" t="s">
        <v>137</v>
      </c>
      <c r="K1156" t="s">
        <v>163</v>
      </c>
      <c r="L1156" t="s">
        <v>3566</v>
      </c>
      <c r="M1156" t="s">
        <v>3567</v>
      </c>
      <c r="N1156">
        <v>0.136944444</v>
      </c>
      <c r="O1156">
        <v>1</v>
      </c>
      <c r="P1156">
        <v>267</v>
      </c>
      <c r="Q1156">
        <v>1</v>
      </c>
      <c r="R1156">
        <v>54</v>
      </c>
      <c r="S1156">
        <v>2</v>
      </c>
      <c r="T1156">
        <v>151</v>
      </c>
      <c r="U1156">
        <v>0</v>
      </c>
      <c r="V1156">
        <v>0</v>
      </c>
      <c r="W1156">
        <v>0.43128956013885034</v>
      </c>
      <c r="X1156">
        <v>10.88746505862721</v>
      </c>
      <c r="Y1156">
        <v>0.66954097821650005</v>
      </c>
      <c r="Z1156">
        <v>1.9697042715932742</v>
      </c>
      <c r="AA1156">
        <v>0.4505567713162914</v>
      </c>
      <c r="AB1156">
        <v>7.3806685380853061</v>
      </c>
      <c r="AC1156">
        <v>0</v>
      </c>
      <c r="AD1156">
        <v>0</v>
      </c>
      <c r="AE1156">
        <v>21.789225177977432</v>
      </c>
    </row>
    <row r="1157" spans="1:31" x14ac:dyDescent="0.25">
      <c r="A1157">
        <v>2397371</v>
      </c>
      <c r="B1157">
        <v>1</v>
      </c>
      <c r="C1157" t="s">
        <v>81</v>
      </c>
      <c r="D1157" t="s">
        <v>122</v>
      </c>
      <c r="E1157" t="s">
        <v>157</v>
      </c>
      <c r="F1157" t="s">
        <v>3568</v>
      </c>
      <c r="G1157" t="s">
        <v>272</v>
      </c>
      <c r="H1157" t="s">
        <v>135</v>
      </c>
      <c r="I1157" t="s">
        <v>136</v>
      </c>
      <c r="J1157" t="s">
        <v>137</v>
      </c>
      <c r="K1157" t="s">
        <v>163</v>
      </c>
      <c r="L1157" t="s">
        <v>3569</v>
      </c>
      <c r="M1157" t="s">
        <v>3570</v>
      </c>
      <c r="N1157">
        <v>2.8036111109999999</v>
      </c>
      <c r="O1157">
        <v>0</v>
      </c>
      <c r="P1157">
        <v>33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10.884302384456335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10.884302384456335</v>
      </c>
    </row>
    <row r="1158" spans="1:31" x14ac:dyDescent="0.25">
      <c r="A1158">
        <v>2397663</v>
      </c>
      <c r="B1158">
        <v>1</v>
      </c>
      <c r="C1158" t="s">
        <v>80</v>
      </c>
      <c r="D1158" t="s">
        <v>85</v>
      </c>
      <c r="E1158" t="s">
        <v>157</v>
      </c>
      <c r="F1158" t="s">
        <v>3248</v>
      </c>
      <c r="G1158" t="s">
        <v>254</v>
      </c>
      <c r="H1158" t="s">
        <v>135</v>
      </c>
      <c r="I1158" t="s">
        <v>136</v>
      </c>
      <c r="J1158" t="s">
        <v>137</v>
      </c>
      <c r="K1158" t="s">
        <v>163</v>
      </c>
      <c r="L1158" t="s">
        <v>3571</v>
      </c>
      <c r="M1158" t="s">
        <v>3572</v>
      </c>
      <c r="N1158">
        <v>0.60333333300000003</v>
      </c>
      <c r="O1158">
        <v>0</v>
      </c>
      <c r="P1158">
        <v>236</v>
      </c>
      <c r="Q1158">
        <v>0</v>
      </c>
      <c r="R1158">
        <v>0</v>
      </c>
      <c r="S1158">
        <v>0</v>
      </c>
      <c r="T1158">
        <v>16</v>
      </c>
      <c r="U1158">
        <v>0</v>
      </c>
      <c r="V1158">
        <v>0</v>
      </c>
      <c r="W1158">
        <v>0</v>
      </c>
      <c r="X1158">
        <v>31.206450592836411</v>
      </c>
      <c r="Y1158">
        <v>0</v>
      </c>
      <c r="Z1158">
        <v>0</v>
      </c>
      <c r="AA1158">
        <v>0</v>
      </c>
      <c r="AB1158">
        <v>3.8030312141769738</v>
      </c>
      <c r="AC1158">
        <v>0</v>
      </c>
      <c r="AD1158">
        <v>0</v>
      </c>
      <c r="AE1158">
        <v>35.009481807013387</v>
      </c>
    </row>
    <row r="1159" spans="1:31" x14ac:dyDescent="0.25">
      <c r="A1159">
        <v>2397308</v>
      </c>
      <c r="B1159">
        <v>1</v>
      </c>
      <c r="C1159" t="s">
        <v>80</v>
      </c>
      <c r="D1159" t="s">
        <v>108</v>
      </c>
      <c r="E1159" t="s">
        <v>132</v>
      </c>
      <c r="F1159" t="s">
        <v>3573</v>
      </c>
      <c r="G1159" t="s">
        <v>134</v>
      </c>
      <c r="H1159" t="s">
        <v>135</v>
      </c>
      <c r="I1159" t="s">
        <v>136</v>
      </c>
      <c r="J1159" t="s">
        <v>137</v>
      </c>
      <c r="K1159" t="s">
        <v>138</v>
      </c>
      <c r="L1159" t="s">
        <v>3574</v>
      </c>
      <c r="M1159" t="s">
        <v>3575</v>
      </c>
      <c r="N1159">
        <v>5.6586111109999999</v>
      </c>
      <c r="O1159">
        <v>0</v>
      </c>
      <c r="P1159">
        <v>15</v>
      </c>
      <c r="Q1159">
        <v>0</v>
      </c>
      <c r="R1159">
        <v>6</v>
      </c>
      <c r="S1159">
        <v>0</v>
      </c>
      <c r="T1159">
        <v>3</v>
      </c>
      <c r="U1159">
        <v>0</v>
      </c>
      <c r="V1159">
        <v>0</v>
      </c>
      <c r="W1159">
        <v>0</v>
      </c>
      <c r="X1159">
        <v>14.837796153218546</v>
      </c>
      <c r="Y1159">
        <v>0</v>
      </c>
      <c r="Z1159">
        <v>35.906276521295041</v>
      </c>
      <c r="AA1159">
        <v>0</v>
      </c>
      <c r="AB1159">
        <v>12.831706645304525</v>
      </c>
      <c r="AC1159">
        <v>0</v>
      </c>
      <c r="AD1159">
        <v>0</v>
      </c>
      <c r="AE1159">
        <v>63.57577931981811</v>
      </c>
    </row>
    <row r="1160" spans="1:31" x14ac:dyDescent="0.25">
      <c r="A1160">
        <v>2397451</v>
      </c>
      <c r="B1160">
        <v>1</v>
      </c>
      <c r="C1160" t="s">
        <v>81</v>
      </c>
      <c r="D1160" t="s">
        <v>126</v>
      </c>
      <c r="E1160" t="s">
        <v>279</v>
      </c>
      <c r="F1160" t="s">
        <v>3576</v>
      </c>
      <c r="G1160" t="s">
        <v>162</v>
      </c>
      <c r="H1160" t="s">
        <v>143</v>
      </c>
      <c r="I1160" t="s">
        <v>417</v>
      </c>
      <c r="J1160" t="s">
        <v>137</v>
      </c>
      <c r="K1160" t="s">
        <v>163</v>
      </c>
      <c r="L1160" t="s">
        <v>3577</v>
      </c>
      <c r="M1160" t="s">
        <v>3578</v>
      </c>
      <c r="N1160">
        <v>8.3333330000000001E-3</v>
      </c>
      <c r="O1160">
        <v>0</v>
      </c>
      <c r="P1160">
        <v>900</v>
      </c>
      <c r="Q1160">
        <v>49</v>
      </c>
      <c r="R1160">
        <v>128</v>
      </c>
      <c r="S1160">
        <v>13</v>
      </c>
      <c r="T1160">
        <v>57</v>
      </c>
      <c r="U1160">
        <v>1</v>
      </c>
      <c r="V1160">
        <v>0</v>
      </c>
      <c r="W1160">
        <v>0</v>
      </c>
      <c r="X1160">
        <v>0.77652964729983365</v>
      </c>
      <c r="Y1160">
        <v>0.82392283669478339</v>
      </c>
      <c r="Z1160">
        <v>0.48826439668911659</v>
      </c>
      <c r="AA1160">
        <v>0.24772979886562502</v>
      </c>
      <c r="AB1160">
        <v>0.31508277845662491</v>
      </c>
      <c r="AC1160">
        <v>1.3102077934462502</v>
      </c>
      <c r="AD1160">
        <v>0</v>
      </c>
      <c r="AE1160">
        <v>3.9617372514522335</v>
      </c>
    </row>
    <row r="1161" spans="1:31" x14ac:dyDescent="0.25">
      <c r="A1161">
        <v>2397365</v>
      </c>
      <c r="B1161">
        <v>1</v>
      </c>
      <c r="C1161" t="s">
        <v>81</v>
      </c>
      <c r="D1161" t="s">
        <v>115</v>
      </c>
      <c r="E1161" t="s">
        <v>157</v>
      </c>
      <c r="F1161" t="s">
        <v>3579</v>
      </c>
      <c r="G1161" t="s">
        <v>272</v>
      </c>
      <c r="H1161" t="s">
        <v>135</v>
      </c>
      <c r="I1161" t="s">
        <v>136</v>
      </c>
      <c r="J1161" t="s">
        <v>137</v>
      </c>
      <c r="K1161" t="s">
        <v>163</v>
      </c>
      <c r="L1161" t="s">
        <v>3580</v>
      </c>
      <c r="M1161" t="s">
        <v>3581</v>
      </c>
      <c r="N1161">
        <v>2.4427777769999999</v>
      </c>
      <c r="O1161">
        <v>0</v>
      </c>
      <c r="P1161">
        <v>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1.2507094187330114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1.2507094187330114</v>
      </c>
    </row>
    <row r="1162" spans="1:31" x14ac:dyDescent="0.25">
      <c r="A1162">
        <v>2397557</v>
      </c>
      <c r="B1162">
        <v>1</v>
      </c>
      <c r="C1162" t="s">
        <v>80</v>
      </c>
      <c r="D1162" t="s">
        <v>93</v>
      </c>
      <c r="E1162" t="s">
        <v>157</v>
      </c>
      <c r="F1162" t="s">
        <v>3582</v>
      </c>
      <c r="G1162" t="s">
        <v>272</v>
      </c>
      <c r="H1162" t="s">
        <v>135</v>
      </c>
      <c r="I1162" t="s">
        <v>136</v>
      </c>
      <c r="J1162" t="s">
        <v>137</v>
      </c>
      <c r="K1162" t="s">
        <v>163</v>
      </c>
      <c r="L1162" t="s">
        <v>3583</v>
      </c>
      <c r="M1162" t="s">
        <v>3584</v>
      </c>
      <c r="N1162">
        <v>2.3075000000000001</v>
      </c>
      <c r="O1162">
        <v>0</v>
      </c>
      <c r="P1162">
        <v>5</v>
      </c>
      <c r="Q1162">
        <v>0</v>
      </c>
      <c r="R1162">
        <v>10</v>
      </c>
      <c r="S1162">
        <v>0</v>
      </c>
      <c r="T1162">
        <v>14</v>
      </c>
      <c r="U1162">
        <v>0</v>
      </c>
      <c r="V1162">
        <v>0</v>
      </c>
      <c r="W1162">
        <v>0</v>
      </c>
      <c r="X1162">
        <v>1.0008032090639334</v>
      </c>
      <c r="Y1162">
        <v>0</v>
      </c>
      <c r="Z1162">
        <v>41.286148070219561</v>
      </c>
      <c r="AA1162">
        <v>0</v>
      </c>
      <c r="AB1162">
        <v>54.153755354227812</v>
      </c>
      <c r="AC1162">
        <v>0</v>
      </c>
      <c r="AD1162">
        <v>0</v>
      </c>
      <c r="AE1162">
        <v>96.440706633511297</v>
      </c>
    </row>
    <row r="1163" spans="1:31" x14ac:dyDescent="0.25">
      <c r="A1163">
        <v>2397337</v>
      </c>
      <c r="B1163">
        <v>1</v>
      </c>
      <c r="C1163" t="s">
        <v>80</v>
      </c>
      <c r="D1163" t="s">
        <v>110</v>
      </c>
      <c r="E1163" t="s">
        <v>181</v>
      </c>
      <c r="F1163" t="s">
        <v>3585</v>
      </c>
      <c r="G1163" t="s">
        <v>235</v>
      </c>
      <c r="H1163" t="s">
        <v>135</v>
      </c>
      <c r="I1163" t="s">
        <v>136</v>
      </c>
      <c r="J1163" t="s">
        <v>137</v>
      </c>
      <c r="K1163" t="s">
        <v>163</v>
      </c>
      <c r="L1163" t="s">
        <v>3586</v>
      </c>
      <c r="M1163" t="s">
        <v>3587</v>
      </c>
      <c r="N1163">
        <v>1.7669444439999999</v>
      </c>
      <c r="O1163">
        <v>0</v>
      </c>
      <c r="P1163">
        <v>7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2.1081465676404001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2.1081465676404001</v>
      </c>
    </row>
    <row r="1164" spans="1:31" x14ac:dyDescent="0.25">
      <c r="A1164">
        <v>2397623</v>
      </c>
      <c r="B1164">
        <v>1</v>
      </c>
      <c r="C1164" t="s">
        <v>81</v>
      </c>
      <c r="D1164" t="s">
        <v>118</v>
      </c>
      <c r="E1164" t="s">
        <v>181</v>
      </c>
      <c r="F1164" t="s">
        <v>3588</v>
      </c>
      <c r="G1164" t="s">
        <v>183</v>
      </c>
      <c r="H1164" t="s">
        <v>135</v>
      </c>
      <c r="I1164" t="s">
        <v>136</v>
      </c>
      <c r="J1164" t="s">
        <v>137</v>
      </c>
      <c r="K1164" t="s">
        <v>163</v>
      </c>
      <c r="L1164" t="s">
        <v>3589</v>
      </c>
      <c r="M1164" t="s">
        <v>3590</v>
      </c>
      <c r="N1164">
        <v>1.5872222220000001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2.2093019338776334</v>
      </c>
      <c r="AC1164">
        <v>0</v>
      </c>
      <c r="AD1164">
        <v>0</v>
      </c>
      <c r="AE1164">
        <v>2.2093019338776334</v>
      </c>
    </row>
    <row r="1165" spans="1:31" x14ac:dyDescent="0.25">
      <c r="A1165">
        <v>2397523</v>
      </c>
      <c r="B1165">
        <v>1</v>
      </c>
      <c r="C1165" t="s">
        <v>80</v>
      </c>
      <c r="D1165" t="s">
        <v>100</v>
      </c>
      <c r="E1165" t="s">
        <v>141</v>
      </c>
      <c r="F1165" t="s">
        <v>3591</v>
      </c>
      <c r="G1165" t="s">
        <v>134</v>
      </c>
      <c r="H1165" t="s">
        <v>143</v>
      </c>
      <c r="I1165" t="s">
        <v>136</v>
      </c>
      <c r="J1165" t="s">
        <v>137</v>
      </c>
      <c r="K1165" t="s">
        <v>138</v>
      </c>
      <c r="L1165" t="s">
        <v>3592</v>
      </c>
      <c r="M1165" t="s">
        <v>3593</v>
      </c>
      <c r="N1165">
        <v>2.6</v>
      </c>
      <c r="O1165">
        <v>0</v>
      </c>
      <c r="P1165">
        <v>747</v>
      </c>
      <c r="Q1165">
        <v>0</v>
      </c>
      <c r="R1165">
        <v>0</v>
      </c>
      <c r="S1165">
        <v>3</v>
      </c>
      <c r="T1165">
        <v>20</v>
      </c>
      <c r="U1165">
        <v>0</v>
      </c>
      <c r="V1165">
        <v>0</v>
      </c>
      <c r="W1165">
        <v>0</v>
      </c>
      <c r="X1165">
        <v>210.17177482798726</v>
      </c>
      <c r="Y1165">
        <v>0</v>
      </c>
      <c r="Z1165">
        <v>0</v>
      </c>
      <c r="AA1165">
        <v>49.147511741332103</v>
      </c>
      <c r="AB1165">
        <v>67.686587057352654</v>
      </c>
      <c r="AC1165">
        <v>0</v>
      </c>
      <c r="AD1165">
        <v>0</v>
      </c>
      <c r="AE1165">
        <v>327.00587362667204</v>
      </c>
    </row>
    <row r="1166" spans="1:31" x14ac:dyDescent="0.25">
      <c r="A1166">
        <v>2397331</v>
      </c>
      <c r="B1166">
        <v>1</v>
      </c>
      <c r="C1166" t="s">
        <v>81</v>
      </c>
      <c r="D1166" t="s">
        <v>115</v>
      </c>
      <c r="E1166" t="s">
        <v>279</v>
      </c>
      <c r="F1166" t="s">
        <v>3594</v>
      </c>
      <c r="G1166" t="s">
        <v>162</v>
      </c>
      <c r="H1166" t="s">
        <v>143</v>
      </c>
      <c r="I1166" t="s">
        <v>136</v>
      </c>
      <c r="J1166" t="s">
        <v>137</v>
      </c>
      <c r="K1166" t="s">
        <v>163</v>
      </c>
      <c r="L1166" t="s">
        <v>3595</v>
      </c>
      <c r="M1166" t="s">
        <v>3596</v>
      </c>
      <c r="N1166">
        <v>1.363888888</v>
      </c>
      <c r="O1166">
        <v>0</v>
      </c>
      <c r="P1166">
        <v>787</v>
      </c>
      <c r="Q1166">
        <v>0</v>
      </c>
      <c r="R1166">
        <v>8</v>
      </c>
      <c r="S1166">
        <v>2</v>
      </c>
      <c r="T1166">
        <v>48</v>
      </c>
      <c r="U1166">
        <v>0</v>
      </c>
      <c r="V1166">
        <v>0</v>
      </c>
      <c r="W1166">
        <v>0</v>
      </c>
      <c r="X1166">
        <v>82.344766041269509</v>
      </c>
      <c r="Y1166">
        <v>0</v>
      </c>
      <c r="Z1166">
        <v>3.4906439544983332</v>
      </c>
      <c r="AA1166">
        <v>4.3169500457600325</v>
      </c>
      <c r="AB1166">
        <v>30.909589301473705</v>
      </c>
      <c r="AC1166">
        <v>0</v>
      </c>
      <c r="AD1166">
        <v>0</v>
      </c>
      <c r="AE1166">
        <v>121.06194934300159</v>
      </c>
    </row>
    <row r="1167" spans="1:31" x14ac:dyDescent="0.25">
      <c r="A1167">
        <v>2397185</v>
      </c>
      <c r="B1167">
        <v>1</v>
      </c>
      <c r="C1167" t="s">
        <v>80</v>
      </c>
      <c r="D1167" t="s">
        <v>89</v>
      </c>
      <c r="E1167" t="s">
        <v>153</v>
      </c>
      <c r="F1167" t="s">
        <v>2957</v>
      </c>
      <c r="G1167" t="s">
        <v>162</v>
      </c>
      <c r="H1167" t="s">
        <v>143</v>
      </c>
      <c r="I1167" t="s">
        <v>136</v>
      </c>
      <c r="J1167" t="s">
        <v>137</v>
      </c>
      <c r="K1167" t="s">
        <v>163</v>
      </c>
      <c r="L1167" t="s">
        <v>3597</v>
      </c>
      <c r="M1167" t="s">
        <v>3598</v>
      </c>
      <c r="N1167">
        <v>0.97277777700000001</v>
      </c>
      <c r="O1167">
        <v>1</v>
      </c>
      <c r="P1167">
        <v>267</v>
      </c>
      <c r="Q1167">
        <v>1</v>
      </c>
      <c r="R1167">
        <v>54</v>
      </c>
      <c r="S1167">
        <v>2</v>
      </c>
      <c r="T1167">
        <v>151</v>
      </c>
      <c r="U1167">
        <v>0</v>
      </c>
      <c r="V1167">
        <v>0</v>
      </c>
      <c r="W1167">
        <v>2.9865853295335683</v>
      </c>
      <c r="X1167">
        <v>76.021628568938681</v>
      </c>
      <c r="Y1167">
        <v>4.4590143685510153</v>
      </c>
      <c r="Z1167">
        <v>12.05561047473179</v>
      </c>
      <c r="AA1167">
        <v>3.146647285946782</v>
      </c>
      <c r="AB1167">
        <v>49.526048115880712</v>
      </c>
      <c r="AC1167">
        <v>0</v>
      </c>
      <c r="AD1167">
        <v>0</v>
      </c>
      <c r="AE1167">
        <v>148.19553414358256</v>
      </c>
    </row>
    <row r="1168" spans="1:31" x14ac:dyDescent="0.25">
      <c r="A1168">
        <v>2397191</v>
      </c>
      <c r="B1168">
        <v>1</v>
      </c>
      <c r="C1168" t="s">
        <v>80</v>
      </c>
      <c r="D1168" t="s">
        <v>97</v>
      </c>
      <c r="E1168" t="s">
        <v>141</v>
      </c>
      <c r="F1168" t="s">
        <v>3599</v>
      </c>
      <c r="G1168" t="s">
        <v>206</v>
      </c>
      <c r="H1168" t="s">
        <v>143</v>
      </c>
      <c r="I1168" t="s">
        <v>136</v>
      </c>
      <c r="J1168" t="s">
        <v>137</v>
      </c>
      <c r="K1168" t="s">
        <v>163</v>
      </c>
      <c r="L1168" t="s">
        <v>3600</v>
      </c>
      <c r="M1168" t="s">
        <v>3601</v>
      </c>
      <c r="N1168">
        <v>5.0083333330000004</v>
      </c>
      <c r="O1168">
        <v>0</v>
      </c>
      <c r="P1168">
        <v>35</v>
      </c>
      <c r="Q1168">
        <v>0</v>
      </c>
      <c r="R1168">
        <v>18</v>
      </c>
      <c r="S1168">
        <v>0</v>
      </c>
      <c r="T1168">
        <v>10</v>
      </c>
      <c r="U1168">
        <v>0</v>
      </c>
      <c r="V1168">
        <v>0</v>
      </c>
      <c r="W1168">
        <v>0</v>
      </c>
      <c r="X1168">
        <v>76.809382101434721</v>
      </c>
      <c r="Y1168">
        <v>0</v>
      </c>
      <c r="Z1168">
        <v>47.378759095523783</v>
      </c>
      <c r="AA1168">
        <v>0</v>
      </c>
      <c r="AB1168">
        <v>50.250927258776372</v>
      </c>
      <c r="AC1168">
        <v>0</v>
      </c>
      <c r="AD1168">
        <v>0</v>
      </c>
      <c r="AE1168">
        <v>174.43906845573485</v>
      </c>
    </row>
    <row r="1169" spans="1:31" x14ac:dyDescent="0.25">
      <c r="A1169">
        <v>2397629</v>
      </c>
      <c r="B1169">
        <v>1</v>
      </c>
      <c r="C1169" t="s">
        <v>80</v>
      </c>
      <c r="D1169" t="s">
        <v>103</v>
      </c>
      <c r="E1169" t="s">
        <v>157</v>
      </c>
      <c r="F1169" t="s">
        <v>3602</v>
      </c>
      <c r="G1169" t="s">
        <v>272</v>
      </c>
      <c r="H1169" t="s">
        <v>135</v>
      </c>
      <c r="I1169" t="s">
        <v>136</v>
      </c>
      <c r="J1169" t="s">
        <v>137</v>
      </c>
      <c r="K1169" t="s">
        <v>163</v>
      </c>
      <c r="L1169" t="s">
        <v>3603</v>
      </c>
      <c r="M1169" t="s">
        <v>3604</v>
      </c>
      <c r="N1169">
        <v>1.75</v>
      </c>
      <c r="O1169">
        <v>0</v>
      </c>
      <c r="P1169">
        <v>83</v>
      </c>
      <c r="Q1169">
        <v>0</v>
      </c>
      <c r="R1169">
        <v>0</v>
      </c>
      <c r="S1169">
        <v>0</v>
      </c>
      <c r="T1169">
        <v>11</v>
      </c>
      <c r="U1169">
        <v>0</v>
      </c>
      <c r="V1169">
        <v>0</v>
      </c>
      <c r="W1169">
        <v>0</v>
      </c>
      <c r="X1169">
        <v>22.864437758329462</v>
      </c>
      <c r="Y1169">
        <v>0</v>
      </c>
      <c r="Z1169">
        <v>0</v>
      </c>
      <c r="AA1169">
        <v>0</v>
      </c>
      <c r="AB1169">
        <v>5.7741327229538024</v>
      </c>
      <c r="AC1169">
        <v>0</v>
      </c>
      <c r="AD1169">
        <v>0</v>
      </c>
      <c r="AE1169">
        <v>28.638570481283264</v>
      </c>
    </row>
    <row r="1170" spans="1:31" x14ac:dyDescent="0.25">
      <c r="A1170">
        <v>2397231</v>
      </c>
      <c r="B1170">
        <v>1</v>
      </c>
      <c r="C1170" t="s">
        <v>80</v>
      </c>
      <c r="D1170" t="s">
        <v>100</v>
      </c>
      <c r="E1170" t="s">
        <v>157</v>
      </c>
      <c r="F1170" t="s">
        <v>3605</v>
      </c>
      <c r="G1170" t="s">
        <v>272</v>
      </c>
      <c r="H1170" t="s">
        <v>135</v>
      </c>
      <c r="I1170" t="s">
        <v>136</v>
      </c>
      <c r="J1170" t="s">
        <v>137</v>
      </c>
      <c r="K1170" t="s">
        <v>163</v>
      </c>
      <c r="L1170" t="s">
        <v>3606</v>
      </c>
      <c r="M1170" t="s">
        <v>3607</v>
      </c>
      <c r="N1170">
        <v>1.4922222220000001</v>
      </c>
      <c r="O1170">
        <v>0</v>
      </c>
      <c r="P1170">
        <v>10</v>
      </c>
      <c r="Q1170">
        <v>0</v>
      </c>
      <c r="R1170">
        <v>1</v>
      </c>
      <c r="S1170">
        <v>0</v>
      </c>
      <c r="T1170">
        <v>4</v>
      </c>
      <c r="U1170">
        <v>0</v>
      </c>
      <c r="V1170">
        <v>0</v>
      </c>
      <c r="W1170">
        <v>0</v>
      </c>
      <c r="X1170">
        <v>3.1038947358692095</v>
      </c>
      <c r="Y1170">
        <v>0</v>
      </c>
      <c r="Z1170">
        <v>1.1092773246629912</v>
      </c>
      <c r="AA1170">
        <v>0</v>
      </c>
      <c r="AB1170">
        <v>14.562341120405415</v>
      </c>
      <c r="AC1170">
        <v>0</v>
      </c>
      <c r="AD1170">
        <v>0</v>
      </c>
      <c r="AE1170">
        <v>18.775513180937615</v>
      </c>
    </row>
    <row r="1171" spans="1:31" x14ac:dyDescent="0.25">
      <c r="A1171">
        <v>2397274</v>
      </c>
      <c r="B1171">
        <v>1</v>
      </c>
      <c r="C1171" t="s">
        <v>80</v>
      </c>
      <c r="D1171" t="s">
        <v>101</v>
      </c>
      <c r="E1171" t="s">
        <v>157</v>
      </c>
      <c r="F1171" t="s">
        <v>3608</v>
      </c>
      <c r="G1171" t="s">
        <v>254</v>
      </c>
      <c r="H1171" t="s">
        <v>135</v>
      </c>
      <c r="I1171" t="s">
        <v>136</v>
      </c>
      <c r="J1171" t="s">
        <v>137</v>
      </c>
      <c r="K1171" t="s">
        <v>163</v>
      </c>
      <c r="L1171" t="s">
        <v>3609</v>
      </c>
      <c r="M1171" t="s">
        <v>3610</v>
      </c>
      <c r="N1171">
        <v>0.53805555500000002</v>
      </c>
      <c r="O1171">
        <v>0</v>
      </c>
      <c r="P1171">
        <v>10</v>
      </c>
      <c r="Q1171">
        <v>0</v>
      </c>
      <c r="R1171">
        <v>1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4.2015331192408931</v>
      </c>
      <c r="Y1171">
        <v>0</v>
      </c>
      <c r="Z1171">
        <v>0</v>
      </c>
      <c r="AA1171">
        <v>0</v>
      </c>
      <c r="AB1171">
        <v>4.0733341141191035</v>
      </c>
      <c r="AC1171">
        <v>0</v>
      </c>
      <c r="AD1171">
        <v>0</v>
      </c>
      <c r="AE1171">
        <v>8.2748672333599966</v>
      </c>
    </row>
    <row r="1172" spans="1:31" x14ac:dyDescent="0.25">
      <c r="A1172">
        <v>2397397</v>
      </c>
      <c r="B1172">
        <v>1</v>
      </c>
      <c r="C1172" t="s">
        <v>80</v>
      </c>
      <c r="D1172" t="s">
        <v>105</v>
      </c>
      <c r="E1172" t="s">
        <v>157</v>
      </c>
      <c r="F1172" t="s">
        <v>3611</v>
      </c>
      <c r="G1172" t="s">
        <v>297</v>
      </c>
      <c r="H1172" t="s">
        <v>135</v>
      </c>
      <c r="I1172" t="s">
        <v>136</v>
      </c>
      <c r="J1172" t="s">
        <v>137</v>
      </c>
      <c r="K1172" t="s">
        <v>163</v>
      </c>
      <c r="L1172" t="s">
        <v>3612</v>
      </c>
      <c r="M1172" t="s">
        <v>3613</v>
      </c>
      <c r="N1172">
        <v>1.353888888</v>
      </c>
      <c r="O1172">
        <v>0</v>
      </c>
      <c r="P1172">
        <v>86</v>
      </c>
      <c r="Q1172">
        <v>0</v>
      </c>
      <c r="R1172">
        <v>0</v>
      </c>
      <c r="S1172">
        <v>0</v>
      </c>
      <c r="T1172">
        <v>4</v>
      </c>
      <c r="U1172">
        <v>0</v>
      </c>
      <c r="V1172">
        <v>0</v>
      </c>
      <c r="W1172">
        <v>0</v>
      </c>
      <c r="X1172">
        <v>22.288818901657013</v>
      </c>
      <c r="Y1172">
        <v>0</v>
      </c>
      <c r="Z1172">
        <v>0</v>
      </c>
      <c r="AA1172">
        <v>0</v>
      </c>
      <c r="AB1172">
        <v>0.9892449497010789</v>
      </c>
      <c r="AC1172">
        <v>0</v>
      </c>
      <c r="AD1172">
        <v>0</v>
      </c>
      <c r="AE1172">
        <v>23.278063851358091</v>
      </c>
    </row>
    <row r="1173" spans="1:31" x14ac:dyDescent="0.25">
      <c r="A1173">
        <v>2397709</v>
      </c>
      <c r="B1173">
        <v>1</v>
      </c>
      <c r="C1173" t="s">
        <v>81</v>
      </c>
      <c r="D1173" t="s">
        <v>128</v>
      </c>
      <c r="E1173" t="s">
        <v>181</v>
      </c>
      <c r="F1173" t="s">
        <v>3614</v>
      </c>
      <c r="G1173" t="s">
        <v>224</v>
      </c>
      <c r="H1173" t="s">
        <v>135</v>
      </c>
      <c r="I1173" t="s">
        <v>136</v>
      </c>
      <c r="J1173" t="s">
        <v>137</v>
      </c>
      <c r="K1173" t="s">
        <v>163</v>
      </c>
      <c r="L1173" t="s">
        <v>3615</v>
      </c>
      <c r="M1173" t="s">
        <v>3616</v>
      </c>
      <c r="N1173">
        <v>1.342222222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7.2612072265903341E-2</v>
      </c>
      <c r="AC1173">
        <v>0</v>
      </c>
      <c r="AD1173">
        <v>0</v>
      </c>
      <c r="AE1173">
        <v>7.2612072265903341E-2</v>
      </c>
    </row>
    <row r="1174" spans="1:31" x14ac:dyDescent="0.25">
      <c r="A1174">
        <v>2397354</v>
      </c>
      <c r="B1174">
        <v>1</v>
      </c>
      <c r="C1174" t="s">
        <v>81</v>
      </c>
      <c r="D1174" t="s">
        <v>120</v>
      </c>
      <c r="E1174" t="s">
        <v>279</v>
      </c>
      <c r="F1174" t="s">
        <v>3617</v>
      </c>
      <c r="G1174" t="s">
        <v>162</v>
      </c>
      <c r="H1174" t="s">
        <v>143</v>
      </c>
      <c r="I1174" t="s">
        <v>136</v>
      </c>
      <c r="J1174" t="s">
        <v>137</v>
      </c>
      <c r="K1174" t="s">
        <v>163</v>
      </c>
      <c r="L1174" t="s">
        <v>3618</v>
      </c>
      <c r="M1174" t="s">
        <v>3619</v>
      </c>
      <c r="N1174">
        <v>0.382222222</v>
      </c>
      <c r="O1174">
        <v>0</v>
      </c>
      <c r="P1174">
        <v>0</v>
      </c>
      <c r="Q1174">
        <v>42</v>
      </c>
      <c r="R1174">
        <v>0</v>
      </c>
      <c r="S1174">
        <v>7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7.1869267989551222</v>
      </c>
      <c r="Z1174">
        <v>0</v>
      </c>
      <c r="AA1174">
        <v>2.1620939215149599</v>
      </c>
      <c r="AB1174">
        <v>0</v>
      </c>
      <c r="AC1174">
        <v>0</v>
      </c>
      <c r="AD1174">
        <v>0</v>
      </c>
      <c r="AE1174">
        <v>9.349020720470083</v>
      </c>
    </row>
    <row r="1175" spans="1:31" x14ac:dyDescent="0.25">
      <c r="A1175">
        <v>2397560</v>
      </c>
      <c r="B1175">
        <v>1</v>
      </c>
      <c r="C1175" t="s">
        <v>80</v>
      </c>
      <c r="D1175" t="s">
        <v>94</v>
      </c>
      <c r="E1175" t="s">
        <v>141</v>
      </c>
      <c r="F1175" t="s">
        <v>3620</v>
      </c>
      <c r="G1175" t="s">
        <v>134</v>
      </c>
      <c r="H1175" t="s">
        <v>143</v>
      </c>
      <c r="I1175" t="s">
        <v>136</v>
      </c>
      <c r="J1175" t="s">
        <v>137</v>
      </c>
      <c r="K1175" t="s">
        <v>138</v>
      </c>
      <c r="L1175" t="s">
        <v>3621</v>
      </c>
      <c r="M1175" t="s">
        <v>3622</v>
      </c>
      <c r="N1175">
        <v>2.0663888880000001</v>
      </c>
      <c r="O1175">
        <v>0</v>
      </c>
      <c r="P1175">
        <v>0</v>
      </c>
      <c r="Q1175">
        <v>0</v>
      </c>
      <c r="R1175">
        <v>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1.3990136261497834</v>
      </c>
      <c r="AA1175">
        <v>0</v>
      </c>
      <c r="AB1175">
        <v>0</v>
      </c>
      <c r="AC1175">
        <v>0</v>
      </c>
      <c r="AD1175">
        <v>0</v>
      </c>
      <c r="AE1175">
        <v>1.3990136261497834</v>
      </c>
    </row>
    <row r="1176" spans="1:31" x14ac:dyDescent="0.25">
      <c r="A1176">
        <v>2397460</v>
      </c>
      <c r="B1176">
        <v>1</v>
      </c>
      <c r="C1176" t="s">
        <v>80</v>
      </c>
      <c r="D1176" t="s">
        <v>99</v>
      </c>
      <c r="E1176" t="s">
        <v>157</v>
      </c>
      <c r="F1176" t="s">
        <v>3623</v>
      </c>
      <c r="G1176" t="s">
        <v>272</v>
      </c>
      <c r="H1176" t="s">
        <v>135</v>
      </c>
      <c r="I1176" t="s">
        <v>136</v>
      </c>
      <c r="J1176" t="s">
        <v>137</v>
      </c>
      <c r="K1176" t="s">
        <v>163</v>
      </c>
      <c r="L1176" t="s">
        <v>3624</v>
      </c>
      <c r="M1176" t="s">
        <v>3625</v>
      </c>
      <c r="N1176">
        <v>1.936666666</v>
      </c>
      <c r="O1176">
        <v>0</v>
      </c>
      <c r="P1176">
        <v>62</v>
      </c>
      <c r="Q1176">
        <v>0</v>
      </c>
      <c r="R1176">
        <v>3</v>
      </c>
      <c r="S1176">
        <v>0</v>
      </c>
      <c r="T1176">
        <v>5</v>
      </c>
      <c r="U1176">
        <v>0</v>
      </c>
      <c r="V1176">
        <v>0</v>
      </c>
      <c r="W1176">
        <v>0</v>
      </c>
      <c r="X1176">
        <v>20.473878420696682</v>
      </c>
      <c r="Y1176">
        <v>0</v>
      </c>
      <c r="Z1176">
        <v>1.8837108272591998</v>
      </c>
      <c r="AA1176">
        <v>0</v>
      </c>
      <c r="AB1176">
        <v>15.20851497592008</v>
      </c>
      <c r="AC1176">
        <v>0</v>
      </c>
      <c r="AD1176">
        <v>0</v>
      </c>
      <c r="AE1176">
        <v>37.566104223875961</v>
      </c>
    </row>
    <row r="1177" spans="1:31" x14ac:dyDescent="0.25">
      <c r="A1177">
        <v>2397311</v>
      </c>
      <c r="B1177">
        <v>1</v>
      </c>
      <c r="C1177" t="s">
        <v>80</v>
      </c>
      <c r="D1177" t="s">
        <v>83</v>
      </c>
      <c r="E1177" t="s">
        <v>157</v>
      </c>
      <c r="F1177" t="s">
        <v>3626</v>
      </c>
      <c r="G1177" t="s">
        <v>254</v>
      </c>
      <c r="H1177" t="s">
        <v>135</v>
      </c>
      <c r="I1177" t="s">
        <v>136</v>
      </c>
      <c r="J1177" t="s">
        <v>137</v>
      </c>
      <c r="K1177" t="s">
        <v>163</v>
      </c>
      <c r="L1177" t="s">
        <v>3627</v>
      </c>
      <c r="M1177" t="s">
        <v>3628</v>
      </c>
      <c r="N1177">
        <v>0.64</v>
      </c>
      <c r="O1177">
        <v>0</v>
      </c>
      <c r="P1177">
        <v>165</v>
      </c>
      <c r="Q1177">
        <v>0</v>
      </c>
      <c r="R1177">
        <v>0</v>
      </c>
      <c r="S1177">
        <v>0</v>
      </c>
      <c r="T1177">
        <v>6</v>
      </c>
      <c r="U1177">
        <v>0</v>
      </c>
      <c r="V1177">
        <v>0</v>
      </c>
      <c r="W1177">
        <v>0</v>
      </c>
      <c r="X1177">
        <v>22.14155437159744</v>
      </c>
      <c r="Y1177">
        <v>0</v>
      </c>
      <c r="Z1177">
        <v>0</v>
      </c>
      <c r="AA1177">
        <v>0</v>
      </c>
      <c r="AB1177">
        <v>0.86486963214208001</v>
      </c>
      <c r="AC1177">
        <v>0</v>
      </c>
      <c r="AD1177">
        <v>0</v>
      </c>
      <c r="AE1177">
        <v>23.006424003739522</v>
      </c>
    </row>
    <row r="1178" spans="1:31" x14ac:dyDescent="0.25">
      <c r="A1178">
        <v>2397440</v>
      </c>
      <c r="B1178">
        <v>1</v>
      </c>
      <c r="C1178" t="s">
        <v>81</v>
      </c>
      <c r="D1178" t="s">
        <v>113</v>
      </c>
      <c r="E1178" t="s">
        <v>181</v>
      </c>
      <c r="F1178" t="s">
        <v>3629</v>
      </c>
      <c r="G1178" t="s">
        <v>183</v>
      </c>
      <c r="H1178" t="s">
        <v>135</v>
      </c>
      <c r="I1178" t="s">
        <v>136</v>
      </c>
      <c r="J1178" t="s">
        <v>137</v>
      </c>
      <c r="K1178" t="s">
        <v>163</v>
      </c>
      <c r="L1178" t="s">
        <v>3630</v>
      </c>
      <c r="M1178" t="s">
        <v>3631</v>
      </c>
      <c r="N1178">
        <v>2.4952777770000001</v>
      </c>
      <c r="O1178">
        <v>0</v>
      </c>
      <c r="P1178">
        <v>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0.34215712540472559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0.34215712540472559</v>
      </c>
    </row>
    <row r="1179" spans="1:31" x14ac:dyDescent="0.25">
      <c r="A1179">
        <v>2397234</v>
      </c>
      <c r="B1179">
        <v>1</v>
      </c>
      <c r="C1179" t="s">
        <v>80</v>
      </c>
      <c r="D1179" t="s">
        <v>83</v>
      </c>
      <c r="E1179" t="s">
        <v>157</v>
      </c>
      <c r="F1179" t="s">
        <v>3632</v>
      </c>
      <c r="G1179" t="s">
        <v>213</v>
      </c>
      <c r="H1179" t="s">
        <v>135</v>
      </c>
      <c r="I1179" t="s">
        <v>136</v>
      </c>
      <c r="J1179" t="s">
        <v>137</v>
      </c>
      <c r="K1179" t="s">
        <v>163</v>
      </c>
      <c r="L1179" t="s">
        <v>3633</v>
      </c>
      <c r="M1179" t="s">
        <v>3634</v>
      </c>
      <c r="N1179">
        <v>0.74305555499999998</v>
      </c>
      <c r="O1179">
        <v>0</v>
      </c>
      <c r="P1179">
        <v>32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4.4762762202996598</v>
      </c>
      <c r="Y1179">
        <v>0</v>
      </c>
      <c r="Z1179">
        <v>0</v>
      </c>
      <c r="AA1179">
        <v>0</v>
      </c>
      <c r="AB1179">
        <v>0.13373726187295834</v>
      </c>
      <c r="AC1179">
        <v>0</v>
      </c>
      <c r="AD1179">
        <v>0</v>
      </c>
      <c r="AE1179">
        <v>4.6100134821726177</v>
      </c>
    </row>
    <row r="1180" spans="1:31" x14ac:dyDescent="0.25">
      <c r="A1180">
        <v>2397188</v>
      </c>
      <c r="B1180">
        <v>1</v>
      </c>
      <c r="C1180" t="s">
        <v>80</v>
      </c>
      <c r="D1180" t="s">
        <v>89</v>
      </c>
      <c r="E1180" t="s">
        <v>141</v>
      </c>
      <c r="F1180" t="s">
        <v>3635</v>
      </c>
      <c r="G1180" t="s">
        <v>206</v>
      </c>
      <c r="H1180" t="s">
        <v>143</v>
      </c>
      <c r="I1180" t="s">
        <v>136</v>
      </c>
      <c r="J1180" t="s">
        <v>137</v>
      </c>
      <c r="K1180" t="s">
        <v>163</v>
      </c>
      <c r="L1180" t="s">
        <v>3636</v>
      </c>
      <c r="M1180" t="s">
        <v>3637</v>
      </c>
      <c r="N1180">
        <v>3.4419444440000002</v>
      </c>
      <c r="O1180">
        <v>0</v>
      </c>
      <c r="P1180">
        <v>22</v>
      </c>
      <c r="Q1180">
        <v>0</v>
      </c>
      <c r="R1180">
        <v>4</v>
      </c>
      <c r="S1180">
        <v>0</v>
      </c>
      <c r="T1180">
        <v>22</v>
      </c>
      <c r="U1180">
        <v>0</v>
      </c>
      <c r="V1180">
        <v>0</v>
      </c>
      <c r="W1180">
        <v>0</v>
      </c>
      <c r="X1180">
        <v>54.096331923922314</v>
      </c>
      <c r="Y1180">
        <v>0</v>
      </c>
      <c r="Z1180">
        <v>0</v>
      </c>
      <c r="AA1180">
        <v>0</v>
      </c>
      <c r="AB1180">
        <v>103.76792716747482</v>
      </c>
      <c r="AC1180">
        <v>0</v>
      </c>
      <c r="AD1180">
        <v>0</v>
      </c>
      <c r="AE1180">
        <v>157.86425909139714</v>
      </c>
    </row>
    <row r="1181" spans="1:31" x14ac:dyDescent="0.25">
      <c r="A1181">
        <v>2397420</v>
      </c>
      <c r="B1181">
        <v>1</v>
      </c>
      <c r="C1181" t="s">
        <v>80</v>
      </c>
      <c r="D1181" t="s">
        <v>95</v>
      </c>
      <c r="E1181" t="s">
        <v>157</v>
      </c>
      <c r="F1181" t="s">
        <v>3638</v>
      </c>
      <c r="G1181" t="s">
        <v>580</v>
      </c>
      <c r="H1181" t="s">
        <v>135</v>
      </c>
      <c r="I1181" t="s">
        <v>136</v>
      </c>
      <c r="J1181" t="s">
        <v>137</v>
      </c>
      <c r="K1181" t="s">
        <v>163</v>
      </c>
      <c r="L1181" t="s">
        <v>3639</v>
      </c>
      <c r="M1181" t="s">
        <v>3640</v>
      </c>
      <c r="N1181">
        <v>2.503333333</v>
      </c>
      <c r="O1181">
        <v>0</v>
      </c>
      <c r="P1181">
        <v>65</v>
      </c>
      <c r="Q1181">
        <v>0</v>
      </c>
      <c r="R1181">
        <v>0</v>
      </c>
      <c r="S1181">
        <v>0</v>
      </c>
      <c r="T1181">
        <v>4</v>
      </c>
      <c r="U1181">
        <v>0</v>
      </c>
      <c r="V1181">
        <v>0</v>
      </c>
      <c r="W1181">
        <v>0</v>
      </c>
      <c r="X1181">
        <v>33.755587019123503</v>
      </c>
      <c r="Y1181">
        <v>0</v>
      </c>
      <c r="Z1181">
        <v>0</v>
      </c>
      <c r="AA1181">
        <v>0</v>
      </c>
      <c r="AB1181">
        <v>3.4770778711397292</v>
      </c>
      <c r="AC1181">
        <v>0</v>
      </c>
      <c r="AD1181">
        <v>0</v>
      </c>
      <c r="AE1181">
        <v>37.23266489026323</v>
      </c>
    </row>
    <row r="1182" spans="1:31" x14ac:dyDescent="0.25">
      <c r="A1182">
        <v>2397563</v>
      </c>
      <c r="B1182">
        <v>1</v>
      </c>
      <c r="C1182" t="s">
        <v>80</v>
      </c>
      <c r="D1182" t="s">
        <v>96</v>
      </c>
      <c r="E1182" t="s">
        <v>141</v>
      </c>
      <c r="F1182" t="s">
        <v>3641</v>
      </c>
      <c r="G1182" t="s">
        <v>206</v>
      </c>
      <c r="H1182" t="s">
        <v>143</v>
      </c>
      <c r="I1182" t="s">
        <v>136</v>
      </c>
      <c r="J1182" t="s">
        <v>137</v>
      </c>
      <c r="K1182" t="s">
        <v>163</v>
      </c>
      <c r="L1182" t="s">
        <v>3642</v>
      </c>
      <c r="M1182" t="s">
        <v>3643</v>
      </c>
      <c r="N1182">
        <v>1.978611111</v>
      </c>
      <c r="O1182">
        <v>0</v>
      </c>
      <c r="P1182">
        <v>55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16.252298239219261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16.252298239219261</v>
      </c>
    </row>
    <row r="1183" spans="1:31" x14ac:dyDescent="0.25">
      <c r="A1183">
        <v>2397165</v>
      </c>
      <c r="B1183">
        <v>1</v>
      </c>
      <c r="C1183" t="s">
        <v>80</v>
      </c>
      <c r="D1183" t="s">
        <v>97</v>
      </c>
      <c r="E1183" t="s">
        <v>153</v>
      </c>
      <c r="F1183" t="s">
        <v>3644</v>
      </c>
      <c r="G1183" t="s">
        <v>162</v>
      </c>
      <c r="H1183" t="s">
        <v>143</v>
      </c>
      <c r="I1183" t="s">
        <v>136</v>
      </c>
      <c r="J1183" t="s">
        <v>137</v>
      </c>
      <c r="K1183" t="s">
        <v>163</v>
      </c>
      <c r="L1183" t="s">
        <v>3645</v>
      </c>
      <c r="M1183" t="s">
        <v>3646</v>
      </c>
      <c r="N1183">
        <v>0.64833333299999996</v>
      </c>
      <c r="O1183">
        <v>1</v>
      </c>
      <c r="P1183">
        <v>4238</v>
      </c>
      <c r="Q1183">
        <v>7</v>
      </c>
      <c r="R1183">
        <v>147</v>
      </c>
      <c r="S1183">
        <v>11</v>
      </c>
      <c r="T1183">
        <v>454</v>
      </c>
      <c r="U1183">
        <v>2</v>
      </c>
      <c r="V1183">
        <v>0</v>
      </c>
      <c r="W1183">
        <v>0.10439542377485</v>
      </c>
      <c r="X1183">
        <v>452.8416419238074</v>
      </c>
      <c r="Y1183">
        <v>1.0329671404926533</v>
      </c>
      <c r="Z1183">
        <v>45.188011023647775</v>
      </c>
      <c r="AA1183">
        <v>27.947829931304831</v>
      </c>
      <c r="AB1183">
        <v>159.348680976309</v>
      </c>
      <c r="AC1183">
        <v>82.6467328174719</v>
      </c>
      <c r="AD1183">
        <v>0</v>
      </c>
      <c r="AE1183">
        <v>769.11025923680836</v>
      </c>
    </row>
    <row r="1184" spans="1:31" x14ac:dyDescent="0.25">
      <c r="A1184">
        <v>2397271</v>
      </c>
      <c r="B1184">
        <v>1</v>
      </c>
      <c r="C1184" t="s">
        <v>80</v>
      </c>
      <c r="D1184" t="s">
        <v>108</v>
      </c>
      <c r="E1184" t="s">
        <v>141</v>
      </c>
      <c r="F1184" t="s">
        <v>3647</v>
      </c>
      <c r="G1184" t="s">
        <v>147</v>
      </c>
      <c r="H1184" t="s">
        <v>143</v>
      </c>
      <c r="I1184" t="s">
        <v>136</v>
      </c>
      <c r="J1184" t="s">
        <v>137</v>
      </c>
      <c r="K1184" t="s">
        <v>138</v>
      </c>
      <c r="L1184" t="s">
        <v>3648</v>
      </c>
      <c r="M1184" t="s">
        <v>3649</v>
      </c>
      <c r="N1184">
        <v>8.0169444439999999</v>
      </c>
      <c r="O1184">
        <v>0</v>
      </c>
      <c r="P1184">
        <v>37</v>
      </c>
      <c r="Q1184">
        <v>0</v>
      </c>
      <c r="R1184">
        <v>17</v>
      </c>
      <c r="S1184">
        <v>0</v>
      </c>
      <c r="T1184">
        <v>5</v>
      </c>
      <c r="U1184">
        <v>0</v>
      </c>
      <c r="V1184">
        <v>0</v>
      </c>
      <c r="W1184">
        <v>0</v>
      </c>
      <c r="X1184">
        <v>41.367438423382843</v>
      </c>
      <c r="Y1184">
        <v>0</v>
      </c>
      <c r="Z1184">
        <v>51.166202574554944</v>
      </c>
      <c r="AA1184">
        <v>0</v>
      </c>
      <c r="AB1184">
        <v>60.883610501202902</v>
      </c>
      <c r="AC1184">
        <v>0</v>
      </c>
      <c r="AD1184">
        <v>0</v>
      </c>
      <c r="AE1184">
        <v>153.41725149914069</v>
      </c>
    </row>
    <row r="1185" spans="1:31" x14ac:dyDescent="0.25">
      <c r="A1185">
        <v>2397712</v>
      </c>
      <c r="B1185">
        <v>1</v>
      </c>
      <c r="C1185" t="s">
        <v>80</v>
      </c>
      <c r="D1185" t="s">
        <v>83</v>
      </c>
      <c r="E1185" t="s">
        <v>181</v>
      </c>
      <c r="F1185" t="s">
        <v>3650</v>
      </c>
      <c r="G1185" t="s">
        <v>183</v>
      </c>
      <c r="H1185" t="s">
        <v>135</v>
      </c>
      <c r="I1185" t="s">
        <v>136</v>
      </c>
      <c r="J1185" t="s">
        <v>137</v>
      </c>
      <c r="K1185" t="s">
        <v>163</v>
      </c>
      <c r="L1185" t="s">
        <v>3651</v>
      </c>
      <c r="M1185" t="s">
        <v>3652</v>
      </c>
      <c r="N1185">
        <v>1.953888888</v>
      </c>
      <c r="O1185">
        <v>0</v>
      </c>
      <c r="P1185">
        <v>5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0.64255866370456283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0.64255866370456283</v>
      </c>
    </row>
    <row r="1186" spans="1:31" x14ac:dyDescent="0.25">
      <c r="A1186">
        <v>2397649</v>
      </c>
      <c r="B1186">
        <v>1</v>
      </c>
      <c r="C1186" t="s">
        <v>81</v>
      </c>
      <c r="D1186" t="s">
        <v>128</v>
      </c>
      <c r="E1186" t="s">
        <v>153</v>
      </c>
      <c r="F1186" t="s">
        <v>3653</v>
      </c>
      <c r="G1186" t="s">
        <v>162</v>
      </c>
      <c r="H1186" t="s">
        <v>143</v>
      </c>
      <c r="I1186" t="s">
        <v>136</v>
      </c>
      <c r="J1186" t="s">
        <v>137</v>
      </c>
      <c r="K1186" t="s">
        <v>163</v>
      </c>
      <c r="L1186" t="s">
        <v>3654</v>
      </c>
      <c r="M1186" t="s">
        <v>3655</v>
      </c>
      <c r="N1186">
        <v>1.393611111</v>
      </c>
      <c r="O1186">
        <v>0</v>
      </c>
      <c r="P1186">
        <v>7548</v>
      </c>
      <c r="Q1186">
        <v>0</v>
      </c>
      <c r="R1186">
        <v>0</v>
      </c>
      <c r="S1186">
        <v>4</v>
      </c>
      <c r="T1186">
        <v>430</v>
      </c>
      <c r="U1186">
        <v>0</v>
      </c>
      <c r="V1186">
        <v>1</v>
      </c>
      <c r="W1186">
        <v>0</v>
      </c>
      <c r="X1186">
        <v>2157.069330590251</v>
      </c>
      <c r="Y1186">
        <v>0</v>
      </c>
      <c r="Z1186">
        <v>0</v>
      </c>
      <c r="AA1186">
        <v>151.06770028724964</v>
      </c>
      <c r="AB1186">
        <v>673.33560946073942</v>
      </c>
      <c r="AC1186">
        <v>0</v>
      </c>
      <c r="AD1186">
        <v>19.425874837587291</v>
      </c>
      <c r="AE1186">
        <v>3000.898515175827</v>
      </c>
    </row>
    <row r="1187" spans="1:31" x14ac:dyDescent="0.25">
      <c r="A1187">
        <v>2397457</v>
      </c>
      <c r="B1187">
        <v>1</v>
      </c>
      <c r="C1187" t="s">
        <v>80</v>
      </c>
      <c r="D1187" t="s">
        <v>82</v>
      </c>
      <c r="E1187" t="s">
        <v>141</v>
      </c>
      <c r="F1187" t="s">
        <v>3656</v>
      </c>
      <c r="G1187" t="s">
        <v>134</v>
      </c>
      <c r="H1187" t="s">
        <v>143</v>
      </c>
      <c r="I1187" t="s">
        <v>136</v>
      </c>
      <c r="J1187" t="s">
        <v>137</v>
      </c>
      <c r="K1187" t="s">
        <v>138</v>
      </c>
      <c r="L1187" t="s">
        <v>3657</v>
      </c>
      <c r="M1187" t="s">
        <v>3658</v>
      </c>
      <c r="N1187">
        <v>2.9836111110000001</v>
      </c>
      <c r="O1187">
        <v>1</v>
      </c>
      <c r="P1187">
        <v>499</v>
      </c>
      <c r="Q1187">
        <v>0</v>
      </c>
      <c r="R1187">
        <v>0</v>
      </c>
      <c r="S1187">
        <v>0</v>
      </c>
      <c r="T1187">
        <v>412</v>
      </c>
      <c r="U1187">
        <v>0</v>
      </c>
      <c r="V1187">
        <v>0</v>
      </c>
      <c r="W1187">
        <v>262.28040341173642</v>
      </c>
      <c r="X1187">
        <v>470.37545182615219</v>
      </c>
      <c r="Y1187">
        <v>0</v>
      </c>
      <c r="Z1187">
        <v>0</v>
      </c>
      <c r="AA1187">
        <v>0</v>
      </c>
      <c r="AB1187">
        <v>1974.8751038608671</v>
      </c>
      <c r="AC1187">
        <v>0</v>
      </c>
      <c r="AD1187">
        <v>0</v>
      </c>
      <c r="AE1187">
        <v>2707.5309590987554</v>
      </c>
    </row>
    <row r="1188" spans="1:31" x14ac:dyDescent="0.25">
      <c r="A1188">
        <v>2397552</v>
      </c>
      <c r="B1188">
        <v>1</v>
      </c>
      <c r="C1188" t="s">
        <v>81</v>
      </c>
      <c r="D1188" t="s">
        <v>113</v>
      </c>
      <c r="E1188" t="s">
        <v>153</v>
      </c>
      <c r="F1188" t="s">
        <v>3659</v>
      </c>
      <c r="G1188" t="s">
        <v>162</v>
      </c>
      <c r="H1188" t="s">
        <v>143</v>
      </c>
      <c r="I1188" t="s">
        <v>136</v>
      </c>
      <c r="J1188" t="s">
        <v>137</v>
      </c>
      <c r="K1188" t="s">
        <v>163</v>
      </c>
      <c r="L1188" t="s">
        <v>3660</v>
      </c>
      <c r="M1188" t="s">
        <v>3661</v>
      </c>
      <c r="N1188">
        <v>0.35611111099999998</v>
      </c>
      <c r="O1188">
        <v>1</v>
      </c>
      <c r="P1188">
        <v>370</v>
      </c>
      <c r="Q1188">
        <v>4</v>
      </c>
      <c r="R1188">
        <v>32</v>
      </c>
      <c r="S1188">
        <v>9</v>
      </c>
      <c r="T1188">
        <v>26</v>
      </c>
      <c r="U1188">
        <v>0</v>
      </c>
      <c r="V1188">
        <v>0</v>
      </c>
      <c r="W1188">
        <v>1.1002116528076667E-2</v>
      </c>
      <c r="X1188">
        <v>20.615667134453957</v>
      </c>
      <c r="Y1188">
        <v>0.5475064383553806</v>
      </c>
      <c r="Z1188">
        <v>2.7661301681913613</v>
      </c>
      <c r="AA1188">
        <v>114.81788454930449</v>
      </c>
      <c r="AB1188">
        <v>66.596024620100806</v>
      </c>
      <c r="AC1188">
        <v>0</v>
      </c>
      <c r="AD1188">
        <v>0</v>
      </c>
      <c r="AE1188">
        <v>205.35421502693407</v>
      </c>
    </row>
    <row r="1189" spans="1:31" x14ac:dyDescent="0.25">
      <c r="A1189">
        <v>2397575</v>
      </c>
      <c r="B1189">
        <v>1</v>
      </c>
      <c r="C1189" t="s">
        <v>80</v>
      </c>
      <c r="D1189" t="s">
        <v>84</v>
      </c>
      <c r="E1189" t="s">
        <v>181</v>
      </c>
      <c r="F1189" t="s">
        <v>3662</v>
      </c>
      <c r="G1189" t="s">
        <v>235</v>
      </c>
      <c r="H1189" t="s">
        <v>135</v>
      </c>
      <c r="I1189" t="s">
        <v>136</v>
      </c>
      <c r="J1189" t="s">
        <v>3</v>
      </c>
      <c r="K1189" t="s">
        <v>163</v>
      </c>
      <c r="L1189" t="s">
        <v>3663</v>
      </c>
      <c r="M1189" t="s">
        <v>3664</v>
      </c>
      <c r="N1189">
        <v>2.9447222219999998</v>
      </c>
      <c r="O1189">
        <v>0</v>
      </c>
      <c r="P1189">
        <v>5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4.2556322929888912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4.2556322929888912</v>
      </c>
    </row>
    <row r="1190" spans="1:31" x14ac:dyDescent="0.25">
      <c r="A1190">
        <v>2397197</v>
      </c>
      <c r="B1190">
        <v>1</v>
      </c>
      <c r="C1190" t="s">
        <v>80</v>
      </c>
      <c r="D1190" t="s">
        <v>103</v>
      </c>
      <c r="E1190" t="s">
        <v>141</v>
      </c>
      <c r="F1190" t="s">
        <v>3665</v>
      </c>
      <c r="G1190" t="s">
        <v>147</v>
      </c>
      <c r="H1190" t="s">
        <v>143</v>
      </c>
      <c r="I1190" t="s">
        <v>136</v>
      </c>
      <c r="J1190" t="s">
        <v>137</v>
      </c>
      <c r="K1190" t="s">
        <v>138</v>
      </c>
      <c r="L1190" t="s">
        <v>3666</v>
      </c>
      <c r="M1190" t="s">
        <v>3667</v>
      </c>
      <c r="N1190">
        <v>1.416388888</v>
      </c>
      <c r="O1190">
        <v>0</v>
      </c>
      <c r="P1190">
        <v>2</v>
      </c>
      <c r="Q1190">
        <v>0</v>
      </c>
      <c r="R1190">
        <v>0</v>
      </c>
      <c r="S1190">
        <v>4</v>
      </c>
      <c r="T1190">
        <v>420</v>
      </c>
      <c r="U1190">
        <v>4</v>
      </c>
      <c r="V1190">
        <v>2</v>
      </c>
      <c r="W1190">
        <v>0</v>
      </c>
      <c r="X1190">
        <v>0.93995915912836669</v>
      </c>
      <c r="Y1190">
        <v>0</v>
      </c>
      <c r="Z1190">
        <v>0</v>
      </c>
      <c r="AA1190">
        <v>39.599020336796556</v>
      </c>
      <c r="AB1190">
        <v>211.54971250514498</v>
      </c>
      <c r="AC1190">
        <v>97.616011989409088</v>
      </c>
      <c r="AD1190">
        <v>6.4689691457222214</v>
      </c>
      <c r="AE1190">
        <v>356.17367313620116</v>
      </c>
    </row>
    <row r="1191" spans="1:31" x14ac:dyDescent="0.25">
      <c r="A1191">
        <v>2397569</v>
      </c>
      <c r="B1191">
        <v>1</v>
      </c>
      <c r="C1191" t="s">
        <v>80</v>
      </c>
      <c r="D1191" t="s">
        <v>84</v>
      </c>
      <c r="E1191" t="s">
        <v>181</v>
      </c>
      <c r="F1191" t="s">
        <v>3668</v>
      </c>
      <c r="G1191" t="s">
        <v>224</v>
      </c>
      <c r="H1191" t="s">
        <v>135</v>
      </c>
      <c r="I1191" t="s">
        <v>136</v>
      </c>
      <c r="J1191" t="s">
        <v>137</v>
      </c>
      <c r="K1191" t="s">
        <v>163</v>
      </c>
      <c r="L1191" t="s">
        <v>3669</v>
      </c>
      <c r="M1191" t="s">
        <v>3670</v>
      </c>
      <c r="N1191">
        <v>1.9602777769999999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0.48877179515149449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0.48877179515149449</v>
      </c>
    </row>
    <row r="1192" spans="1:31" x14ac:dyDescent="0.25">
      <c r="A1192">
        <v>2397592</v>
      </c>
      <c r="B1192">
        <v>1</v>
      </c>
      <c r="C1192" t="s">
        <v>80</v>
      </c>
      <c r="D1192" t="s">
        <v>95</v>
      </c>
      <c r="E1192" t="s">
        <v>153</v>
      </c>
      <c r="F1192" t="s">
        <v>3671</v>
      </c>
      <c r="G1192" t="s">
        <v>162</v>
      </c>
      <c r="H1192" t="s">
        <v>143</v>
      </c>
      <c r="I1192" t="s">
        <v>136</v>
      </c>
      <c r="J1192" t="s">
        <v>137</v>
      </c>
      <c r="K1192" t="s">
        <v>163</v>
      </c>
      <c r="L1192" t="s">
        <v>3672</v>
      </c>
      <c r="M1192" t="s">
        <v>3673</v>
      </c>
      <c r="N1192">
        <v>0.99</v>
      </c>
      <c r="O1192">
        <v>0</v>
      </c>
      <c r="P1192">
        <v>2027</v>
      </c>
      <c r="Q1192">
        <v>0</v>
      </c>
      <c r="R1192">
        <v>1</v>
      </c>
      <c r="S1192">
        <v>1</v>
      </c>
      <c r="T1192">
        <v>153</v>
      </c>
      <c r="U1192">
        <v>0</v>
      </c>
      <c r="V1192">
        <v>2</v>
      </c>
      <c r="W1192">
        <v>0</v>
      </c>
      <c r="X1192">
        <v>372.2828141898982</v>
      </c>
      <c r="Y1192">
        <v>0</v>
      </c>
      <c r="Z1192">
        <v>0</v>
      </c>
      <c r="AA1192">
        <v>0.79775917976892008</v>
      </c>
      <c r="AB1192">
        <v>142.85665003719944</v>
      </c>
      <c r="AC1192">
        <v>0</v>
      </c>
      <c r="AD1192">
        <v>12.605642715334291</v>
      </c>
      <c r="AE1192">
        <v>528.54286612220085</v>
      </c>
    </row>
    <row r="1193" spans="1:31" x14ac:dyDescent="0.25">
      <c r="A1193">
        <v>2397343</v>
      </c>
      <c r="B1193">
        <v>1</v>
      </c>
      <c r="C1193" t="s">
        <v>80</v>
      </c>
      <c r="D1193" t="s">
        <v>94</v>
      </c>
      <c r="E1193" t="s">
        <v>153</v>
      </c>
      <c r="F1193" t="s">
        <v>3674</v>
      </c>
      <c r="G1193" t="s">
        <v>162</v>
      </c>
      <c r="H1193" t="s">
        <v>143</v>
      </c>
      <c r="I1193" t="s">
        <v>136</v>
      </c>
      <c r="J1193" t="s">
        <v>137</v>
      </c>
      <c r="K1193" t="s">
        <v>163</v>
      </c>
      <c r="L1193" t="s">
        <v>3675</v>
      </c>
      <c r="M1193" t="s">
        <v>3676</v>
      </c>
      <c r="N1193">
        <v>3.4941666659999999</v>
      </c>
      <c r="O1193">
        <v>0</v>
      </c>
      <c r="P1193">
        <v>0</v>
      </c>
      <c r="Q1193">
        <v>0</v>
      </c>
      <c r="R1193">
        <v>122</v>
      </c>
      <c r="S1193">
        <v>0</v>
      </c>
      <c r="T1193">
        <v>5</v>
      </c>
      <c r="U1193">
        <v>1</v>
      </c>
      <c r="V1193">
        <v>0</v>
      </c>
      <c r="W1193">
        <v>0</v>
      </c>
      <c r="X1193">
        <v>0</v>
      </c>
      <c r="Y1193">
        <v>0</v>
      </c>
      <c r="Z1193">
        <v>12.279076467858667</v>
      </c>
      <c r="AA1193">
        <v>0</v>
      </c>
      <c r="AB1193">
        <v>11.747397635261898</v>
      </c>
      <c r="AC1193">
        <v>0</v>
      </c>
      <c r="AD1193">
        <v>0</v>
      </c>
      <c r="AE1193">
        <v>24.026474103120563</v>
      </c>
    </row>
    <row r="1194" spans="1:31" x14ac:dyDescent="0.25">
      <c r="A1194">
        <v>2397283</v>
      </c>
      <c r="B1194">
        <v>1</v>
      </c>
      <c r="C1194" t="s">
        <v>80</v>
      </c>
      <c r="D1194" t="s">
        <v>92</v>
      </c>
      <c r="E1194" t="s">
        <v>153</v>
      </c>
      <c r="F1194" t="s">
        <v>3677</v>
      </c>
      <c r="G1194" t="s">
        <v>162</v>
      </c>
      <c r="H1194" t="s">
        <v>143</v>
      </c>
      <c r="I1194" t="s">
        <v>136</v>
      </c>
      <c r="J1194" t="s">
        <v>137</v>
      </c>
      <c r="K1194" t="s">
        <v>163</v>
      </c>
      <c r="L1194" t="s">
        <v>3678</v>
      </c>
      <c r="M1194" t="s">
        <v>3679</v>
      </c>
      <c r="N1194">
        <v>0.53</v>
      </c>
      <c r="O1194">
        <v>0</v>
      </c>
      <c r="P1194">
        <v>33</v>
      </c>
      <c r="Q1194">
        <v>0</v>
      </c>
      <c r="R1194">
        <v>14</v>
      </c>
      <c r="S1194">
        <v>2</v>
      </c>
      <c r="T1194">
        <v>6</v>
      </c>
      <c r="U1194">
        <v>0</v>
      </c>
      <c r="V1194">
        <v>0</v>
      </c>
      <c r="W1194">
        <v>0</v>
      </c>
      <c r="X1194">
        <v>4.5502917545382884</v>
      </c>
      <c r="Y1194">
        <v>0</v>
      </c>
      <c r="Z1194">
        <v>2.7628406962244618</v>
      </c>
      <c r="AA1194">
        <v>22.129326833202278</v>
      </c>
      <c r="AB1194">
        <v>3.233551848190253</v>
      </c>
      <c r="AC1194">
        <v>0</v>
      </c>
      <c r="AD1194">
        <v>0</v>
      </c>
      <c r="AE1194">
        <v>32.676011132155281</v>
      </c>
    </row>
    <row r="1195" spans="1:31" x14ac:dyDescent="0.25">
      <c r="A1195">
        <v>2397429</v>
      </c>
      <c r="B1195">
        <v>1</v>
      </c>
      <c r="C1195" t="s">
        <v>80</v>
      </c>
      <c r="D1195" t="s">
        <v>106</v>
      </c>
      <c r="E1195" t="s">
        <v>141</v>
      </c>
      <c r="F1195" t="s">
        <v>3680</v>
      </c>
      <c r="G1195" t="s">
        <v>134</v>
      </c>
      <c r="H1195" t="s">
        <v>143</v>
      </c>
      <c r="I1195" t="s">
        <v>136</v>
      </c>
      <c r="J1195" t="s">
        <v>137</v>
      </c>
      <c r="K1195" t="s">
        <v>138</v>
      </c>
      <c r="L1195" t="s">
        <v>3681</v>
      </c>
      <c r="M1195" t="s">
        <v>3682</v>
      </c>
      <c r="N1195">
        <v>0.36666666599999997</v>
      </c>
      <c r="O1195">
        <v>0</v>
      </c>
      <c r="P1195">
        <v>0</v>
      </c>
      <c r="Q1195">
        <v>0</v>
      </c>
      <c r="R1195">
        <v>9</v>
      </c>
      <c r="S1195">
        <v>0</v>
      </c>
      <c r="T1195">
        <v>3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9.7372178446620001</v>
      </c>
      <c r="AA1195">
        <v>0</v>
      </c>
      <c r="AB1195">
        <v>1.7554839391925001</v>
      </c>
      <c r="AC1195">
        <v>0</v>
      </c>
      <c r="AD1195">
        <v>0</v>
      </c>
      <c r="AE1195">
        <v>11.4927017838545</v>
      </c>
    </row>
    <row r="1196" spans="1:31" x14ac:dyDescent="0.25">
      <c r="A1196">
        <v>2397237</v>
      </c>
      <c r="B1196">
        <v>1</v>
      </c>
      <c r="C1196" t="s">
        <v>80</v>
      </c>
      <c r="D1196" t="s">
        <v>101</v>
      </c>
      <c r="E1196" t="s">
        <v>157</v>
      </c>
      <c r="F1196" t="s">
        <v>2246</v>
      </c>
      <c r="G1196" t="s">
        <v>134</v>
      </c>
      <c r="H1196" t="s">
        <v>135</v>
      </c>
      <c r="I1196" t="s">
        <v>136</v>
      </c>
      <c r="J1196" t="s">
        <v>137</v>
      </c>
      <c r="K1196" t="s">
        <v>138</v>
      </c>
      <c r="L1196" t="s">
        <v>3683</v>
      </c>
      <c r="M1196" t="s">
        <v>3684</v>
      </c>
      <c r="N1196">
        <v>7.676666666</v>
      </c>
      <c r="O1196">
        <v>0</v>
      </c>
      <c r="P1196">
        <v>2</v>
      </c>
      <c r="Q1196">
        <v>0</v>
      </c>
      <c r="R1196">
        <v>0</v>
      </c>
      <c r="S1196">
        <v>0</v>
      </c>
      <c r="T1196">
        <v>7</v>
      </c>
      <c r="U1196">
        <v>0</v>
      </c>
      <c r="V1196">
        <v>0</v>
      </c>
      <c r="W1196">
        <v>0</v>
      </c>
      <c r="X1196">
        <v>2.198365995968</v>
      </c>
      <c r="Y1196">
        <v>0</v>
      </c>
      <c r="Z1196">
        <v>0</v>
      </c>
      <c r="AA1196">
        <v>0</v>
      </c>
      <c r="AB1196">
        <v>55.531263439676437</v>
      </c>
      <c r="AC1196">
        <v>0</v>
      </c>
      <c r="AD1196">
        <v>0</v>
      </c>
      <c r="AE1196">
        <v>57.729629435644433</v>
      </c>
    </row>
    <row r="1197" spans="1:31" x14ac:dyDescent="0.25">
      <c r="A1197">
        <v>2397466</v>
      </c>
      <c r="B1197">
        <v>1</v>
      </c>
      <c r="C1197" t="s">
        <v>80</v>
      </c>
      <c r="D1197" t="s">
        <v>90</v>
      </c>
      <c r="E1197" t="s">
        <v>325</v>
      </c>
      <c r="F1197" t="s">
        <v>3685</v>
      </c>
      <c r="G1197" t="s">
        <v>134</v>
      </c>
      <c r="H1197" t="s">
        <v>143</v>
      </c>
      <c r="I1197" t="s">
        <v>136</v>
      </c>
      <c r="J1197" t="s">
        <v>137</v>
      </c>
      <c r="K1197" t="s">
        <v>138</v>
      </c>
      <c r="L1197" t="s">
        <v>3686</v>
      </c>
      <c r="M1197" t="s">
        <v>3687</v>
      </c>
      <c r="N1197">
        <v>3.8291666659999999</v>
      </c>
      <c r="O1197">
        <v>1</v>
      </c>
      <c r="P1197">
        <v>18710</v>
      </c>
      <c r="Q1197">
        <v>0</v>
      </c>
      <c r="R1197">
        <v>97</v>
      </c>
      <c r="S1197">
        <v>10</v>
      </c>
      <c r="T1197">
        <v>2334</v>
      </c>
      <c r="U1197">
        <v>1</v>
      </c>
      <c r="V1197">
        <v>3</v>
      </c>
      <c r="W1197">
        <v>29.385094340045335</v>
      </c>
      <c r="X1197">
        <v>15633.879918835215</v>
      </c>
      <c r="Y1197">
        <v>0</v>
      </c>
      <c r="Z1197">
        <v>293.21176163716541</v>
      </c>
      <c r="AA1197">
        <v>917.27707797199594</v>
      </c>
      <c r="AB1197">
        <v>10041.771855140947</v>
      </c>
      <c r="AC1197">
        <v>1343.6913038880973</v>
      </c>
      <c r="AD1197">
        <v>135.45114990918856</v>
      </c>
      <c r="AE1197">
        <v>28394.668161722657</v>
      </c>
    </row>
    <row r="1198" spans="1:31" x14ac:dyDescent="0.25">
      <c r="A1198">
        <v>2397280</v>
      </c>
      <c r="B1198">
        <v>1</v>
      </c>
      <c r="C1198" t="s">
        <v>80</v>
      </c>
      <c r="D1198" t="s">
        <v>102</v>
      </c>
      <c r="E1198" t="s">
        <v>153</v>
      </c>
      <c r="F1198" t="s">
        <v>3688</v>
      </c>
      <c r="G1198" t="s">
        <v>147</v>
      </c>
      <c r="H1198" t="s">
        <v>143</v>
      </c>
      <c r="I1198" t="s">
        <v>136</v>
      </c>
      <c r="J1198" t="s">
        <v>137</v>
      </c>
      <c r="K1198" t="s">
        <v>138</v>
      </c>
      <c r="L1198" t="s">
        <v>3689</v>
      </c>
      <c r="M1198" t="s">
        <v>3690</v>
      </c>
      <c r="N1198">
        <v>3.7102777769999999</v>
      </c>
      <c r="O1198">
        <v>0</v>
      </c>
      <c r="P1198">
        <v>0</v>
      </c>
      <c r="Q1198">
        <v>1</v>
      </c>
      <c r="R1198">
        <v>0</v>
      </c>
      <c r="S1198">
        <v>3</v>
      </c>
      <c r="T1198">
        <v>0</v>
      </c>
      <c r="U1198">
        <v>1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326.27207275373257</v>
      </c>
      <c r="AB1198">
        <v>0</v>
      </c>
      <c r="AC1198">
        <v>10183.047045031355</v>
      </c>
      <c r="AD1198">
        <v>0</v>
      </c>
      <c r="AE1198">
        <v>10509.319117785088</v>
      </c>
    </row>
    <row r="1199" spans="1:31" x14ac:dyDescent="0.25">
      <c r="A1199">
        <v>2397346</v>
      </c>
      <c r="B1199">
        <v>1</v>
      </c>
      <c r="C1199" t="s">
        <v>80</v>
      </c>
      <c r="D1199" t="s">
        <v>106</v>
      </c>
      <c r="E1199" t="s">
        <v>279</v>
      </c>
      <c r="F1199" t="s">
        <v>3691</v>
      </c>
      <c r="G1199" t="s">
        <v>162</v>
      </c>
      <c r="H1199" t="s">
        <v>143</v>
      </c>
      <c r="I1199" t="s">
        <v>136</v>
      </c>
      <c r="J1199" t="s">
        <v>137</v>
      </c>
      <c r="K1199" t="s">
        <v>163</v>
      </c>
      <c r="L1199" t="s">
        <v>3692</v>
      </c>
      <c r="M1199" t="s">
        <v>3693</v>
      </c>
      <c r="N1199">
        <v>3.3433333329999999</v>
      </c>
      <c r="O1199">
        <v>2</v>
      </c>
      <c r="P1199">
        <v>741</v>
      </c>
      <c r="Q1199">
        <v>87</v>
      </c>
      <c r="R1199">
        <v>161</v>
      </c>
      <c r="S1199">
        <v>10</v>
      </c>
      <c r="T1199">
        <v>110</v>
      </c>
      <c r="U1199">
        <v>1</v>
      </c>
      <c r="V1199">
        <v>0</v>
      </c>
      <c r="W1199">
        <v>1.4887479876250667</v>
      </c>
      <c r="X1199">
        <v>419.20884591139736</v>
      </c>
      <c r="Y1199">
        <v>569.36789986257156</v>
      </c>
      <c r="Z1199">
        <v>284.85315272224824</v>
      </c>
      <c r="AA1199">
        <v>30.432194590205341</v>
      </c>
      <c r="AB1199">
        <v>265.04996008332228</v>
      </c>
      <c r="AC1199">
        <v>3.6917477079206251</v>
      </c>
      <c r="AD1199">
        <v>0</v>
      </c>
      <c r="AE1199">
        <v>1574.0925488652904</v>
      </c>
    </row>
    <row r="1200" spans="1:31" x14ac:dyDescent="0.25">
      <c r="A1200">
        <v>2397423</v>
      </c>
      <c r="B1200">
        <v>1</v>
      </c>
      <c r="C1200" t="s">
        <v>81</v>
      </c>
      <c r="D1200" t="s">
        <v>123</v>
      </c>
      <c r="E1200" t="s">
        <v>279</v>
      </c>
      <c r="F1200" t="s">
        <v>3694</v>
      </c>
      <c r="G1200" t="s">
        <v>206</v>
      </c>
      <c r="H1200" t="s">
        <v>143</v>
      </c>
      <c r="I1200" t="s">
        <v>136</v>
      </c>
      <c r="J1200" t="s">
        <v>137</v>
      </c>
      <c r="K1200" t="s">
        <v>163</v>
      </c>
      <c r="L1200" t="s">
        <v>3695</v>
      </c>
      <c r="M1200" t="s">
        <v>3696</v>
      </c>
      <c r="N1200">
        <v>0.99194444400000004</v>
      </c>
      <c r="O1200">
        <v>0</v>
      </c>
      <c r="P1200">
        <v>9</v>
      </c>
      <c r="Q1200">
        <v>0</v>
      </c>
      <c r="R1200">
        <v>105</v>
      </c>
      <c r="S1200">
        <v>0</v>
      </c>
      <c r="T1200">
        <v>13</v>
      </c>
      <c r="U1200">
        <v>0</v>
      </c>
      <c r="V1200">
        <v>0</v>
      </c>
      <c r="W1200">
        <v>0</v>
      </c>
      <c r="X1200">
        <v>2.6061809704419754</v>
      </c>
      <c r="Y1200">
        <v>0</v>
      </c>
      <c r="Z1200">
        <v>70.610825140970874</v>
      </c>
      <c r="AA1200">
        <v>0</v>
      </c>
      <c r="AB1200">
        <v>10.639285893031062</v>
      </c>
      <c r="AC1200">
        <v>0</v>
      </c>
      <c r="AD1200">
        <v>0</v>
      </c>
      <c r="AE1200">
        <v>83.856292004443901</v>
      </c>
    </row>
    <row r="1201" spans="1:31" x14ac:dyDescent="0.25">
      <c r="A1201">
        <v>2397446</v>
      </c>
      <c r="B1201">
        <v>1</v>
      </c>
      <c r="C1201" t="s">
        <v>81</v>
      </c>
      <c r="D1201" t="s">
        <v>112</v>
      </c>
      <c r="E1201" t="s">
        <v>157</v>
      </c>
      <c r="F1201" t="s">
        <v>3697</v>
      </c>
      <c r="G1201" t="s">
        <v>580</v>
      </c>
      <c r="H1201" t="s">
        <v>135</v>
      </c>
      <c r="I1201" t="s">
        <v>136</v>
      </c>
      <c r="J1201" t="s">
        <v>137</v>
      </c>
      <c r="K1201" t="s">
        <v>163</v>
      </c>
      <c r="L1201" t="s">
        <v>3698</v>
      </c>
      <c r="M1201" t="s">
        <v>3699</v>
      </c>
      <c r="N1201">
        <v>1.721944444</v>
      </c>
      <c r="O1201">
        <v>0</v>
      </c>
      <c r="P1201">
        <v>139</v>
      </c>
      <c r="Q1201">
        <v>0</v>
      </c>
      <c r="R1201">
        <v>4</v>
      </c>
      <c r="S1201">
        <v>0</v>
      </c>
      <c r="T1201">
        <v>3</v>
      </c>
      <c r="U1201">
        <v>0</v>
      </c>
      <c r="V1201">
        <v>0</v>
      </c>
      <c r="W1201">
        <v>0</v>
      </c>
      <c r="X1201">
        <v>34.291277872243697</v>
      </c>
      <c r="Y1201">
        <v>0</v>
      </c>
      <c r="Z1201">
        <v>0.46308837749066339</v>
      </c>
      <c r="AA1201">
        <v>0</v>
      </c>
      <c r="AB1201">
        <v>3.2989957189613119</v>
      </c>
      <c r="AC1201">
        <v>0</v>
      </c>
      <c r="AD1201">
        <v>0</v>
      </c>
      <c r="AE1201">
        <v>38.053361968695675</v>
      </c>
    </row>
    <row r="1202" spans="1:31" x14ac:dyDescent="0.25">
      <c r="A1202">
        <v>2397323</v>
      </c>
      <c r="B1202">
        <v>1</v>
      </c>
      <c r="C1202" t="s">
        <v>81</v>
      </c>
      <c r="D1202" t="s">
        <v>118</v>
      </c>
      <c r="E1202" t="s">
        <v>141</v>
      </c>
      <c r="F1202" t="s">
        <v>3700</v>
      </c>
      <c r="G1202" t="s">
        <v>162</v>
      </c>
      <c r="H1202" t="s">
        <v>143</v>
      </c>
      <c r="I1202" t="s">
        <v>136</v>
      </c>
      <c r="J1202" t="s">
        <v>137</v>
      </c>
      <c r="K1202" t="s">
        <v>163</v>
      </c>
      <c r="L1202" t="s">
        <v>3701</v>
      </c>
      <c r="M1202" t="s">
        <v>3702</v>
      </c>
      <c r="N1202">
        <v>0.77861111100000002</v>
      </c>
      <c r="O1202">
        <v>2</v>
      </c>
      <c r="P1202">
        <v>2690</v>
      </c>
      <c r="Q1202">
        <v>18</v>
      </c>
      <c r="R1202">
        <v>57</v>
      </c>
      <c r="S1202">
        <v>13</v>
      </c>
      <c r="T1202">
        <v>333</v>
      </c>
      <c r="U1202">
        <v>4</v>
      </c>
      <c r="V1202">
        <v>0</v>
      </c>
      <c r="W1202">
        <v>1.0524792655293334</v>
      </c>
      <c r="X1202">
        <v>350.87703823158307</v>
      </c>
      <c r="Y1202">
        <v>20.771253340110814</v>
      </c>
      <c r="Z1202">
        <v>32.918832629705314</v>
      </c>
      <c r="AA1202">
        <v>187.00698209328178</v>
      </c>
      <c r="AB1202">
        <v>209.98085470532257</v>
      </c>
      <c r="AC1202">
        <v>754.72523816402622</v>
      </c>
      <c r="AD1202">
        <v>0</v>
      </c>
      <c r="AE1202">
        <v>1557.3326784295591</v>
      </c>
    </row>
    <row r="1203" spans="1:31" x14ac:dyDescent="0.25">
      <c r="A1203">
        <v>2397360</v>
      </c>
      <c r="B1203">
        <v>1</v>
      </c>
      <c r="C1203" t="s">
        <v>81</v>
      </c>
      <c r="D1203" t="s">
        <v>128</v>
      </c>
      <c r="E1203" t="s">
        <v>141</v>
      </c>
      <c r="F1203" t="s">
        <v>3703</v>
      </c>
      <c r="G1203" t="s">
        <v>162</v>
      </c>
      <c r="H1203" t="s">
        <v>143</v>
      </c>
      <c r="I1203" t="s">
        <v>136</v>
      </c>
      <c r="J1203" t="s">
        <v>137</v>
      </c>
      <c r="K1203" t="s">
        <v>163</v>
      </c>
      <c r="L1203" t="s">
        <v>3704</v>
      </c>
      <c r="M1203" t="s">
        <v>3705</v>
      </c>
      <c r="N1203">
        <v>0.50305555499999999</v>
      </c>
      <c r="O1203">
        <v>3</v>
      </c>
      <c r="P1203">
        <v>235</v>
      </c>
      <c r="Q1203">
        <v>16</v>
      </c>
      <c r="R1203">
        <v>11</v>
      </c>
      <c r="S1203">
        <v>3</v>
      </c>
      <c r="T1203">
        <v>8</v>
      </c>
      <c r="U1203">
        <v>0</v>
      </c>
      <c r="V1203">
        <v>0</v>
      </c>
      <c r="W1203">
        <v>18.705160141502581</v>
      </c>
      <c r="X1203">
        <v>2.534793482082859</v>
      </c>
      <c r="Y1203">
        <v>2.300615530758336</v>
      </c>
      <c r="Z1203">
        <v>1.3626240792485418</v>
      </c>
      <c r="AA1203">
        <v>8.4708443518942431</v>
      </c>
      <c r="AB1203">
        <v>4.1942876135506166</v>
      </c>
      <c r="AC1203">
        <v>0</v>
      </c>
      <c r="AD1203">
        <v>0</v>
      </c>
      <c r="AE1203">
        <v>37.568325199037176</v>
      </c>
    </row>
    <row r="1204" spans="1:31" x14ac:dyDescent="0.25">
      <c r="A1204">
        <v>2397217</v>
      </c>
      <c r="B1204">
        <v>1</v>
      </c>
      <c r="C1204" t="s">
        <v>81</v>
      </c>
      <c r="D1204" t="s">
        <v>122</v>
      </c>
      <c r="E1204" t="s">
        <v>181</v>
      </c>
      <c r="F1204" t="s">
        <v>3706</v>
      </c>
      <c r="G1204" t="s">
        <v>231</v>
      </c>
      <c r="H1204" t="s">
        <v>135</v>
      </c>
      <c r="I1204" t="s">
        <v>136</v>
      </c>
      <c r="J1204" t="s">
        <v>137</v>
      </c>
      <c r="K1204" t="s">
        <v>163</v>
      </c>
      <c r="L1204" t="s">
        <v>3707</v>
      </c>
      <c r="M1204" t="s">
        <v>3708</v>
      </c>
      <c r="N1204">
        <v>2.0563888879999999</v>
      </c>
      <c r="O1204">
        <v>0</v>
      </c>
      <c r="P1204">
        <v>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2.3190938505333119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2.3190938505333119</v>
      </c>
    </row>
    <row r="1205" spans="1:31" x14ac:dyDescent="0.25">
      <c r="A1205">
        <v>2397572</v>
      </c>
      <c r="B1205">
        <v>1</v>
      </c>
      <c r="C1205" t="s">
        <v>80</v>
      </c>
      <c r="D1205" t="s">
        <v>95</v>
      </c>
      <c r="E1205" t="s">
        <v>181</v>
      </c>
      <c r="F1205" t="s">
        <v>3709</v>
      </c>
      <c r="G1205" t="s">
        <v>231</v>
      </c>
      <c r="H1205" t="s">
        <v>135</v>
      </c>
      <c r="I1205" t="s">
        <v>136</v>
      </c>
      <c r="J1205" t="s">
        <v>137</v>
      </c>
      <c r="K1205" t="s">
        <v>163</v>
      </c>
      <c r="L1205" t="s">
        <v>3710</v>
      </c>
      <c r="M1205" t="s">
        <v>3711</v>
      </c>
      <c r="N1205">
        <v>1.5594444439999999</v>
      </c>
      <c r="O1205">
        <v>0</v>
      </c>
      <c r="P1205">
        <v>10</v>
      </c>
      <c r="Q1205">
        <v>0</v>
      </c>
      <c r="R1205">
        <v>0</v>
      </c>
      <c r="S1205">
        <v>0</v>
      </c>
      <c r="T1205">
        <v>2</v>
      </c>
      <c r="U1205">
        <v>0</v>
      </c>
      <c r="V1205">
        <v>0</v>
      </c>
      <c r="W1205">
        <v>0</v>
      </c>
      <c r="X1205">
        <v>2.7506429681157654</v>
      </c>
      <c r="Y1205">
        <v>0</v>
      </c>
      <c r="Z1205">
        <v>0</v>
      </c>
      <c r="AA1205">
        <v>0</v>
      </c>
      <c r="AB1205">
        <v>4.2037991968075019</v>
      </c>
      <c r="AC1205">
        <v>0</v>
      </c>
      <c r="AD1205">
        <v>0</v>
      </c>
      <c r="AE1205">
        <v>6.9544421649232673</v>
      </c>
    </row>
    <row r="1206" spans="1:31" x14ac:dyDescent="0.25">
      <c r="A1206">
        <v>2397469</v>
      </c>
      <c r="B1206">
        <v>1</v>
      </c>
      <c r="C1206" t="s">
        <v>80</v>
      </c>
      <c r="D1206" t="s">
        <v>89</v>
      </c>
      <c r="E1206" t="s">
        <v>141</v>
      </c>
      <c r="F1206" t="s">
        <v>3712</v>
      </c>
      <c r="G1206" t="s">
        <v>162</v>
      </c>
      <c r="H1206" t="s">
        <v>143</v>
      </c>
      <c r="I1206" t="s">
        <v>136</v>
      </c>
      <c r="J1206" t="s">
        <v>137</v>
      </c>
      <c r="K1206" t="s">
        <v>163</v>
      </c>
      <c r="L1206" t="s">
        <v>3713</v>
      </c>
      <c r="M1206" t="s">
        <v>3714</v>
      </c>
      <c r="N1206">
        <v>3.5083333329999999</v>
      </c>
      <c r="O1206">
        <v>0</v>
      </c>
      <c r="P1206">
        <v>34</v>
      </c>
      <c r="Q1206">
        <v>0</v>
      </c>
      <c r="R1206">
        <v>37</v>
      </c>
      <c r="S1206">
        <v>4</v>
      </c>
      <c r="T1206">
        <v>3</v>
      </c>
      <c r="U1206">
        <v>0</v>
      </c>
      <c r="V1206">
        <v>0</v>
      </c>
      <c r="W1206">
        <v>0</v>
      </c>
      <c r="X1206">
        <v>47.736963463826896</v>
      </c>
      <c r="Y1206">
        <v>0</v>
      </c>
      <c r="Z1206">
        <v>25.494458069815789</v>
      </c>
      <c r="AA1206">
        <v>357.89126379810506</v>
      </c>
      <c r="AB1206">
        <v>11.887926692024593</v>
      </c>
      <c r="AC1206">
        <v>0</v>
      </c>
      <c r="AD1206">
        <v>0</v>
      </c>
      <c r="AE1206">
        <v>443.0106120237723</v>
      </c>
    </row>
    <row r="1207" spans="1:31" x14ac:dyDescent="0.25">
      <c r="A1207">
        <v>2397300</v>
      </c>
      <c r="B1207">
        <v>1</v>
      </c>
      <c r="C1207" t="s">
        <v>80</v>
      </c>
      <c r="D1207" t="s">
        <v>100</v>
      </c>
      <c r="E1207" t="s">
        <v>153</v>
      </c>
      <c r="F1207" t="s">
        <v>3715</v>
      </c>
      <c r="G1207" t="s">
        <v>162</v>
      </c>
      <c r="H1207" t="s">
        <v>143</v>
      </c>
      <c r="I1207" t="s">
        <v>136</v>
      </c>
      <c r="J1207" t="s">
        <v>137</v>
      </c>
      <c r="K1207" t="s">
        <v>163</v>
      </c>
      <c r="L1207" t="s">
        <v>3716</v>
      </c>
      <c r="M1207" t="s">
        <v>3717</v>
      </c>
      <c r="N1207">
        <v>0.502222222</v>
      </c>
      <c r="O1207">
        <v>1</v>
      </c>
      <c r="P1207">
        <v>433</v>
      </c>
      <c r="Q1207">
        <v>28</v>
      </c>
      <c r="R1207">
        <v>124</v>
      </c>
      <c r="S1207">
        <v>12</v>
      </c>
      <c r="T1207">
        <v>97</v>
      </c>
      <c r="U1207">
        <v>0</v>
      </c>
      <c r="V1207">
        <v>0</v>
      </c>
      <c r="W1207">
        <v>0.65922995810759999</v>
      </c>
      <c r="X1207">
        <v>43.500120835578485</v>
      </c>
      <c r="Y1207">
        <v>57.752471876761</v>
      </c>
      <c r="Z1207">
        <v>53.557987464312767</v>
      </c>
      <c r="AA1207">
        <v>23.704027507307362</v>
      </c>
      <c r="AB1207">
        <v>29.389118234955923</v>
      </c>
      <c r="AC1207">
        <v>0</v>
      </c>
      <c r="AD1207">
        <v>0</v>
      </c>
      <c r="AE1207">
        <v>208.56295587702314</v>
      </c>
    </row>
    <row r="1208" spans="1:31" x14ac:dyDescent="0.25">
      <c r="A1208">
        <v>2397449</v>
      </c>
      <c r="B1208">
        <v>1</v>
      </c>
      <c r="C1208" t="s">
        <v>80</v>
      </c>
      <c r="D1208" t="s">
        <v>83</v>
      </c>
      <c r="E1208" t="s">
        <v>157</v>
      </c>
      <c r="F1208" t="s">
        <v>3718</v>
      </c>
      <c r="G1208" t="s">
        <v>235</v>
      </c>
      <c r="H1208" t="s">
        <v>135</v>
      </c>
      <c r="I1208" t="s">
        <v>136</v>
      </c>
      <c r="J1208" t="s">
        <v>3</v>
      </c>
      <c r="K1208" t="s">
        <v>163</v>
      </c>
      <c r="L1208" t="s">
        <v>3719</v>
      </c>
      <c r="M1208" t="s">
        <v>3720</v>
      </c>
      <c r="N1208">
        <v>1.2269444439999999</v>
      </c>
      <c r="O1208">
        <v>0</v>
      </c>
      <c r="P1208">
        <v>115</v>
      </c>
      <c r="Q1208">
        <v>0</v>
      </c>
      <c r="R1208">
        <v>0</v>
      </c>
      <c r="S1208">
        <v>0</v>
      </c>
      <c r="T1208">
        <v>5</v>
      </c>
      <c r="U1208">
        <v>0</v>
      </c>
      <c r="V1208">
        <v>0</v>
      </c>
      <c r="W1208">
        <v>0</v>
      </c>
      <c r="X1208">
        <v>32.024888849749232</v>
      </c>
      <c r="Y1208">
        <v>0</v>
      </c>
      <c r="Z1208">
        <v>0</v>
      </c>
      <c r="AA1208">
        <v>0</v>
      </c>
      <c r="AB1208">
        <v>4.0829186443462273</v>
      </c>
      <c r="AC1208">
        <v>0</v>
      </c>
      <c r="AD1208">
        <v>0</v>
      </c>
      <c r="AE1208">
        <v>36.107807494095461</v>
      </c>
    </row>
    <row r="1209" spans="1:31" x14ac:dyDescent="0.25">
      <c r="A1209">
        <v>2397257</v>
      </c>
      <c r="B1209">
        <v>1</v>
      </c>
      <c r="C1209" t="s">
        <v>80</v>
      </c>
      <c r="D1209" t="s">
        <v>82</v>
      </c>
      <c r="E1209" t="s">
        <v>325</v>
      </c>
      <c r="F1209" t="s">
        <v>3721</v>
      </c>
      <c r="G1209" t="s">
        <v>134</v>
      </c>
      <c r="H1209" t="s">
        <v>143</v>
      </c>
      <c r="I1209" t="s">
        <v>136</v>
      </c>
      <c r="J1209" t="s">
        <v>137</v>
      </c>
      <c r="K1209" t="s">
        <v>138</v>
      </c>
      <c r="L1209" t="s">
        <v>3722</v>
      </c>
      <c r="M1209" t="s">
        <v>3723</v>
      </c>
      <c r="N1209">
        <v>4.4325000000000001</v>
      </c>
      <c r="O1209">
        <v>1</v>
      </c>
      <c r="P1209">
        <v>537</v>
      </c>
      <c r="Q1209">
        <v>0</v>
      </c>
      <c r="R1209">
        <v>0</v>
      </c>
      <c r="S1209">
        <v>1</v>
      </c>
      <c r="T1209">
        <v>966</v>
      </c>
      <c r="U1209">
        <v>0</v>
      </c>
      <c r="V1209">
        <v>1</v>
      </c>
      <c r="W1209">
        <v>400.84798728569649</v>
      </c>
      <c r="X1209">
        <v>853.66045846098393</v>
      </c>
      <c r="Y1209">
        <v>0</v>
      </c>
      <c r="Z1209">
        <v>0</v>
      </c>
      <c r="AA1209">
        <v>351.46906229679979</v>
      </c>
      <c r="AB1209">
        <v>6419.1223305826834</v>
      </c>
      <c r="AC1209">
        <v>0</v>
      </c>
      <c r="AD1209">
        <v>104.85207434842724</v>
      </c>
      <c r="AE1209">
        <v>8129.9519129745904</v>
      </c>
    </row>
    <row r="1210" spans="1:31" x14ac:dyDescent="0.25">
      <c r="A1210">
        <v>2397406</v>
      </c>
      <c r="B1210">
        <v>1</v>
      </c>
      <c r="C1210" t="s">
        <v>80</v>
      </c>
      <c r="D1210" t="s">
        <v>96</v>
      </c>
      <c r="E1210" t="s">
        <v>181</v>
      </c>
      <c r="F1210" t="s">
        <v>3724</v>
      </c>
      <c r="G1210" t="s">
        <v>183</v>
      </c>
      <c r="H1210" t="s">
        <v>135</v>
      </c>
      <c r="I1210" t="s">
        <v>136</v>
      </c>
      <c r="J1210" t="s">
        <v>137</v>
      </c>
      <c r="K1210" t="s">
        <v>163</v>
      </c>
      <c r="L1210" t="s">
        <v>3725</v>
      </c>
      <c r="M1210" t="s">
        <v>3726</v>
      </c>
      <c r="N1210">
        <v>3.9488888879999999</v>
      </c>
      <c r="O1210">
        <v>0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1.3906488329438833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1.3906488329438833</v>
      </c>
    </row>
    <row r="1211" spans="1:31" x14ac:dyDescent="0.25">
      <c r="A1211">
        <v>2397214</v>
      </c>
      <c r="B1211">
        <v>1</v>
      </c>
      <c r="C1211" t="s">
        <v>81</v>
      </c>
      <c r="D1211" t="s">
        <v>113</v>
      </c>
      <c r="E1211" t="s">
        <v>153</v>
      </c>
      <c r="F1211" t="s">
        <v>3727</v>
      </c>
      <c r="G1211" t="s">
        <v>162</v>
      </c>
      <c r="H1211" t="s">
        <v>143</v>
      </c>
      <c r="I1211" t="s">
        <v>136</v>
      </c>
      <c r="J1211" t="s">
        <v>137</v>
      </c>
      <c r="K1211" t="s">
        <v>163</v>
      </c>
      <c r="L1211" t="s">
        <v>3728</v>
      </c>
      <c r="M1211" t="s">
        <v>3729</v>
      </c>
      <c r="N1211">
        <v>7.6111110999999995E-2</v>
      </c>
      <c r="O1211">
        <v>3</v>
      </c>
      <c r="P1211">
        <v>2722</v>
      </c>
      <c r="Q1211">
        <v>45</v>
      </c>
      <c r="R1211">
        <v>817</v>
      </c>
      <c r="S1211">
        <v>21</v>
      </c>
      <c r="T1211">
        <v>193</v>
      </c>
      <c r="U1211">
        <v>0</v>
      </c>
      <c r="V1211">
        <v>2</v>
      </c>
      <c r="W1211">
        <v>9.1627340849257777E-2</v>
      </c>
      <c r="X1211">
        <v>30.928186633455205</v>
      </c>
      <c r="Y1211">
        <v>1.7210689754316497</v>
      </c>
      <c r="Z1211">
        <v>32.314703908265642</v>
      </c>
      <c r="AA1211">
        <v>22.470974240590813</v>
      </c>
      <c r="AB1211">
        <v>9.5035221157621201</v>
      </c>
      <c r="AC1211">
        <v>0</v>
      </c>
      <c r="AD1211">
        <v>5.7210494097910014E-2</v>
      </c>
      <c r="AE1211">
        <v>97.087293708452606</v>
      </c>
    </row>
    <row r="1212" spans="1:31" x14ac:dyDescent="0.25">
      <c r="A1212">
        <v>2397266</v>
      </c>
      <c r="B1212">
        <v>1</v>
      </c>
      <c r="C1212" t="s">
        <v>80</v>
      </c>
      <c r="D1212" t="s">
        <v>88</v>
      </c>
      <c r="E1212" t="s">
        <v>176</v>
      </c>
      <c r="F1212" t="s">
        <v>3730</v>
      </c>
      <c r="G1212" t="s">
        <v>147</v>
      </c>
      <c r="H1212" t="s">
        <v>135</v>
      </c>
      <c r="I1212" t="s">
        <v>136</v>
      </c>
      <c r="J1212" t="s">
        <v>137</v>
      </c>
      <c r="K1212" t="s">
        <v>138</v>
      </c>
      <c r="L1212" t="s">
        <v>3731</v>
      </c>
      <c r="M1212" t="s">
        <v>3732</v>
      </c>
      <c r="N1212">
        <v>7.2858333330000002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12.143215059236756</v>
      </c>
      <c r="AC1212">
        <v>0</v>
      </c>
      <c r="AD1212">
        <v>0</v>
      </c>
      <c r="AE1212">
        <v>12.143215059236756</v>
      </c>
    </row>
    <row r="1213" spans="1:31" x14ac:dyDescent="0.25">
      <c r="A1213">
        <v>2397621</v>
      </c>
      <c r="B1213">
        <v>1</v>
      </c>
      <c r="C1213" t="s">
        <v>81</v>
      </c>
      <c r="D1213" t="s">
        <v>117</v>
      </c>
      <c r="E1213" t="s">
        <v>141</v>
      </c>
      <c r="F1213" t="s">
        <v>3733</v>
      </c>
      <c r="G1213" t="s">
        <v>206</v>
      </c>
      <c r="H1213" t="s">
        <v>143</v>
      </c>
      <c r="I1213" t="s">
        <v>136</v>
      </c>
      <c r="J1213" t="s">
        <v>137</v>
      </c>
      <c r="K1213" t="s">
        <v>163</v>
      </c>
      <c r="L1213" t="s">
        <v>3734</v>
      </c>
      <c r="M1213" t="s">
        <v>3735</v>
      </c>
      <c r="N1213">
        <v>1.8883333330000001</v>
      </c>
      <c r="O1213">
        <v>0</v>
      </c>
      <c r="P1213">
        <v>337</v>
      </c>
      <c r="Q1213">
        <v>15</v>
      </c>
      <c r="R1213">
        <v>16</v>
      </c>
      <c r="S1213">
        <v>2</v>
      </c>
      <c r="T1213">
        <v>20</v>
      </c>
      <c r="U1213">
        <v>1</v>
      </c>
      <c r="V1213">
        <v>0</v>
      </c>
      <c r="W1213">
        <v>0</v>
      </c>
      <c r="X1213">
        <v>102.86686931895883</v>
      </c>
      <c r="Y1213">
        <v>105.10713644542172</v>
      </c>
      <c r="Z1213">
        <v>29.826410932513294</v>
      </c>
      <c r="AA1213">
        <v>5.078781775128089</v>
      </c>
      <c r="AB1213">
        <v>15.29812034077484</v>
      </c>
      <c r="AC1213">
        <v>1.6909472131302923</v>
      </c>
      <c r="AD1213">
        <v>0</v>
      </c>
      <c r="AE1213">
        <v>259.86826602592703</v>
      </c>
    </row>
    <row r="1214" spans="1:31" x14ac:dyDescent="0.25">
      <c r="A1214">
        <v>2397243</v>
      </c>
      <c r="B1214">
        <v>1</v>
      </c>
      <c r="C1214" t="s">
        <v>81</v>
      </c>
      <c r="D1214" t="s">
        <v>118</v>
      </c>
      <c r="E1214" t="s">
        <v>153</v>
      </c>
      <c r="F1214" t="s">
        <v>3736</v>
      </c>
      <c r="G1214" t="s">
        <v>134</v>
      </c>
      <c r="H1214" t="s">
        <v>143</v>
      </c>
      <c r="I1214" t="s">
        <v>136</v>
      </c>
      <c r="J1214" t="s">
        <v>137</v>
      </c>
      <c r="K1214" t="s">
        <v>138</v>
      </c>
      <c r="L1214" t="s">
        <v>3737</v>
      </c>
      <c r="M1214" t="s">
        <v>3738</v>
      </c>
      <c r="N1214">
        <v>9.238888888</v>
      </c>
      <c r="O1214">
        <v>0</v>
      </c>
      <c r="P1214">
        <v>224</v>
      </c>
      <c r="Q1214">
        <v>0</v>
      </c>
      <c r="R1214">
        <v>27</v>
      </c>
      <c r="S1214">
        <v>2</v>
      </c>
      <c r="T1214">
        <v>69</v>
      </c>
      <c r="U1214">
        <v>1</v>
      </c>
      <c r="V1214">
        <v>2</v>
      </c>
      <c r="W1214">
        <v>0</v>
      </c>
      <c r="X1214">
        <v>508.88936495595254</v>
      </c>
      <c r="Y1214">
        <v>0</v>
      </c>
      <c r="Z1214">
        <v>97.520161955469987</v>
      </c>
      <c r="AA1214">
        <v>84.006756485230241</v>
      </c>
      <c r="AB1214">
        <v>942.12425120486739</v>
      </c>
      <c r="AC1214">
        <v>1339.88947556224</v>
      </c>
      <c r="AD1214">
        <v>344.21764173141094</v>
      </c>
      <c r="AE1214">
        <v>3316.6476518951708</v>
      </c>
    </row>
    <row r="1215" spans="1:31" x14ac:dyDescent="0.25">
      <c r="A1215">
        <v>2397644</v>
      </c>
      <c r="B1215">
        <v>1</v>
      </c>
      <c r="C1215" t="s">
        <v>80</v>
      </c>
      <c r="D1215" t="s">
        <v>101</v>
      </c>
      <c r="E1215" t="s">
        <v>132</v>
      </c>
      <c r="F1215" t="s">
        <v>3739</v>
      </c>
      <c r="G1215" t="s">
        <v>187</v>
      </c>
      <c r="H1215" t="s">
        <v>135</v>
      </c>
      <c r="I1215" t="s">
        <v>136</v>
      </c>
      <c r="J1215" t="s">
        <v>137</v>
      </c>
      <c r="K1215" t="s">
        <v>163</v>
      </c>
      <c r="L1215" t="s">
        <v>3740</v>
      </c>
      <c r="M1215" t="s">
        <v>3741</v>
      </c>
      <c r="N1215">
        <v>0.59722222199999997</v>
      </c>
      <c r="O1215">
        <v>0</v>
      </c>
      <c r="P1215">
        <v>136</v>
      </c>
      <c r="Q1215">
        <v>0</v>
      </c>
      <c r="R1215">
        <v>0</v>
      </c>
      <c r="S1215">
        <v>0</v>
      </c>
      <c r="T1215">
        <v>17</v>
      </c>
      <c r="U1215">
        <v>0</v>
      </c>
      <c r="V1215">
        <v>0</v>
      </c>
      <c r="W1215">
        <v>0</v>
      </c>
      <c r="X1215">
        <v>18.573461567162951</v>
      </c>
      <c r="Y1215">
        <v>0</v>
      </c>
      <c r="Z1215">
        <v>0</v>
      </c>
      <c r="AA1215">
        <v>0</v>
      </c>
      <c r="AB1215">
        <v>5.7254275924509583</v>
      </c>
      <c r="AC1215">
        <v>0</v>
      </c>
      <c r="AD1215">
        <v>0</v>
      </c>
      <c r="AE1215">
        <v>24.29888915961391</v>
      </c>
    </row>
    <row r="1216" spans="1:31" x14ac:dyDescent="0.25">
      <c r="A1216">
        <v>2397389</v>
      </c>
      <c r="B1216">
        <v>1</v>
      </c>
      <c r="C1216" t="s">
        <v>81</v>
      </c>
      <c r="D1216" t="s">
        <v>122</v>
      </c>
      <c r="E1216" t="s">
        <v>141</v>
      </c>
      <c r="F1216" t="s">
        <v>3742</v>
      </c>
      <c r="G1216" t="s">
        <v>147</v>
      </c>
      <c r="H1216" t="s">
        <v>143</v>
      </c>
      <c r="I1216" t="s">
        <v>136</v>
      </c>
      <c r="J1216" t="s">
        <v>137</v>
      </c>
      <c r="K1216" t="s">
        <v>138</v>
      </c>
      <c r="L1216" t="s">
        <v>3743</v>
      </c>
      <c r="M1216" t="s">
        <v>3744</v>
      </c>
      <c r="N1216">
        <v>3.4105555550000002</v>
      </c>
      <c r="O1216">
        <v>1</v>
      </c>
      <c r="P1216">
        <v>188</v>
      </c>
      <c r="Q1216">
        <v>0</v>
      </c>
      <c r="R1216">
        <v>3</v>
      </c>
      <c r="S1216">
        <v>2</v>
      </c>
      <c r="T1216">
        <v>11</v>
      </c>
      <c r="U1216">
        <v>0</v>
      </c>
      <c r="V1216">
        <v>0</v>
      </c>
      <c r="W1216">
        <v>0.11862516601587667</v>
      </c>
      <c r="X1216">
        <v>77.497938828173162</v>
      </c>
      <c r="Y1216">
        <v>0</v>
      </c>
      <c r="Z1216">
        <v>9.7747610891821175</v>
      </c>
      <c r="AA1216">
        <v>5.7572672060970209</v>
      </c>
      <c r="AB1216">
        <v>14.911818057433793</v>
      </c>
      <c r="AC1216">
        <v>0</v>
      </c>
      <c r="AD1216">
        <v>0</v>
      </c>
      <c r="AE1216">
        <v>108.06041034690197</v>
      </c>
    </row>
    <row r="1217" spans="1:31" x14ac:dyDescent="0.25">
      <c r="A1217">
        <v>2397475</v>
      </c>
      <c r="B1217">
        <v>1</v>
      </c>
      <c r="C1217" t="s">
        <v>80</v>
      </c>
      <c r="D1217" t="s">
        <v>97</v>
      </c>
      <c r="E1217" t="s">
        <v>181</v>
      </c>
      <c r="F1217" t="s">
        <v>3745</v>
      </c>
      <c r="G1217" t="s">
        <v>183</v>
      </c>
      <c r="H1217" t="s">
        <v>135</v>
      </c>
      <c r="I1217" t="s">
        <v>136</v>
      </c>
      <c r="J1217" t="s">
        <v>137</v>
      </c>
      <c r="K1217" t="s">
        <v>163</v>
      </c>
      <c r="L1217" t="s">
        <v>3746</v>
      </c>
      <c r="M1217" t="s">
        <v>3747</v>
      </c>
      <c r="N1217">
        <v>1.176388888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</row>
    <row r="1218" spans="1:31" x14ac:dyDescent="0.25">
      <c r="A1218">
        <v>2397329</v>
      </c>
      <c r="B1218">
        <v>1</v>
      </c>
      <c r="C1218" t="s">
        <v>80</v>
      </c>
      <c r="D1218" t="s">
        <v>99</v>
      </c>
      <c r="E1218" t="s">
        <v>181</v>
      </c>
      <c r="F1218" t="s">
        <v>3748</v>
      </c>
      <c r="G1218" t="s">
        <v>183</v>
      </c>
      <c r="H1218" t="s">
        <v>135</v>
      </c>
      <c r="I1218" t="s">
        <v>136</v>
      </c>
      <c r="J1218" t="s">
        <v>137</v>
      </c>
      <c r="K1218" t="s">
        <v>163</v>
      </c>
      <c r="L1218" t="s">
        <v>3749</v>
      </c>
      <c r="M1218" t="s">
        <v>3750</v>
      </c>
      <c r="N1218">
        <v>1.856944444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0.5372162613741458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0.5372162613741458</v>
      </c>
    </row>
    <row r="1219" spans="1:31" x14ac:dyDescent="0.25">
      <c r="A1219">
        <v>2397684</v>
      </c>
      <c r="B1219">
        <v>1</v>
      </c>
      <c r="C1219" t="s">
        <v>81</v>
      </c>
      <c r="D1219" t="s">
        <v>122</v>
      </c>
      <c r="E1219" t="s">
        <v>157</v>
      </c>
      <c r="F1219" t="s">
        <v>3751</v>
      </c>
      <c r="G1219" t="s">
        <v>272</v>
      </c>
      <c r="H1219" t="s">
        <v>135</v>
      </c>
      <c r="I1219" t="s">
        <v>136</v>
      </c>
      <c r="J1219" t="s">
        <v>137</v>
      </c>
      <c r="K1219" t="s">
        <v>163</v>
      </c>
      <c r="L1219" t="s">
        <v>3752</v>
      </c>
      <c r="M1219" t="s">
        <v>3753</v>
      </c>
      <c r="N1219">
        <v>1.1936111110000001</v>
      </c>
      <c r="O1219">
        <v>0</v>
      </c>
      <c r="P1219">
        <v>15</v>
      </c>
      <c r="Q1219">
        <v>0</v>
      </c>
      <c r="R1219">
        <v>0</v>
      </c>
      <c r="S1219">
        <v>0</v>
      </c>
      <c r="T1219">
        <v>1</v>
      </c>
      <c r="U1219">
        <v>0</v>
      </c>
      <c r="V1219">
        <v>0</v>
      </c>
      <c r="W1219">
        <v>0</v>
      </c>
      <c r="X1219">
        <v>1.3897349848873355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1.3897349848873355</v>
      </c>
    </row>
    <row r="1220" spans="1:31" x14ac:dyDescent="0.25">
      <c r="A1220">
        <v>2397435</v>
      </c>
      <c r="B1220">
        <v>1</v>
      </c>
      <c r="C1220" t="s">
        <v>81</v>
      </c>
      <c r="D1220" t="s">
        <v>112</v>
      </c>
      <c r="E1220" t="s">
        <v>153</v>
      </c>
      <c r="F1220" t="s">
        <v>3754</v>
      </c>
      <c r="G1220" t="s">
        <v>162</v>
      </c>
      <c r="H1220" t="s">
        <v>143</v>
      </c>
      <c r="I1220" t="s">
        <v>136</v>
      </c>
      <c r="J1220" t="s">
        <v>137</v>
      </c>
      <c r="K1220" t="s">
        <v>163</v>
      </c>
      <c r="L1220" t="s">
        <v>3755</v>
      </c>
      <c r="M1220" t="s">
        <v>3756</v>
      </c>
      <c r="N1220">
        <v>0.84333333300000002</v>
      </c>
      <c r="O1220">
        <v>0</v>
      </c>
      <c r="P1220">
        <v>0</v>
      </c>
      <c r="Q1220">
        <v>7</v>
      </c>
      <c r="R1220">
        <v>72</v>
      </c>
      <c r="S1220">
        <v>3</v>
      </c>
      <c r="T1220">
        <v>2</v>
      </c>
      <c r="U1220">
        <v>0</v>
      </c>
      <c r="V1220">
        <v>0</v>
      </c>
      <c r="W1220">
        <v>0</v>
      </c>
      <c r="X1220">
        <v>0</v>
      </c>
      <c r="Y1220">
        <v>10.220406976192423</v>
      </c>
      <c r="Z1220">
        <v>23.784084060569267</v>
      </c>
      <c r="AA1220">
        <v>12.805339547585707</v>
      </c>
      <c r="AB1220">
        <v>1.9683609981738748</v>
      </c>
      <c r="AC1220">
        <v>0</v>
      </c>
      <c r="AD1220">
        <v>0</v>
      </c>
      <c r="AE1220">
        <v>48.778191582521274</v>
      </c>
    </row>
    <row r="1221" spans="1:31" x14ac:dyDescent="0.25">
      <c r="A1221">
        <v>2397535</v>
      </c>
      <c r="B1221">
        <v>1</v>
      </c>
      <c r="C1221" t="s">
        <v>80</v>
      </c>
      <c r="D1221" t="s">
        <v>98</v>
      </c>
      <c r="E1221" t="s">
        <v>157</v>
      </c>
      <c r="F1221" t="s">
        <v>3757</v>
      </c>
      <c r="G1221" t="s">
        <v>272</v>
      </c>
      <c r="H1221" t="s">
        <v>135</v>
      </c>
      <c r="I1221" t="s">
        <v>136</v>
      </c>
      <c r="J1221" t="s">
        <v>137</v>
      </c>
      <c r="K1221" t="s">
        <v>163</v>
      </c>
      <c r="L1221" t="s">
        <v>3758</v>
      </c>
      <c r="M1221" t="s">
        <v>3759</v>
      </c>
      <c r="N1221">
        <v>1.6405555549999999</v>
      </c>
      <c r="O1221">
        <v>0</v>
      </c>
      <c r="P1221">
        <v>0</v>
      </c>
      <c r="Q1221">
        <v>0</v>
      </c>
      <c r="R1221">
        <v>1</v>
      </c>
      <c r="S1221">
        <v>0</v>
      </c>
      <c r="T1221">
        <v>5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12.899093659762197</v>
      </c>
      <c r="AC1221">
        <v>0</v>
      </c>
      <c r="AD1221">
        <v>0</v>
      </c>
      <c r="AE1221">
        <v>12.899093659762197</v>
      </c>
    </row>
    <row r="1222" spans="1:31" x14ac:dyDescent="0.25">
      <c r="A1222">
        <v>2397160</v>
      </c>
      <c r="B1222">
        <v>1</v>
      </c>
      <c r="C1222" t="s">
        <v>80</v>
      </c>
      <c r="D1222" t="s">
        <v>85</v>
      </c>
      <c r="E1222" t="s">
        <v>132</v>
      </c>
      <c r="F1222" t="s">
        <v>3760</v>
      </c>
      <c r="G1222" t="s">
        <v>254</v>
      </c>
      <c r="H1222" t="s">
        <v>135</v>
      </c>
      <c r="I1222" t="s">
        <v>136</v>
      </c>
      <c r="J1222" t="s">
        <v>137</v>
      </c>
      <c r="K1222" t="s">
        <v>163</v>
      </c>
      <c r="L1222" t="s">
        <v>3761</v>
      </c>
      <c r="M1222" t="s">
        <v>3762</v>
      </c>
      <c r="N1222">
        <v>0.568333333</v>
      </c>
      <c r="O1222">
        <v>0</v>
      </c>
      <c r="P1222">
        <v>348</v>
      </c>
      <c r="Q1222">
        <v>0</v>
      </c>
      <c r="R1222">
        <v>0</v>
      </c>
      <c r="S1222">
        <v>0</v>
      </c>
      <c r="T1222">
        <v>61</v>
      </c>
      <c r="U1222">
        <v>0</v>
      </c>
      <c r="V1222">
        <v>0</v>
      </c>
      <c r="W1222">
        <v>0</v>
      </c>
      <c r="X1222">
        <v>38.036032334508349</v>
      </c>
      <c r="Y1222">
        <v>0</v>
      </c>
      <c r="Z1222">
        <v>0</v>
      </c>
      <c r="AA1222">
        <v>0</v>
      </c>
      <c r="AB1222">
        <v>36.457789304090689</v>
      </c>
      <c r="AC1222">
        <v>0</v>
      </c>
      <c r="AD1222">
        <v>0</v>
      </c>
      <c r="AE1222">
        <v>74.49382163859903</v>
      </c>
    </row>
    <row r="1223" spans="1:31" x14ac:dyDescent="0.25">
      <c r="A1223">
        <v>2397229</v>
      </c>
      <c r="B1223">
        <v>1</v>
      </c>
      <c r="C1223" t="s">
        <v>81</v>
      </c>
      <c r="D1223" t="s">
        <v>112</v>
      </c>
      <c r="E1223" t="s">
        <v>279</v>
      </c>
      <c r="F1223" t="s">
        <v>3763</v>
      </c>
      <c r="G1223" t="s">
        <v>162</v>
      </c>
      <c r="H1223" t="s">
        <v>143</v>
      </c>
      <c r="I1223" t="s">
        <v>136</v>
      </c>
      <c r="J1223" t="s">
        <v>137</v>
      </c>
      <c r="K1223" t="s">
        <v>163</v>
      </c>
      <c r="L1223" t="s">
        <v>3764</v>
      </c>
      <c r="M1223" t="s">
        <v>3765</v>
      </c>
      <c r="N1223">
        <v>0.568333333</v>
      </c>
      <c r="O1223">
        <v>0</v>
      </c>
      <c r="P1223">
        <v>2</v>
      </c>
      <c r="Q1223">
        <v>5</v>
      </c>
      <c r="R1223">
        <v>18</v>
      </c>
      <c r="S1223">
        <v>11</v>
      </c>
      <c r="T1223">
        <v>6</v>
      </c>
      <c r="U1223">
        <v>2</v>
      </c>
      <c r="V1223">
        <v>0</v>
      </c>
      <c r="W1223">
        <v>0</v>
      </c>
      <c r="X1223">
        <v>0.48672709740741676</v>
      </c>
      <c r="Y1223">
        <v>0.78663579996740018</v>
      </c>
      <c r="Z1223">
        <v>5.1205467235548658</v>
      </c>
      <c r="AA1223">
        <v>34.766369574716265</v>
      </c>
      <c r="AB1223">
        <v>1.5444892580136216</v>
      </c>
      <c r="AC1223">
        <v>149.11351390821238</v>
      </c>
      <c r="AD1223">
        <v>0</v>
      </c>
      <c r="AE1223">
        <v>191.81828236187195</v>
      </c>
    </row>
    <row r="1224" spans="1:31" x14ac:dyDescent="0.25">
      <c r="A1224">
        <v>2397538</v>
      </c>
      <c r="B1224">
        <v>1</v>
      </c>
      <c r="C1224" t="s">
        <v>80</v>
      </c>
      <c r="D1224" t="s">
        <v>95</v>
      </c>
      <c r="E1224" t="s">
        <v>279</v>
      </c>
      <c r="F1224" t="s">
        <v>3766</v>
      </c>
      <c r="G1224" t="s">
        <v>162</v>
      </c>
      <c r="H1224" t="s">
        <v>143</v>
      </c>
      <c r="I1224" t="s">
        <v>136</v>
      </c>
      <c r="J1224" t="s">
        <v>137</v>
      </c>
      <c r="K1224" t="s">
        <v>163</v>
      </c>
      <c r="L1224" t="s">
        <v>3767</v>
      </c>
      <c r="M1224" t="s">
        <v>3768</v>
      </c>
      <c r="N1224">
        <v>0.63472222199999995</v>
      </c>
      <c r="O1224">
        <v>1</v>
      </c>
      <c r="P1224">
        <v>182</v>
      </c>
      <c r="Q1224">
        <v>0</v>
      </c>
      <c r="R1224">
        <v>2</v>
      </c>
      <c r="S1224">
        <v>13</v>
      </c>
      <c r="T1224">
        <v>17</v>
      </c>
      <c r="U1224">
        <v>2</v>
      </c>
      <c r="V1224">
        <v>0</v>
      </c>
      <c r="W1224">
        <v>0.26966166108412831</v>
      </c>
      <c r="X1224">
        <v>14.670477092870756</v>
      </c>
      <c r="Y1224">
        <v>0</v>
      </c>
      <c r="Z1224">
        <v>0.64875974062361441</v>
      </c>
      <c r="AA1224">
        <v>16.506102231745999</v>
      </c>
      <c r="AB1224">
        <v>8.2709662200911911</v>
      </c>
      <c r="AC1224">
        <v>41.892939782263177</v>
      </c>
      <c r="AD1224">
        <v>0</v>
      </c>
      <c r="AE1224">
        <v>82.258906728678866</v>
      </c>
    </row>
    <row r="1225" spans="1:31" x14ac:dyDescent="0.25">
      <c r="A1225">
        <v>2397180</v>
      </c>
      <c r="B1225">
        <v>1</v>
      </c>
      <c r="C1225" t="s">
        <v>80</v>
      </c>
      <c r="D1225" t="s">
        <v>89</v>
      </c>
      <c r="E1225" t="s">
        <v>141</v>
      </c>
      <c r="F1225" t="s">
        <v>3769</v>
      </c>
      <c r="G1225" t="s">
        <v>162</v>
      </c>
      <c r="H1225" t="s">
        <v>143</v>
      </c>
      <c r="I1225" t="s">
        <v>136</v>
      </c>
      <c r="J1225" t="s">
        <v>137</v>
      </c>
      <c r="K1225" t="s">
        <v>163</v>
      </c>
      <c r="L1225" t="s">
        <v>3770</v>
      </c>
      <c r="M1225" t="s">
        <v>3771</v>
      </c>
      <c r="N1225">
        <v>1.775833333</v>
      </c>
      <c r="O1225">
        <v>0</v>
      </c>
      <c r="P1225">
        <v>324</v>
      </c>
      <c r="Q1225">
        <v>0</v>
      </c>
      <c r="R1225">
        <v>4</v>
      </c>
      <c r="S1225">
        <v>0</v>
      </c>
      <c r="T1225">
        <v>31</v>
      </c>
      <c r="U1225">
        <v>0</v>
      </c>
      <c r="V1225">
        <v>1</v>
      </c>
      <c r="W1225">
        <v>0</v>
      </c>
      <c r="X1225">
        <v>215.90140061657146</v>
      </c>
      <c r="Y1225">
        <v>0</v>
      </c>
      <c r="Z1225">
        <v>1.5345397111999501</v>
      </c>
      <c r="AA1225">
        <v>0</v>
      </c>
      <c r="AB1225">
        <v>45.000472966456762</v>
      </c>
      <c r="AC1225">
        <v>0</v>
      </c>
      <c r="AD1225">
        <v>43.41341623849204</v>
      </c>
      <c r="AE1225">
        <v>305.84982953272026</v>
      </c>
    </row>
    <row r="1226" spans="1:31" x14ac:dyDescent="0.25">
      <c r="A1226">
        <v>2397495</v>
      </c>
      <c r="B1226">
        <v>1</v>
      </c>
      <c r="C1226" t="s">
        <v>80</v>
      </c>
      <c r="D1226" t="s">
        <v>94</v>
      </c>
      <c r="E1226" t="s">
        <v>181</v>
      </c>
      <c r="F1226" t="s">
        <v>3772</v>
      </c>
      <c r="G1226" t="s">
        <v>235</v>
      </c>
      <c r="H1226" t="s">
        <v>135</v>
      </c>
      <c r="I1226" t="s">
        <v>136</v>
      </c>
      <c r="J1226" t="s">
        <v>3</v>
      </c>
      <c r="K1226" t="s">
        <v>163</v>
      </c>
      <c r="L1226" t="s">
        <v>3773</v>
      </c>
      <c r="M1226" t="s">
        <v>3774</v>
      </c>
      <c r="N1226">
        <v>4.3944444440000003</v>
      </c>
      <c r="O1226">
        <v>0</v>
      </c>
      <c r="P1226">
        <v>5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4.3532893385809688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4.3532893385809688</v>
      </c>
    </row>
    <row r="1227" spans="1:31" x14ac:dyDescent="0.25">
      <c r="A1227">
        <v>2397372</v>
      </c>
      <c r="B1227">
        <v>1</v>
      </c>
      <c r="C1227" t="s">
        <v>80</v>
      </c>
      <c r="D1227" t="s">
        <v>83</v>
      </c>
      <c r="E1227" t="s">
        <v>132</v>
      </c>
      <c r="F1227" t="s">
        <v>3775</v>
      </c>
      <c r="G1227" t="s">
        <v>187</v>
      </c>
      <c r="H1227" t="s">
        <v>135</v>
      </c>
      <c r="I1227" t="s">
        <v>136</v>
      </c>
      <c r="J1227" t="s">
        <v>137</v>
      </c>
      <c r="K1227" t="s">
        <v>163</v>
      </c>
      <c r="L1227" t="s">
        <v>3776</v>
      </c>
      <c r="M1227" t="s">
        <v>3777</v>
      </c>
      <c r="N1227">
        <v>0.52555555499999995</v>
      </c>
      <c r="O1227">
        <v>0</v>
      </c>
      <c r="P1227">
        <v>304</v>
      </c>
      <c r="Q1227">
        <v>0</v>
      </c>
      <c r="R1227">
        <v>0</v>
      </c>
      <c r="S1227">
        <v>0</v>
      </c>
      <c r="T1227">
        <v>13</v>
      </c>
      <c r="U1227">
        <v>0</v>
      </c>
      <c r="V1227">
        <v>0</v>
      </c>
      <c r="W1227">
        <v>0</v>
      </c>
      <c r="X1227">
        <v>31.058935535207286</v>
      </c>
      <c r="Y1227">
        <v>0</v>
      </c>
      <c r="Z1227">
        <v>0</v>
      </c>
      <c r="AA1227">
        <v>0</v>
      </c>
      <c r="AB1227">
        <v>7.1128942408527305</v>
      </c>
      <c r="AC1227">
        <v>0</v>
      </c>
      <c r="AD1227">
        <v>0</v>
      </c>
      <c r="AE1227">
        <v>38.171829776060015</v>
      </c>
    </row>
    <row r="1228" spans="1:31" x14ac:dyDescent="0.25">
      <c r="A1228">
        <v>2397432</v>
      </c>
      <c r="B1228">
        <v>1</v>
      </c>
      <c r="C1228" t="s">
        <v>80</v>
      </c>
      <c r="D1228" t="s">
        <v>99</v>
      </c>
      <c r="E1228" t="s">
        <v>153</v>
      </c>
      <c r="F1228" t="s">
        <v>3778</v>
      </c>
      <c r="G1228" t="s">
        <v>134</v>
      </c>
      <c r="H1228" t="s">
        <v>143</v>
      </c>
      <c r="I1228" t="s">
        <v>136</v>
      </c>
      <c r="J1228" t="s">
        <v>137</v>
      </c>
      <c r="K1228" t="s">
        <v>138</v>
      </c>
      <c r="L1228" t="s">
        <v>3779</v>
      </c>
      <c r="M1228" t="s">
        <v>3780</v>
      </c>
      <c r="N1228">
        <v>3.9244444440000001</v>
      </c>
      <c r="O1228">
        <v>0</v>
      </c>
      <c r="P1228">
        <v>1426</v>
      </c>
      <c r="Q1228">
        <v>0</v>
      </c>
      <c r="R1228">
        <v>4</v>
      </c>
      <c r="S1228">
        <v>4</v>
      </c>
      <c r="T1228">
        <v>172</v>
      </c>
      <c r="U1228">
        <v>0</v>
      </c>
      <c r="V1228">
        <v>1</v>
      </c>
      <c r="W1228">
        <v>0</v>
      </c>
      <c r="X1228">
        <v>903.41827841237239</v>
      </c>
      <c r="Y1228">
        <v>0</v>
      </c>
      <c r="Z1228">
        <v>1.9416917169628203</v>
      </c>
      <c r="AA1228">
        <v>131.18339121927949</v>
      </c>
      <c r="AB1228">
        <v>947.79902718957726</v>
      </c>
      <c r="AC1228">
        <v>0</v>
      </c>
      <c r="AD1228">
        <v>663.64641224547267</v>
      </c>
      <c r="AE1228">
        <v>2647.9888007836648</v>
      </c>
    </row>
    <row r="1229" spans="1:31" x14ac:dyDescent="0.25">
      <c r="A1229">
        <v>2397455</v>
      </c>
      <c r="B1229">
        <v>1</v>
      </c>
      <c r="C1229" t="s">
        <v>80</v>
      </c>
      <c r="D1229" t="s">
        <v>110</v>
      </c>
      <c r="E1229" t="s">
        <v>181</v>
      </c>
      <c r="F1229" t="s">
        <v>3781</v>
      </c>
      <c r="G1229" t="s">
        <v>183</v>
      </c>
      <c r="H1229" t="s">
        <v>135</v>
      </c>
      <c r="I1229" t="s">
        <v>136</v>
      </c>
      <c r="J1229" t="s">
        <v>137</v>
      </c>
      <c r="K1229" t="s">
        <v>163</v>
      </c>
      <c r="L1229" t="s">
        <v>3782</v>
      </c>
      <c r="M1229" t="s">
        <v>3783</v>
      </c>
      <c r="N1229">
        <v>2.116944444</v>
      </c>
      <c r="O1229">
        <v>0</v>
      </c>
      <c r="P1229">
        <v>3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1.2673468899339082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1.2673468899339082</v>
      </c>
    </row>
    <row r="1230" spans="1:31" x14ac:dyDescent="0.25">
      <c r="A1230">
        <v>2397624</v>
      </c>
      <c r="B1230">
        <v>1</v>
      </c>
      <c r="C1230" t="s">
        <v>80</v>
      </c>
      <c r="D1230" t="s">
        <v>97</v>
      </c>
      <c r="E1230" t="s">
        <v>279</v>
      </c>
      <c r="F1230" t="s">
        <v>3784</v>
      </c>
      <c r="G1230" t="s">
        <v>254</v>
      </c>
      <c r="H1230" t="s">
        <v>143</v>
      </c>
      <c r="I1230" t="s">
        <v>136</v>
      </c>
      <c r="J1230" t="s">
        <v>137</v>
      </c>
      <c r="K1230" t="s">
        <v>163</v>
      </c>
      <c r="L1230" t="s">
        <v>3785</v>
      </c>
      <c r="M1230" t="s">
        <v>3786</v>
      </c>
      <c r="N1230">
        <v>0.68833333299999999</v>
      </c>
      <c r="O1230">
        <v>12</v>
      </c>
      <c r="P1230">
        <v>676</v>
      </c>
      <c r="Q1230">
        <v>8</v>
      </c>
      <c r="R1230">
        <v>99</v>
      </c>
      <c r="S1230">
        <v>14</v>
      </c>
      <c r="T1230">
        <v>129</v>
      </c>
      <c r="U1230">
        <v>2</v>
      </c>
      <c r="V1230">
        <v>1</v>
      </c>
      <c r="W1230">
        <v>5.6507558202725008</v>
      </c>
      <c r="X1230">
        <v>126.66614026366848</v>
      </c>
      <c r="Y1230">
        <v>4.6779317156329334</v>
      </c>
      <c r="Z1230">
        <v>21.900164427874504</v>
      </c>
      <c r="AA1230">
        <v>20.016947713144802</v>
      </c>
      <c r="AB1230">
        <v>48.971437766827556</v>
      </c>
      <c r="AC1230">
        <v>126.79322868941121</v>
      </c>
      <c r="AD1230">
        <v>2.0602609191619354</v>
      </c>
      <c r="AE1230">
        <v>356.73686731599389</v>
      </c>
    </row>
    <row r="1231" spans="1:31" x14ac:dyDescent="0.25">
      <c r="A1231">
        <v>2397269</v>
      </c>
      <c r="B1231">
        <v>1</v>
      </c>
      <c r="C1231" t="s">
        <v>80</v>
      </c>
      <c r="D1231" t="s">
        <v>103</v>
      </c>
      <c r="E1231" t="s">
        <v>141</v>
      </c>
      <c r="F1231" t="s">
        <v>3787</v>
      </c>
      <c r="G1231" t="s">
        <v>134</v>
      </c>
      <c r="H1231" t="s">
        <v>143</v>
      </c>
      <c r="I1231" t="s">
        <v>136</v>
      </c>
      <c r="J1231" t="s">
        <v>137</v>
      </c>
      <c r="K1231" t="s">
        <v>138</v>
      </c>
      <c r="L1231" t="s">
        <v>3788</v>
      </c>
      <c r="M1231" t="s">
        <v>3789</v>
      </c>
      <c r="N1231">
        <v>3.8230555549999998</v>
      </c>
      <c r="O1231">
        <v>0</v>
      </c>
      <c r="P1231">
        <v>1956</v>
      </c>
      <c r="Q1231">
        <v>0</v>
      </c>
      <c r="R1231">
        <v>4</v>
      </c>
      <c r="S1231">
        <v>0</v>
      </c>
      <c r="T1231">
        <v>141</v>
      </c>
      <c r="U1231">
        <v>0</v>
      </c>
      <c r="V1231">
        <v>0</v>
      </c>
      <c r="W1231">
        <v>0</v>
      </c>
      <c r="X1231">
        <v>1486.7735113210053</v>
      </c>
      <c r="Y1231">
        <v>0</v>
      </c>
      <c r="Z1231">
        <v>20.869650682338971</v>
      </c>
      <c r="AA1231">
        <v>0</v>
      </c>
      <c r="AB1231">
        <v>342.34456499466455</v>
      </c>
      <c r="AC1231">
        <v>0</v>
      </c>
      <c r="AD1231">
        <v>0</v>
      </c>
      <c r="AE1231">
        <v>1849.9877269980088</v>
      </c>
    </row>
    <row r="1232" spans="1:31" x14ac:dyDescent="0.25">
      <c r="A1232">
        <v>2397246</v>
      </c>
      <c r="B1232">
        <v>1</v>
      </c>
      <c r="C1232" t="s">
        <v>81</v>
      </c>
      <c r="D1232" t="s">
        <v>118</v>
      </c>
      <c r="E1232" t="s">
        <v>153</v>
      </c>
      <c r="F1232" t="s">
        <v>3790</v>
      </c>
      <c r="G1232" t="s">
        <v>134</v>
      </c>
      <c r="H1232" t="s">
        <v>143</v>
      </c>
      <c r="I1232" t="s">
        <v>136</v>
      </c>
      <c r="J1232" t="s">
        <v>137</v>
      </c>
      <c r="K1232" t="s">
        <v>138</v>
      </c>
      <c r="L1232" t="s">
        <v>3791</v>
      </c>
      <c r="M1232" t="s">
        <v>3792</v>
      </c>
      <c r="N1232">
        <v>8.7861111110000003</v>
      </c>
      <c r="O1232">
        <v>0</v>
      </c>
      <c r="P1232">
        <v>11933</v>
      </c>
      <c r="Q1232">
        <v>0</v>
      </c>
      <c r="R1232">
        <v>2</v>
      </c>
      <c r="S1232">
        <v>10</v>
      </c>
      <c r="T1232">
        <v>546</v>
      </c>
      <c r="U1232">
        <v>0</v>
      </c>
      <c r="V1232">
        <v>1</v>
      </c>
      <c r="W1232">
        <v>0</v>
      </c>
      <c r="X1232">
        <v>19444.907116844828</v>
      </c>
      <c r="Y1232">
        <v>0</v>
      </c>
      <c r="Z1232">
        <v>0</v>
      </c>
      <c r="AA1232">
        <v>5141.2494313728157</v>
      </c>
      <c r="AB1232">
        <v>4210.6927417372253</v>
      </c>
      <c r="AC1232">
        <v>0</v>
      </c>
      <c r="AD1232">
        <v>102.64496195943146</v>
      </c>
      <c r="AE1232">
        <v>28899.494251914301</v>
      </c>
    </row>
    <row r="1233" spans="1:31" x14ac:dyDescent="0.25">
      <c r="A1233">
        <v>2397223</v>
      </c>
      <c r="B1233">
        <v>1</v>
      </c>
      <c r="C1233" t="s">
        <v>81</v>
      </c>
      <c r="D1233" t="s">
        <v>121</v>
      </c>
      <c r="E1233" t="s">
        <v>279</v>
      </c>
      <c r="F1233" t="s">
        <v>911</v>
      </c>
      <c r="G1233" t="s">
        <v>162</v>
      </c>
      <c r="H1233" t="s">
        <v>143</v>
      </c>
      <c r="I1233" t="s">
        <v>136</v>
      </c>
      <c r="J1233" t="s">
        <v>137</v>
      </c>
      <c r="K1233" t="s">
        <v>163</v>
      </c>
      <c r="L1233" t="s">
        <v>3793</v>
      </c>
      <c r="M1233" t="s">
        <v>3794</v>
      </c>
      <c r="N1233">
        <v>0.586388888</v>
      </c>
      <c r="O1233">
        <v>0</v>
      </c>
      <c r="P1233">
        <v>516</v>
      </c>
      <c r="Q1233">
        <v>0</v>
      </c>
      <c r="R1233">
        <v>13</v>
      </c>
      <c r="S1233">
        <v>5</v>
      </c>
      <c r="T1233">
        <v>16</v>
      </c>
      <c r="U1233">
        <v>0</v>
      </c>
      <c r="V1233">
        <v>0</v>
      </c>
      <c r="W1233">
        <v>0</v>
      </c>
      <c r="X1233">
        <v>37.276112236971436</v>
      </c>
      <c r="Y1233">
        <v>0</v>
      </c>
      <c r="Z1233">
        <v>0.67039832538667388</v>
      </c>
      <c r="AA1233">
        <v>7.8731709844186861</v>
      </c>
      <c r="AB1233">
        <v>2.247196675643385</v>
      </c>
      <c r="AC1233">
        <v>0</v>
      </c>
      <c r="AD1233">
        <v>0</v>
      </c>
      <c r="AE1233">
        <v>48.066878222420179</v>
      </c>
    </row>
    <row r="1234" spans="1:31" x14ac:dyDescent="0.25">
      <c r="A1234">
        <v>2397618</v>
      </c>
      <c r="B1234">
        <v>1</v>
      </c>
      <c r="C1234" t="s">
        <v>80</v>
      </c>
      <c r="D1234" t="s">
        <v>83</v>
      </c>
      <c r="E1234" t="s">
        <v>325</v>
      </c>
      <c r="F1234" t="s">
        <v>3795</v>
      </c>
      <c r="G1234" t="s">
        <v>162</v>
      </c>
      <c r="H1234" t="s">
        <v>143</v>
      </c>
      <c r="I1234" t="s">
        <v>136</v>
      </c>
      <c r="J1234" t="s">
        <v>137</v>
      </c>
      <c r="K1234" t="s">
        <v>163</v>
      </c>
      <c r="L1234" t="s">
        <v>3796</v>
      </c>
      <c r="M1234" t="s">
        <v>3797</v>
      </c>
      <c r="N1234">
        <v>0.89922388799999997</v>
      </c>
      <c r="O1234">
        <v>0</v>
      </c>
      <c r="P1234">
        <v>3216</v>
      </c>
      <c r="Q1234">
        <v>0</v>
      </c>
      <c r="R1234">
        <v>0</v>
      </c>
      <c r="S1234">
        <v>3</v>
      </c>
      <c r="T1234">
        <v>520</v>
      </c>
      <c r="U1234">
        <v>3</v>
      </c>
      <c r="V1234">
        <v>2</v>
      </c>
      <c r="W1234">
        <v>0</v>
      </c>
      <c r="X1234">
        <v>704.35072172154082</v>
      </c>
      <c r="Y1234">
        <v>0</v>
      </c>
      <c r="Z1234">
        <v>0</v>
      </c>
      <c r="AA1234">
        <v>2.9148178109586667</v>
      </c>
      <c r="AB1234">
        <v>407.25369395836077</v>
      </c>
      <c r="AC1234">
        <v>82.741571141262426</v>
      </c>
      <c r="AD1234">
        <v>17.642545911604518</v>
      </c>
      <c r="AE1234">
        <v>1214.9033505437271</v>
      </c>
    </row>
    <row r="1235" spans="1:31" x14ac:dyDescent="0.25">
      <c r="A1235">
        <v>2397392</v>
      </c>
      <c r="B1235">
        <v>1</v>
      </c>
      <c r="C1235" t="s">
        <v>80</v>
      </c>
      <c r="D1235" t="s">
        <v>98</v>
      </c>
      <c r="E1235" t="s">
        <v>181</v>
      </c>
      <c r="F1235" t="s">
        <v>3798</v>
      </c>
      <c r="G1235" t="s">
        <v>183</v>
      </c>
      <c r="H1235" t="s">
        <v>135</v>
      </c>
      <c r="I1235" t="s">
        <v>136</v>
      </c>
      <c r="J1235" t="s">
        <v>137</v>
      </c>
      <c r="K1235" t="s">
        <v>163</v>
      </c>
      <c r="L1235" t="s">
        <v>3799</v>
      </c>
      <c r="M1235" t="s">
        <v>3800</v>
      </c>
      <c r="N1235">
        <v>4.1380555550000002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0.49199117575060419</v>
      </c>
      <c r="AC1235">
        <v>0</v>
      </c>
      <c r="AD1235">
        <v>0</v>
      </c>
      <c r="AE1235">
        <v>0.49199117575060419</v>
      </c>
    </row>
    <row r="1236" spans="1:31" x14ac:dyDescent="0.25">
      <c r="A1236">
        <v>2397186</v>
      </c>
      <c r="B1236">
        <v>1</v>
      </c>
      <c r="C1236" t="s">
        <v>80</v>
      </c>
      <c r="D1236" t="s">
        <v>97</v>
      </c>
      <c r="E1236" t="s">
        <v>153</v>
      </c>
      <c r="F1236" t="s">
        <v>3199</v>
      </c>
      <c r="G1236" t="s">
        <v>162</v>
      </c>
      <c r="H1236" t="s">
        <v>143</v>
      </c>
      <c r="I1236" t="s">
        <v>136</v>
      </c>
      <c r="J1236" t="s">
        <v>137</v>
      </c>
      <c r="K1236" t="s">
        <v>163</v>
      </c>
      <c r="L1236" t="s">
        <v>3801</v>
      </c>
      <c r="M1236" t="s">
        <v>3802</v>
      </c>
      <c r="N1236">
        <v>5.2263888879999998</v>
      </c>
      <c r="O1236">
        <v>21</v>
      </c>
      <c r="P1236">
        <v>110</v>
      </c>
      <c r="Q1236">
        <v>4</v>
      </c>
      <c r="R1236">
        <v>34</v>
      </c>
      <c r="S1236">
        <v>4</v>
      </c>
      <c r="T1236">
        <v>18</v>
      </c>
      <c r="U1236">
        <v>0</v>
      </c>
      <c r="V1236">
        <v>0</v>
      </c>
      <c r="W1236">
        <v>280.18428890113023</v>
      </c>
      <c r="X1236">
        <v>736.44159039309147</v>
      </c>
      <c r="Y1236">
        <v>11.733922420599844</v>
      </c>
      <c r="Z1236">
        <v>105.70594488991593</v>
      </c>
      <c r="AA1236">
        <v>89.322525483293418</v>
      </c>
      <c r="AB1236">
        <v>76.298249302804635</v>
      </c>
      <c r="AC1236">
        <v>0</v>
      </c>
      <c r="AD1236">
        <v>0</v>
      </c>
      <c r="AE1236">
        <v>1299.6865213908354</v>
      </c>
    </row>
    <row r="1237" spans="1:31" x14ac:dyDescent="0.25">
      <c r="A1237">
        <v>2397183</v>
      </c>
      <c r="B1237">
        <v>1</v>
      </c>
      <c r="C1237" t="s">
        <v>80</v>
      </c>
      <c r="D1237" t="s">
        <v>97</v>
      </c>
      <c r="E1237" t="s">
        <v>325</v>
      </c>
      <c r="F1237" t="s">
        <v>3803</v>
      </c>
      <c r="G1237" t="s">
        <v>162</v>
      </c>
      <c r="H1237" t="s">
        <v>143</v>
      </c>
      <c r="I1237" t="s">
        <v>136</v>
      </c>
      <c r="J1237" t="s">
        <v>137</v>
      </c>
      <c r="K1237" t="s">
        <v>163</v>
      </c>
      <c r="L1237" t="s">
        <v>3804</v>
      </c>
      <c r="M1237" t="s">
        <v>3805</v>
      </c>
      <c r="N1237">
        <v>2.1769444440000001</v>
      </c>
      <c r="O1237">
        <v>35</v>
      </c>
      <c r="P1237">
        <v>7275</v>
      </c>
      <c r="Q1237">
        <v>0</v>
      </c>
      <c r="R1237">
        <v>153</v>
      </c>
      <c r="S1237">
        <v>21</v>
      </c>
      <c r="T1237">
        <v>781</v>
      </c>
      <c r="U1237">
        <v>0</v>
      </c>
      <c r="V1237">
        <v>1</v>
      </c>
      <c r="W1237">
        <v>689.63605359484859</v>
      </c>
      <c r="X1237">
        <v>4455.239142982603</v>
      </c>
      <c r="Y1237">
        <v>0</v>
      </c>
      <c r="Z1237">
        <v>164.02093483930182</v>
      </c>
      <c r="AA1237">
        <v>354.47533607738069</v>
      </c>
      <c r="AB1237">
        <v>1104.9092989439498</v>
      </c>
      <c r="AC1237">
        <v>0</v>
      </c>
      <c r="AD1237">
        <v>6.1067590454020344</v>
      </c>
      <c r="AE1237">
        <v>6774.3875254834866</v>
      </c>
    </row>
    <row r="1238" spans="1:31" x14ac:dyDescent="0.25">
      <c r="A1238">
        <v>2397206</v>
      </c>
      <c r="B1238">
        <v>1</v>
      </c>
      <c r="C1238" t="s">
        <v>80</v>
      </c>
      <c r="D1238" t="s">
        <v>89</v>
      </c>
      <c r="E1238" t="s">
        <v>153</v>
      </c>
      <c r="F1238" t="s">
        <v>219</v>
      </c>
      <c r="G1238" t="s">
        <v>162</v>
      </c>
      <c r="H1238" t="s">
        <v>143</v>
      </c>
      <c r="I1238" t="s">
        <v>136</v>
      </c>
      <c r="J1238" t="s">
        <v>137</v>
      </c>
      <c r="K1238" t="s">
        <v>163</v>
      </c>
      <c r="L1238" t="s">
        <v>3806</v>
      </c>
      <c r="M1238" t="s">
        <v>3807</v>
      </c>
      <c r="N1238">
        <v>1.2966666659999999</v>
      </c>
      <c r="O1238">
        <v>1</v>
      </c>
      <c r="P1238">
        <v>289</v>
      </c>
      <c r="Q1238">
        <v>1</v>
      </c>
      <c r="R1238">
        <v>58</v>
      </c>
      <c r="S1238">
        <v>2</v>
      </c>
      <c r="T1238">
        <v>173</v>
      </c>
      <c r="U1238">
        <v>0</v>
      </c>
      <c r="V1238">
        <v>0</v>
      </c>
      <c r="W1238">
        <v>4.5872597694050796</v>
      </c>
      <c r="X1238">
        <v>123.76000064757876</v>
      </c>
      <c r="Y1238">
        <v>7.6025574863420005</v>
      </c>
      <c r="Z1238">
        <v>20.104866333705456</v>
      </c>
      <c r="AA1238">
        <v>5.1786128761083603</v>
      </c>
      <c r="AB1238">
        <v>138.53154689979678</v>
      </c>
      <c r="AC1238">
        <v>0</v>
      </c>
      <c r="AD1238">
        <v>0</v>
      </c>
      <c r="AE1238">
        <v>299.76484401293641</v>
      </c>
    </row>
    <row r="1239" spans="1:31" x14ac:dyDescent="0.25">
      <c r="A1239">
        <v>2397518</v>
      </c>
      <c r="B1239">
        <v>1</v>
      </c>
      <c r="C1239" t="s">
        <v>81</v>
      </c>
      <c r="D1239" t="s">
        <v>123</v>
      </c>
      <c r="E1239" t="s">
        <v>279</v>
      </c>
      <c r="F1239" t="s">
        <v>2850</v>
      </c>
      <c r="G1239" t="s">
        <v>162</v>
      </c>
      <c r="H1239" t="s">
        <v>143</v>
      </c>
      <c r="I1239" t="s">
        <v>136</v>
      </c>
      <c r="J1239" t="s">
        <v>137</v>
      </c>
      <c r="K1239" t="s">
        <v>163</v>
      </c>
      <c r="L1239" t="s">
        <v>3808</v>
      </c>
      <c r="M1239" t="s">
        <v>3809</v>
      </c>
      <c r="N1239">
        <v>1.2166666660000001</v>
      </c>
      <c r="O1239">
        <v>0</v>
      </c>
      <c r="P1239">
        <v>1</v>
      </c>
      <c r="Q1239">
        <v>0</v>
      </c>
      <c r="R1239">
        <v>1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</row>
    <row r="1240" spans="1:31" x14ac:dyDescent="0.25">
      <c r="A1240">
        <v>2397541</v>
      </c>
      <c r="B1240">
        <v>1</v>
      </c>
      <c r="C1240" t="s">
        <v>80</v>
      </c>
      <c r="D1240" t="s">
        <v>98</v>
      </c>
      <c r="E1240" t="s">
        <v>153</v>
      </c>
      <c r="F1240" t="s">
        <v>3810</v>
      </c>
      <c r="G1240" t="s">
        <v>162</v>
      </c>
      <c r="H1240" t="s">
        <v>143</v>
      </c>
      <c r="I1240" t="s">
        <v>136</v>
      </c>
      <c r="J1240" t="s">
        <v>137</v>
      </c>
      <c r="K1240" t="s">
        <v>163</v>
      </c>
      <c r="L1240" t="s">
        <v>3811</v>
      </c>
      <c r="M1240" t="s">
        <v>3812</v>
      </c>
      <c r="N1240">
        <v>9.6388888000000006E-2</v>
      </c>
      <c r="O1240">
        <v>1</v>
      </c>
      <c r="P1240">
        <v>1215</v>
      </c>
      <c r="Q1240">
        <v>24</v>
      </c>
      <c r="R1240">
        <v>245</v>
      </c>
      <c r="S1240">
        <v>15</v>
      </c>
      <c r="T1240">
        <v>347</v>
      </c>
      <c r="U1240">
        <v>2</v>
      </c>
      <c r="V1240">
        <v>0</v>
      </c>
      <c r="W1240">
        <v>3.4851924320750002E-2</v>
      </c>
      <c r="X1240">
        <v>22.274019677207178</v>
      </c>
      <c r="Y1240">
        <v>5.1732574085931491</v>
      </c>
      <c r="Z1240">
        <v>28.954932409218522</v>
      </c>
      <c r="AA1240">
        <v>7.0132907565246603</v>
      </c>
      <c r="AB1240">
        <v>34.630200319700336</v>
      </c>
      <c r="AC1240">
        <v>1.070131466838</v>
      </c>
      <c r="AD1240">
        <v>0</v>
      </c>
      <c r="AE1240">
        <v>99.15068396240261</v>
      </c>
    </row>
    <row r="1241" spans="1:31" x14ac:dyDescent="0.25">
      <c r="A1241">
        <v>2397369</v>
      </c>
      <c r="B1241">
        <v>1</v>
      </c>
      <c r="C1241" t="s">
        <v>80</v>
      </c>
      <c r="D1241" t="s">
        <v>104</v>
      </c>
      <c r="E1241" t="s">
        <v>279</v>
      </c>
      <c r="F1241" t="s">
        <v>3813</v>
      </c>
      <c r="G1241" t="s">
        <v>162</v>
      </c>
      <c r="H1241" t="s">
        <v>143</v>
      </c>
      <c r="I1241" t="s">
        <v>136</v>
      </c>
      <c r="J1241" t="s">
        <v>137</v>
      </c>
      <c r="K1241" t="s">
        <v>163</v>
      </c>
      <c r="L1241" t="s">
        <v>3814</v>
      </c>
      <c r="M1241" t="s">
        <v>3815</v>
      </c>
      <c r="N1241">
        <v>1.2594444440000001</v>
      </c>
      <c r="O1241">
        <v>0</v>
      </c>
      <c r="P1241">
        <v>8</v>
      </c>
      <c r="Q1241">
        <v>1</v>
      </c>
      <c r="R1241">
        <v>15</v>
      </c>
      <c r="S1241">
        <v>4</v>
      </c>
      <c r="T1241">
        <v>9</v>
      </c>
      <c r="U1241">
        <v>0</v>
      </c>
      <c r="V1241">
        <v>0</v>
      </c>
      <c r="W1241">
        <v>0</v>
      </c>
      <c r="X1241">
        <v>5.6632440619470383</v>
      </c>
      <c r="Y1241">
        <v>0.58593377752487663</v>
      </c>
      <c r="Z1241">
        <v>21.839549913763715</v>
      </c>
      <c r="AA1241">
        <v>15.218854352860882</v>
      </c>
      <c r="AB1241">
        <v>17.135415984051424</v>
      </c>
      <c r="AC1241">
        <v>0</v>
      </c>
      <c r="AD1241">
        <v>0</v>
      </c>
      <c r="AE1241">
        <v>60.442998090147938</v>
      </c>
    </row>
    <row r="1242" spans="1:31" x14ac:dyDescent="0.25">
      <c r="A1242">
        <v>2397498</v>
      </c>
      <c r="B1242">
        <v>1</v>
      </c>
      <c r="C1242" t="s">
        <v>81</v>
      </c>
      <c r="D1242" t="s">
        <v>118</v>
      </c>
      <c r="E1242" t="s">
        <v>181</v>
      </c>
      <c r="F1242" t="s">
        <v>3816</v>
      </c>
      <c r="G1242" t="s">
        <v>580</v>
      </c>
      <c r="H1242" t="s">
        <v>135</v>
      </c>
      <c r="I1242" t="s">
        <v>136</v>
      </c>
      <c r="J1242" t="s">
        <v>137</v>
      </c>
      <c r="K1242" t="s">
        <v>163</v>
      </c>
      <c r="L1242" t="s">
        <v>3817</v>
      </c>
      <c r="M1242" t="s">
        <v>3818</v>
      </c>
      <c r="N1242">
        <v>0.99361111099999999</v>
      </c>
      <c r="O1242">
        <v>0</v>
      </c>
      <c r="P1242">
        <v>4</v>
      </c>
      <c r="Q1242">
        <v>0</v>
      </c>
      <c r="R1242">
        <v>0</v>
      </c>
      <c r="S1242">
        <v>0</v>
      </c>
      <c r="T1242">
        <v>1</v>
      </c>
      <c r="U1242">
        <v>0</v>
      </c>
      <c r="V1242">
        <v>0</v>
      </c>
      <c r="W1242">
        <v>0</v>
      </c>
      <c r="X1242">
        <v>1.0268609732122411</v>
      </c>
      <c r="Y1242">
        <v>0</v>
      </c>
      <c r="Z1242">
        <v>0</v>
      </c>
      <c r="AA1242">
        <v>0</v>
      </c>
      <c r="AB1242">
        <v>1.0465032626072579</v>
      </c>
      <c r="AC1242">
        <v>0</v>
      </c>
      <c r="AD1242">
        <v>0</v>
      </c>
      <c r="AE1242">
        <v>2.0733642358194988</v>
      </c>
    </row>
    <row r="1243" spans="1:31" x14ac:dyDescent="0.25">
      <c r="A1243">
        <v>2397306</v>
      </c>
      <c r="B1243">
        <v>1</v>
      </c>
      <c r="C1243" t="s">
        <v>81</v>
      </c>
      <c r="D1243" t="s">
        <v>115</v>
      </c>
      <c r="E1243" t="s">
        <v>153</v>
      </c>
      <c r="F1243" t="s">
        <v>3819</v>
      </c>
      <c r="G1243" t="s">
        <v>162</v>
      </c>
      <c r="H1243" t="s">
        <v>143</v>
      </c>
      <c r="I1243" t="s">
        <v>136</v>
      </c>
      <c r="J1243" t="s">
        <v>137</v>
      </c>
      <c r="K1243" t="s">
        <v>163</v>
      </c>
      <c r="L1243" t="s">
        <v>3820</v>
      </c>
      <c r="M1243" t="s">
        <v>3821</v>
      </c>
      <c r="N1243">
        <v>0.103888888</v>
      </c>
      <c r="O1243">
        <v>1</v>
      </c>
      <c r="P1243">
        <v>4555</v>
      </c>
      <c r="Q1243">
        <v>2</v>
      </c>
      <c r="R1243">
        <v>188</v>
      </c>
      <c r="S1243">
        <v>18</v>
      </c>
      <c r="T1243">
        <v>478</v>
      </c>
      <c r="U1243">
        <v>2</v>
      </c>
      <c r="V1243">
        <v>1</v>
      </c>
      <c r="W1243">
        <v>2.1444764330855556E-2</v>
      </c>
      <c r="X1243">
        <v>43.094947070716557</v>
      </c>
      <c r="Y1243">
        <v>0.6463364219935761</v>
      </c>
      <c r="Z1243">
        <v>8.9390401768845873</v>
      </c>
      <c r="AA1243">
        <v>3.5109684139823329</v>
      </c>
      <c r="AB1243">
        <v>20.285395657479413</v>
      </c>
      <c r="AC1243">
        <v>13.257256974039469</v>
      </c>
      <c r="AD1243">
        <v>17.88926806534872</v>
      </c>
      <c r="AE1243">
        <v>107.64465754477551</v>
      </c>
    </row>
    <row r="1244" spans="1:31" x14ac:dyDescent="0.25">
      <c r="A1244">
        <v>2397263</v>
      </c>
      <c r="B1244">
        <v>1</v>
      </c>
      <c r="C1244" t="s">
        <v>80</v>
      </c>
      <c r="D1244" t="s">
        <v>86</v>
      </c>
      <c r="E1244" t="s">
        <v>132</v>
      </c>
      <c r="F1244" t="s">
        <v>3822</v>
      </c>
      <c r="G1244" t="s">
        <v>134</v>
      </c>
      <c r="H1244" t="s">
        <v>135</v>
      </c>
      <c r="I1244" t="s">
        <v>136</v>
      </c>
      <c r="J1244" t="s">
        <v>137</v>
      </c>
      <c r="K1244" t="s">
        <v>138</v>
      </c>
      <c r="L1244" t="s">
        <v>3823</v>
      </c>
      <c r="M1244" t="s">
        <v>3824</v>
      </c>
      <c r="N1244">
        <v>4.5122222220000001</v>
      </c>
      <c r="O1244">
        <v>0</v>
      </c>
      <c r="P1244">
        <v>298</v>
      </c>
      <c r="Q1244">
        <v>0</v>
      </c>
      <c r="R1244">
        <v>1</v>
      </c>
      <c r="S1244">
        <v>0</v>
      </c>
      <c r="T1244">
        <v>12</v>
      </c>
      <c r="U1244">
        <v>0</v>
      </c>
      <c r="V1244">
        <v>0</v>
      </c>
      <c r="W1244">
        <v>0</v>
      </c>
      <c r="X1244">
        <v>442.21108373054761</v>
      </c>
      <c r="Y1244">
        <v>0</v>
      </c>
      <c r="Z1244">
        <v>0.15198432456850444</v>
      </c>
      <c r="AA1244">
        <v>0</v>
      </c>
      <c r="AB1244">
        <v>25.82381866514713</v>
      </c>
      <c r="AC1244">
        <v>0</v>
      </c>
      <c r="AD1244">
        <v>0</v>
      </c>
      <c r="AE1244">
        <v>468.18688672026326</v>
      </c>
    </row>
    <row r="1245" spans="1:31" x14ac:dyDescent="0.25">
      <c r="A1245">
        <v>2397627</v>
      </c>
      <c r="B1245">
        <v>1</v>
      </c>
      <c r="C1245" t="s">
        <v>80</v>
      </c>
      <c r="D1245" t="s">
        <v>95</v>
      </c>
      <c r="E1245" t="s">
        <v>141</v>
      </c>
      <c r="F1245" t="s">
        <v>3825</v>
      </c>
      <c r="G1245" t="s">
        <v>254</v>
      </c>
      <c r="H1245" t="s">
        <v>143</v>
      </c>
      <c r="I1245" t="s">
        <v>136</v>
      </c>
      <c r="J1245" t="s">
        <v>137</v>
      </c>
      <c r="K1245" t="s">
        <v>163</v>
      </c>
      <c r="L1245" t="s">
        <v>3826</v>
      </c>
      <c r="M1245" t="s">
        <v>3827</v>
      </c>
      <c r="N1245">
        <v>0.48361111099999998</v>
      </c>
      <c r="O1245">
        <v>0</v>
      </c>
      <c r="P1245">
        <v>292</v>
      </c>
      <c r="Q1245">
        <v>0</v>
      </c>
      <c r="R1245">
        <v>0</v>
      </c>
      <c r="S1245">
        <v>0</v>
      </c>
      <c r="T1245">
        <v>20</v>
      </c>
      <c r="U1245">
        <v>0</v>
      </c>
      <c r="V1245">
        <v>0</v>
      </c>
      <c r="W1245">
        <v>0</v>
      </c>
      <c r="X1245">
        <v>31.832702381195841</v>
      </c>
      <c r="Y1245">
        <v>0</v>
      </c>
      <c r="Z1245">
        <v>0</v>
      </c>
      <c r="AA1245">
        <v>0</v>
      </c>
      <c r="AB1245">
        <v>8.8743098372051694</v>
      </c>
      <c r="AC1245">
        <v>0</v>
      </c>
      <c r="AD1245">
        <v>0</v>
      </c>
      <c r="AE1245">
        <v>40.707012218401012</v>
      </c>
    </row>
    <row r="1246" spans="1:31" x14ac:dyDescent="0.25">
      <c r="A1246">
        <v>2397295</v>
      </c>
      <c r="B1246">
        <v>1</v>
      </c>
      <c r="C1246" t="s">
        <v>81</v>
      </c>
      <c r="D1246" t="s">
        <v>115</v>
      </c>
      <c r="E1246" t="s">
        <v>157</v>
      </c>
      <c r="F1246" t="s">
        <v>1991</v>
      </c>
      <c r="G1246" t="s">
        <v>272</v>
      </c>
      <c r="H1246" t="s">
        <v>135</v>
      </c>
      <c r="I1246" t="s">
        <v>136</v>
      </c>
      <c r="J1246" t="s">
        <v>137</v>
      </c>
      <c r="K1246" t="s">
        <v>163</v>
      </c>
      <c r="L1246" t="s">
        <v>3828</v>
      </c>
      <c r="M1246" t="s">
        <v>3704</v>
      </c>
      <c r="N1246">
        <v>1.4041666660000001</v>
      </c>
      <c r="O1246">
        <v>0</v>
      </c>
      <c r="P1246">
        <v>6</v>
      </c>
      <c r="Q1246">
        <v>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1.5343235015990277E-2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1.5343235015990277E-2</v>
      </c>
    </row>
    <row r="1247" spans="1:31" x14ac:dyDescent="0.25">
      <c r="A1247">
        <v>2397235</v>
      </c>
      <c r="B1247">
        <v>1</v>
      </c>
      <c r="C1247" t="s">
        <v>80</v>
      </c>
      <c r="D1247" t="s">
        <v>83</v>
      </c>
      <c r="E1247" t="s">
        <v>181</v>
      </c>
      <c r="F1247" t="s">
        <v>3829</v>
      </c>
      <c r="G1247" t="s">
        <v>224</v>
      </c>
      <c r="H1247" t="s">
        <v>135</v>
      </c>
      <c r="I1247" t="s">
        <v>136</v>
      </c>
      <c r="J1247" t="s">
        <v>137</v>
      </c>
      <c r="K1247" t="s">
        <v>163</v>
      </c>
      <c r="L1247" t="s">
        <v>3830</v>
      </c>
      <c r="M1247" t="s">
        <v>3831</v>
      </c>
      <c r="N1247">
        <v>0.71722222199999996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22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23.711519527149445</v>
      </c>
      <c r="AC1247">
        <v>0</v>
      </c>
      <c r="AD1247">
        <v>0</v>
      </c>
      <c r="AE1247">
        <v>23.711519527149445</v>
      </c>
    </row>
    <row r="1248" spans="1:31" x14ac:dyDescent="0.25">
      <c r="A1248">
        <v>2397335</v>
      </c>
      <c r="B1248">
        <v>1</v>
      </c>
      <c r="C1248" t="s">
        <v>80</v>
      </c>
      <c r="D1248" t="s">
        <v>107</v>
      </c>
      <c r="E1248" t="s">
        <v>141</v>
      </c>
      <c r="F1248" t="s">
        <v>3832</v>
      </c>
      <c r="G1248" t="s">
        <v>134</v>
      </c>
      <c r="H1248" t="s">
        <v>143</v>
      </c>
      <c r="I1248" t="s">
        <v>136</v>
      </c>
      <c r="J1248" t="s">
        <v>137</v>
      </c>
      <c r="K1248" t="s">
        <v>138</v>
      </c>
      <c r="L1248" t="s">
        <v>3833</v>
      </c>
      <c r="M1248" t="s">
        <v>3834</v>
      </c>
      <c r="N1248">
        <v>4.2324999999999999</v>
      </c>
      <c r="O1248">
        <v>0</v>
      </c>
      <c r="P1248">
        <v>559</v>
      </c>
      <c r="Q1248">
        <v>0</v>
      </c>
      <c r="R1248">
        <v>0</v>
      </c>
      <c r="S1248">
        <v>0</v>
      </c>
      <c r="T1248">
        <v>71</v>
      </c>
      <c r="U1248">
        <v>0</v>
      </c>
      <c r="V1248">
        <v>0</v>
      </c>
      <c r="W1248">
        <v>0</v>
      </c>
      <c r="X1248">
        <v>216.64111723673869</v>
      </c>
      <c r="Y1248">
        <v>0</v>
      </c>
      <c r="Z1248">
        <v>0</v>
      </c>
      <c r="AA1248">
        <v>0</v>
      </c>
      <c r="AB1248">
        <v>224.31385649673058</v>
      </c>
      <c r="AC1248">
        <v>0</v>
      </c>
      <c r="AD1248">
        <v>0</v>
      </c>
      <c r="AE1248">
        <v>440.95497373346927</v>
      </c>
    </row>
    <row r="1249" spans="1:31" x14ac:dyDescent="0.25">
      <c r="A1249">
        <v>2397252</v>
      </c>
      <c r="B1249">
        <v>1</v>
      </c>
      <c r="C1249" t="s">
        <v>80</v>
      </c>
      <c r="D1249" t="s">
        <v>97</v>
      </c>
      <c r="E1249" t="s">
        <v>153</v>
      </c>
      <c r="F1249" t="s">
        <v>3835</v>
      </c>
      <c r="G1249" t="s">
        <v>206</v>
      </c>
      <c r="H1249" t="s">
        <v>143</v>
      </c>
      <c r="I1249" t="s">
        <v>136</v>
      </c>
      <c r="J1249" t="s">
        <v>137</v>
      </c>
      <c r="K1249" t="s">
        <v>163</v>
      </c>
      <c r="L1249" t="s">
        <v>3836</v>
      </c>
      <c r="M1249" t="s">
        <v>3837</v>
      </c>
      <c r="N1249">
        <v>0.48444444399999997</v>
      </c>
      <c r="O1249">
        <v>0</v>
      </c>
      <c r="P1249">
        <v>337</v>
      </c>
      <c r="Q1249">
        <v>0</v>
      </c>
      <c r="R1249">
        <v>18</v>
      </c>
      <c r="S1249">
        <v>3</v>
      </c>
      <c r="T1249">
        <v>30</v>
      </c>
      <c r="U1249">
        <v>0</v>
      </c>
      <c r="V1249">
        <v>0</v>
      </c>
      <c r="W1249">
        <v>0</v>
      </c>
      <c r="X1249">
        <v>42.501883541176468</v>
      </c>
      <c r="Y1249">
        <v>0</v>
      </c>
      <c r="Z1249">
        <v>5.0421817419800412</v>
      </c>
      <c r="AA1249">
        <v>3.7897654493708002</v>
      </c>
      <c r="AB1249">
        <v>18.533175468218673</v>
      </c>
      <c r="AC1249">
        <v>0</v>
      </c>
      <c r="AD1249">
        <v>0</v>
      </c>
      <c r="AE1249">
        <v>69.867006200745976</v>
      </c>
    </row>
    <row r="1250" spans="1:31" x14ac:dyDescent="0.25">
      <c r="A1250">
        <v>2397421</v>
      </c>
      <c r="B1250">
        <v>1</v>
      </c>
      <c r="C1250" t="s">
        <v>80</v>
      </c>
      <c r="D1250" t="s">
        <v>82</v>
      </c>
      <c r="E1250" t="s">
        <v>132</v>
      </c>
      <c r="F1250" t="s">
        <v>3838</v>
      </c>
      <c r="G1250" t="s">
        <v>134</v>
      </c>
      <c r="H1250" t="s">
        <v>135</v>
      </c>
      <c r="I1250" t="s">
        <v>136</v>
      </c>
      <c r="J1250" t="s">
        <v>137</v>
      </c>
      <c r="K1250" t="s">
        <v>138</v>
      </c>
      <c r="L1250" t="s">
        <v>3839</v>
      </c>
      <c r="M1250" t="s">
        <v>3840</v>
      </c>
      <c r="N1250">
        <v>4.1622222219999996</v>
      </c>
      <c r="O1250">
        <v>0</v>
      </c>
      <c r="P1250">
        <v>846</v>
      </c>
      <c r="Q1250">
        <v>0</v>
      </c>
      <c r="R1250">
        <v>0</v>
      </c>
      <c r="S1250">
        <v>0</v>
      </c>
      <c r="T1250">
        <v>103</v>
      </c>
      <c r="U1250">
        <v>0</v>
      </c>
      <c r="V1250">
        <v>2</v>
      </c>
      <c r="W1250">
        <v>0</v>
      </c>
      <c r="X1250">
        <v>600.38253155048733</v>
      </c>
      <c r="Y1250">
        <v>0</v>
      </c>
      <c r="Z1250">
        <v>0</v>
      </c>
      <c r="AA1250">
        <v>0</v>
      </c>
      <c r="AB1250">
        <v>230.19901609324532</v>
      </c>
      <c r="AC1250">
        <v>0</v>
      </c>
      <c r="AD1250">
        <v>0</v>
      </c>
      <c r="AE1250">
        <v>830.58154764373262</v>
      </c>
    </row>
    <row r="1251" spans="1:31" x14ac:dyDescent="0.25">
      <c r="A1251">
        <v>2397401</v>
      </c>
      <c r="B1251">
        <v>1</v>
      </c>
      <c r="C1251" t="s">
        <v>80</v>
      </c>
      <c r="D1251" t="s">
        <v>106</v>
      </c>
      <c r="E1251" t="s">
        <v>141</v>
      </c>
      <c r="F1251" t="s">
        <v>3841</v>
      </c>
      <c r="G1251" t="s">
        <v>134</v>
      </c>
      <c r="H1251" t="s">
        <v>143</v>
      </c>
      <c r="I1251" t="s">
        <v>136</v>
      </c>
      <c r="J1251" t="s">
        <v>137</v>
      </c>
      <c r="K1251" t="s">
        <v>138</v>
      </c>
      <c r="L1251" t="s">
        <v>3842</v>
      </c>
      <c r="M1251" t="s">
        <v>3843</v>
      </c>
      <c r="N1251">
        <v>3.3080555550000001</v>
      </c>
      <c r="O1251">
        <v>0</v>
      </c>
      <c r="P1251">
        <v>0</v>
      </c>
      <c r="Q1251">
        <v>0</v>
      </c>
      <c r="R1251">
        <v>10</v>
      </c>
      <c r="S1251">
        <v>0</v>
      </c>
      <c r="T1251">
        <v>2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60.123124480923927</v>
      </c>
      <c r="AA1251">
        <v>0</v>
      </c>
      <c r="AB1251">
        <v>11.334813067722505</v>
      </c>
      <c r="AC1251">
        <v>0</v>
      </c>
      <c r="AD1251">
        <v>0</v>
      </c>
      <c r="AE1251">
        <v>71.457937548646427</v>
      </c>
    </row>
    <row r="1252" spans="1:31" x14ac:dyDescent="0.25">
      <c r="A1252">
        <v>2397650</v>
      </c>
      <c r="B1252">
        <v>1</v>
      </c>
      <c r="C1252" t="s">
        <v>81</v>
      </c>
      <c r="D1252" t="s">
        <v>127</v>
      </c>
      <c r="E1252" t="s">
        <v>325</v>
      </c>
      <c r="F1252" t="s">
        <v>3844</v>
      </c>
      <c r="G1252" t="s">
        <v>162</v>
      </c>
      <c r="H1252" t="s">
        <v>143</v>
      </c>
      <c r="I1252" t="s">
        <v>136</v>
      </c>
      <c r="J1252" t="s">
        <v>137</v>
      </c>
      <c r="K1252" t="s">
        <v>163</v>
      </c>
      <c r="L1252" t="s">
        <v>3845</v>
      </c>
      <c r="M1252" t="s">
        <v>3846</v>
      </c>
      <c r="N1252">
        <v>1.2238888880000001</v>
      </c>
      <c r="O1252">
        <v>1</v>
      </c>
      <c r="P1252">
        <v>23965</v>
      </c>
      <c r="Q1252">
        <v>5</v>
      </c>
      <c r="R1252">
        <v>71</v>
      </c>
      <c r="S1252">
        <v>15</v>
      </c>
      <c r="T1252">
        <v>2095</v>
      </c>
      <c r="U1252">
        <v>1</v>
      </c>
      <c r="V1252">
        <v>1</v>
      </c>
      <c r="W1252">
        <v>0.20598231271542222</v>
      </c>
      <c r="X1252">
        <v>6611.0987149305411</v>
      </c>
      <c r="Y1252">
        <v>9.4433039375078618</v>
      </c>
      <c r="Z1252">
        <v>24.637675194361755</v>
      </c>
      <c r="AA1252">
        <v>273.57850608974377</v>
      </c>
      <c r="AB1252">
        <v>2111.3869635563187</v>
      </c>
      <c r="AC1252">
        <v>50.279603600038783</v>
      </c>
      <c r="AD1252">
        <v>5.7930395280352824</v>
      </c>
      <c r="AE1252">
        <v>9086.4237891492612</v>
      </c>
    </row>
    <row r="1253" spans="1:31" x14ac:dyDescent="0.25">
      <c r="A1253">
        <v>2397607</v>
      </c>
      <c r="B1253">
        <v>1</v>
      </c>
      <c r="C1253" t="s">
        <v>80</v>
      </c>
      <c r="D1253" t="s">
        <v>97</v>
      </c>
      <c r="E1253" t="s">
        <v>141</v>
      </c>
      <c r="F1253" t="s">
        <v>3847</v>
      </c>
      <c r="G1253" t="s">
        <v>206</v>
      </c>
      <c r="H1253" t="s">
        <v>143</v>
      </c>
      <c r="I1253" t="s">
        <v>136</v>
      </c>
      <c r="J1253" t="s">
        <v>137</v>
      </c>
      <c r="K1253" t="s">
        <v>163</v>
      </c>
      <c r="L1253" t="s">
        <v>3848</v>
      </c>
      <c r="M1253" t="s">
        <v>3849</v>
      </c>
      <c r="N1253">
        <v>1.5008333330000001</v>
      </c>
      <c r="O1253">
        <v>0</v>
      </c>
      <c r="P1253">
        <v>61</v>
      </c>
      <c r="Q1253">
        <v>0</v>
      </c>
      <c r="R1253">
        <v>10</v>
      </c>
      <c r="S1253">
        <v>0</v>
      </c>
      <c r="T1253">
        <v>16</v>
      </c>
      <c r="U1253">
        <v>0</v>
      </c>
      <c r="V1253">
        <v>0</v>
      </c>
      <c r="W1253">
        <v>0</v>
      </c>
      <c r="X1253">
        <v>20.004380114039467</v>
      </c>
      <c r="Y1253">
        <v>0</v>
      </c>
      <c r="Z1253">
        <v>3.5087596256460816</v>
      </c>
      <c r="AA1253">
        <v>0</v>
      </c>
      <c r="AB1253">
        <v>30.917016200584879</v>
      </c>
      <c r="AC1253">
        <v>0</v>
      </c>
      <c r="AD1253">
        <v>0</v>
      </c>
      <c r="AE1253">
        <v>54.430155940270424</v>
      </c>
    </row>
    <row r="1254" spans="1:31" x14ac:dyDescent="0.25">
      <c r="A1254">
        <v>2397358</v>
      </c>
      <c r="B1254">
        <v>1</v>
      </c>
      <c r="C1254" t="s">
        <v>80</v>
      </c>
      <c r="D1254" t="s">
        <v>89</v>
      </c>
      <c r="E1254" t="s">
        <v>141</v>
      </c>
      <c r="F1254" t="s">
        <v>3635</v>
      </c>
      <c r="G1254" t="s">
        <v>206</v>
      </c>
      <c r="H1254" t="s">
        <v>143</v>
      </c>
      <c r="I1254" t="s">
        <v>136</v>
      </c>
      <c r="J1254" t="s">
        <v>137</v>
      </c>
      <c r="K1254" t="s">
        <v>163</v>
      </c>
      <c r="L1254" t="s">
        <v>3850</v>
      </c>
      <c r="M1254" t="s">
        <v>3851</v>
      </c>
      <c r="N1254">
        <v>2.2149999999999999</v>
      </c>
      <c r="O1254">
        <v>0</v>
      </c>
      <c r="P1254">
        <v>22</v>
      </c>
      <c r="Q1254">
        <v>0</v>
      </c>
      <c r="R1254">
        <v>4</v>
      </c>
      <c r="S1254">
        <v>0</v>
      </c>
      <c r="T1254">
        <v>22</v>
      </c>
      <c r="U1254">
        <v>0</v>
      </c>
      <c r="V1254">
        <v>0</v>
      </c>
      <c r="W1254">
        <v>0</v>
      </c>
      <c r="X1254">
        <v>38.844369083746805</v>
      </c>
      <c r="Y1254">
        <v>0</v>
      </c>
      <c r="Z1254">
        <v>0</v>
      </c>
      <c r="AA1254">
        <v>0</v>
      </c>
      <c r="AB1254">
        <v>107.77894384819714</v>
      </c>
      <c r="AC1254">
        <v>0</v>
      </c>
      <c r="AD1254">
        <v>0</v>
      </c>
      <c r="AE1254">
        <v>146.62331293194396</v>
      </c>
    </row>
    <row r="1255" spans="1:31" x14ac:dyDescent="0.25">
      <c r="A1255">
        <v>2397209</v>
      </c>
      <c r="B1255">
        <v>1</v>
      </c>
      <c r="C1255" t="s">
        <v>80</v>
      </c>
      <c r="D1255" t="s">
        <v>106</v>
      </c>
      <c r="E1255" t="s">
        <v>153</v>
      </c>
      <c r="F1255" t="s">
        <v>3852</v>
      </c>
      <c r="G1255" t="s">
        <v>162</v>
      </c>
      <c r="H1255" t="s">
        <v>143</v>
      </c>
      <c r="I1255" t="s">
        <v>136</v>
      </c>
      <c r="J1255" t="s">
        <v>137</v>
      </c>
      <c r="K1255" t="s">
        <v>163</v>
      </c>
      <c r="L1255" t="s">
        <v>3853</v>
      </c>
      <c r="M1255" t="s">
        <v>3854</v>
      </c>
      <c r="N1255">
        <v>0.18777777700000001</v>
      </c>
      <c r="O1255">
        <v>2</v>
      </c>
      <c r="P1255">
        <v>45</v>
      </c>
      <c r="Q1255">
        <v>40</v>
      </c>
      <c r="R1255">
        <v>170</v>
      </c>
      <c r="S1255">
        <v>7</v>
      </c>
      <c r="T1255">
        <v>35</v>
      </c>
      <c r="U1255">
        <v>0</v>
      </c>
      <c r="V1255">
        <v>0</v>
      </c>
      <c r="W1255">
        <v>7.2806520337474451E-2</v>
      </c>
      <c r="X1255">
        <v>4.592445423829524</v>
      </c>
      <c r="Y1255">
        <v>38.302569456115805</v>
      </c>
      <c r="Z1255">
        <v>71.698960129697213</v>
      </c>
      <c r="AA1255">
        <v>4.7957133745024976</v>
      </c>
      <c r="AB1255">
        <v>8.3336285578924159</v>
      </c>
      <c r="AC1255">
        <v>0</v>
      </c>
      <c r="AD1255">
        <v>0</v>
      </c>
      <c r="AE1255">
        <v>127.79612346237492</v>
      </c>
    </row>
    <row r="1256" spans="1:31" x14ac:dyDescent="0.25">
      <c r="A1256">
        <v>2397647</v>
      </c>
      <c r="B1256">
        <v>1</v>
      </c>
      <c r="C1256" t="s">
        <v>80</v>
      </c>
      <c r="D1256" t="s">
        <v>94</v>
      </c>
      <c r="E1256" t="s">
        <v>132</v>
      </c>
      <c r="F1256" t="s">
        <v>3855</v>
      </c>
      <c r="G1256" t="s">
        <v>254</v>
      </c>
      <c r="H1256" t="s">
        <v>135</v>
      </c>
      <c r="I1256" t="s">
        <v>136</v>
      </c>
      <c r="J1256" t="s">
        <v>137</v>
      </c>
      <c r="K1256" t="s">
        <v>163</v>
      </c>
      <c r="L1256" t="s">
        <v>3856</v>
      </c>
      <c r="M1256" t="s">
        <v>3857</v>
      </c>
      <c r="N1256">
        <v>7.1111111000000005E-2</v>
      </c>
      <c r="O1256">
        <v>0</v>
      </c>
      <c r="P1256">
        <v>101</v>
      </c>
      <c r="Q1256">
        <v>0</v>
      </c>
      <c r="R1256">
        <v>4</v>
      </c>
      <c r="S1256">
        <v>0</v>
      </c>
      <c r="T1256">
        <v>43</v>
      </c>
      <c r="U1256">
        <v>0</v>
      </c>
      <c r="V1256">
        <v>0</v>
      </c>
      <c r="W1256">
        <v>0</v>
      </c>
      <c r="X1256">
        <v>0.87924809441706664</v>
      </c>
      <c r="Y1256">
        <v>0</v>
      </c>
      <c r="Z1256">
        <v>2.6887301611377777E-2</v>
      </c>
      <c r="AA1256">
        <v>0</v>
      </c>
      <c r="AB1256">
        <v>1.0291082836413865</v>
      </c>
      <c r="AC1256">
        <v>0</v>
      </c>
      <c r="AD1256">
        <v>0</v>
      </c>
      <c r="AE1256">
        <v>1.9352436796698309</v>
      </c>
    </row>
    <row r="1257" spans="1:31" x14ac:dyDescent="0.25">
      <c r="A1257">
        <v>2397292</v>
      </c>
      <c r="B1257">
        <v>1</v>
      </c>
      <c r="C1257" t="s">
        <v>80</v>
      </c>
      <c r="D1257" t="s">
        <v>100</v>
      </c>
      <c r="E1257" t="s">
        <v>157</v>
      </c>
      <c r="F1257" t="s">
        <v>3858</v>
      </c>
      <c r="G1257" t="s">
        <v>272</v>
      </c>
      <c r="H1257" t="s">
        <v>135</v>
      </c>
      <c r="I1257" t="s">
        <v>136</v>
      </c>
      <c r="J1257" t="s">
        <v>137</v>
      </c>
      <c r="K1257" t="s">
        <v>163</v>
      </c>
      <c r="L1257" t="s">
        <v>3859</v>
      </c>
      <c r="M1257" t="s">
        <v>3860</v>
      </c>
      <c r="N1257">
        <v>3.6697222219999999</v>
      </c>
      <c r="O1257">
        <v>0</v>
      </c>
      <c r="P1257">
        <v>43</v>
      </c>
      <c r="Q1257">
        <v>0</v>
      </c>
      <c r="R1257">
        <v>0</v>
      </c>
      <c r="S1257">
        <v>0</v>
      </c>
      <c r="T1257">
        <v>2</v>
      </c>
      <c r="U1257">
        <v>0</v>
      </c>
      <c r="V1257">
        <v>0</v>
      </c>
      <c r="W1257">
        <v>0</v>
      </c>
      <c r="X1257">
        <v>46.865242512975435</v>
      </c>
      <c r="Y1257">
        <v>0</v>
      </c>
      <c r="Z1257">
        <v>0</v>
      </c>
      <c r="AA1257">
        <v>0</v>
      </c>
      <c r="AB1257">
        <v>1.4921880251921433</v>
      </c>
      <c r="AC1257">
        <v>0</v>
      </c>
      <c r="AD1257">
        <v>0</v>
      </c>
      <c r="AE1257">
        <v>48.357430538167577</v>
      </c>
    </row>
    <row r="1258" spans="1:31" x14ac:dyDescent="0.25">
      <c r="A1258">
        <v>2397524</v>
      </c>
      <c r="B1258">
        <v>1</v>
      </c>
      <c r="C1258" t="s">
        <v>80</v>
      </c>
      <c r="D1258" t="s">
        <v>85</v>
      </c>
      <c r="E1258" t="s">
        <v>181</v>
      </c>
      <c r="F1258" t="s">
        <v>3861</v>
      </c>
      <c r="G1258" t="s">
        <v>580</v>
      </c>
      <c r="H1258" t="s">
        <v>135</v>
      </c>
      <c r="I1258" t="s">
        <v>136</v>
      </c>
      <c r="J1258" t="s">
        <v>137</v>
      </c>
      <c r="K1258" t="s">
        <v>163</v>
      </c>
      <c r="L1258" t="s">
        <v>3862</v>
      </c>
      <c r="M1258" t="s">
        <v>3863</v>
      </c>
      <c r="N1258">
        <v>1.291666666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4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3.6735793535226788</v>
      </c>
      <c r="AC1258">
        <v>0</v>
      </c>
      <c r="AD1258">
        <v>0</v>
      </c>
      <c r="AE1258">
        <v>3.6735793535226788</v>
      </c>
    </row>
    <row r="1259" spans="1:31" x14ac:dyDescent="0.25">
      <c r="A1259">
        <v>2397438</v>
      </c>
      <c r="B1259">
        <v>1</v>
      </c>
      <c r="C1259" t="s">
        <v>80</v>
      </c>
      <c r="D1259" t="s">
        <v>106</v>
      </c>
      <c r="E1259" t="s">
        <v>141</v>
      </c>
      <c r="F1259" t="s">
        <v>3864</v>
      </c>
      <c r="G1259" t="s">
        <v>134</v>
      </c>
      <c r="H1259" t="s">
        <v>143</v>
      </c>
      <c r="I1259" t="s">
        <v>136</v>
      </c>
      <c r="J1259" t="s">
        <v>137</v>
      </c>
      <c r="K1259" t="s">
        <v>138</v>
      </c>
      <c r="L1259" t="s">
        <v>3865</v>
      </c>
      <c r="M1259" t="s">
        <v>3866</v>
      </c>
      <c r="N1259">
        <v>2.0952777770000002</v>
      </c>
      <c r="O1259">
        <v>0</v>
      </c>
      <c r="P1259">
        <v>70</v>
      </c>
      <c r="Q1259">
        <v>0</v>
      </c>
      <c r="R1259">
        <v>15</v>
      </c>
      <c r="S1259">
        <v>0</v>
      </c>
      <c r="T1259">
        <v>7</v>
      </c>
      <c r="U1259">
        <v>0</v>
      </c>
      <c r="V1259">
        <v>0</v>
      </c>
      <c r="W1259">
        <v>0</v>
      </c>
      <c r="X1259">
        <v>36.583111400926299</v>
      </c>
      <c r="Y1259">
        <v>0</v>
      </c>
      <c r="Z1259">
        <v>23.253189671421548</v>
      </c>
      <c r="AA1259">
        <v>0</v>
      </c>
      <c r="AB1259">
        <v>12.927014258591093</v>
      </c>
      <c r="AC1259">
        <v>0</v>
      </c>
      <c r="AD1259">
        <v>0</v>
      </c>
      <c r="AE1259">
        <v>72.763315330938951</v>
      </c>
    </row>
    <row r="1260" spans="1:31" x14ac:dyDescent="0.25">
      <c r="A1260">
        <v>2397378</v>
      </c>
      <c r="B1260">
        <v>1</v>
      </c>
      <c r="C1260" t="s">
        <v>80</v>
      </c>
      <c r="D1260" t="s">
        <v>106</v>
      </c>
      <c r="E1260" t="s">
        <v>279</v>
      </c>
      <c r="F1260" t="s">
        <v>3867</v>
      </c>
      <c r="G1260" t="s">
        <v>134</v>
      </c>
      <c r="H1260" t="s">
        <v>143</v>
      </c>
      <c r="I1260" t="s">
        <v>136</v>
      </c>
      <c r="J1260" t="s">
        <v>137</v>
      </c>
      <c r="K1260" t="s">
        <v>138</v>
      </c>
      <c r="L1260" t="s">
        <v>3868</v>
      </c>
      <c r="M1260" t="s">
        <v>3869</v>
      </c>
      <c r="N1260">
        <v>0.46777777700000001</v>
      </c>
      <c r="O1260">
        <v>0</v>
      </c>
      <c r="P1260">
        <v>347</v>
      </c>
      <c r="Q1260">
        <v>2</v>
      </c>
      <c r="R1260">
        <v>37</v>
      </c>
      <c r="S1260">
        <v>4</v>
      </c>
      <c r="T1260">
        <v>40</v>
      </c>
      <c r="U1260">
        <v>0</v>
      </c>
      <c r="V1260">
        <v>0</v>
      </c>
      <c r="W1260">
        <v>0</v>
      </c>
      <c r="X1260">
        <v>23.800023991770228</v>
      </c>
      <c r="Y1260">
        <v>0.54241398696636167</v>
      </c>
      <c r="Z1260">
        <v>12.335375449252016</v>
      </c>
      <c r="AA1260">
        <v>2.9337083561653552</v>
      </c>
      <c r="AB1260">
        <v>11.626112865060421</v>
      </c>
      <c r="AC1260">
        <v>0</v>
      </c>
      <c r="AD1260">
        <v>0</v>
      </c>
      <c r="AE1260">
        <v>51.237634649214385</v>
      </c>
    </row>
    <row r="1261" spans="1:31" x14ac:dyDescent="0.25">
      <c r="A1261">
        <v>2397192</v>
      </c>
      <c r="B1261">
        <v>1</v>
      </c>
      <c r="C1261" t="s">
        <v>80</v>
      </c>
      <c r="D1261" t="s">
        <v>101</v>
      </c>
      <c r="E1261" t="s">
        <v>153</v>
      </c>
      <c r="F1261" t="s">
        <v>3870</v>
      </c>
      <c r="G1261" t="s">
        <v>170</v>
      </c>
      <c r="H1261" t="s">
        <v>143</v>
      </c>
      <c r="I1261" t="s">
        <v>136</v>
      </c>
      <c r="J1261" t="s">
        <v>137</v>
      </c>
      <c r="K1261" t="s">
        <v>163</v>
      </c>
      <c r="L1261" t="s">
        <v>3871</v>
      </c>
      <c r="M1261" t="s">
        <v>3872</v>
      </c>
      <c r="N1261">
        <v>2.3591666660000001</v>
      </c>
      <c r="O1261">
        <v>5</v>
      </c>
      <c r="P1261">
        <v>0</v>
      </c>
      <c r="Q1261">
        <v>2</v>
      </c>
      <c r="R1261">
        <v>0</v>
      </c>
      <c r="S1261">
        <v>14</v>
      </c>
      <c r="T1261">
        <v>0</v>
      </c>
      <c r="U1261">
        <v>0</v>
      </c>
      <c r="V1261">
        <v>0</v>
      </c>
      <c r="W1261">
        <v>12.353706952697273</v>
      </c>
      <c r="X1261">
        <v>0</v>
      </c>
      <c r="Y1261">
        <v>22.260294285543068</v>
      </c>
      <c r="Z1261">
        <v>0</v>
      </c>
      <c r="AA1261">
        <v>465.39268953351018</v>
      </c>
      <c r="AB1261">
        <v>0</v>
      </c>
      <c r="AC1261">
        <v>0</v>
      </c>
      <c r="AD1261">
        <v>0</v>
      </c>
      <c r="AE1261">
        <v>500.00669077175053</v>
      </c>
    </row>
    <row r="1262" spans="1:31" x14ac:dyDescent="0.25">
      <c r="A1262">
        <v>2397630</v>
      </c>
      <c r="B1262">
        <v>1</v>
      </c>
      <c r="C1262" t="s">
        <v>80</v>
      </c>
      <c r="D1262" t="s">
        <v>83</v>
      </c>
      <c r="E1262" t="s">
        <v>141</v>
      </c>
      <c r="F1262" t="s">
        <v>3873</v>
      </c>
      <c r="G1262" t="s">
        <v>162</v>
      </c>
      <c r="H1262" t="s">
        <v>143</v>
      </c>
      <c r="I1262" t="s">
        <v>136</v>
      </c>
      <c r="J1262" t="s">
        <v>137</v>
      </c>
      <c r="K1262" t="s">
        <v>163</v>
      </c>
      <c r="L1262" t="s">
        <v>3874</v>
      </c>
      <c r="M1262" t="s">
        <v>3875</v>
      </c>
      <c r="N1262">
        <v>0.79472222199999998</v>
      </c>
      <c r="O1262">
        <v>0</v>
      </c>
      <c r="P1262">
        <v>0</v>
      </c>
      <c r="Q1262">
        <v>0</v>
      </c>
      <c r="R1262">
        <v>0</v>
      </c>
      <c r="S1262">
        <v>3</v>
      </c>
      <c r="T1262">
        <v>0</v>
      </c>
      <c r="U1262">
        <v>2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2.5040511086185</v>
      </c>
      <c r="AB1262">
        <v>0</v>
      </c>
      <c r="AC1262">
        <v>63.414106076589931</v>
      </c>
      <c r="AD1262">
        <v>0</v>
      </c>
      <c r="AE1262">
        <v>65.918157185208429</v>
      </c>
    </row>
    <row r="1263" spans="1:31" x14ac:dyDescent="0.25">
      <c r="A1263">
        <v>2397375</v>
      </c>
      <c r="B1263">
        <v>1</v>
      </c>
      <c r="C1263" t="s">
        <v>81</v>
      </c>
      <c r="D1263" t="s">
        <v>123</v>
      </c>
      <c r="E1263" t="s">
        <v>279</v>
      </c>
      <c r="F1263" t="s">
        <v>3694</v>
      </c>
      <c r="G1263" t="s">
        <v>162</v>
      </c>
      <c r="H1263" t="s">
        <v>143</v>
      </c>
      <c r="I1263" t="s">
        <v>136</v>
      </c>
      <c r="J1263" t="s">
        <v>137</v>
      </c>
      <c r="K1263" t="s">
        <v>163</v>
      </c>
      <c r="L1263" t="s">
        <v>3876</v>
      </c>
      <c r="M1263" t="s">
        <v>3877</v>
      </c>
      <c r="N1263">
        <v>1.2169444439999999</v>
      </c>
      <c r="O1263">
        <v>0</v>
      </c>
      <c r="P1263">
        <v>9</v>
      </c>
      <c r="Q1263">
        <v>0</v>
      </c>
      <c r="R1263">
        <v>105</v>
      </c>
      <c r="S1263">
        <v>0</v>
      </c>
      <c r="T1263">
        <v>13</v>
      </c>
      <c r="U1263">
        <v>0</v>
      </c>
      <c r="V1263">
        <v>0</v>
      </c>
      <c r="W1263">
        <v>0</v>
      </c>
      <c r="X1263">
        <v>3.1629597272060908</v>
      </c>
      <c r="Y1263">
        <v>0</v>
      </c>
      <c r="Z1263">
        <v>88.247344170942853</v>
      </c>
      <c r="AA1263">
        <v>0</v>
      </c>
      <c r="AB1263">
        <v>12.848628604139437</v>
      </c>
      <c r="AC1263">
        <v>0</v>
      </c>
      <c r="AD1263">
        <v>0</v>
      </c>
      <c r="AE1263">
        <v>104.25893250228837</v>
      </c>
    </row>
    <row r="1264" spans="1:31" x14ac:dyDescent="0.25">
      <c r="A1264">
        <v>2397398</v>
      </c>
      <c r="B1264">
        <v>1</v>
      </c>
      <c r="C1264" t="s">
        <v>80</v>
      </c>
      <c r="D1264" t="s">
        <v>101</v>
      </c>
      <c r="E1264" t="s">
        <v>141</v>
      </c>
      <c r="F1264" t="s">
        <v>3878</v>
      </c>
      <c r="G1264" t="s">
        <v>206</v>
      </c>
      <c r="H1264" t="s">
        <v>143</v>
      </c>
      <c r="I1264" t="s">
        <v>136</v>
      </c>
      <c r="J1264" t="s">
        <v>137</v>
      </c>
      <c r="K1264" t="s">
        <v>163</v>
      </c>
      <c r="L1264" t="s">
        <v>3879</v>
      </c>
      <c r="M1264" t="s">
        <v>3880</v>
      </c>
      <c r="N1264">
        <v>5.5536111110000004</v>
      </c>
      <c r="O1264">
        <v>0</v>
      </c>
      <c r="P1264">
        <v>0</v>
      </c>
      <c r="Q1264">
        <v>1</v>
      </c>
      <c r="R1264">
        <v>0</v>
      </c>
      <c r="S1264">
        <v>2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26.401527135733783</v>
      </c>
      <c r="Z1264">
        <v>0</v>
      </c>
      <c r="AA1264">
        <v>34.620312896809665</v>
      </c>
      <c r="AB1264">
        <v>0</v>
      </c>
      <c r="AC1264">
        <v>0</v>
      </c>
      <c r="AD1264">
        <v>0</v>
      </c>
      <c r="AE1264">
        <v>61.021840032543452</v>
      </c>
    </row>
    <row r="1265" spans="1:31" x14ac:dyDescent="0.25">
      <c r="A1265">
        <v>2397318</v>
      </c>
      <c r="B1265">
        <v>1</v>
      </c>
      <c r="C1265" t="s">
        <v>80</v>
      </c>
      <c r="D1265" t="s">
        <v>97</v>
      </c>
      <c r="E1265" t="s">
        <v>153</v>
      </c>
      <c r="F1265" t="s">
        <v>3881</v>
      </c>
      <c r="G1265" t="s">
        <v>134</v>
      </c>
      <c r="H1265" t="s">
        <v>143</v>
      </c>
      <c r="I1265" t="s">
        <v>136</v>
      </c>
      <c r="J1265" t="s">
        <v>137</v>
      </c>
      <c r="K1265" t="s">
        <v>138</v>
      </c>
      <c r="L1265" t="s">
        <v>3882</v>
      </c>
      <c r="M1265" t="s">
        <v>3883</v>
      </c>
      <c r="N1265">
        <v>0.52583333300000001</v>
      </c>
      <c r="O1265">
        <v>14</v>
      </c>
      <c r="P1265">
        <v>4647</v>
      </c>
      <c r="Q1265">
        <v>0</v>
      </c>
      <c r="R1265">
        <v>104</v>
      </c>
      <c r="S1265">
        <v>9</v>
      </c>
      <c r="T1265">
        <v>432</v>
      </c>
      <c r="U1265">
        <v>0</v>
      </c>
      <c r="V1265">
        <v>2</v>
      </c>
      <c r="W1265">
        <v>68.379106101384707</v>
      </c>
      <c r="X1265">
        <v>605.54704231725896</v>
      </c>
      <c r="Y1265">
        <v>0</v>
      </c>
      <c r="Z1265">
        <v>31.554197478330188</v>
      </c>
      <c r="AA1265">
        <v>74.49431836777525</v>
      </c>
      <c r="AB1265">
        <v>272.29363822802975</v>
      </c>
      <c r="AC1265">
        <v>0</v>
      </c>
      <c r="AD1265">
        <v>181.09296496099</v>
      </c>
      <c r="AE1265">
        <v>1233.3612674537687</v>
      </c>
    </row>
    <row r="1266" spans="1:31" x14ac:dyDescent="0.25">
      <c r="A1266">
        <v>2397710</v>
      </c>
      <c r="B1266">
        <v>1</v>
      </c>
      <c r="C1266" t="s">
        <v>80</v>
      </c>
      <c r="D1266" t="s">
        <v>107</v>
      </c>
      <c r="E1266" t="s">
        <v>176</v>
      </c>
      <c r="F1266" t="s">
        <v>3884</v>
      </c>
      <c r="G1266" t="s">
        <v>272</v>
      </c>
      <c r="H1266" t="s">
        <v>135</v>
      </c>
      <c r="I1266" t="s">
        <v>136</v>
      </c>
      <c r="J1266" t="s">
        <v>137</v>
      </c>
      <c r="K1266" t="s">
        <v>163</v>
      </c>
      <c r="L1266" t="s">
        <v>3885</v>
      </c>
      <c r="M1266" t="s">
        <v>3886</v>
      </c>
      <c r="N1266">
        <v>0.36916666599999998</v>
      </c>
      <c r="O1266">
        <v>0</v>
      </c>
      <c r="P1266">
        <v>143</v>
      </c>
      <c r="Q1266">
        <v>0</v>
      </c>
      <c r="R1266">
        <v>0</v>
      </c>
      <c r="S1266">
        <v>0</v>
      </c>
      <c r="T1266">
        <v>8</v>
      </c>
      <c r="U1266">
        <v>0</v>
      </c>
      <c r="V1266">
        <v>0</v>
      </c>
      <c r="W1266">
        <v>0</v>
      </c>
      <c r="X1266">
        <v>9.616014117879871</v>
      </c>
      <c r="Y1266">
        <v>0</v>
      </c>
      <c r="Z1266">
        <v>0</v>
      </c>
      <c r="AA1266">
        <v>0</v>
      </c>
      <c r="AB1266">
        <v>0.74451410307516652</v>
      </c>
      <c r="AC1266">
        <v>0</v>
      </c>
      <c r="AD1266">
        <v>0</v>
      </c>
      <c r="AE1266">
        <v>10.360528220955038</v>
      </c>
    </row>
    <row r="1267" spans="1:31" x14ac:dyDescent="0.25">
      <c r="A1267">
        <v>2397882</v>
      </c>
      <c r="B1267">
        <v>1</v>
      </c>
      <c r="C1267" t="s">
        <v>80</v>
      </c>
      <c r="D1267" t="s">
        <v>84</v>
      </c>
      <c r="E1267" t="s">
        <v>157</v>
      </c>
      <c r="F1267" t="s">
        <v>3887</v>
      </c>
      <c r="G1267" t="s">
        <v>567</v>
      </c>
      <c r="H1267" t="s">
        <v>135</v>
      </c>
      <c r="I1267" t="s">
        <v>136</v>
      </c>
      <c r="J1267" t="s">
        <v>137</v>
      </c>
      <c r="K1267" t="s">
        <v>163</v>
      </c>
      <c r="L1267" t="s">
        <v>3888</v>
      </c>
      <c r="M1267" t="s">
        <v>3889</v>
      </c>
      <c r="N1267">
        <v>2.2441666659999999</v>
      </c>
      <c r="O1267">
        <v>0</v>
      </c>
      <c r="P1267">
        <v>4</v>
      </c>
      <c r="Q1267">
        <v>0</v>
      </c>
      <c r="R1267">
        <v>0</v>
      </c>
      <c r="S1267">
        <v>0</v>
      </c>
      <c r="T1267">
        <v>47</v>
      </c>
      <c r="U1267">
        <v>0</v>
      </c>
      <c r="V1267">
        <v>1</v>
      </c>
      <c r="W1267">
        <v>0</v>
      </c>
      <c r="X1267">
        <v>5.6077835219742305</v>
      </c>
      <c r="Y1267">
        <v>0</v>
      </c>
      <c r="Z1267">
        <v>0</v>
      </c>
      <c r="AA1267">
        <v>0</v>
      </c>
      <c r="AB1267">
        <v>65.76171316618202</v>
      </c>
      <c r="AC1267">
        <v>0</v>
      </c>
      <c r="AD1267">
        <v>4.0061210829710037</v>
      </c>
      <c r="AE1267">
        <v>75.375617771127253</v>
      </c>
    </row>
    <row r="1268" spans="1:31" x14ac:dyDescent="0.25">
      <c r="A1268">
        <v>2398237</v>
      </c>
      <c r="B1268">
        <v>1</v>
      </c>
      <c r="C1268" t="s">
        <v>81</v>
      </c>
      <c r="D1268" t="s">
        <v>119</v>
      </c>
      <c r="E1268" t="s">
        <v>153</v>
      </c>
      <c r="F1268" t="s">
        <v>3890</v>
      </c>
      <c r="G1268" t="s">
        <v>162</v>
      </c>
      <c r="H1268" t="s">
        <v>143</v>
      </c>
      <c r="I1268" t="s">
        <v>136</v>
      </c>
      <c r="J1268" t="s">
        <v>137</v>
      </c>
      <c r="K1268" t="s">
        <v>163</v>
      </c>
      <c r="L1268" t="s">
        <v>3891</v>
      </c>
      <c r="M1268" t="s">
        <v>3892</v>
      </c>
      <c r="N1268">
        <v>0.27444444400000001</v>
      </c>
      <c r="O1268">
        <v>0</v>
      </c>
      <c r="P1268">
        <v>514</v>
      </c>
      <c r="Q1268">
        <v>55</v>
      </c>
      <c r="R1268">
        <v>121</v>
      </c>
      <c r="S1268">
        <v>5</v>
      </c>
      <c r="T1268">
        <v>23</v>
      </c>
      <c r="U1268">
        <v>2</v>
      </c>
      <c r="V1268">
        <v>0</v>
      </c>
      <c r="W1268">
        <v>0</v>
      </c>
      <c r="X1268">
        <v>26.783197348725786</v>
      </c>
      <c r="Y1268">
        <v>22.329160408909129</v>
      </c>
      <c r="Z1268">
        <v>66.985418941040891</v>
      </c>
      <c r="AA1268">
        <v>1.5167686575378996</v>
      </c>
      <c r="AB1268">
        <v>3.34890571863744</v>
      </c>
      <c r="AC1268">
        <v>46.688357817493603</v>
      </c>
      <c r="AD1268">
        <v>0</v>
      </c>
      <c r="AE1268">
        <v>167.65180889234475</v>
      </c>
    </row>
    <row r="1269" spans="1:31" x14ac:dyDescent="0.25">
      <c r="A1269">
        <v>2397719</v>
      </c>
      <c r="B1269">
        <v>1</v>
      </c>
      <c r="C1269" t="s">
        <v>81</v>
      </c>
      <c r="D1269" t="s">
        <v>128</v>
      </c>
      <c r="E1269" t="s">
        <v>141</v>
      </c>
      <c r="F1269" t="s">
        <v>3893</v>
      </c>
      <c r="G1269" t="s">
        <v>162</v>
      </c>
      <c r="H1269" t="s">
        <v>143</v>
      </c>
      <c r="I1269" t="s">
        <v>136</v>
      </c>
      <c r="J1269" t="s">
        <v>137</v>
      </c>
      <c r="K1269" t="s">
        <v>163</v>
      </c>
      <c r="L1269" t="s">
        <v>3894</v>
      </c>
      <c r="M1269" t="s">
        <v>3895</v>
      </c>
      <c r="N1269">
        <v>1.1386111109999999</v>
      </c>
      <c r="O1269">
        <v>0</v>
      </c>
      <c r="P1269">
        <v>78</v>
      </c>
      <c r="Q1269">
        <v>1</v>
      </c>
      <c r="R1269">
        <v>38</v>
      </c>
      <c r="S1269">
        <v>3</v>
      </c>
      <c r="T1269">
        <v>12</v>
      </c>
      <c r="U1269">
        <v>1</v>
      </c>
      <c r="V1269">
        <v>0</v>
      </c>
      <c r="W1269">
        <v>0</v>
      </c>
      <c r="X1269">
        <v>18.422681869078829</v>
      </c>
      <c r="Y1269">
        <v>9.6902685660608583</v>
      </c>
      <c r="Z1269">
        <v>10.912158716854394</v>
      </c>
      <c r="AA1269">
        <v>3.4719102745785659</v>
      </c>
      <c r="AB1269">
        <v>2.7707664173324851</v>
      </c>
      <c r="AC1269">
        <v>18.51070294636267</v>
      </c>
      <c r="AD1269">
        <v>0</v>
      </c>
      <c r="AE1269">
        <v>63.778488790267801</v>
      </c>
    </row>
    <row r="1270" spans="1:31" x14ac:dyDescent="0.25">
      <c r="A1270">
        <v>2398260</v>
      </c>
      <c r="B1270">
        <v>1</v>
      </c>
      <c r="C1270" t="s">
        <v>80</v>
      </c>
      <c r="D1270" t="s">
        <v>88</v>
      </c>
      <c r="E1270" t="s">
        <v>181</v>
      </c>
      <c r="F1270" t="s">
        <v>3896</v>
      </c>
      <c r="G1270" t="s">
        <v>224</v>
      </c>
      <c r="H1270" t="s">
        <v>135</v>
      </c>
      <c r="I1270" t="s">
        <v>136</v>
      </c>
      <c r="J1270" t="s">
        <v>137</v>
      </c>
      <c r="K1270" t="s">
        <v>163</v>
      </c>
      <c r="L1270" t="s">
        <v>3897</v>
      </c>
      <c r="M1270" t="s">
        <v>3898</v>
      </c>
      <c r="N1270">
        <v>1.0138888880000001</v>
      </c>
      <c r="O1270">
        <v>0</v>
      </c>
      <c r="P1270">
        <v>7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1.4585264471494181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1.4585264471494181</v>
      </c>
    </row>
    <row r="1271" spans="1:31" x14ac:dyDescent="0.25">
      <c r="A1271">
        <v>2397742</v>
      </c>
      <c r="B1271">
        <v>1</v>
      </c>
      <c r="C1271" t="s">
        <v>80</v>
      </c>
      <c r="D1271" t="s">
        <v>108</v>
      </c>
      <c r="E1271" t="s">
        <v>157</v>
      </c>
      <c r="F1271" t="s">
        <v>3899</v>
      </c>
      <c r="G1271" t="s">
        <v>272</v>
      </c>
      <c r="H1271" t="s">
        <v>135</v>
      </c>
      <c r="I1271" t="s">
        <v>136</v>
      </c>
      <c r="J1271" t="s">
        <v>137</v>
      </c>
      <c r="K1271" t="s">
        <v>163</v>
      </c>
      <c r="L1271" t="s">
        <v>3900</v>
      </c>
      <c r="M1271" t="s">
        <v>3901</v>
      </c>
      <c r="N1271">
        <v>1.814166666</v>
      </c>
      <c r="O1271">
        <v>0</v>
      </c>
      <c r="P1271">
        <v>33</v>
      </c>
      <c r="Q1271">
        <v>0</v>
      </c>
      <c r="R1271">
        <v>1</v>
      </c>
      <c r="S1271">
        <v>0</v>
      </c>
      <c r="T1271">
        <v>5</v>
      </c>
      <c r="U1271">
        <v>0</v>
      </c>
      <c r="V1271">
        <v>0</v>
      </c>
      <c r="W1271">
        <v>0</v>
      </c>
      <c r="X1271">
        <v>12.076824051986994</v>
      </c>
      <c r="Y1271">
        <v>0</v>
      </c>
      <c r="Z1271">
        <v>0.87344135405012913</v>
      </c>
      <c r="AA1271">
        <v>0</v>
      </c>
      <c r="AB1271">
        <v>4.3838658103895991</v>
      </c>
      <c r="AC1271">
        <v>0</v>
      </c>
      <c r="AD1271">
        <v>0</v>
      </c>
      <c r="AE1271">
        <v>17.334131216426723</v>
      </c>
    </row>
    <row r="1272" spans="1:31" x14ac:dyDescent="0.25">
      <c r="A1272">
        <v>2397782</v>
      </c>
      <c r="B1272">
        <v>1</v>
      </c>
      <c r="C1272" t="s">
        <v>81</v>
      </c>
      <c r="D1272" t="s">
        <v>118</v>
      </c>
      <c r="E1272" t="s">
        <v>279</v>
      </c>
      <c r="F1272" t="s">
        <v>3902</v>
      </c>
      <c r="G1272" t="s">
        <v>134</v>
      </c>
      <c r="H1272" t="s">
        <v>143</v>
      </c>
      <c r="I1272" t="s">
        <v>136</v>
      </c>
      <c r="J1272" t="s">
        <v>137</v>
      </c>
      <c r="K1272" t="s">
        <v>138</v>
      </c>
      <c r="L1272" t="s">
        <v>3903</v>
      </c>
      <c r="M1272" t="s">
        <v>3904</v>
      </c>
      <c r="N1272">
        <v>8.8333333330000006</v>
      </c>
      <c r="O1272">
        <v>1</v>
      </c>
      <c r="P1272">
        <v>165</v>
      </c>
      <c r="Q1272">
        <v>107</v>
      </c>
      <c r="R1272">
        <v>107</v>
      </c>
      <c r="S1272">
        <v>10</v>
      </c>
      <c r="T1272">
        <v>16</v>
      </c>
      <c r="U1272">
        <v>1</v>
      </c>
      <c r="V1272">
        <v>0</v>
      </c>
      <c r="W1272">
        <v>18.458604895922313</v>
      </c>
      <c r="X1272">
        <v>254.44958823240108</v>
      </c>
      <c r="Y1272">
        <v>1444.955387026132</v>
      </c>
      <c r="Z1272">
        <v>594.65697330252647</v>
      </c>
      <c r="AA1272">
        <v>527.66500871152039</v>
      </c>
      <c r="AB1272">
        <v>223.29000141187373</v>
      </c>
      <c r="AC1272">
        <v>976.52515826079139</v>
      </c>
      <c r="AD1272">
        <v>0</v>
      </c>
      <c r="AE1272">
        <v>4040.0007218411674</v>
      </c>
    </row>
    <row r="1273" spans="1:31" x14ac:dyDescent="0.25">
      <c r="A1273">
        <v>2398114</v>
      </c>
      <c r="B1273">
        <v>1</v>
      </c>
      <c r="C1273" t="s">
        <v>80</v>
      </c>
      <c r="D1273" t="s">
        <v>82</v>
      </c>
      <c r="E1273" t="s">
        <v>181</v>
      </c>
      <c r="F1273" t="s">
        <v>3905</v>
      </c>
      <c r="G1273" t="s">
        <v>183</v>
      </c>
      <c r="H1273" t="s">
        <v>135</v>
      </c>
      <c r="I1273" t="s">
        <v>136</v>
      </c>
      <c r="J1273" t="s">
        <v>137</v>
      </c>
      <c r="K1273" t="s">
        <v>163</v>
      </c>
      <c r="L1273" t="s">
        <v>3906</v>
      </c>
      <c r="M1273" t="s">
        <v>3907</v>
      </c>
      <c r="N1273">
        <v>0.884444444</v>
      </c>
      <c r="O1273">
        <v>0</v>
      </c>
      <c r="P1273">
        <v>2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0.20018066902204165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0.20018066902204165</v>
      </c>
    </row>
    <row r="1274" spans="1:31" x14ac:dyDescent="0.25">
      <c r="A1274">
        <v>2398174</v>
      </c>
      <c r="B1274">
        <v>1</v>
      </c>
      <c r="C1274" t="s">
        <v>80</v>
      </c>
      <c r="D1274" t="s">
        <v>85</v>
      </c>
      <c r="E1274" t="s">
        <v>181</v>
      </c>
      <c r="F1274" t="s">
        <v>3908</v>
      </c>
      <c r="G1274" t="s">
        <v>183</v>
      </c>
      <c r="H1274" t="s">
        <v>135</v>
      </c>
      <c r="I1274" t="s">
        <v>136</v>
      </c>
      <c r="J1274" t="s">
        <v>137</v>
      </c>
      <c r="K1274" t="s">
        <v>163</v>
      </c>
      <c r="L1274" t="s">
        <v>3909</v>
      </c>
      <c r="M1274" t="s">
        <v>3910</v>
      </c>
      <c r="N1274">
        <v>1.694722222</v>
      </c>
      <c r="O1274">
        <v>0</v>
      </c>
      <c r="P1274">
        <v>2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0.76746609794736109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0.76746609794736109</v>
      </c>
    </row>
    <row r="1275" spans="1:31" x14ac:dyDescent="0.25">
      <c r="A1275">
        <v>2397928</v>
      </c>
      <c r="B1275">
        <v>1</v>
      </c>
      <c r="C1275" t="s">
        <v>81</v>
      </c>
      <c r="D1275" t="s">
        <v>128</v>
      </c>
      <c r="E1275" t="s">
        <v>181</v>
      </c>
      <c r="F1275" t="s">
        <v>3911</v>
      </c>
      <c r="G1275" t="s">
        <v>224</v>
      </c>
      <c r="H1275" t="s">
        <v>135</v>
      </c>
      <c r="I1275" t="s">
        <v>136</v>
      </c>
      <c r="J1275" t="s">
        <v>137</v>
      </c>
      <c r="K1275" t="s">
        <v>163</v>
      </c>
      <c r="L1275" t="s">
        <v>3912</v>
      </c>
      <c r="M1275" t="s">
        <v>3913</v>
      </c>
      <c r="N1275">
        <v>1.1161111109999999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11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12.742585253763373</v>
      </c>
      <c r="AC1275">
        <v>0</v>
      </c>
      <c r="AD1275">
        <v>0</v>
      </c>
      <c r="AE1275">
        <v>12.742585253763373</v>
      </c>
    </row>
    <row r="1276" spans="1:31" x14ac:dyDescent="0.25">
      <c r="A1276">
        <v>2398074</v>
      </c>
      <c r="B1276">
        <v>1</v>
      </c>
      <c r="C1276" t="s">
        <v>80</v>
      </c>
      <c r="D1276" t="s">
        <v>94</v>
      </c>
      <c r="E1276" t="s">
        <v>141</v>
      </c>
      <c r="F1276" t="s">
        <v>3914</v>
      </c>
      <c r="G1276" t="s">
        <v>1793</v>
      </c>
      <c r="H1276" t="s">
        <v>143</v>
      </c>
      <c r="I1276" t="s">
        <v>136</v>
      </c>
      <c r="J1276" t="s">
        <v>137</v>
      </c>
      <c r="K1276" t="s">
        <v>163</v>
      </c>
      <c r="L1276" t="s">
        <v>3915</v>
      </c>
      <c r="M1276" t="s">
        <v>3916</v>
      </c>
      <c r="N1276">
        <v>1.8644444440000001</v>
      </c>
      <c r="O1276">
        <v>0</v>
      </c>
      <c r="P1276">
        <v>0</v>
      </c>
      <c r="Q1276">
        <v>0</v>
      </c>
      <c r="R1276">
        <v>0</v>
      </c>
      <c r="S1276">
        <v>1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92.138118611650697</v>
      </c>
      <c r="AB1276">
        <v>0</v>
      </c>
      <c r="AC1276">
        <v>0</v>
      </c>
      <c r="AD1276">
        <v>0</v>
      </c>
      <c r="AE1276">
        <v>92.138118611650697</v>
      </c>
    </row>
    <row r="1277" spans="1:31" x14ac:dyDescent="0.25">
      <c r="A1277">
        <v>2397799</v>
      </c>
      <c r="B1277">
        <v>1</v>
      </c>
      <c r="C1277" t="s">
        <v>80</v>
      </c>
      <c r="D1277" t="s">
        <v>87</v>
      </c>
      <c r="E1277" t="s">
        <v>132</v>
      </c>
      <c r="F1277" t="s">
        <v>3917</v>
      </c>
      <c r="G1277" t="s">
        <v>134</v>
      </c>
      <c r="H1277" t="s">
        <v>135</v>
      </c>
      <c r="I1277" t="s">
        <v>136</v>
      </c>
      <c r="J1277" t="s">
        <v>137</v>
      </c>
      <c r="K1277" t="s">
        <v>138</v>
      </c>
      <c r="L1277" t="s">
        <v>3918</v>
      </c>
      <c r="M1277" t="s">
        <v>3919</v>
      </c>
      <c r="N1277">
        <v>3.8619444440000001</v>
      </c>
      <c r="O1277">
        <v>0</v>
      </c>
      <c r="P1277">
        <v>610</v>
      </c>
      <c r="Q1277">
        <v>0</v>
      </c>
      <c r="R1277">
        <v>0</v>
      </c>
      <c r="S1277">
        <v>0</v>
      </c>
      <c r="T1277">
        <v>6</v>
      </c>
      <c r="U1277">
        <v>0</v>
      </c>
      <c r="V1277">
        <v>0</v>
      </c>
      <c r="W1277">
        <v>0</v>
      </c>
      <c r="X1277">
        <v>453.65703213766142</v>
      </c>
      <c r="Y1277">
        <v>0</v>
      </c>
      <c r="Z1277">
        <v>0</v>
      </c>
      <c r="AA1277">
        <v>0</v>
      </c>
      <c r="AB1277">
        <v>30.486541265746933</v>
      </c>
      <c r="AC1277">
        <v>0</v>
      </c>
      <c r="AD1277">
        <v>0</v>
      </c>
      <c r="AE1277">
        <v>484.14357340340837</v>
      </c>
    </row>
    <row r="1278" spans="1:31" x14ac:dyDescent="0.25">
      <c r="A1278">
        <v>2398154</v>
      </c>
      <c r="B1278">
        <v>1</v>
      </c>
      <c r="C1278" t="s">
        <v>80</v>
      </c>
      <c r="D1278" t="s">
        <v>84</v>
      </c>
      <c r="E1278" t="s">
        <v>181</v>
      </c>
      <c r="F1278" t="s">
        <v>3920</v>
      </c>
      <c r="G1278" t="s">
        <v>235</v>
      </c>
      <c r="H1278" t="s">
        <v>135</v>
      </c>
      <c r="I1278" t="s">
        <v>136</v>
      </c>
      <c r="J1278" t="s">
        <v>3</v>
      </c>
      <c r="K1278" t="s">
        <v>163</v>
      </c>
      <c r="L1278" t="s">
        <v>3921</v>
      </c>
      <c r="M1278" t="s">
        <v>3922</v>
      </c>
      <c r="N1278">
        <v>0.71444444399999996</v>
      </c>
      <c r="O1278">
        <v>0</v>
      </c>
      <c r="P1278">
        <v>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0.73744017724440225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0.73744017724440225</v>
      </c>
    </row>
    <row r="1279" spans="1:31" x14ac:dyDescent="0.25">
      <c r="A1279">
        <v>2398134</v>
      </c>
      <c r="B1279">
        <v>1</v>
      </c>
      <c r="C1279" t="s">
        <v>81</v>
      </c>
      <c r="D1279" t="s">
        <v>115</v>
      </c>
      <c r="E1279" t="s">
        <v>141</v>
      </c>
      <c r="F1279" t="s">
        <v>3923</v>
      </c>
      <c r="G1279" t="s">
        <v>206</v>
      </c>
      <c r="H1279" t="s">
        <v>143</v>
      </c>
      <c r="I1279" t="s">
        <v>136</v>
      </c>
      <c r="J1279" t="s">
        <v>137</v>
      </c>
      <c r="K1279" t="s">
        <v>163</v>
      </c>
      <c r="L1279" t="s">
        <v>3924</v>
      </c>
      <c r="M1279" t="s">
        <v>3925</v>
      </c>
      <c r="N1279">
        <v>1.5591666660000001</v>
      </c>
      <c r="O1279">
        <v>0</v>
      </c>
      <c r="P1279">
        <v>130</v>
      </c>
      <c r="Q1279">
        <v>3</v>
      </c>
      <c r="R1279">
        <v>12</v>
      </c>
      <c r="S1279">
        <v>2</v>
      </c>
      <c r="T1279">
        <v>4</v>
      </c>
      <c r="U1279">
        <v>0</v>
      </c>
      <c r="V1279">
        <v>0</v>
      </c>
      <c r="W1279">
        <v>0</v>
      </c>
      <c r="X1279">
        <v>14.992757101022391</v>
      </c>
      <c r="Y1279">
        <v>12.689518187967947</v>
      </c>
      <c r="Z1279">
        <v>12.272957668373614</v>
      </c>
      <c r="AA1279">
        <v>14.922560739474577</v>
      </c>
      <c r="AB1279">
        <v>4.913501187119218</v>
      </c>
      <c r="AC1279">
        <v>0</v>
      </c>
      <c r="AD1279">
        <v>0</v>
      </c>
      <c r="AE1279">
        <v>59.791294883957747</v>
      </c>
    </row>
    <row r="1280" spans="1:31" x14ac:dyDescent="0.25">
      <c r="A1280">
        <v>2398034</v>
      </c>
      <c r="B1280">
        <v>1</v>
      </c>
      <c r="C1280" t="s">
        <v>80</v>
      </c>
      <c r="D1280" t="s">
        <v>96</v>
      </c>
      <c r="E1280" t="s">
        <v>153</v>
      </c>
      <c r="F1280" t="s">
        <v>3926</v>
      </c>
      <c r="G1280" t="s">
        <v>162</v>
      </c>
      <c r="H1280" t="s">
        <v>143</v>
      </c>
      <c r="I1280" t="s">
        <v>136</v>
      </c>
      <c r="J1280" t="s">
        <v>137</v>
      </c>
      <c r="K1280" t="s">
        <v>163</v>
      </c>
      <c r="L1280" t="s">
        <v>3927</v>
      </c>
      <c r="M1280" t="s">
        <v>3928</v>
      </c>
      <c r="N1280">
        <v>0.878611111</v>
      </c>
      <c r="O1280">
        <v>1</v>
      </c>
      <c r="P1280">
        <v>974</v>
      </c>
      <c r="Q1280">
        <v>0</v>
      </c>
      <c r="R1280">
        <v>0</v>
      </c>
      <c r="S1280">
        <v>12</v>
      </c>
      <c r="T1280">
        <v>30</v>
      </c>
      <c r="U1280">
        <v>0</v>
      </c>
      <c r="V1280">
        <v>1</v>
      </c>
      <c r="W1280">
        <v>7.891251577090248</v>
      </c>
      <c r="X1280">
        <v>124.04052833553376</v>
      </c>
      <c r="Y1280">
        <v>0</v>
      </c>
      <c r="Z1280">
        <v>0</v>
      </c>
      <c r="AA1280">
        <v>124.69665900646945</v>
      </c>
      <c r="AB1280">
        <v>62.361922103764343</v>
      </c>
      <c r="AC1280">
        <v>0</v>
      </c>
      <c r="AD1280">
        <v>1.2775360505658334E-2</v>
      </c>
      <c r="AE1280">
        <v>319.00313638336348</v>
      </c>
    </row>
    <row r="1281" spans="1:31" x14ac:dyDescent="0.25">
      <c r="A1281">
        <v>2397991</v>
      </c>
      <c r="B1281">
        <v>1</v>
      </c>
      <c r="C1281" t="s">
        <v>81</v>
      </c>
      <c r="D1281" t="s">
        <v>113</v>
      </c>
      <c r="E1281" t="s">
        <v>181</v>
      </c>
      <c r="F1281" t="s">
        <v>3929</v>
      </c>
      <c r="G1281" t="s">
        <v>183</v>
      </c>
      <c r="H1281" t="s">
        <v>135</v>
      </c>
      <c r="I1281" t="s">
        <v>136</v>
      </c>
      <c r="J1281" t="s">
        <v>137</v>
      </c>
      <c r="K1281" t="s">
        <v>163</v>
      </c>
      <c r="L1281" t="s">
        <v>3930</v>
      </c>
      <c r="M1281" t="s">
        <v>3931</v>
      </c>
      <c r="N1281">
        <v>0.64861111100000002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9.9474002191573346E-2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9.9474002191573346E-2</v>
      </c>
    </row>
    <row r="1282" spans="1:31" x14ac:dyDescent="0.25">
      <c r="A1282">
        <v>2398160</v>
      </c>
      <c r="B1282">
        <v>1</v>
      </c>
      <c r="C1282" t="s">
        <v>80</v>
      </c>
      <c r="D1282" t="s">
        <v>92</v>
      </c>
      <c r="E1282" t="s">
        <v>181</v>
      </c>
      <c r="F1282" t="s">
        <v>3932</v>
      </c>
      <c r="G1282" t="s">
        <v>183</v>
      </c>
      <c r="H1282" t="s">
        <v>135</v>
      </c>
      <c r="I1282" t="s">
        <v>136</v>
      </c>
      <c r="J1282" t="s">
        <v>137</v>
      </c>
      <c r="K1282" t="s">
        <v>163</v>
      </c>
      <c r="L1282" t="s">
        <v>3933</v>
      </c>
      <c r="M1282" t="s">
        <v>3934</v>
      </c>
      <c r="N1282">
        <v>1.339444444</v>
      </c>
      <c r="O1282">
        <v>0</v>
      </c>
      <c r="P1282">
        <v>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0.32810277141104832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0.32810277141104832</v>
      </c>
    </row>
    <row r="1283" spans="1:31" x14ac:dyDescent="0.25">
      <c r="A1283">
        <v>2397805</v>
      </c>
      <c r="B1283">
        <v>1</v>
      </c>
      <c r="C1283" t="s">
        <v>80</v>
      </c>
      <c r="D1283" t="s">
        <v>104</v>
      </c>
      <c r="E1283" t="s">
        <v>153</v>
      </c>
      <c r="F1283" t="s">
        <v>3935</v>
      </c>
      <c r="G1283" t="s">
        <v>134</v>
      </c>
      <c r="H1283" t="s">
        <v>143</v>
      </c>
      <c r="I1283" t="s">
        <v>136</v>
      </c>
      <c r="J1283" t="s">
        <v>137</v>
      </c>
      <c r="K1283" t="s">
        <v>138</v>
      </c>
      <c r="L1283" t="s">
        <v>3936</v>
      </c>
      <c r="M1283" t="s">
        <v>3937</v>
      </c>
      <c r="N1283">
        <v>2.813055555</v>
      </c>
      <c r="O1283">
        <v>4</v>
      </c>
      <c r="P1283">
        <v>236</v>
      </c>
      <c r="Q1283">
        <v>10</v>
      </c>
      <c r="R1283">
        <v>20</v>
      </c>
      <c r="S1283">
        <v>10</v>
      </c>
      <c r="T1283">
        <v>44</v>
      </c>
      <c r="U1283">
        <v>0</v>
      </c>
      <c r="V1283">
        <v>0</v>
      </c>
      <c r="W1283">
        <v>41.093995831074594</v>
      </c>
      <c r="X1283">
        <v>215.25884506857724</v>
      </c>
      <c r="Y1283">
        <v>6.7966592158834436</v>
      </c>
      <c r="Z1283">
        <v>18.605237694874159</v>
      </c>
      <c r="AA1283">
        <v>65.794280926436059</v>
      </c>
      <c r="AB1283">
        <v>187.63261837914953</v>
      </c>
      <c r="AC1283">
        <v>0</v>
      </c>
      <c r="AD1283">
        <v>0</v>
      </c>
      <c r="AE1283">
        <v>535.18163711599504</v>
      </c>
    </row>
    <row r="1284" spans="1:31" x14ac:dyDescent="0.25">
      <c r="A1284">
        <v>2397948</v>
      </c>
      <c r="B1284">
        <v>1</v>
      </c>
      <c r="C1284" t="s">
        <v>80</v>
      </c>
      <c r="D1284" t="s">
        <v>103</v>
      </c>
      <c r="E1284" t="s">
        <v>153</v>
      </c>
      <c r="F1284" t="s">
        <v>3938</v>
      </c>
      <c r="G1284" t="s">
        <v>162</v>
      </c>
      <c r="H1284" t="s">
        <v>143</v>
      </c>
      <c r="I1284" t="s">
        <v>136</v>
      </c>
      <c r="J1284" t="s">
        <v>137</v>
      </c>
      <c r="K1284" t="s">
        <v>163</v>
      </c>
      <c r="L1284" t="s">
        <v>3939</v>
      </c>
      <c r="M1284" t="s">
        <v>3940</v>
      </c>
      <c r="N1284">
        <v>1.8877777769999999</v>
      </c>
      <c r="O1284">
        <v>0</v>
      </c>
      <c r="P1284">
        <v>0</v>
      </c>
      <c r="Q1284">
        <v>0</v>
      </c>
      <c r="R1284">
        <v>0</v>
      </c>
      <c r="S1284">
        <v>2</v>
      </c>
      <c r="T1284">
        <v>0</v>
      </c>
      <c r="U1284">
        <v>0</v>
      </c>
      <c r="V1284">
        <v>1</v>
      </c>
      <c r="W1284">
        <v>0</v>
      </c>
      <c r="X1284">
        <v>0</v>
      </c>
      <c r="Y1284">
        <v>0</v>
      </c>
      <c r="Z1284">
        <v>0</v>
      </c>
      <c r="AA1284">
        <v>5.6032645892647777</v>
      </c>
      <c r="AB1284">
        <v>0</v>
      </c>
      <c r="AC1284">
        <v>0</v>
      </c>
      <c r="AD1284">
        <v>26.439322693587915</v>
      </c>
      <c r="AE1284">
        <v>32.042587282852693</v>
      </c>
    </row>
    <row r="1285" spans="1:31" x14ac:dyDescent="0.25">
      <c r="A1285">
        <v>2398197</v>
      </c>
      <c r="B1285">
        <v>1</v>
      </c>
      <c r="C1285" t="s">
        <v>81</v>
      </c>
      <c r="D1285" t="s">
        <v>113</v>
      </c>
      <c r="E1285" t="s">
        <v>157</v>
      </c>
      <c r="F1285" t="s">
        <v>3941</v>
      </c>
      <c r="G1285" t="s">
        <v>276</v>
      </c>
      <c r="H1285" t="s">
        <v>135</v>
      </c>
      <c r="I1285" t="s">
        <v>136</v>
      </c>
      <c r="J1285" t="s">
        <v>137</v>
      </c>
      <c r="K1285" t="s">
        <v>163</v>
      </c>
      <c r="L1285" t="s">
        <v>3942</v>
      </c>
      <c r="M1285" t="s">
        <v>3943</v>
      </c>
      <c r="N1285">
        <v>2.6208333330000002</v>
      </c>
      <c r="O1285">
        <v>0</v>
      </c>
      <c r="P1285">
        <v>29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17.712060809848012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17.712060809848012</v>
      </c>
    </row>
    <row r="1286" spans="1:31" x14ac:dyDescent="0.25">
      <c r="A1286">
        <v>2397716</v>
      </c>
      <c r="B1286">
        <v>1</v>
      </c>
      <c r="C1286" t="s">
        <v>80</v>
      </c>
      <c r="D1286" t="s">
        <v>82</v>
      </c>
      <c r="E1286" t="s">
        <v>153</v>
      </c>
      <c r="F1286" t="s">
        <v>3944</v>
      </c>
      <c r="G1286" t="s">
        <v>220</v>
      </c>
      <c r="H1286" t="s">
        <v>143</v>
      </c>
      <c r="I1286" t="s">
        <v>417</v>
      </c>
      <c r="J1286" t="s">
        <v>137</v>
      </c>
      <c r="K1286" t="s">
        <v>138</v>
      </c>
      <c r="L1286" t="s">
        <v>3945</v>
      </c>
      <c r="M1286" t="s">
        <v>3946</v>
      </c>
      <c r="N1286">
        <v>1.0277777E-2</v>
      </c>
      <c r="O1286">
        <v>0</v>
      </c>
      <c r="P1286">
        <v>773</v>
      </c>
      <c r="Q1286">
        <v>0</v>
      </c>
      <c r="R1286">
        <v>0</v>
      </c>
      <c r="S1286">
        <v>1</v>
      </c>
      <c r="T1286">
        <v>477</v>
      </c>
      <c r="U1286">
        <v>0</v>
      </c>
      <c r="V1286">
        <v>0</v>
      </c>
      <c r="W1286">
        <v>0</v>
      </c>
      <c r="X1286">
        <v>1.5918198474980463</v>
      </c>
      <c r="Y1286">
        <v>0</v>
      </c>
      <c r="Z1286">
        <v>0</v>
      </c>
      <c r="AA1286">
        <v>1.0732203547950001E-2</v>
      </c>
      <c r="AB1286">
        <v>1.7567853139726954</v>
      </c>
      <c r="AC1286">
        <v>0</v>
      </c>
      <c r="AD1286">
        <v>0</v>
      </c>
      <c r="AE1286">
        <v>3.3593373650186917</v>
      </c>
    </row>
    <row r="1287" spans="1:31" x14ac:dyDescent="0.25">
      <c r="A1287">
        <v>2398071</v>
      </c>
      <c r="B1287">
        <v>1</v>
      </c>
      <c r="C1287" t="s">
        <v>80</v>
      </c>
      <c r="D1287" t="s">
        <v>83</v>
      </c>
      <c r="E1287" t="s">
        <v>181</v>
      </c>
      <c r="F1287" t="s">
        <v>3947</v>
      </c>
      <c r="G1287" t="s">
        <v>224</v>
      </c>
      <c r="H1287" t="s">
        <v>135</v>
      </c>
      <c r="I1287" t="s">
        <v>136</v>
      </c>
      <c r="J1287" t="s">
        <v>137</v>
      </c>
      <c r="K1287" t="s">
        <v>163</v>
      </c>
      <c r="L1287" t="s">
        <v>3948</v>
      </c>
      <c r="M1287" t="s">
        <v>3949</v>
      </c>
      <c r="N1287">
        <v>2.1974999999999998</v>
      </c>
      <c r="O1287">
        <v>0</v>
      </c>
      <c r="P1287">
        <v>5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2.4511853702744895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2.4511853702744895</v>
      </c>
    </row>
    <row r="1288" spans="1:31" x14ac:dyDescent="0.25">
      <c r="A1288">
        <v>2397762</v>
      </c>
      <c r="B1288">
        <v>1</v>
      </c>
      <c r="C1288" t="s">
        <v>80</v>
      </c>
      <c r="D1288" t="s">
        <v>100</v>
      </c>
      <c r="E1288" t="s">
        <v>141</v>
      </c>
      <c r="F1288" t="s">
        <v>3950</v>
      </c>
      <c r="G1288" t="s">
        <v>206</v>
      </c>
      <c r="H1288" t="s">
        <v>143</v>
      </c>
      <c r="I1288" t="s">
        <v>136</v>
      </c>
      <c r="J1288" t="s">
        <v>137</v>
      </c>
      <c r="K1288" t="s">
        <v>163</v>
      </c>
      <c r="L1288" t="s">
        <v>3951</v>
      </c>
      <c r="M1288" t="s">
        <v>3952</v>
      </c>
      <c r="N1288">
        <v>0.64777777700000005</v>
      </c>
      <c r="O1288">
        <v>0</v>
      </c>
      <c r="P1288">
        <v>64</v>
      </c>
      <c r="Q1288">
        <v>0</v>
      </c>
      <c r="R1288">
        <v>15</v>
      </c>
      <c r="S1288">
        <v>0</v>
      </c>
      <c r="T1288">
        <v>3</v>
      </c>
      <c r="U1288">
        <v>0</v>
      </c>
      <c r="V1288">
        <v>0</v>
      </c>
      <c r="W1288">
        <v>0</v>
      </c>
      <c r="X1288">
        <v>13.658082817904674</v>
      </c>
      <c r="Y1288">
        <v>0</v>
      </c>
      <c r="Z1288">
        <v>8.0792831858725194</v>
      </c>
      <c r="AA1288">
        <v>0</v>
      </c>
      <c r="AB1288">
        <v>3.2423413391247999</v>
      </c>
      <c r="AC1288">
        <v>0</v>
      </c>
      <c r="AD1288">
        <v>0</v>
      </c>
      <c r="AE1288">
        <v>24.979707342901992</v>
      </c>
    </row>
    <row r="1289" spans="1:31" x14ac:dyDescent="0.25">
      <c r="A1289">
        <v>2398263</v>
      </c>
      <c r="B1289">
        <v>1</v>
      </c>
      <c r="C1289" t="s">
        <v>80</v>
      </c>
      <c r="D1289" t="s">
        <v>96</v>
      </c>
      <c r="E1289" t="s">
        <v>141</v>
      </c>
      <c r="F1289" t="s">
        <v>3953</v>
      </c>
      <c r="G1289" t="s">
        <v>3954</v>
      </c>
      <c r="H1289" t="s">
        <v>143</v>
      </c>
      <c r="I1289" t="s">
        <v>136</v>
      </c>
      <c r="J1289" t="s">
        <v>137</v>
      </c>
      <c r="K1289" t="s">
        <v>163</v>
      </c>
      <c r="L1289" t="s">
        <v>3955</v>
      </c>
      <c r="M1289" t="s">
        <v>3956</v>
      </c>
      <c r="N1289">
        <v>0.47611111099999998</v>
      </c>
      <c r="O1289">
        <v>0</v>
      </c>
      <c r="P1289">
        <v>52</v>
      </c>
      <c r="Q1289">
        <v>0</v>
      </c>
      <c r="R1289">
        <v>0</v>
      </c>
      <c r="S1289">
        <v>0</v>
      </c>
      <c r="T1289">
        <v>3</v>
      </c>
      <c r="U1289">
        <v>0</v>
      </c>
      <c r="V1289">
        <v>0</v>
      </c>
      <c r="W1289">
        <v>0</v>
      </c>
      <c r="X1289">
        <v>4.5138035435822141</v>
      </c>
      <c r="Y1289">
        <v>0</v>
      </c>
      <c r="Z1289">
        <v>0</v>
      </c>
      <c r="AA1289">
        <v>0</v>
      </c>
      <c r="AB1289">
        <v>0.56819675855150997</v>
      </c>
      <c r="AC1289">
        <v>0</v>
      </c>
      <c r="AD1289">
        <v>0</v>
      </c>
      <c r="AE1289">
        <v>5.0820003021337241</v>
      </c>
    </row>
    <row r="1290" spans="1:31" x14ac:dyDescent="0.25">
      <c r="A1290">
        <v>2397908</v>
      </c>
      <c r="B1290">
        <v>1</v>
      </c>
      <c r="C1290" t="s">
        <v>80</v>
      </c>
      <c r="D1290" t="s">
        <v>83</v>
      </c>
      <c r="E1290" t="s">
        <v>141</v>
      </c>
      <c r="F1290" t="s">
        <v>3957</v>
      </c>
      <c r="G1290" t="s">
        <v>235</v>
      </c>
      <c r="H1290" t="s">
        <v>143</v>
      </c>
      <c r="I1290" t="s">
        <v>136</v>
      </c>
      <c r="J1290" t="s">
        <v>3</v>
      </c>
      <c r="K1290" t="s">
        <v>163</v>
      </c>
      <c r="L1290" t="s">
        <v>3958</v>
      </c>
      <c r="M1290" t="s">
        <v>3959</v>
      </c>
      <c r="N1290">
        <v>0.46472222200000002</v>
      </c>
      <c r="O1290">
        <v>0</v>
      </c>
      <c r="P1290">
        <v>3547</v>
      </c>
      <c r="Q1290">
        <v>0</v>
      </c>
      <c r="R1290">
        <v>0</v>
      </c>
      <c r="S1290">
        <v>1</v>
      </c>
      <c r="T1290">
        <v>593</v>
      </c>
      <c r="U1290">
        <v>2</v>
      </c>
      <c r="V1290">
        <v>5</v>
      </c>
      <c r="W1290">
        <v>0</v>
      </c>
      <c r="X1290">
        <v>331.4981042358599</v>
      </c>
      <c r="Y1290">
        <v>0</v>
      </c>
      <c r="Z1290">
        <v>0</v>
      </c>
      <c r="AA1290">
        <v>0</v>
      </c>
      <c r="AB1290">
        <v>283.83316500533277</v>
      </c>
      <c r="AC1290">
        <v>929.75769197478087</v>
      </c>
      <c r="AD1290">
        <v>19.818254806822225</v>
      </c>
      <c r="AE1290">
        <v>1564.9072160227959</v>
      </c>
    </row>
    <row r="1291" spans="1:31" x14ac:dyDescent="0.25">
      <c r="A1291">
        <v>2398240</v>
      </c>
      <c r="B1291">
        <v>1</v>
      </c>
      <c r="C1291" t="s">
        <v>81</v>
      </c>
      <c r="D1291" t="s">
        <v>122</v>
      </c>
      <c r="E1291" t="s">
        <v>181</v>
      </c>
      <c r="F1291" t="s">
        <v>3960</v>
      </c>
      <c r="G1291" t="s">
        <v>183</v>
      </c>
      <c r="H1291" t="s">
        <v>135</v>
      </c>
      <c r="I1291" t="s">
        <v>136</v>
      </c>
      <c r="J1291" t="s">
        <v>137</v>
      </c>
      <c r="K1291" t="s">
        <v>163</v>
      </c>
      <c r="L1291" t="s">
        <v>3961</v>
      </c>
      <c r="M1291" t="s">
        <v>3962</v>
      </c>
      <c r="N1291">
        <v>2.9538888879999998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6.0356120523111109E-2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6.0356120523111109E-2</v>
      </c>
    </row>
    <row r="1292" spans="1:31" x14ac:dyDescent="0.25">
      <c r="A1292">
        <v>2397885</v>
      </c>
      <c r="B1292">
        <v>1</v>
      </c>
      <c r="C1292" t="s">
        <v>80</v>
      </c>
      <c r="D1292" t="s">
        <v>96</v>
      </c>
      <c r="E1292" t="s">
        <v>181</v>
      </c>
      <c r="F1292" t="s">
        <v>3963</v>
      </c>
      <c r="G1292" t="s">
        <v>183</v>
      </c>
      <c r="H1292" t="s">
        <v>135</v>
      </c>
      <c r="I1292" t="s">
        <v>136</v>
      </c>
      <c r="J1292" t="s">
        <v>137</v>
      </c>
      <c r="K1292" t="s">
        <v>163</v>
      </c>
      <c r="L1292" t="s">
        <v>3964</v>
      </c>
      <c r="M1292" t="s">
        <v>3965</v>
      </c>
      <c r="N1292">
        <v>7.0541666660000004</v>
      </c>
      <c r="O1292">
        <v>0</v>
      </c>
      <c r="P1292">
        <v>1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2.1153773931680249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2.1153773931680249</v>
      </c>
    </row>
    <row r="1293" spans="1:31" x14ac:dyDescent="0.25">
      <c r="A1293">
        <v>2397862</v>
      </c>
      <c r="B1293">
        <v>1</v>
      </c>
      <c r="C1293" t="s">
        <v>80</v>
      </c>
      <c r="D1293" t="s">
        <v>83</v>
      </c>
      <c r="E1293" t="s">
        <v>132</v>
      </c>
      <c r="F1293" t="s">
        <v>3966</v>
      </c>
      <c r="G1293" t="s">
        <v>147</v>
      </c>
      <c r="H1293" t="s">
        <v>135</v>
      </c>
      <c r="I1293" t="s">
        <v>136</v>
      </c>
      <c r="J1293" t="s">
        <v>137</v>
      </c>
      <c r="K1293" t="s">
        <v>138</v>
      </c>
      <c r="L1293" t="s">
        <v>3967</v>
      </c>
      <c r="M1293" t="s">
        <v>3968</v>
      </c>
      <c r="N1293">
        <v>0.85222222199999997</v>
      </c>
      <c r="O1293">
        <v>0</v>
      </c>
      <c r="P1293">
        <v>178</v>
      </c>
      <c r="Q1293">
        <v>0</v>
      </c>
      <c r="R1293">
        <v>0</v>
      </c>
      <c r="S1293">
        <v>0</v>
      </c>
      <c r="T1293">
        <v>44</v>
      </c>
      <c r="U1293">
        <v>0</v>
      </c>
      <c r="V1293">
        <v>0</v>
      </c>
      <c r="W1293">
        <v>0</v>
      </c>
      <c r="X1293">
        <v>38.402560404996315</v>
      </c>
      <c r="Y1293">
        <v>0</v>
      </c>
      <c r="Z1293">
        <v>0</v>
      </c>
      <c r="AA1293">
        <v>0</v>
      </c>
      <c r="AB1293">
        <v>29.074629505510355</v>
      </c>
      <c r="AC1293">
        <v>0</v>
      </c>
      <c r="AD1293">
        <v>0</v>
      </c>
      <c r="AE1293">
        <v>67.477189910506667</v>
      </c>
    </row>
    <row r="1294" spans="1:31" x14ac:dyDescent="0.25">
      <c r="A1294">
        <v>2398077</v>
      </c>
      <c r="B1294">
        <v>1</v>
      </c>
      <c r="C1294" t="s">
        <v>80</v>
      </c>
      <c r="D1294" t="s">
        <v>100</v>
      </c>
      <c r="E1294" t="s">
        <v>181</v>
      </c>
      <c r="F1294" t="s">
        <v>3969</v>
      </c>
      <c r="G1294" t="s">
        <v>183</v>
      </c>
      <c r="H1294" t="s">
        <v>135</v>
      </c>
      <c r="I1294" t="s">
        <v>136</v>
      </c>
      <c r="J1294" t="s">
        <v>137</v>
      </c>
      <c r="K1294" t="s">
        <v>163</v>
      </c>
      <c r="L1294" t="s">
        <v>3970</v>
      </c>
      <c r="M1294" t="s">
        <v>3971</v>
      </c>
      <c r="N1294">
        <v>2.6416666659999999</v>
      </c>
      <c r="O1294">
        <v>0</v>
      </c>
      <c r="P1294">
        <v>1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0.52787942844200275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0.52787942844200275</v>
      </c>
    </row>
    <row r="1295" spans="1:31" x14ac:dyDescent="0.25">
      <c r="A1295">
        <v>2397925</v>
      </c>
      <c r="B1295">
        <v>1</v>
      </c>
      <c r="C1295" t="s">
        <v>80</v>
      </c>
      <c r="D1295" t="s">
        <v>85</v>
      </c>
      <c r="E1295" t="s">
        <v>181</v>
      </c>
      <c r="F1295" t="s">
        <v>3972</v>
      </c>
      <c r="G1295" t="s">
        <v>224</v>
      </c>
      <c r="H1295" t="s">
        <v>135</v>
      </c>
      <c r="I1295" t="s">
        <v>136</v>
      </c>
      <c r="J1295" t="s">
        <v>137</v>
      </c>
      <c r="K1295" t="s">
        <v>163</v>
      </c>
      <c r="L1295" t="s">
        <v>3973</v>
      </c>
      <c r="M1295" t="s">
        <v>3974</v>
      </c>
      <c r="N1295">
        <v>2.3286111109999998</v>
      </c>
      <c r="O1295">
        <v>0</v>
      </c>
      <c r="P1295">
        <v>11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5.0098246590424367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5.0098246590424367</v>
      </c>
    </row>
    <row r="1296" spans="1:31" x14ac:dyDescent="0.25">
      <c r="A1296">
        <v>2398180</v>
      </c>
      <c r="B1296">
        <v>1</v>
      </c>
      <c r="C1296" t="s">
        <v>80</v>
      </c>
      <c r="D1296" t="s">
        <v>98</v>
      </c>
      <c r="E1296" t="s">
        <v>279</v>
      </c>
      <c r="F1296" t="s">
        <v>3975</v>
      </c>
      <c r="G1296" t="s">
        <v>220</v>
      </c>
      <c r="H1296" t="s">
        <v>143</v>
      </c>
      <c r="I1296" t="s">
        <v>136</v>
      </c>
      <c r="J1296" t="s">
        <v>137</v>
      </c>
      <c r="K1296" t="s">
        <v>163</v>
      </c>
      <c r="L1296" t="s">
        <v>3976</v>
      </c>
      <c r="M1296" t="s">
        <v>3977</v>
      </c>
      <c r="N1296">
        <v>0.69638888799999998</v>
      </c>
      <c r="O1296">
        <v>0</v>
      </c>
      <c r="P1296">
        <v>769</v>
      </c>
      <c r="Q1296">
        <v>6</v>
      </c>
      <c r="R1296">
        <v>330</v>
      </c>
      <c r="S1296">
        <v>2</v>
      </c>
      <c r="T1296">
        <v>226</v>
      </c>
      <c r="U1296">
        <v>1</v>
      </c>
      <c r="V1296">
        <v>0</v>
      </c>
      <c r="W1296">
        <v>0</v>
      </c>
      <c r="X1296">
        <v>110.52426840375037</v>
      </c>
      <c r="Y1296">
        <v>10.402867321635938</v>
      </c>
      <c r="Z1296">
        <v>201.55289420885441</v>
      </c>
      <c r="AA1296">
        <v>14.316429477516376</v>
      </c>
      <c r="AB1296">
        <v>166.58265436765575</v>
      </c>
      <c r="AC1296">
        <v>0</v>
      </c>
      <c r="AD1296">
        <v>0</v>
      </c>
      <c r="AE1296">
        <v>503.37911377941282</v>
      </c>
    </row>
    <row r="1297" spans="1:31" x14ac:dyDescent="0.25">
      <c r="A1297">
        <v>2397865</v>
      </c>
      <c r="B1297">
        <v>1</v>
      </c>
      <c r="C1297" t="s">
        <v>81</v>
      </c>
      <c r="D1297" t="s">
        <v>122</v>
      </c>
      <c r="E1297" t="s">
        <v>141</v>
      </c>
      <c r="F1297" t="s">
        <v>3978</v>
      </c>
      <c r="G1297" t="s">
        <v>134</v>
      </c>
      <c r="H1297" t="s">
        <v>143</v>
      </c>
      <c r="I1297" t="s">
        <v>136</v>
      </c>
      <c r="J1297" t="s">
        <v>137</v>
      </c>
      <c r="K1297" t="s">
        <v>138</v>
      </c>
      <c r="L1297" t="s">
        <v>3979</v>
      </c>
      <c r="M1297" t="s">
        <v>3980</v>
      </c>
      <c r="N1297">
        <v>3.9202777769999999</v>
      </c>
      <c r="O1297">
        <v>1</v>
      </c>
      <c r="P1297">
        <v>170</v>
      </c>
      <c r="Q1297">
        <v>0</v>
      </c>
      <c r="R1297">
        <v>0</v>
      </c>
      <c r="S1297">
        <v>1</v>
      </c>
      <c r="T1297">
        <v>12</v>
      </c>
      <c r="U1297">
        <v>0</v>
      </c>
      <c r="V1297">
        <v>0</v>
      </c>
      <c r="W1297">
        <v>0.80719276365808879</v>
      </c>
      <c r="X1297">
        <v>79.181028210557429</v>
      </c>
      <c r="Y1297">
        <v>0</v>
      </c>
      <c r="Z1297">
        <v>0</v>
      </c>
      <c r="AA1297">
        <v>5.8047514666740661</v>
      </c>
      <c r="AB1297">
        <v>34.662883486263745</v>
      </c>
      <c r="AC1297">
        <v>0</v>
      </c>
      <c r="AD1297">
        <v>0</v>
      </c>
      <c r="AE1297">
        <v>120.45585592715332</v>
      </c>
    </row>
    <row r="1298" spans="1:31" x14ac:dyDescent="0.25">
      <c r="A1298">
        <v>2398243</v>
      </c>
      <c r="B1298">
        <v>1</v>
      </c>
      <c r="C1298" t="s">
        <v>80</v>
      </c>
      <c r="D1298" t="s">
        <v>108</v>
      </c>
      <c r="E1298" t="s">
        <v>181</v>
      </c>
      <c r="F1298" t="s">
        <v>3981</v>
      </c>
      <c r="G1298" t="s">
        <v>183</v>
      </c>
      <c r="H1298" t="s">
        <v>135</v>
      </c>
      <c r="I1298" t="s">
        <v>136</v>
      </c>
      <c r="J1298" t="s">
        <v>137</v>
      </c>
      <c r="K1298" t="s">
        <v>163</v>
      </c>
      <c r="L1298" t="s">
        <v>3982</v>
      </c>
      <c r="M1298" t="s">
        <v>3983</v>
      </c>
      <c r="N1298">
        <v>2.6063888880000001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0.36530628176182001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0.36530628176182001</v>
      </c>
    </row>
    <row r="1299" spans="1:31" x14ac:dyDescent="0.25">
      <c r="A1299">
        <v>2397759</v>
      </c>
      <c r="B1299">
        <v>1</v>
      </c>
      <c r="C1299" t="s">
        <v>81</v>
      </c>
      <c r="D1299" t="s">
        <v>126</v>
      </c>
      <c r="E1299" t="s">
        <v>279</v>
      </c>
      <c r="F1299" t="s">
        <v>3576</v>
      </c>
      <c r="G1299" t="s">
        <v>162</v>
      </c>
      <c r="H1299" t="s">
        <v>143</v>
      </c>
      <c r="I1299" t="s">
        <v>417</v>
      </c>
      <c r="J1299" t="s">
        <v>137</v>
      </c>
      <c r="K1299" t="s">
        <v>163</v>
      </c>
      <c r="L1299" t="s">
        <v>3984</v>
      </c>
      <c r="M1299" t="s">
        <v>3985</v>
      </c>
      <c r="N1299">
        <v>6.3888879999999997E-3</v>
      </c>
      <c r="O1299">
        <v>0</v>
      </c>
      <c r="P1299">
        <v>900</v>
      </c>
      <c r="Q1299">
        <v>49</v>
      </c>
      <c r="R1299">
        <v>128</v>
      </c>
      <c r="S1299">
        <v>13</v>
      </c>
      <c r="T1299">
        <v>57</v>
      </c>
      <c r="U1299">
        <v>1</v>
      </c>
      <c r="V1299">
        <v>0</v>
      </c>
      <c r="W1299">
        <v>0</v>
      </c>
      <c r="X1299">
        <v>0.53244111089759372</v>
      </c>
      <c r="Y1299">
        <v>0.49289894975350884</v>
      </c>
      <c r="Z1299">
        <v>0.30609812519889745</v>
      </c>
      <c r="AA1299">
        <v>0.15321544863915276</v>
      </c>
      <c r="AB1299">
        <v>0.1865259016892889</v>
      </c>
      <c r="AC1299">
        <v>0.84367547611310012</v>
      </c>
      <c r="AD1299">
        <v>0</v>
      </c>
      <c r="AE1299">
        <v>2.5148550122915418</v>
      </c>
    </row>
    <row r="1300" spans="1:31" x14ac:dyDescent="0.25">
      <c r="A1300">
        <v>2397802</v>
      </c>
      <c r="B1300">
        <v>1</v>
      </c>
      <c r="C1300" t="s">
        <v>80</v>
      </c>
      <c r="D1300" t="s">
        <v>106</v>
      </c>
      <c r="E1300" t="s">
        <v>141</v>
      </c>
      <c r="F1300" t="s">
        <v>3986</v>
      </c>
      <c r="G1300" t="s">
        <v>134</v>
      </c>
      <c r="H1300" t="s">
        <v>143</v>
      </c>
      <c r="I1300" t="s">
        <v>136</v>
      </c>
      <c r="J1300" t="s">
        <v>137</v>
      </c>
      <c r="K1300" t="s">
        <v>138</v>
      </c>
      <c r="L1300" t="s">
        <v>3987</v>
      </c>
      <c r="M1300" t="s">
        <v>3988</v>
      </c>
      <c r="N1300">
        <v>2.045555555</v>
      </c>
      <c r="O1300">
        <v>0</v>
      </c>
      <c r="P1300">
        <v>35</v>
      </c>
      <c r="Q1300">
        <v>0</v>
      </c>
      <c r="R1300">
        <v>4</v>
      </c>
      <c r="S1300">
        <v>0</v>
      </c>
      <c r="T1300">
        <v>7</v>
      </c>
      <c r="U1300">
        <v>0</v>
      </c>
      <c r="V1300">
        <v>0</v>
      </c>
      <c r="W1300">
        <v>0</v>
      </c>
      <c r="X1300">
        <v>15.746897510737185</v>
      </c>
      <c r="Y1300">
        <v>0</v>
      </c>
      <c r="Z1300">
        <v>7.3386443078493278</v>
      </c>
      <c r="AA1300">
        <v>0</v>
      </c>
      <c r="AB1300">
        <v>7.6012339116001693</v>
      </c>
      <c r="AC1300">
        <v>0</v>
      </c>
      <c r="AD1300">
        <v>0</v>
      </c>
      <c r="AE1300">
        <v>30.686775730186682</v>
      </c>
    </row>
    <row r="1301" spans="1:31" x14ac:dyDescent="0.25">
      <c r="A1301">
        <v>2398143</v>
      </c>
      <c r="B1301">
        <v>1</v>
      </c>
      <c r="C1301" t="s">
        <v>81</v>
      </c>
      <c r="D1301" t="s">
        <v>128</v>
      </c>
      <c r="E1301" t="s">
        <v>153</v>
      </c>
      <c r="F1301" t="s">
        <v>2447</v>
      </c>
      <c r="G1301" t="s">
        <v>162</v>
      </c>
      <c r="H1301" t="s">
        <v>143</v>
      </c>
      <c r="I1301" t="s">
        <v>136</v>
      </c>
      <c r="J1301" t="s">
        <v>137</v>
      </c>
      <c r="K1301" t="s">
        <v>163</v>
      </c>
      <c r="L1301" t="s">
        <v>3989</v>
      </c>
      <c r="M1301" t="s">
        <v>3990</v>
      </c>
      <c r="N1301">
        <v>0.45944444400000001</v>
      </c>
      <c r="O1301">
        <v>11</v>
      </c>
      <c r="P1301">
        <v>93</v>
      </c>
      <c r="Q1301">
        <v>35</v>
      </c>
      <c r="R1301">
        <v>15</v>
      </c>
      <c r="S1301">
        <v>4</v>
      </c>
      <c r="T1301">
        <v>9</v>
      </c>
      <c r="U1301">
        <v>0</v>
      </c>
      <c r="V1301">
        <v>0</v>
      </c>
      <c r="W1301">
        <v>1.3222045397278499</v>
      </c>
      <c r="X1301">
        <v>4.357933853611474</v>
      </c>
      <c r="Y1301">
        <v>7.1433805852088144</v>
      </c>
      <c r="Z1301">
        <v>1.5945684954812867</v>
      </c>
      <c r="AA1301">
        <v>2.2676920742739775</v>
      </c>
      <c r="AB1301">
        <v>1.4895434099203866</v>
      </c>
      <c r="AC1301">
        <v>0</v>
      </c>
      <c r="AD1301">
        <v>0</v>
      </c>
      <c r="AE1301">
        <v>18.175322958223788</v>
      </c>
    </row>
    <row r="1302" spans="1:31" x14ac:dyDescent="0.25">
      <c r="A1302">
        <v>2398120</v>
      </c>
      <c r="B1302">
        <v>1</v>
      </c>
      <c r="C1302" t="s">
        <v>80</v>
      </c>
      <c r="D1302" t="s">
        <v>104</v>
      </c>
      <c r="E1302" t="s">
        <v>279</v>
      </c>
      <c r="F1302" t="s">
        <v>3991</v>
      </c>
      <c r="G1302" t="s">
        <v>134</v>
      </c>
      <c r="H1302" t="s">
        <v>143</v>
      </c>
      <c r="I1302" t="s">
        <v>136</v>
      </c>
      <c r="J1302" t="s">
        <v>137</v>
      </c>
      <c r="K1302" t="s">
        <v>138</v>
      </c>
      <c r="L1302" t="s">
        <v>3992</v>
      </c>
      <c r="M1302" t="s">
        <v>3993</v>
      </c>
      <c r="N1302">
        <v>1.4975000000000001</v>
      </c>
      <c r="O1302">
        <v>0</v>
      </c>
      <c r="P1302">
        <v>1911</v>
      </c>
      <c r="Q1302">
        <v>0</v>
      </c>
      <c r="R1302">
        <v>17</v>
      </c>
      <c r="S1302">
        <v>1</v>
      </c>
      <c r="T1302">
        <v>213</v>
      </c>
      <c r="U1302">
        <v>0</v>
      </c>
      <c r="V1302">
        <v>0</v>
      </c>
      <c r="W1302">
        <v>0</v>
      </c>
      <c r="X1302">
        <v>528.77571517813885</v>
      </c>
      <c r="Y1302">
        <v>0</v>
      </c>
      <c r="Z1302">
        <v>7.8506347600186741</v>
      </c>
      <c r="AA1302">
        <v>2.2016621447960496</v>
      </c>
      <c r="AB1302">
        <v>209.31746750067262</v>
      </c>
      <c r="AC1302">
        <v>0</v>
      </c>
      <c r="AD1302">
        <v>0</v>
      </c>
      <c r="AE1302">
        <v>748.14547958362618</v>
      </c>
    </row>
    <row r="1303" spans="1:31" x14ac:dyDescent="0.25">
      <c r="A1303">
        <v>2397788</v>
      </c>
      <c r="B1303">
        <v>1</v>
      </c>
      <c r="C1303" t="s">
        <v>81</v>
      </c>
      <c r="D1303" t="s">
        <v>119</v>
      </c>
      <c r="E1303" t="s">
        <v>153</v>
      </c>
      <c r="F1303" t="s">
        <v>3994</v>
      </c>
      <c r="G1303" t="s">
        <v>134</v>
      </c>
      <c r="H1303" t="s">
        <v>143</v>
      </c>
      <c r="I1303" t="s">
        <v>136</v>
      </c>
      <c r="J1303" t="s">
        <v>137</v>
      </c>
      <c r="K1303" t="s">
        <v>138</v>
      </c>
      <c r="L1303" t="s">
        <v>3995</v>
      </c>
      <c r="M1303" t="s">
        <v>3996</v>
      </c>
      <c r="N1303">
        <v>4.2830555549999998</v>
      </c>
      <c r="O1303">
        <v>4</v>
      </c>
      <c r="P1303">
        <v>2479</v>
      </c>
      <c r="Q1303">
        <v>263</v>
      </c>
      <c r="R1303">
        <v>455</v>
      </c>
      <c r="S1303">
        <v>14</v>
      </c>
      <c r="T1303">
        <v>164</v>
      </c>
      <c r="U1303">
        <v>0</v>
      </c>
      <c r="V1303">
        <v>1</v>
      </c>
      <c r="W1303">
        <v>2.5082925943640921</v>
      </c>
      <c r="X1303">
        <v>1273.7033344590384</v>
      </c>
      <c r="Y1303">
        <v>1740.7521356792367</v>
      </c>
      <c r="Z1303">
        <v>2292.1036864791972</v>
      </c>
      <c r="AA1303">
        <v>96.215793740485253</v>
      </c>
      <c r="AB1303">
        <v>609.87771395724792</v>
      </c>
      <c r="AC1303">
        <v>0</v>
      </c>
      <c r="AD1303">
        <v>699.49574753579293</v>
      </c>
      <c r="AE1303">
        <v>6714.6567044453623</v>
      </c>
    </row>
    <row r="1304" spans="1:31" x14ac:dyDescent="0.25">
      <c r="A1304">
        <v>2398126</v>
      </c>
      <c r="B1304">
        <v>1</v>
      </c>
      <c r="C1304" t="s">
        <v>81</v>
      </c>
      <c r="D1304" t="s">
        <v>127</v>
      </c>
      <c r="E1304" t="s">
        <v>141</v>
      </c>
      <c r="F1304" t="s">
        <v>3997</v>
      </c>
      <c r="G1304" t="s">
        <v>206</v>
      </c>
      <c r="H1304" t="s">
        <v>143</v>
      </c>
      <c r="I1304" t="s">
        <v>136</v>
      </c>
      <c r="J1304" t="s">
        <v>137</v>
      </c>
      <c r="K1304" t="s">
        <v>163</v>
      </c>
      <c r="L1304" t="s">
        <v>3998</v>
      </c>
      <c r="M1304" t="s">
        <v>3999</v>
      </c>
      <c r="N1304">
        <v>1.926666666</v>
      </c>
      <c r="O1304">
        <v>0</v>
      </c>
      <c r="P1304">
        <v>0</v>
      </c>
      <c r="Q1304">
        <v>0</v>
      </c>
      <c r="R1304">
        <v>0</v>
      </c>
      <c r="S1304">
        <v>3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50.261702056987701</v>
      </c>
      <c r="AB1304">
        <v>0</v>
      </c>
      <c r="AC1304">
        <v>0</v>
      </c>
      <c r="AD1304">
        <v>0</v>
      </c>
      <c r="AE1304">
        <v>50.261702056987701</v>
      </c>
    </row>
    <row r="1305" spans="1:31" x14ac:dyDescent="0.25">
      <c r="A1305">
        <v>2397980</v>
      </c>
      <c r="B1305">
        <v>1</v>
      </c>
      <c r="C1305" t="s">
        <v>80</v>
      </c>
      <c r="D1305" t="s">
        <v>106</v>
      </c>
      <c r="E1305" t="s">
        <v>141</v>
      </c>
      <c r="F1305" t="s">
        <v>4000</v>
      </c>
      <c r="G1305" t="s">
        <v>134</v>
      </c>
      <c r="H1305" t="s">
        <v>143</v>
      </c>
      <c r="I1305" t="s">
        <v>136</v>
      </c>
      <c r="J1305" t="s">
        <v>137</v>
      </c>
      <c r="K1305" t="s">
        <v>138</v>
      </c>
      <c r="L1305" t="s">
        <v>4001</v>
      </c>
      <c r="M1305" t="s">
        <v>4002</v>
      </c>
      <c r="N1305">
        <v>3.2708333330000001</v>
      </c>
      <c r="O1305">
        <v>0</v>
      </c>
      <c r="P1305">
        <v>16</v>
      </c>
      <c r="Q1305">
        <v>0</v>
      </c>
      <c r="R1305">
        <v>7</v>
      </c>
      <c r="S1305">
        <v>0</v>
      </c>
      <c r="T1305">
        <v>8</v>
      </c>
      <c r="U1305">
        <v>0</v>
      </c>
      <c r="V1305">
        <v>0</v>
      </c>
      <c r="W1305">
        <v>0</v>
      </c>
      <c r="X1305">
        <v>25.145311265676028</v>
      </c>
      <c r="Y1305">
        <v>0</v>
      </c>
      <c r="Z1305">
        <v>15.015662061491772</v>
      </c>
      <c r="AA1305">
        <v>0</v>
      </c>
      <c r="AB1305">
        <v>23.429987674976338</v>
      </c>
      <c r="AC1305">
        <v>0</v>
      </c>
      <c r="AD1305">
        <v>0</v>
      </c>
      <c r="AE1305">
        <v>63.590961002144141</v>
      </c>
    </row>
    <row r="1306" spans="1:31" x14ac:dyDescent="0.25">
      <c r="A1306">
        <v>2397828</v>
      </c>
      <c r="B1306">
        <v>1</v>
      </c>
      <c r="C1306" t="s">
        <v>80</v>
      </c>
      <c r="D1306" t="s">
        <v>84</v>
      </c>
      <c r="E1306" t="s">
        <v>157</v>
      </c>
      <c r="F1306" t="s">
        <v>4003</v>
      </c>
      <c r="G1306" t="s">
        <v>235</v>
      </c>
      <c r="H1306" t="s">
        <v>135</v>
      </c>
      <c r="I1306" t="s">
        <v>136</v>
      </c>
      <c r="J1306" t="s">
        <v>3</v>
      </c>
      <c r="K1306" t="s">
        <v>163</v>
      </c>
      <c r="L1306" t="s">
        <v>4004</v>
      </c>
      <c r="M1306" t="s">
        <v>4005</v>
      </c>
      <c r="N1306">
        <v>1.0825</v>
      </c>
      <c r="O1306">
        <v>0</v>
      </c>
      <c r="P1306">
        <v>222</v>
      </c>
      <c r="Q1306">
        <v>0</v>
      </c>
      <c r="R1306">
        <v>0</v>
      </c>
      <c r="S1306">
        <v>0</v>
      </c>
      <c r="T1306">
        <v>7</v>
      </c>
      <c r="U1306">
        <v>0</v>
      </c>
      <c r="V1306">
        <v>0</v>
      </c>
      <c r="W1306">
        <v>0</v>
      </c>
      <c r="X1306">
        <v>40.782348813414174</v>
      </c>
      <c r="Y1306">
        <v>0</v>
      </c>
      <c r="Z1306">
        <v>0</v>
      </c>
      <c r="AA1306">
        <v>0</v>
      </c>
      <c r="AB1306">
        <v>4.3905862033966443</v>
      </c>
      <c r="AC1306">
        <v>0</v>
      </c>
      <c r="AD1306">
        <v>0</v>
      </c>
      <c r="AE1306">
        <v>45.172935016810818</v>
      </c>
    </row>
    <row r="1307" spans="1:31" x14ac:dyDescent="0.25">
      <c r="A1307">
        <v>2398226</v>
      </c>
      <c r="B1307">
        <v>1</v>
      </c>
      <c r="C1307" t="s">
        <v>80</v>
      </c>
      <c r="D1307" t="s">
        <v>95</v>
      </c>
      <c r="E1307" t="s">
        <v>157</v>
      </c>
      <c r="F1307" t="s">
        <v>4006</v>
      </c>
      <c r="G1307" t="s">
        <v>254</v>
      </c>
      <c r="H1307" t="s">
        <v>135</v>
      </c>
      <c r="I1307" t="s">
        <v>136</v>
      </c>
      <c r="J1307" t="s">
        <v>137</v>
      </c>
      <c r="K1307" t="s">
        <v>163</v>
      </c>
      <c r="L1307" t="s">
        <v>4007</v>
      </c>
      <c r="M1307" t="s">
        <v>4008</v>
      </c>
      <c r="N1307">
        <v>1.7966666659999999</v>
      </c>
      <c r="O1307">
        <v>0</v>
      </c>
      <c r="P1307">
        <v>96</v>
      </c>
      <c r="Q1307">
        <v>0</v>
      </c>
      <c r="R1307">
        <v>0</v>
      </c>
      <c r="S1307">
        <v>0</v>
      </c>
      <c r="T1307">
        <v>2</v>
      </c>
      <c r="U1307">
        <v>0</v>
      </c>
      <c r="V1307">
        <v>0</v>
      </c>
      <c r="W1307">
        <v>0</v>
      </c>
      <c r="X1307">
        <v>31.679506292087503</v>
      </c>
      <c r="Y1307">
        <v>0</v>
      </c>
      <c r="Z1307">
        <v>0</v>
      </c>
      <c r="AA1307">
        <v>0</v>
      </c>
      <c r="AB1307">
        <v>0.12256842058866417</v>
      </c>
      <c r="AC1307">
        <v>0</v>
      </c>
      <c r="AD1307">
        <v>0</v>
      </c>
      <c r="AE1307">
        <v>31.802074712676166</v>
      </c>
    </row>
    <row r="1308" spans="1:31" x14ac:dyDescent="0.25">
      <c r="A1308">
        <v>2397748</v>
      </c>
      <c r="B1308">
        <v>1</v>
      </c>
      <c r="C1308" t="s">
        <v>80</v>
      </c>
      <c r="D1308" t="s">
        <v>97</v>
      </c>
      <c r="E1308" t="s">
        <v>181</v>
      </c>
      <c r="F1308" t="s">
        <v>4009</v>
      </c>
      <c r="G1308" t="s">
        <v>183</v>
      </c>
      <c r="H1308" t="s">
        <v>135</v>
      </c>
      <c r="I1308" t="s">
        <v>136</v>
      </c>
      <c r="J1308" t="s">
        <v>137</v>
      </c>
      <c r="K1308" t="s">
        <v>163</v>
      </c>
      <c r="L1308" t="s">
        <v>4010</v>
      </c>
      <c r="M1308" t="s">
        <v>4011</v>
      </c>
      <c r="N1308">
        <v>2.005833333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0.56527177635788284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0.56527177635788284</v>
      </c>
    </row>
    <row r="1309" spans="1:31" x14ac:dyDescent="0.25">
      <c r="A1309">
        <v>2398146</v>
      </c>
      <c r="B1309">
        <v>1</v>
      </c>
      <c r="C1309" t="s">
        <v>81</v>
      </c>
      <c r="D1309" t="s">
        <v>120</v>
      </c>
      <c r="E1309" t="s">
        <v>279</v>
      </c>
      <c r="F1309" t="s">
        <v>4012</v>
      </c>
      <c r="G1309" t="s">
        <v>162</v>
      </c>
      <c r="H1309" t="s">
        <v>143</v>
      </c>
      <c r="I1309" t="s">
        <v>136</v>
      </c>
      <c r="J1309" t="s">
        <v>137</v>
      </c>
      <c r="K1309" t="s">
        <v>163</v>
      </c>
      <c r="L1309" t="s">
        <v>4013</v>
      </c>
      <c r="M1309" t="s">
        <v>4014</v>
      </c>
      <c r="N1309">
        <v>2.0502777769999998</v>
      </c>
      <c r="O1309">
        <v>0</v>
      </c>
      <c r="P1309">
        <v>76</v>
      </c>
      <c r="Q1309">
        <v>45</v>
      </c>
      <c r="R1309">
        <v>2</v>
      </c>
      <c r="S1309">
        <v>14</v>
      </c>
      <c r="T1309">
        <v>3</v>
      </c>
      <c r="U1309">
        <v>0</v>
      </c>
      <c r="V1309">
        <v>0</v>
      </c>
      <c r="W1309">
        <v>0</v>
      </c>
      <c r="X1309">
        <v>52.767412525162761</v>
      </c>
      <c r="Y1309">
        <v>93.043144313504499</v>
      </c>
      <c r="Z1309">
        <v>9.353836819153214</v>
      </c>
      <c r="AA1309">
        <v>58.558252159996258</v>
      </c>
      <c r="AB1309">
        <v>0.94455479625992178</v>
      </c>
      <c r="AC1309">
        <v>0</v>
      </c>
      <c r="AD1309">
        <v>0</v>
      </c>
      <c r="AE1309">
        <v>214.66720061407665</v>
      </c>
    </row>
    <row r="1310" spans="1:31" x14ac:dyDescent="0.25">
      <c r="A1310">
        <v>2397854</v>
      </c>
      <c r="B1310">
        <v>1</v>
      </c>
      <c r="C1310" t="s">
        <v>80</v>
      </c>
      <c r="D1310" t="s">
        <v>106</v>
      </c>
      <c r="E1310" t="s">
        <v>157</v>
      </c>
      <c r="F1310" t="s">
        <v>4015</v>
      </c>
      <c r="G1310" t="s">
        <v>272</v>
      </c>
      <c r="H1310" t="s">
        <v>135</v>
      </c>
      <c r="I1310" t="s">
        <v>136</v>
      </c>
      <c r="J1310" t="s">
        <v>137</v>
      </c>
      <c r="K1310" t="s">
        <v>163</v>
      </c>
      <c r="L1310" t="s">
        <v>4016</v>
      </c>
      <c r="M1310" t="s">
        <v>4017</v>
      </c>
      <c r="N1310">
        <v>1.753055555</v>
      </c>
      <c r="O1310">
        <v>0</v>
      </c>
      <c r="P1310">
        <v>13</v>
      </c>
      <c r="Q1310">
        <v>0</v>
      </c>
      <c r="R1310">
        <v>1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1.2999062547953839</v>
      </c>
      <c r="Y1310">
        <v>0</v>
      </c>
      <c r="Z1310">
        <v>0.17415423379429334</v>
      </c>
      <c r="AA1310">
        <v>0</v>
      </c>
      <c r="AB1310">
        <v>2.8067912734750666</v>
      </c>
      <c r="AC1310">
        <v>0</v>
      </c>
      <c r="AD1310">
        <v>0</v>
      </c>
      <c r="AE1310">
        <v>4.2808517620647439</v>
      </c>
    </row>
    <row r="1311" spans="1:31" x14ac:dyDescent="0.25">
      <c r="A1311">
        <v>2398246</v>
      </c>
      <c r="B1311">
        <v>1</v>
      </c>
      <c r="C1311" t="s">
        <v>80</v>
      </c>
      <c r="D1311" t="s">
        <v>100</v>
      </c>
      <c r="E1311" t="s">
        <v>181</v>
      </c>
      <c r="F1311" t="s">
        <v>4018</v>
      </c>
      <c r="G1311" t="s">
        <v>183</v>
      </c>
      <c r="H1311" t="s">
        <v>135</v>
      </c>
      <c r="I1311" t="s">
        <v>136</v>
      </c>
      <c r="J1311" t="s">
        <v>137</v>
      </c>
      <c r="K1311" t="s">
        <v>163</v>
      </c>
      <c r="L1311" t="s">
        <v>4019</v>
      </c>
      <c r="M1311" t="s">
        <v>4020</v>
      </c>
      <c r="N1311">
        <v>1.1830555549999999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0.45503937848480897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0.45503937848480897</v>
      </c>
    </row>
    <row r="1312" spans="1:31" x14ac:dyDescent="0.25">
      <c r="A1312">
        <v>2397814</v>
      </c>
      <c r="B1312">
        <v>1</v>
      </c>
      <c r="C1312" t="s">
        <v>81</v>
      </c>
      <c r="D1312" t="s">
        <v>127</v>
      </c>
      <c r="E1312" t="s">
        <v>279</v>
      </c>
      <c r="F1312" t="s">
        <v>2516</v>
      </c>
      <c r="G1312" t="s">
        <v>134</v>
      </c>
      <c r="H1312" t="s">
        <v>143</v>
      </c>
      <c r="I1312" t="s">
        <v>136</v>
      </c>
      <c r="J1312" t="s">
        <v>137</v>
      </c>
      <c r="K1312" t="s">
        <v>138</v>
      </c>
      <c r="L1312" t="s">
        <v>4021</v>
      </c>
      <c r="M1312" t="s">
        <v>4022</v>
      </c>
      <c r="N1312">
        <v>8.2480555550000005</v>
      </c>
      <c r="O1312">
        <v>6</v>
      </c>
      <c r="P1312">
        <v>489</v>
      </c>
      <c r="Q1312">
        <v>84</v>
      </c>
      <c r="R1312">
        <v>77</v>
      </c>
      <c r="S1312">
        <v>20</v>
      </c>
      <c r="T1312">
        <v>40</v>
      </c>
      <c r="U1312">
        <v>4</v>
      </c>
      <c r="V1312">
        <v>0</v>
      </c>
      <c r="W1312">
        <v>8.0185659435717511</v>
      </c>
      <c r="X1312">
        <v>649.51097343357014</v>
      </c>
      <c r="Y1312">
        <v>529.09098080140302</v>
      </c>
      <c r="Z1312">
        <v>370.12111057271056</v>
      </c>
      <c r="AA1312">
        <v>5250.6649276180642</v>
      </c>
      <c r="AB1312">
        <v>225.80123339869894</v>
      </c>
      <c r="AC1312">
        <v>2160.1924785916772</v>
      </c>
      <c r="AD1312">
        <v>0</v>
      </c>
      <c r="AE1312">
        <v>9193.4002703596962</v>
      </c>
    </row>
    <row r="1313" spans="1:31" x14ac:dyDescent="0.25">
      <c r="A1313">
        <v>2398140</v>
      </c>
      <c r="B1313">
        <v>1</v>
      </c>
      <c r="C1313" t="s">
        <v>80</v>
      </c>
      <c r="D1313" t="s">
        <v>105</v>
      </c>
      <c r="E1313" t="s">
        <v>141</v>
      </c>
      <c r="F1313" t="s">
        <v>2039</v>
      </c>
      <c r="G1313" t="s">
        <v>206</v>
      </c>
      <c r="H1313" t="s">
        <v>143</v>
      </c>
      <c r="I1313" t="s">
        <v>136</v>
      </c>
      <c r="J1313" t="s">
        <v>137</v>
      </c>
      <c r="K1313" t="s">
        <v>163</v>
      </c>
      <c r="L1313" t="s">
        <v>4023</v>
      </c>
      <c r="M1313" t="s">
        <v>4024</v>
      </c>
      <c r="N1313">
        <v>2.0647222219999999</v>
      </c>
      <c r="O1313">
        <v>0</v>
      </c>
      <c r="P1313">
        <v>99</v>
      </c>
      <c r="Q1313">
        <v>0</v>
      </c>
      <c r="R1313">
        <v>4</v>
      </c>
      <c r="S1313">
        <v>0</v>
      </c>
      <c r="T1313">
        <v>17</v>
      </c>
      <c r="U1313">
        <v>0</v>
      </c>
      <c r="V1313">
        <v>0</v>
      </c>
      <c r="W1313">
        <v>0</v>
      </c>
      <c r="X1313">
        <v>37.112943927300449</v>
      </c>
      <c r="Y1313">
        <v>0</v>
      </c>
      <c r="Z1313">
        <v>1.4572761218896215</v>
      </c>
      <c r="AA1313">
        <v>0</v>
      </c>
      <c r="AB1313">
        <v>24.612107241684072</v>
      </c>
      <c r="AC1313">
        <v>0</v>
      </c>
      <c r="AD1313">
        <v>0</v>
      </c>
      <c r="AE1313">
        <v>63.182327290874142</v>
      </c>
    </row>
    <row r="1314" spans="1:31" x14ac:dyDescent="0.25">
      <c r="A1314">
        <v>2397768</v>
      </c>
      <c r="B1314">
        <v>1</v>
      </c>
      <c r="C1314" t="s">
        <v>80</v>
      </c>
      <c r="D1314" t="s">
        <v>100</v>
      </c>
      <c r="E1314" t="s">
        <v>153</v>
      </c>
      <c r="F1314" t="s">
        <v>4025</v>
      </c>
      <c r="G1314" t="s">
        <v>220</v>
      </c>
      <c r="H1314" t="s">
        <v>143</v>
      </c>
      <c r="I1314" t="s">
        <v>136</v>
      </c>
      <c r="J1314" t="s">
        <v>137</v>
      </c>
      <c r="K1314" t="s">
        <v>163</v>
      </c>
      <c r="L1314" t="s">
        <v>4026</v>
      </c>
      <c r="M1314" t="s">
        <v>4027</v>
      </c>
      <c r="N1314">
        <v>0.35944444399999997</v>
      </c>
      <c r="O1314">
        <v>2</v>
      </c>
      <c r="P1314">
        <v>1343</v>
      </c>
      <c r="Q1314">
        <v>14</v>
      </c>
      <c r="R1314">
        <v>142</v>
      </c>
      <c r="S1314">
        <v>29</v>
      </c>
      <c r="T1314">
        <v>116</v>
      </c>
      <c r="U1314">
        <v>2</v>
      </c>
      <c r="V1314">
        <v>0</v>
      </c>
      <c r="W1314">
        <v>0.14895534602070837</v>
      </c>
      <c r="X1314">
        <v>157.7239571760073</v>
      </c>
      <c r="Y1314">
        <v>8.7695271409733468</v>
      </c>
      <c r="Z1314">
        <v>38.882518000636466</v>
      </c>
      <c r="AA1314">
        <v>46.241829946916482</v>
      </c>
      <c r="AB1314">
        <v>45.796258497969788</v>
      </c>
      <c r="AC1314">
        <v>43.838058353629101</v>
      </c>
      <c r="AD1314">
        <v>0</v>
      </c>
      <c r="AE1314">
        <v>341.40110446215317</v>
      </c>
    </row>
    <row r="1315" spans="1:31" x14ac:dyDescent="0.25">
      <c r="A1315">
        <v>2397791</v>
      </c>
      <c r="B1315">
        <v>1</v>
      </c>
      <c r="C1315" t="s">
        <v>80</v>
      </c>
      <c r="D1315" t="s">
        <v>92</v>
      </c>
      <c r="E1315" t="s">
        <v>153</v>
      </c>
      <c r="F1315" t="s">
        <v>4028</v>
      </c>
      <c r="G1315" t="s">
        <v>134</v>
      </c>
      <c r="H1315" t="s">
        <v>143</v>
      </c>
      <c r="I1315" t="s">
        <v>136</v>
      </c>
      <c r="J1315" t="s">
        <v>137</v>
      </c>
      <c r="K1315" t="s">
        <v>138</v>
      </c>
      <c r="L1315" t="s">
        <v>4029</v>
      </c>
      <c r="M1315" t="s">
        <v>4030</v>
      </c>
      <c r="N1315">
        <v>4.2324999999999999</v>
      </c>
      <c r="O1315">
        <v>0</v>
      </c>
      <c r="P1315">
        <v>395</v>
      </c>
      <c r="Q1315">
        <v>8</v>
      </c>
      <c r="R1315">
        <v>42</v>
      </c>
      <c r="S1315">
        <v>7</v>
      </c>
      <c r="T1315">
        <v>25</v>
      </c>
      <c r="U1315">
        <v>0</v>
      </c>
      <c r="V1315">
        <v>0</v>
      </c>
      <c r="W1315">
        <v>0</v>
      </c>
      <c r="X1315">
        <v>438.748892515303</v>
      </c>
      <c r="Y1315">
        <v>34.83138121146424</v>
      </c>
      <c r="Z1315">
        <v>133.40767018935756</v>
      </c>
      <c r="AA1315">
        <v>313.74498716213242</v>
      </c>
      <c r="AB1315">
        <v>129.98919956102563</v>
      </c>
      <c r="AC1315">
        <v>0</v>
      </c>
      <c r="AD1315">
        <v>0</v>
      </c>
      <c r="AE1315">
        <v>1050.7221306392828</v>
      </c>
    </row>
    <row r="1316" spans="1:31" x14ac:dyDescent="0.25">
      <c r="A1316">
        <v>2397731</v>
      </c>
      <c r="B1316">
        <v>1</v>
      </c>
      <c r="C1316" t="s">
        <v>80</v>
      </c>
      <c r="D1316" t="s">
        <v>83</v>
      </c>
      <c r="E1316" t="s">
        <v>132</v>
      </c>
      <c r="F1316" t="s">
        <v>4031</v>
      </c>
      <c r="G1316" t="s">
        <v>527</v>
      </c>
      <c r="H1316" t="s">
        <v>135</v>
      </c>
      <c r="I1316" t="s">
        <v>136</v>
      </c>
      <c r="J1316" t="s">
        <v>137</v>
      </c>
      <c r="K1316" t="s">
        <v>163</v>
      </c>
      <c r="L1316" t="s">
        <v>4032</v>
      </c>
      <c r="M1316" t="s">
        <v>4033</v>
      </c>
      <c r="N1316">
        <v>1.4875</v>
      </c>
      <c r="O1316">
        <v>0</v>
      </c>
      <c r="P1316">
        <v>259</v>
      </c>
      <c r="Q1316">
        <v>0</v>
      </c>
      <c r="R1316">
        <v>0</v>
      </c>
      <c r="S1316">
        <v>0</v>
      </c>
      <c r="T1316">
        <v>116</v>
      </c>
      <c r="U1316">
        <v>0</v>
      </c>
      <c r="V1316">
        <v>6</v>
      </c>
      <c r="W1316">
        <v>0</v>
      </c>
      <c r="X1316">
        <v>71.494710207476686</v>
      </c>
      <c r="Y1316">
        <v>0</v>
      </c>
      <c r="Z1316">
        <v>0</v>
      </c>
      <c r="AA1316">
        <v>0</v>
      </c>
      <c r="AB1316">
        <v>90.947384487661836</v>
      </c>
      <c r="AC1316">
        <v>0</v>
      </c>
      <c r="AD1316">
        <v>131.37377950517435</v>
      </c>
      <c r="AE1316">
        <v>293.81587420031286</v>
      </c>
    </row>
    <row r="1317" spans="1:31" x14ac:dyDescent="0.25">
      <c r="A1317">
        <v>2398223</v>
      </c>
      <c r="B1317">
        <v>1</v>
      </c>
      <c r="C1317" t="s">
        <v>80</v>
      </c>
      <c r="D1317" t="s">
        <v>107</v>
      </c>
      <c r="E1317" t="s">
        <v>181</v>
      </c>
      <c r="F1317" t="s">
        <v>4034</v>
      </c>
      <c r="G1317" t="s">
        <v>231</v>
      </c>
      <c r="H1317" t="s">
        <v>135</v>
      </c>
      <c r="I1317" t="s">
        <v>136</v>
      </c>
      <c r="J1317" t="s">
        <v>137</v>
      </c>
      <c r="K1317" t="s">
        <v>163</v>
      </c>
      <c r="L1317" t="s">
        <v>4035</v>
      </c>
      <c r="M1317" t="s">
        <v>4036</v>
      </c>
      <c r="N1317">
        <v>1.3563888879999999</v>
      </c>
      <c r="O1317">
        <v>0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0.35047741278838196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0.35047741278838196</v>
      </c>
    </row>
    <row r="1318" spans="1:31" x14ac:dyDescent="0.25">
      <c r="A1318">
        <v>2397831</v>
      </c>
      <c r="B1318">
        <v>1</v>
      </c>
      <c r="C1318" t="s">
        <v>80</v>
      </c>
      <c r="D1318" t="s">
        <v>106</v>
      </c>
      <c r="E1318" t="s">
        <v>141</v>
      </c>
      <c r="F1318" t="s">
        <v>4037</v>
      </c>
      <c r="G1318" t="s">
        <v>134</v>
      </c>
      <c r="H1318" t="s">
        <v>143</v>
      </c>
      <c r="I1318" t="s">
        <v>136</v>
      </c>
      <c r="J1318" t="s">
        <v>137</v>
      </c>
      <c r="K1318" t="s">
        <v>138</v>
      </c>
      <c r="L1318" t="s">
        <v>4038</v>
      </c>
      <c r="M1318" t="s">
        <v>4039</v>
      </c>
      <c r="N1318">
        <v>0.79083333300000003</v>
      </c>
      <c r="O1318">
        <v>0</v>
      </c>
      <c r="P1318">
        <v>15</v>
      </c>
      <c r="Q1318">
        <v>0</v>
      </c>
      <c r="R1318">
        <v>3</v>
      </c>
      <c r="S1318">
        <v>0</v>
      </c>
      <c r="T1318">
        <v>12</v>
      </c>
      <c r="U1318">
        <v>0</v>
      </c>
      <c r="V1318">
        <v>0</v>
      </c>
      <c r="W1318">
        <v>0</v>
      </c>
      <c r="X1318">
        <v>3.0058263447827471</v>
      </c>
      <c r="Y1318">
        <v>0</v>
      </c>
      <c r="Z1318">
        <v>6.2740509388210697</v>
      </c>
      <c r="AA1318">
        <v>0</v>
      </c>
      <c r="AB1318">
        <v>7.1890124133617768</v>
      </c>
      <c r="AC1318">
        <v>0</v>
      </c>
      <c r="AD1318">
        <v>0</v>
      </c>
      <c r="AE1318">
        <v>16.468889696965594</v>
      </c>
    </row>
    <row r="1319" spans="1:31" x14ac:dyDescent="0.25">
      <c r="A1319">
        <v>2398269</v>
      </c>
      <c r="B1319">
        <v>1</v>
      </c>
      <c r="C1319" t="s">
        <v>80</v>
      </c>
      <c r="D1319" t="s">
        <v>105</v>
      </c>
      <c r="E1319" t="s">
        <v>176</v>
      </c>
      <c r="F1319" t="s">
        <v>4040</v>
      </c>
      <c r="G1319" t="s">
        <v>254</v>
      </c>
      <c r="H1319" t="s">
        <v>135</v>
      </c>
      <c r="I1319" t="s">
        <v>136</v>
      </c>
      <c r="J1319" t="s">
        <v>137</v>
      </c>
      <c r="K1319" t="s">
        <v>163</v>
      </c>
      <c r="L1319" t="s">
        <v>4041</v>
      </c>
      <c r="M1319" t="s">
        <v>4042</v>
      </c>
      <c r="N1319">
        <v>0.85611111100000004</v>
      </c>
      <c r="O1319">
        <v>0</v>
      </c>
      <c r="P1319">
        <v>24</v>
      </c>
      <c r="Q1319">
        <v>0</v>
      </c>
      <c r="R1319">
        <v>0</v>
      </c>
      <c r="S1319">
        <v>0</v>
      </c>
      <c r="T1319">
        <v>3</v>
      </c>
      <c r="U1319">
        <v>0</v>
      </c>
      <c r="V1319">
        <v>0</v>
      </c>
      <c r="W1319">
        <v>0</v>
      </c>
      <c r="X1319">
        <v>3.2773929249565956</v>
      </c>
      <c r="Y1319">
        <v>0</v>
      </c>
      <c r="Z1319">
        <v>0</v>
      </c>
      <c r="AA1319">
        <v>0</v>
      </c>
      <c r="AB1319">
        <v>0.18066918935576501</v>
      </c>
      <c r="AC1319">
        <v>0</v>
      </c>
      <c r="AD1319">
        <v>0</v>
      </c>
      <c r="AE1319">
        <v>3.4580621143123604</v>
      </c>
    </row>
    <row r="1320" spans="1:31" x14ac:dyDescent="0.25">
      <c r="A1320">
        <v>2398123</v>
      </c>
      <c r="B1320">
        <v>1</v>
      </c>
      <c r="C1320" t="s">
        <v>80</v>
      </c>
      <c r="D1320" t="s">
        <v>82</v>
      </c>
      <c r="E1320" t="s">
        <v>157</v>
      </c>
      <c r="F1320" t="s">
        <v>4043</v>
      </c>
      <c r="G1320" t="s">
        <v>297</v>
      </c>
      <c r="H1320" t="s">
        <v>135</v>
      </c>
      <c r="I1320" t="s">
        <v>136</v>
      </c>
      <c r="J1320" t="s">
        <v>137</v>
      </c>
      <c r="K1320" t="s">
        <v>163</v>
      </c>
      <c r="L1320" t="s">
        <v>4044</v>
      </c>
      <c r="M1320" t="s">
        <v>4045</v>
      </c>
      <c r="N1320">
        <v>1.7949999999999999</v>
      </c>
      <c r="O1320">
        <v>0</v>
      </c>
      <c r="P1320">
        <v>71</v>
      </c>
      <c r="Q1320">
        <v>0</v>
      </c>
      <c r="R1320">
        <v>0</v>
      </c>
      <c r="S1320">
        <v>0</v>
      </c>
      <c r="T1320">
        <v>8</v>
      </c>
      <c r="U1320">
        <v>0</v>
      </c>
      <c r="V1320">
        <v>0</v>
      </c>
      <c r="W1320">
        <v>0</v>
      </c>
      <c r="X1320">
        <v>24.067521157170479</v>
      </c>
      <c r="Y1320">
        <v>0</v>
      </c>
      <c r="Z1320">
        <v>0</v>
      </c>
      <c r="AA1320">
        <v>0</v>
      </c>
      <c r="AB1320">
        <v>9.2068489349950742</v>
      </c>
      <c r="AC1320">
        <v>0</v>
      </c>
      <c r="AD1320">
        <v>0</v>
      </c>
      <c r="AE1320">
        <v>33.274370092165555</v>
      </c>
    </row>
    <row r="1321" spans="1:31" x14ac:dyDescent="0.25">
      <c r="A1321">
        <v>2397728</v>
      </c>
      <c r="B1321">
        <v>1</v>
      </c>
      <c r="C1321" t="s">
        <v>80</v>
      </c>
      <c r="D1321" t="s">
        <v>96</v>
      </c>
      <c r="E1321" t="s">
        <v>141</v>
      </c>
      <c r="F1321" t="s">
        <v>4046</v>
      </c>
      <c r="G1321" t="s">
        <v>4047</v>
      </c>
      <c r="H1321" t="s">
        <v>143</v>
      </c>
      <c r="I1321" t="s">
        <v>136</v>
      </c>
      <c r="J1321" t="s">
        <v>137</v>
      </c>
      <c r="K1321" t="s">
        <v>163</v>
      </c>
      <c r="L1321" t="s">
        <v>4048</v>
      </c>
      <c r="M1321" t="s">
        <v>4049</v>
      </c>
      <c r="N1321">
        <v>0.19555555499999999</v>
      </c>
      <c r="O1321">
        <v>0</v>
      </c>
      <c r="P1321">
        <v>164</v>
      </c>
      <c r="Q1321">
        <v>0</v>
      </c>
      <c r="R1321">
        <v>1</v>
      </c>
      <c r="S1321">
        <v>0</v>
      </c>
      <c r="T1321">
        <v>9</v>
      </c>
      <c r="U1321">
        <v>0</v>
      </c>
      <c r="V1321">
        <v>0</v>
      </c>
      <c r="W1321">
        <v>0</v>
      </c>
      <c r="X1321">
        <v>9.5257129794536333</v>
      </c>
      <c r="Y1321">
        <v>0</v>
      </c>
      <c r="Z1321">
        <v>0</v>
      </c>
      <c r="AA1321">
        <v>0</v>
      </c>
      <c r="AB1321">
        <v>0.45028566267402675</v>
      </c>
      <c r="AC1321">
        <v>0</v>
      </c>
      <c r="AD1321">
        <v>0</v>
      </c>
      <c r="AE1321">
        <v>9.9759986421276601</v>
      </c>
    </row>
    <row r="1322" spans="1:31" x14ac:dyDescent="0.25">
      <c r="A1322">
        <v>2397894</v>
      </c>
      <c r="B1322">
        <v>1</v>
      </c>
      <c r="C1322" t="s">
        <v>80</v>
      </c>
      <c r="D1322" t="s">
        <v>92</v>
      </c>
      <c r="E1322" t="s">
        <v>181</v>
      </c>
      <c r="F1322" t="s">
        <v>4050</v>
      </c>
      <c r="G1322" t="s">
        <v>224</v>
      </c>
      <c r="H1322" t="s">
        <v>135</v>
      </c>
      <c r="I1322" t="s">
        <v>136</v>
      </c>
      <c r="J1322" t="s">
        <v>137</v>
      </c>
      <c r="K1322" t="s">
        <v>163</v>
      </c>
      <c r="L1322" t="s">
        <v>4051</v>
      </c>
      <c r="M1322" t="s">
        <v>4052</v>
      </c>
      <c r="N1322">
        <v>2.63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1.1486309381635689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1.1486309381635689</v>
      </c>
    </row>
    <row r="1323" spans="1:31" x14ac:dyDescent="0.25">
      <c r="A1323">
        <v>2397751</v>
      </c>
      <c r="B1323">
        <v>1</v>
      </c>
      <c r="C1323" t="s">
        <v>81</v>
      </c>
      <c r="D1323" t="s">
        <v>115</v>
      </c>
      <c r="E1323" t="s">
        <v>279</v>
      </c>
      <c r="F1323" t="s">
        <v>4053</v>
      </c>
      <c r="G1323" t="s">
        <v>162</v>
      </c>
      <c r="H1323" t="s">
        <v>143</v>
      </c>
      <c r="I1323" t="s">
        <v>136</v>
      </c>
      <c r="J1323" t="s">
        <v>137</v>
      </c>
      <c r="K1323" t="s">
        <v>163</v>
      </c>
      <c r="L1323" t="s">
        <v>4054</v>
      </c>
      <c r="M1323" t="s">
        <v>4055</v>
      </c>
      <c r="N1323">
        <v>0.109444444</v>
      </c>
      <c r="O1323">
        <v>0</v>
      </c>
      <c r="P1323">
        <v>480</v>
      </c>
      <c r="Q1323">
        <v>3</v>
      </c>
      <c r="R1323">
        <v>18</v>
      </c>
      <c r="S1323">
        <v>5</v>
      </c>
      <c r="T1323">
        <v>36</v>
      </c>
      <c r="U1323">
        <v>0</v>
      </c>
      <c r="V1323">
        <v>1</v>
      </c>
      <c r="W1323">
        <v>0</v>
      </c>
      <c r="X1323">
        <v>3.6539661636625236</v>
      </c>
      <c r="Y1323">
        <v>0.13036995027204001</v>
      </c>
      <c r="Z1323">
        <v>0.69477139928203002</v>
      </c>
      <c r="AA1323">
        <v>0.6063885513013888</v>
      </c>
      <c r="AB1323">
        <v>0.82787029607352669</v>
      </c>
      <c r="AC1323">
        <v>0</v>
      </c>
      <c r="AD1323">
        <v>10.319732517061484</v>
      </c>
      <c r="AE1323">
        <v>16.233098877652992</v>
      </c>
    </row>
    <row r="1324" spans="1:31" x14ac:dyDescent="0.25">
      <c r="A1324">
        <v>2398229</v>
      </c>
      <c r="B1324">
        <v>1</v>
      </c>
      <c r="C1324" t="s">
        <v>80</v>
      </c>
      <c r="D1324" t="s">
        <v>107</v>
      </c>
      <c r="E1324" t="s">
        <v>141</v>
      </c>
      <c r="F1324" t="s">
        <v>4056</v>
      </c>
      <c r="G1324" t="s">
        <v>480</v>
      </c>
      <c r="H1324" t="s">
        <v>143</v>
      </c>
      <c r="I1324" t="s">
        <v>136</v>
      </c>
      <c r="J1324" t="s">
        <v>137</v>
      </c>
      <c r="K1324" t="s">
        <v>163</v>
      </c>
      <c r="L1324" t="s">
        <v>4057</v>
      </c>
      <c r="M1324" t="s">
        <v>4058</v>
      </c>
      <c r="N1324">
        <v>2.912222222</v>
      </c>
      <c r="O1324">
        <v>0</v>
      </c>
      <c r="P1324">
        <v>0</v>
      </c>
      <c r="Q1324">
        <v>0</v>
      </c>
      <c r="R1324">
        <v>17</v>
      </c>
      <c r="S1324">
        <v>0</v>
      </c>
      <c r="T1324">
        <v>4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15.703544227463361</v>
      </c>
      <c r="AA1324">
        <v>0</v>
      </c>
      <c r="AB1324">
        <v>7.6181522693021773</v>
      </c>
      <c r="AC1324">
        <v>0</v>
      </c>
      <c r="AD1324">
        <v>0</v>
      </c>
      <c r="AE1324">
        <v>23.32169649676554</v>
      </c>
    </row>
    <row r="1325" spans="1:31" x14ac:dyDescent="0.25">
      <c r="A1325">
        <v>2398292</v>
      </c>
      <c r="B1325">
        <v>1</v>
      </c>
      <c r="C1325" t="s">
        <v>80</v>
      </c>
      <c r="D1325" t="s">
        <v>94</v>
      </c>
      <c r="E1325" t="s">
        <v>157</v>
      </c>
      <c r="F1325" t="s">
        <v>850</v>
      </c>
      <c r="G1325" t="s">
        <v>254</v>
      </c>
      <c r="H1325" t="s">
        <v>135</v>
      </c>
      <c r="I1325" t="s">
        <v>136</v>
      </c>
      <c r="J1325" t="s">
        <v>137</v>
      </c>
      <c r="K1325" t="s">
        <v>163</v>
      </c>
      <c r="L1325" t="s">
        <v>4059</v>
      </c>
      <c r="M1325" t="s">
        <v>4060</v>
      </c>
      <c r="N1325">
        <v>0.71833333300000002</v>
      </c>
      <c r="O1325">
        <v>0</v>
      </c>
      <c r="P1325">
        <v>3</v>
      </c>
      <c r="Q1325">
        <v>0</v>
      </c>
      <c r="R1325">
        <v>0</v>
      </c>
      <c r="S1325">
        <v>0</v>
      </c>
      <c r="T1325">
        <v>3</v>
      </c>
      <c r="U1325">
        <v>0</v>
      </c>
      <c r="V1325">
        <v>0</v>
      </c>
      <c r="W1325">
        <v>0</v>
      </c>
      <c r="X1325">
        <v>0.29095156870407501</v>
      </c>
      <c r="Y1325">
        <v>0</v>
      </c>
      <c r="Z1325">
        <v>0</v>
      </c>
      <c r="AA1325">
        <v>0</v>
      </c>
      <c r="AB1325">
        <v>1.8124328376855621</v>
      </c>
      <c r="AC1325">
        <v>0</v>
      </c>
      <c r="AD1325">
        <v>0</v>
      </c>
      <c r="AE1325">
        <v>2.1033844063896372</v>
      </c>
    </row>
    <row r="1326" spans="1:31" x14ac:dyDescent="0.25">
      <c r="A1326">
        <v>2397808</v>
      </c>
      <c r="B1326">
        <v>1</v>
      </c>
      <c r="C1326" t="s">
        <v>80</v>
      </c>
      <c r="D1326" t="s">
        <v>101</v>
      </c>
      <c r="E1326" t="s">
        <v>157</v>
      </c>
      <c r="F1326" t="s">
        <v>4061</v>
      </c>
      <c r="G1326" t="s">
        <v>213</v>
      </c>
      <c r="H1326" t="s">
        <v>135</v>
      </c>
      <c r="I1326" t="s">
        <v>136</v>
      </c>
      <c r="J1326" t="s">
        <v>137</v>
      </c>
      <c r="K1326" t="s">
        <v>163</v>
      </c>
      <c r="L1326" t="s">
        <v>4062</v>
      </c>
      <c r="M1326" t="s">
        <v>4063</v>
      </c>
      <c r="N1326">
        <v>3.5386111109999998</v>
      </c>
      <c r="O1326">
        <v>0</v>
      </c>
      <c r="P1326">
        <v>123</v>
      </c>
      <c r="Q1326">
        <v>0</v>
      </c>
      <c r="R1326">
        <v>0</v>
      </c>
      <c r="S1326">
        <v>0</v>
      </c>
      <c r="T1326">
        <v>8</v>
      </c>
      <c r="U1326">
        <v>0</v>
      </c>
      <c r="V1326">
        <v>0</v>
      </c>
      <c r="W1326">
        <v>0</v>
      </c>
      <c r="X1326">
        <v>60.083610389900954</v>
      </c>
      <c r="Y1326">
        <v>0</v>
      </c>
      <c r="Z1326">
        <v>0</v>
      </c>
      <c r="AA1326">
        <v>0</v>
      </c>
      <c r="AB1326">
        <v>63.545423863093589</v>
      </c>
      <c r="AC1326">
        <v>0</v>
      </c>
      <c r="AD1326">
        <v>0</v>
      </c>
      <c r="AE1326">
        <v>123.62903425299454</v>
      </c>
    </row>
    <row r="1327" spans="1:31" x14ac:dyDescent="0.25">
      <c r="A1327">
        <v>2398189</v>
      </c>
      <c r="B1327">
        <v>1</v>
      </c>
      <c r="C1327" t="s">
        <v>80</v>
      </c>
      <c r="D1327" t="s">
        <v>94</v>
      </c>
      <c r="E1327" t="s">
        <v>157</v>
      </c>
      <c r="F1327" t="s">
        <v>2996</v>
      </c>
      <c r="G1327" t="s">
        <v>254</v>
      </c>
      <c r="H1327" t="s">
        <v>135</v>
      </c>
      <c r="I1327" t="s">
        <v>136</v>
      </c>
      <c r="J1327" t="s">
        <v>137</v>
      </c>
      <c r="K1327" t="s">
        <v>163</v>
      </c>
      <c r="L1327" t="s">
        <v>4064</v>
      </c>
      <c r="M1327" t="s">
        <v>4065</v>
      </c>
      <c r="N1327">
        <v>0.79</v>
      </c>
      <c r="O1327">
        <v>0</v>
      </c>
      <c r="P1327">
        <v>2</v>
      </c>
      <c r="Q1327">
        <v>0</v>
      </c>
      <c r="R1327">
        <v>4</v>
      </c>
      <c r="S1327">
        <v>0</v>
      </c>
      <c r="T1327">
        <v>14</v>
      </c>
      <c r="U1327">
        <v>0</v>
      </c>
      <c r="V1327">
        <v>0</v>
      </c>
      <c r="W1327">
        <v>0</v>
      </c>
      <c r="X1327">
        <v>3.1751617698854442E-2</v>
      </c>
      <c r="Y1327">
        <v>0</v>
      </c>
      <c r="Z1327">
        <v>1.3868722013384873</v>
      </c>
      <c r="AA1327">
        <v>0</v>
      </c>
      <c r="AB1327">
        <v>4.4761854869282942</v>
      </c>
      <c r="AC1327">
        <v>0</v>
      </c>
      <c r="AD1327">
        <v>0</v>
      </c>
      <c r="AE1327">
        <v>5.8948093059656355</v>
      </c>
    </row>
    <row r="1328" spans="1:31" x14ac:dyDescent="0.25">
      <c r="A1328">
        <v>2397857</v>
      </c>
      <c r="B1328">
        <v>1</v>
      </c>
      <c r="C1328" t="s">
        <v>80</v>
      </c>
      <c r="D1328" t="s">
        <v>93</v>
      </c>
      <c r="E1328" t="s">
        <v>181</v>
      </c>
      <c r="F1328" t="s">
        <v>4066</v>
      </c>
      <c r="G1328" t="s">
        <v>183</v>
      </c>
      <c r="H1328" t="s">
        <v>135</v>
      </c>
      <c r="I1328" t="s">
        <v>136</v>
      </c>
      <c r="J1328" t="s">
        <v>137</v>
      </c>
      <c r="K1328" t="s">
        <v>163</v>
      </c>
      <c r="L1328" t="s">
        <v>4067</v>
      </c>
      <c r="M1328" t="s">
        <v>4068</v>
      </c>
      <c r="N1328">
        <v>1.74</v>
      </c>
      <c r="O1328">
        <v>0</v>
      </c>
      <c r="P1328">
        <v>0</v>
      </c>
      <c r="Q1328">
        <v>0</v>
      </c>
      <c r="R1328">
        <v>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19.352263242043144</v>
      </c>
      <c r="AA1328">
        <v>0</v>
      </c>
      <c r="AB1328">
        <v>0</v>
      </c>
      <c r="AC1328">
        <v>0</v>
      </c>
      <c r="AD1328">
        <v>0</v>
      </c>
      <c r="AE1328">
        <v>19.352263242043144</v>
      </c>
    </row>
    <row r="1329" spans="1:31" x14ac:dyDescent="0.25">
      <c r="A1329">
        <v>2398235</v>
      </c>
      <c r="B1329">
        <v>1</v>
      </c>
      <c r="C1329" t="s">
        <v>80</v>
      </c>
      <c r="D1329" t="s">
        <v>98</v>
      </c>
      <c r="E1329" t="s">
        <v>279</v>
      </c>
      <c r="F1329" t="s">
        <v>4069</v>
      </c>
      <c r="G1329" t="s">
        <v>254</v>
      </c>
      <c r="H1329" t="s">
        <v>143</v>
      </c>
      <c r="I1329" t="s">
        <v>136</v>
      </c>
      <c r="J1329" t="s">
        <v>137</v>
      </c>
      <c r="K1329" t="s">
        <v>163</v>
      </c>
      <c r="L1329" t="s">
        <v>4070</v>
      </c>
      <c r="M1329" t="s">
        <v>4071</v>
      </c>
      <c r="N1329">
        <v>0.81777777699999998</v>
      </c>
      <c r="O1329">
        <v>0</v>
      </c>
      <c r="P1329">
        <v>0</v>
      </c>
      <c r="Q1329">
        <v>2</v>
      </c>
      <c r="R1329">
        <v>37</v>
      </c>
      <c r="S1329">
        <v>0</v>
      </c>
      <c r="T1329">
        <v>5</v>
      </c>
      <c r="U1329">
        <v>0</v>
      </c>
      <c r="V1329">
        <v>0</v>
      </c>
      <c r="W1329">
        <v>0</v>
      </c>
      <c r="X1329">
        <v>0</v>
      </c>
      <c r="Y1329">
        <v>10.971636664138302</v>
      </c>
      <c r="Z1329">
        <v>47.081298864511119</v>
      </c>
      <c r="AA1329">
        <v>0</v>
      </c>
      <c r="AB1329">
        <v>19.137918789880196</v>
      </c>
      <c r="AC1329">
        <v>0</v>
      </c>
      <c r="AD1329">
        <v>0</v>
      </c>
      <c r="AE1329">
        <v>77.190854318529617</v>
      </c>
    </row>
    <row r="1330" spans="1:31" x14ac:dyDescent="0.25">
      <c r="A1330">
        <v>2398212</v>
      </c>
      <c r="B1330">
        <v>1</v>
      </c>
      <c r="C1330" t="s">
        <v>81</v>
      </c>
      <c r="D1330" t="s">
        <v>123</v>
      </c>
      <c r="E1330" t="s">
        <v>132</v>
      </c>
      <c r="F1330" t="s">
        <v>4072</v>
      </c>
      <c r="G1330" t="s">
        <v>272</v>
      </c>
      <c r="H1330" t="s">
        <v>135</v>
      </c>
      <c r="I1330" t="s">
        <v>136</v>
      </c>
      <c r="J1330" t="s">
        <v>137</v>
      </c>
      <c r="K1330" t="s">
        <v>163</v>
      </c>
      <c r="L1330" t="s">
        <v>4073</v>
      </c>
      <c r="M1330" t="s">
        <v>4074</v>
      </c>
      <c r="N1330">
        <v>0.86111111100000004</v>
      </c>
      <c r="O1330">
        <v>0</v>
      </c>
      <c r="P1330">
        <v>0</v>
      </c>
      <c r="Q1330">
        <v>0</v>
      </c>
      <c r="R1330">
        <v>13</v>
      </c>
      <c r="S1330">
        <v>0</v>
      </c>
      <c r="T1330">
        <v>1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10.48078616412417</v>
      </c>
      <c r="AA1330">
        <v>0</v>
      </c>
      <c r="AB1330">
        <v>3.3590683728497246</v>
      </c>
      <c r="AC1330">
        <v>0</v>
      </c>
      <c r="AD1330">
        <v>0</v>
      </c>
      <c r="AE1330">
        <v>13.839854536973895</v>
      </c>
    </row>
    <row r="1331" spans="1:31" x14ac:dyDescent="0.25">
      <c r="A1331">
        <v>2397717</v>
      </c>
      <c r="B1331">
        <v>1</v>
      </c>
      <c r="C1331" t="s">
        <v>80</v>
      </c>
      <c r="D1331" t="s">
        <v>85</v>
      </c>
      <c r="E1331" t="s">
        <v>141</v>
      </c>
      <c r="F1331" t="s">
        <v>4075</v>
      </c>
      <c r="G1331" t="s">
        <v>134</v>
      </c>
      <c r="H1331" t="s">
        <v>143</v>
      </c>
      <c r="I1331" t="s">
        <v>136</v>
      </c>
      <c r="J1331" t="s">
        <v>137</v>
      </c>
      <c r="K1331" t="s">
        <v>138</v>
      </c>
      <c r="L1331" t="s">
        <v>4076</v>
      </c>
      <c r="M1331" t="s">
        <v>4077</v>
      </c>
      <c r="N1331">
        <v>0.60277777700000001</v>
      </c>
      <c r="O1331">
        <v>0</v>
      </c>
      <c r="P1331">
        <v>453</v>
      </c>
      <c r="Q1331">
        <v>0</v>
      </c>
      <c r="R1331">
        <v>0</v>
      </c>
      <c r="S1331">
        <v>0</v>
      </c>
      <c r="T1331">
        <v>41</v>
      </c>
      <c r="U1331">
        <v>0</v>
      </c>
      <c r="V1331">
        <v>0</v>
      </c>
      <c r="W1331">
        <v>0</v>
      </c>
      <c r="X1331">
        <v>46.482423993307187</v>
      </c>
      <c r="Y1331">
        <v>0</v>
      </c>
      <c r="Z1331">
        <v>0</v>
      </c>
      <c r="AA1331">
        <v>0</v>
      </c>
      <c r="AB1331">
        <v>10.450708711442994</v>
      </c>
      <c r="AC1331">
        <v>0</v>
      </c>
      <c r="AD1331">
        <v>0</v>
      </c>
      <c r="AE1331">
        <v>56.933132704750179</v>
      </c>
    </row>
    <row r="1332" spans="1:31" x14ac:dyDescent="0.25">
      <c r="A1332">
        <v>2397817</v>
      </c>
      <c r="B1332">
        <v>1</v>
      </c>
      <c r="C1332" t="s">
        <v>80</v>
      </c>
      <c r="D1332" t="s">
        <v>90</v>
      </c>
      <c r="E1332" t="s">
        <v>132</v>
      </c>
      <c r="F1332" t="s">
        <v>4078</v>
      </c>
      <c r="G1332" t="s">
        <v>134</v>
      </c>
      <c r="H1332" t="s">
        <v>135</v>
      </c>
      <c r="I1332" t="s">
        <v>136</v>
      </c>
      <c r="J1332" t="s">
        <v>137</v>
      </c>
      <c r="K1332" t="s">
        <v>138</v>
      </c>
      <c r="L1332" t="s">
        <v>4079</v>
      </c>
      <c r="M1332" t="s">
        <v>4080</v>
      </c>
      <c r="N1332">
        <v>2.8705555550000001</v>
      </c>
      <c r="O1332">
        <v>0</v>
      </c>
      <c r="P1332">
        <v>853</v>
      </c>
      <c r="Q1332">
        <v>0</v>
      </c>
      <c r="R1332">
        <v>0</v>
      </c>
      <c r="S1332">
        <v>0</v>
      </c>
      <c r="T1332">
        <v>77</v>
      </c>
      <c r="U1332">
        <v>0</v>
      </c>
      <c r="V1332">
        <v>0</v>
      </c>
      <c r="W1332">
        <v>0</v>
      </c>
      <c r="X1332">
        <v>460.66194428743961</v>
      </c>
      <c r="Y1332">
        <v>0</v>
      </c>
      <c r="Z1332">
        <v>0</v>
      </c>
      <c r="AA1332">
        <v>0</v>
      </c>
      <c r="AB1332">
        <v>216.88765323153905</v>
      </c>
      <c r="AC1332">
        <v>0</v>
      </c>
      <c r="AD1332">
        <v>0</v>
      </c>
      <c r="AE1332">
        <v>677.54959751897866</v>
      </c>
    </row>
    <row r="1333" spans="1:31" x14ac:dyDescent="0.25">
      <c r="A1333">
        <v>2397880</v>
      </c>
      <c r="B1333">
        <v>1</v>
      </c>
      <c r="C1333" t="s">
        <v>80</v>
      </c>
      <c r="D1333" t="s">
        <v>83</v>
      </c>
      <c r="E1333" t="s">
        <v>141</v>
      </c>
      <c r="F1333" t="s">
        <v>4081</v>
      </c>
      <c r="G1333" t="s">
        <v>235</v>
      </c>
      <c r="H1333" t="s">
        <v>143</v>
      </c>
      <c r="I1333" t="s">
        <v>136</v>
      </c>
      <c r="J1333" t="s">
        <v>3</v>
      </c>
      <c r="K1333" t="s">
        <v>163</v>
      </c>
      <c r="L1333" t="s">
        <v>4082</v>
      </c>
      <c r="M1333" t="s">
        <v>4083</v>
      </c>
      <c r="N1333">
        <v>0.71361111099999996</v>
      </c>
      <c r="O1333">
        <v>0</v>
      </c>
      <c r="P1333">
        <v>8837</v>
      </c>
      <c r="Q1333">
        <v>0</v>
      </c>
      <c r="R1333">
        <v>0</v>
      </c>
      <c r="S1333">
        <v>3</v>
      </c>
      <c r="T1333">
        <v>1446</v>
      </c>
      <c r="U1333">
        <v>2</v>
      </c>
      <c r="V1333">
        <v>8</v>
      </c>
      <c r="W1333">
        <v>0</v>
      </c>
      <c r="X1333">
        <v>1307.3699992149727</v>
      </c>
      <c r="Y1333">
        <v>0</v>
      </c>
      <c r="Z1333">
        <v>0</v>
      </c>
      <c r="AA1333">
        <v>51.702032365054841</v>
      </c>
      <c r="AB1333">
        <v>952.58904691374153</v>
      </c>
      <c r="AC1333">
        <v>1435.9058008581017</v>
      </c>
      <c r="AD1333">
        <v>178.00903153887742</v>
      </c>
      <c r="AE1333">
        <v>3925.5759108907482</v>
      </c>
    </row>
    <row r="1334" spans="1:31" x14ac:dyDescent="0.25">
      <c r="A1334">
        <v>2397774</v>
      </c>
      <c r="B1334">
        <v>1</v>
      </c>
      <c r="C1334" t="s">
        <v>80</v>
      </c>
      <c r="D1334" t="s">
        <v>83</v>
      </c>
      <c r="E1334" t="s">
        <v>181</v>
      </c>
      <c r="F1334" t="s">
        <v>3558</v>
      </c>
      <c r="G1334" t="s">
        <v>231</v>
      </c>
      <c r="H1334" t="s">
        <v>135</v>
      </c>
      <c r="I1334" t="s">
        <v>136</v>
      </c>
      <c r="J1334" t="s">
        <v>137</v>
      </c>
      <c r="K1334" t="s">
        <v>163</v>
      </c>
      <c r="L1334" t="s">
        <v>4084</v>
      </c>
      <c r="M1334" t="s">
        <v>4085</v>
      </c>
      <c r="N1334">
        <v>9.7283333330000001</v>
      </c>
      <c r="O1334">
        <v>0</v>
      </c>
      <c r="P1334">
        <v>2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5.6336530026973453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5.6336530026973453</v>
      </c>
    </row>
    <row r="1335" spans="1:31" x14ac:dyDescent="0.25">
      <c r="A1335">
        <v>2397946</v>
      </c>
      <c r="B1335">
        <v>1</v>
      </c>
      <c r="C1335" t="s">
        <v>80</v>
      </c>
      <c r="D1335" t="s">
        <v>99</v>
      </c>
      <c r="E1335" t="s">
        <v>181</v>
      </c>
      <c r="F1335" t="s">
        <v>4086</v>
      </c>
      <c r="G1335" t="s">
        <v>183</v>
      </c>
      <c r="H1335" t="s">
        <v>135</v>
      </c>
      <c r="I1335" t="s">
        <v>136</v>
      </c>
      <c r="J1335" t="s">
        <v>137</v>
      </c>
      <c r="K1335" t="s">
        <v>163</v>
      </c>
      <c r="L1335" t="s">
        <v>4087</v>
      </c>
      <c r="M1335" t="s">
        <v>4088</v>
      </c>
      <c r="N1335">
        <v>4.8472222220000001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0.71758794382774171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0.71758794382774171</v>
      </c>
    </row>
    <row r="1336" spans="1:31" x14ac:dyDescent="0.25">
      <c r="A1336">
        <v>2398152</v>
      </c>
      <c r="B1336">
        <v>1</v>
      </c>
      <c r="C1336" t="s">
        <v>80</v>
      </c>
      <c r="D1336" t="s">
        <v>104</v>
      </c>
      <c r="E1336" t="s">
        <v>181</v>
      </c>
      <c r="F1336" t="s">
        <v>4089</v>
      </c>
      <c r="G1336" t="s">
        <v>183</v>
      </c>
      <c r="H1336" t="s">
        <v>135</v>
      </c>
      <c r="I1336" t="s">
        <v>136</v>
      </c>
      <c r="J1336" t="s">
        <v>137</v>
      </c>
      <c r="K1336" t="s">
        <v>163</v>
      </c>
      <c r="L1336" t="s">
        <v>4090</v>
      </c>
      <c r="M1336" t="s">
        <v>4091</v>
      </c>
      <c r="N1336">
        <v>2.1994444440000001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0.69091042542161663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0.69091042542161663</v>
      </c>
    </row>
    <row r="1337" spans="1:31" x14ac:dyDescent="0.25">
      <c r="A1337">
        <v>2398215</v>
      </c>
      <c r="B1337">
        <v>1</v>
      </c>
      <c r="C1337" t="s">
        <v>81</v>
      </c>
      <c r="D1337" t="s">
        <v>118</v>
      </c>
      <c r="E1337" t="s">
        <v>141</v>
      </c>
      <c r="F1337" t="s">
        <v>4092</v>
      </c>
      <c r="G1337" t="s">
        <v>206</v>
      </c>
      <c r="H1337" t="s">
        <v>143</v>
      </c>
      <c r="I1337" t="s">
        <v>136</v>
      </c>
      <c r="J1337" t="s">
        <v>137</v>
      </c>
      <c r="K1337" t="s">
        <v>163</v>
      </c>
      <c r="L1337" t="s">
        <v>4093</v>
      </c>
      <c r="M1337" t="s">
        <v>4094</v>
      </c>
      <c r="N1337">
        <v>1.2352777770000001</v>
      </c>
      <c r="O1337">
        <v>0</v>
      </c>
      <c r="P1337">
        <v>0</v>
      </c>
      <c r="Q1337">
        <v>1</v>
      </c>
      <c r="R1337">
        <v>0</v>
      </c>
      <c r="S1337">
        <v>1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1.0975331562472832</v>
      </c>
      <c r="Z1337">
        <v>0</v>
      </c>
      <c r="AA1337">
        <v>7.1683701467097496</v>
      </c>
      <c r="AB1337">
        <v>0</v>
      </c>
      <c r="AC1337">
        <v>0</v>
      </c>
      <c r="AD1337">
        <v>0</v>
      </c>
      <c r="AE1337">
        <v>8.2659033029570335</v>
      </c>
    </row>
    <row r="1338" spans="1:31" x14ac:dyDescent="0.25">
      <c r="A1338">
        <v>2397883</v>
      </c>
      <c r="B1338">
        <v>1</v>
      </c>
      <c r="C1338" t="s">
        <v>81</v>
      </c>
      <c r="D1338" t="s">
        <v>128</v>
      </c>
      <c r="E1338" t="s">
        <v>181</v>
      </c>
      <c r="F1338" t="s">
        <v>398</v>
      </c>
      <c r="G1338" t="s">
        <v>235</v>
      </c>
      <c r="H1338" t="s">
        <v>135</v>
      </c>
      <c r="I1338" t="s">
        <v>136</v>
      </c>
      <c r="J1338" t="s">
        <v>3</v>
      </c>
      <c r="K1338" t="s">
        <v>163</v>
      </c>
      <c r="L1338" t="s">
        <v>4095</v>
      </c>
      <c r="M1338" t="s">
        <v>4096</v>
      </c>
      <c r="N1338">
        <v>3.2597222220000002</v>
      </c>
      <c r="O1338">
        <v>0</v>
      </c>
      <c r="P1338">
        <v>6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3.5515913417976805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3.5515913417976805</v>
      </c>
    </row>
    <row r="1339" spans="1:31" x14ac:dyDescent="0.25">
      <c r="A1339">
        <v>2397737</v>
      </c>
      <c r="B1339">
        <v>1</v>
      </c>
      <c r="C1339" t="s">
        <v>80</v>
      </c>
      <c r="D1339" t="s">
        <v>97</v>
      </c>
      <c r="E1339" t="s">
        <v>153</v>
      </c>
      <c r="F1339" t="s">
        <v>4097</v>
      </c>
      <c r="G1339" t="s">
        <v>162</v>
      </c>
      <c r="H1339" t="s">
        <v>143</v>
      </c>
      <c r="I1339" t="s">
        <v>136</v>
      </c>
      <c r="J1339" t="s">
        <v>137</v>
      </c>
      <c r="K1339" t="s">
        <v>163</v>
      </c>
      <c r="L1339" t="s">
        <v>4098</v>
      </c>
      <c r="M1339" t="s">
        <v>4099</v>
      </c>
      <c r="N1339">
        <v>0.155</v>
      </c>
      <c r="O1339">
        <v>0</v>
      </c>
      <c r="P1339">
        <v>975</v>
      </c>
      <c r="Q1339">
        <v>0</v>
      </c>
      <c r="R1339">
        <v>0</v>
      </c>
      <c r="S1339">
        <v>1</v>
      </c>
      <c r="T1339">
        <v>68</v>
      </c>
      <c r="U1339">
        <v>0</v>
      </c>
      <c r="V1339">
        <v>0</v>
      </c>
      <c r="W1339">
        <v>0</v>
      </c>
      <c r="X1339">
        <v>34.293086257108939</v>
      </c>
      <c r="Y1339">
        <v>0</v>
      </c>
      <c r="Z1339">
        <v>0</v>
      </c>
      <c r="AA1339">
        <v>2.1128630823625998</v>
      </c>
      <c r="AB1339">
        <v>6.1665213727564154</v>
      </c>
      <c r="AC1339">
        <v>0</v>
      </c>
      <c r="AD1339">
        <v>0</v>
      </c>
      <c r="AE1339">
        <v>42.572470712227954</v>
      </c>
    </row>
    <row r="1340" spans="1:31" x14ac:dyDescent="0.25">
      <c r="A1340">
        <v>2398232</v>
      </c>
      <c r="B1340">
        <v>1</v>
      </c>
      <c r="C1340" t="s">
        <v>81</v>
      </c>
      <c r="D1340" t="s">
        <v>113</v>
      </c>
      <c r="E1340" t="s">
        <v>181</v>
      </c>
      <c r="F1340" t="s">
        <v>4100</v>
      </c>
      <c r="G1340" t="s">
        <v>183</v>
      </c>
      <c r="H1340" t="s">
        <v>135</v>
      </c>
      <c r="I1340" t="s">
        <v>136</v>
      </c>
      <c r="J1340" t="s">
        <v>137</v>
      </c>
      <c r="K1340" t="s">
        <v>163</v>
      </c>
      <c r="L1340" t="s">
        <v>4101</v>
      </c>
      <c r="M1340" t="s">
        <v>4102</v>
      </c>
      <c r="N1340">
        <v>2.3094444439999999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0.37468416213244005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0.37468416213244005</v>
      </c>
    </row>
    <row r="1341" spans="1:31" x14ac:dyDescent="0.25">
      <c r="A1341">
        <v>2398175</v>
      </c>
      <c r="B1341">
        <v>1</v>
      </c>
      <c r="C1341" t="s">
        <v>81</v>
      </c>
      <c r="D1341" t="s">
        <v>117</v>
      </c>
      <c r="E1341" t="s">
        <v>279</v>
      </c>
      <c r="F1341" t="s">
        <v>4103</v>
      </c>
      <c r="G1341" t="s">
        <v>162</v>
      </c>
      <c r="H1341" t="s">
        <v>143</v>
      </c>
      <c r="I1341" t="s">
        <v>417</v>
      </c>
      <c r="J1341" t="s">
        <v>137</v>
      </c>
      <c r="K1341" t="s">
        <v>163</v>
      </c>
      <c r="L1341" t="s">
        <v>4104</v>
      </c>
      <c r="M1341" t="s">
        <v>4105</v>
      </c>
      <c r="N1341">
        <v>1.1666665999999999E-2</v>
      </c>
      <c r="O1341">
        <v>0</v>
      </c>
      <c r="P1341">
        <v>1049</v>
      </c>
      <c r="Q1341">
        <v>9</v>
      </c>
      <c r="R1341">
        <v>54</v>
      </c>
      <c r="S1341">
        <v>6</v>
      </c>
      <c r="T1341">
        <v>124</v>
      </c>
      <c r="U1341">
        <v>2</v>
      </c>
      <c r="V1341">
        <v>0</v>
      </c>
      <c r="W1341">
        <v>0</v>
      </c>
      <c r="X1341">
        <v>1.413895906209466</v>
      </c>
      <c r="Y1341">
        <v>0.88060570929697324</v>
      </c>
      <c r="Z1341">
        <v>0.11811030539949668</v>
      </c>
      <c r="AA1341">
        <v>0.20287007581400002</v>
      </c>
      <c r="AB1341">
        <v>0.86147347377167982</v>
      </c>
      <c r="AC1341">
        <v>1.4678355960548586</v>
      </c>
      <c r="AD1341">
        <v>0</v>
      </c>
      <c r="AE1341">
        <v>4.9447910665464736</v>
      </c>
    </row>
    <row r="1342" spans="1:31" x14ac:dyDescent="0.25">
      <c r="A1342">
        <v>2397777</v>
      </c>
      <c r="B1342">
        <v>1</v>
      </c>
      <c r="C1342" t="s">
        <v>81</v>
      </c>
      <c r="D1342" t="s">
        <v>119</v>
      </c>
      <c r="E1342" t="s">
        <v>153</v>
      </c>
      <c r="F1342" t="s">
        <v>3890</v>
      </c>
      <c r="G1342" t="s">
        <v>134</v>
      </c>
      <c r="H1342" t="s">
        <v>143</v>
      </c>
      <c r="I1342" t="s">
        <v>136</v>
      </c>
      <c r="J1342" t="s">
        <v>137</v>
      </c>
      <c r="K1342" t="s">
        <v>138</v>
      </c>
      <c r="L1342" t="s">
        <v>4106</v>
      </c>
      <c r="M1342" t="s">
        <v>4107</v>
      </c>
      <c r="N1342">
        <v>7.8916666659999999</v>
      </c>
      <c r="O1342">
        <v>0</v>
      </c>
      <c r="P1342">
        <v>514</v>
      </c>
      <c r="Q1342">
        <v>55</v>
      </c>
      <c r="R1342">
        <v>121</v>
      </c>
      <c r="S1342">
        <v>5</v>
      </c>
      <c r="T1342">
        <v>23</v>
      </c>
      <c r="U1342">
        <v>2</v>
      </c>
      <c r="V1342">
        <v>0</v>
      </c>
      <c r="W1342">
        <v>0</v>
      </c>
      <c r="X1342">
        <v>654.39999728131431</v>
      </c>
      <c r="Y1342">
        <v>693.24106642377421</v>
      </c>
      <c r="Z1342">
        <v>1815.6664429424106</v>
      </c>
      <c r="AA1342">
        <v>49.028775070296248</v>
      </c>
      <c r="AB1342">
        <v>111.23894229663711</v>
      </c>
      <c r="AC1342">
        <v>2237.5995678289364</v>
      </c>
      <c r="AD1342">
        <v>0</v>
      </c>
      <c r="AE1342">
        <v>5561.1747918433693</v>
      </c>
    </row>
    <row r="1343" spans="1:31" x14ac:dyDescent="0.25">
      <c r="A1343">
        <v>2398023</v>
      </c>
      <c r="B1343">
        <v>1</v>
      </c>
      <c r="C1343" t="s">
        <v>80</v>
      </c>
      <c r="D1343" t="s">
        <v>99</v>
      </c>
      <c r="E1343" t="s">
        <v>153</v>
      </c>
      <c r="F1343" t="s">
        <v>4108</v>
      </c>
      <c r="G1343" t="s">
        <v>134</v>
      </c>
      <c r="H1343" t="s">
        <v>143</v>
      </c>
      <c r="I1343" t="s">
        <v>136</v>
      </c>
      <c r="J1343" t="s">
        <v>137</v>
      </c>
      <c r="K1343" t="s">
        <v>138</v>
      </c>
      <c r="L1343" t="s">
        <v>4109</v>
      </c>
      <c r="M1343" t="s">
        <v>4110</v>
      </c>
      <c r="N1343">
        <v>2.5577777770000001</v>
      </c>
      <c r="O1343">
        <v>3</v>
      </c>
      <c r="P1343">
        <v>1818</v>
      </c>
      <c r="Q1343">
        <v>1</v>
      </c>
      <c r="R1343">
        <v>31</v>
      </c>
      <c r="S1343">
        <v>7</v>
      </c>
      <c r="T1343">
        <v>171</v>
      </c>
      <c r="U1343">
        <v>0</v>
      </c>
      <c r="V1343">
        <v>3</v>
      </c>
      <c r="W1343">
        <v>15.01415020885393</v>
      </c>
      <c r="X1343">
        <v>685.93315869067624</v>
      </c>
      <c r="Y1343">
        <v>0.72320674912166671</v>
      </c>
      <c r="Z1343">
        <v>32.511533496998709</v>
      </c>
      <c r="AA1343">
        <v>35.658244142453519</v>
      </c>
      <c r="AB1343">
        <v>324.46565514964243</v>
      </c>
      <c r="AC1343">
        <v>0</v>
      </c>
      <c r="AD1343">
        <v>810.92724077778666</v>
      </c>
      <c r="AE1343">
        <v>1905.2331892155332</v>
      </c>
    </row>
    <row r="1344" spans="1:31" x14ac:dyDescent="0.25">
      <c r="A1344">
        <v>2397800</v>
      </c>
      <c r="B1344">
        <v>1</v>
      </c>
      <c r="C1344" t="s">
        <v>80</v>
      </c>
      <c r="D1344" t="s">
        <v>90</v>
      </c>
      <c r="E1344" t="s">
        <v>132</v>
      </c>
      <c r="F1344" t="s">
        <v>4111</v>
      </c>
      <c r="G1344" t="s">
        <v>134</v>
      </c>
      <c r="H1344" t="s">
        <v>135</v>
      </c>
      <c r="I1344" t="s">
        <v>136</v>
      </c>
      <c r="J1344" t="s">
        <v>137</v>
      </c>
      <c r="K1344" t="s">
        <v>138</v>
      </c>
      <c r="L1344" t="s">
        <v>4112</v>
      </c>
      <c r="M1344" t="s">
        <v>4113</v>
      </c>
      <c r="N1344">
        <v>3.0269444440000002</v>
      </c>
      <c r="O1344">
        <v>0</v>
      </c>
      <c r="P1344">
        <v>593</v>
      </c>
      <c r="Q1344">
        <v>0</v>
      </c>
      <c r="R1344">
        <v>0</v>
      </c>
      <c r="S1344">
        <v>0</v>
      </c>
      <c r="T1344">
        <v>108</v>
      </c>
      <c r="U1344">
        <v>0</v>
      </c>
      <c r="V1344">
        <v>0</v>
      </c>
      <c r="W1344">
        <v>0</v>
      </c>
      <c r="X1344">
        <v>302.54357969311667</v>
      </c>
      <c r="Y1344">
        <v>0</v>
      </c>
      <c r="Z1344">
        <v>0</v>
      </c>
      <c r="AA1344">
        <v>0</v>
      </c>
      <c r="AB1344">
        <v>418.27263953821335</v>
      </c>
      <c r="AC1344">
        <v>0</v>
      </c>
      <c r="AD1344">
        <v>0</v>
      </c>
      <c r="AE1344">
        <v>720.81621923133002</v>
      </c>
    </row>
    <row r="1345" spans="1:31" x14ac:dyDescent="0.25">
      <c r="A1345">
        <v>2397820</v>
      </c>
      <c r="B1345">
        <v>1</v>
      </c>
      <c r="C1345" t="s">
        <v>81</v>
      </c>
      <c r="D1345" t="s">
        <v>123</v>
      </c>
      <c r="E1345" t="s">
        <v>279</v>
      </c>
      <c r="F1345" t="s">
        <v>4114</v>
      </c>
      <c r="G1345" t="s">
        <v>147</v>
      </c>
      <c r="H1345" t="s">
        <v>143</v>
      </c>
      <c r="I1345" t="s">
        <v>136</v>
      </c>
      <c r="J1345" t="s">
        <v>137</v>
      </c>
      <c r="K1345" t="s">
        <v>138</v>
      </c>
      <c r="L1345" t="s">
        <v>4115</v>
      </c>
      <c r="M1345" t="s">
        <v>4116</v>
      </c>
      <c r="N1345">
        <v>3.0347222220000001</v>
      </c>
      <c r="O1345">
        <v>3</v>
      </c>
      <c r="P1345">
        <v>0</v>
      </c>
      <c r="Q1345">
        <v>112</v>
      </c>
      <c r="R1345">
        <v>29</v>
      </c>
      <c r="S1345">
        <v>8</v>
      </c>
      <c r="T1345">
        <v>6</v>
      </c>
      <c r="U1345">
        <v>0</v>
      </c>
      <c r="V1345">
        <v>0</v>
      </c>
      <c r="W1345">
        <v>1.6135357328038666</v>
      </c>
      <c r="X1345">
        <v>0</v>
      </c>
      <c r="Y1345">
        <v>171.59629258258181</v>
      </c>
      <c r="Z1345">
        <v>24.66089899650391</v>
      </c>
      <c r="AA1345">
        <v>5.3459039251743867</v>
      </c>
      <c r="AB1345">
        <v>3.955827698323235</v>
      </c>
      <c r="AC1345">
        <v>0</v>
      </c>
      <c r="AD1345">
        <v>0</v>
      </c>
      <c r="AE1345">
        <v>207.1724589353872</v>
      </c>
    </row>
    <row r="1346" spans="1:31" x14ac:dyDescent="0.25">
      <c r="A1346">
        <v>2398086</v>
      </c>
      <c r="B1346">
        <v>1</v>
      </c>
      <c r="C1346" t="s">
        <v>81</v>
      </c>
      <c r="D1346" t="s">
        <v>112</v>
      </c>
      <c r="E1346" t="s">
        <v>181</v>
      </c>
      <c r="F1346" t="s">
        <v>4117</v>
      </c>
      <c r="G1346" t="s">
        <v>235</v>
      </c>
      <c r="H1346" t="s">
        <v>135</v>
      </c>
      <c r="I1346" t="s">
        <v>136</v>
      </c>
      <c r="J1346" t="s">
        <v>137</v>
      </c>
      <c r="K1346" t="s">
        <v>163</v>
      </c>
      <c r="L1346" t="s">
        <v>4118</v>
      </c>
      <c r="M1346" t="s">
        <v>4119</v>
      </c>
      <c r="N1346">
        <v>2.6719444440000002</v>
      </c>
      <c r="O1346">
        <v>0</v>
      </c>
      <c r="P1346">
        <v>2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0.42557368422770059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0.42557368422770059</v>
      </c>
    </row>
    <row r="1347" spans="1:31" x14ac:dyDescent="0.25">
      <c r="A1347">
        <v>2398149</v>
      </c>
      <c r="B1347">
        <v>1</v>
      </c>
      <c r="C1347" t="s">
        <v>80</v>
      </c>
      <c r="D1347" t="s">
        <v>98</v>
      </c>
      <c r="E1347" t="s">
        <v>279</v>
      </c>
      <c r="F1347" t="s">
        <v>4120</v>
      </c>
      <c r="G1347" t="s">
        <v>162</v>
      </c>
      <c r="H1347" t="s">
        <v>143</v>
      </c>
      <c r="I1347" t="s">
        <v>136</v>
      </c>
      <c r="J1347" t="s">
        <v>137</v>
      </c>
      <c r="K1347" t="s">
        <v>163</v>
      </c>
      <c r="L1347" t="s">
        <v>4121</v>
      </c>
      <c r="M1347" t="s">
        <v>4122</v>
      </c>
      <c r="N1347">
        <v>0.48111111099999998</v>
      </c>
      <c r="O1347">
        <v>0</v>
      </c>
      <c r="P1347">
        <v>79</v>
      </c>
      <c r="Q1347">
        <v>0</v>
      </c>
      <c r="R1347">
        <v>24</v>
      </c>
      <c r="S1347">
        <v>0</v>
      </c>
      <c r="T1347">
        <v>16</v>
      </c>
      <c r="U1347">
        <v>0</v>
      </c>
      <c r="V1347">
        <v>0</v>
      </c>
      <c r="W1347">
        <v>0</v>
      </c>
      <c r="X1347">
        <v>8.0175991665021016</v>
      </c>
      <c r="Y1347">
        <v>0</v>
      </c>
      <c r="Z1347">
        <v>5.2012982362799809</v>
      </c>
      <c r="AA1347">
        <v>0</v>
      </c>
      <c r="AB1347">
        <v>6.9774674852627649</v>
      </c>
      <c r="AC1347">
        <v>0</v>
      </c>
      <c r="AD1347">
        <v>0</v>
      </c>
      <c r="AE1347">
        <v>20.196364888044847</v>
      </c>
    </row>
    <row r="1348" spans="1:31" x14ac:dyDescent="0.25">
      <c r="A1348">
        <v>2397757</v>
      </c>
      <c r="B1348">
        <v>1</v>
      </c>
      <c r="C1348" t="s">
        <v>81</v>
      </c>
      <c r="D1348" t="s">
        <v>119</v>
      </c>
      <c r="E1348" t="s">
        <v>153</v>
      </c>
      <c r="F1348" t="s">
        <v>1624</v>
      </c>
      <c r="G1348" t="s">
        <v>162</v>
      </c>
      <c r="H1348" t="s">
        <v>143</v>
      </c>
      <c r="I1348" t="s">
        <v>136</v>
      </c>
      <c r="J1348" t="s">
        <v>137</v>
      </c>
      <c r="K1348" t="s">
        <v>163</v>
      </c>
      <c r="L1348" t="s">
        <v>4123</v>
      </c>
      <c r="M1348" t="s">
        <v>4124</v>
      </c>
      <c r="N1348">
        <v>6.5555555000000001E-2</v>
      </c>
      <c r="O1348">
        <v>0</v>
      </c>
      <c r="P1348">
        <v>514</v>
      </c>
      <c r="Q1348">
        <v>55</v>
      </c>
      <c r="R1348">
        <v>121</v>
      </c>
      <c r="S1348">
        <v>5</v>
      </c>
      <c r="T1348">
        <v>23</v>
      </c>
      <c r="U1348">
        <v>2</v>
      </c>
      <c r="V1348">
        <v>0</v>
      </c>
      <c r="W1348">
        <v>0</v>
      </c>
      <c r="X1348">
        <v>5.0878533201771052</v>
      </c>
      <c r="Y1348">
        <v>5.0948187898613622</v>
      </c>
      <c r="Z1348">
        <v>14.441313264687555</v>
      </c>
      <c r="AA1348">
        <v>0.36083739591878</v>
      </c>
      <c r="AB1348">
        <v>0.77080326666120003</v>
      </c>
      <c r="AC1348">
        <v>17.313688031538401</v>
      </c>
      <c r="AD1348">
        <v>0</v>
      </c>
      <c r="AE1348">
        <v>43.069314068844406</v>
      </c>
    </row>
    <row r="1349" spans="1:31" x14ac:dyDescent="0.25">
      <c r="A1349">
        <v>2397740</v>
      </c>
      <c r="B1349">
        <v>1</v>
      </c>
      <c r="C1349" t="s">
        <v>80</v>
      </c>
      <c r="D1349" t="s">
        <v>89</v>
      </c>
      <c r="E1349" t="s">
        <v>176</v>
      </c>
      <c r="F1349" t="s">
        <v>4125</v>
      </c>
      <c r="G1349" t="s">
        <v>272</v>
      </c>
      <c r="H1349" t="s">
        <v>135</v>
      </c>
      <c r="I1349" t="s">
        <v>136</v>
      </c>
      <c r="J1349" t="s">
        <v>137</v>
      </c>
      <c r="K1349" t="s">
        <v>163</v>
      </c>
      <c r="L1349" t="s">
        <v>4126</v>
      </c>
      <c r="M1349" t="s">
        <v>4127</v>
      </c>
      <c r="N1349">
        <v>1.4427777770000001</v>
      </c>
      <c r="O1349">
        <v>0</v>
      </c>
      <c r="P1349">
        <v>59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14.958016575824214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14.958016575824214</v>
      </c>
    </row>
    <row r="1350" spans="1:31" x14ac:dyDescent="0.25">
      <c r="A1350">
        <v>2397763</v>
      </c>
      <c r="B1350">
        <v>1</v>
      </c>
      <c r="C1350" t="s">
        <v>81</v>
      </c>
      <c r="D1350" t="s">
        <v>119</v>
      </c>
      <c r="E1350" t="s">
        <v>141</v>
      </c>
      <c r="F1350" t="s">
        <v>4128</v>
      </c>
      <c r="G1350" t="s">
        <v>162</v>
      </c>
      <c r="H1350" t="s">
        <v>143</v>
      </c>
      <c r="I1350" t="s">
        <v>136</v>
      </c>
      <c r="J1350" t="s">
        <v>137</v>
      </c>
      <c r="K1350" t="s">
        <v>163</v>
      </c>
      <c r="L1350" t="s">
        <v>4129</v>
      </c>
      <c r="M1350" t="s">
        <v>4130</v>
      </c>
      <c r="N1350">
        <v>1.4144444439999999</v>
      </c>
      <c r="O1350">
        <v>0</v>
      </c>
      <c r="P1350">
        <v>0</v>
      </c>
      <c r="Q1350">
        <v>0</v>
      </c>
      <c r="R1350">
        <v>0</v>
      </c>
      <c r="S1350">
        <v>4</v>
      </c>
      <c r="T1350">
        <v>114</v>
      </c>
      <c r="U1350">
        <v>0</v>
      </c>
      <c r="V1350">
        <v>2</v>
      </c>
      <c r="W1350">
        <v>0</v>
      </c>
      <c r="X1350">
        <v>0</v>
      </c>
      <c r="Y1350">
        <v>0</v>
      </c>
      <c r="Z1350">
        <v>0</v>
      </c>
      <c r="AA1350">
        <v>274.75677651241864</v>
      </c>
      <c r="AB1350">
        <v>40.194946903475689</v>
      </c>
      <c r="AC1350">
        <v>0</v>
      </c>
      <c r="AD1350">
        <v>28.34846740467237</v>
      </c>
      <c r="AE1350">
        <v>343.30019082056668</v>
      </c>
    </row>
    <row r="1351" spans="1:31" x14ac:dyDescent="0.25">
      <c r="A1351">
        <v>2397786</v>
      </c>
      <c r="B1351">
        <v>1</v>
      </c>
      <c r="C1351" t="s">
        <v>80</v>
      </c>
      <c r="D1351" t="s">
        <v>82</v>
      </c>
      <c r="E1351" t="s">
        <v>157</v>
      </c>
      <c r="F1351" t="s">
        <v>4131</v>
      </c>
      <c r="G1351" t="s">
        <v>134</v>
      </c>
      <c r="H1351" t="s">
        <v>135</v>
      </c>
      <c r="I1351" t="s">
        <v>136</v>
      </c>
      <c r="J1351" t="s">
        <v>137</v>
      </c>
      <c r="K1351" t="s">
        <v>138</v>
      </c>
      <c r="L1351" t="s">
        <v>4132</v>
      </c>
      <c r="M1351" t="s">
        <v>4133</v>
      </c>
      <c r="N1351">
        <v>5.3494444440000004</v>
      </c>
      <c r="O1351">
        <v>0</v>
      </c>
      <c r="P1351">
        <v>79</v>
      </c>
      <c r="Q1351">
        <v>0</v>
      </c>
      <c r="R1351">
        <v>0</v>
      </c>
      <c r="S1351">
        <v>0</v>
      </c>
      <c r="T1351">
        <v>28</v>
      </c>
      <c r="U1351">
        <v>0</v>
      </c>
      <c r="V1351">
        <v>0</v>
      </c>
      <c r="W1351">
        <v>0</v>
      </c>
      <c r="X1351">
        <v>69.883419369297499</v>
      </c>
      <c r="Y1351">
        <v>0</v>
      </c>
      <c r="Z1351">
        <v>0</v>
      </c>
      <c r="AA1351">
        <v>0</v>
      </c>
      <c r="AB1351">
        <v>69.074689022356068</v>
      </c>
      <c r="AC1351">
        <v>0</v>
      </c>
      <c r="AD1351">
        <v>0</v>
      </c>
      <c r="AE1351">
        <v>138.95810839165358</v>
      </c>
    </row>
    <row r="1352" spans="1:31" x14ac:dyDescent="0.25">
      <c r="A1352">
        <v>2398287</v>
      </c>
      <c r="B1352">
        <v>1</v>
      </c>
      <c r="C1352" t="s">
        <v>80</v>
      </c>
      <c r="D1352" t="s">
        <v>92</v>
      </c>
      <c r="E1352" t="s">
        <v>157</v>
      </c>
      <c r="F1352" t="s">
        <v>4134</v>
      </c>
      <c r="G1352" t="s">
        <v>272</v>
      </c>
      <c r="H1352" t="s">
        <v>135</v>
      </c>
      <c r="I1352" t="s">
        <v>136</v>
      </c>
      <c r="J1352" t="s">
        <v>137</v>
      </c>
      <c r="K1352" t="s">
        <v>163</v>
      </c>
      <c r="L1352" t="s">
        <v>4135</v>
      </c>
      <c r="M1352" t="s">
        <v>4136</v>
      </c>
      <c r="N1352">
        <v>1.207777777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1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</row>
    <row r="1353" spans="1:31" x14ac:dyDescent="0.25">
      <c r="A1353">
        <v>2398118</v>
      </c>
      <c r="B1353">
        <v>1</v>
      </c>
      <c r="C1353" t="s">
        <v>80</v>
      </c>
      <c r="D1353" t="s">
        <v>103</v>
      </c>
      <c r="E1353" t="s">
        <v>181</v>
      </c>
      <c r="F1353" t="s">
        <v>4137</v>
      </c>
      <c r="G1353" t="s">
        <v>183</v>
      </c>
      <c r="H1353" t="s">
        <v>135</v>
      </c>
      <c r="I1353" t="s">
        <v>136</v>
      </c>
      <c r="J1353" t="s">
        <v>137</v>
      </c>
      <c r="K1353" t="s">
        <v>163</v>
      </c>
      <c r="L1353" t="s">
        <v>4138</v>
      </c>
      <c r="M1353" t="s">
        <v>4139</v>
      </c>
      <c r="N1353">
        <v>1.989166666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0.5925036208053025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0.5925036208053025</v>
      </c>
    </row>
    <row r="1354" spans="1:31" x14ac:dyDescent="0.25">
      <c r="A1354">
        <v>2397809</v>
      </c>
      <c r="B1354">
        <v>1</v>
      </c>
      <c r="C1354" t="s">
        <v>80</v>
      </c>
      <c r="D1354" t="s">
        <v>101</v>
      </c>
      <c r="E1354" t="s">
        <v>132</v>
      </c>
      <c r="F1354" t="s">
        <v>4140</v>
      </c>
      <c r="G1354" t="s">
        <v>134</v>
      </c>
      <c r="H1354" t="s">
        <v>135</v>
      </c>
      <c r="I1354" t="s">
        <v>136</v>
      </c>
      <c r="J1354" t="s">
        <v>137</v>
      </c>
      <c r="K1354" t="s">
        <v>138</v>
      </c>
      <c r="L1354" t="s">
        <v>4141</v>
      </c>
      <c r="M1354" t="s">
        <v>4142</v>
      </c>
      <c r="N1354">
        <v>4.2555555549999999</v>
      </c>
      <c r="O1354">
        <v>0</v>
      </c>
      <c r="P1354">
        <v>487</v>
      </c>
      <c r="Q1354">
        <v>0</v>
      </c>
      <c r="R1354">
        <v>0</v>
      </c>
      <c r="S1354">
        <v>0</v>
      </c>
      <c r="T1354">
        <v>59</v>
      </c>
      <c r="U1354">
        <v>0</v>
      </c>
      <c r="V1354">
        <v>0</v>
      </c>
      <c r="W1354">
        <v>0</v>
      </c>
      <c r="X1354">
        <v>310.69495945605848</v>
      </c>
      <c r="Y1354">
        <v>0</v>
      </c>
      <c r="Z1354">
        <v>0</v>
      </c>
      <c r="AA1354">
        <v>0</v>
      </c>
      <c r="AB1354">
        <v>522.94820925704005</v>
      </c>
      <c r="AC1354">
        <v>0</v>
      </c>
      <c r="AD1354">
        <v>0</v>
      </c>
      <c r="AE1354">
        <v>833.64316871309848</v>
      </c>
    </row>
    <row r="1355" spans="1:31" x14ac:dyDescent="0.25">
      <c r="A1355">
        <v>2397989</v>
      </c>
      <c r="B1355">
        <v>1</v>
      </c>
      <c r="C1355" t="s">
        <v>81</v>
      </c>
      <c r="D1355" t="s">
        <v>112</v>
      </c>
      <c r="E1355" t="s">
        <v>181</v>
      </c>
      <c r="F1355" t="s">
        <v>4143</v>
      </c>
      <c r="G1355" t="s">
        <v>183</v>
      </c>
      <c r="H1355" t="s">
        <v>135</v>
      </c>
      <c r="I1355" t="s">
        <v>136</v>
      </c>
      <c r="J1355" t="s">
        <v>137</v>
      </c>
      <c r="K1355" t="s">
        <v>163</v>
      </c>
      <c r="L1355" t="s">
        <v>4144</v>
      </c>
      <c r="M1355" t="s">
        <v>4145</v>
      </c>
      <c r="N1355">
        <v>0.93944444400000005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0.28415657285379997</v>
      </c>
      <c r="AC1355">
        <v>0</v>
      </c>
      <c r="AD1355">
        <v>0</v>
      </c>
      <c r="AE1355">
        <v>0.28415657285379997</v>
      </c>
    </row>
    <row r="1356" spans="1:31" x14ac:dyDescent="0.25">
      <c r="A1356">
        <v>2398158</v>
      </c>
      <c r="B1356">
        <v>1</v>
      </c>
      <c r="C1356" t="s">
        <v>80</v>
      </c>
      <c r="D1356" t="s">
        <v>96</v>
      </c>
      <c r="E1356" t="s">
        <v>153</v>
      </c>
      <c r="F1356" t="s">
        <v>4146</v>
      </c>
      <c r="G1356" t="s">
        <v>162</v>
      </c>
      <c r="H1356" t="s">
        <v>143</v>
      </c>
      <c r="I1356" t="s">
        <v>136</v>
      </c>
      <c r="J1356" t="s">
        <v>137</v>
      </c>
      <c r="K1356" t="s">
        <v>163</v>
      </c>
      <c r="L1356" t="s">
        <v>4147</v>
      </c>
      <c r="M1356" t="s">
        <v>4148</v>
      </c>
      <c r="N1356">
        <v>1.0802777770000001</v>
      </c>
      <c r="O1356">
        <v>0</v>
      </c>
      <c r="P1356">
        <v>303</v>
      </c>
      <c r="Q1356">
        <v>0</v>
      </c>
      <c r="R1356">
        <v>0</v>
      </c>
      <c r="S1356">
        <v>12</v>
      </c>
      <c r="T1356">
        <v>70</v>
      </c>
      <c r="U1356">
        <v>0</v>
      </c>
      <c r="V1356">
        <v>0</v>
      </c>
      <c r="W1356">
        <v>0</v>
      </c>
      <c r="X1356">
        <v>127.16086840387433</v>
      </c>
      <c r="Y1356">
        <v>0</v>
      </c>
      <c r="Z1356">
        <v>0</v>
      </c>
      <c r="AA1356">
        <v>972.61291952970953</v>
      </c>
      <c r="AB1356">
        <v>170.93160379869173</v>
      </c>
      <c r="AC1356">
        <v>0</v>
      </c>
      <c r="AD1356">
        <v>0</v>
      </c>
      <c r="AE1356">
        <v>1270.7053917322755</v>
      </c>
    </row>
    <row r="1357" spans="1:31" x14ac:dyDescent="0.25">
      <c r="A1357">
        <v>2397889</v>
      </c>
      <c r="B1357">
        <v>1</v>
      </c>
      <c r="C1357" t="s">
        <v>81</v>
      </c>
      <c r="D1357" t="s">
        <v>122</v>
      </c>
      <c r="E1357" t="s">
        <v>157</v>
      </c>
      <c r="F1357" t="s">
        <v>4149</v>
      </c>
      <c r="G1357" t="s">
        <v>272</v>
      </c>
      <c r="H1357" t="s">
        <v>135</v>
      </c>
      <c r="I1357" t="s">
        <v>136</v>
      </c>
      <c r="J1357" t="s">
        <v>137</v>
      </c>
      <c r="K1357" t="s">
        <v>163</v>
      </c>
      <c r="L1357" t="s">
        <v>4150</v>
      </c>
      <c r="M1357" t="s">
        <v>4151</v>
      </c>
      <c r="N1357">
        <v>0.87805555499999999</v>
      </c>
      <c r="O1357">
        <v>0</v>
      </c>
      <c r="P1357">
        <v>328</v>
      </c>
      <c r="Q1357">
        <v>0</v>
      </c>
      <c r="R1357">
        <v>3</v>
      </c>
      <c r="S1357">
        <v>0</v>
      </c>
      <c r="T1357">
        <v>21</v>
      </c>
      <c r="U1357">
        <v>0</v>
      </c>
      <c r="V1357">
        <v>0</v>
      </c>
      <c r="W1357">
        <v>0</v>
      </c>
      <c r="X1357">
        <v>58.482824699911546</v>
      </c>
      <c r="Y1357">
        <v>0</v>
      </c>
      <c r="Z1357">
        <v>2.2220856020246735</v>
      </c>
      <c r="AA1357">
        <v>0</v>
      </c>
      <c r="AB1357">
        <v>25.143942873426045</v>
      </c>
      <c r="AC1357">
        <v>0</v>
      </c>
      <c r="AD1357">
        <v>0</v>
      </c>
      <c r="AE1357">
        <v>85.848853175362265</v>
      </c>
    </row>
    <row r="1358" spans="1:31" x14ac:dyDescent="0.25">
      <c r="A1358">
        <v>2397746</v>
      </c>
      <c r="B1358">
        <v>1</v>
      </c>
      <c r="C1358" t="s">
        <v>81</v>
      </c>
      <c r="D1358" t="s">
        <v>118</v>
      </c>
      <c r="E1358" t="s">
        <v>325</v>
      </c>
      <c r="F1358" t="s">
        <v>467</v>
      </c>
      <c r="G1358" t="s">
        <v>162</v>
      </c>
      <c r="H1358" t="s">
        <v>143</v>
      </c>
      <c r="I1358" t="s">
        <v>136</v>
      </c>
      <c r="J1358" t="s">
        <v>137</v>
      </c>
      <c r="K1358" t="s">
        <v>163</v>
      </c>
      <c r="L1358" t="s">
        <v>4152</v>
      </c>
      <c r="M1358" t="s">
        <v>4153</v>
      </c>
      <c r="N1358">
        <v>0.28027777700000001</v>
      </c>
      <c r="O1358">
        <v>7</v>
      </c>
      <c r="P1358">
        <v>1119</v>
      </c>
      <c r="Q1358">
        <v>195</v>
      </c>
      <c r="R1358">
        <v>80</v>
      </c>
      <c r="S1358">
        <v>43</v>
      </c>
      <c r="T1358">
        <v>99</v>
      </c>
      <c r="U1358">
        <v>0</v>
      </c>
      <c r="V1358">
        <v>0</v>
      </c>
      <c r="W1358">
        <v>0.4451310057591929</v>
      </c>
      <c r="X1358">
        <v>41.264233587215038</v>
      </c>
      <c r="Y1358">
        <v>116.57329428260732</v>
      </c>
      <c r="Z1358">
        <v>10.151816275364862</v>
      </c>
      <c r="AA1358">
        <v>34.88413069787569</v>
      </c>
      <c r="AB1358">
        <v>14.929360166268689</v>
      </c>
      <c r="AC1358">
        <v>0</v>
      </c>
      <c r="AD1358">
        <v>0</v>
      </c>
      <c r="AE1358">
        <v>218.24796601509078</v>
      </c>
    </row>
    <row r="1359" spans="1:31" x14ac:dyDescent="0.25">
      <c r="A1359">
        <v>2398244</v>
      </c>
      <c r="B1359">
        <v>1</v>
      </c>
      <c r="C1359" t="s">
        <v>81</v>
      </c>
      <c r="D1359" t="s">
        <v>127</v>
      </c>
      <c r="E1359" t="s">
        <v>132</v>
      </c>
      <c r="F1359" t="s">
        <v>3025</v>
      </c>
      <c r="G1359" t="s">
        <v>254</v>
      </c>
      <c r="H1359" t="s">
        <v>135</v>
      </c>
      <c r="I1359" t="s">
        <v>136</v>
      </c>
      <c r="J1359" t="s">
        <v>137</v>
      </c>
      <c r="K1359" t="s">
        <v>163</v>
      </c>
      <c r="L1359" t="s">
        <v>4154</v>
      </c>
      <c r="M1359" t="s">
        <v>4155</v>
      </c>
      <c r="N1359">
        <v>1.116666666</v>
      </c>
      <c r="O1359">
        <v>0</v>
      </c>
      <c r="P1359">
        <v>3</v>
      </c>
      <c r="Q1359">
        <v>0</v>
      </c>
      <c r="R1359">
        <v>7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0.68640617814294647</v>
      </c>
      <c r="Y1359">
        <v>0</v>
      </c>
      <c r="Z1359">
        <v>12.327231579827671</v>
      </c>
      <c r="AA1359">
        <v>0</v>
      </c>
      <c r="AB1359">
        <v>0</v>
      </c>
      <c r="AC1359">
        <v>0</v>
      </c>
      <c r="AD1359">
        <v>0</v>
      </c>
      <c r="AE1359">
        <v>13.013637757970617</v>
      </c>
    </row>
    <row r="1360" spans="1:31" x14ac:dyDescent="0.25">
      <c r="A1360">
        <v>2397952</v>
      </c>
      <c r="B1360">
        <v>1</v>
      </c>
      <c r="C1360" t="s">
        <v>81</v>
      </c>
      <c r="D1360" t="s">
        <v>112</v>
      </c>
      <c r="E1360" t="s">
        <v>181</v>
      </c>
      <c r="F1360" t="s">
        <v>4156</v>
      </c>
      <c r="G1360" t="s">
        <v>183</v>
      </c>
      <c r="H1360" t="s">
        <v>135</v>
      </c>
      <c r="I1360" t="s">
        <v>136</v>
      </c>
      <c r="J1360" t="s">
        <v>137</v>
      </c>
      <c r="K1360" t="s">
        <v>163</v>
      </c>
      <c r="L1360" t="s">
        <v>4157</v>
      </c>
      <c r="M1360" t="s">
        <v>4158</v>
      </c>
      <c r="N1360">
        <v>1.575555555</v>
      </c>
      <c r="O1360">
        <v>0</v>
      </c>
      <c r="P1360">
        <v>3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0.35210413092733278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0.35210413092733278</v>
      </c>
    </row>
    <row r="1361" spans="1:31" x14ac:dyDescent="0.25">
      <c r="A1361">
        <v>2397803</v>
      </c>
      <c r="B1361">
        <v>1</v>
      </c>
      <c r="C1361" t="s">
        <v>80</v>
      </c>
      <c r="D1361" t="s">
        <v>104</v>
      </c>
      <c r="E1361" t="s">
        <v>153</v>
      </c>
      <c r="F1361" t="s">
        <v>4159</v>
      </c>
      <c r="G1361" t="s">
        <v>134</v>
      </c>
      <c r="H1361" t="s">
        <v>143</v>
      </c>
      <c r="I1361" t="s">
        <v>136</v>
      </c>
      <c r="J1361" t="s">
        <v>137</v>
      </c>
      <c r="K1361" t="s">
        <v>138</v>
      </c>
      <c r="L1361" t="s">
        <v>3936</v>
      </c>
      <c r="M1361" t="s">
        <v>4160</v>
      </c>
      <c r="N1361">
        <v>2.7936111110000001</v>
      </c>
      <c r="O1361">
        <v>34</v>
      </c>
      <c r="P1361">
        <v>2058</v>
      </c>
      <c r="Q1361">
        <v>117</v>
      </c>
      <c r="R1361">
        <v>163</v>
      </c>
      <c r="S1361">
        <v>49</v>
      </c>
      <c r="T1361">
        <v>235</v>
      </c>
      <c r="U1361">
        <v>3</v>
      </c>
      <c r="V1361">
        <v>1</v>
      </c>
      <c r="W1361">
        <v>130.25295539715918</v>
      </c>
      <c r="X1361">
        <v>1219.0474674823915</v>
      </c>
      <c r="Y1361">
        <v>347.41126538652617</v>
      </c>
      <c r="Z1361">
        <v>175.41071586716913</v>
      </c>
      <c r="AA1361">
        <v>595.22755430590814</v>
      </c>
      <c r="AB1361">
        <v>463.73749988016715</v>
      </c>
      <c r="AC1361">
        <v>89.898412241228613</v>
      </c>
      <c r="AD1361">
        <v>12.945133977381895</v>
      </c>
      <c r="AE1361">
        <v>3033.9310045379311</v>
      </c>
    </row>
    <row r="1362" spans="1:31" x14ac:dyDescent="0.25">
      <c r="A1362">
        <v>2397929</v>
      </c>
      <c r="B1362">
        <v>1</v>
      </c>
      <c r="C1362" t="s">
        <v>80</v>
      </c>
      <c r="D1362" t="s">
        <v>82</v>
      </c>
      <c r="E1362" t="s">
        <v>181</v>
      </c>
      <c r="F1362" t="s">
        <v>4161</v>
      </c>
      <c r="G1362" t="s">
        <v>183</v>
      </c>
      <c r="H1362" t="s">
        <v>135</v>
      </c>
      <c r="I1362" t="s">
        <v>136</v>
      </c>
      <c r="J1362" t="s">
        <v>137</v>
      </c>
      <c r="K1362" t="s">
        <v>163</v>
      </c>
      <c r="L1362" t="s">
        <v>4162</v>
      </c>
      <c r="M1362" t="s">
        <v>4163</v>
      </c>
      <c r="N1362">
        <v>5.5433333329999996</v>
      </c>
      <c r="O1362">
        <v>0</v>
      </c>
      <c r="P1362">
        <v>22</v>
      </c>
      <c r="Q1362">
        <v>0</v>
      </c>
      <c r="R1362">
        <v>0</v>
      </c>
      <c r="S1362">
        <v>0</v>
      </c>
      <c r="T1362">
        <v>2</v>
      </c>
      <c r="U1362">
        <v>0</v>
      </c>
      <c r="V1362">
        <v>0</v>
      </c>
      <c r="W1362">
        <v>0</v>
      </c>
      <c r="X1362">
        <v>26.210398780048113</v>
      </c>
      <c r="Y1362">
        <v>0</v>
      </c>
      <c r="Z1362">
        <v>0</v>
      </c>
      <c r="AA1362">
        <v>0</v>
      </c>
      <c r="AB1362">
        <v>4.4049761519652808</v>
      </c>
      <c r="AC1362">
        <v>0</v>
      </c>
      <c r="AD1362">
        <v>0</v>
      </c>
      <c r="AE1362">
        <v>30.615374932013395</v>
      </c>
    </row>
    <row r="1363" spans="1:31" x14ac:dyDescent="0.25">
      <c r="A1363">
        <v>2398261</v>
      </c>
      <c r="B1363">
        <v>1</v>
      </c>
      <c r="C1363" t="s">
        <v>80</v>
      </c>
      <c r="D1363" t="s">
        <v>96</v>
      </c>
      <c r="E1363" t="s">
        <v>157</v>
      </c>
      <c r="F1363" t="s">
        <v>4164</v>
      </c>
      <c r="G1363" t="s">
        <v>297</v>
      </c>
      <c r="H1363" t="s">
        <v>135</v>
      </c>
      <c r="I1363" t="s">
        <v>136</v>
      </c>
      <c r="J1363" t="s">
        <v>137</v>
      </c>
      <c r="K1363" t="s">
        <v>163</v>
      </c>
      <c r="L1363" t="s">
        <v>4165</v>
      </c>
      <c r="M1363" t="s">
        <v>4166</v>
      </c>
      <c r="N1363">
        <v>1.429166666</v>
      </c>
      <c r="O1363">
        <v>0</v>
      </c>
      <c r="P1363">
        <v>23</v>
      </c>
      <c r="Q1363">
        <v>0</v>
      </c>
      <c r="R1363">
        <v>0</v>
      </c>
      <c r="S1363">
        <v>0</v>
      </c>
      <c r="T1363">
        <v>3</v>
      </c>
      <c r="U1363">
        <v>0</v>
      </c>
      <c r="V1363">
        <v>0</v>
      </c>
      <c r="W1363">
        <v>0</v>
      </c>
      <c r="X1363">
        <v>24.878040776896192</v>
      </c>
      <c r="Y1363">
        <v>0</v>
      </c>
      <c r="Z1363">
        <v>0</v>
      </c>
      <c r="AA1363">
        <v>0</v>
      </c>
      <c r="AB1363">
        <v>1.873293134163079</v>
      </c>
      <c r="AC1363">
        <v>0</v>
      </c>
      <c r="AD1363">
        <v>0</v>
      </c>
      <c r="AE1363">
        <v>26.75133391105927</v>
      </c>
    </row>
    <row r="1364" spans="1:31" x14ac:dyDescent="0.25">
      <c r="A1364">
        <v>2397743</v>
      </c>
      <c r="B1364">
        <v>1</v>
      </c>
      <c r="C1364" t="s">
        <v>81</v>
      </c>
      <c r="D1364" t="s">
        <v>114</v>
      </c>
      <c r="E1364" t="s">
        <v>141</v>
      </c>
      <c r="F1364" t="s">
        <v>4167</v>
      </c>
      <c r="G1364" t="s">
        <v>162</v>
      </c>
      <c r="H1364" t="s">
        <v>143</v>
      </c>
      <c r="I1364" t="s">
        <v>417</v>
      </c>
      <c r="J1364" t="s">
        <v>137</v>
      </c>
      <c r="K1364" t="s">
        <v>163</v>
      </c>
      <c r="L1364" t="s">
        <v>4168</v>
      </c>
      <c r="M1364" t="s">
        <v>4169</v>
      </c>
      <c r="N1364">
        <v>7.4999999999999997E-3</v>
      </c>
      <c r="O1364">
        <v>0</v>
      </c>
      <c r="P1364">
        <v>867</v>
      </c>
      <c r="Q1364">
        <v>0</v>
      </c>
      <c r="R1364">
        <v>30</v>
      </c>
      <c r="S1364">
        <v>4</v>
      </c>
      <c r="T1364">
        <v>117</v>
      </c>
      <c r="U1364">
        <v>1</v>
      </c>
      <c r="V1364">
        <v>1</v>
      </c>
      <c r="W1364">
        <v>0</v>
      </c>
      <c r="X1364">
        <v>0.53821847343596219</v>
      </c>
      <c r="Y1364">
        <v>0</v>
      </c>
      <c r="Z1364">
        <v>1.27898866916025E-2</v>
      </c>
      <c r="AA1364">
        <v>2.4932727236249994E-2</v>
      </c>
      <c r="AB1364">
        <v>0.22528282925425486</v>
      </c>
      <c r="AC1364">
        <v>0.65256616541452495</v>
      </c>
      <c r="AD1364">
        <v>0.70718979177832497</v>
      </c>
      <c r="AE1364">
        <v>2.1609798738109194</v>
      </c>
    </row>
    <row r="1365" spans="1:31" x14ac:dyDescent="0.25">
      <c r="A1365">
        <v>2398161</v>
      </c>
      <c r="B1365">
        <v>1</v>
      </c>
      <c r="C1365" t="s">
        <v>81</v>
      </c>
      <c r="D1365" t="s">
        <v>127</v>
      </c>
      <c r="E1365" t="s">
        <v>279</v>
      </c>
      <c r="F1365" t="s">
        <v>4170</v>
      </c>
      <c r="G1365" t="s">
        <v>162</v>
      </c>
      <c r="H1365" t="s">
        <v>143</v>
      </c>
      <c r="I1365" t="s">
        <v>136</v>
      </c>
      <c r="J1365" t="s">
        <v>137</v>
      </c>
      <c r="K1365" t="s">
        <v>163</v>
      </c>
      <c r="L1365" t="s">
        <v>4171</v>
      </c>
      <c r="M1365" t="s">
        <v>4172</v>
      </c>
      <c r="N1365">
        <v>1.5972222220000001</v>
      </c>
      <c r="O1365">
        <v>2</v>
      </c>
      <c r="P1365">
        <v>130</v>
      </c>
      <c r="Q1365">
        <v>41</v>
      </c>
      <c r="R1365">
        <v>25</v>
      </c>
      <c r="S1365">
        <v>7</v>
      </c>
      <c r="T1365">
        <v>13</v>
      </c>
      <c r="U1365">
        <v>0</v>
      </c>
      <c r="V1365">
        <v>0</v>
      </c>
      <c r="W1365">
        <v>0.78459925599078606</v>
      </c>
      <c r="X1365">
        <v>33.497661730109705</v>
      </c>
      <c r="Y1365">
        <v>40.075013550909887</v>
      </c>
      <c r="Z1365">
        <v>47.271791151819151</v>
      </c>
      <c r="AA1365">
        <v>30.669559200699513</v>
      </c>
      <c r="AB1365">
        <v>11.003314834238751</v>
      </c>
      <c r="AC1365">
        <v>0</v>
      </c>
      <c r="AD1365">
        <v>0</v>
      </c>
      <c r="AE1365">
        <v>163.30193972376779</v>
      </c>
    </row>
    <row r="1366" spans="1:31" x14ac:dyDescent="0.25">
      <c r="A1366">
        <v>2397829</v>
      </c>
      <c r="B1366">
        <v>1</v>
      </c>
      <c r="C1366" t="s">
        <v>81</v>
      </c>
      <c r="D1366" t="s">
        <v>120</v>
      </c>
      <c r="E1366" t="s">
        <v>153</v>
      </c>
      <c r="F1366" t="s">
        <v>4173</v>
      </c>
      <c r="G1366" t="s">
        <v>162</v>
      </c>
      <c r="H1366" t="s">
        <v>143</v>
      </c>
      <c r="I1366" t="s">
        <v>136</v>
      </c>
      <c r="J1366" t="s">
        <v>137</v>
      </c>
      <c r="K1366" t="s">
        <v>163</v>
      </c>
      <c r="L1366" t="s">
        <v>4174</v>
      </c>
      <c r="M1366" t="s">
        <v>4175</v>
      </c>
      <c r="N1366">
        <v>0.54138888799999996</v>
      </c>
      <c r="O1366">
        <v>0</v>
      </c>
      <c r="P1366">
        <v>1123</v>
      </c>
      <c r="Q1366">
        <v>0</v>
      </c>
      <c r="R1366">
        <v>8</v>
      </c>
      <c r="S1366">
        <v>1</v>
      </c>
      <c r="T1366">
        <v>141</v>
      </c>
      <c r="U1366">
        <v>0</v>
      </c>
      <c r="V1366">
        <v>0</v>
      </c>
      <c r="W1366">
        <v>0</v>
      </c>
      <c r="X1366">
        <v>100.59468891186263</v>
      </c>
      <c r="Y1366">
        <v>0</v>
      </c>
      <c r="Z1366">
        <v>1.4829585719643525</v>
      </c>
      <c r="AA1366">
        <v>28.300988355344657</v>
      </c>
      <c r="AB1366">
        <v>41.466780358376205</v>
      </c>
      <c r="AC1366">
        <v>0</v>
      </c>
      <c r="AD1366">
        <v>0</v>
      </c>
      <c r="AE1366">
        <v>171.84541619754785</v>
      </c>
    </row>
    <row r="1367" spans="1:31" x14ac:dyDescent="0.25">
      <c r="A1367">
        <v>2397969</v>
      </c>
      <c r="B1367">
        <v>1</v>
      </c>
      <c r="C1367" t="s">
        <v>80</v>
      </c>
      <c r="D1367" t="s">
        <v>95</v>
      </c>
      <c r="E1367" t="s">
        <v>157</v>
      </c>
      <c r="F1367" t="s">
        <v>4176</v>
      </c>
      <c r="G1367" t="s">
        <v>213</v>
      </c>
      <c r="H1367" t="s">
        <v>135</v>
      </c>
      <c r="I1367" t="s">
        <v>136</v>
      </c>
      <c r="J1367" t="s">
        <v>137</v>
      </c>
      <c r="K1367" t="s">
        <v>163</v>
      </c>
      <c r="L1367" t="s">
        <v>4177</v>
      </c>
      <c r="M1367" t="s">
        <v>4178</v>
      </c>
      <c r="N1367">
        <v>2.676388888</v>
      </c>
      <c r="O1367">
        <v>0</v>
      </c>
      <c r="P1367">
        <v>63</v>
      </c>
      <c r="Q1367">
        <v>0</v>
      </c>
      <c r="R1367">
        <v>0</v>
      </c>
      <c r="S1367">
        <v>0</v>
      </c>
      <c r="T1367">
        <v>1</v>
      </c>
      <c r="U1367">
        <v>0</v>
      </c>
      <c r="V1367">
        <v>0</v>
      </c>
      <c r="W1367">
        <v>0</v>
      </c>
      <c r="X1367">
        <v>24.765017352454716</v>
      </c>
      <c r="Y1367">
        <v>0</v>
      </c>
      <c r="Z1367">
        <v>0</v>
      </c>
      <c r="AA1367">
        <v>0</v>
      </c>
      <c r="AB1367">
        <v>4.4201613240891658E-3</v>
      </c>
      <c r="AC1367">
        <v>0</v>
      </c>
      <c r="AD1367">
        <v>0</v>
      </c>
      <c r="AE1367">
        <v>24.769437513778804</v>
      </c>
    </row>
    <row r="1368" spans="1:31" x14ac:dyDescent="0.25">
      <c r="A1368">
        <v>2398121</v>
      </c>
      <c r="B1368">
        <v>1</v>
      </c>
      <c r="C1368" t="s">
        <v>80</v>
      </c>
      <c r="D1368" t="s">
        <v>108</v>
      </c>
      <c r="E1368" t="s">
        <v>181</v>
      </c>
      <c r="F1368" t="s">
        <v>4179</v>
      </c>
      <c r="G1368" t="s">
        <v>183</v>
      </c>
      <c r="H1368" t="s">
        <v>135</v>
      </c>
      <c r="I1368" t="s">
        <v>136</v>
      </c>
      <c r="J1368" t="s">
        <v>137</v>
      </c>
      <c r="K1368" t="s">
        <v>163</v>
      </c>
      <c r="L1368" t="s">
        <v>4180</v>
      </c>
      <c r="M1368" t="s">
        <v>4181</v>
      </c>
      <c r="N1368">
        <v>3.7288888880000002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0.17340234236106444</v>
      </c>
      <c r="AA1368">
        <v>0</v>
      </c>
      <c r="AB1368">
        <v>0</v>
      </c>
      <c r="AC1368">
        <v>0</v>
      </c>
      <c r="AD1368">
        <v>0</v>
      </c>
      <c r="AE1368">
        <v>0.17340234236106444</v>
      </c>
    </row>
    <row r="1369" spans="1:31" x14ac:dyDescent="0.25">
      <c r="A1369">
        <v>2397869</v>
      </c>
      <c r="B1369">
        <v>1</v>
      </c>
      <c r="C1369" t="s">
        <v>80</v>
      </c>
      <c r="D1369" t="s">
        <v>83</v>
      </c>
      <c r="E1369" t="s">
        <v>157</v>
      </c>
      <c r="F1369" t="s">
        <v>4182</v>
      </c>
      <c r="G1369" t="s">
        <v>297</v>
      </c>
      <c r="H1369" t="s">
        <v>135</v>
      </c>
      <c r="I1369" t="s">
        <v>136</v>
      </c>
      <c r="J1369" t="s">
        <v>137</v>
      </c>
      <c r="K1369" t="s">
        <v>163</v>
      </c>
      <c r="L1369" t="s">
        <v>4183</v>
      </c>
      <c r="M1369" t="s">
        <v>4184</v>
      </c>
      <c r="N1369">
        <v>3.2269444439999999</v>
      </c>
      <c r="O1369">
        <v>0</v>
      </c>
      <c r="P1369">
        <v>107</v>
      </c>
      <c r="Q1369">
        <v>0</v>
      </c>
      <c r="R1369">
        <v>0</v>
      </c>
      <c r="S1369">
        <v>0</v>
      </c>
      <c r="T1369">
        <v>5</v>
      </c>
      <c r="U1369">
        <v>0</v>
      </c>
      <c r="V1369">
        <v>0</v>
      </c>
      <c r="W1369">
        <v>0</v>
      </c>
      <c r="X1369">
        <v>106.01375175304163</v>
      </c>
      <c r="Y1369">
        <v>0</v>
      </c>
      <c r="Z1369">
        <v>0</v>
      </c>
      <c r="AA1369">
        <v>0</v>
      </c>
      <c r="AB1369">
        <v>24.879850377922381</v>
      </c>
      <c r="AC1369">
        <v>0</v>
      </c>
      <c r="AD1369">
        <v>0</v>
      </c>
      <c r="AE1369">
        <v>130.89360213096401</v>
      </c>
    </row>
    <row r="1370" spans="1:31" x14ac:dyDescent="0.25">
      <c r="A1370">
        <v>2411268</v>
      </c>
      <c r="B1370">
        <v>1</v>
      </c>
      <c r="C1370" t="s">
        <v>80</v>
      </c>
      <c r="D1370" t="s">
        <v>94</v>
      </c>
      <c r="E1370" t="s">
        <v>141</v>
      </c>
      <c r="F1370" t="s">
        <v>3914</v>
      </c>
      <c r="G1370" t="s">
        <v>1793</v>
      </c>
      <c r="H1370" t="s">
        <v>143</v>
      </c>
      <c r="I1370" t="s">
        <v>136</v>
      </c>
      <c r="J1370" t="s">
        <v>137</v>
      </c>
      <c r="K1370" t="s">
        <v>163</v>
      </c>
      <c r="L1370" t="s">
        <v>4185</v>
      </c>
      <c r="M1370" t="s">
        <v>4186</v>
      </c>
      <c r="N1370">
        <v>0.97277777700000001</v>
      </c>
      <c r="O1370">
        <v>0</v>
      </c>
      <c r="P1370">
        <v>0</v>
      </c>
      <c r="Q1370">
        <v>0</v>
      </c>
      <c r="R1370">
        <v>0</v>
      </c>
      <c r="S1370">
        <v>1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38.482336153044699</v>
      </c>
      <c r="AB1370">
        <v>0</v>
      </c>
      <c r="AC1370">
        <v>0</v>
      </c>
      <c r="AD1370">
        <v>0</v>
      </c>
      <c r="AE1370">
        <v>38.482336153044699</v>
      </c>
    </row>
    <row r="1371" spans="1:31" x14ac:dyDescent="0.25">
      <c r="A1371">
        <v>2398241</v>
      </c>
      <c r="B1371">
        <v>1</v>
      </c>
      <c r="C1371" t="s">
        <v>81</v>
      </c>
      <c r="D1371" t="s">
        <v>121</v>
      </c>
      <c r="E1371" t="s">
        <v>181</v>
      </c>
      <c r="F1371" t="s">
        <v>4187</v>
      </c>
      <c r="G1371" t="s">
        <v>183</v>
      </c>
      <c r="H1371" t="s">
        <v>135</v>
      </c>
      <c r="I1371" t="s">
        <v>136</v>
      </c>
      <c r="J1371" t="s">
        <v>137</v>
      </c>
      <c r="K1371" t="s">
        <v>163</v>
      </c>
      <c r="L1371" t="s">
        <v>4188</v>
      </c>
      <c r="M1371" t="s">
        <v>4189</v>
      </c>
      <c r="N1371">
        <v>2.6641666659999999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0.28019577565704168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0.28019577565704168</v>
      </c>
    </row>
    <row r="1372" spans="1:31" x14ac:dyDescent="0.25">
      <c r="A1372">
        <v>2397955</v>
      </c>
      <c r="B1372">
        <v>1</v>
      </c>
      <c r="C1372" t="s">
        <v>81</v>
      </c>
      <c r="D1372" t="s">
        <v>122</v>
      </c>
      <c r="E1372" t="s">
        <v>141</v>
      </c>
      <c r="F1372" t="s">
        <v>4190</v>
      </c>
      <c r="G1372" t="s">
        <v>206</v>
      </c>
      <c r="H1372" t="s">
        <v>143</v>
      </c>
      <c r="I1372" t="s">
        <v>136</v>
      </c>
      <c r="J1372" t="s">
        <v>137</v>
      </c>
      <c r="K1372" t="s">
        <v>163</v>
      </c>
      <c r="L1372" t="s">
        <v>4191</v>
      </c>
      <c r="M1372" t="s">
        <v>4192</v>
      </c>
      <c r="N1372">
        <v>5.3047222219999997</v>
      </c>
      <c r="O1372">
        <v>1</v>
      </c>
      <c r="P1372">
        <v>295</v>
      </c>
      <c r="Q1372">
        <v>3</v>
      </c>
      <c r="R1372">
        <v>0</v>
      </c>
      <c r="S1372">
        <v>2</v>
      </c>
      <c r="T1372">
        <v>7</v>
      </c>
      <c r="U1372">
        <v>1</v>
      </c>
      <c r="V1372">
        <v>0</v>
      </c>
      <c r="W1372">
        <v>0.70204457188827007</v>
      </c>
      <c r="X1372">
        <v>121.48422489546718</v>
      </c>
      <c r="Y1372">
        <v>7.4720827574771542</v>
      </c>
      <c r="Z1372">
        <v>0</v>
      </c>
      <c r="AA1372">
        <v>56.189449415198922</v>
      </c>
      <c r="AB1372">
        <v>8.8044017745426171</v>
      </c>
      <c r="AC1372">
        <v>709.81597696745484</v>
      </c>
      <c r="AD1372">
        <v>0</v>
      </c>
      <c r="AE1372">
        <v>904.468180382029</v>
      </c>
    </row>
    <row r="1373" spans="1:31" x14ac:dyDescent="0.25">
      <c r="A1373">
        <v>2398164</v>
      </c>
      <c r="B1373">
        <v>1</v>
      </c>
      <c r="C1373" t="s">
        <v>80</v>
      </c>
      <c r="D1373" t="s">
        <v>82</v>
      </c>
      <c r="E1373" t="s">
        <v>132</v>
      </c>
      <c r="F1373" t="s">
        <v>4193</v>
      </c>
      <c r="G1373" t="s">
        <v>254</v>
      </c>
      <c r="H1373" t="s">
        <v>135</v>
      </c>
      <c r="I1373" t="s">
        <v>136</v>
      </c>
      <c r="J1373" t="s">
        <v>137</v>
      </c>
      <c r="K1373" t="s">
        <v>163</v>
      </c>
      <c r="L1373" t="s">
        <v>4194</v>
      </c>
      <c r="M1373" t="s">
        <v>4195</v>
      </c>
      <c r="N1373">
        <v>0.54722222200000004</v>
      </c>
      <c r="O1373">
        <v>0</v>
      </c>
      <c r="P1373">
        <v>410</v>
      </c>
      <c r="Q1373">
        <v>0</v>
      </c>
      <c r="R1373">
        <v>0</v>
      </c>
      <c r="S1373">
        <v>0</v>
      </c>
      <c r="T1373">
        <v>22</v>
      </c>
      <c r="U1373">
        <v>0</v>
      </c>
      <c r="V1373">
        <v>0</v>
      </c>
      <c r="W1373">
        <v>0</v>
      </c>
      <c r="X1373">
        <v>48.34352929726446</v>
      </c>
      <c r="Y1373">
        <v>0</v>
      </c>
      <c r="Z1373">
        <v>0</v>
      </c>
      <c r="AA1373">
        <v>0</v>
      </c>
      <c r="AB1373">
        <v>6.8697406987008005</v>
      </c>
      <c r="AC1373">
        <v>0</v>
      </c>
      <c r="AD1373">
        <v>0</v>
      </c>
      <c r="AE1373">
        <v>55.213269995965263</v>
      </c>
    </row>
    <row r="1374" spans="1:31" x14ac:dyDescent="0.25">
      <c r="A1374">
        <v>2397792</v>
      </c>
      <c r="B1374">
        <v>1</v>
      </c>
      <c r="C1374" t="s">
        <v>80</v>
      </c>
      <c r="D1374" t="s">
        <v>101</v>
      </c>
      <c r="E1374" t="s">
        <v>141</v>
      </c>
      <c r="F1374" t="s">
        <v>4196</v>
      </c>
      <c r="G1374" t="s">
        <v>4197</v>
      </c>
      <c r="H1374" t="s">
        <v>143</v>
      </c>
      <c r="I1374" t="s">
        <v>136</v>
      </c>
      <c r="J1374" t="s">
        <v>137</v>
      </c>
      <c r="K1374" t="s">
        <v>163</v>
      </c>
      <c r="L1374" t="s">
        <v>4198</v>
      </c>
      <c r="M1374" t="s">
        <v>4199</v>
      </c>
      <c r="N1374">
        <v>3.9672222220000002</v>
      </c>
      <c r="O1374">
        <v>0</v>
      </c>
      <c r="P1374">
        <v>89</v>
      </c>
      <c r="Q1374">
        <v>0</v>
      </c>
      <c r="R1374">
        <v>0</v>
      </c>
      <c r="S1374">
        <v>0</v>
      </c>
      <c r="T1374">
        <v>4</v>
      </c>
      <c r="U1374">
        <v>0</v>
      </c>
      <c r="V1374">
        <v>0</v>
      </c>
      <c r="W1374">
        <v>0</v>
      </c>
      <c r="X1374">
        <v>58.7819363271228</v>
      </c>
      <c r="Y1374">
        <v>0</v>
      </c>
      <c r="Z1374">
        <v>0</v>
      </c>
      <c r="AA1374">
        <v>0</v>
      </c>
      <c r="AB1374">
        <v>76.863692972744474</v>
      </c>
      <c r="AC1374">
        <v>0</v>
      </c>
      <c r="AD1374">
        <v>0</v>
      </c>
      <c r="AE1374">
        <v>135.64562929986727</v>
      </c>
    </row>
    <row r="1375" spans="1:31" x14ac:dyDescent="0.25">
      <c r="A1375">
        <v>2397769</v>
      </c>
      <c r="B1375">
        <v>1</v>
      </c>
      <c r="C1375" t="s">
        <v>80</v>
      </c>
      <c r="D1375" t="s">
        <v>104</v>
      </c>
      <c r="E1375" t="s">
        <v>132</v>
      </c>
      <c r="F1375" t="s">
        <v>4200</v>
      </c>
      <c r="G1375" t="s">
        <v>254</v>
      </c>
      <c r="H1375" t="s">
        <v>135</v>
      </c>
      <c r="I1375" t="s">
        <v>136</v>
      </c>
      <c r="J1375" t="s">
        <v>137</v>
      </c>
      <c r="K1375" t="s">
        <v>163</v>
      </c>
      <c r="L1375" t="s">
        <v>4201</v>
      </c>
      <c r="M1375" t="s">
        <v>4202</v>
      </c>
      <c r="N1375">
        <v>0.225833333</v>
      </c>
      <c r="O1375">
        <v>0</v>
      </c>
      <c r="P1375">
        <v>413</v>
      </c>
      <c r="Q1375">
        <v>0</v>
      </c>
      <c r="R1375">
        <v>4</v>
      </c>
      <c r="S1375">
        <v>0</v>
      </c>
      <c r="T1375">
        <v>29</v>
      </c>
      <c r="U1375">
        <v>0</v>
      </c>
      <c r="V1375">
        <v>0</v>
      </c>
      <c r="W1375">
        <v>0</v>
      </c>
      <c r="X1375">
        <v>16.024611136571163</v>
      </c>
      <c r="Y1375">
        <v>0</v>
      </c>
      <c r="Z1375">
        <v>0.15163335706138334</v>
      </c>
      <c r="AA1375">
        <v>0</v>
      </c>
      <c r="AB1375">
        <v>4.4841617308339989</v>
      </c>
      <c r="AC1375">
        <v>0</v>
      </c>
      <c r="AD1375">
        <v>0</v>
      </c>
      <c r="AE1375">
        <v>20.660406224466545</v>
      </c>
    </row>
    <row r="1376" spans="1:31" x14ac:dyDescent="0.25">
      <c r="A1376">
        <v>2397832</v>
      </c>
      <c r="B1376">
        <v>1</v>
      </c>
      <c r="C1376" t="s">
        <v>81</v>
      </c>
      <c r="D1376" t="s">
        <v>113</v>
      </c>
      <c r="E1376" t="s">
        <v>279</v>
      </c>
      <c r="F1376" t="s">
        <v>4203</v>
      </c>
      <c r="G1376" t="s">
        <v>134</v>
      </c>
      <c r="H1376" t="s">
        <v>143</v>
      </c>
      <c r="I1376" t="s">
        <v>136</v>
      </c>
      <c r="J1376" t="s">
        <v>137</v>
      </c>
      <c r="K1376" t="s">
        <v>138</v>
      </c>
      <c r="L1376" t="s">
        <v>4204</v>
      </c>
      <c r="M1376" t="s">
        <v>4205</v>
      </c>
      <c r="N1376">
        <v>1.4627777769999999</v>
      </c>
      <c r="O1376">
        <v>2</v>
      </c>
      <c r="P1376">
        <v>2198</v>
      </c>
      <c r="Q1376">
        <v>25</v>
      </c>
      <c r="R1376">
        <v>344</v>
      </c>
      <c r="S1376">
        <v>8</v>
      </c>
      <c r="T1376">
        <v>148</v>
      </c>
      <c r="U1376">
        <v>0</v>
      </c>
      <c r="V1376">
        <v>0</v>
      </c>
      <c r="W1376">
        <v>0.62011005629508875</v>
      </c>
      <c r="X1376">
        <v>485.62869514760683</v>
      </c>
      <c r="Y1376">
        <v>30.271577908748203</v>
      </c>
      <c r="Z1376">
        <v>177.33081047519534</v>
      </c>
      <c r="AA1376">
        <v>13.082890927682445</v>
      </c>
      <c r="AB1376">
        <v>122.21080581553167</v>
      </c>
      <c r="AC1376">
        <v>0</v>
      </c>
      <c r="AD1376">
        <v>0</v>
      </c>
      <c r="AE1376">
        <v>829.14489033105951</v>
      </c>
    </row>
    <row r="1377" spans="1:31" x14ac:dyDescent="0.25">
      <c r="A1377">
        <v>2398170</v>
      </c>
      <c r="B1377">
        <v>1</v>
      </c>
      <c r="C1377" t="s">
        <v>80</v>
      </c>
      <c r="D1377" t="s">
        <v>85</v>
      </c>
      <c r="E1377" t="s">
        <v>181</v>
      </c>
      <c r="F1377" t="s">
        <v>4206</v>
      </c>
      <c r="G1377" t="s">
        <v>224</v>
      </c>
      <c r="H1377" t="s">
        <v>135</v>
      </c>
      <c r="I1377" t="s">
        <v>136</v>
      </c>
      <c r="J1377" t="s">
        <v>137</v>
      </c>
      <c r="K1377" t="s">
        <v>163</v>
      </c>
      <c r="L1377" t="s">
        <v>4207</v>
      </c>
      <c r="M1377" t="s">
        <v>4208</v>
      </c>
      <c r="N1377">
        <v>2.8869444440000001</v>
      </c>
      <c r="O1377">
        <v>0</v>
      </c>
      <c r="P1377">
        <v>20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15.134815138972185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15.134815138972185</v>
      </c>
    </row>
    <row r="1378" spans="1:31" x14ac:dyDescent="0.25">
      <c r="A1378">
        <v>2397732</v>
      </c>
      <c r="B1378">
        <v>1</v>
      </c>
      <c r="C1378" t="s">
        <v>80</v>
      </c>
      <c r="D1378" t="s">
        <v>89</v>
      </c>
      <c r="E1378" t="s">
        <v>141</v>
      </c>
      <c r="F1378" t="s">
        <v>4209</v>
      </c>
      <c r="G1378" t="s">
        <v>162</v>
      </c>
      <c r="H1378" t="s">
        <v>143</v>
      </c>
      <c r="I1378" t="s">
        <v>136</v>
      </c>
      <c r="J1378" t="s">
        <v>137</v>
      </c>
      <c r="K1378" t="s">
        <v>163</v>
      </c>
      <c r="L1378" t="s">
        <v>4210</v>
      </c>
      <c r="M1378" t="s">
        <v>4211</v>
      </c>
      <c r="N1378">
        <v>1.3588888880000001</v>
      </c>
      <c r="O1378">
        <v>0</v>
      </c>
      <c r="P1378">
        <v>324</v>
      </c>
      <c r="Q1378">
        <v>0</v>
      </c>
      <c r="R1378">
        <v>4</v>
      </c>
      <c r="S1378">
        <v>0</v>
      </c>
      <c r="T1378">
        <v>31</v>
      </c>
      <c r="U1378">
        <v>0</v>
      </c>
      <c r="V1378">
        <v>1</v>
      </c>
      <c r="W1378">
        <v>0</v>
      </c>
      <c r="X1378">
        <v>156.03691751672542</v>
      </c>
      <c r="Y1378">
        <v>0</v>
      </c>
      <c r="Z1378">
        <v>0.90837965175169511</v>
      </c>
      <c r="AA1378">
        <v>0</v>
      </c>
      <c r="AB1378">
        <v>33.765733587214427</v>
      </c>
      <c r="AC1378">
        <v>0</v>
      </c>
      <c r="AD1378">
        <v>32.700368634303672</v>
      </c>
      <c r="AE1378">
        <v>223.41139938999521</v>
      </c>
    </row>
    <row r="1379" spans="1:31" x14ac:dyDescent="0.25">
      <c r="A1379">
        <v>2398273</v>
      </c>
      <c r="B1379">
        <v>1</v>
      </c>
      <c r="C1379" t="s">
        <v>80</v>
      </c>
      <c r="D1379" t="s">
        <v>103</v>
      </c>
      <c r="E1379" t="s">
        <v>181</v>
      </c>
      <c r="F1379" t="s">
        <v>4212</v>
      </c>
      <c r="G1379" t="s">
        <v>183</v>
      </c>
      <c r="H1379" t="s">
        <v>135</v>
      </c>
      <c r="I1379" t="s">
        <v>136</v>
      </c>
      <c r="J1379" t="s">
        <v>137</v>
      </c>
      <c r="K1379" t="s">
        <v>163</v>
      </c>
      <c r="L1379" t="s">
        <v>4213</v>
      </c>
      <c r="M1379" t="s">
        <v>4214</v>
      </c>
      <c r="N1379">
        <v>0.65861111100000003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0.13504311429008334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0.13504311429008334</v>
      </c>
    </row>
    <row r="1380" spans="1:31" x14ac:dyDescent="0.25">
      <c r="A1380">
        <v>2398064</v>
      </c>
      <c r="B1380">
        <v>1</v>
      </c>
      <c r="C1380" t="s">
        <v>80</v>
      </c>
      <c r="D1380" t="s">
        <v>97</v>
      </c>
      <c r="E1380" t="s">
        <v>181</v>
      </c>
      <c r="F1380" t="s">
        <v>4215</v>
      </c>
      <c r="G1380" t="s">
        <v>183</v>
      </c>
      <c r="H1380" t="s">
        <v>135</v>
      </c>
      <c r="I1380" t="s">
        <v>136</v>
      </c>
      <c r="J1380" t="s">
        <v>137</v>
      </c>
      <c r="K1380" t="s">
        <v>163</v>
      </c>
      <c r="L1380" t="s">
        <v>4216</v>
      </c>
      <c r="M1380" t="s">
        <v>4217</v>
      </c>
      <c r="N1380">
        <v>1.098055555</v>
      </c>
      <c r="O1380">
        <v>0</v>
      </c>
      <c r="P1380">
        <v>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0.68702721835020952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0.68702721835020952</v>
      </c>
    </row>
    <row r="1381" spans="1:31" x14ac:dyDescent="0.25">
      <c r="A1381">
        <v>2398101</v>
      </c>
      <c r="B1381">
        <v>1</v>
      </c>
      <c r="C1381" t="s">
        <v>81</v>
      </c>
      <c r="D1381" t="s">
        <v>123</v>
      </c>
      <c r="E1381" t="s">
        <v>141</v>
      </c>
      <c r="F1381" t="s">
        <v>2411</v>
      </c>
      <c r="G1381" t="s">
        <v>220</v>
      </c>
      <c r="H1381" t="s">
        <v>143</v>
      </c>
      <c r="I1381" t="s">
        <v>136</v>
      </c>
      <c r="J1381" t="s">
        <v>137</v>
      </c>
      <c r="K1381" t="s">
        <v>163</v>
      </c>
      <c r="L1381" t="s">
        <v>4218</v>
      </c>
      <c r="M1381" t="s">
        <v>4219</v>
      </c>
      <c r="N1381">
        <v>0.53027777700000001</v>
      </c>
      <c r="O1381">
        <v>0</v>
      </c>
      <c r="P1381">
        <v>869</v>
      </c>
      <c r="Q1381">
        <v>0</v>
      </c>
      <c r="R1381">
        <v>56</v>
      </c>
      <c r="S1381">
        <v>1</v>
      </c>
      <c r="T1381">
        <v>41</v>
      </c>
      <c r="U1381">
        <v>0</v>
      </c>
      <c r="V1381">
        <v>0</v>
      </c>
      <c r="W1381">
        <v>0</v>
      </c>
      <c r="X1381">
        <v>87.525083304896157</v>
      </c>
      <c r="Y1381">
        <v>0</v>
      </c>
      <c r="Z1381">
        <v>11.048385886714021</v>
      </c>
      <c r="AA1381">
        <v>0</v>
      </c>
      <c r="AB1381">
        <v>11.788995474283071</v>
      </c>
      <c r="AC1381">
        <v>0</v>
      </c>
      <c r="AD1381">
        <v>0</v>
      </c>
      <c r="AE1381">
        <v>110.36246466589324</v>
      </c>
    </row>
    <row r="1382" spans="1:31" x14ac:dyDescent="0.25">
      <c r="A1382">
        <v>2397958</v>
      </c>
      <c r="B1382">
        <v>1</v>
      </c>
      <c r="C1382" t="s">
        <v>80</v>
      </c>
      <c r="D1382" t="s">
        <v>82</v>
      </c>
      <c r="E1382" t="s">
        <v>153</v>
      </c>
      <c r="F1382" t="s">
        <v>4220</v>
      </c>
      <c r="G1382" t="s">
        <v>134</v>
      </c>
      <c r="H1382" t="s">
        <v>143</v>
      </c>
      <c r="I1382" t="s">
        <v>136</v>
      </c>
      <c r="J1382" t="s">
        <v>137</v>
      </c>
      <c r="K1382" t="s">
        <v>138</v>
      </c>
      <c r="L1382" t="s">
        <v>4221</v>
      </c>
      <c r="M1382" t="s">
        <v>4222</v>
      </c>
      <c r="N1382">
        <v>5.3452777769999997</v>
      </c>
      <c r="O1382">
        <v>0</v>
      </c>
      <c r="P1382">
        <v>952</v>
      </c>
      <c r="Q1382">
        <v>0</v>
      </c>
      <c r="R1382">
        <v>0</v>
      </c>
      <c r="S1382">
        <v>1</v>
      </c>
      <c r="T1382">
        <v>1758</v>
      </c>
      <c r="U1382">
        <v>1</v>
      </c>
      <c r="V1382">
        <v>43</v>
      </c>
      <c r="W1382">
        <v>0</v>
      </c>
      <c r="X1382">
        <v>1113.3417186175868</v>
      </c>
      <c r="Y1382">
        <v>0</v>
      </c>
      <c r="Z1382">
        <v>0</v>
      </c>
      <c r="AA1382">
        <v>0</v>
      </c>
      <c r="AB1382">
        <v>9862.9458183076349</v>
      </c>
      <c r="AC1382">
        <v>202.04668962512949</v>
      </c>
      <c r="AD1382">
        <v>5681.1552445567113</v>
      </c>
      <c r="AE1382">
        <v>16859.489471107063</v>
      </c>
    </row>
    <row r="1383" spans="1:31" x14ac:dyDescent="0.25">
      <c r="A1383">
        <v>2398293</v>
      </c>
      <c r="B1383">
        <v>1</v>
      </c>
      <c r="C1383" t="s">
        <v>81</v>
      </c>
      <c r="D1383" t="s">
        <v>120</v>
      </c>
      <c r="E1383" t="s">
        <v>279</v>
      </c>
      <c r="F1383" t="s">
        <v>4223</v>
      </c>
      <c r="G1383" t="s">
        <v>162</v>
      </c>
      <c r="H1383" t="s">
        <v>143</v>
      </c>
      <c r="I1383" t="s">
        <v>136</v>
      </c>
      <c r="J1383" t="s">
        <v>137</v>
      </c>
      <c r="K1383" t="s">
        <v>163</v>
      </c>
      <c r="L1383" t="s">
        <v>4224</v>
      </c>
      <c r="M1383" t="s">
        <v>4225</v>
      </c>
      <c r="N1383">
        <v>1.2113888880000001</v>
      </c>
      <c r="O1383">
        <v>0</v>
      </c>
      <c r="P1383">
        <v>286</v>
      </c>
      <c r="Q1383">
        <v>18</v>
      </c>
      <c r="R1383">
        <v>20</v>
      </c>
      <c r="S1383">
        <v>6</v>
      </c>
      <c r="T1383">
        <v>30</v>
      </c>
      <c r="U1383">
        <v>0</v>
      </c>
      <c r="V1383">
        <v>0</v>
      </c>
      <c r="W1383">
        <v>0</v>
      </c>
      <c r="X1383">
        <v>72.500919623970617</v>
      </c>
      <c r="Y1383">
        <v>58.111244447370794</v>
      </c>
      <c r="Z1383">
        <v>33.23737065734052</v>
      </c>
      <c r="AA1383">
        <v>8.1750925459057964</v>
      </c>
      <c r="AB1383">
        <v>13.464743298453138</v>
      </c>
      <c r="AC1383">
        <v>0</v>
      </c>
      <c r="AD1383">
        <v>0</v>
      </c>
      <c r="AE1383">
        <v>185.48937057304084</v>
      </c>
    </row>
    <row r="1384" spans="1:31" x14ac:dyDescent="0.25">
      <c r="A1384">
        <v>2397852</v>
      </c>
      <c r="B1384">
        <v>1</v>
      </c>
      <c r="C1384" t="s">
        <v>80</v>
      </c>
      <c r="D1384" t="s">
        <v>93</v>
      </c>
      <c r="E1384" t="s">
        <v>157</v>
      </c>
      <c r="F1384" t="s">
        <v>4226</v>
      </c>
      <c r="G1384" t="s">
        <v>134</v>
      </c>
      <c r="H1384" t="s">
        <v>135</v>
      </c>
      <c r="I1384" t="s">
        <v>136</v>
      </c>
      <c r="J1384" t="s">
        <v>137</v>
      </c>
      <c r="K1384" t="s">
        <v>138</v>
      </c>
      <c r="L1384" t="s">
        <v>4227</v>
      </c>
      <c r="M1384" t="s">
        <v>4228</v>
      </c>
      <c r="N1384">
        <v>2.4758333330000002</v>
      </c>
      <c r="O1384">
        <v>0</v>
      </c>
      <c r="P1384">
        <v>6</v>
      </c>
      <c r="Q1384">
        <v>0</v>
      </c>
      <c r="R1384">
        <v>14</v>
      </c>
      <c r="S1384">
        <v>0</v>
      </c>
      <c r="T1384">
        <v>3</v>
      </c>
      <c r="U1384">
        <v>0</v>
      </c>
      <c r="V1384">
        <v>0</v>
      </c>
      <c r="W1384">
        <v>0</v>
      </c>
      <c r="X1384">
        <v>15.02470521752144</v>
      </c>
      <c r="Y1384">
        <v>0</v>
      </c>
      <c r="Z1384">
        <v>66.735302220249807</v>
      </c>
      <c r="AA1384">
        <v>0</v>
      </c>
      <c r="AB1384">
        <v>7.9877047469697926</v>
      </c>
      <c r="AC1384">
        <v>0</v>
      </c>
      <c r="AD1384">
        <v>0</v>
      </c>
      <c r="AE1384">
        <v>89.747712184741047</v>
      </c>
    </row>
    <row r="1385" spans="1:31" x14ac:dyDescent="0.25">
      <c r="A1385">
        <v>2397835</v>
      </c>
      <c r="B1385">
        <v>1</v>
      </c>
      <c r="C1385" t="s">
        <v>80</v>
      </c>
      <c r="D1385" t="s">
        <v>96</v>
      </c>
      <c r="E1385" t="s">
        <v>181</v>
      </c>
      <c r="F1385" t="s">
        <v>4229</v>
      </c>
      <c r="G1385" t="s">
        <v>231</v>
      </c>
      <c r="H1385" t="s">
        <v>135</v>
      </c>
      <c r="I1385" t="s">
        <v>136</v>
      </c>
      <c r="J1385" t="s">
        <v>137</v>
      </c>
      <c r="K1385" t="s">
        <v>163</v>
      </c>
      <c r="L1385" t="s">
        <v>4230</v>
      </c>
      <c r="M1385" t="s">
        <v>4231</v>
      </c>
      <c r="N1385">
        <v>3.9125000000000001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7.5838244262200011E-2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7.5838244262200011E-2</v>
      </c>
    </row>
    <row r="1386" spans="1:31" x14ac:dyDescent="0.25">
      <c r="A1386">
        <v>2397812</v>
      </c>
      <c r="B1386">
        <v>1</v>
      </c>
      <c r="C1386" t="s">
        <v>80</v>
      </c>
      <c r="D1386" t="s">
        <v>93</v>
      </c>
      <c r="E1386" t="s">
        <v>141</v>
      </c>
      <c r="F1386" t="s">
        <v>4232</v>
      </c>
      <c r="G1386" t="s">
        <v>162</v>
      </c>
      <c r="H1386" t="s">
        <v>143</v>
      </c>
      <c r="I1386" t="s">
        <v>136</v>
      </c>
      <c r="J1386" t="s">
        <v>137</v>
      </c>
      <c r="K1386" t="s">
        <v>163</v>
      </c>
      <c r="L1386" t="s">
        <v>4233</v>
      </c>
      <c r="M1386" t="s">
        <v>4234</v>
      </c>
      <c r="N1386">
        <v>0.87333333300000004</v>
      </c>
      <c r="O1386">
        <v>0</v>
      </c>
      <c r="P1386">
        <v>1052</v>
      </c>
      <c r="Q1386">
        <v>0</v>
      </c>
      <c r="R1386">
        <v>38</v>
      </c>
      <c r="S1386">
        <v>5</v>
      </c>
      <c r="T1386">
        <v>77</v>
      </c>
      <c r="U1386">
        <v>0</v>
      </c>
      <c r="V1386">
        <v>0</v>
      </c>
      <c r="W1386">
        <v>0</v>
      </c>
      <c r="X1386">
        <v>143.89031791910026</v>
      </c>
      <c r="Y1386">
        <v>0</v>
      </c>
      <c r="Z1386">
        <v>14.241526821388863</v>
      </c>
      <c r="AA1386">
        <v>6.255260397769776</v>
      </c>
      <c r="AB1386">
        <v>28.455551413030985</v>
      </c>
      <c r="AC1386">
        <v>0</v>
      </c>
      <c r="AD1386">
        <v>0</v>
      </c>
      <c r="AE1386">
        <v>192.84265655128988</v>
      </c>
    </row>
    <row r="1387" spans="1:31" x14ac:dyDescent="0.25">
      <c r="A1387">
        <v>2397935</v>
      </c>
      <c r="B1387">
        <v>1</v>
      </c>
      <c r="C1387" t="s">
        <v>80</v>
      </c>
      <c r="D1387" t="s">
        <v>97</v>
      </c>
      <c r="E1387" t="s">
        <v>181</v>
      </c>
      <c r="F1387" t="s">
        <v>4235</v>
      </c>
      <c r="G1387" t="s">
        <v>231</v>
      </c>
      <c r="H1387" t="s">
        <v>135</v>
      </c>
      <c r="I1387" t="s">
        <v>136</v>
      </c>
      <c r="J1387" t="s">
        <v>137</v>
      </c>
      <c r="K1387" t="s">
        <v>163</v>
      </c>
      <c r="L1387" t="s">
        <v>4236</v>
      </c>
      <c r="M1387" t="s">
        <v>4237</v>
      </c>
      <c r="N1387">
        <v>2.0747222220000001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</row>
    <row r="1388" spans="1:31" x14ac:dyDescent="0.25">
      <c r="A1388">
        <v>2398127</v>
      </c>
      <c r="B1388">
        <v>1</v>
      </c>
      <c r="C1388" t="s">
        <v>80</v>
      </c>
      <c r="D1388" t="s">
        <v>95</v>
      </c>
      <c r="E1388" t="s">
        <v>325</v>
      </c>
      <c r="F1388" t="s">
        <v>4238</v>
      </c>
      <c r="G1388" t="s">
        <v>162</v>
      </c>
      <c r="H1388" t="s">
        <v>143</v>
      </c>
      <c r="I1388" t="s">
        <v>136</v>
      </c>
      <c r="J1388" t="s">
        <v>137</v>
      </c>
      <c r="K1388" t="s">
        <v>163</v>
      </c>
      <c r="L1388" t="s">
        <v>4239</v>
      </c>
      <c r="M1388" t="s">
        <v>4240</v>
      </c>
      <c r="N1388">
        <v>9.1944444E-2</v>
      </c>
      <c r="O1388">
        <v>8</v>
      </c>
      <c r="P1388">
        <v>4172</v>
      </c>
      <c r="Q1388">
        <v>0</v>
      </c>
      <c r="R1388">
        <v>55</v>
      </c>
      <c r="S1388">
        <v>16</v>
      </c>
      <c r="T1388">
        <v>269</v>
      </c>
      <c r="U1388">
        <v>3</v>
      </c>
      <c r="V1388">
        <v>0</v>
      </c>
      <c r="W1388">
        <v>0.25975801218600858</v>
      </c>
      <c r="X1388">
        <v>57.176264400292773</v>
      </c>
      <c r="Y1388">
        <v>0</v>
      </c>
      <c r="Z1388">
        <v>2.085712959495134</v>
      </c>
      <c r="AA1388">
        <v>4.0894555261085497</v>
      </c>
      <c r="AB1388">
        <v>29.792770345255271</v>
      </c>
      <c r="AC1388">
        <v>27.416604696353133</v>
      </c>
      <c r="AD1388">
        <v>0</v>
      </c>
      <c r="AE1388">
        <v>120.82056593969087</v>
      </c>
    </row>
    <row r="1389" spans="1:31" x14ac:dyDescent="0.25">
      <c r="A1389">
        <v>2397772</v>
      </c>
      <c r="B1389">
        <v>1</v>
      </c>
      <c r="C1389" t="s">
        <v>80</v>
      </c>
      <c r="D1389" t="s">
        <v>95</v>
      </c>
      <c r="E1389" t="s">
        <v>157</v>
      </c>
      <c r="F1389" t="s">
        <v>4241</v>
      </c>
      <c r="G1389" t="s">
        <v>254</v>
      </c>
      <c r="H1389" t="s">
        <v>135</v>
      </c>
      <c r="I1389" t="s">
        <v>136</v>
      </c>
      <c r="J1389" t="s">
        <v>137</v>
      </c>
      <c r="K1389" t="s">
        <v>163</v>
      </c>
      <c r="L1389" t="s">
        <v>4242</v>
      </c>
      <c r="M1389" t="s">
        <v>4243</v>
      </c>
      <c r="N1389">
        <v>1.811666666</v>
      </c>
      <c r="O1389">
        <v>0</v>
      </c>
      <c r="P1389">
        <v>306</v>
      </c>
      <c r="Q1389">
        <v>0</v>
      </c>
      <c r="R1389">
        <v>0</v>
      </c>
      <c r="S1389">
        <v>0</v>
      </c>
      <c r="T1389">
        <v>14</v>
      </c>
      <c r="U1389">
        <v>0</v>
      </c>
      <c r="V1389">
        <v>0</v>
      </c>
      <c r="W1389">
        <v>0</v>
      </c>
      <c r="X1389">
        <v>109.60961329158896</v>
      </c>
      <c r="Y1389">
        <v>0</v>
      </c>
      <c r="Z1389">
        <v>0</v>
      </c>
      <c r="AA1389">
        <v>0</v>
      </c>
      <c r="AB1389">
        <v>11.204143430940027</v>
      </c>
      <c r="AC1389">
        <v>0</v>
      </c>
      <c r="AD1389">
        <v>0</v>
      </c>
      <c r="AE1389">
        <v>120.81375672252898</v>
      </c>
    </row>
    <row r="1390" spans="1:31" x14ac:dyDescent="0.25">
      <c r="A1390">
        <v>2397981</v>
      </c>
      <c r="B1390">
        <v>1</v>
      </c>
      <c r="C1390" t="s">
        <v>80</v>
      </c>
      <c r="D1390" t="s">
        <v>108</v>
      </c>
      <c r="E1390" t="s">
        <v>181</v>
      </c>
      <c r="F1390" t="s">
        <v>4244</v>
      </c>
      <c r="G1390" t="s">
        <v>580</v>
      </c>
      <c r="H1390" t="s">
        <v>135</v>
      </c>
      <c r="I1390" t="s">
        <v>136</v>
      </c>
      <c r="J1390" t="s">
        <v>137</v>
      </c>
      <c r="K1390" t="s">
        <v>163</v>
      </c>
      <c r="L1390" t="s">
        <v>4245</v>
      </c>
      <c r="M1390" t="s">
        <v>4246</v>
      </c>
      <c r="N1390">
        <v>4.3097222220000004</v>
      </c>
      <c r="O1390">
        <v>0</v>
      </c>
      <c r="P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0.59438987839954671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0.59438987839954671</v>
      </c>
    </row>
    <row r="1391" spans="1:31" x14ac:dyDescent="0.25">
      <c r="A1391">
        <v>2397726</v>
      </c>
      <c r="B1391">
        <v>1</v>
      </c>
      <c r="C1391" t="s">
        <v>80</v>
      </c>
      <c r="D1391" t="s">
        <v>85</v>
      </c>
      <c r="E1391" t="s">
        <v>141</v>
      </c>
      <c r="F1391" t="s">
        <v>4247</v>
      </c>
      <c r="G1391" t="s">
        <v>134</v>
      </c>
      <c r="H1391" t="s">
        <v>143</v>
      </c>
      <c r="I1391" t="s">
        <v>136</v>
      </c>
      <c r="J1391" t="s">
        <v>137</v>
      </c>
      <c r="K1391" t="s">
        <v>138</v>
      </c>
      <c r="L1391" t="s">
        <v>4248</v>
      </c>
      <c r="M1391" t="s">
        <v>4249</v>
      </c>
      <c r="N1391">
        <v>0.53972222199999997</v>
      </c>
      <c r="O1391">
        <v>0</v>
      </c>
      <c r="P1391">
        <v>780</v>
      </c>
      <c r="Q1391">
        <v>0</v>
      </c>
      <c r="R1391">
        <v>0</v>
      </c>
      <c r="S1391">
        <v>0</v>
      </c>
      <c r="T1391">
        <v>52</v>
      </c>
      <c r="U1391">
        <v>0</v>
      </c>
      <c r="V1391">
        <v>0</v>
      </c>
      <c r="W1391">
        <v>0</v>
      </c>
      <c r="X1391">
        <v>73.584870185876099</v>
      </c>
      <c r="Y1391">
        <v>0</v>
      </c>
      <c r="Z1391">
        <v>0</v>
      </c>
      <c r="AA1391">
        <v>0</v>
      </c>
      <c r="AB1391">
        <v>6.2182662695234709</v>
      </c>
      <c r="AC1391">
        <v>0</v>
      </c>
      <c r="AD1391">
        <v>0</v>
      </c>
      <c r="AE1391">
        <v>79.803136455399567</v>
      </c>
    </row>
    <row r="1392" spans="1:31" x14ac:dyDescent="0.25">
      <c r="A1392">
        <v>2397918</v>
      </c>
      <c r="B1392">
        <v>1</v>
      </c>
      <c r="C1392" t="s">
        <v>80</v>
      </c>
      <c r="D1392" t="s">
        <v>85</v>
      </c>
      <c r="E1392" t="s">
        <v>181</v>
      </c>
      <c r="F1392" t="s">
        <v>4250</v>
      </c>
      <c r="G1392" t="s">
        <v>183</v>
      </c>
      <c r="H1392" t="s">
        <v>135</v>
      </c>
      <c r="I1392" t="s">
        <v>136</v>
      </c>
      <c r="J1392" t="s">
        <v>137</v>
      </c>
      <c r="K1392" t="s">
        <v>163</v>
      </c>
      <c r="L1392" t="s">
        <v>4251</v>
      </c>
      <c r="M1392" t="s">
        <v>4252</v>
      </c>
      <c r="N1392">
        <v>0.80638888799999997</v>
      </c>
      <c r="O1392">
        <v>0</v>
      </c>
      <c r="P1392">
        <v>15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1.8983371113765719</v>
      </c>
      <c r="Y1392">
        <v>0</v>
      </c>
      <c r="Z1392">
        <v>0</v>
      </c>
      <c r="AA1392">
        <v>0</v>
      </c>
      <c r="AB1392">
        <v>7.5171749238630001E-2</v>
      </c>
      <c r="AC1392">
        <v>0</v>
      </c>
      <c r="AD1392">
        <v>0</v>
      </c>
      <c r="AE1392">
        <v>1.9735088606152018</v>
      </c>
    </row>
    <row r="1393" spans="1:31" x14ac:dyDescent="0.25">
      <c r="A1393">
        <v>2397775</v>
      </c>
      <c r="B1393">
        <v>1</v>
      </c>
      <c r="C1393" t="s">
        <v>81</v>
      </c>
      <c r="D1393" t="s">
        <v>115</v>
      </c>
      <c r="E1393" t="s">
        <v>141</v>
      </c>
      <c r="F1393" t="s">
        <v>4253</v>
      </c>
      <c r="G1393" t="s">
        <v>134</v>
      </c>
      <c r="H1393" t="s">
        <v>143</v>
      </c>
      <c r="I1393" t="s">
        <v>136</v>
      </c>
      <c r="J1393" t="s">
        <v>137</v>
      </c>
      <c r="K1393" t="s">
        <v>138</v>
      </c>
      <c r="L1393" t="s">
        <v>4254</v>
      </c>
      <c r="M1393" t="s">
        <v>4255</v>
      </c>
      <c r="N1393">
        <v>3.0447222219999999</v>
      </c>
      <c r="O1393">
        <v>0</v>
      </c>
      <c r="P1393">
        <v>68</v>
      </c>
      <c r="Q1393">
        <v>0</v>
      </c>
      <c r="R1393">
        <v>15</v>
      </c>
      <c r="S1393">
        <v>1</v>
      </c>
      <c r="T1393">
        <v>5</v>
      </c>
      <c r="U1393">
        <v>0</v>
      </c>
      <c r="V1393">
        <v>0</v>
      </c>
      <c r="W1393">
        <v>0</v>
      </c>
      <c r="X1393">
        <v>15.362892740845384</v>
      </c>
      <c r="Y1393">
        <v>0</v>
      </c>
      <c r="Z1393">
        <v>6.485815361664268</v>
      </c>
      <c r="AA1393">
        <v>4.450373635412344</v>
      </c>
      <c r="AB1393">
        <v>19.059775818961434</v>
      </c>
      <c r="AC1393">
        <v>0</v>
      </c>
      <c r="AD1393">
        <v>0</v>
      </c>
      <c r="AE1393">
        <v>45.358857556883429</v>
      </c>
    </row>
    <row r="1394" spans="1:31" x14ac:dyDescent="0.25">
      <c r="A1394">
        <v>2397941</v>
      </c>
      <c r="B1394">
        <v>1</v>
      </c>
      <c r="C1394" t="s">
        <v>81</v>
      </c>
      <c r="D1394" t="s">
        <v>128</v>
      </c>
      <c r="E1394" t="s">
        <v>181</v>
      </c>
      <c r="F1394" t="s">
        <v>4256</v>
      </c>
      <c r="G1394" t="s">
        <v>235</v>
      </c>
      <c r="H1394" t="s">
        <v>135</v>
      </c>
      <c r="I1394" t="s">
        <v>136</v>
      </c>
      <c r="J1394" t="s">
        <v>3</v>
      </c>
      <c r="K1394" t="s">
        <v>163</v>
      </c>
      <c r="L1394" t="s">
        <v>4257</v>
      </c>
      <c r="M1394" t="s">
        <v>4258</v>
      </c>
      <c r="N1394">
        <v>4.1861111109999998</v>
      </c>
      <c r="O1394">
        <v>0</v>
      </c>
      <c r="P1394">
        <v>49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47.313899218348809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47.313899218348809</v>
      </c>
    </row>
    <row r="1395" spans="1:31" x14ac:dyDescent="0.25">
      <c r="A1395">
        <v>2398216</v>
      </c>
      <c r="B1395">
        <v>1</v>
      </c>
      <c r="C1395" t="s">
        <v>80</v>
      </c>
      <c r="D1395" t="s">
        <v>101</v>
      </c>
      <c r="E1395" t="s">
        <v>181</v>
      </c>
      <c r="F1395" t="s">
        <v>4259</v>
      </c>
      <c r="G1395" t="s">
        <v>224</v>
      </c>
      <c r="H1395" t="s">
        <v>135</v>
      </c>
      <c r="I1395" t="s">
        <v>136</v>
      </c>
      <c r="J1395" t="s">
        <v>137</v>
      </c>
      <c r="K1395" t="s">
        <v>163</v>
      </c>
      <c r="L1395" t="s">
        <v>4260</v>
      </c>
      <c r="M1395" t="s">
        <v>4261</v>
      </c>
      <c r="N1395">
        <v>0.92277777699999997</v>
      </c>
      <c r="O1395">
        <v>0</v>
      </c>
      <c r="P1395">
        <v>4</v>
      </c>
      <c r="Q1395">
        <v>0</v>
      </c>
      <c r="R1395">
        <v>0</v>
      </c>
      <c r="S1395">
        <v>0</v>
      </c>
      <c r="T1395">
        <v>2</v>
      </c>
      <c r="U1395">
        <v>0</v>
      </c>
      <c r="V1395">
        <v>0</v>
      </c>
      <c r="W1395">
        <v>0</v>
      </c>
      <c r="X1395">
        <v>0.67243144255345133</v>
      </c>
      <c r="Y1395">
        <v>0</v>
      </c>
      <c r="Z1395">
        <v>0</v>
      </c>
      <c r="AA1395">
        <v>0</v>
      </c>
      <c r="AB1395">
        <v>5.6078169661981372</v>
      </c>
      <c r="AC1395">
        <v>0</v>
      </c>
      <c r="AD1395">
        <v>0</v>
      </c>
      <c r="AE1395">
        <v>6.2802484087515884</v>
      </c>
    </row>
    <row r="1396" spans="1:31" x14ac:dyDescent="0.25">
      <c r="A1396">
        <v>2397884</v>
      </c>
      <c r="B1396">
        <v>1</v>
      </c>
      <c r="C1396" t="s">
        <v>80</v>
      </c>
      <c r="D1396" t="s">
        <v>106</v>
      </c>
      <c r="E1396" t="s">
        <v>279</v>
      </c>
      <c r="F1396" t="s">
        <v>4262</v>
      </c>
      <c r="G1396" t="s">
        <v>134</v>
      </c>
      <c r="H1396" t="s">
        <v>143</v>
      </c>
      <c r="I1396" t="s">
        <v>136</v>
      </c>
      <c r="J1396" t="s">
        <v>137</v>
      </c>
      <c r="K1396" t="s">
        <v>138</v>
      </c>
      <c r="L1396" t="s">
        <v>4263</v>
      </c>
      <c r="M1396" t="s">
        <v>4264</v>
      </c>
      <c r="N1396">
        <v>0.446111111</v>
      </c>
      <c r="O1396">
        <v>0</v>
      </c>
      <c r="P1396">
        <v>34</v>
      </c>
      <c r="Q1396">
        <v>18</v>
      </c>
      <c r="R1396">
        <v>66</v>
      </c>
      <c r="S1396">
        <v>6</v>
      </c>
      <c r="T1396">
        <v>26</v>
      </c>
      <c r="U1396">
        <v>0</v>
      </c>
      <c r="V1396">
        <v>0</v>
      </c>
      <c r="W1396">
        <v>0</v>
      </c>
      <c r="X1396">
        <v>3.0914177920055832</v>
      </c>
      <c r="Y1396">
        <v>24.962924301868938</v>
      </c>
      <c r="Z1396">
        <v>57.197621707562377</v>
      </c>
      <c r="AA1396">
        <v>6.5883771298671094</v>
      </c>
      <c r="AB1396">
        <v>24.452746497479335</v>
      </c>
      <c r="AC1396">
        <v>0</v>
      </c>
      <c r="AD1396">
        <v>0</v>
      </c>
      <c r="AE1396">
        <v>116.29308742878335</v>
      </c>
    </row>
    <row r="1397" spans="1:31" x14ac:dyDescent="0.25">
      <c r="A1397">
        <v>2397907</v>
      </c>
      <c r="B1397">
        <v>1</v>
      </c>
      <c r="C1397" t="s">
        <v>80</v>
      </c>
      <c r="D1397" t="s">
        <v>107</v>
      </c>
      <c r="E1397" t="s">
        <v>157</v>
      </c>
      <c r="F1397" t="s">
        <v>4265</v>
      </c>
      <c r="G1397" t="s">
        <v>254</v>
      </c>
      <c r="H1397" t="s">
        <v>135</v>
      </c>
      <c r="I1397" t="s">
        <v>136</v>
      </c>
      <c r="J1397" t="s">
        <v>137</v>
      </c>
      <c r="K1397" t="s">
        <v>163</v>
      </c>
      <c r="L1397" t="s">
        <v>4266</v>
      </c>
      <c r="M1397" t="s">
        <v>4267</v>
      </c>
      <c r="N1397">
        <v>1.6688888879999999</v>
      </c>
      <c r="O1397">
        <v>0</v>
      </c>
      <c r="P1397">
        <v>97</v>
      </c>
      <c r="Q1397">
        <v>0</v>
      </c>
      <c r="R1397">
        <v>1</v>
      </c>
      <c r="S1397">
        <v>0</v>
      </c>
      <c r="T1397">
        <v>6</v>
      </c>
      <c r="U1397">
        <v>0</v>
      </c>
      <c r="V1397">
        <v>0</v>
      </c>
      <c r="W1397">
        <v>0</v>
      </c>
      <c r="X1397">
        <v>19.19803479805692</v>
      </c>
      <c r="Y1397">
        <v>0</v>
      </c>
      <c r="Z1397">
        <v>3.99257804777325E-2</v>
      </c>
      <c r="AA1397">
        <v>0</v>
      </c>
      <c r="AB1397">
        <v>1.1971647991289402</v>
      </c>
      <c r="AC1397">
        <v>0</v>
      </c>
      <c r="AD1397">
        <v>0</v>
      </c>
      <c r="AE1397">
        <v>20.435125377663596</v>
      </c>
    </row>
    <row r="1398" spans="1:31" x14ac:dyDescent="0.25">
      <c r="A1398">
        <v>2398239</v>
      </c>
      <c r="B1398">
        <v>1</v>
      </c>
      <c r="C1398" t="s">
        <v>80</v>
      </c>
      <c r="D1398" t="s">
        <v>83</v>
      </c>
      <c r="E1398" t="s">
        <v>132</v>
      </c>
      <c r="F1398" t="s">
        <v>4268</v>
      </c>
      <c r="G1398" t="s">
        <v>147</v>
      </c>
      <c r="H1398" t="s">
        <v>135</v>
      </c>
      <c r="I1398" t="s">
        <v>136</v>
      </c>
      <c r="J1398" t="s">
        <v>137</v>
      </c>
      <c r="K1398" t="s">
        <v>138</v>
      </c>
      <c r="L1398" t="s">
        <v>4269</v>
      </c>
      <c r="M1398" t="s">
        <v>4270</v>
      </c>
      <c r="N1398">
        <v>1.231944444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31</v>
      </c>
      <c r="U1398">
        <v>0</v>
      </c>
      <c r="V1398">
        <v>1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51.841953363476158</v>
      </c>
      <c r="AC1398">
        <v>0</v>
      </c>
      <c r="AD1398">
        <v>97.879914449226263</v>
      </c>
      <c r="AE1398">
        <v>149.72186781270241</v>
      </c>
    </row>
    <row r="1399" spans="1:31" x14ac:dyDescent="0.25">
      <c r="A1399">
        <v>2397838</v>
      </c>
      <c r="B1399">
        <v>1</v>
      </c>
      <c r="C1399" t="s">
        <v>81</v>
      </c>
      <c r="D1399" t="s">
        <v>112</v>
      </c>
      <c r="E1399" t="s">
        <v>141</v>
      </c>
      <c r="F1399" t="s">
        <v>4271</v>
      </c>
      <c r="G1399" t="s">
        <v>254</v>
      </c>
      <c r="H1399" t="s">
        <v>143</v>
      </c>
      <c r="I1399" t="s">
        <v>136</v>
      </c>
      <c r="J1399" t="s">
        <v>137</v>
      </c>
      <c r="K1399" t="s">
        <v>163</v>
      </c>
      <c r="L1399" t="s">
        <v>4272</v>
      </c>
      <c r="M1399" t="s">
        <v>4273</v>
      </c>
      <c r="N1399">
        <v>0.32722222200000001</v>
      </c>
      <c r="O1399">
        <v>0</v>
      </c>
      <c r="P1399">
        <v>32</v>
      </c>
      <c r="Q1399">
        <v>23</v>
      </c>
      <c r="R1399">
        <v>7</v>
      </c>
      <c r="S1399">
        <v>3</v>
      </c>
      <c r="T1399">
        <v>4</v>
      </c>
      <c r="U1399">
        <v>1</v>
      </c>
      <c r="V1399">
        <v>0</v>
      </c>
      <c r="W1399">
        <v>0</v>
      </c>
      <c r="X1399">
        <v>1.0763217490084267</v>
      </c>
      <c r="Y1399">
        <v>9.9633695083680358</v>
      </c>
      <c r="Z1399">
        <v>5.2139999468573688</v>
      </c>
      <c r="AA1399">
        <v>3.4596767259517001</v>
      </c>
      <c r="AB1399">
        <v>2.0659410443456889</v>
      </c>
      <c r="AC1399">
        <v>48.465759325458322</v>
      </c>
      <c r="AD1399">
        <v>0</v>
      </c>
      <c r="AE1399">
        <v>70.245068299989541</v>
      </c>
    </row>
    <row r="1400" spans="1:31" x14ac:dyDescent="0.25">
      <c r="A1400">
        <v>2397924</v>
      </c>
      <c r="B1400">
        <v>1</v>
      </c>
      <c r="C1400" t="s">
        <v>80</v>
      </c>
      <c r="D1400" t="s">
        <v>82</v>
      </c>
      <c r="E1400" t="s">
        <v>325</v>
      </c>
      <c r="F1400" t="s">
        <v>4274</v>
      </c>
      <c r="G1400" t="s">
        <v>134</v>
      </c>
      <c r="H1400" t="s">
        <v>143</v>
      </c>
      <c r="I1400" t="s">
        <v>136</v>
      </c>
      <c r="J1400" t="s">
        <v>137</v>
      </c>
      <c r="K1400" t="s">
        <v>138</v>
      </c>
      <c r="L1400" t="s">
        <v>4275</v>
      </c>
      <c r="M1400" t="s">
        <v>4276</v>
      </c>
      <c r="N1400">
        <v>6.074166666</v>
      </c>
      <c r="O1400">
        <v>0</v>
      </c>
      <c r="P1400">
        <v>8732</v>
      </c>
      <c r="Q1400">
        <v>0</v>
      </c>
      <c r="R1400">
        <v>0</v>
      </c>
      <c r="S1400">
        <v>4</v>
      </c>
      <c r="T1400">
        <v>1058</v>
      </c>
      <c r="U1400">
        <v>0</v>
      </c>
      <c r="V1400">
        <v>0</v>
      </c>
      <c r="W1400">
        <v>0</v>
      </c>
      <c r="X1400">
        <v>10026.119795622919</v>
      </c>
      <c r="Y1400">
        <v>0</v>
      </c>
      <c r="Z1400">
        <v>0</v>
      </c>
      <c r="AA1400">
        <v>7266.1410436449441</v>
      </c>
      <c r="AB1400">
        <v>5084.8705146408365</v>
      </c>
      <c r="AC1400">
        <v>0</v>
      </c>
      <c r="AD1400">
        <v>0</v>
      </c>
      <c r="AE1400">
        <v>22377.131353908699</v>
      </c>
    </row>
    <row r="1401" spans="1:31" x14ac:dyDescent="0.25">
      <c r="A1401">
        <v>2398279</v>
      </c>
      <c r="B1401">
        <v>1</v>
      </c>
      <c r="C1401" t="s">
        <v>81</v>
      </c>
      <c r="D1401" t="s">
        <v>113</v>
      </c>
      <c r="E1401" t="s">
        <v>181</v>
      </c>
      <c r="F1401" t="s">
        <v>4100</v>
      </c>
      <c r="G1401" t="s">
        <v>183</v>
      </c>
      <c r="H1401" t="s">
        <v>135</v>
      </c>
      <c r="I1401" t="s">
        <v>136</v>
      </c>
      <c r="J1401" t="s">
        <v>137</v>
      </c>
      <c r="K1401" t="s">
        <v>163</v>
      </c>
      <c r="L1401" t="s">
        <v>4277</v>
      </c>
      <c r="M1401" t="s">
        <v>4278</v>
      </c>
      <c r="N1401">
        <v>1.3119444440000001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0.19129622246569003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0.19129622246569003</v>
      </c>
    </row>
    <row r="1402" spans="1:31" x14ac:dyDescent="0.25">
      <c r="A1402">
        <v>2398176</v>
      </c>
      <c r="B1402">
        <v>1</v>
      </c>
      <c r="C1402" t="s">
        <v>80</v>
      </c>
      <c r="D1402" t="s">
        <v>98</v>
      </c>
      <c r="E1402" t="s">
        <v>141</v>
      </c>
      <c r="F1402" t="s">
        <v>4279</v>
      </c>
      <c r="G1402" t="s">
        <v>206</v>
      </c>
      <c r="H1402" t="s">
        <v>143</v>
      </c>
      <c r="I1402" t="s">
        <v>136</v>
      </c>
      <c r="J1402" t="s">
        <v>137</v>
      </c>
      <c r="K1402" t="s">
        <v>163</v>
      </c>
      <c r="L1402" t="s">
        <v>4280</v>
      </c>
      <c r="M1402" t="s">
        <v>4281</v>
      </c>
      <c r="N1402">
        <v>2.6863888880000002</v>
      </c>
      <c r="O1402">
        <v>0</v>
      </c>
      <c r="P1402">
        <v>20</v>
      </c>
      <c r="Q1402">
        <v>0</v>
      </c>
      <c r="R1402">
        <v>3</v>
      </c>
      <c r="S1402">
        <v>1</v>
      </c>
      <c r="T1402">
        <v>4</v>
      </c>
      <c r="U1402">
        <v>0</v>
      </c>
      <c r="V1402">
        <v>0</v>
      </c>
      <c r="W1402">
        <v>0</v>
      </c>
      <c r="X1402">
        <v>23.551114139726824</v>
      </c>
      <c r="Y1402">
        <v>0</v>
      </c>
      <c r="Z1402">
        <v>8.2018245724421881</v>
      </c>
      <c r="AA1402">
        <v>87.492157531200561</v>
      </c>
      <c r="AB1402">
        <v>6.6690083178061261</v>
      </c>
      <c r="AC1402">
        <v>0</v>
      </c>
      <c r="AD1402">
        <v>0</v>
      </c>
      <c r="AE1402">
        <v>125.91410456117571</v>
      </c>
    </row>
    <row r="1403" spans="1:31" x14ac:dyDescent="0.25">
      <c r="A1403">
        <v>2398070</v>
      </c>
      <c r="B1403">
        <v>1</v>
      </c>
      <c r="C1403" t="s">
        <v>81</v>
      </c>
      <c r="D1403" t="s">
        <v>122</v>
      </c>
      <c r="E1403" t="s">
        <v>141</v>
      </c>
      <c r="F1403" t="s">
        <v>4282</v>
      </c>
      <c r="G1403" t="s">
        <v>134</v>
      </c>
      <c r="H1403" t="s">
        <v>143</v>
      </c>
      <c r="I1403" t="s">
        <v>136</v>
      </c>
      <c r="J1403" t="s">
        <v>137</v>
      </c>
      <c r="K1403" t="s">
        <v>138</v>
      </c>
      <c r="L1403" t="s">
        <v>4283</v>
      </c>
      <c r="M1403" t="s">
        <v>4284</v>
      </c>
      <c r="N1403">
        <v>4.2869444440000004</v>
      </c>
      <c r="O1403">
        <v>0</v>
      </c>
      <c r="P1403">
        <v>5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2.8470845339123163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2.8470845339123163</v>
      </c>
    </row>
    <row r="1404" spans="1:31" x14ac:dyDescent="0.25">
      <c r="A1404">
        <v>2398130</v>
      </c>
      <c r="B1404">
        <v>1</v>
      </c>
      <c r="C1404" t="s">
        <v>80</v>
      </c>
      <c r="D1404" t="s">
        <v>85</v>
      </c>
      <c r="E1404" t="s">
        <v>181</v>
      </c>
      <c r="F1404" t="s">
        <v>4285</v>
      </c>
      <c r="G1404" t="s">
        <v>224</v>
      </c>
      <c r="H1404" t="s">
        <v>135</v>
      </c>
      <c r="I1404" t="s">
        <v>136</v>
      </c>
      <c r="J1404" t="s">
        <v>137</v>
      </c>
      <c r="K1404" t="s">
        <v>163</v>
      </c>
      <c r="L1404" t="s">
        <v>4286</v>
      </c>
      <c r="M1404" t="s">
        <v>4287</v>
      </c>
      <c r="N1404">
        <v>2.3266666659999999</v>
      </c>
      <c r="O1404">
        <v>0</v>
      </c>
      <c r="P1404">
        <v>20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W1404">
        <v>0</v>
      </c>
      <c r="X1404">
        <v>12.767773299045416</v>
      </c>
      <c r="Y1404">
        <v>0</v>
      </c>
      <c r="Z1404">
        <v>0</v>
      </c>
      <c r="AA1404">
        <v>0</v>
      </c>
      <c r="AB1404">
        <v>34.023940714733939</v>
      </c>
      <c r="AC1404">
        <v>0</v>
      </c>
      <c r="AD1404">
        <v>0</v>
      </c>
      <c r="AE1404">
        <v>46.791714013779355</v>
      </c>
    </row>
    <row r="1405" spans="1:31" x14ac:dyDescent="0.25">
      <c r="A1405">
        <v>2397821</v>
      </c>
      <c r="B1405">
        <v>1</v>
      </c>
      <c r="C1405" t="s">
        <v>81</v>
      </c>
      <c r="D1405" t="s">
        <v>115</v>
      </c>
      <c r="E1405" t="s">
        <v>141</v>
      </c>
      <c r="F1405" t="s">
        <v>4288</v>
      </c>
      <c r="G1405" t="s">
        <v>1161</v>
      </c>
      <c r="H1405" t="s">
        <v>143</v>
      </c>
      <c r="I1405" t="s">
        <v>136</v>
      </c>
      <c r="J1405" t="s">
        <v>137</v>
      </c>
      <c r="K1405" t="s">
        <v>163</v>
      </c>
      <c r="L1405" t="s">
        <v>4289</v>
      </c>
      <c r="M1405" t="s">
        <v>4290</v>
      </c>
      <c r="N1405">
        <v>4.4749999999999996</v>
      </c>
      <c r="O1405">
        <v>0</v>
      </c>
      <c r="P1405">
        <v>246</v>
      </c>
      <c r="Q1405">
        <v>3</v>
      </c>
      <c r="R1405">
        <v>16</v>
      </c>
      <c r="S1405">
        <v>1</v>
      </c>
      <c r="T1405">
        <v>18</v>
      </c>
      <c r="U1405">
        <v>0</v>
      </c>
      <c r="V1405">
        <v>0</v>
      </c>
      <c r="W1405">
        <v>0</v>
      </c>
      <c r="X1405">
        <v>81.842106248800789</v>
      </c>
      <c r="Y1405">
        <v>6.7377383057461282</v>
      </c>
      <c r="Z1405">
        <v>27.079645364859136</v>
      </c>
      <c r="AA1405">
        <v>6.5708137396485498</v>
      </c>
      <c r="AB1405">
        <v>41.735566613926459</v>
      </c>
      <c r="AC1405">
        <v>0</v>
      </c>
      <c r="AD1405">
        <v>0</v>
      </c>
      <c r="AE1405">
        <v>163.96587027298108</v>
      </c>
    </row>
    <row r="1406" spans="1:31" x14ac:dyDescent="0.25">
      <c r="A1406">
        <v>2398136</v>
      </c>
      <c r="B1406">
        <v>1</v>
      </c>
      <c r="C1406" t="s">
        <v>80</v>
      </c>
      <c r="D1406" t="s">
        <v>98</v>
      </c>
      <c r="E1406" t="s">
        <v>279</v>
      </c>
      <c r="F1406" t="s">
        <v>4069</v>
      </c>
      <c r="G1406" t="s">
        <v>162</v>
      </c>
      <c r="H1406" t="s">
        <v>143</v>
      </c>
      <c r="I1406" t="s">
        <v>136</v>
      </c>
      <c r="J1406" t="s">
        <v>137</v>
      </c>
      <c r="K1406" t="s">
        <v>163</v>
      </c>
      <c r="L1406" t="s">
        <v>4291</v>
      </c>
      <c r="M1406" t="s">
        <v>4292</v>
      </c>
      <c r="N1406">
        <v>0.82583333299999995</v>
      </c>
      <c r="O1406">
        <v>0</v>
      </c>
      <c r="P1406">
        <v>0</v>
      </c>
      <c r="Q1406">
        <v>2</v>
      </c>
      <c r="R1406">
        <v>37</v>
      </c>
      <c r="S1406">
        <v>0</v>
      </c>
      <c r="T1406">
        <v>5</v>
      </c>
      <c r="U1406">
        <v>0</v>
      </c>
      <c r="V1406">
        <v>0</v>
      </c>
      <c r="W1406">
        <v>0</v>
      </c>
      <c r="X1406">
        <v>0</v>
      </c>
      <c r="Y1406">
        <v>12.478251106461705</v>
      </c>
      <c r="Z1406">
        <v>45.786436906976938</v>
      </c>
      <c r="AA1406">
        <v>0</v>
      </c>
      <c r="AB1406">
        <v>22.258646936923036</v>
      </c>
      <c r="AC1406">
        <v>0</v>
      </c>
      <c r="AD1406">
        <v>0</v>
      </c>
      <c r="AE1406">
        <v>80.523334950361686</v>
      </c>
    </row>
    <row r="1407" spans="1:31" x14ac:dyDescent="0.25">
      <c r="A1407">
        <v>2398007</v>
      </c>
      <c r="B1407">
        <v>1</v>
      </c>
      <c r="C1407" t="s">
        <v>80</v>
      </c>
      <c r="D1407" t="s">
        <v>94</v>
      </c>
      <c r="E1407" t="s">
        <v>153</v>
      </c>
      <c r="F1407" t="s">
        <v>4293</v>
      </c>
      <c r="G1407" t="s">
        <v>162</v>
      </c>
      <c r="H1407" t="s">
        <v>143</v>
      </c>
      <c r="I1407" t="s">
        <v>136</v>
      </c>
      <c r="J1407" t="s">
        <v>137</v>
      </c>
      <c r="K1407" t="s">
        <v>163</v>
      </c>
      <c r="L1407" t="s">
        <v>4294</v>
      </c>
      <c r="M1407" t="s">
        <v>4295</v>
      </c>
      <c r="N1407">
        <v>0.53833333299999997</v>
      </c>
      <c r="O1407">
        <v>0</v>
      </c>
      <c r="P1407">
        <v>9820</v>
      </c>
      <c r="Q1407">
        <v>16</v>
      </c>
      <c r="R1407">
        <v>185</v>
      </c>
      <c r="S1407">
        <v>40</v>
      </c>
      <c r="T1407">
        <v>825</v>
      </c>
      <c r="U1407">
        <v>1</v>
      </c>
      <c r="V1407">
        <v>1</v>
      </c>
      <c r="W1407">
        <v>0</v>
      </c>
      <c r="X1407">
        <v>1047.7227236371191</v>
      </c>
      <c r="Y1407">
        <v>10.948846492694431</v>
      </c>
      <c r="Z1407">
        <v>29.716851446923293</v>
      </c>
      <c r="AA1407">
        <v>105.2409433930777</v>
      </c>
      <c r="AB1407">
        <v>555.76155475715257</v>
      </c>
      <c r="AC1407">
        <v>78.175834525392403</v>
      </c>
      <c r="AD1407">
        <v>6.2097753884841254</v>
      </c>
      <c r="AE1407">
        <v>1833.7765296408438</v>
      </c>
    </row>
    <row r="1408" spans="1:31" x14ac:dyDescent="0.25">
      <c r="A1408">
        <v>2398256</v>
      </c>
      <c r="B1408">
        <v>1</v>
      </c>
      <c r="C1408" t="s">
        <v>81</v>
      </c>
      <c r="D1408" t="s">
        <v>126</v>
      </c>
      <c r="E1408" t="s">
        <v>157</v>
      </c>
      <c r="F1408" t="s">
        <v>4296</v>
      </c>
      <c r="G1408" t="s">
        <v>272</v>
      </c>
      <c r="H1408" t="s">
        <v>135</v>
      </c>
      <c r="I1408" t="s">
        <v>136</v>
      </c>
      <c r="J1408" t="s">
        <v>137</v>
      </c>
      <c r="K1408" t="s">
        <v>163</v>
      </c>
      <c r="L1408" t="s">
        <v>4297</v>
      </c>
      <c r="M1408" t="s">
        <v>4298</v>
      </c>
      <c r="N1408">
        <v>2.6286111110000001</v>
      </c>
      <c r="O1408">
        <v>0</v>
      </c>
      <c r="P1408">
        <v>87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36.275755134449582</v>
      </c>
      <c r="Y1408">
        <v>0</v>
      </c>
      <c r="Z1408">
        <v>0</v>
      </c>
      <c r="AA1408">
        <v>0</v>
      </c>
      <c r="AB1408">
        <v>0.86378209663115513</v>
      </c>
      <c r="AC1408">
        <v>0</v>
      </c>
      <c r="AD1408">
        <v>0</v>
      </c>
      <c r="AE1408">
        <v>37.139537231080737</v>
      </c>
    </row>
    <row r="1409" spans="1:31" x14ac:dyDescent="0.25">
      <c r="A1409">
        <v>2397881</v>
      </c>
      <c r="B1409">
        <v>1</v>
      </c>
      <c r="C1409" t="s">
        <v>81</v>
      </c>
      <c r="D1409" t="s">
        <v>112</v>
      </c>
      <c r="E1409" t="s">
        <v>181</v>
      </c>
      <c r="F1409" t="s">
        <v>4299</v>
      </c>
      <c r="G1409" t="s">
        <v>183</v>
      </c>
      <c r="H1409" t="s">
        <v>135</v>
      </c>
      <c r="I1409" t="s">
        <v>136</v>
      </c>
      <c r="J1409" t="s">
        <v>137</v>
      </c>
      <c r="K1409" t="s">
        <v>163</v>
      </c>
      <c r="L1409" t="s">
        <v>4082</v>
      </c>
      <c r="M1409" t="s">
        <v>4300</v>
      </c>
      <c r="N1409">
        <v>1.466388888</v>
      </c>
      <c r="O1409">
        <v>0</v>
      </c>
      <c r="P1409">
        <v>4</v>
      </c>
      <c r="Q1409">
        <v>0</v>
      </c>
      <c r="R1409">
        <v>0</v>
      </c>
      <c r="S1409">
        <v>0</v>
      </c>
      <c r="T1409">
        <v>1</v>
      </c>
      <c r="U1409">
        <v>0</v>
      </c>
      <c r="V1409">
        <v>0</v>
      </c>
      <c r="W1409">
        <v>0</v>
      </c>
      <c r="X1409">
        <v>0.81187395816463992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0.81187395816463992</v>
      </c>
    </row>
    <row r="1410" spans="1:31" x14ac:dyDescent="0.25">
      <c r="A1410">
        <v>2397741</v>
      </c>
      <c r="B1410">
        <v>1</v>
      </c>
      <c r="C1410" t="s">
        <v>81</v>
      </c>
      <c r="D1410" t="s">
        <v>118</v>
      </c>
      <c r="E1410" t="s">
        <v>141</v>
      </c>
      <c r="F1410" t="s">
        <v>4301</v>
      </c>
      <c r="G1410" t="s">
        <v>750</v>
      </c>
      <c r="H1410" t="s">
        <v>143</v>
      </c>
      <c r="I1410" t="s">
        <v>136</v>
      </c>
      <c r="J1410" t="s">
        <v>137</v>
      </c>
      <c r="K1410" t="s">
        <v>163</v>
      </c>
      <c r="L1410" t="s">
        <v>4302</v>
      </c>
      <c r="M1410" t="s">
        <v>4303</v>
      </c>
      <c r="N1410">
        <v>1.0508333329999999</v>
      </c>
      <c r="O1410">
        <v>0</v>
      </c>
      <c r="P1410">
        <v>0</v>
      </c>
      <c r="Q1410">
        <v>0</v>
      </c>
      <c r="R1410">
        <v>0</v>
      </c>
      <c r="S1410">
        <v>1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103.61004432398285</v>
      </c>
      <c r="AB1410">
        <v>0</v>
      </c>
      <c r="AC1410">
        <v>0</v>
      </c>
      <c r="AD1410">
        <v>0</v>
      </c>
      <c r="AE1410">
        <v>103.61004432398285</v>
      </c>
    </row>
    <row r="1411" spans="1:31" x14ac:dyDescent="0.25">
      <c r="A1411">
        <v>2397781</v>
      </c>
      <c r="B1411">
        <v>1</v>
      </c>
      <c r="C1411" t="s">
        <v>80</v>
      </c>
      <c r="D1411" t="s">
        <v>87</v>
      </c>
      <c r="E1411" t="s">
        <v>132</v>
      </c>
      <c r="F1411" t="s">
        <v>4304</v>
      </c>
      <c r="G1411" t="s">
        <v>134</v>
      </c>
      <c r="H1411" t="s">
        <v>135</v>
      </c>
      <c r="I1411" t="s">
        <v>136</v>
      </c>
      <c r="J1411" t="s">
        <v>137</v>
      </c>
      <c r="K1411" t="s">
        <v>138</v>
      </c>
      <c r="L1411" t="s">
        <v>4305</v>
      </c>
      <c r="M1411" t="s">
        <v>4306</v>
      </c>
      <c r="N1411">
        <v>3.9983333330000002</v>
      </c>
      <c r="O1411">
        <v>0</v>
      </c>
      <c r="P1411">
        <v>9</v>
      </c>
      <c r="Q1411">
        <v>0</v>
      </c>
      <c r="R1411">
        <v>0</v>
      </c>
      <c r="S1411">
        <v>0</v>
      </c>
      <c r="T1411">
        <v>3</v>
      </c>
      <c r="U1411">
        <v>0</v>
      </c>
      <c r="V1411">
        <v>0</v>
      </c>
      <c r="W1411">
        <v>0</v>
      </c>
      <c r="X1411">
        <v>8.2715157612910577</v>
      </c>
      <c r="Y1411">
        <v>0</v>
      </c>
      <c r="Z1411">
        <v>0</v>
      </c>
      <c r="AA1411">
        <v>0</v>
      </c>
      <c r="AB1411">
        <v>50.467211893948551</v>
      </c>
      <c r="AC1411">
        <v>0</v>
      </c>
      <c r="AD1411">
        <v>0</v>
      </c>
      <c r="AE1411">
        <v>58.738727655239607</v>
      </c>
    </row>
    <row r="1412" spans="1:31" x14ac:dyDescent="0.25">
      <c r="A1412">
        <v>2398113</v>
      </c>
      <c r="B1412">
        <v>1</v>
      </c>
      <c r="C1412" t="s">
        <v>80</v>
      </c>
      <c r="D1412" t="s">
        <v>104</v>
      </c>
      <c r="E1412" t="s">
        <v>181</v>
      </c>
      <c r="F1412" t="s">
        <v>4307</v>
      </c>
      <c r="G1412" t="s">
        <v>183</v>
      </c>
      <c r="H1412" t="s">
        <v>135</v>
      </c>
      <c r="I1412" t="s">
        <v>136</v>
      </c>
      <c r="J1412" t="s">
        <v>137</v>
      </c>
      <c r="K1412" t="s">
        <v>163</v>
      </c>
      <c r="L1412" t="s">
        <v>4308</v>
      </c>
      <c r="M1412" t="s">
        <v>4309</v>
      </c>
      <c r="N1412">
        <v>3.6816666659999999</v>
      </c>
      <c r="O1412">
        <v>0</v>
      </c>
      <c r="P1412">
        <v>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4.4887023449366667E-2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4.4887023449366667E-2</v>
      </c>
    </row>
    <row r="1413" spans="1:31" x14ac:dyDescent="0.25">
      <c r="A1413">
        <v>2397921</v>
      </c>
      <c r="B1413">
        <v>1</v>
      </c>
      <c r="C1413" t="s">
        <v>80</v>
      </c>
      <c r="D1413" t="s">
        <v>107</v>
      </c>
      <c r="E1413" t="s">
        <v>157</v>
      </c>
      <c r="F1413" t="s">
        <v>4310</v>
      </c>
      <c r="G1413" t="s">
        <v>4311</v>
      </c>
      <c r="H1413" t="s">
        <v>135</v>
      </c>
      <c r="I1413" t="s">
        <v>136</v>
      </c>
      <c r="J1413" t="s">
        <v>137</v>
      </c>
      <c r="K1413" t="s">
        <v>163</v>
      </c>
      <c r="L1413" t="s">
        <v>4312</v>
      </c>
      <c r="M1413" t="s">
        <v>4313</v>
      </c>
      <c r="N1413">
        <v>3.5227777769999999</v>
      </c>
      <c r="O1413">
        <v>0</v>
      </c>
      <c r="P1413">
        <v>77</v>
      </c>
      <c r="Q1413">
        <v>0</v>
      </c>
      <c r="R1413">
        <v>0</v>
      </c>
      <c r="S1413">
        <v>0</v>
      </c>
      <c r="T1413">
        <v>2</v>
      </c>
      <c r="U1413">
        <v>0</v>
      </c>
      <c r="V1413">
        <v>1</v>
      </c>
      <c r="W1413">
        <v>0</v>
      </c>
      <c r="X1413">
        <v>20.251245848378353</v>
      </c>
      <c r="Y1413">
        <v>0</v>
      </c>
      <c r="Z1413">
        <v>0</v>
      </c>
      <c r="AA1413">
        <v>0</v>
      </c>
      <c r="AB1413">
        <v>5.7084920091985332</v>
      </c>
      <c r="AC1413">
        <v>0</v>
      </c>
      <c r="AD1413">
        <v>548.21851183413651</v>
      </c>
      <c r="AE1413">
        <v>574.1782496917134</v>
      </c>
    </row>
    <row r="1414" spans="1:31" x14ac:dyDescent="0.25">
      <c r="A1414">
        <v>2397824</v>
      </c>
      <c r="B1414">
        <v>1</v>
      </c>
      <c r="C1414" t="s">
        <v>80</v>
      </c>
      <c r="D1414" t="s">
        <v>83</v>
      </c>
      <c r="E1414" t="s">
        <v>132</v>
      </c>
      <c r="F1414" t="s">
        <v>2898</v>
      </c>
      <c r="G1414" t="s">
        <v>147</v>
      </c>
      <c r="H1414" t="s">
        <v>135</v>
      </c>
      <c r="I1414" t="s">
        <v>136</v>
      </c>
      <c r="J1414" t="s">
        <v>137</v>
      </c>
      <c r="K1414" t="s">
        <v>138</v>
      </c>
      <c r="L1414" t="s">
        <v>4314</v>
      </c>
      <c r="M1414" t="s">
        <v>4315</v>
      </c>
      <c r="N1414">
        <v>6.3652777770000002</v>
      </c>
      <c r="O1414">
        <v>0</v>
      </c>
      <c r="P1414">
        <v>419</v>
      </c>
      <c r="Q1414">
        <v>0</v>
      </c>
      <c r="R1414">
        <v>0</v>
      </c>
      <c r="S1414">
        <v>0</v>
      </c>
      <c r="T1414">
        <v>88</v>
      </c>
      <c r="U1414">
        <v>0</v>
      </c>
      <c r="V1414">
        <v>1</v>
      </c>
      <c r="W1414">
        <v>0</v>
      </c>
      <c r="X1414">
        <v>549.73621978855851</v>
      </c>
      <c r="Y1414">
        <v>0</v>
      </c>
      <c r="Z1414">
        <v>0</v>
      </c>
      <c r="AA1414">
        <v>0</v>
      </c>
      <c r="AB1414">
        <v>1189.6455391438931</v>
      </c>
      <c r="AC1414">
        <v>0</v>
      </c>
      <c r="AD1414">
        <v>217.80066005108529</v>
      </c>
      <c r="AE1414">
        <v>1957.182418983537</v>
      </c>
    </row>
    <row r="1415" spans="1:31" x14ac:dyDescent="0.25">
      <c r="A1415">
        <v>2397967</v>
      </c>
      <c r="B1415">
        <v>1</v>
      </c>
      <c r="C1415" t="s">
        <v>80</v>
      </c>
      <c r="D1415" t="s">
        <v>90</v>
      </c>
      <c r="E1415" t="s">
        <v>141</v>
      </c>
      <c r="F1415" t="s">
        <v>4316</v>
      </c>
      <c r="G1415" t="s">
        <v>134</v>
      </c>
      <c r="H1415" t="s">
        <v>143</v>
      </c>
      <c r="I1415" t="s">
        <v>136</v>
      </c>
      <c r="J1415" t="s">
        <v>137</v>
      </c>
      <c r="K1415" t="s">
        <v>138</v>
      </c>
      <c r="L1415" t="s">
        <v>4317</v>
      </c>
      <c r="M1415" t="s">
        <v>4318</v>
      </c>
      <c r="N1415">
        <v>5.0730555549999998</v>
      </c>
      <c r="O1415">
        <v>0</v>
      </c>
      <c r="P1415">
        <v>3497</v>
      </c>
      <c r="Q1415">
        <v>0</v>
      </c>
      <c r="R1415">
        <v>0</v>
      </c>
      <c r="S1415">
        <v>1</v>
      </c>
      <c r="T1415">
        <v>48</v>
      </c>
      <c r="U1415">
        <v>0</v>
      </c>
      <c r="V1415">
        <v>0</v>
      </c>
      <c r="W1415">
        <v>0</v>
      </c>
      <c r="X1415">
        <v>3969.0157402496757</v>
      </c>
      <c r="Y1415">
        <v>0</v>
      </c>
      <c r="Z1415">
        <v>0</v>
      </c>
      <c r="AA1415">
        <v>150.45668563800569</v>
      </c>
      <c r="AB1415">
        <v>183.68133648639784</v>
      </c>
      <c r="AC1415">
        <v>0</v>
      </c>
      <c r="AD1415">
        <v>0</v>
      </c>
      <c r="AE1415">
        <v>4303.1537623740787</v>
      </c>
    </row>
    <row r="1416" spans="1:31" x14ac:dyDescent="0.25">
      <c r="A1416">
        <v>2398153</v>
      </c>
      <c r="B1416">
        <v>1</v>
      </c>
      <c r="C1416" t="s">
        <v>80</v>
      </c>
      <c r="D1416" t="s">
        <v>97</v>
      </c>
      <c r="E1416" t="s">
        <v>181</v>
      </c>
      <c r="F1416" t="s">
        <v>4319</v>
      </c>
      <c r="G1416" t="s">
        <v>183</v>
      </c>
      <c r="H1416" t="s">
        <v>135</v>
      </c>
      <c r="I1416" t="s">
        <v>136</v>
      </c>
      <c r="J1416" t="s">
        <v>137</v>
      </c>
      <c r="K1416" t="s">
        <v>163</v>
      </c>
      <c r="L1416" t="s">
        <v>4320</v>
      </c>
      <c r="M1416" t="s">
        <v>4321</v>
      </c>
      <c r="N1416">
        <v>1.391388888</v>
      </c>
      <c r="O1416">
        <v>0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1.080005471981011</v>
      </c>
      <c r="AA1416">
        <v>0</v>
      </c>
      <c r="AB1416">
        <v>0</v>
      </c>
      <c r="AC1416">
        <v>0</v>
      </c>
      <c r="AD1416">
        <v>0</v>
      </c>
      <c r="AE1416">
        <v>1.080005471981011</v>
      </c>
    </row>
    <row r="1417" spans="1:31" x14ac:dyDescent="0.25">
      <c r="A1417">
        <v>2398110</v>
      </c>
      <c r="B1417">
        <v>1</v>
      </c>
      <c r="C1417" t="s">
        <v>80</v>
      </c>
      <c r="D1417" t="s">
        <v>106</v>
      </c>
      <c r="E1417" t="s">
        <v>279</v>
      </c>
      <c r="F1417" t="s">
        <v>4322</v>
      </c>
      <c r="G1417" t="s">
        <v>134</v>
      </c>
      <c r="H1417" t="s">
        <v>143</v>
      </c>
      <c r="I1417" t="s">
        <v>136</v>
      </c>
      <c r="J1417" t="s">
        <v>137</v>
      </c>
      <c r="K1417" t="s">
        <v>138</v>
      </c>
      <c r="L1417" t="s">
        <v>4323</v>
      </c>
      <c r="M1417" t="s">
        <v>4324</v>
      </c>
      <c r="N1417">
        <v>1.9613888880000001</v>
      </c>
      <c r="O1417">
        <v>0</v>
      </c>
      <c r="P1417">
        <v>236</v>
      </c>
      <c r="Q1417">
        <v>4</v>
      </c>
      <c r="R1417">
        <v>30</v>
      </c>
      <c r="S1417">
        <v>1</v>
      </c>
      <c r="T1417">
        <v>28</v>
      </c>
      <c r="U1417">
        <v>0</v>
      </c>
      <c r="V1417">
        <v>0</v>
      </c>
      <c r="W1417">
        <v>0</v>
      </c>
      <c r="X1417">
        <v>64.432296651739122</v>
      </c>
      <c r="Y1417">
        <v>3.4069971642244545</v>
      </c>
      <c r="Z1417">
        <v>46.89108476729249</v>
      </c>
      <c r="AA1417">
        <v>2.8770103851578277</v>
      </c>
      <c r="AB1417">
        <v>28.103829468646481</v>
      </c>
      <c r="AC1417">
        <v>0</v>
      </c>
      <c r="AD1417">
        <v>0</v>
      </c>
      <c r="AE1417">
        <v>145.71121843706038</v>
      </c>
    </row>
    <row r="1418" spans="1:31" x14ac:dyDescent="0.25">
      <c r="A1418">
        <v>2397841</v>
      </c>
      <c r="B1418">
        <v>1</v>
      </c>
      <c r="C1418" t="s">
        <v>80</v>
      </c>
      <c r="D1418" t="s">
        <v>108</v>
      </c>
      <c r="E1418" t="s">
        <v>132</v>
      </c>
      <c r="F1418" t="s">
        <v>4325</v>
      </c>
      <c r="G1418" t="s">
        <v>147</v>
      </c>
      <c r="H1418" t="s">
        <v>135</v>
      </c>
      <c r="I1418" t="s">
        <v>136</v>
      </c>
      <c r="J1418" t="s">
        <v>137</v>
      </c>
      <c r="K1418" t="s">
        <v>138</v>
      </c>
      <c r="L1418" t="s">
        <v>4326</v>
      </c>
      <c r="M1418" t="s">
        <v>4327</v>
      </c>
      <c r="N1418">
        <v>7.7188888880000004</v>
      </c>
      <c r="O1418">
        <v>0</v>
      </c>
      <c r="P1418">
        <v>33</v>
      </c>
      <c r="Q1418">
        <v>0</v>
      </c>
      <c r="R1418">
        <v>15</v>
      </c>
      <c r="S1418">
        <v>0</v>
      </c>
      <c r="T1418">
        <v>2</v>
      </c>
      <c r="U1418">
        <v>0</v>
      </c>
      <c r="V1418">
        <v>0</v>
      </c>
      <c r="W1418">
        <v>0</v>
      </c>
      <c r="X1418">
        <v>41.034505491718129</v>
      </c>
      <c r="Y1418">
        <v>0</v>
      </c>
      <c r="Z1418">
        <v>79.921873057263568</v>
      </c>
      <c r="AA1418">
        <v>0</v>
      </c>
      <c r="AB1418">
        <v>0.50660695586632221</v>
      </c>
      <c r="AC1418">
        <v>0</v>
      </c>
      <c r="AD1418">
        <v>0</v>
      </c>
      <c r="AE1418">
        <v>121.46298550484801</v>
      </c>
    </row>
    <row r="1419" spans="1:31" x14ac:dyDescent="0.25">
      <c r="A1419">
        <v>2397755</v>
      </c>
      <c r="B1419">
        <v>1</v>
      </c>
      <c r="C1419" t="s">
        <v>81</v>
      </c>
      <c r="D1419" t="s">
        <v>123</v>
      </c>
      <c r="E1419" t="s">
        <v>181</v>
      </c>
      <c r="F1419" t="s">
        <v>4328</v>
      </c>
      <c r="G1419" t="s">
        <v>183</v>
      </c>
      <c r="H1419" t="s">
        <v>135</v>
      </c>
      <c r="I1419" t="s">
        <v>136</v>
      </c>
      <c r="J1419" t="s">
        <v>137</v>
      </c>
      <c r="K1419" t="s">
        <v>163</v>
      </c>
      <c r="L1419" t="s">
        <v>4329</v>
      </c>
      <c r="M1419" t="s">
        <v>4330</v>
      </c>
      <c r="N1419">
        <v>1.59</v>
      </c>
      <c r="O1419">
        <v>0</v>
      </c>
      <c r="P1419">
        <v>4</v>
      </c>
      <c r="Q1419">
        <v>0</v>
      </c>
      <c r="R1419">
        <v>0</v>
      </c>
      <c r="S1419">
        <v>0</v>
      </c>
      <c r="T1419">
        <v>2</v>
      </c>
      <c r="U1419">
        <v>0</v>
      </c>
      <c r="V1419">
        <v>0</v>
      </c>
      <c r="W1419">
        <v>0</v>
      </c>
      <c r="X1419">
        <v>0.37236542898394009</v>
      </c>
      <c r="Y1419">
        <v>0</v>
      </c>
      <c r="Z1419">
        <v>0</v>
      </c>
      <c r="AA1419">
        <v>0</v>
      </c>
      <c r="AB1419">
        <v>0.81364402636608013</v>
      </c>
      <c r="AC1419">
        <v>0</v>
      </c>
      <c r="AD1419">
        <v>0</v>
      </c>
      <c r="AE1419">
        <v>1.1860094553500202</v>
      </c>
    </row>
    <row r="1420" spans="1:31" x14ac:dyDescent="0.25">
      <c r="A1420">
        <v>2397930</v>
      </c>
      <c r="B1420">
        <v>1</v>
      </c>
      <c r="C1420" t="s">
        <v>80</v>
      </c>
      <c r="D1420" t="s">
        <v>93</v>
      </c>
      <c r="E1420" t="s">
        <v>181</v>
      </c>
      <c r="F1420" t="s">
        <v>4331</v>
      </c>
      <c r="G1420" t="s">
        <v>231</v>
      </c>
      <c r="H1420" t="s">
        <v>135</v>
      </c>
      <c r="I1420" t="s">
        <v>136</v>
      </c>
      <c r="J1420" t="s">
        <v>137</v>
      </c>
      <c r="K1420" t="s">
        <v>163</v>
      </c>
      <c r="L1420" t="s">
        <v>4332</v>
      </c>
      <c r="M1420" t="s">
        <v>4333</v>
      </c>
      <c r="N1420">
        <v>2.173888888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0.1455767500698</v>
      </c>
      <c r="AC1420">
        <v>0</v>
      </c>
      <c r="AD1420">
        <v>0</v>
      </c>
      <c r="AE1420">
        <v>0.1455767500698</v>
      </c>
    </row>
    <row r="1421" spans="1:31" x14ac:dyDescent="0.25">
      <c r="A1421">
        <v>2398285</v>
      </c>
      <c r="B1421">
        <v>1</v>
      </c>
      <c r="C1421" t="s">
        <v>81</v>
      </c>
      <c r="D1421" t="s">
        <v>120</v>
      </c>
      <c r="E1421" t="s">
        <v>181</v>
      </c>
      <c r="F1421" t="s">
        <v>4334</v>
      </c>
      <c r="G1421" t="s">
        <v>183</v>
      </c>
      <c r="H1421" t="s">
        <v>135</v>
      </c>
      <c r="I1421" t="s">
        <v>136</v>
      </c>
      <c r="J1421" t="s">
        <v>137</v>
      </c>
      <c r="K1421" t="s">
        <v>163</v>
      </c>
      <c r="L1421" t="s">
        <v>4335</v>
      </c>
      <c r="M1421" t="s">
        <v>4336</v>
      </c>
      <c r="N1421">
        <v>1.0349999999999999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4.3750026902865002E-2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4.3750026902865002E-2</v>
      </c>
    </row>
    <row r="1422" spans="1:31" x14ac:dyDescent="0.25">
      <c r="A1422">
        <v>2397767</v>
      </c>
      <c r="B1422">
        <v>1</v>
      </c>
      <c r="C1422" t="s">
        <v>81</v>
      </c>
      <c r="D1422" t="s">
        <v>127</v>
      </c>
      <c r="E1422" t="s">
        <v>181</v>
      </c>
      <c r="F1422" t="s">
        <v>3459</v>
      </c>
      <c r="G1422" t="s">
        <v>224</v>
      </c>
      <c r="H1422" t="s">
        <v>135</v>
      </c>
      <c r="I1422" t="s">
        <v>136</v>
      </c>
      <c r="J1422" t="s">
        <v>137</v>
      </c>
      <c r="K1422" t="s">
        <v>163</v>
      </c>
      <c r="L1422" t="s">
        <v>4337</v>
      </c>
      <c r="M1422" t="s">
        <v>4338</v>
      </c>
      <c r="N1422">
        <v>0.79555555499999997</v>
      </c>
      <c r="O1422">
        <v>0</v>
      </c>
      <c r="P1422">
        <v>12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1.539795793880856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1.539795793880856</v>
      </c>
    </row>
    <row r="1423" spans="1:31" x14ac:dyDescent="0.25">
      <c r="A1423">
        <v>2397744</v>
      </c>
      <c r="B1423">
        <v>1</v>
      </c>
      <c r="C1423" t="s">
        <v>81</v>
      </c>
      <c r="D1423" t="s">
        <v>126</v>
      </c>
      <c r="E1423" t="s">
        <v>141</v>
      </c>
      <c r="F1423" t="s">
        <v>4339</v>
      </c>
      <c r="G1423" t="s">
        <v>206</v>
      </c>
      <c r="H1423" t="s">
        <v>143</v>
      </c>
      <c r="I1423" t="s">
        <v>136</v>
      </c>
      <c r="J1423" t="s">
        <v>137</v>
      </c>
      <c r="K1423" t="s">
        <v>163</v>
      </c>
      <c r="L1423" t="s">
        <v>4340</v>
      </c>
      <c r="M1423" t="s">
        <v>4341</v>
      </c>
      <c r="N1423">
        <v>2.0747222220000001</v>
      </c>
      <c r="O1423">
        <v>0</v>
      </c>
      <c r="P1423">
        <v>5</v>
      </c>
      <c r="Q1423">
        <v>0</v>
      </c>
      <c r="R1423">
        <v>1</v>
      </c>
      <c r="S1423">
        <v>0</v>
      </c>
      <c r="T1423">
        <v>1</v>
      </c>
      <c r="U1423">
        <v>0</v>
      </c>
      <c r="V1423">
        <v>0</v>
      </c>
      <c r="W1423">
        <v>0</v>
      </c>
      <c r="X1423">
        <v>4.6985765597448895E-2</v>
      </c>
      <c r="Y1423">
        <v>0</v>
      </c>
      <c r="Z1423">
        <v>3.4870115089606619</v>
      </c>
      <c r="AA1423">
        <v>0</v>
      </c>
      <c r="AB1423">
        <v>0</v>
      </c>
      <c r="AC1423">
        <v>0</v>
      </c>
      <c r="AD1423">
        <v>0</v>
      </c>
      <c r="AE1423">
        <v>3.5339972745581107</v>
      </c>
    </row>
    <row r="1424" spans="1:31" x14ac:dyDescent="0.25">
      <c r="A1424">
        <v>2398268</v>
      </c>
      <c r="B1424">
        <v>1</v>
      </c>
      <c r="C1424" t="s">
        <v>80</v>
      </c>
      <c r="D1424" t="s">
        <v>101</v>
      </c>
      <c r="E1424" t="s">
        <v>157</v>
      </c>
      <c r="F1424" t="s">
        <v>4342</v>
      </c>
      <c r="G1424" t="s">
        <v>254</v>
      </c>
      <c r="H1424" t="s">
        <v>135</v>
      </c>
      <c r="I1424" t="s">
        <v>136</v>
      </c>
      <c r="J1424" t="s">
        <v>137</v>
      </c>
      <c r="K1424" t="s">
        <v>163</v>
      </c>
      <c r="L1424" t="s">
        <v>4343</v>
      </c>
      <c r="M1424" t="s">
        <v>4344</v>
      </c>
      <c r="N1424">
        <v>0.59777777700000001</v>
      </c>
      <c r="O1424">
        <v>0</v>
      </c>
      <c r="P1424">
        <v>100</v>
      </c>
      <c r="Q1424">
        <v>0</v>
      </c>
      <c r="R1424">
        <v>0</v>
      </c>
      <c r="S1424">
        <v>0</v>
      </c>
      <c r="T1424">
        <v>1</v>
      </c>
      <c r="U1424">
        <v>0</v>
      </c>
      <c r="V1424">
        <v>0</v>
      </c>
      <c r="W1424">
        <v>0</v>
      </c>
      <c r="X1424">
        <v>8.3808469568678348</v>
      </c>
      <c r="Y1424">
        <v>0</v>
      </c>
      <c r="Z1424">
        <v>0</v>
      </c>
      <c r="AA1424">
        <v>0</v>
      </c>
      <c r="AB1424">
        <v>0.68909385707106663</v>
      </c>
      <c r="AC1424">
        <v>0</v>
      </c>
      <c r="AD1424">
        <v>0</v>
      </c>
      <c r="AE1424">
        <v>9.0699408139389011</v>
      </c>
    </row>
    <row r="1425" spans="1:31" x14ac:dyDescent="0.25">
      <c r="A1425">
        <v>2397830</v>
      </c>
      <c r="B1425">
        <v>1</v>
      </c>
      <c r="C1425" t="s">
        <v>80</v>
      </c>
      <c r="D1425" t="s">
        <v>95</v>
      </c>
      <c r="E1425" t="s">
        <v>157</v>
      </c>
      <c r="F1425" t="s">
        <v>4345</v>
      </c>
      <c r="G1425" t="s">
        <v>254</v>
      </c>
      <c r="H1425" t="s">
        <v>135</v>
      </c>
      <c r="I1425" t="s">
        <v>136</v>
      </c>
      <c r="J1425" t="s">
        <v>137</v>
      </c>
      <c r="K1425" t="s">
        <v>163</v>
      </c>
      <c r="L1425" t="s">
        <v>4346</v>
      </c>
      <c r="M1425" t="s">
        <v>4347</v>
      </c>
      <c r="N1425">
        <v>2.7338888880000001</v>
      </c>
      <c r="O1425">
        <v>0</v>
      </c>
      <c r="P1425">
        <v>20</v>
      </c>
      <c r="Q1425">
        <v>0</v>
      </c>
      <c r="R1425">
        <v>0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4.8623696958161986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4.8623696958161986</v>
      </c>
    </row>
    <row r="1426" spans="1:31" x14ac:dyDescent="0.25">
      <c r="A1426">
        <v>2397784</v>
      </c>
      <c r="B1426">
        <v>1</v>
      </c>
      <c r="C1426" t="s">
        <v>80</v>
      </c>
      <c r="D1426" t="s">
        <v>103</v>
      </c>
      <c r="E1426" t="s">
        <v>153</v>
      </c>
      <c r="F1426" t="s">
        <v>4348</v>
      </c>
      <c r="G1426" t="s">
        <v>134</v>
      </c>
      <c r="H1426" t="s">
        <v>143</v>
      </c>
      <c r="I1426" t="s">
        <v>136</v>
      </c>
      <c r="J1426" t="s">
        <v>137</v>
      </c>
      <c r="K1426" t="s">
        <v>138</v>
      </c>
      <c r="L1426" t="s">
        <v>4349</v>
      </c>
      <c r="M1426" t="s">
        <v>4350</v>
      </c>
      <c r="N1426">
        <v>6.7338888880000001</v>
      </c>
      <c r="O1426">
        <v>14</v>
      </c>
      <c r="P1426">
        <v>1236</v>
      </c>
      <c r="Q1426">
        <v>21</v>
      </c>
      <c r="R1426">
        <v>99</v>
      </c>
      <c r="S1426">
        <v>15</v>
      </c>
      <c r="T1426">
        <v>201</v>
      </c>
      <c r="U1426">
        <v>0</v>
      </c>
      <c r="V1426">
        <v>0</v>
      </c>
      <c r="W1426">
        <v>61.536228374085894</v>
      </c>
      <c r="X1426">
        <v>1611.0484979655373</v>
      </c>
      <c r="Y1426">
        <v>765.77079423018131</v>
      </c>
      <c r="Z1426">
        <v>179.59899241573396</v>
      </c>
      <c r="AA1426">
        <v>404.64292617191268</v>
      </c>
      <c r="AB1426">
        <v>776.08662872037132</v>
      </c>
      <c r="AC1426">
        <v>0</v>
      </c>
      <c r="AD1426">
        <v>0</v>
      </c>
      <c r="AE1426">
        <v>3798.6840678778221</v>
      </c>
    </row>
    <row r="1427" spans="1:31" x14ac:dyDescent="0.25">
      <c r="A1427">
        <v>2397727</v>
      </c>
      <c r="B1427">
        <v>1</v>
      </c>
      <c r="C1427" t="s">
        <v>80</v>
      </c>
      <c r="D1427" t="s">
        <v>89</v>
      </c>
      <c r="E1427" t="s">
        <v>153</v>
      </c>
      <c r="F1427" t="s">
        <v>4351</v>
      </c>
      <c r="G1427" t="s">
        <v>162</v>
      </c>
      <c r="H1427" t="s">
        <v>143</v>
      </c>
      <c r="I1427" t="s">
        <v>136</v>
      </c>
      <c r="J1427" t="s">
        <v>137</v>
      </c>
      <c r="K1427" t="s">
        <v>163</v>
      </c>
      <c r="L1427" t="s">
        <v>4352</v>
      </c>
      <c r="M1427" t="s">
        <v>4353</v>
      </c>
      <c r="N1427">
        <v>2.7316666660000002</v>
      </c>
      <c r="O1427">
        <v>0</v>
      </c>
      <c r="P1427">
        <v>2363</v>
      </c>
      <c r="Q1427">
        <v>0</v>
      </c>
      <c r="R1427">
        <v>9</v>
      </c>
      <c r="S1427">
        <v>0</v>
      </c>
      <c r="T1427">
        <v>283</v>
      </c>
      <c r="U1427">
        <v>0</v>
      </c>
      <c r="V1427">
        <v>1</v>
      </c>
      <c r="W1427">
        <v>0</v>
      </c>
      <c r="X1427">
        <v>1422.6894954263996</v>
      </c>
      <c r="Y1427">
        <v>0</v>
      </c>
      <c r="Z1427">
        <v>7.9647008708826119</v>
      </c>
      <c r="AA1427">
        <v>0</v>
      </c>
      <c r="AB1427">
        <v>598.80745191160338</v>
      </c>
      <c r="AC1427">
        <v>0</v>
      </c>
      <c r="AD1427">
        <v>176.85614627066917</v>
      </c>
      <c r="AE1427">
        <v>2206.3177944795548</v>
      </c>
    </row>
    <row r="1428" spans="1:31" x14ac:dyDescent="0.25">
      <c r="A1428">
        <v>2398122</v>
      </c>
      <c r="B1428">
        <v>1</v>
      </c>
      <c r="C1428" t="s">
        <v>80</v>
      </c>
      <c r="D1428" t="s">
        <v>96</v>
      </c>
      <c r="E1428" t="s">
        <v>157</v>
      </c>
      <c r="F1428" t="s">
        <v>4354</v>
      </c>
      <c r="G1428" t="s">
        <v>297</v>
      </c>
      <c r="H1428" t="s">
        <v>135</v>
      </c>
      <c r="I1428" t="s">
        <v>136</v>
      </c>
      <c r="J1428" t="s">
        <v>137</v>
      </c>
      <c r="K1428" t="s">
        <v>163</v>
      </c>
      <c r="L1428" t="s">
        <v>4355</v>
      </c>
      <c r="M1428" t="s">
        <v>4356</v>
      </c>
      <c r="N1428">
        <v>1.7180555550000001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</row>
    <row r="1429" spans="1:31" x14ac:dyDescent="0.25">
      <c r="A1429">
        <v>2398179</v>
      </c>
      <c r="B1429">
        <v>1</v>
      </c>
      <c r="C1429" t="s">
        <v>81</v>
      </c>
      <c r="D1429" t="s">
        <v>127</v>
      </c>
      <c r="E1429" t="s">
        <v>141</v>
      </c>
      <c r="F1429" t="s">
        <v>4357</v>
      </c>
      <c r="G1429" t="s">
        <v>162</v>
      </c>
      <c r="H1429" t="s">
        <v>143</v>
      </c>
      <c r="I1429" t="s">
        <v>136</v>
      </c>
      <c r="J1429" t="s">
        <v>137</v>
      </c>
      <c r="K1429" t="s">
        <v>163</v>
      </c>
      <c r="L1429" t="s">
        <v>4358</v>
      </c>
      <c r="M1429" t="s">
        <v>4359</v>
      </c>
      <c r="N1429">
        <v>0.48305555500000003</v>
      </c>
      <c r="O1429">
        <v>0</v>
      </c>
      <c r="P1429">
        <v>0</v>
      </c>
      <c r="Q1429">
        <v>9</v>
      </c>
      <c r="R1429">
        <v>0</v>
      </c>
      <c r="S1429">
        <v>6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3.0623487648610421</v>
      </c>
      <c r="Z1429">
        <v>0</v>
      </c>
      <c r="AA1429">
        <v>23.847761906729364</v>
      </c>
      <c r="AB1429">
        <v>0</v>
      </c>
      <c r="AC1429">
        <v>0</v>
      </c>
      <c r="AD1429">
        <v>0</v>
      </c>
      <c r="AE1429">
        <v>26.910110671590406</v>
      </c>
    </row>
    <row r="1430" spans="1:31" x14ac:dyDescent="0.25">
      <c r="A1430">
        <v>2397893</v>
      </c>
      <c r="B1430">
        <v>1</v>
      </c>
      <c r="C1430" t="s">
        <v>80</v>
      </c>
      <c r="D1430" t="s">
        <v>96</v>
      </c>
      <c r="E1430" t="s">
        <v>325</v>
      </c>
      <c r="F1430" t="s">
        <v>4360</v>
      </c>
      <c r="G1430" t="s">
        <v>134</v>
      </c>
      <c r="H1430" t="s">
        <v>143</v>
      </c>
      <c r="I1430" t="s">
        <v>136</v>
      </c>
      <c r="J1430" t="s">
        <v>137</v>
      </c>
      <c r="K1430" t="s">
        <v>138</v>
      </c>
      <c r="L1430" t="s">
        <v>4361</v>
      </c>
      <c r="M1430" t="s">
        <v>4362</v>
      </c>
      <c r="N1430">
        <v>2.3292000000000002</v>
      </c>
      <c r="O1430">
        <v>0</v>
      </c>
      <c r="P1430">
        <v>284</v>
      </c>
      <c r="Q1430">
        <v>14</v>
      </c>
      <c r="R1430">
        <v>29</v>
      </c>
      <c r="S1430">
        <v>21</v>
      </c>
      <c r="T1430">
        <v>51</v>
      </c>
      <c r="U1430">
        <v>4</v>
      </c>
      <c r="V1430">
        <v>0</v>
      </c>
      <c r="W1430">
        <v>0</v>
      </c>
      <c r="X1430">
        <v>182.3926650759756</v>
      </c>
      <c r="Y1430">
        <v>24.398539160170401</v>
      </c>
      <c r="Z1430">
        <v>26.853938247091744</v>
      </c>
      <c r="AA1430">
        <v>262.76740540900784</v>
      </c>
      <c r="AB1430">
        <v>72.976769702753543</v>
      </c>
      <c r="AC1430">
        <v>686.99373943140665</v>
      </c>
      <c r="AD1430">
        <v>0</v>
      </c>
      <c r="AE1430">
        <v>1256.3830570264058</v>
      </c>
    </row>
    <row r="1431" spans="1:31" x14ac:dyDescent="0.25">
      <c r="A1431">
        <v>2397870</v>
      </c>
      <c r="B1431">
        <v>1</v>
      </c>
      <c r="C1431" t="s">
        <v>80</v>
      </c>
      <c r="D1431" t="s">
        <v>108</v>
      </c>
      <c r="E1431" t="s">
        <v>132</v>
      </c>
      <c r="F1431" t="s">
        <v>4363</v>
      </c>
      <c r="G1431" t="s">
        <v>134</v>
      </c>
      <c r="H1431" t="s">
        <v>135</v>
      </c>
      <c r="I1431" t="s">
        <v>136</v>
      </c>
      <c r="J1431" t="s">
        <v>137</v>
      </c>
      <c r="K1431" t="s">
        <v>138</v>
      </c>
      <c r="L1431" t="s">
        <v>4364</v>
      </c>
      <c r="M1431" t="s">
        <v>4365</v>
      </c>
      <c r="N1431">
        <v>4.0241666660000002</v>
      </c>
      <c r="O1431">
        <v>0</v>
      </c>
      <c r="P1431">
        <v>74</v>
      </c>
      <c r="Q1431">
        <v>0</v>
      </c>
      <c r="R1431">
        <v>3</v>
      </c>
      <c r="S1431">
        <v>0</v>
      </c>
      <c r="T1431">
        <v>6</v>
      </c>
      <c r="U1431">
        <v>0</v>
      </c>
      <c r="V1431">
        <v>0</v>
      </c>
      <c r="W1431">
        <v>0</v>
      </c>
      <c r="X1431">
        <v>42.929243567980379</v>
      </c>
      <c r="Y1431">
        <v>0</v>
      </c>
      <c r="Z1431">
        <v>1.5442294856810326</v>
      </c>
      <c r="AA1431">
        <v>0</v>
      </c>
      <c r="AB1431">
        <v>17.576377295645422</v>
      </c>
      <c r="AC1431">
        <v>0</v>
      </c>
      <c r="AD1431">
        <v>0</v>
      </c>
      <c r="AE1431">
        <v>62.04985034930683</v>
      </c>
    </row>
    <row r="1432" spans="1:31" x14ac:dyDescent="0.25">
      <c r="A1432">
        <v>2398205</v>
      </c>
      <c r="B1432">
        <v>1</v>
      </c>
      <c r="C1432" t="s">
        <v>81</v>
      </c>
      <c r="D1432" t="s">
        <v>120</v>
      </c>
      <c r="E1432" t="s">
        <v>181</v>
      </c>
      <c r="F1432" t="s">
        <v>4366</v>
      </c>
      <c r="G1432" t="s">
        <v>183</v>
      </c>
      <c r="H1432" t="s">
        <v>135</v>
      </c>
      <c r="I1432" t="s">
        <v>136</v>
      </c>
      <c r="J1432" t="s">
        <v>137</v>
      </c>
      <c r="K1432" t="s">
        <v>163</v>
      </c>
      <c r="L1432" t="s">
        <v>4367</v>
      </c>
      <c r="M1432" t="s">
        <v>4208</v>
      </c>
      <c r="N1432">
        <v>1.7322222220000001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2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2.9481702767661226</v>
      </c>
      <c r="AC1432">
        <v>0</v>
      </c>
      <c r="AD1432">
        <v>0</v>
      </c>
      <c r="AE1432">
        <v>2.9481702767661226</v>
      </c>
    </row>
    <row r="1433" spans="1:31" x14ac:dyDescent="0.25">
      <c r="A1433">
        <v>2397807</v>
      </c>
      <c r="B1433">
        <v>1</v>
      </c>
      <c r="C1433" t="s">
        <v>80</v>
      </c>
      <c r="D1433" t="s">
        <v>100</v>
      </c>
      <c r="E1433" t="s">
        <v>279</v>
      </c>
      <c r="F1433" t="s">
        <v>4368</v>
      </c>
      <c r="G1433" t="s">
        <v>147</v>
      </c>
      <c r="H1433" t="s">
        <v>143</v>
      </c>
      <c r="I1433" t="s">
        <v>136</v>
      </c>
      <c r="J1433" t="s">
        <v>137</v>
      </c>
      <c r="K1433" t="s">
        <v>138</v>
      </c>
      <c r="L1433" t="s">
        <v>4369</v>
      </c>
      <c r="M1433" t="s">
        <v>4370</v>
      </c>
      <c r="N1433">
        <v>8.0788888879999998</v>
      </c>
      <c r="O1433">
        <v>0</v>
      </c>
      <c r="P1433">
        <v>434</v>
      </c>
      <c r="Q1433">
        <v>1</v>
      </c>
      <c r="R1433">
        <v>42</v>
      </c>
      <c r="S1433">
        <v>0</v>
      </c>
      <c r="T1433">
        <v>68</v>
      </c>
      <c r="U1433">
        <v>0</v>
      </c>
      <c r="V1433">
        <v>1</v>
      </c>
      <c r="W1433">
        <v>0</v>
      </c>
      <c r="X1433">
        <v>981.93317721689391</v>
      </c>
      <c r="Y1433">
        <v>128.06585970633498</v>
      </c>
      <c r="Z1433">
        <v>218.73286591861154</v>
      </c>
      <c r="AA1433">
        <v>0</v>
      </c>
      <c r="AB1433">
        <v>945.59311126139835</v>
      </c>
      <c r="AC1433">
        <v>0</v>
      </c>
      <c r="AD1433">
        <v>435.22115327347569</v>
      </c>
      <c r="AE1433">
        <v>2709.5461673767149</v>
      </c>
    </row>
    <row r="1434" spans="1:31" x14ac:dyDescent="0.25">
      <c r="A1434">
        <v>2397993</v>
      </c>
      <c r="B1434">
        <v>1</v>
      </c>
      <c r="C1434" t="s">
        <v>80</v>
      </c>
      <c r="D1434" t="s">
        <v>111</v>
      </c>
      <c r="E1434" t="s">
        <v>157</v>
      </c>
      <c r="F1434" t="s">
        <v>4371</v>
      </c>
      <c r="G1434" t="s">
        <v>272</v>
      </c>
      <c r="H1434" t="s">
        <v>135</v>
      </c>
      <c r="I1434" t="s">
        <v>136</v>
      </c>
      <c r="J1434" t="s">
        <v>137</v>
      </c>
      <c r="K1434" t="s">
        <v>163</v>
      </c>
      <c r="L1434" t="s">
        <v>4372</v>
      </c>
      <c r="M1434" t="s">
        <v>4373</v>
      </c>
      <c r="N1434">
        <v>2.7661111109999998</v>
      </c>
      <c r="O1434">
        <v>0</v>
      </c>
      <c r="P1434">
        <v>131</v>
      </c>
      <c r="Q1434">
        <v>0</v>
      </c>
      <c r="R1434">
        <v>0</v>
      </c>
      <c r="S1434">
        <v>0</v>
      </c>
      <c r="T1434">
        <v>6</v>
      </c>
      <c r="U1434">
        <v>0</v>
      </c>
      <c r="V1434">
        <v>0</v>
      </c>
      <c r="W1434">
        <v>0</v>
      </c>
      <c r="X1434">
        <v>90.836069589620081</v>
      </c>
      <c r="Y1434">
        <v>0</v>
      </c>
      <c r="Z1434">
        <v>0</v>
      </c>
      <c r="AA1434">
        <v>0</v>
      </c>
      <c r="AB1434">
        <v>20.088854673500538</v>
      </c>
      <c r="AC1434">
        <v>0</v>
      </c>
      <c r="AD1434">
        <v>0</v>
      </c>
      <c r="AE1434">
        <v>110.92492426312062</v>
      </c>
    </row>
    <row r="1435" spans="1:31" x14ac:dyDescent="0.25">
      <c r="A1435">
        <v>2397850</v>
      </c>
      <c r="B1435">
        <v>1</v>
      </c>
      <c r="C1435" t="s">
        <v>80</v>
      </c>
      <c r="D1435" t="s">
        <v>103</v>
      </c>
      <c r="E1435" t="s">
        <v>181</v>
      </c>
      <c r="F1435" t="s">
        <v>4374</v>
      </c>
      <c r="G1435" t="s">
        <v>580</v>
      </c>
      <c r="H1435" t="s">
        <v>135</v>
      </c>
      <c r="I1435" t="s">
        <v>136</v>
      </c>
      <c r="J1435" t="s">
        <v>137</v>
      </c>
      <c r="K1435" t="s">
        <v>163</v>
      </c>
      <c r="L1435" t="s">
        <v>4375</v>
      </c>
      <c r="M1435" t="s">
        <v>4376</v>
      </c>
      <c r="N1435">
        <v>8.5930555549999994</v>
      </c>
      <c r="O1435">
        <v>0</v>
      </c>
      <c r="P1435">
        <v>9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10.956496635069296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10.956496635069296</v>
      </c>
    </row>
    <row r="1436" spans="1:31" x14ac:dyDescent="0.25">
      <c r="A1436">
        <v>2398248</v>
      </c>
      <c r="B1436">
        <v>1</v>
      </c>
      <c r="C1436" t="s">
        <v>80</v>
      </c>
      <c r="D1436" t="s">
        <v>90</v>
      </c>
      <c r="E1436" t="s">
        <v>157</v>
      </c>
      <c r="F1436" t="s">
        <v>4377</v>
      </c>
      <c r="G1436" t="s">
        <v>235</v>
      </c>
      <c r="H1436" t="s">
        <v>135</v>
      </c>
      <c r="I1436" t="s">
        <v>136</v>
      </c>
      <c r="J1436" t="s">
        <v>3</v>
      </c>
      <c r="K1436" t="s">
        <v>163</v>
      </c>
      <c r="L1436" t="s">
        <v>4378</v>
      </c>
      <c r="M1436" t="s">
        <v>4379</v>
      </c>
      <c r="N1436">
        <v>8.7077777770000004</v>
      </c>
      <c r="O1436">
        <v>0</v>
      </c>
      <c r="P1436">
        <v>85</v>
      </c>
      <c r="Q1436">
        <v>0</v>
      </c>
      <c r="R1436">
        <v>0</v>
      </c>
      <c r="S1436">
        <v>0</v>
      </c>
      <c r="T1436">
        <v>9</v>
      </c>
      <c r="U1436">
        <v>0</v>
      </c>
      <c r="V1436">
        <v>0</v>
      </c>
      <c r="W1436">
        <v>0</v>
      </c>
      <c r="X1436">
        <v>139.15625299193232</v>
      </c>
      <c r="Y1436">
        <v>0</v>
      </c>
      <c r="Z1436">
        <v>0</v>
      </c>
      <c r="AA1436">
        <v>0</v>
      </c>
      <c r="AB1436">
        <v>3.5280776496740143</v>
      </c>
      <c r="AC1436">
        <v>0</v>
      </c>
      <c r="AD1436">
        <v>0</v>
      </c>
      <c r="AE1436">
        <v>142.68433064160632</v>
      </c>
    </row>
    <row r="1437" spans="1:31" x14ac:dyDescent="0.25">
      <c r="A1437">
        <v>2397764</v>
      </c>
      <c r="B1437">
        <v>1</v>
      </c>
      <c r="C1437" t="s">
        <v>81</v>
      </c>
      <c r="D1437" t="s">
        <v>128</v>
      </c>
      <c r="E1437" t="s">
        <v>181</v>
      </c>
      <c r="F1437" t="s">
        <v>4380</v>
      </c>
      <c r="G1437" t="s">
        <v>224</v>
      </c>
      <c r="H1437" t="s">
        <v>135</v>
      </c>
      <c r="I1437" t="s">
        <v>136</v>
      </c>
      <c r="J1437" t="s">
        <v>137</v>
      </c>
      <c r="K1437" t="s">
        <v>163</v>
      </c>
      <c r="L1437" t="s">
        <v>4381</v>
      </c>
      <c r="M1437" t="s">
        <v>4382</v>
      </c>
      <c r="N1437">
        <v>1.6058333330000001</v>
      </c>
      <c r="O1437">
        <v>0</v>
      </c>
      <c r="P1437">
        <v>4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1.0484191175089295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1.0484191175089295</v>
      </c>
    </row>
    <row r="1438" spans="1:31" x14ac:dyDescent="0.25">
      <c r="A1438">
        <v>2397810</v>
      </c>
      <c r="B1438">
        <v>1</v>
      </c>
      <c r="C1438" t="s">
        <v>81</v>
      </c>
      <c r="D1438" t="s">
        <v>123</v>
      </c>
      <c r="E1438" t="s">
        <v>141</v>
      </c>
      <c r="F1438" t="s">
        <v>4383</v>
      </c>
      <c r="G1438" t="s">
        <v>206</v>
      </c>
      <c r="H1438" t="s">
        <v>143</v>
      </c>
      <c r="I1438" t="s">
        <v>136</v>
      </c>
      <c r="J1438" t="s">
        <v>137</v>
      </c>
      <c r="K1438" t="s">
        <v>163</v>
      </c>
      <c r="L1438" t="s">
        <v>4384</v>
      </c>
      <c r="M1438" t="s">
        <v>4385</v>
      </c>
      <c r="N1438">
        <v>0.893055555</v>
      </c>
      <c r="O1438">
        <v>2</v>
      </c>
      <c r="P1438">
        <v>60</v>
      </c>
      <c r="Q1438">
        <v>10</v>
      </c>
      <c r="R1438">
        <v>8</v>
      </c>
      <c r="S1438">
        <v>0</v>
      </c>
      <c r="T1438">
        <v>4</v>
      </c>
      <c r="U1438">
        <v>0</v>
      </c>
      <c r="V1438">
        <v>0</v>
      </c>
      <c r="W1438">
        <v>16.048289626539777</v>
      </c>
      <c r="X1438">
        <v>13.853430314447271</v>
      </c>
      <c r="Y1438">
        <v>18.690291758514121</v>
      </c>
      <c r="Z1438">
        <v>20.474725582993852</v>
      </c>
      <c r="AA1438">
        <v>0</v>
      </c>
      <c r="AB1438">
        <v>7.3011914111523604</v>
      </c>
      <c r="AC1438">
        <v>0</v>
      </c>
      <c r="AD1438">
        <v>0</v>
      </c>
      <c r="AE1438">
        <v>76.367928693647386</v>
      </c>
    </row>
    <row r="1439" spans="1:31" x14ac:dyDescent="0.25">
      <c r="A1439">
        <v>2398165</v>
      </c>
      <c r="B1439">
        <v>1</v>
      </c>
      <c r="C1439" t="s">
        <v>80</v>
      </c>
      <c r="D1439" t="s">
        <v>104</v>
      </c>
      <c r="E1439" t="s">
        <v>153</v>
      </c>
      <c r="F1439" t="s">
        <v>4386</v>
      </c>
      <c r="G1439" t="s">
        <v>162</v>
      </c>
      <c r="H1439" t="s">
        <v>143</v>
      </c>
      <c r="I1439" t="s">
        <v>136</v>
      </c>
      <c r="J1439" t="s">
        <v>137</v>
      </c>
      <c r="K1439" t="s">
        <v>163</v>
      </c>
      <c r="L1439" t="s">
        <v>4387</v>
      </c>
      <c r="M1439" t="s">
        <v>4388</v>
      </c>
      <c r="N1439">
        <v>0.834166666</v>
      </c>
      <c r="O1439">
        <v>9</v>
      </c>
      <c r="P1439">
        <v>0</v>
      </c>
      <c r="Q1439">
        <v>67</v>
      </c>
      <c r="R1439">
        <v>0</v>
      </c>
      <c r="S1439">
        <v>26</v>
      </c>
      <c r="T1439">
        <v>2</v>
      </c>
      <c r="U1439">
        <v>0</v>
      </c>
      <c r="V1439">
        <v>0</v>
      </c>
      <c r="W1439">
        <v>13.631160373103823</v>
      </c>
      <c r="X1439">
        <v>0</v>
      </c>
      <c r="Y1439">
        <v>111.79311190500799</v>
      </c>
      <c r="Z1439">
        <v>0</v>
      </c>
      <c r="AA1439">
        <v>123.05745330199356</v>
      </c>
      <c r="AB1439">
        <v>1.2649063490238386</v>
      </c>
      <c r="AC1439">
        <v>0</v>
      </c>
      <c r="AD1439">
        <v>0</v>
      </c>
      <c r="AE1439">
        <v>249.74663192912922</v>
      </c>
    </row>
    <row r="1440" spans="1:31" x14ac:dyDescent="0.25">
      <c r="A1440">
        <v>2398288</v>
      </c>
      <c r="B1440">
        <v>1</v>
      </c>
      <c r="C1440" t="s">
        <v>81</v>
      </c>
      <c r="D1440" t="s">
        <v>126</v>
      </c>
      <c r="E1440" t="s">
        <v>279</v>
      </c>
      <c r="F1440" t="s">
        <v>3576</v>
      </c>
      <c r="G1440" t="s">
        <v>162</v>
      </c>
      <c r="H1440" t="s">
        <v>143</v>
      </c>
      <c r="I1440" t="s">
        <v>417</v>
      </c>
      <c r="J1440" t="s">
        <v>137</v>
      </c>
      <c r="K1440" t="s">
        <v>163</v>
      </c>
      <c r="L1440" t="s">
        <v>4389</v>
      </c>
      <c r="M1440" t="s">
        <v>4390</v>
      </c>
      <c r="N1440">
        <v>4.7222219999999999E-3</v>
      </c>
      <c r="O1440">
        <v>0</v>
      </c>
      <c r="P1440">
        <v>900</v>
      </c>
      <c r="Q1440">
        <v>49</v>
      </c>
      <c r="R1440">
        <v>128</v>
      </c>
      <c r="S1440">
        <v>13</v>
      </c>
      <c r="T1440">
        <v>57</v>
      </c>
      <c r="U1440">
        <v>1</v>
      </c>
      <c r="V1440">
        <v>0</v>
      </c>
      <c r="W1440">
        <v>0</v>
      </c>
      <c r="X1440">
        <v>0.42703192393597017</v>
      </c>
      <c r="Y1440">
        <v>0.33207904593513843</v>
      </c>
      <c r="Z1440">
        <v>0.20153919723035194</v>
      </c>
      <c r="AA1440">
        <v>9.4310525334756951E-2</v>
      </c>
      <c r="AB1440">
        <v>0.10050539525757973</v>
      </c>
      <c r="AC1440">
        <v>0.36316271687820834</v>
      </c>
      <c r="AD1440">
        <v>0</v>
      </c>
      <c r="AE1440">
        <v>1.5186288045720056</v>
      </c>
    </row>
    <row r="1441" spans="1:31" x14ac:dyDescent="0.25">
      <c r="A1441">
        <v>2397910</v>
      </c>
      <c r="B1441">
        <v>1</v>
      </c>
      <c r="C1441" t="s">
        <v>80</v>
      </c>
      <c r="D1441" t="s">
        <v>106</v>
      </c>
      <c r="E1441" t="s">
        <v>153</v>
      </c>
      <c r="F1441" t="s">
        <v>4391</v>
      </c>
      <c r="G1441" t="s">
        <v>254</v>
      </c>
      <c r="H1441" t="s">
        <v>143</v>
      </c>
      <c r="I1441" t="s">
        <v>136</v>
      </c>
      <c r="J1441" t="s">
        <v>137</v>
      </c>
      <c r="K1441" t="s">
        <v>163</v>
      </c>
      <c r="L1441" t="s">
        <v>4392</v>
      </c>
      <c r="M1441" t="s">
        <v>4393</v>
      </c>
      <c r="N1441">
        <v>3.2258333330000002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2.107995069786591</v>
      </c>
      <c r="AC1441">
        <v>0</v>
      </c>
      <c r="AD1441">
        <v>0</v>
      </c>
      <c r="AE1441">
        <v>2.107995069786591</v>
      </c>
    </row>
    <row r="1442" spans="1:31" x14ac:dyDescent="0.25">
      <c r="A1442">
        <v>2397724</v>
      </c>
      <c r="B1442">
        <v>1</v>
      </c>
      <c r="C1442" t="s">
        <v>80</v>
      </c>
      <c r="D1442" t="s">
        <v>84</v>
      </c>
      <c r="E1442" t="s">
        <v>132</v>
      </c>
      <c r="F1442" t="s">
        <v>4394</v>
      </c>
      <c r="G1442" t="s">
        <v>261</v>
      </c>
      <c r="H1442" t="s">
        <v>135</v>
      </c>
      <c r="I1442" t="s">
        <v>136</v>
      </c>
      <c r="J1442" t="s">
        <v>137</v>
      </c>
      <c r="K1442" t="s">
        <v>163</v>
      </c>
      <c r="L1442" t="s">
        <v>4395</v>
      </c>
      <c r="M1442" t="s">
        <v>4396</v>
      </c>
      <c r="N1442">
        <v>0.58222222199999996</v>
      </c>
      <c r="O1442">
        <v>0</v>
      </c>
      <c r="P1442">
        <v>12</v>
      </c>
      <c r="Q1442">
        <v>0</v>
      </c>
      <c r="R1442">
        <v>0</v>
      </c>
      <c r="S1442">
        <v>0</v>
      </c>
      <c r="T1442">
        <v>225</v>
      </c>
      <c r="U1442">
        <v>0</v>
      </c>
      <c r="V1442">
        <v>4</v>
      </c>
      <c r="W1442">
        <v>0</v>
      </c>
      <c r="X1442">
        <v>1.6051900891543589</v>
      </c>
      <c r="Y1442">
        <v>0</v>
      </c>
      <c r="Z1442">
        <v>0</v>
      </c>
      <c r="AA1442">
        <v>0</v>
      </c>
      <c r="AB1442">
        <v>48.446291709854677</v>
      </c>
      <c r="AC1442">
        <v>0</v>
      </c>
      <c r="AD1442">
        <v>12.191736249530864</v>
      </c>
      <c r="AE1442">
        <v>62.243218048539902</v>
      </c>
    </row>
    <row r="1443" spans="1:31" x14ac:dyDescent="0.25">
      <c r="A1443">
        <v>2397873</v>
      </c>
      <c r="B1443">
        <v>1</v>
      </c>
      <c r="C1443" t="s">
        <v>80</v>
      </c>
      <c r="D1443" t="s">
        <v>105</v>
      </c>
      <c r="E1443" t="s">
        <v>141</v>
      </c>
      <c r="F1443" t="s">
        <v>4397</v>
      </c>
      <c r="G1443" t="s">
        <v>206</v>
      </c>
      <c r="H1443" t="s">
        <v>143</v>
      </c>
      <c r="I1443" t="s">
        <v>136</v>
      </c>
      <c r="J1443" t="s">
        <v>137</v>
      </c>
      <c r="K1443" t="s">
        <v>163</v>
      </c>
      <c r="L1443" t="s">
        <v>4398</v>
      </c>
      <c r="M1443" t="s">
        <v>4399</v>
      </c>
      <c r="N1443">
        <v>2.420833333</v>
      </c>
      <c r="O1443">
        <v>6</v>
      </c>
      <c r="P1443">
        <v>0</v>
      </c>
      <c r="Q1443">
        <v>5</v>
      </c>
      <c r="R1443">
        <v>1</v>
      </c>
      <c r="S1443">
        <v>2</v>
      </c>
      <c r="T1443">
        <v>0</v>
      </c>
      <c r="U1443">
        <v>1</v>
      </c>
      <c r="V1443">
        <v>0</v>
      </c>
      <c r="W1443">
        <v>6.8742992089333468</v>
      </c>
      <c r="X1443">
        <v>0</v>
      </c>
      <c r="Y1443">
        <v>4.8629305243502357</v>
      </c>
      <c r="Z1443">
        <v>0.16266751361822501</v>
      </c>
      <c r="AA1443">
        <v>7.1215169368971321</v>
      </c>
      <c r="AB1443">
        <v>0</v>
      </c>
      <c r="AC1443">
        <v>57.505424359331258</v>
      </c>
      <c r="AD1443">
        <v>0</v>
      </c>
      <c r="AE1443">
        <v>76.526838543130197</v>
      </c>
    </row>
    <row r="1444" spans="1:31" x14ac:dyDescent="0.25">
      <c r="A1444">
        <v>2397827</v>
      </c>
      <c r="B1444">
        <v>1</v>
      </c>
      <c r="C1444" t="s">
        <v>80</v>
      </c>
      <c r="D1444" t="s">
        <v>94</v>
      </c>
      <c r="E1444" t="s">
        <v>181</v>
      </c>
      <c r="F1444" t="s">
        <v>4400</v>
      </c>
      <c r="G1444" t="s">
        <v>231</v>
      </c>
      <c r="H1444" t="s">
        <v>135</v>
      </c>
      <c r="I1444" t="s">
        <v>136</v>
      </c>
      <c r="J1444" t="s">
        <v>137</v>
      </c>
      <c r="K1444" t="s">
        <v>163</v>
      </c>
      <c r="L1444" t="s">
        <v>4401</v>
      </c>
      <c r="M1444" t="s">
        <v>4402</v>
      </c>
      <c r="N1444">
        <v>2.9386111110000002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13.787846027228802</v>
      </c>
      <c r="AC1444">
        <v>0</v>
      </c>
      <c r="AD1444">
        <v>0</v>
      </c>
      <c r="AE1444">
        <v>13.787846027228802</v>
      </c>
    </row>
    <row r="1445" spans="1:31" x14ac:dyDescent="0.25">
      <c r="A1445">
        <v>2397847</v>
      </c>
      <c r="B1445">
        <v>1</v>
      </c>
      <c r="C1445" t="s">
        <v>80</v>
      </c>
      <c r="D1445" t="s">
        <v>106</v>
      </c>
      <c r="E1445" t="s">
        <v>141</v>
      </c>
      <c r="F1445" t="s">
        <v>4403</v>
      </c>
      <c r="G1445" t="s">
        <v>807</v>
      </c>
      <c r="H1445" t="s">
        <v>143</v>
      </c>
      <c r="I1445" t="s">
        <v>136</v>
      </c>
      <c r="J1445" t="s">
        <v>137</v>
      </c>
      <c r="K1445" t="s">
        <v>163</v>
      </c>
      <c r="L1445" t="s">
        <v>4404</v>
      </c>
      <c r="M1445" t="s">
        <v>4405</v>
      </c>
      <c r="N1445">
        <v>4.7374999999999998</v>
      </c>
      <c r="O1445">
        <v>0</v>
      </c>
      <c r="P1445">
        <v>0</v>
      </c>
      <c r="Q1445">
        <v>14</v>
      </c>
      <c r="R1445">
        <v>42</v>
      </c>
      <c r="S1445">
        <v>5</v>
      </c>
      <c r="T1445">
        <v>14</v>
      </c>
      <c r="U1445">
        <v>0</v>
      </c>
      <c r="V1445">
        <v>0</v>
      </c>
      <c r="W1445">
        <v>0</v>
      </c>
      <c r="X1445">
        <v>0</v>
      </c>
      <c r="Y1445">
        <v>54.616372552581232</v>
      </c>
      <c r="Z1445">
        <v>389.29294416768295</v>
      </c>
      <c r="AA1445">
        <v>34.147596023424569</v>
      </c>
      <c r="AB1445">
        <v>120.94690946264227</v>
      </c>
      <c r="AC1445">
        <v>0</v>
      </c>
      <c r="AD1445">
        <v>0</v>
      </c>
      <c r="AE1445">
        <v>599.00382220633105</v>
      </c>
    </row>
    <row r="1446" spans="1:31" x14ac:dyDescent="0.25">
      <c r="A1446">
        <v>2398082</v>
      </c>
      <c r="B1446">
        <v>1</v>
      </c>
      <c r="C1446" t="s">
        <v>80</v>
      </c>
      <c r="D1446" t="s">
        <v>101</v>
      </c>
      <c r="E1446" t="s">
        <v>157</v>
      </c>
      <c r="F1446" t="s">
        <v>4406</v>
      </c>
      <c r="G1446" t="s">
        <v>254</v>
      </c>
      <c r="H1446" t="s">
        <v>135</v>
      </c>
      <c r="I1446" t="s">
        <v>136</v>
      </c>
      <c r="J1446" t="s">
        <v>137</v>
      </c>
      <c r="K1446" t="s">
        <v>163</v>
      </c>
      <c r="L1446" t="s">
        <v>4407</v>
      </c>
      <c r="M1446" t="s">
        <v>4408</v>
      </c>
      <c r="N1446">
        <v>2.389444444</v>
      </c>
      <c r="O1446">
        <v>0</v>
      </c>
      <c r="P1446">
        <v>77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36.515596824425245</v>
      </c>
      <c r="Y1446">
        <v>0</v>
      </c>
      <c r="Z1446">
        <v>0</v>
      </c>
      <c r="AA1446">
        <v>0</v>
      </c>
      <c r="AB1446">
        <v>1.451300905943371</v>
      </c>
      <c r="AC1446">
        <v>0</v>
      </c>
      <c r="AD1446">
        <v>0</v>
      </c>
      <c r="AE1446">
        <v>37.966897730368615</v>
      </c>
    </row>
    <row r="1447" spans="1:31" x14ac:dyDescent="0.25">
      <c r="A1447">
        <v>2397853</v>
      </c>
      <c r="B1447">
        <v>1</v>
      </c>
      <c r="C1447" t="s">
        <v>80</v>
      </c>
      <c r="D1447" t="s">
        <v>110</v>
      </c>
      <c r="E1447" t="s">
        <v>176</v>
      </c>
      <c r="F1447" t="s">
        <v>4409</v>
      </c>
      <c r="G1447" t="s">
        <v>235</v>
      </c>
      <c r="H1447" t="s">
        <v>135</v>
      </c>
      <c r="I1447" t="s">
        <v>136</v>
      </c>
      <c r="J1447" t="s">
        <v>3</v>
      </c>
      <c r="K1447" t="s">
        <v>163</v>
      </c>
      <c r="L1447" t="s">
        <v>4410</v>
      </c>
      <c r="M1447" t="s">
        <v>4411</v>
      </c>
      <c r="N1447">
        <v>4.6519444439999997</v>
      </c>
      <c r="O1447">
        <v>0</v>
      </c>
      <c r="P1447">
        <v>86</v>
      </c>
      <c r="Q1447">
        <v>0</v>
      </c>
      <c r="R1447">
        <v>0</v>
      </c>
      <c r="S1447">
        <v>0</v>
      </c>
      <c r="T1447">
        <v>7</v>
      </c>
      <c r="U1447">
        <v>0</v>
      </c>
      <c r="V1447">
        <v>0</v>
      </c>
      <c r="W1447">
        <v>0</v>
      </c>
      <c r="X1447">
        <v>87.462466888159312</v>
      </c>
      <c r="Y1447">
        <v>0</v>
      </c>
      <c r="Z1447">
        <v>0</v>
      </c>
      <c r="AA1447">
        <v>0</v>
      </c>
      <c r="AB1447">
        <v>106.82433538432883</v>
      </c>
      <c r="AC1447">
        <v>0</v>
      </c>
      <c r="AD1447">
        <v>0</v>
      </c>
      <c r="AE1447">
        <v>194.28680227248816</v>
      </c>
    </row>
    <row r="1448" spans="1:31" x14ac:dyDescent="0.25">
      <c r="A1448">
        <v>2397747</v>
      </c>
      <c r="B1448">
        <v>1</v>
      </c>
      <c r="C1448" t="s">
        <v>80</v>
      </c>
      <c r="D1448" t="s">
        <v>100</v>
      </c>
      <c r="E1448" t="s">
        <v>153</v>
      </c>
      <c r="F1448" t="s">
        <v>4025</v>
      </c>
      <c r="G1448" t="s">
        <v>162</v>
      </c>
      <c r="H1448" t="s">
        <v>143</v>
      </c>
      <c r="I1448" t="s">
        <v>136</v>
      </c>
      <c r="J1448" t="s">
        <v>137</v>
      </c>
      <c r="K1448" t="s">
        <v>163</v>
      </c>
      <c r="L1448" t="s">
        <v>4412</v>
      </c>
      <c r="M1448" t="s">
        <v>4413</v>
      </c>
      <c r="N1448">
        <v>0.26777777699999999</v>
      </c>
      <c r="O1448">
        <v>2</v>
      </c>
      <c r="P1448">
        <v>1343</v>
      </c>
      <c r="Q1448">
        <v>14</v>
      </c>
      <c r="R1448">
        <v>142</v>
      </c>
      <c r="S1448">
        <v>29</v>
      </c>
      <c r="T1448">
        <v>116</v>
      </c>
      <c r="U1448">
        <v>2</v>
      </c>
      <c r="V1448">
        <v>0</v>
      </c>
      <c r="W1448">
        <v>9.1575345097853353E-2</v>
      </c>
      <c r="X1448">
        <v>110.53754100721352</v>
      </c>
      <c r="Y1448">
        <v>5.6845382890810505</v>
      </c>
      <c r="Z1448">
        <v>27.743269122640875</v>
      </c>
      <c r="AA1448">
        <v>28.859790187954999</v>
      </c>
      <c r="AB1448">
        <v>26.733609703897685</v>
      </c>
      <c r="AC1448">
        <v>21.170722909834119</v>
      </c>
      <c r="AD1448">
        <v>0</v>
      </c>
      <c r="AE1448">
        <v>220.82104656572011</v>
      </c>
    </row>
    <row r="1449" spans="1:31" x14ac:dyDescent="0.25">
      <c r="A1449">
        <v>2397804</v>
      </c>
      <c r="B1449">
        <v>1</v>
      </c>
      <c r="C1449" t="s">
        <v>80</v>
      </c>
      <c r="D1449" t="s">
        <v>108</v>
      </c>
      <c r="E1449" t="s">
        <v>157</v>
      </c>
      <c r="F1449" t="s">
        <v>4414</v>
      </c>
      <c r="G1449" t="s">
        <v>272</v>
      </c>
      <c r="H1449" t="s">
        <v>135</v>
      </c>
      <c r="I1449" t="s">
        <v>136</v>
      </c>
      <c r="J1449" t="s">
        <v>137</v>
      </c>
      <c r="K1449" t="s">
        <v>163</v>
      </c>
      <c r="L1449" t="s">
        <v>4415</v>
      </c>
      <c r="M1449" t="s">
        <v>4416</v>
      </c>
      <c r="N1449">
        <v>1.5794444439999999</v>
      </c>
      <c r="O1449">
        <v>0</v>
      </c>
      <c r="P1449">
        <v>5</v>
      </c>
      <c r="Q1449">
        <v>0</v>
      </c>
      <c r="R1449">
        <v>2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2.6765827268097868</v>
      </c>
      <c r="Y1449">
        <v>0</v>
      </c>
      <c r="Z1449">
        <v>2.0822722641957734</v>
      </c>
      <c r="AA1449">
        <v>0</v>
      </c>
      <c r="AB1449">
        <v>0.25616163397147557</v>
      </c>
      <c r="AC1449">
        <v>0</v>
      </c>
      <c r="AD1449">
        <v>0</v>
      </c>
      <c r="AE1449">
        <v>5.0150166249770356</v>
      </c>
    </row>
    <row r="1450" spans="1:31" x14ac:dyDescent="0.25">
      <c r="A1450">
        <v>2398245</v>
      </c>
      <c r="B1450">
        <v>1</v>
      </c>
      <c r="C1450" t="s">
        <v>80</v>
      </c>
      <c r="D1450" t="s">
        <v>105</v>
      </c>
      <c r="E1450" t="s">
        <v>157</v>
      </c>
      <c r="F1450" t="s">
        <v>4417</v>
      </c>
      <c r="G1450" t="s">
        <v>297</v>
      </c>
      <c r="H1450" t="s">
        <v>135</v>
      </c>
      <c r="I1450" t="s">
        <v>136</v>
      </c>
      <c r="J1450" t="s">
        <v>137</v>
      </c>
      <c r="K1450" t="s">
        <v>163</v>
      </c>
      <c r="L1450" t="s">
        <v>4418</v>
      </c>
      <c r="M1450" t="s">
        <v>4419</v>
      </c>
      <c r="N1450">
        <v>1.947777777</v>
      </c>
      <c r="O1450">
        <v>0</v>
      </c>
      <c r="P1450">
        <v>64</v>
      </c>
      <c r="Q1450">
        <v>0</v>
      </c>
      <c r="R1450">
        <v>0</v>
      </c>
      <c r="S1450">
        <v>0</v>
      </c>
      <c r="T1450">
        <v>3</v>
      </c>
      <c r="U1450">
        <v>0</v>
      </c>
      <c r="V1450">
        <v>0</v>
      </c>
      <c r="W1450">
        <v>0</v>
      </c>
      <c r="X1450">
        <v>26.229649866643069</v>
      </c>
      <c r="Y1450">
        <v>0</v>
      </c>
      <c r="Z1450">
        <v>0</v>
      </c>
      <c r="AA1450">
        <v>0</v>
      </c>
      <c r="AB1450">
        <v>3.1717972864044679</v>
      </c>
      <c r="AC1450">
        <v>0</v>
      </c>
      <c r="AD1450">
        <v>0</v>
      </c>
      <c r="AE1450">
        <v>29.401447153047535</v>
      </c>
    </row>
    <row r="1451" spans="1:31" x14ac:dyDescent="0.25">
      <c r="A1451">
        <v>2397859</v>
      </c>
      <c r="B1451">
        <v>1</v>
      </c>
      <c r="C1451" t="s">
        <v>80</v>
      </c>
      <c r="D1451" t="s">
        <v>90</v>
      </c>
      <c r="E1451" t="s">
        <v>132</v>
      </c>
      <c r="F1451" t="s">
        <v>4420</v>
      </c>
      <c r="G1451" t="s">
        <v>134</v>
      </c>
      <c r="H1451" t="s">
        <v>135</v>
      </c>
      <c r="I1451" t="s">
        <v>136</v>
      </c>
      <c r="J1451" t="s">
        <v>137</v>
      </c>
      <c r="K1451" t="s">
        <v>138</v>
      </c>
      <c r="L1451" t="s">
        <v>4421</v>
      </c>
      <c r="M1451" t="s">
        <v>4422</v>
      </c>
      <c r="N1451">
        <v>2.1575000000000002</v>
      </c>
      <c r="O1451">
        <v>0</v>
      </c>
      <c r="P1451">
        <v>620</v>
      </c>
      <c r="Q1451">
        <v>0</v>
      </c>
      <c r="R1451">
        <v>0</v>
      </c>
      <c r="S1451">
        <v>0</v>
      </c>
      <c r="T1451">
        <v>51</v>
      </c>
      <c r="U1451">
        <v>0</v>
      </c>
      <c r="V1451">
        <v>0</v>
      </c>
      <c r="W1451">
        <v>0</v>
      </c>
      <c r="X1451">
        <v>262.21410081725389</v>
      </c>
      <c r="Y1451">
        <v>0</v>
      </c>
      <c r="Z1451">
        <v>0</v>
      </c>
      <c r="AA1451">
        <v>0</v>
      </c>
      <c r="AB1451">
        <v>119.77173771065291</v>
      </c>
      <c r="AC1451">
        <v>0</v>
      </c>
      <c r="AD1451">
        <v>0</v>
      </c>
      <c r="AE1451">
        <v>381.98583852790682</v>
      </c>
    </row>
    <row r="1452" spans="1:31" x14ac:dyDescent="0.25">
      <c r="A1452">
        <v>2397836</v>
      </c>
      <c r="B1452">
        <v>1</v>
      </c>
      <c r="C1452" t="s">
        <v>80</v>
      </c>
      <c r="D1452" t="s">
        <v>106</v>
      </c>
      <c r="E1452" t="s">
        <v>141</v>
      </c>
      <c r="F1452" t="s">
        <v>4423</v>
      </c>
      <c r="G1452" t="s">
        <v>134</v>
      </c>
      <c r="H1452" t="s">
        <v>143</v>
      </c>
      <c r="I1452" t="s">
        <v>136</v>
      </c>
      <c r="J1452" t="s">
        <v>137</v>
      </c>
      <c r="K1452" t="s">
        <v>138</v>
      </c>
      <c r="L1452" t="s">
        <v>4424</v>
      </c>
      <c r="M1452" t="s">
        <v>4425</v>
      </c>
      <c r="N1452">
        <v>0.52472222199999996</v>
      </c>
      <c r="O1452">
        <v>0</v>
      </c>
      <c r="P1452">
        <v>14</v>
      </c>
      <c r="Q1452">
        <v>0</v>
      </c>
      <c r="R1452">
        <v>17</v>
      </c>
      <c r="S1452">
        <v>0</v>
      </c>
      <c r="T1452">
        <v>5</v>
      </c>
      <c r="U1452">
        <v>0</v>
      </c>
      <c r="V1452">
        <v>0</v>
      </c>
      <c r="W1452">
        <v>0</v>
      </c>
      <c r="X1452">
        <v>3.8533470287500533</v>
      </c>
      <c r="Y1452">
        <v>0</v>
      </c>
      <c r="Z1452">
        <v>12.225011395146552</v>
      </c>
      <c r="AA1452">
        <v>0</v>
      </c>
      <c r="AB1452">
        <v>4.2283912540257482</v>
      </c>
      <c r="AC1452">
        <v>0</v>
      </c>
      <c r="AD1452">
        <v>0</v>
      </c>
      <c r="AE1452">
        <v>20.306749677922355</v>
      </c>
    </row>
    <row r="1453" spans="1:31" x14ac:dyDescent="0.25">
      <c r="A1453">
        <v>2398214</v>
      </c>
      <c r="B1453">
        <v>1</v>
      </c>
      <c r="C1453" t="s">
        <v>81</v>
      </c>
      <c r="D1453" t="s">
        <v>127</v>
      </c>
      <c r="E1453" t="s">
        <v>157</v>
      </c>
      <c r="F1453" t="s">
        <v>4426</v>
      </c>
      <c r="G1453" t="s">
        <v>276</v>
      </c>
      <c r="H1453" t="s">
        <v>135</v>
      </c>
      <c r="I1453" t="s">
        <v>136</v>
      </c>
      <c r="J1453" t="s">
        <v>137</v>
      </c>
      <c r="K1453" t="s">
        <v>163</v>
      </c>
      <c r="L1453" t="s">
        <v>4427</v>
      </c>
      <c r="M1453" t="s">
        <v>4428</v>
      </c>
      <c r="N1453">
        <v>2.3658333329999999</v>
      </c>
      <c r="O1453">
        <v>0</v>
      </c>
      <c r="P1453">
        <v>5</v>
      </c>
      <c r="Q1453">
        <v>0</v>
      </c>
      <c r="R1453">
        <v>0</v>
      </c>
      <c r="S1453">
        <v>0</v>
      </c>
      <c r="T1453">
        <v>2</v>
      </c>
      <c r="U1453">
        <v>0</v>
      </c>
      <c r="V1453">
        <v>0</v>
      </c>
      <c r="W1453">
        <v>0</v>
      </c>
      <c r="X1453">
        <v>4.692349494605458</v>
      </c>
      <c r="Y1453">
        <v>0</v>
      </c>
      <c r="Z1453">
        <v>0</v>
      </c>
      <c r="AA1453">
        <v>0</v>
      </c>
      <c r="AB1453">
        <v>0.69606947328948865</v>
      </c>
      <c r="AC1453">
        <v>0</v>
      </c>
      <c r="AD1453">
        <v>0</v>
      </c>
      <c r="AE1453">
        <v>5.388418967894947</v>
      </c>
    </row>
    <row r="1454" spans="1:31" x14ac:dyDescent="0.25">
      <c r="A1454">
        <v>2397813</v>
      </c>
      <c r="B1454">
        <v>1</v>
      </c>
      <c r="C1454" t="s">
        <v>80</v>
      </c>
      <c r="D1454" t="s">
        <v>99</v>
      </c>
      <c r="E1454" t="s">
        <v>141</v>
      </c>
      <c r="F1454" t="s">
        <v>4429</v>
      </c>
      <c r="G1454" t="s">
        <v>134</v>
      </c>
      <c r="H1454" t="s">
        <v>143</v>
      </c>
      <c r="I1454" t="s">
        <v>136</v>
      </c>
      <c r="J1454" t="s">
        <v>137</v>
      </c>
      <c r="K1454" t="s">
        <v>138</v>
      </c>
      <c r="L1454" t="s">
        <v>4430</v>
      </c>
      <c r="M1454" t="s">
        <v>4199</v>
      </c>
      <c r="N1454">
        <v>3.7005555550000002</v>
      </c>
      <c r="O1454">
        <v>1</v>
      </c>
      <c r="P1454">
        <v>212</v>
      </c>
      <c r="Q1454">
        <v>0</v>
      </c>
      <c r="R1454">
        <v>3</v>
      </c>
      <c r="S1454">
        <v>7</v>
      </c>
      <c r="T1454">
        <v>22</v>
      </c>
      <c r="U1454">
        <v>0</v>
      </c>
      <c r="V1454">
        <v>0</v>
      </c>
      <c r="W1454">
        <v>68.751879127472449</v>
      </c>
      <c r="X1454">
        <v>146.32428251305191</v>
      </c>
      <c r="Y1454">
        <v>0</v>
      </c>
      <c r="Z1454">
        <v>0.81480251494327771</v>
      </c>
      <c r="AA1454">
        <v>1041.1185455074365</v>
      </c>
      <c r="AB1454">
        <v>63.280548876750302</v>
      </c>
      <c r="AC1454">
        <v>0</v>
      </c>
      <c r="AD1454">
        <v>0</v>
      </c>
      <c r="AE1454">
        <v>1320.2900585396544</v>
      </c>
    </row>
    <row r="1455" spans="1:31" x14ac:dyDescent="0.25">
      <c r="A1455">
        <v>2397922</v>
      </c>
      <c r="B1455">
        <v>1</v>
      </c>
      <c r="C1455" t="s">
        <v>80</v>
      </c>
      <c r="D1455" t="s">
        <v>97</v>
      </c>
      <c r="E1455" t="s">
        <v>176</v>
      </c>
      <c r="F1455" t="s">
        <v>4431</v>
      </c>
      <c r="G1455" t="s">
        <v>261</v>
      </c>
      <c r="H1455" t="s">
        <v>135</v>
      </c>
      <c r="I1455" t="s">
        <v>136</v>
      </c>
      <c r="J1455" t="s">
        <v>137</v>
      </c>
      <c r="K1455" t="s">
        <v>163</v>
      </c>
      <c r="L1455" t="s">
        <v>4432</v>
      </c>
      <c r="M1455" t="s">
        <v>4433</v>
      </c>
      <c r="N1455">
        <v>1.947777777</v>
      </c>
      <c r="O1455">
        <v>0</v>
      </c>
      <c r="P1455">
        <v>10</v>
      </c>
      <c r="Q1455">
        <v>0</v>
      </c>
      <c r="R1455">
        <v>0</v>
      </c>
      <c r="S1455">
        <v>0</v>
      </c>
      <c r="T1455">
        <v>17</v>
      </c>
      <c r="U1455">
        <v>0</v>
      </c>
      <c r="V1455">
        <v>0</v>
      </c>
      <c r="W1455">
        <v>0</v>
      </c>
      <c r="X1455">
        <v>3.8883811327776066</v>
      </c>
      <c r="Y1455">
        <v>0</v>
      </c>
      <c r="Z1455">
        <v>0</v>
      </c>
      <c r="AA1455">
        <v>0</v>
      </c>
      <c r="AB1455">
        <v>56.977359069339279</v>
      </c>
      <c r="AC1455">
        <v>0</v>
      </c>
      <c r="AD1455">
        <v>0</v>
      </c>
      <c r="AE1455">
        <v>60.865740202116882</v>
      </c>
    </row>
    <row r="1456" spans="1:31" x14ac:dyDescent="0.25">
      <c r="A1456">
        <v>2397876</v>
      </c>
      <c r="B1456">
        <v>1</v>
      </c>
      <c r="C1456" t="s">
        <v>80</v>
      </c>
      <c r="D1456" t="s">
        <v>96</v>
      </c>
      <c r="E1456" t="s">
        <v>157</v>
      </c>
      <c r="F1456" t="s">
        <v>4434</v>
      </c>
      <c r="G1456" t="s">
        <v>254</v>
      </c>
      <c r="H1456" t="s">
        <v>135</v>
      </c>
      <c r="I1456" t="s">
        <v>136</v>
      </c>
      <c r="J1456" t="s">
        <v>137</v>
      </c>
      <c r="K1456" t="s">
        <v>163</v>
      </c>
      <c r="L1456" t="s">
        <v>4435</v>
      </c>
      <c r="M1456" t="s">
        <v>4436</v>
      </c>
      <c r="N1456">
        <v>0.56000000000000005</v>
      </c>
      <c r="O1456">
        <v>0</v>
      </c>
      <c r="P1456">
        <v>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</row>
    <row r="1457" spans="1:31" x14ac:dyDescent="0.25">
      <c r="A1457">
        <v>2397776</v>
      </c>
      <c r="B1457">
        <v>1</v>
      </c>
      <c r="C1457" t="s">
        <v>81</v>
      </c>
      <c r="D1457" t="s">
        <v>113</v>
      </c>
      <c r="E1457" t="s">
        <v>157</v>
      </c>
      <c r="F1457" t="s">
        <v>4437</v>
      </c>
      <c r="G1457" t="s">
        <v>213</v>
      </c>
      <c r="H1457" t="s">
        <v>135</v>
      </c>
      <c r="I1457" t="s">
        <v>136</v>
      </c>
      <c r="J1457" t="s">
        <v>137</v>
      </c>
      <c r="K1457" t="s">
        <v>163</v>
      </c>
      <c r="L1457" t="s">
        <v>4438</v>
      </c>
      <c r="M1457" t="s">
        <v>4439</v>
      </c>
      <c r="N1457">
        <v>1.713055555</v>
      </c>
      <c r="O1457">
        <v>0</v>
      </c>
      <c r="P1457">
        <v>21</v>
      </c>
      <c r="Q1457">
        <v>0</v>
      </c>
      <c r="R1457">
        <v>6</v>
      </c>
      <c r="S1457">
        <v>0</v>
      </c>
      <c r="T1457">
        <v>6</v>
      </c>
      <c r="U1457">
        <v>0</v>
      </c>
      <c r="V1457">
        <v>0</v>
      </c>
      <c r="W1457">
        <v>0</v>
      </c>
      <c r="X1457">
        <v>4.9224128901709925</v>
      </c>
      <c r="Y1457">
        <v>0</v>
      </c>
      <c r="Z1457">
        <v>18.383305926662146</v>
      </c>
      <c r="AA1457">
        <v>0</v>
      </c>
      <c r="AB1457">
        <v>8.8831603499008018</v>
      </c>
      <c r="AC1457">
        <v>0</v>
      </c>
      <c r="AD1457">
        <v>0</v>
      </c>
      <c r="AE1457">
        <v>32.18887916673394</v>
      </c>
    </row>
    <row r="1458" spans="1:31" x14ac:dyDescent="0.25">
      <c r="A1458">
        <v>2398297</v>
      </c>
      <c r="B1458">
        <v>1</v>
      </c>
      <c r="C1458" t="s">
        <v>81</v>
      </c>
      <c r="D1458" t="s">
        <v>112</v>
      </c>
      <c r="E1458" t="s">
        <v>153</v>
      </c>
      <c r="F1458" t="s">
        <v>4440</v>
      </c>
      <c r="G1458" t="s">
        <v>4441</v>
      </c>
      <c r="H1458" t="s">
        <v>143</v>
      </c>
      <c r="I1458" t="s">
        <v>136</v>
      </c>
      <c r="J1458" t="s">
        <v>137</v>
      </c>
      <c r="K1458" t="s">
        <v>163</v>
      </c>
      <c r="L1458" t="s">
        <v>4442</v>
      </c>
      <c r="M1458" t="s">
        <v>4443</v>
      </c>
      <c r="N1458">
        <v>2.8027777770000002</v>
      </c>
      <c r="O1458">
        <v>0</v>
      </c>
      <c r="P1458">
        <v>0</v>
      </c>
      <c r="Q1458">
        <v>0</v>
      </c>
      <c r="R1458">
        <v>0</v>
      </c>
      <c r="S1458">
        <v>2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272.77346195505362</v>
      </c>
      <c r="AB1458">
        <v>0</v>
      </c>
      <c r="AC1458">
        <v>0</v>
      </c>
      <c r="AD1458">
        <v>0</v>
      </c>
      <c r="AE1458">
        <v>272.77346195505362</v>
      </c>
    </row>
    <row r="1459" spans="1:31" x14ac:dyDescent="0.25">
      <c r="A1459">
        <v>2398228</v>
      </c>
      <c r="B1459">
        <v>1</v>
      </c>
      <c r="C1459" t="s">
        <v>80</v>
      </c>
      <c r="D1459" t="s">
        <v>105</v>
      </c>
      <c r="E1459" t="s">
        <v>153</v>
      </c>
      <c r="F1459" t="s">
        <v>1724</v>
      </c>
      <c r="G1459" t="s">
        <v>807</v>
      </c>
      <c r="H1459" t="s">
        <v>143</v>
      </c>
      <c r="I1459" t="s">
        <v>136</v>
      </c>
      <c r="J1459" t="s">
        <v>137</v>
      </c>
      <c r="K1459" t="s">
        <v>163</v>
      </c>
      <c r="L1459" t="s">
        <v>4444</v>
      </c>
      <c r="M1459" t="s">
        <v>4445</v>
      </c>
      <c r="N1459">
        <v>2.0263888880000001</v>
      </c>
      <c r="O1459">
        <v>1</v>
      </c>
      <c r="P1459">
        <v>299</v>
      </c>
      <c r="Q1459">
        <v>2</v>
      </c>
      <c r="R1459">
        <v>19</v>
      </c>
      <c r="S1459">
        <v>15</v>
      </c>
      <c r="T1459">
        <v>65</v>
      </c>
      <c r="U1459">
        <v>4</v>
      </c>
      <c r="V1459">
        <v>0</v>
      </c>
      <c r="W1459">
        <v>2.4748522237966855</v>
      </c>
      <c r="X1459">
        <v>128.80389102187368</v>
      </c>
      <c r="Y1459">
        <v>4.3298896806847491</v>
      </c>
      <c r="Z1459">
        <v>9.8426533042232833</v>
      </c>
      <c r="AA1459">
        <v>249.33644929993139</v>
      </c>
      <c r="AB1459">
        <v>135.09175315187605</v>
      </c>
      <c r="AC1459">
        <v>69.486870330857769</v>
      </c>
      <c r="AD1459">
        <v>0</v>
      </c>
      <c r="AE1459">
        <v>599.3663590132436</v>
      </c>
    </row>
    <row r="1460" spans="1:31" x14ac:dyDescent="0.25">
      <c r="A1460">
        <v>2397919</v>
      </c>
      <c r="B1460">
        <v>1</v>
      </c>
      <c r="C1460" t="s">
        <v>80</v>
      </c>
      <c r="D1460" t="s">
        <v>103</v>
      </c>
      <c r="E1460" t="s">
        <v>141</v>
      </c>
      <c r="F1460" t="s">
        <v>4446</v>
      </c>
      <c r="G1460" t="s">
        <v>162</v>
      </c>
      <c r="H1460" t="s">
        <v>143</v>
      </c>
      <c r="I1460" t="s">
        <v>136</v>
      </c>
      <c r="J1460" t="s">
        <v>137</v>
      </c>
      <c r="K1460" t="s">
        <v>163</v>
      </c>
      <c r="L1460" t="s">
        <v>4447</v>
      </c>
      <c r="M1460" t="s">
        <v>4448</v>
      </c>
      <c r="N1460">
        <v>0.95527777700000005</v>
      </c>
      <c r="O1460">
        <v>0</v>
      </c>
      <c r="P1460">
        <v>1402</v>
      </c>
      <c r="Q1460">
        <v>0</v>
      </c>
      <c r="R1460">
        <v>2</v>
      </c>
      <c r="S1460">
        <v>0</v>
      </c>
      <c r="T1460">
        <v>160</v>
      </c>
      <c r="U1460">
        <v>0</v>
      </c>
      <c r="V1460">
        <v>0</v>
      </c>
      <c r="W1460">
        <v>0</v>
      </c>
      <c r="X1460">
        <v>260.93153073677945</v>
      </c>
      <c r="Y1460">
        <v>0</v>
      </c>
      <c r="Z1460">
        <v>0.18571372591393753</v>
      </c>
      <c r="AA1460">
        <v>0</v>
      </c>
      <c r="AB1460">
        <v>168.6409004615287</v>
      </c>
      <c r="AC1460">
        <v>0</v>
      </c>
      <c r="AD1460">
        <v>0</v>
      </c>
      <c r="AE1460">
        <v>429.75814492422211</v>
      </c>
    </row>
    <row r="1461" spans="1:31" x14ac:dyDescent="0.25">
      <c r="A1461">
        <v>2398105</v>
      </c>
      <c r="B1461">
        <v>1</v>
      </c>
      <c r="C1461" t="s">
        <v>81</v>
      </c>
      <c r="D1461" t="s">
        <v>123</v>
      </c>
      <c r="E1461" t="s">
        <v>157</v>
      </c>
      <c r="F1461" t="s">
        <v>4449</v>
      </c>
      <c r="G1461" t="s">
        <v>272</v>
      </c>
      <c r="H1461" t="s">
        <v>135</v>
      </c>
      <c r="I1461" t="s">
        <v>136</v>
      </c>
      <c r="J1461" t="s">
        <v>137</v>
      </c>
      <c r="K1461" t="s">
        <v>163</v>
      </c>
      <c r="L1461" t="s">
        <v>4450</v>
      </c>
      <c r="M1461" t="s">
        <v>4451</v>
      </c>
      <c r="N1461">
        <v>2.0416666659999998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1.0625685546794084</v>
      </c>
      <c r="AC1461">
        <v>0</v>
      </c>
      <c r="AD1461">
        <v>0</v>
      </c>
      <c r="AE1461">
        <v>1.0625685546794084</v>
      </c>
    </row>
    <row r="1462" spans="1:31" x14ac:dyDescent="0.25">
      <c r="A1462">
        <v>2397962</v>
      </c>
      <c r="B1462">
        <v>1</v>
      </c>
      <c r="C1462" t="s">
        <v>80</v>
      </c>
      <c r="D1462" t="s">
        <v>104</v>
      </c>
      <c r="E1462" t="s">
        <v>141</v>
      </c>
      <c r="F1462" t="s">
        <v>4452</v>
      </c>
      <c r="G1462" t="s">
        <v>134</v>
      </c>
      <c r="H1462" t="s">
        <v>143</v>
      </c>
      <c r="I1462" t="s">
        <v>136</v>
      </c>
      <c r="J1462" t="s">
        <v>137</v>
      </c>
      <c r="K1462" t="s">
        <v>138</v>
      </c>
      <c r="L1462" t="s">
        <v>4453</v>
      </c>
      <c r="M1462" t="s">
        <v>4454</v>
      </c>
      <c r="N1462">
        <v>2.134166666</v>
      </c>
      <c r="O1462">
        <v>2</v>
      </c>
      <c r="P1462">
        <v>564</v>
      </c>
      <c r="Q1462">
        <v>0</v>
      </c>
      <c r="R1462">
        <v>29</v>
      </c>
      <c r="S1462">
        <v>2</v>
      </c>
      <c r="T1462">
        <v>82</v>
      </c>
      <c r="U1462">
        <v>0</v>
      </c>
      <c r="V1462">
        <v>0</v>
      </c>
      <c r="W1462">
        <v>3.9767337573490336</v>
      </c>
      <c r="X1462">
        <v>233.67086401160444</v>
      </c>
      <c r="Y1462">
        <v>0</v>
      </c>
      <c r="Z1462">
        <v>7.6084880740927545</v>
      </c>
      <c r="AA1462">
        <v>12.376395888117473</v>
      </c>
      <c r="AB1462">
        <v>74.271038323422431</v>
      </c>
      <c r="AC1462">
        <v>0</v>
      </c>
      <c r="AD1462">
        <v>0</v>
      </c>
      <c r="AE1462">
        <v>331.90352005458612</v>
      </c>
    </row>
    <row r="1463" spans="1:31" x14ac:dyDescent="0.25">
      <c r="A1463">
        <v>2397793</v>
      </c>
      <c r="B1463">
        <v>1</v>
      </c>
      <c r="C1463" t="s">
        <v>80</v>
      </c>
      <c r="D1463" t="s">
        <v>91</v>
      </c>
      <c r="E1463" t="s">
        <v>153</v>
      </c>
      <c r="F1463" t="s">
        <v>4455</v>
      </c>
      <c r="G1463" t="s">
        <v>134</v>
      </c>
      <c r="H1463" t="s">
        <v>143</v>
      </c>
      <c r="I1463" t="s">
        <v>136</v>
      </c>
      <c r="J1463" t="s">
        <v>137</v>
      </c>
      <c r="K1463" t="s">
        <v>138</v>
      </c>
      <c r="L1463" t="s">
        <v>4456</v>
      </c>
      <c r="M1463" t="s">
        <v>4457</v>
      </c>
      <c r="N1463">
        <v>7.9061111110000004</v>
      </c>
      <c r="O1463">
        <v>1</v>
      </c>
      <c r="P1463">
        <v>41</v>
      </c>
      <c r="Q1463">
        <v>21</v>
      </c>
      <c r="R1463">
        <v>266</v>
      </c>
      <c r="S1463">
        <v>11</v>
      </c>
      <c r="T1463">
        <v>67</v>
      </c>
      <c r="U1463">
        <v>3</v>
      </c>
      <c r="V1463">
        <v>0</v>
      </c>
      <c r="W1463">
        <v>0.79398264224833337</v>
      </c>
      <c r="X1463">
        <v>134.57645118718145</v>
      </c>
      <c r="Y1463">
        <v>445.33710246638572</v>
      </c>
      <c r="Z1463">
        <v>1936.894364769154</v>
      </c>
      <c r="AA1463">
        <v>1607.4914543234649</v>
      </c>
      <c r="AB1463">
        <v>612.75075212409627</v>
      </c>
      <c r="AC1463">
        <v>1043.9001307345595</v>
      </c>
      <c r="AD1463">
        <v>0</v>
      </c>
      <c r="AE1463">
        <v>5781.7442382470908</v>
      </c>
    </row>
    <row r="1464" spans="1:31" x14ac:dyDescent="0.25">
      <c r="A1464">
        <v>2398291</v>
      </c>
      <c r="B1464">
        <v>1</v>
      </c>
      <c r="C1464" t="s">
        <v>81</v>
      </c>
      <c r="D1464" t="s">
        <v>112</v>
      </c>
      <c r="E1464" t="s">
        <v>325</v>
      </c>
      <c r="F1464" t="s">
        <v>4458</v>
      </c>
      <c r="G1464" t="s">
        <v>162</v>
      </c>
      <c r="H1464" t="s">
        <v>143</v>
      </c>
      <c r="I1464" t="s">
        <v>136</v>
      </c>
      <c r="J1464" t="s">
        <v>137</v>
      </c>
      <c r="K1464" t="s">
        <v>163</v>
      </c>
      <c r="L1464" t="s">
        <v>4224</v>
      </c>
      <c r="M1464" t="s">
        <v>4459</v>
      </c>
      <c r="N1464">
        <v>0.44194444399999999</v>
      </c>
      <c r="O1464">
        <v>21</v>
      </c>
      <c r="P1464">
        <v>13855</v>
      </c>
      <c r="Q1464">
        <v>1123</v>
      </c>
      <c r="R1464">
        <v>2694</v>
      </c>
      <c r="S1464">
        <v>187</v>
      </c>
      <c r="T1464">
        <v>1764</v>
      </c>
      <c r="U1464">
        <v>27</v>
      </c>
      <c r="V1464">
        <v>12</v>
      </c>
      <c r="W1464">
        <v>2.3207027839226542</v>
      </c>
      <c r="X1464">
        <v>905.91248013730046</v>
      </c>
      <c r="Y1464">
        <v>412.82297885736267</v>
      </c>
      <c r="Z1464">
        <v>542.01005505806052</v>
      </c>
      <c r="AA1464">
        <v>495.43073918458884</v>
      </c>
      <c r="AB1464">
        <v>258.95868994063738</v>
      </c>
      <c r="AC1464">
        <v>457.06428654551564</v>
      </c>
      <c r="AD1464">
        <v>157.38682386628111</v>
      </c>
      <c r="AE1464">
        <v>3231.9067563736694</v>
      </c>
    </row>
    <row r="1465" spans="1:31" x14ac:dyDescent="0.25">
      <c r="A1465">
        <v>2398005</v>
      </c>
      <c r="B1465">
        <v>1</v>
      </c>
      <c r="C1465" t="s">
        <v>80</v>
      </c>
      <c r="D1465" t="s">
        <v>101</v>
      </c>
      <c r="E1465" t="s">
        <v>176</v>
      </c>
      <c r="F1465" t="s">
        <v>4460</v>
      </c>
      <c r="G1465" t="s">
        <v>134</v>
      </c>
      <c r="H1465" t="s">
        <v>135</v>
      </c>
      <c r="I1465" t="s">
        <v>136</v>
      </c>
      <c r="J1465" t="s">
        <v>137</v>
      </c>
      <c r="K1465" t="s">
        <v>138</v>
      </c>
      <c r="L1465" t="s">
        <v>4461</v>
      </c>
      <c r="M1465" t="s">
        <v>4462</v>
      </c>
      <c r="N1465">
        <v>3.733333333</v>
      </c>
      <c r="O1465">
        <v>0</v>
      </c>
      <c r="P1465">
        <v>116</v>
      </c>
      <c r="Q1465">
        <v>0</v>
      </c>
      <c r="R1465">
        <v>0</v>
      </c>
      <c r="S1465">
        <v>0</v>
      </c>
      <c r="T1465">
        <v>30</v>
      </c>
      <c r="U1465">
        <v>0</v>
      </c>
      <c r="V1465">
        <v>0</v>
      </c>
      <c r="W1465">
        <v>0</v>
      </c>
      <c r="X1465">
        <v>79.626782855563278</v>
      </c>
      <c r="Y1465">
        <v>0</v>
      </c>
      <c r="Z1465">
        <v>0</v>
      </c>
      <c r="AA1465">
        <v>0</v>
      </c>
      <c r="AB1465">
        <v>206.29252556713811</v>
      </c>
      <c r="AC1465">
        <v>0</v>
      </c>
      <c r="AD1465">
        <v>0</v>
      </c>
      <c r="AE1465">
        <v>285.91930842270142</v>
      </c>
    </row>
    <row r="1466" spans="1:31" x14ac:dyDescent="0.25">
      <c r="A1466">
        <v>2397750</v>
      </c>
      <c r="B1466">
        <v>1</v>
      </c>
      <c r="C1466" t="s">
        <v>80</v>
      </c>
      <c r="D1466" t="s">
        <v>105</v>
      </c>
      <c r="E1466" t="s">
        <v>279</v>
      </c>
      <c r="F1466" t="s">
        <v>4463</v>
      </c>
      <c r="G1466" t="s">
        <v>162</v>
      </c>
      <c r="H1466" t="s">
        <v>143</v>
      </c>
      <c r="I1466" t="s">
        <v>136</v>
      </c>
      <c r="J1466" t="s">
        <v>137</v>
      </c>
      <c r="K1466" t="s">
        <v>163</v>
      </c>
      <c r="L1466" t="s">
        <v>4464</v>
      </c>
      <c r="M1466" t="s">
        <v>4465</v>
      </c>
      <c r="N1466">
        <v>1.1644444439999999</v>
      </c>
      <c r="O1466">
        <v>4</v>
      </c>
      <c r="P1466">
        <v>45</v>
      </c>
      <c r="Q1466">
        <v>0</v>
      </c>
      <c r="R1466">
        <v>6</v>
      </c>
      <c r="S1466">
        <v>14</v>
      </c>
      <c r="T1466">
        <v>44</v>
      </c>
      <c r="U1466">
        <v>2</v>
      </c>
      <c r="V1466">
        <v>0</v>
      </c>
      <c r="W1466">
        <v>5.8743628681979834</v>
      </c>
      <c r="X1466">
        <v>9.4989126087763136</v>
      </c>
      <c r="Y1466">
        <v>0</v>
      </c>
      <c r="Z1466">
        <v>6.881235176188409</v>
      </c>
      <c r="AA1466">
        <v>410.83134860519749</v>
      </c>
      <c r="AB1466">
        <v>47.753470727934619</v>
      </c>
      <c r="AC1466">
        <v>353.79006112012576</v>
      </c>
      <c r="AD1466">
        <v>0</v>
      </c>
      <c r="AE1466">
        <v>834.6293911064206</v>
      </c>
    </row>
    <row r="1467" spans="1:31" x14ac:dyDescent="0.25">
      <c r="A1467">
        <v>2398188</v>
      </c>
      <c r="B1467">
        <v>1</v>
      </c>
      <c r="C1467" t="s">
        <v>81</v>
      </c>
      <c r="D1467" t="s">
        <v>118</v>
      </c>
      <c r="E1467" t="s">
        <v>157</v>
      </c>
      <c r="F1467" t="s">
        <v>4466</v>
      </c>
      <c r="G1467" t="s">
        <v>254</v>
      </c>
      <c r="H1467" t="s">
        <v>135</v>
      </c>
      <c r="I1467" t="s">
        <v>136</v>
      </c>
      <c r="J1467" t="s">
        <v>137</v>
      </c>
      <c r="K1467" t="s">
        <v>163</v>
      </c>
      <c r="L1467" t="s">
        <v>4467</v>
      </c>
      <c r="M1467" t="s">
        <v>4468</v>
      </c>
      <c r="N1467">
        <v>0.49888888799999997</v>
      </c>
      <c r="O1467">
        <v>0</v>
      </c>
      <c r="P1467">
        <v>91</v>
      </c>
      <c r="Q1467">
        <v>0</v>
      </c>
      <c r="R1467">
        <v>0</v>
      </c>
      <c r="S1467">
        <v>0</v>
      </c>
      <c r="T1467">
        <v>4</v>
      </c>
      <c r="U1467">
        <v>0</v>
      </c>
      <c r="V1467">
        <v>0</v>
      </c>
      <c r="W1467">
        <v>0</v>
      </c>
      <c r="X1467">
        <v>7.2842306656972147</v>
      </c>
      <c r="Y1467">
        <v>0</v>
      </c>
      <c r="Z1467">
        <v>0</v>
      </c>
      <c r="AA1467">
        <v>0</v>
      </c>
      <c r="AB1467">
        <v>2.0292431200921781</v>
      </c>
      <c r="AC1467">
        <v>0</v>
      </c>
      <c r="AD1467">
        <v>0</v>
      </c>
      <c r="AE1467">
        <v>9.3134737857893928</v>
      </c>
    </row>
    <row r="1468" spans="1:31" x14ac:dyDescent="0.25">
      <c r="A1468">
        <v>2398234</v>
      </c>
      <c r="B1468">
        <v>1</v>
      </c>
      <c r="C1468" t="s">
        <v>80</v>
      </c>
      <c r="D1468" t="s">
        <v>94</v>
      </c>
      <c r="E1468" t="s">
        <v>157</v>
      </c>
      <c r="F1468" t="s">
        <v>4469</v>
      </c>
      <c r="G1468" t="s">
        <v>254</v>
      </c>
      <c r="H1468" t="s">
        <v>135</v>
      </c>
      <c r="I1468" t="s">
        <v>136</v>
      </c>
      <c r="J1468" t="s">
        <v>137</v>
      </c>
      <c r="K1468" t="s">
        <v>163</v>
      </c>
      <c r="L1468" t="s">
        <v>4470</v>
      </c>
      <c r="M1468" t="s">
        <v>4471</v>
      </c>
      <c r="N1468">
        <v>0.696944444</v>
      </c>
      <c r="O1468">
        <v>0</v>
      </c>
      <c r="P1468">
        <v>17</v>
      </c>
      <c r="Q1468">
        <v>0</v>
      </c>
      <c r="R1468">
        <v>0</v>
      </c>
      <c r="S1468">
        <v>0</v>
      </c>
      <c r="T1468">
        <v>4</v>
      </c>
      <c r="U1468">
        <v>0</v>
      </c>
      <c r="V1468">
        <v>0</v>
      </c>
      <c r="W1468">
        <v>0</v>
      </c>
      <c r="X1468">
        <v>1.3091958168073998</v>
      </c>
      <c r="Y1468">
        <v>0</v>
      </c>
      <c r="Z1468">
        <v>0</v>
      </c>
      <c r="AA1468">
        <v>0</v>
      </c>
      <c r="AB1468">
        <v>1.0936999491100803</v>
      </c>
      <c r="AC1468">
        <v>0</v>
      </c>
      <c r="AD1468">
        <v>0</v>
      </c>
      <c r="AE1468">
        <v>2.4028957659174801</v>
      </c>
    </row>
    <row r="1469" spans="1:31" x14ac:dyDescent="0.25">
      <c r="A1469">
        <v>2397816</v>
      </c>
      <c r="B1469">
        <v>1</v>
      </c>
      <c r="C1469" t="s">
        <v>81</v>
      </c>
      <c r="D1469" t="s">
        <v>120</v>
      </c>
      <c r="E1469" t="s">
        <v>325</v>
      </c>
      <c r="F1469" t="s">
        <v>4472</v>
      </c>
      <c r="G1469" t="s">
        <v>134</v>
      </c>
      <c r="H1469" t="s">
        <v>143</v>
      </c>
      <c r="I1469" t="s">
        <v>136</v>
      </c>
      <c r="J1469" t="s">
        <v>137</v>
      </c>
      <c r="K1469" t="s">
        <v>138</v>
      </c>
      <c r="L1469" t="s">
        <v>4473</v>
      </c>
      <c r="M1469" t="s">
        <v>4474</v>
      </c>
      <c r="N1469">
        <v>6.6236111109999998</v>
      </c>
      <c r="O1469">
        <v>0</v>
      </c>
      <c r="P1469">
        <v>1066</v>
      </c>
      <c r="Q1469">
        <v>0</v>
      </c>
      <c r="R1469">
        <v>3</v>
      </c>
      <c r="S1469">
        <v>0</v>
      </c>
      <c r="T1469">
        <v>85</v>
      </c>
      <c r="U1469">
        <v>0</v>
      </c>
      <c r="V1469">
        <v>0</v>
      </c>
      <c r="W1469">
        <v>0</v>
      </c>
      <c r="X1469">
        <v>1243.9528571467636</v>
      </c>
      <c r="Y1469">
        <v>0</v>
      </c>
      <c r="Z1469">
        <v>3.1289142699912138</v>
      </c>
      <c r="AA1469">
        <v>0</v>
      </c>
      <c r="AB1469">
        <v>675.94099803752624</v>
      </c>
      <c r="AC1469">
        <v>0</v>
      </c>
      <c r="AD1469">
        <v>0</v>
      </c>
      <c r="AE1469">
        <v>1923.0227694542809</v>
      </c>
    </row>
    <row r="1470" spans="1:31" x14ac:dyDescent="0.25">
      <c r="A1470">
        <v>2397879</v>
      </c>
      <c r="B1470">
        <v>1</v>
      </c>
      <c r="C1470" t="s">
        <v>81</v>
      </c>
      <c r="D1470" t="s">
        <v>128</v>
      </c>
      <c r="E1470" t="s">
        <v>181</v>
      </c>
      <c r="F1470" t="s">
        <v>4475</v>
      </c>
      <c r="G1470" t="s">
        <v>235</v>
      </c>
      <c r="H1470" t="s">
        <v>135</v>
      </c>
      <c r="I1470" t="s">
        <v>136</v>
      </c>
      <c r="J1470" t="s">
        <v>137</v>
      </c>
      <c r="K1470" t="s">
        <v>163</v>
      </c>
      <c r="L1470" t="s">
        <v>4476</v>
      </c>
      <c r="M1470" t="s">
        <v>4477</v>
      </c>
      <c r="N1470">
        <v>3.4608333330000001</v>
      </c>
      <c r="O1470">
        <v>0</v>
      </c>
      <c r="P1470">
        <v>9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5.0195683061335652</v>
      </c>
      <c r="Y1470">
        <v>0</v>
      </c>
      <c r="Z1470">
        <v>0</v>
      </c>
      <c r="AA1470">
        <v>0</v>
      </c>
      <c r="AB1470">
        <v>3.6216315377138888E-2</v>
      </c>
      <c r="AC1470">
        <v>0</v>
      </c>
      <c r="AD1470">
        <v>0</v>
      </c>
      <c r="AE1470">
        <v>5.0557846215107043</v>
      </c>
    </row>
    <row r="1471" spans="1:31" x14ac:dyDescent="0.25">
      <c r="A1471">
        <v>2398171</v>
      </c>
      <c r="B1471">
        <v>1</v>
      </c>
      <c r="C1471" t="s">
        <v>80</v>
      </c>
      <c r="D1471" t="s">
        <v>95</v>
      </c>
      <c r="E1471" t="s">
        <v>181</v>
      </c>
      <c r="F1471" t="s">
        <v>4478</v>
      </c>
      <c r="G1471" t="s">
        <v>235</v>
      </c>
      <c r="H1471" t="s">
        <v>135</v>
      </c>
      <c r="I1471" t="s">
        <v>136</v>
      </c>
      <c r="J1471" t="s">
        <v>3</v>
      </c>
      <c r="K1471" t="s">
        <v>163</v>
      </c>
      <c r="L1471" t="s">
        <v>4479</v>
      </c>
      <c r="M1471" t="s">
        <v>4480</v>
      </c>
      <c r="N1471">
        <v>3.6513888880000001</v>
      </c>
      <c r="O1471">
        <v>0</v>
      </c>
      <c r="P1471">
        <v>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0.73034110672668728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0.73034110672668728</v>
      </c>
    </row>
    <row r="1472" spans="1:31" x14ac:dyDescent="0.25">
      <c r="A1472">
        <v>2397896</v>
      </c>
      <c r="B1472">
        <v>1</v>
      </c>
      <c r="C1472" t="s">
        <v>80</v>
      </c>
      <c r="D1472" t="s">
        <v>105</v>
      </c>
      <c r="E1472" t="s">
        <v>279</v>
      </c>
      <c r="F1472" t="s">
        <v>4463</v>
      </c>
      <c r="G1472" t="s">
        <v>206</v>
      </c>
      <c r="H1472" t="s">
        <v>143</v>
      </c>
      <c r="I1472" t="s">
        <v>136</v>
      </c>
      <c r="J1472" t="s">
        <v>137</v>
      </c>
      <c r="K1472" t="s">
        <v>163</v>
      </c>
      <c r="L1472" t="s">
        <v>4481</v>
      </c>
      <c r="M1472" t="s">
        <v>4482</v>
      </c>
      <c r="N1472">
        <v>0.49083333299999998</v>
      </c>
      <c r="O1472">
        <v>4</v>
      </c>
      <c r="P1472">
        <v>45</v>
      </c>
      <c r="Q1472">
        <v>0</v>
      </c>
      <c r="R1472">
        <v>6</v>
      </c>
      <c r="S1472">
        <v>14</v>
      </c>
      <c r="T1472">
        <v>44</v>
      </c>
      <c r="U1472">
        <v>2</v>
      </c>
      <c r="V1472">
        <v>0</v>
      </c>
      <c r="W1472">
        <v>2.9689021272343998</v>
      </c>
      <c r="X1472">
        <v>4.3327348930845586</v>
      </c>
      <c r="Y1472">
        <v>0</v>
      </c>
      <c r="Z1472">
        <v>3.1165774224446303</v>
      </c>
      <c r="AA1472">
        <v>203.28648494142973</v>
      </c>
      <c r="AB1472">
        <v>25.665178831931016</v>
      </c>
      <c r="AC1472">
        <v>175.35153945269056</v>
      </c>
      <c r="AD1472">
        <v>0</v>
      </c>
      <c r="AE1472">
        <v>414.72141766881487</v>
      </c>
    </row>
    <row r="1473" spans="1:31" x14ac:dyDescent="0.25">
      <c r="A1473">
        <v>2397939</v>
      </c>
      <c r="B1473">
        <v>1</v>
      </c>
      <c r="C1473" t="s">
        <v>80</v>
      </c>
      <c r="D1473" t="s">
        <v>103</v>
      </c>
      <c r="E1473" t="s">
        <v>157</v>
      </c>
      <c r="F1473" t="s">
        <v>4483</v>
      </c>
      <c r="G1473" t="s">
        <v>272</v>
      </c>
      <c r="H1473" t="s">
        <v>135</v>
      </c>
      <c r="I1473" t="s">
        <v>136</v>
      </c>
      <c r="J1473" t="s">
        <v>137</v>
      </c>
      <c r="K1473" t="s">
        <v>163</v>
      </c>
      <c r="L1473" t="s">
        <v>4484</v>
      </c>
      <c r="M1473" t="s">
        <v>4485</v>
      </c>
      <c r="N1473">
        <v>0.62166666599999998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58</v>
      </c>
      <c r="U1473">
        <v>0</v>
      </c>
      <c r="V1473">
        <v>2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46.896135067721694</v>
      </c>
      <c r="AC1473">
        <v>0</v>
      </c>
      <c r="AD1473">
        <v>98.965669104796191</v>
      </c>
      <c r="AE1473">
        <v>145.86180417251788</v>
      </c>
    </row>
    <row r="1474" spans="1:31" x14ac:dyDescent="0.25">
      <c r="A1474">
        <v>2398208</v>
      </c>
      <c r="B1474">
        <v>1</v>
      </c>
      <c r="C1474" t="s">
        <v>80</v>
      </c>
      <c r="D1474" t="s">
        <v>103</v>
      </c>
      <c r="E1474" t="s">
        <v>157</v>
      </c>
      <c r="F1474" t="s">
        <v>4486</v>
      </c>
      <c r="G1474" t="s">
        <v>272</v>
      </c>
      <c r="H1474" t="s">
        <v>135</v>
      </c>
      <c r="I1474" t="s">
        <v>136</v>
      </c>
      <c r="J1474" t="s">
        <v>137</v>
      </c>
      <c r="K1474" t="s">
        <v>163</v>
      </c>
      <c r="L1474" t="s">
        <v>4487</v>
      </c>
      <c r="M1474" t="s">
        <v>4488</v>
      </c>
      <c r="N1474">
        <v>0.95027777700000005</v>
      </c>
      <c r="O1474">
        <v>0</v>
      </c>
      <c r="P1474">
        <v>0</v>
      </c>
      <c r="Q1474">
        <v>0</v>
      </c>
      <c r="R1474">
        <v>2</v>
      </c>
      <c r="S1474">
        <v>0</v>
      </c>
      <c r="T1474">
        <v>3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0.92007313608798325</v>
      </c>
      <c r="AA1474">
        <v>0</v>
      </c>
      <c r="AB1474">
        <v>2.3689449321209137</v>
      </c>
      <c r="AC1474">
        <v>0</v>
      </c>
      <c r="AD1474">
        <v>0</v>
      </c>
      <c r="AE1474">
        <v>3.2890180682088968</v>
      </c>
    </row>
    <row r="1475" spans="1:31" x14ac:dyDescent="0.25">
      <c r="A1475">
        <v>2397959</v>
      </c>
      <c r="B1475">
        <v>1</v>
      </c>
      <c r="C1475" t="s">
        <v>80</v>
      </c>
      <c r="D1475" t="s">
        <v>104</v>
      </c>
      <c r="E1475" t="s">
        <v>153</v>
      </c>
      <c r="F1475" t="s">
        <v>4489</v>
      </c>
      <c r="G1475" t="s">
        <v>134</v>
      </c>
      <c r="H1475" t="s">
        <v>143</v>
      </c>
      <c r="I1475" t="s">
        <v>136</v>
      </c>
      <c r="J1475" t="s">
        <v>137</v>
      </c>
      <c r="K1475" t="s">
        <v>138</v>
      </c>
      <c r="L1475" t="s">
        <v>4490</v>
      </c>
      <c r="M1475" t="s">
        <v>4491</v>
      </c>
      <c r="N1475">
        <v>2.0366666659999999</v>
      </c>
      <c r="O1475">
        <v>0</v>
      </c>
      <c r="P1475">
        <v>758</v>
      </c>
      <c r="Q1475">
        <v>0</v>
      </c>
      <c r="R1475">
        <v>22</v>
      </c>
      <c r="S1475">
        <v>1</v>
      </c>
      <c r="T1475">
        <v>114</v>
      </c>
      <c r="U1475">
        <v>0</v>
      </c>
      <c r="V1475">
        <v>0</v>
      </c>
      <c r="W1475">
        <v>0</v>
      </c>
      <c r="X1475">
        <v>262.73218255155808</v>
      </c>
      <c r="Y1475">
        <v>0</v>
      </c>
      <c r="Z1475">
        <v>4.6833604383620688</v>
      </c>
      <c r="AA1475">
        <v>0.90060529079400009</v>
      </c>
      <c r="AB1475">
        <v>95.913767308787982</v>
      </c>
      <c r="AC1475">
        <v>0</v>
      </c>
      <c r="AD1475">
        <v>0</v>
      </c>
      <c r="AE1475">
        <v>364.22991558950207</v>
      </c>
    </row>
    <row r="1476" spans="1:31" x14ac:dyDescent="0.25">
      <c r="A1476">
        <v>2398145</v>
      </c>
      <c r="B1476">
        <v>1</v>
      </c>
      <c r="C1476" t="s">
        <v>80</v>
      </c>
      <c r="D1476" t="s">
        <v>84</v>
      </c>
      <c r="E1476" t="s">
        <v>181</v>
      </c>
      <c r="F1476" t="s">
        <v>4492</v>
      </c>
      <c r="G1476" t="s">
        <v>235</v>
      </c>
      <c r="H1476" t="s">
        <v>135</v>
      </c>
      <c r="I1476" t="s">
        <v>136</v>
      </c>
      <c r="J1476" t="s">
        <v>3</v>
      </c>
      <c r="K1476" t="s">
        <v>163</v>
      </c>
      <c r="L1476" t="s">
        <v>4493</v>
      </c>
      <c r="M1476" t="s">
        <v>4494</v>
      </c>
      <c r="N1476">
        <v>2.8683333329999998</v>
      </c>
      <c r="O1476">
        <v>0</v>
      </c>
      <c r="P1476">
        <v>53</v>
      </c>
      <c r="Q1476">
        <v>0</v>
      </c>
      <c r="R1476">
        <v>0</v>
      </c>
      <c r="S1476">
        <v>0</v>
      </c>
      <c r="T1476">
        <v>1</v>
      </c>
      <c r="U1476">
        <v>0</v>
      </c>
      <c r="V1476">
        <v>0</v>
      </c>
      <c r="W1476">
        <v>0</v>
      </c>
      <c r="X1476">
        <v>51.79320363110925</v>
      </c>
      <c r="Y1476">
        <v>0</v>
      </c>
      <c r="Z1476">
        <v>0</v>
      </c>
      <c r="AA1476">
        <v>0</v>
      </c>
      <c r="AB1476">
        <v>15.807586625792773</v>
      </c>
      <c r="AC1476">
        <v>0</v>
      </c>
      <c r="AD1476">
        <v>0</v>
      </c>
      <c r="AE1476">
        <v>67.60079025690203</v>
      </c>
    </row>
    <row r="1477" spans="1:31" x14ac:dyDescent="0.25">
      <c r="A1477">
        <v>2397753</v>
      </c>
      <c r="B1477">
        <v>1</v>
      </c>
      <c r="C1477" t="s">
        <v>80</v>
      </c>
      <c r="D1477" t="s">
        <v>103</v>
      </c>
      <c r="E1477" t="s">
        <v>279</v>
      </c>
      <c r="F1477" t="s">
        <v>1276</v>
      </c>
      <c r="G1477" t="s">
        <v>162</v>
      </c>
      <c r="H1477" t="s">
        <v>143</v>
      </c>
      <c r="I1477" t="s">
        <v>136</v>
      </c>
      <c r="J1477" t="s">
        <v>137</v>
      </c>
      <c r="K1477" t="s">
        <v>163</v>
      </c>
      <c r="L1477" t="s">
        <v>4495</v>
      </c>
      <c r="M1477" t="s">
        <v>4496</v>
      </c>
      <c r="N1477">
        <v>1.041666666</v>
      </c>
      <c r="O1477">
        <v>0</v>
      </c>
      <c r="P1477">
        <v>0</v>
      </c>
      <c r="Q1477">
        <v>0</v>
      </c>
      <c r="R1477">
        <v>0</v>
      </c>
      <c r="S1477">
        <v>15</v>
      </c>
      <c r="T1477">
        <v>0</v>
      </c>
      <c r="U1477">
        <v>17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44.522447806025426</v>
      </c>
      <c r="AB1477">
        <v>0</v>
      </c>
      <c r="AC1477">
        <v>1019.4528854620405</v>
      </c>
      <c r="AD1477">
        <v>0</v>
      </c>
      <c r="AE1477">
        <v>1063.9753332680659</v>
      </c>
    </row>
    <row r="1478" spans="1:31" x14ac:dyDescent="0.25">
      <c r="A1478">
        <v>2398406</v>
      </c>
      <c r="B1478">
        <v>1</v>
      </c>
      <c r="C1478" t="s">
        <v>81</v>
      </c>
      <c r="D1478" t="s">
        <v>122</v>
      </c>
      <c r="E1478" t="s">
        <v>181</v>
      </c>
      <c r="F1478" t="s">
        <v>4497</v>
      </c>
      <c r="G1478" t="s">
        <v>183</v>
      </c>
      <c r="H1478" t="s">
        <v>135</v>
      </c>
      <c r="I1478" t="s">
        <v>136</v>
      </c>
      <c r="J1478" t="s">
        <v>137</v>
      </c>
      <c r="K1478" t="s">
        <v>163</v>
      </c>
      <c r="L1478" t="s">
        <v>4498</v>
      </c>
      <c r="M1478" t="s">
        <v>4499</v>
      </c>
      <c r="N1478">
        <v>0.448333333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6.5790065798722236E-2</v>
      </c>
      <c r="AC1478">
        <v>0</v>
      </c>
      <c r="AD1478">
        <v>0</v>
      </c>
      <c r="AE1478">
        <v>6.5790065798722236E-2</v>
      </c>
    </row>
    <row r="1479" spans="1:31" x14ac:dyDescent="0.25">
      <c r="A1479">
        <v>2398632</v>
      </c>
      <c r="B1479">
        <v>1</v>
      </c>
      <c r="C1479" t="s">
        <v>81</v>
      </c>
      <c r="D1479" t="s">
        <v>122</v>
      </c>
      <c r="E1479" t="s">
        <v>181</v>
      </c>
      <c r="F1479" t="s">
        <v>4500</v>
      </c>
      <c r="G1479" t="s">
        <v>183</v>
      </c>
      <c r="H1479" t="s">
        <v>135</v>
      </c>
      <c r="I1479" t="s">
        <v>136</v>
      </c>
      <c r="J1479" t="s">
        <v>137</v>
      </c>
      <c r="K1479" t="s">
        <v>163</v>
      </c>
      <c r="L1479" t="s">
        <v>4501</v>
      </c>
      <c r="M1479" t="s">
        <v>4502</v>
      </c>
      <c r="N1479">
        <v>1.9638888880000001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0.29644110160402504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0.29644110160402504</v>
      </c>
    </row>
    <row r="1480" spans="1:31" x14ac:dyDescent="0.25">
      <c r="A1480">
        <v>2398532</v>
      </c>
      <c r="B1480">
        <v>1</v>
      </c>
      <c r="C1480" t="s">
        <v>80</v>
      </c>
      <c r="D1480" t="s">
        <v>83</v>
      </c>
      <c r="E1480" t="s">
        <v>181</v>
      </c>
      <c r="F1480" t="s">
        <v>4503</v>
      </c>
      <c r="G1480" t="s">
        <v>183</v>
      </c>
      <c r="H1480" t="s">
        <v>135</v>
      </c>
      <c r="I1480" t="s">
        <v>136</v>
      </c>
      <c r="J1480" t="s">
        <v>137</v>
      </c>
      <c r="K1480" t="s">
        <v>163</v>
      </c>
      <c r="L1480" t="s">
        <v>4504</v>
      </c>
      <c r="M1480" t="s">
        <v>4505</v>
      </c>
      <c r="N1480">
        <v>3.0352777770000001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0.45788977110443752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0.45788977110443752</v>
      </c>
    </row>
    <row r="1481" spans="1:31" x14ac:dyDescent="0.25">
      <c r="A1481">
        <v>2398552</v>
      </c>
      <c r="B1481">
        <v>1</v>
      </c>
      <c r="C1481" t="s">
        <v>80</v>
      </c>
      <c r="D1481" t="s">
        <v>105</v>
      </c>
      <c r="E1481" t="s">
        <v>157</v>
      </c>
      <c r="F1481" t="s">
        <v>2883</v>
      </c>
      <c r="G1481" t="s">
        <v>254</v>
      </c>
      <c r="H1481" t="s">
        <v>135</v>
      </c>
      <c r="I1481" t="s">
        <v>136</v>
      </c>
      <c r="J1481" t="s">
        <v>137</v>
      </c>
      <c r="K1481" t="s">
        <v>163</v>
      </c>
      <c r="L1481" t="s">
        <v>4506</v>
      </c>
      <c r="M1481" t="s">
        <v>4507</v>
      </c>
      <c r="N1481">
        <v>0.56138888799999997</v>
      </c>
      <c r="O1481">
        <v>0</v>
      </c>
      <c r="P1481">
        <v>142</v>
      </c>
      <c r="Q1481">
        <v>0</v>
      </c>
      <c r="R1481">
        <v>0</v>
      </c>
      <c r="S1481">
        <v>0</v>
      </c>
      <c r="T1481">
        <v>11</v>
      </c>
      <c r="U1481">
        <v>0</v>
      </c>
      <c r="V1481">
        <v>0</v>
      </c>
      <c r="W1481">
        <v>0</v>
      </c>
      <c r="X1481">
        <v>17.114167123459453</v>
      </c>
      <c r="Y1481">
        <v>0</v>
      </c>
      <c r="Z1481">
        <v>0</v>
      </c>
      <c r="AA1481">
        <v>0</v>
      </c>
      <c r="AB1481">
        <v>3.9480011505306178</v>
      </c>
      <c r="AC1481">
        <v>0</v>
      </c>
      <c r="AD1481">
        <v>0</v>
      </c>
      <c r="AE1481">
        <v>21.062168273990071</v>
      </c>
    </row>
    <row r="1482" spans="1:31" x14ac:dyDescent="0.25">
      <c r="A1482">
        <v>2398340</v>
      </c>
      <c r="B1482">
        <v>1</v>
      </c>
      <c r="C1482" t="s">
        <v>80</v>
      </c>
      <c r="D1482" t="s">
        <v>106</v>
      </c>
      <c r="E1482" t="s">
        <v>141</v>
      </c>
      <c r="F1482" t="s">
        <v>4508</v>
      </c>
      <c r="G1482" t="s">
        <v>206</v>
      </c>
      <c r="H1482" t="s">
        <v>143</v>
      </c>
      <c r="I1482" t="s">
        <v>136</v>
      </c>
      <c r="J1482" t="s">
        <v>137</v>
      </c>
      <c r="K1482" t="s">
        <v>163</v>
      </c>
      <c r="L1482" t="s">
        <v>4509</v>
      </c>
      <c r="M1482" t="s">
        <v>4510</v>
      </c>
      <c r="N1482">
        <v>6.9155555550000001</v>
      </c>
      <c r="O1482">
        <v>0</v>
      </c>
      <c r="P1482">
        <v>0</v>
      </c>
      <c r="Q1482">
        <v>0</v>
      </c>
      <c r="R1482">
        <v>15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344.77253633800171</v>
      </c>
      <c r="AA1482">
        <v>0</v>
      </c>
      <c r="AB1482">
        <v>9.2176861674541678E-3</v>
      </c>
      <c r="AC1482">
        <v>0</v>
      </c>
      <c r="AD1482">
        <v>0</v>
      </c>
      <c r="AE1482">
        <v>344.78175402416917</v>
      </c>
    </row>
    <row r="1483" spans="1:31" x14ac:dyDescent="0.25">
      <c r="A1483">
        <v>2398638</v>
      </c>
      <c r="B1483">
        <v>1</v>
      </c>
      <c r="C1483" t="s">
        <v>80</v>
      </c>
      <c r="D1483" t="s">
        <v>88</v>
      </c>
      <c r="E1483" t="s">
        <v>181</v>
      </c>
      <c r="F1483" t="s">
        <v>4511</v>
      </c>
      <c r="G1483" t="s">
        <v>183</v>
      </c>
      <c r="H1483" t="s">
        <v>135</v>
      </c>
      <c r="I1483" t="s">
        <v>136</v>
      </c>
      <c r="J1483" t="s">
        <v>137</v>
      </c>
      <c r="K1483" t="s">
        <v>163</v>
      </c>
      <c r="L1483" t="s">
        <v>4512</v>
      </c>
      <c r="M1483" t="s">
        <v>4513</v>
      </c>
      <c r="N1483">
        <v>1.940555555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6.3057087350933605</v>
      </c>
      <c r="AC1483">
        <v>0</v>
      </c>
      <c r="AD1483">
        <v>0</v>
      </c>
      <c r="AE1483">
        <v>6.3057087350933605</v>
      </c>
    </row>
    <row r="1484" spans="1:31" x14ac:dyDescent="0.25">
      <c r="A1484">
        <v>2398389</v>
      </c>
      <c r="B1484">
        <v>1</v>
      </c>
      <c r="C1484" t="s">
        <v>80</v>
      </c>
      <c r="D1484" t="s">
        <v>90</v>
      </c>
      <c r="E1484" t="s">
        <v>181</v>
      </c>
      <c r="F1484" t="s">
        <v>4514</v>
      </c>
      <c r="G1484" t="s">
        <v>183</v>
      </c>
      <c r="H1484" t="s">
        <v>135</v>
      </c>
      <c r="I1484" t="s">
        <v>136</v>
      </c>
      <c r="J1484" t="s">
        <v>137</v>
      </c>
      <c r="K1484" t="s">
        <v>163</v>
      </c>
      <c r="L1484" t="s">
        <v>4515</v>
      </c>
      <c r="M1484" t="s">
        <v>4516</v>
      </c>
      <c r="N1484">
        <v>1.889444444</v>
      </c>
      <c r="O1484">
        <v>0</v>
      </c>
      <c r="P1484">
        <v>3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1.1343630392366066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1.1343630392366066</v>
      </c>
    </row>
    <row r="1485" spans="1:31" x14ac:dyDescent="0.25">
      <c r="A1485">
        <v>2398489</v>
      </c>
      <c r="B1485">
        <v>1</v>
      </c>
      <c r="C1485" t="s">
        <v>80</v>
      </c>
      <c r="D1485" t="s">
        <v>88</v>
      </c>
      <c r="E1485" t="s">
        <v>181</v>
      </c>
      <c r="F1485" t="s">
        <v>4517</v>
      </c>
      <c r="G1485" t="s">
        <v>235</v>
      </c>
      <c r="H1485" t="s">
        <v>135</v>
      </c>
      <c r="I1485" t="s">
        <v>136</v>
      </c>
      <c r="J1485" t="s">
        <v>137</v>
      </c>
      <c r="K1485" t="s">
        <v>163</v>
      </c>
      <c r="L1485" t="s">
        <v>4518</v>
      </c>
      <c r="M1485" t="s">
        <v>4519</v>
      </c>
      <c r="N1485">
        <v>3.6247222219999999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0.62695979153323111</v>
      </c>
      <c r="AC1485">
        <v>0</v>
      </c>
      <c r="AD1485">
        <v>0</v>
      </c>
      <c r="AE1485">
        <v>0.62695979153323111</v>
      </c>
    </row>
    <row r="1486" spans="1:31" x14ac:dyDescent="0.25">
      <c r="A1486">
        <v>2398403</v>
      </c>
      <c r="B1486">
        <v>1</v>
      </c>
      <c r="C1486" t="s">
        <v>80</v>
      </c>
      <c r="D1486" t="s">
        <v>101</v>
      </c>
      <c r="E1486" t="s">
        <v>157</v>
      </c>
      <c r="F1486" t="s">
        <v>4520</v>
      </c>
      <c r="G1486" t="s">
        <v>254</v>
      </c>
      <c r="H1486" t="s">
        <v>135</v>
      </c>
      <c r="I1486" t="s">
        <v>136</v>
      </c>
      <c r="J1486" t="s">
        <v>137</v>
      </c>
      <c r="K1486" t="s">
        <v>163</v>
      </c>
      <c r="L1486" t="s">
        <v>4521</v>
      </c>
      <c r="M1486" t="s">
        <v>4522</v>
      </c>
      <c r="N1486">
        <v>1.436388888</v>
      </c>
      <c r="O1486">
        <v>0</v>
      </c>
      <c r="P1486">
        <v>14</v>
      </c>
      <c r="Q1486">
        <v>0</v>
      </c>
      <c r="R1486">
        <v>1</v>
      </c>
      <c r="S1486">
        <v>0</v>
      </c>
      <c r="T1486">
        <v>9</v>
      </c>
      <c r="U1486">
        <v>0</v>
      </c>
      <c r="V1486">
        <v>0</v>
      </c>
      <c r="W1486">
        <v>0</v>
      </c>
      <c r="X1486">
        <v>6.2189954185607421</v>
      </c>
      <c r="Y1486">
        <v>0</v>
      </c>
      <c r="Z1486">
        <v>1.3422404521608664</v>
      </c>
      <c r="AA1486">
        <v>0</v>
      </c>
      <c r="AB1486">
        <v>10.170834132779838</v>
      </c>
      <c r="AC1486">
        <v>0</v>
      </c>
      <c r="AD1486">
        <v>0</v>
      </c>
      <c r="AE1486">
        <v>17.732070003501448</v>
      </c>
    </row>
    <row r="1487" spans="1:31" x14ac:dyDescent="0.25">
      <c r="A1487">
        <v>2398595</v>
      </c>
      <c r="B1487">
        <v>1</v>
      </c>
      <c r="C1487" t="s">
        <v>81</v>
      </c>
      <c r="D1487" t="s">
        <v>127</v>
      </c>
      <c r="E1487" t="s">
        <v>132</v>
      </c>
      <c r="F1487" t="s">
        <v>4523</v>
      </c>
      <c r="G1487" t="s">
        <v>187</v>
      </c>
      <c r="H1487" t="s">
        <v>135</v>
      </c>
      <c r="I1487" t="s">
        <v>136</v>
      </c>
      <c r="J1487" t="s">
        <v>137</v>
      </c>
      <c r="K1487" t="s">
        <v>163</v>
      </c>
      <c r="L1487" t="s">
        <v>4524</v>
      </c>
      <c r="M1487" t="s">
        <v>4525</v>
      </c>
      <c r="N1487">
        <v>2.9697222220000001</v>
      </c>
      <c r="O1487">
        <v>0</v>
      </c>
      <c r="P1487">
        <v>101</v>
      </c>
      <c r="Q1487">
        <v>0</v>
      </c>
      <c r="R1487">
        <v>2</v>
      </c>
      <c r="S1487">
        <v>0</v>
      </c>
      <c r="T1487">
        <v>6</v>
      </c>
      <c r="U1487">
        <v>0</v>
      </c>
      <c r="V1487">
        <v>0</v>
      </c>
      <c r="W1487">
        <v>0</v>
      </c>
      <c r="X1487">
        <v>65.608847314793678</v>
      </c>
      <c r="Y1487">
        <v>0</v>
      </c>
      <c r="Z1487">
        <v>13.991467814206</v>
      </c>
      <c r="AA1487">
        <v>0</v>
      </c>
      <c r="AB1487">
        <v>4.234974654629716</v>
      </c>
      <c r="AC1487">
        <v>0</v>
      </c>
      <c r="AD1487">
        <v>0</v>
      </c>
      <c r="AE1487">
        <v>83.835289783629392</v>
      </c>
    </row>
    <row r="1488" spans="1:31" x14ac:dyDescent="0.25">
      <c r="A1488">
        <v>2398449</v>
      </c>
      <c r="B1488">
        <v>1</v>
      </c>
      <c r="C1488" t="s">
        <v>81</v>
      </c>
      <c r="D1488" t="s">
        <v>123</v>
      </c>
      <c r="E1488" t="s">
        <v>141</v>
      </c>
      <c r="F1488" t="s">
        <v>684</v>
      </c>
      <c r="G1488" t="s">
        <v>162</v>
      </c>
      <c r="H1488" t="s">
        <v>143</v>
      </c>
      <c r="I1488" t="s">
        <v>136</v>
      </c>
      <c r="J1488" t="s">
        <v>137</v>
      </c>
      <c r="K1488" t="s">
        <v>163</v>
      </c>
      <c r="L1488" t="s">
        <v>4526</v>
      </c>
      <c r="M1488" t="s">
        <v>4527</v>
      </c>
      <c r="N1488">
        <v>2.185277777</v>
      </c>
      <c r="O1488">
        <v>10</v>
      </c>
      <c r="P1488">
        <v>13</v>
      </c>
      <c r="Q1488">
        <v>204</v>
      </c>
      <c r="R1488">
        <v>146</v>
      </c>
      <c r="S1488">
        <v>46</v>
      </c>
      <c r="T1488">
        <v>22</v>
      </c>
      <c r="U1488">
        <v>0</v>
      </c>
      <c r="V1488">
        <v>0</v>
      </c>
      <c r="W1488">
        <v>6.9578399703929215</v>
      </c>
      <c r="X1488">
        <v>6.4775403233096522</v>
      </c>
      <c r="Y1488">
        <v>156.15980787705271</v>
      </c>
      <c r="Z1488">
        <v>83.673147149622196</v>
      </c>
      <c r="AA1488">
        <v>57.966248747584451</v>
      </c>
      <c r="AB1488">
        <v>40.472899141728028</v>
      </c>
      <c r="AC1488">
        <v>0</v>
      </c>
      <c r="AD1488">
        <v>0</v>
      </c>
      <c r="AE1488">
        <v>351.70748320968994</v>
      </c>
    </row>
    <row r="1489" spans="1:31" x14ac:dyDescent="0.25">
      <c r="A1489">
        <v>2398549</v>
      </c>
      <c r="B1489">
        <v>1</v>
      </c>
      <c r="C1489" t="s">
        <v>80</v>
      </c>
      <c r="D1489" t="s">
        <v>86</v>
      </c>
      <c r="E1489" t="s">
        <v>181</v>
      </c>
      <c r="F1489" t="s">
        <v>4528</v>
      </c>
      <c r="G1489" t="s">
        <v>231</v>
      </c>
      <c r="H1489" t="s">
        <v>135</v>
      </c>
      <c r="I1489" t="s">
        <v>136</v>
      </c>
      <c r="J1489" t="s">
        <v>137</v>
      </c>
      <c r="K1489" t="s">
        <v>163</v>
      </c>
      <c r="L1489" t="s">
        <v>4529</v>
      </c>
      <c r="M1489" t="s">
        <v>4530</v>
      </c>
      <c r="N1489">
        <v>2.011111111</v>
      </c>
      <c r="O1489">
        <v>0</v>
      </c>
      <c r="P1489">
        <v>2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1.91288145523632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1.91288145523632</v>
      </c>
    </row>
    <row r="1490" spans="1:31" x14ac:dyDescent="0.25">
      <c r="A1490">
        <v>2398409</v>
      </c>
      <c r="B1490">
        <v>1</v>
      </c>
      <c r="C1490" t="s">
        <v>80</v>
      </c>
      <c r="D1490" t="s">
        <v>104</v>
      </c>
      <c r="E1490" t="s">
        <v>325</v>
      </c>
      <c r="F1490" t="s">
        <v>4531</v>
      </c>
      <c r="G1490" t="s">
        <v>162</v>
      </c>
      <c r="H1490" t="s">
        <v>143</v>
      </c>
      <c r="I1490" t="s">
        <v>136</v>
      </c>
      <c r="J1490" t="s">
        <v>137</v>
      </c>
      <c r="K1490" t="s">
        <v>163</v>
      </c>
      <c r="L1490" t="s">
        <v>4532</v>
      </c>
      <c r="M1490" t="s">
        <v>4533</v>
      </c>
      <c r="N1490">
        <v>6.6982221999999994E-2</v>
      </c>
      <c r="O1490">
        <v>3</v>
      </c>
      <c r="P1490">
        <v>192</v>
      </c>
      <c r="Q1490">
        <v>21</v>
      </c>
      <c r="R1490">
        <v>245</v>
      </c>
      <c r="S1490">
        <v>56</v>
      </c>
      <c r="T1490">
        <v>73</v>
      </c>
      <c r="U1490">
        <v>16</v>
      </c>
      <c r="V1490">
        <v>2</v>
      </c>
      <c r="W1490">
        <v>1.5165969827072712</v>
      </c>
      <c r="X1490">
        <v>4.2014329309468135</v>
      </c>
      <c r="Y1490">
        <v>0.93559678399687052</v>
      </c>
      <c r="Z1490">
        <v>8.2699741840859886</v>
      </c>
      <c r="AA1490">
        <v>58.934598997367878</v>
      </c>
      <c r="AB1490">
        <v>4.9394503090650215</v>
      </c>
      <c r="AC1490">
        <v>268.664612593615</v>
      </c>
      <c r="AD1490">
        <v>0.44703580288425138</v>
      </c>
      <c r="AE1490">
        <v>347.9092985846691</v>
      </c>
    </row>
    <row r="1491" spans="1:31" x14ac:dyDescent="0.25">
      <c r="A1491">
        <v>2398363</v>
      </c>
      <c r="B1491">
        <v>1</v>
      </c>
      <c r="C1491" t="s">
        <v>80</v>
      </c>
      <c r="D1491" t="s">
        <v>97</v>
      </c>
      <c r="E1491" t="s">
        <v>141</v>
      </c>
      <c r="F1491" t="s">
        <v>4534</v>
      </c>
      <c r="G1491" t="s">
        <v>147</v>
      </c>
      <c r="H1491" t="s">
        <v>143</v>
      </c>
      <c r="I1491" t="s">
        <v>136</v>
      </c>
      <c r="J1491" t="s">
        <v>137</v>
      </c>
      <c r="K1491" t="s">
        <v>138</v>
      </c>
      <c r="L1491" t="s">
        <v>4535</v>
      </c>
      <c r="M1491" t="s">
        <v>4536</v>
      </c>
      <c r="N1491">
        <v>7.176666666</v>
      </c>
      <c r="O1491">
        <v>0</v>
      </c>
      <c r="P1491">
        <v>341</v>
      </c>
      <c r="Q1491">
        <v>0</v>
      </c>
      <c r="R1491">
        <v>30</v>
      </c>
      <c r="S1491">
        <v>0</v>
      </c>
      <c r="T1491">
        <v>18</v>
      </c>
      <c r="U1491">
        <v>0</v>
      </c>
      <c r="V1491">
        <v>0</v>
      </c>
      <c r="W1491">
        <v>0</v>
      </c>
      <c r="X1491">
        <v>633.92815807645945</v>
      </c>
      <c r="Y1491">
        <v>0</v>
      </c>
      <c r="Z1491">
        <v>62.339779580313575</v>
      </c>
      <c r="AA1491">
        <v>0</v>
      </c>
      <c r="AB1491">
        <v>153.10871161433192</v>
      </c>
      <c r="AC1491">
        <v>0</v>
      </c>
      <c r="AD1491">
        <v>0</v>
      </c>
      <c r="AE1491">
        <v>849.37664927110495</v>
      </c>
    </row>
    <row r="1492" spans="1:31" x14ac:dyDescent="0.25">
      <c r="A1492">
        <v>2398466</v>
      </c>
      <c r="B1492">
        <v>1</v>
      </c>
      <c r="C1492" t="s">
        <v>80</v>
      </c>
      <c r="D1492" t="s">
        <v>82</v>
      </c>
      <c r="E1492" t="s">
        <v>181</v>
      </c>
      <c r="F1492" t="s">
        <v>4537</v>
      </c>
      <c r="G1492" t="s">
        <v>183</v>
      </c>
      <c r="H1492" t="s">
        <v>135</v>
      </c>
      <c r="I1492" t="s">
        <v>136</v>
      </c>
      <c r="J1492" t="s">
        <v>137</v>
      </c>
      <c r="K1492" t="s">
        <v>163</v>
      </c>
      <c r="L1492" t="s">
        <v>4538</v>
      </c>
      <c r="M1492" t="s">
        <v>4539</v>
      </c>
      <c r="N1492">
        <v>1.238888888</v>
      </c>
      <c r="O1492">
        <v>0</v>
      </c>
      <c r="P1492">
        <v>2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0.17028268563010224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0.17028268563010224</v>
      </c>
    </row>
    <row r="1493" spans="1:31" x14ac:dyDescent="0.25">
      <c r="A1493">
        <v>2398472</v>
      </c>
      <c r="B1493">
        <v>1</v>
      </c>
      <c r="C1493" t="s">
        <v>80</v>
      </c>
      <c r="D1493" t="s">
        <v>96</v>
      </c>
      <c r="E1493" t="s">
        <v>181</v>
      </c>
      <c r="F1493" t="s">
        <v>4540</v>
      </c>
      <c r="G1493" t="s">
        <v>183</v>
      </c>
      <c r="H1493" t="s">
        <v>135</v>
      </c>
      <c r="I1493" t="s">
        <v>136</v>
      </c>
      <c r="J1493" t="s">
        <v>137</v>
      </c>
      <c r="K1493" t="s">
        <v>163</v>
      </c>
      <c r="L1493" t="s">
        <v>4541</v>
      </c>
      <c r="M1493" t="s">
        <v>4542</v>
      </c>
      <c r="N1493">
        <v>4.9544444439999999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3.5515789129888167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3.5515789129888167</v>
      </c>
    </row>
    <row r="1494" spans="1:31" x14ac:dyDescent="0.25">
      <c r="A1494">
        <v>2398512</v>
      </c>
      <c r="B1494">
        <v>1</v>
      </c>
      <c r="C1494" t="s">
        <v>80</v>
      </c>
      <c r="D1494" t="s">
        <v>110</v>
      </c>
      <c r="E1494" t="s">
        <v>181</v>
      </c>
      <c r="F1494" t="s">
        <v>4543</v>
      </c>
      <c r="G1494" t="s">
        <v>183</v>
      </c>
      <c r="H1494" t="s">
        <v>135</v>
      </c>
      <c r="I1494" t="s">
        <v>136</v>
      </c>
      <c r="J1494" t="s">
        <v>137</v>
      </c>
      <c r="K1494" t="s">
        <v>163</v>
      </c>
      <c r="L1494" t="s">
        <v>4544</v>
      </c>
      <c r="M1494" t="s">
        <v>4545</v>
      </c>
      <c r="N1494">
        <v>2.1288888880000001</v>
      </c>
      <c r="O1494">
        <v>0</v>
      </c>
      <c r="P1494">
        <v>1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0.67745199423832003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0.67745199423832003</v>
      </c>
    </row>
    <row r="1495" spans="1:31" x14ac:dyDescent="0.25">
      <c r="A1495">
        <v>2398486</v>
      </c>
      <c r="B1495">
        <v>1</v>
      </c>
      <c r="C1495" t="s">
        <v>81</v>
      </c>
      <c r="D1495" t="s">
        <v>112</v>
      </c>
      <c r="E1495" t="s">
        <v>153</v>
      </c>
      <c r="F1495" t="s">
        <v>4546</v>
      </c>
      <c r="G1495" t="s">
        <v>162</v>
      </c>
      <c r="H1495" t="s">
        <v>143</v>
      </c>
      <c r="I1495" t="s">
        <v>136</v>
      </c>
      <c r="J1495" t="s">
        <v>137</v>
      </c>
      <c r="K1495" t="s">
        <v>163</v>
      </c>
      <c r="L1495" t="s">
        <v>4547</v>
      </c>
      <c r="M1495" t="s">
        <v>4548</v>
      </c>
      <c r="N1495">
        <v>0.15</v>
      </c>
      <c r="O1495">
        <v>0</v>
      </c>
      <c r="P1495">
        <v>1410</v>
      </c>
      <c r="Q1495">
        <v>222</v>
      </c>
      <c r="R1495">
        <v>105</v>
      </c>
      <c r="S1495">
        <v>27</v>
      </c>
      <c r="T1495">
        <v>179</v>
      </c>
      <c r="U1495">
        <v>1</v>
      </c>
      <c r="V1495">
        <v>0</v>
      </c>
      <c r="W1495">
        <v>0</v>
      </c>
      <c r="X1495">
        <v>38.392996986245421</v>
      </c>
      <c r="Y1495">
        <v>43.132352660989028</v>
      </c>
      <c r="Z1495">
        <v>15.185526797561396</v>
      </c>
      <c r="AA1495">
        <v>46.649342414343927</v>
      </c>
      <c r="AB1495">
        <v>11.098478738570709</v>
      </c>
      <c r="AC1495">
        <v>50.903060697909602</v>
      </c>
      <c r="AD1495">
        <v>0</v>
      </c>
      <c r="AE1495">
        <v>205.36175829562009</v>
      </c>
    </row>
    <row r="1496" spans="1:31" x14ac:dyDescent="0.25">
      <c r="A1496">
        <v>2398555</v>
      </c>
      <c r="B1496">
        <v>1</v>
      </c>
      <c r="C1496" t="s">
        <v>80</v>
      </c>
      <c r="D1496" t="s">
        <v>98</v>
      </c>
      <c r="E1496" t="s">
        <v>279</v>
      </c>
      <c r="F1496" t="s">
        <v>4069</v>
      </c>
      <c r="G1496" t="s">
        <v>254</v>
      </c>
      <c r="H1496" t="s">
        <v>143</v>
      </c>
      <c r="I1496" t="s">
        <v>136</v>
      </c>
      <c r="J1496" t="s">
        <v>137</v>
      </c>
      <c r="K1496" t="s">
        <v>163</v>
      </c>
      <c r="L1496" t="s">
        <v>4549</v>
      </c>
      <c r="M1496" t="s">
        <v>4550</v>
      </c>
      <c r="N1496">
        <v>0.79333333299999997</v>
      </c>
      <c r="O1496">
        <v>0</v>
      </c>
      <c r="P1496">
        <v>0</v>
      </c>
      <c r="Q1496">
        <v>2</v>
      </c>
      <c r="R1496">
        <v>37</v>
      </c>
      <c r="S1496">
        <v>0</v>
      </c>
      <c r="T1496">
        <v>5</v>
      </c>
      <c r="U1496">
        <v>0</v>
      </c>
      <c r="V1496">
        <v>0</v>
      </c>
      <c r="W1496">
        <v>0</v>
      </c>
      <c r="X1496">
        <v>0</v>
      </c>
      <c r="Y1496">
        <v>12.086190358347883</v>
      </c>
      <c r="Z1496">
        <v>48.214651747574088</v>
      </c>
      <c r="AA1496">
        <v>0</v>
      </c>
      <c r="AB1496">
        <v>18.796468275591799</v>
      </c>
      <c r="AC1496">
        <v>0</v>
      </c>
      <c r="AD1496">
        <v>0</v>
      </c>
      <c r="AE1496">
        <v>79.097310381513779</v>
      </c>
    </row>
    <row r="1497" spans="1:31" x14ac:dyDescent="0.25">
      <c r="A1497">
        <v>2398300</v>
      </c>
      <c r="B1497">
        <v>1</v>
      </c>
      <c r="C1497" t="s">
        <v>80</v>
      </c>
      <c r="D1497" t="s">
        <v>95</v>
      </c>
      <c r="E1497" t="s">
        <v>153</v>
      </c>
      <c r="F1497" t="s">
        <v>4551</v>
      </c>
      <c r="G1497" t="s">
        <v>162</v>
      </c>
      <c r="H1497" t="s">
        <v>143</v>
      </c>
      <c r="I1497" t="s">
        <v>136</v>
      </c>
      <c r="J1497" t="s">
        <v>137</v>
      </c>
      <c r="K1497" t="s">
        <v>163</v>
      </c>
      <c r="L1497" t="s">
        <v>4552</v>
      </c>
      <c r="M1497" t="s">
        <v>4553</v>
      </c>
      <c r="N1497">
        <v>0.66583333300000003</v>
      </c>
      <c r="O1497">
        <v>0</v>
      </c>
      <c r="P1497">
        <v>5591</v>
      </c>
      <c r="Q1497">
        <v>0</v>
      </c>
      <c r="R1497">
        <v>0</v>
      </c>
      <c r="S1497">
        <v>4</v>
      </c>
      <c r="T1497">
        <v>286</v>
      </c>
      <c r="U1497">
        <v>0</v>
      </c>
      <c r="V1497">
        <v>0</v>
      </c>
      <c r="W1497">
        <v>0</v>
      </c>
      <c r="X1497">
        <v>650.83714207850608</v>
      </c>
      <c r="Y1497">
        <v>0</v>
      </c>
      <c r="Z1497">
        <v>0</v>
      </c>
      <c r="AA1497">
        <v>60.229862597136261</v>
      </c>
      <c r="AB1497">
        <v>140.3247206671403</v>
      </c>
      <c r="AC1497">
        <v>0</v>
      </c>
      <c r="AD1497">
        <v>0</v>
      </c>
      <c r="AE1497">
        <v>851.39172534278259</v>
      </c>
    </row>
    <row r="1498" spans="1:31" x14ac:dyDescent="0.25">
      <c r="A1498">
        <v>2398343</v>
      </c>
      <c r="B1498">
        <v>1</v>
      </c>
      <c r="C1498" t="s">
        <v>81</v>
      </c>
      <c r="D1498" t="s">
        <v>121</v>
      </c>
      <c r="E1498" t="s">
        <v>153</v>
      </c>
      <c r="F1498" t="s">
        <v>4554</v>
      </c>
      <c r="G1498" t="s">
        <v>134</v>
      </c>
      <c r="H1498" t="s">
        <v>143</v>
      </c>
      <c r="I1498" t="s">
        <v>136</v>
      </c>
      <c r="J1498" t="s">
        <v>137</v>
      </c>
      <c r="K1498" t="s">
        <v>138</v>
      </c>
      <c r="L1498" t="s">
        <v>4555</v>
      </c>
      <c r="M1498" t="s">
        <v>4556</v>
      </c>
      <c r="N1498">
        <v>7.0549999999999997</v>
      </c>
      <c r="O1498">
        <v>0</v>
      </c>
      <c r="P1498">
        <v>305</v>
      </c>
      <c r="Q1498">
        <v>0</v>
      </c>
      <c r="R1498">
        <v>134</v>
      </c>
      <c r="S1498">
        <v>8</v>
      </c>
      <c r="T1498">
        <v>24</v>
      </c>
      <c r="U1498">
        <v>0</v>
      </c>
      <c r="V1498">
        <v>0</v>
      </c>
      <c r="W1498">
        <v>0</v>
      </c>
      <c r="X1498">
        <v>241.62370312538221</v>
      </c>
      <c r="Y1498">
        <v>0</v>
      </c>
      <c r="Z1498">
        <v>164.29756948023757</v>
      </c>
      <c r="AA1498">
        <v>67.553144817096481</v>
      </c>
      <c r="AB1498">
        <v>142.93321024891716</v>
      </c>
      <c r="AC1498">
        <v>0</v>
      </c>
      <c r="AD1498">
        <v>0</v>
      </c>
      <c r="AE1498">
        <v>616.40762767163346</v>
      </c>
    </row>
    <row r="1499" spans="1:31" x14ac:dyDescent="0.25">
      <c r="A1499">
        <v>2398475</v>
      </c>
      <c r="B1499">
        <v>1</v>
      </c>
      <c r="C1499" t="s">
        <v>80</v>
      </c>
      <c r="D1499" t="s">
        <v>96</v>
      </c>
      <c r="E1499" t="s">
        <v>157</v>
      </c>
      <c r="F1499" t="s">
        <v>4557</v>
      </c>
      <c r="G1499" t="s">
        <v>235</v>
      </c>
      <c r="H1499" t="s">
        <v>135</v>
      </c>
      <c r="I1499" t="s">
        <v>136</v>
      </c>
      <c r="J1499" t="s">
        <v>3</v>
      </c>
      <c r="K1499" t="s">
        <v>163</v>
      </c>
      <c r="L1499" t="s">
        <v>4558</v>
      </c>
      <c r="M1499" t="s">
        <v>4559</v>
      </c>
      <c r="N1499">
        <v>2.2613888879999999</v>
      </c>
      <c r="O1499">
        <v>0</v>
      </c>
      <c r="P1499">
        <v>13</v>
      </c>
      <c r="Q1499">
        <v>0</v>
      </c>
      <c r="R1499">
        <v>8</v>
      </c>
      <c r="S1499">
        <v>0</v>
      </c>
      <c r="T1499">
        <v>5</v>
      </c>
      <c r="U1499">
        <v>0</v>
      </c>
      <c r="V1499">
        <v>0</v>
      </c>
      <c r="W1499">
        <v>0</v>
      </c>
      <c r="X1499">
        <v>9.7413131926438385</v>
      </c>
      <c r="Y1499">
        <v>0</v>
      </c>
      <c r="Z1499">
        <v>0.73171360384103346</v>
      </c>
      <c r="AA1499">
        <v>0</v>
      </c>
      <c r="AB1499">
        <v>58.966394226110914</v>
      </c>
      <c r="AC1499">
        <v>0</v>
      </c>
      <c r="AD1499">
        <v>0</v>
      </c>
      <c r="AE1499">
        <v>69.439421022595781</v>
      </c>
    </row>
    <row r="1500" spans="1:31" x14ac:dyDescent="0.25">
      <c r="A1500">
        <v>2398521</v>
      </c>
      <c r="B1500">
        <v>1</v>
      </c>
      <c r="C1500" t="s">
        <v>80</v>
      </c>
      <c r="D1500" t="s">
        <v>88</v>
      </c>
      <c r="E1500" t="s">
        <v>157</v>
      </c>
      <c r="F1500" t="s">
        <v>4560</v>
      </c>
      <c r="G1500" t="s">
        <v>272</v>
      </c>
      <c r="H1500" t="s">
        <v>135</v>
      </c>
      <c r="I1500" t="s">
        <v>136</v>
      </c>
      <c r="J1500" t="s">
        <v>137</v>
      </c>
      <c r="K1500" t="s">
        <v>163</v>
      </c>
      <c r="L1500" t="s">
        <v>4561</v>
      </c>
      <c r="M1500" t="s">
        <v>4562</v>
      </c>
      <c r="N1500">
        <v>2.4786111110000002</v>
      </c>
      <c r="O1500">
        <v>0</v>
      </c>
      <c r="P1500">
        <v>188</v>
      </c>
      <c r="Q1500">
        <v>0</v>
      </c>
      <c r="R1500">
        <v>0</v>
      </c>
      <c r="S1500">
        <v>0</v>
      </c>
      <c r="T1500">
        <v>6</v>
      </c>
      <c r="U1500">
        <v>0</v>
      </c>
      <c r="V1500">
        <v>0</v>
      </c>
      <c r="W1500">
        <v>0</v>
      </c>
      <c r="X1500">
        <v>78.922238715655283</v>
      </c>
      <c r="Y1500">
        <v>0</v>
      </c>
      <c r="Z1500">
        <v>0</v>
      </c>
      <c r="AA1500">
        <v>0</v>
      </c>
      <c r="AB1500">
        <v>4.7400049053912108</v>
      </c>
      <c r="AC1500">
        <v>0</v>
      </c>
      <c r="AD1500">
        <v>0</v>
      </c>
      <c r="AE1500">
        <v>83.6622436210465</v>
      </c>
    </row>
    <row r="1501" spans="1:31" x14ac:dyDescent="0.25">
      <c r="A1501">
        <v>2398498</v>
      </c>
      <c r="B1501">
        <v>1</v>
      </c>
      <c r="C1501" t="s">
        <v>80</v>
      </c>
      <c r="D1501" t="s">
        <v>103</v>
      </c>
      <c r="E1501" t="s">
        <v>181</v>
      </c>
      <c r="F1501" t="s">
        <v>4563</v>
      </c>
      <c r="G1501" t="s">
        <v>183</v>
      </c>
      <c r="H1501" t="s">
        <v>135</v>
      </c>
      <c r="I1501" t="s">
        <v>136</v>
      </c>
      <c r="J1501" t="s">
        <v>137</v>
      </c>
      <c r="K1501" t="s">
        <v>163</v>
      </c>
      <c r="L1501" t="s">
        <v>4564</v>
      </c>
      <c r="M1501" t="s">
        <v>4565</v>
      </c>
      <c r="N1501">
        <v>0.81916666599999999</v>
      </c>
      <c r="O1501">
        <v>0</v>
      </c>
      <c r="P1501">
        <v>4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0.61325115637545013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0.61325115637545013</v>
      </c>
    </row>
    <row r="1502" spans="1:31" x14ac:dyDescent="0.25">
      <c r="A1502">
        <v>2398412</v>
      </c>
      <c r="B1502">
        <v>1</v>
      </c>
      <c r="C1502" t="s">
        <v>81</v>
      </c>
      <c r="D1502" t="s">
        <v>128</v>
      </c>
      <c r="E1502" t="s">
        <v>279</v>
      </c>
      <c r="F1502" t="s">
        <v>4566</v>
      </c>
      <c r="G1502" t="s">
        <v>162</v>
      </c>
      <c r="H1502" t="s">
        <v>143</v>
      </c>
      <c r="I1502" t="s">
        <v>136</v>
      </c>
      <c r="J1502" t="s">
        <v>137</v>
      </c>
      <c r="K1502" t="s">
        <v>163</v>
      </c>
      <c r="L1502" t="s">
        <v>4567</v>
      </c>
      <c r="M1502" t="s">
        <v>4568</v>
      </c>
      <c r="N1502">
        <v>0.23638888799999999</v>
      </c>
      <c r="O1502">
        <v>0</v>
      </c>
      <c r="P1502">
        <v>1240</v>
      </c>
      <c r="Q1502">
        <v>4</v>
      </c>
      <c r="R1502">
        <v>2</v>
      </c>
      <c r="S1502">
        <v>10</v>
      </c>
      <c r="T1502">
        <v>88</v>
      </c>
      <c r="U1502">
        <v>1</v>
      </c>
      <c r="V1502">
        <v>0</v>
      </c>
      <c r="W1502">
        <v>0</v>
      </c>
      <c r="X1502">
        <v>30.268409738950158</v>
      </c>
      <c r="Y1502">
        <v>2.0544272795078786</v>
      </c>
      <c r="Z1502">
        <v>0.62018732531856169</v>
      </c>
      <c r="AA1502">
        <v>3.0965427429696675</v>
      </c>
      <c r="AB1502">
        <v>4.9668239577901465</v>
      </c>
      <c r="AC1502">
        <v>27.691137949858192</v>
      </c>
      <c r="AD1502">
        <v>0</v>
      </c>
      <c r="AE1502">
        <v>68.697528994394602</v>
      </c>
    </row>
    <row r="1503" spans="1:31" x14ac:dyDescent="0.25">
      <c r="A1503">
        <v>2398375</v>
      </c>
      <c r="B1503">
        <v>1</v>
      </c>
      <c r="C1503" t="s">
        <v>81</v>
      </c>
      <c r="D1503" t="s">
        <v>116</v>
      </c>
      <c r="E1503" t="s">
        <v>153</v>
      </c>
      <c r="F1503" t="s">
        <v>4569</v>
      </c>
      <c r="G1503" t="s">
        <v>134</v>
      </c>
      <c r="H1503" t="s">
        <v>143</v>
      </c>
      <c r="I1503" t="s">
        <v>136</v>
      </c>
      <c r="J1503" t="s">
        <v>137</v>
      </c>
      <c r="K1503" t="s">
        <v>138</v>
      </c>
      <c r="L1503" t="s">
        <v>4570</v>
      </c>
      <c r="M1503" t="s">
        <v>4571</v>
      </c>
      <c r="N1503">
        <v>7.3561111109999997</v>
      </c>
      <c r="O1503">
        <v>0</v>
      </c>
      <c r="P1503">
        <v>3479</v>
      </c>
      <c r="Q1503">
        <v>0</v>
      </c>
      <c r="R1503">
        <v>47</v>
      </c>
      <c r="S1503">
        <v>2</v>
      </c>
      <c r="T1503">
        <v>202</v>
      </c>
      <c r="U1503">
        <v>0</v>
      </c>
      <c r="V1503">
        <v>0</v>
      </c>
      <c r="W1503">
        <v>0</v>
      </c>
      <c r="X1503">
        <v>4283.5937574651944</v>
      </c>
      <c r="Y1503">
        <v>0</v>
      </c>
      <c r="Z1503">
        <v>67.840248101594952</v>
      </c>
      <c r="AA1503">
        <v>327.73790053156711</v>
      </c>
      <c r="AB1503">
        <v>960.1180018374157</v>
      </c>
      <c r="AC1503">
        <v>0</v>
      </c>
      <c r="AD1503">
        <v>0</v>
      </c>
      <c r="AE1503">
        <v>5639.2899079357721</v>
      </c>
    </row>
    <row r="1504" spans="1:31" x14ac:dyDescent="0.25">
      <c r="A1504">
        <v>2398561</v>
      </c>
      <c r="B1504">
        <v>1</v>
      </c>
      <c r="C1504" t="s">
        <v>81</v>
      </c>
      <c r="D1504" t="s">
        <v>128</v>
      </c>
      <c r="E1504" t="s">
        <v>153</v>
      </c>
      <c r="F1504" t="s">
        <v>4572</v>
      </c>
      <c r="G1504" t="s">
        <v>162</v>
      </c>
      <c r="H1504" t="s">
        <v>143</v>
      </c>
      <c r="I1504" t="s">
        <v>136</v>
      </c>
      <c r="J1504" t="s">
        <v>137</v>
      </c>
      <c r="K1504" t="s">
        <v>163</v>
      </c>
      <c r="L1504" t="s">
        <v>4573</v>
      </c>
      <c r="M1504" t="s">
        <v>4574</v>
      </c>
      <c r="N1504">
        <v>0.9425</v>
      </c>
      <c r="O1504">
        <v>0</v>
      </c>
      <c r="P1504">
        <v>1861</v>
      </c>
      <c r="Q1504">
        <v>0</v>
      </c>
      <c r="R1504">
        <v>0</v>
      </c>
      <c r="S1504">
        <v>0</v>
      </c>
      <c r="T1504">
        <v>19</v>
      </c>
      <c r="U1504">
        <v>0</v>
      </c>
      <c r="V1504">
        <v>0</v>
      </c>
      <c r="W1504">
        <v>0</v>
      </c>
      <c r="X1504">
        <v>331.5400745498535</v>
      </c>
      <c r="Y1504">
        <v>0</v>
      </c>
      <c r="Z1504">
        <v>0</v>
      </c>
      <c r="AA1504">
        <v>0</v>
      </c>
      <c r="AB1504">
        <v>31.100018222896995</v>
      </c>
      <c r="AC1504">
        <v>0</v>
      </c>
      <c r="AD1504">
        <v>0</v>
      </c>
      <c r="AE1504">
        <v>362.64009277275051</v>
      </c>
    </row>
    <row r="1505" spans="1:31" x14ac:dyDescent="0.25">
      <c r="A1505">
        <v>2398515</v>
      </c>
      <c r="B1505">
        <v>1</v>
      </c>
      <c r="C1505" t="s">
        <v>81</v>
      </c>
      <c r="D1505" t="s">
        <v>113</v>
      </c>
      <c r="E1505" t="s">
        <v>141</v>
      </c>
      <c r="F1505" t="s">
        <v>4575</v>
      </c>
      <c r="G1505" t="s">
        <v>147</v>
      </c>
      <c r="H1505" t="s">
        <v>143</v>
      </c>
      <c r="I1505" t="s">
        <v>136</v>
      </c>
      <c r="J1505" t="s">
        <v>137</v>
      </c>
      <c r="K1505" t="s">
        <v>138</v>
      </c>
      <c r="L1505" t="s">
        <v>4576</v>
      </c>
      <c r="M1505" t="s">
        <v>4577</v>
      </c>
      <c r="N1505">
        <v>1.541666666</v>
      </c>
      <c r="O1505">
        <v>0</v>
      </c>
      <c r="P1505">
        <v>495</v>
      </c>
      <c r="Q1505">
        <v>0</v>
      </c>
      <c r="R1505">
        <v>0</v>
      </c>
      <c r="S1505">
        <v>0</v>
      </c>
      <c r="T1505">
        <v>38</v>
      </c>
      <c r="U1505">
        <v>0</v>
      </c>
      <c r="V1505">
        <v>0</v>
      </c>
      <c r="W1505">
        <v>0</v>
      </c>
      <c r="X1505">
        <v>180.77165607301401</v>
      </c>
      <c r="Y1505">
        <v>0</v>
      </c>
      <c r="Z1505">
        <v>0</v>
      </c>
      <c r="AA1505">
        <v>0</v>
      </c>
      <c r="AB1505">
        <v>85.644147576529917</v>
      </c>
      <c r="AC1505">
        <v>0</v>
      </c>
      <c r="AD1505">
        <v>0</v>
      </c>
      <c r="AE1505">
        <v>266.41580364954393</v>
      </c>
    </row>
    <row r="1506" spans="1:31" x14ac:dyDescent="0.25">
      <c r="A1506">
        <v>2398369</v>
      </c>
      <c r="B1506">
        <v>1</v>
      </c>
      <c r="C1506" t="s">
        <v>80</v>
      </c>
      <c r="D1506" t="s">
        <v>97</v>
      </c>
      <c r="E1506" t="s">
        <v>141</v>
      </c>
      <c r="F1506" t="s">
        <v>4578</v>
      </c>
      <c r="G1506" t="s">
        <v>206</v>
      </c>
      <c r="H1506" t="s">
        <v>143</v>
      </c>
      <c r="I1506" t="s">
        <v>136</v>
      </c>
      <c r="J1506" t="s">
        <v>137</v>
      </c>
      <c r="K1506" t="s">
        <v>163</v>
      </c>
      <c r="L1506" t="s">
        <v>4579</v>
      </c>
      <c r="M1506" t="s">
        <v>4580</v>
      </c>
      <c r="N1506">
        <v>1.6969444440000001</v>
      </c>
      <c r="O1506">
        <v>0</v>
      </c>
      <c r="P1506">
        <v>164</v>
      </c>
      <c r="Q1506">
        <v>0</v>
      </c>
      <c r="R1506">
        <v>13</v>
      </c>
      <c r="S1506">
        <v>2</v>
      </c>
      <c r="T1506">
        <v>28</v>
      </c>
      <c r="U1506">
        <v>0</v>
      </c>
      <c r="V1506">
        <v>0</v>
      </c>
      <c r="W1506">
        <v>0</v>
      </c>
      <c r="X1506">
        <v>54.26243110738185</v>
      </c>
      <c r="Y1506">
        <v>0</v>
      </c>
      <c r="Z1506">
        <v>8.7332997248205722</v>
      </c>
      <c r="AA1506">
        <v>4.3558250582035001</v>
      </c>
      <c r="AB1506">
        <v>35.452883031605474</v>
      </c>
      <c r="AC1506">
        <v>0</v>
      </c>
      <c r="AD1506">
        <v>0</v>
      </c>
      <c r="AE1506">
        <v>102.8044389220114</v>
      </c>
    </row>
    <row r="1507" spans="1:31" x14ac:dyDescent="0.25">
      <c r="A1507">
        <v>2398558</v>
      </c>
      <c r="B1507">
        <v>1</v>
      </c>
      <c r="C1507" t="s">
        <v>80</v>
      </c>
      <c r="D1507" t="s">
        <v>82</v>
      </c>
      <c r="E1507" t="s">
        <v>176</v>
      </c>
      <c r="F1507" t="s">
        <v>4581</v>
      </c>
      <c r="G1507" t="s">
        <v>287</v>
      </c>
      <c r="H1507" t="s">
        <v>135</v>
      </c>
      <c r="I1507" t="s">
        <v>136</v>
      </c>
      <c r="J1507" t="s">
        <v>137</v>
      </c>
      <c r="K1507" t="s">
        <v>163</v>
      </c>
      <c r="L1507" t="s">
        <v>4582</v>
      </c>
      <c r="M1507" t="s">
        <v>4583</v>
      </c>
      <c r="N1507">
        <v>2.8113888880000002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19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27.670125524045801</v>
      </c>
      <c r="AC1507">
        <v>0</v>
      </c>
      <c r="AD1507">
        <v>0</v>
      </c>
      <c r="AE1507">
        <v>27.670125524045801</v>
      </c>
    </row>
    <row r="1508" spans="1:31" x14ac:dyDescent="0.25">
      <c r="A1508">
        <v>2398415</v>
      </c>
      <c r="B1508">
        <v>1</v>
      </c>
      <c r="C1508" t="s">
        <v>80</v>
      </c>
      <c r="D1508" t="s">
        <v>82</v>
      </c>
      <c r="E1508" t="s">
        <v>157</v>
      </c>
      <c r="F1508" t="s">
        <v>4584</v>
      </c>
      <c r="G1508" t="s">
        <v>213</v>
      </c>
      <c r="H1508" t="s">
        <v>135</v>
      </c>
      <c r="I1508" t="s">
        <v>136</v>
      </c>
      <c r="J1508" t="s">
        <v>137</v>
      </c>
      <c r="K1508" t="s">
        <v>163</v>
      </c>
      <c r="L1508" t="s">
        <v>4585</v>
      </c>
      <c r="M1508" t="s">
        <v>4586</v>
      </c>
      <c r="N1508">
        <v>0.39805555500000001</v>
      </c>
      <c r="O1508">
        <v>0</v>
      </c>
      <c r="P1508">
        <v>167</v>
      </c>
      <c r="Q1508">
        <v>0</v>
      </c>
      <c r="R1508">
        <v>0</v>
      </c>
      <c r="S1508">
        <v>0</v>
      </c>
      <c r="T1508">
        <v>17</v>
      </c>
      <c r="U1508">
        <v>0</v>
      </c>
      <c r="V1508">
        <v>0</v>
      </c>
      <c r="W1508">
        <v>0</v>
      </c>
      <c r="X1508">
        <v>14.65895157711447</v>
      </c>
      <c r="Y1508">
        <v>0</v>
      </c>
      <c r="Z1508">
        <v>0</v>
      </c>
      <c r="AA1508">
        <v>0</v>
      </c>
      <c r="AB1508">
        <v>8.5780379451880542</v>
      </c>
      <c r="AC1508">
        <v>0</v>
      </c>
      <c r="AD1508">
        <v>0</v>
      </c>
      <c r="AE1508">
        <v>23.236989522302522</v>
      </c>
    </row>
    <row r="1509" spans="1:31" x14ac:dyDescent="0.25">
      <c r="A1509">
        <v>2398438</v>
      </c>
      <c r="B1509">
        <v>1</v>
      </c>
      <c r="C1509" t="s">
        <v>80</v>
      </c>
      <c r="D1509" t="s">
        <v>95</v>
      </c>
      <c r="E1509" t="s">
        <v>325</v>
      </c>
      <c r="F1509" t="s">
        <v>4238</v>
      </c>
      <c r="G1509" t="s">
        <v>162</v>
      </c>
      <c r="H1509" t="s">
        <v>143</v>
      </c>
      <c r="I1509" t="s">
        <v>136</v>
      </c>
      <c r="J1509" t="s">
        <v>137</v>
      </c>
      <c r="K1509" t="s">
        <v>163</v>
      </c>
      <c r="L1509" t="s">
        <v>4587</v>
      </c>
      <c r="M1509" t="s">
        <v>4588</v>
      </c>
      <c r="N1509">
        <v>0.107811111</v>
      </c>
      <c r="O1509">
        <v>8</v>
      </c>
      <c r="P1509">
        <v>4173</v>
      </c>
      <c r="Q1509">
        <v>0</v>
      </c>
      <c r="R1509">
        <v>55</v>
      </c>
      <c r="S1509">
        <v>16</v>
      </c>
      <c r="T1509">
        <v>269</v>
      </c>
      <c r="U1509">
        <v>3</v>
      </c>
      <c r="V1509">
        <v>0</v>
      </c>
      <c r="W1509">
        <v>0.34243354432875944</v>
      </c>
      <c r="X1509">
        <v>68.118397919127844</v>
      </c>
      <c r="Y1509">
        <v>0</v>
      </c>
      <c r="Z1509">
        <v>2.6641166590091858</v>
      </c>
      <c r="AA1509">
        <v>4.1163558855153015</v>
      </c>
      <c r="AB1509">
        <v>31.200887090037238</v>
      </c>
      <c r="AC1509">
        <v>23.720996847092067</v>
      </c>
      <c r="AD1509">
        <v>0</v>
      </c>
      <c r="AE1509">
        <v>130.16318794511039</v>
      </c>
    </row>
    <row r="1510" spans="1:31" x14ac:dyDescent="0.25">
      <c r="A1510">
        <v>2398395</v>
      </c>
      <c r="B1510">
        <v>1</v>
      </c>
      <c r="C1510" t="s">
        <v>80</v>
      </c>
      <c r="D1510" t="s">
        <v>93</v>
      </c>
      <c r="E1510" t="s">
        <v>181</v>
      </c>
      <c r="F1510" t="s">
        <v>4589</v>
      </c>
      <c r="G1510" t="s">
        <v>183</v>
      </c>
      <c r="H1510" t="s">
        <v>135</v>
      </c>
      <c r="I1510" t="s">
        <v>136</v>
      </c>
      <c r="J1510" t="s">
        <v>137</v>
      </c>
      <c r="K1510" t="s">
        <v>163</v>
      </c>
      <c r="L1510" t="s">
        <v>4590</v>
      </c>
      <c r="M1510" t="s">
        <v>4591</v>
      </c>
      <c r="N1510">
        <v>4.54</v>
      </c>
      <c r="O1510">
        <v>0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</row>
    <row r="1511" spans="1:31" x14ac:dyDescent="0.25">
      <c r="A1511">
        <v>2398538</v>
      </c>
      <c r="B1511">
        <v>1</v>
      </c>
      <c r="C1511" t="s">
        <v>80</v>
      </c>
      <c r="D1511" t="s">
        <v>108</v>
      </c>
      <c r="E1511" t="s">
        <v>181</v>
      </c>
      <c r="F1511" t="s">
        <v>4592</v>
      </c>
      <c r="G1511" t="s">
        <v>183</v>
      </c>
      <c r="H1511" t="s">
        <v>135</v>
      </c>
      <c r="I1511" t="s">
        <v>136</v>
      </c>
      <c r="J1511" t="s">
        <v>137</v>
      </c>
      <c r="K1511" t="s">
        <v>163</v>
      </c>
      <c r="L1511" t="s">
        <v>4593</v>
      </c>
      <c r="M1511" t="s">
        <v>4594</v>
      </c>
      <c r="N1511">
        <v>2.8458333329999999</v>
      </c>
      <c r="O1511">
        <v>0</v>
      </c>
      <c r="P1511">
        <v>2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0.52515970521851862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0.52515970521851862</v>
      </c>
    </row>
    <row r="1512" spans="1:31" x14ac:dyDescent="0.25">
      <c r="A1512">
        <v>2398309</v>
      </c>
      <c r="B1512">
        <v>1</v>
      </c>
      <c r="C1512" t="s">
        <v>80</v>
      </c>
      <c r="D1512" t="s">
        <v>97</v>
      </c>
      <c r="E1512" t="s">
        <v>153</v>
      </c>
      <c r="F1512" t="s">
        <v>4595</v>
      </c>
      <c r="G1512" t="s">
        <v>1907</v>
      </c>
      <c r="H1512" t="s">
        <v>143</v>
      </c>
      <c r="I1512" t="s">
        <v>136</v>
      </c>
      <c r="J1512" t="s">
        <v>137</v>
      </c>
      <c r="K1512" t="s">
        <v>163</v>
      </c>
      <c r="L1512" t="s">
        <v>4596</v>
      </c>
      <c r="M1512" t="s">
        <v>4597</v>
      </c>
      <c r="N1512">
        <v>1.3797222220000001</v>
      </c>
      <c r="O1512">
        <v>32</v>
      </c>
      <c r="P1512">
        <v>7143</v>
      </c>
      <c r="Q1512">
        <v>4</v>
      </c>
      <c r="R1512">
        <v>137</v>
      </c>
      <c r="S1512">
        <v>17</v>
      </c>
      <c r="T1512">
        <v>763</v>
      </c>
      <c r="U1512">
        <v>0</v>
      </c>
      <c r="V1512">
        <v>1</v>
      </c>
      <c r="W1512">
        <v>311.19000569261493</v>
      </c>
      <c r="X1512">
        <v>2523.8651158302409</v>
      </c>
      <c r="Y1512">
        <v>2.6211135866961301</v>
      </c>
      <c r="Z1512">
        <v>61.960601099706409</v>
      </c>
      <c r="AA1512">
        <v>161.77100275875631</v>
      </c>
      <c r="AB1512">
        <v>668.47198057312244</v>
      </c>
      <c r="AC1512">
        <v>0</v>
      </c>
      <c r="AD1512">
        <v>3.6410584596547917</v>
      </c>
      <c r="AE1512">
        <v>3733.520878000792</v>
      </c>
    </row>
    <row r="1513" spans="1:31" x14ac:dyDescent="0.25">
      <c r="A1513">
        <v>2398332</v>
      </c>
      <c r="B1513">
        <v>1</v>
      </c>
      <c r="C1513" t="s">
        <v>80</v>
      </c>
      <c r="D1513" t="s">
        <v>93</v>
      </c>
      <c r="E1513" t="s">
        <v>153</v>
      </c>
      <c r="F1513" t="s">
        <v>4598</v>
      </c>
      <c r="G1513" t="s">
        <v>162</v>
      </c>
      <c r="H1513" t="s">
        <v>143</v>
      </c>
      <c r="I1513" t="s">
        <v>136</v>
      </c>
      <c r="J1513" t="s">
        <v>137</v>
      </c>
      <c r="K1513" t="s">
        <v>163</v>
      </c>
      <c r="L1513" t="s">
        <v>4599</v>
      </c>
      <c r="M1513" t="s">
        <v>4600</v>
      </c>
      <c r="N1513">
        <v>0.86333333300000004</v>
      </c>
      <c r="O1513">
        <v>0</v>
      </c>
      <c r="P1513">
        <v>568</v>
      </c>
      <c r="Q1513">
        <v>5</v>
      </c>
      <c r="R1513">
        <v>5</v>
      </c>
      <c r="S1513">
        <v>2</v>
      </c>
      <c r="T1513">
        <v>49</v>
      </c>
      <c r="U1513">
        <v>0</v>
      </c>
      <c r="V1513">
        <v>0</v>
      </c>
      <c r="W1513">
        <v>0</v>
      </c>
      <c r="X1513">
        <v>51.725023769812488</v>
      </c>
      <c r="Y1513">
        <v>79.95631133305011</v>
      </c>
      <c r="Z1513">
        <v>14.624332966765266</v>
      </c>
      <c r="AA1513">
        <v>5.1692588856305939</v>
      </c>
      <c r="AB1513">
        <v>25.160404129834713</v>
      </c>
      <c r="AC1513">
        <v>0</v>
      </c>
      <c r="AD1513">
        <v>0</v>
      </c>
      <c r="AE1513">
        <v>176.63533108509318</v>
      </c>
    </row>
    <row r="1514" spans="1:31" x14ac:dyDescent="0.25">
      <c r="A1514">
        <v>2398624</v>
      </c>
      <c r="B1514">
        <v>1</v>
      </c>
      <c r="C1514" t="s">
        <v>81</v>
      </c>
      <c r="D1514" t="s">
        <v>112</v>
      </c>
      <c r="E1514" t="s">
        <v>181</v>
      </c>
      <c r="F1514" t="s">
        <v>4601</v>
      </c>
      <c r="G1514" t="s">
        <v>183</v>
      </c>
      <c r="H1514" t="s">
        <v>135</v>
      </c>
      <c r="I1514" t="s">
        <v>136</v>
      </c>
      <c r="J1514" t="s">
        <v>137</v>
      </c>
      <c r="K1514" t="s">
        <v>163</v>
      </c>
      <c r="L1514" t="s">
        <v>4602</v>
      </c>
      <c r="M1514" t="s">
        <v>4603</v>
      </c>
      <c r="N1514">
        <v>1.1897222220000001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0.29775893584656754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0.29775893584656754</v>
      </c>
    </row>
    <row r="1515" spans="1:31" x14ac:dyDescent="0.25">
      <c r="A1515">
        <v>2398518</v>
      </c>
      <c r="B1515">
        <v>1</v>
      </c>
      <c r="C1515" t="s">
        <v>80</v>
      </c>
      <c r="D1515" t="s">
        <v>103</v>
      </c>
      <c r="E1515" t="s">
        <v>325</v>
      </c>
      <c r="F1515" t="s">
        <v>4604</v>
      </c>
      <c r="G1515" t="s">
        <v>4605</v>
      </c>
      <c r="H1515" t="s">
        <v>327</v>
      </c>
      <c r="I1515" t="s">
        <v>136</v>
      </c>
      <c r="J1515" t="s">
        <v>137</v>
      </c>
      <c r="K1515" t="s">
        <v>138</v>
      </c>
      <c r="L1515" t="s">
        <v>4606</v>
      </c>
      <c r="M1515" t="s">
        <v>4607</v>
      </c>
      <c r="N1515">
        <v>2.983333333</v>
      </c>
      <c r="O1515">
        <v>1</v>
      </c>
      <c r="P1515">
        <v>387</v>
      </c>
      <c r="Q1515">
        <v>38</v>
      </c>
      <c r="R1515">
        <v>85</v>
      </c>
      <c r="S1515">
        <v>23</v>
      </c>
      <c r="T1515">
        <v>68</v>
      </c>
      <c r="U1515">
        <v>5</v>
      </c>
      <c r="V1515">
        <v>1</v>
      </c>
      <c r="W1515">
        <v>1.6854381593461076</v>
      </c>
      <c r="X1515">
        <v>257.85458464318049</v>
      </c>
      <c r="Y1515">
        <v>352.55004516033239</v>
      </c>
      <c r="Z1515">
        <v>223.72202806515315</v>
      </c>
      <c r="AA1515">
        <v>156.30066403420699</v>
      </c>
      <c r="AB1515">
        <v>107.43668678136686</v>
      </c>
      <c r="AC1515">
        <v>2051.5253372294565</v>
      </c>
      <c r="AD1515">
        <v>42.709858046021033</v>
      </c>
      <c r="AE1515">
        <v>3193.7846421190634</v>
      </c>
    </row>
    <row r="1516" spans="1:31" x14ac:dyDescent="0.25">
      <c r="A1516">
        <v>2398392</v>
      </c>
      <c r="B1516">
        <v>1</v>
      </c>
      <c r="C1516" t="s">
        <v>81</v>
      </c>
      <c r="D1516" t="s">
        <v>121</v>
      </c>
      <c r="E1516" t="s">
        <v>279</v>
      </c>
      <c r="F1516" t="s">
        <v>4608</v>
      </c>
      <c r="G1516" t="s">
        <v>162</v>
      </c>
      <c r="H1516" t="s">
        <v>143</v>
      </c>
      <c r="I1516" t="s">
        <v>136</v>
      </c>
      <c r="J1516" t="s">
        <v>137</v>
      </c>
      <c r="K1516" t="s">
        <v>163</v>
      </c>
      <c r="L1516" t="s">
        <v>4609</v>
      </c>
      <c r="M1516" t="s">
        <v>4610</v>
      </c>
      <c r="N1516">
        <v>0.29555555500000003</v>
      </c>
      <c r="O1516">
        <v>0</v>
      </c>
      <c r="P1516">
        <v>982</v>
      </c>
      <c r="Q1516">
        <v>8</v>
      </c>
      <c r="R1516">
        <v>30</v>
      </c>
      <c r="S1516">
        <v>7</v>
      </c>
      <c r="T1516">
        <v>49</v>
      </c>
      <c r="U1516">
        <v>0</v>
      </c>
      <c r="V1516">
        <v>0</v>
      </c>
      <c r="W1516">
        <v>0</v>
      </c>
      <c r="X1516">
        <v>33.380314331364431</v>
      </c>
      <c r="Y1516">
        <v>1.383065270690258</v>
      </c>
      <c r="Z1516">
        <v>2.2311339612254311</v>
      </c>
      <c r="AA1516">
        <v>2.55045145427072</v>
      </c>
      <c r="AB1516">
        <v>10.383583904190003</v>
      </c>
      <c r="AC1516">
        <v>0</v>
      </c>
      <c r="AD1516">
        <v>0</v>
      </c>
      <c r="AE1516">
        <v>49.928548921740848</v>
      </c>
    </row>
    <row r="1517" spans="1:31" x14ac:dyDescent="0.25">
      <c r="A1517">
        <v>2398535</v>
      </c>
      <c r="B1517">
        <v>1</v>
      </c>
      <c r="C1517" t="s">
        <v>81</v>
      </c>
      <c r="D1517" t="s">
        <v>121</v>
      </c>
      <c r="E1517" t="s">
        <v>132</v>
      </c>
      <c r="F1517" t="s">
        <v>4611</v>
      </c>
      <c r="G1517" t="s">
        <v>187</v>
      </c>
      <c r="H1517" t="s">
        <v>135</v>
      </c>
      <c r="I1517" t="s">
        <v>136</v>
      </c>
      <c r="J1517" t="s">
        <v>137</v>
      </c>
      <c r="K1517" t="s">
        <v>163</v>
      </c>
      <c r="L1517" t="s">
        <v>4612</v>
      </c>
      <c r="M1517" t="s">
        <v>4613</v>
      </c>
      <c r="N1517">
        <v>0.68027777700000003</v>
      </c>
      <c r="O1517">
        <v>0</v>
      </c>
      <c r="P1517">
        <v>28</v>
      </c>
      <c r="Q1517">
        <v>0</v>
      </c>
      <c r="R1517">
        <v>33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3.303573821035767</v>
      </c>
      <c r="Y1517">
        <v>0</v>
      </c>
      <c r="Z1517">
        <v>1.0608294638776938</v>
      </c>
      <c r="AA1517">
        <v>0</v>
      </c>
      <c r="AB1517">
        <v>0</v>
      </c>
      <c r="AC1517">
        <v>0</v>
      </c>
      <c r="AD1517">
        <v>0</v>
      </c>
      <c r="AE1517">
        <v>4.3644032849134611</v>
      </c>
    </row>
    <row r="1518" spans="1:31" x14ac:dyDescent="0.25">
      <c r="A1518">
        <v>2398578</v>
      </c>
      <c r="B1518">
        <v>1</v>
      </c>
      <c r="C1518" t="s">
        <v>81</v>
      </c>
      <c r="D1518" t="s">
        <v>120</v>
      </c>
      <c r="E1518" t="s">
        <v>141</v>
      </c>
      <c r="F1518" t="s">
        <v>4614</v>
      </c>
      <c r="G1518" t="s">
        <v>750</v>
      </c>
      <c r="H1518" t="s">
        <v>143</v>
      </c>
      <c r="I1518" t="s">
        <v>136</v>
      </c>
      <c r="J1518" t="s">
        <v>137</v>
      </c>
      <c r="K1518" t="s">
        <v>163</v>
      </c>
      <c r="L1518" t="s">
        <v>4615</v>
      </c>
      <c r="M1518" t="s">
        <v>4616</v>
      </c>
      <c r="N1518">
        <v>2.4136111109999998</v>
      </c>
      <c r="O1518">
        <v>0</v>
      </c>
      <c r="P1518">
        <v>1564</v>
      </c>
      <c r="Q1518">
        <v>0</v>
      </c>
      <c r="R1518">
        <v>5</v>
      </c>
      <c r="S1518">
        <v>0</v>
      </c>
      <c r="T1518">
        <v>463</v>
      </c>
      <c r="U1518">
        <v>0</v>
      </c>
      <c r="V1518">
        <v>1</v>
      </c>
      <c r="W1518">
        <v>0</v>
      </c>
      <c r="X1518">
        <v>748.43991945962603</v>
      </c>
      <c r="Y1518">
        <v>0</v>
      </c>
      <c r="Z1518">
        <v>2.20213955706138</v>
      </c>
      <c r="AA1518">
        <v>0</v>
      </c>
      <c r="AB1518">
        <v>713.02294622763941</v>
      </c>
      <c r="AC1518">
        <v>0</v>
      </c>
      <c r="AD1518">
        <v>9.6853996920337995</v>
      </c>
      <c r="AE1518">
        <v>1473.3504049363607</v>
      </c>
    </row>
    <row r="1519" spans="1:31" x14ac:dyDescent="0.25">
      <c r="A1519">
        <v>2398435</v>
      </c>
      <c r="B1519">
        <v>1</v>
      </c>
      <c r="C1519" t="s">
        <v>81</v>
      </c>
      <c r="D1519" t="s">
        <v>128</v>
      </c>
      <c r="E1519" t="s">
        <v>157</v>
      </c>
      <c r="F1519" t="s">
        <v>4617</v>
      </c>
      <c r="G1519" t="s">
        <v>272</v>
      </c>
      <c r="H1519" t="s">
        <v>135</v>
      </c>
      <c r="I1519" t="s">
        <v>136</v>
      </c>
      <c r="J1519" t="s">
        <v>137</v>
      </c>
      <c r="K1519" t="s">
        <v>163</v>
      </c>
      <c r="L1519" t="s">
        <v>4618</v>
      </c>
      <c r="M1519" t="s">
        <v>4619</v>
      </c>
      <c r="N1519">
        <v>1.113611111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6</v>
      </c>
      <c r="U1519">
        <v>0</v>
      </c>
      <c r="V1519">
        <v>1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3.5218299752962952</v>
      </c>
      <c r="AC1519">
        <v>0</v>
      </c>
      <c r="AD1519">
        <v>0.561031658044292</v>
      </c>
      <c r="AE1519">
        <v>4.0828616333405874</v>
      </c>
    </row>
    <row r="1520" spans="1:31" x14ac:dyDescent="0.25">
      <c r="A1520">
        <v>2398598</v>
      </c>
      <c r="B1520">
        <v>1</v>
      </c>
      <c r="C1520" t="s">
        <v>81</v>
      </c>
      <c r="D1520" t="s">
        <v>113</v>
      </c>
      <c r="E1520" t="s">
        <v>181</v>
      </c>
      <c r="F1520" t="s">
        <v>4620</v>
      </c>
      <c r="G1520" t="s">
        <v>224</v>
      </c>
      <c r="H1520" t="s">
        <v>135</v>
      </c>
      <c r="I1520" t="s">
        <v>136</v>
      </c>
      <c r="J1520" t="s">
        <v>137</v>
      </c>
      <c r="K1520" t="s">
        <v>163</v>
      </c>
      <c r="L1520" t="s">
        <v>4621</v>
      </c>
      <c r="M1520" t="s">
        <v>4622</v>
      </c>
      <c r="N1520">
        <v>1.1772222219999999</v>
      </c>
      <c r="O1520">
        <v>0</v>
      </c>
      <c r="P1520">
        <v>9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2.1147011728768454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2.1147011728768454</v>
      </c>
    </row>
    <row r="1521" spans="1:31" x14ac:dyDescent="0.25">
      <c r="A1521">
        <v>2398541</v>
      </c>
      <c r="B1521">
        <v>1</v>
      </c>
      <c r="C1521" t="s">
        <v>80</v>
      </c>
      <c r="D1521" t="s">
        <v>104</v>
      </c>
      <c r="E1521" t="s">
        <v>157</v>
      </c>
      <c r="F1521" t="s">
        <v>4623</v>
      </c>
      <c r="G1521" t="s">
        <v>567</v>
      </c>
      <c r="H1521" t="s">
        <v>135</v>
      </c>
      <c r="I1521" t="s">
        <v>136</v>
      </c>
      <c r="J1521" t="s">
        <v>137</v>
      </c>
      <c r="K1521" t="s">
        <v>163</v>
      </c>
      <c r="L1521" t="s">
        <v>4624</v>
      </c>
      <c r="M1521" t="s">
        <v>4625</v>
      </c>
      <c r="N1521">
        <v>3.43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11.761033058563148</v>
      </c>
      <c r="AE1521">
        <v>11.761033058563148</v>
      </c>
    </row>
    <row r="1522" spans="1:31" x14ac:dyDescent="0.25">
      <c r="A1522">
        <v>2398335</v>
      </c>
      <c r="B1522">
        <v>1</v>
      </c>
      <c r="C1522" t="s">
        <v>81</v>
      </c>
      <c r="D1522" t="s">
        <v>115</v>
      </c>
      <c r="E1522" t="s">
        <v>279</v>
      </c>
      <c r="F1522" t="s">
        <v>4626</v>
      </c>
      <c r="G1522" t="s">
        <v>162</v>
      </c>
      <c r="H1522" t="s">
        <v>143</v>
      </c>
      <c r="I1522" t="s">
        <v>136</v>
      </c>
      <c r="J1522" t="s">
        <v>137</v>
      </c>
      <c r="K1522" t="s">
        <v>163</v>
      </c>
      <c r="L1522" t="s">
        <v>4627</v>
      </c>
      <c r="M1522" t="s">
        <v>4628</v>
      </c>
      <c r="N1522">
        <v>1.1850000000000001</v>
      </c>
      <c r="O1522">
        <v>0</v>
      </c>
      <c r="P1522">
        <v>408</v>
      </c>
      <c r="Q1522">
        <v>2</v>
      </c>
      <c r="R1522">
        <v>19</v>
      </c>
      <c r="S1522">
        <v>1</v>
      </c>
      <c r="T1522">
        <v>25</v>
      </c>
      <c r="U1522">
        <v>0</v>
      </c>
      <c r="V1522">
        <v>0</v>
      </c>
      <c r="W1522">
        <v>0</v>
      </c>
      <c r="X1522">
        <v>40.468034486524296</v>
      </c>
      <c r="Y1522">
        <v>9.3181123335064822</v>
      </c>
      <c r="Z1522">
        <v>7.7630783266809447</v>
      </c>
      <c r="AA1522">
        <v>1.4338484278917831</v>
      </c>
      <c r="AB1522">
        <v>15.135387853670849</v>
      </c>
      <c r="AC1522">
        <v>0</v>
      </c>
      <c r="AD1522">
        <v>0</v>
      </c>
      <c r="AE1522">
        <v>74.118461428274358</v>
      </c>
    </row>
    <row r="1523" spans="1:31" x14ac:dyDescent="0.25">
      <c r="A1523">
        <v>2398550</v>
      </c>
      <c r="B1523">
        <v>1</v>
      </c>
      <c r="C1523" t="s">
        <v>80</v>
      </c>
      <c r="D1523" t="s">
        <v>96</v>
      </c>
      <c r="E1523" t="s">
        <v>132</v>
      </c>
      <c r="F1523" t="s">
        <v>4629</v>
      </c>
      <c r="G1523" t="s">
        <v>297</v>
      </c>
      <c r="H1523" t="s">
        <v>135</v>
      </c>
      <c r="I1523" t="s">
        <v>136</v>
      </c>
      <c r="J1523" t="s">
        <v>137</v>
      </c>
      <c r="K1523" t="s">
        <v>163</v>
      </c>
      <c r="L1523" t="s">
        <v>4630</v>
      </c>
      <c r="M1523" t="s">
        <v>4631</v>
      </c>
      <c r="N1523">
        <v>2.1097222219999998</v>
      </c>
      <c r="O1523">
        <v>0</v>
      </c>
      <c r="P1523">
        <v>65</v>
      </c>
      <c r="Q1523">
        <v>0</v>
      </c>
      <c r="R1523">
        <v>0</v>
      </c>
      <c r="S1523">
        <v>0</v>
      </c>
      <c r="T1523">
        <v>2</v>
      </c>
      <c r="U1523">
        <v>0</v>
      </c>
      <c r="V1523">
        <v>0</v>
      </c>
      <c r="W1523">
        <v>0</v>
      </c>
      <c r="X1523">
        <v>21.90016099139276</v>
      </c>
      <c r="Y1523">
        <v>0</v>
      </c>
      <c r="Z1523">
        <v>0</v>
      </c>
      <c r="AA1523">
        <v>0</v>
      </c>
      <c r="AB1523">
        <v>0.21866727086270499</v>
      </c>
      <c r="AC1523">
        <v>0</v>
      </c>
      <c r="AD1523">
        <v>0</v>
      </c>
      <c r="AE1523">
        <v>22.118828262255466</v>
      </c>
    </row>
    <row r="1524" spans="1:31" x14ac:dyDescent="0.25">
      <c r="A1524">
        <v>2398358</v>
      </c>
      <c r="B1524">
        <v>1</v>
      </c>
      <c r="C1524" t="s">
        <v>80</v>
      </c>
      <c r="D1524" t="s">
        <v>97</v>
      </c>
      <c r="E1524" t="s">
        <v>141</v>
      </c>
      <c r="F1524" t="s">
        <v>4632</v>
      </c>
      <c r="G1524" t="s">
        <v>220</v>
      </c>
      <c r="H1524" t="s">
        <v>143</v>
      </c>
      <c r="I1524" t="s">
        <v>136</v>
      </c>
      <c r="J1524" t="s">
        <v>137</v>
      </c>
      <c r="K1524" t="s">
        <v>138</v>
      </c>
      <c r="L1524" t="s">
        <v>4633</v>
      </c>
      <c r="M1524" t="s">
        <v>4634</v>
      </c>
      <c r="N1524">
        <v>0.18305555500000001</v>
      </c>
      <c r="O1524">
        <v>4</v>
      </c>
      <c r="P1524">
        <v>1886</v>
      </c>
      <c r="Q1524">
        <v>3</v>
      </c>
      <c r="R1524">
        <v>258</v>
      </c>
      <c r="S1524">
        <v>13</v>
      </c>
      <c r="T1524">
        <v>280</v>
      </c>
      <c r="U1524">
        <v>0</v>
      </c>
      <c r="V1524">
        <v>0</v>
      </c>
      <c r="W1524">
        <v>15.247686098306202</v>
      </c>
      <c r="X1524">
        <v>77.520583418890624</v>
      </c>
      <c r="Y1524">
        <v>0.30570068633656999</v>
      </c>
      <c r="Z1524">
        <v>16.784017779653514</v>
      </c>
      <c r="AA1524">
        <v>14.671283210347232</v>
      </c>
      <c r="AB1524">
        <v>31.824661754925774</v>
      </c>
      <c r="AC1524">
        <v>0</v>
      </c>
      <c r="AD1524">
        <v>0</v>
      </c>
      <c r="AE1524">
        <v>156.35393294845991</v>
      </c>
    </row>
    <row r="1525" spans="1:31" x14ac:dyDescent="0.25">
      <c r="A1525">
        <v>2398504</v>
      </c>
      <c r="B1525">
        <v>1</v>
      </c>
      <c r="C1525" t="s">
        <v>81</v>
      </c>
      <c r="D1525" t="s">
        <v>112</v>
      </c>
      <c r="E1525" t="s">
        <v>157</v>
      </c>
      <c r="F1525" t="s">
        <v>4635</v>
      </c>
      <c r="G1525" t="s">
        <v>4311</v>
      </c>
      <c r="H1525" t="s">
        <v>135</v>
      </c>
      <c r="I1525" t="s">
        <v>136</v>
      </c>
      <c r="J1525" t="s">
        <v>137</v>
      </c>
      <c r="K1525" t="s">
        <v>163</v>
      </c>
      <c r="L1525" t="s">
        <v>4636</v>
      </c>
      <c r="M1525" t="s">
        <v>4637</v>
      </c>
      <c r="N1525">
        <v>3.8222222220000002</v>
      </c>
      <c r="O1525">
        <v>0</v>
      </c>
      <c r="P1525">
        <v>83</v>
      </c>
      <c r="Q1525">
        <v>0</v>
      </c>
      <c r="R1525">
        <v>0</v>
      </c>
      <c r="S1525">
        <v>0</v>
      </c>
      <c r="T1525">
        <v>25</v>
      </c>
      <c r="U1525">
        <v>0</v>
      </c>
      <c r="V1525">
        <v>0</v>
      </c>
      <c r="W1525">
        <v>0</v>
      </c>
      <c r="X1525">
        <v>48.118961818883207</v>
      </c>
      <c r="Y1525">
        <v>0</v>
      </c>
      <c r="Z1525">
        <v>0</v>
      </c>
      <c r="AA1525">
        <v>0</v>
      </c>
      <c r="AB1525">
        <v>14.995766932212721</v>
      </c>
      <c r="AC1525">
        <v>0</v>
      </c>
      <c r="AD1525">
        <v>0</v>
      </c>
      <c r="AE1525">
        <v>63.114728751095925</v>
      </c>
    </row>
    <row r="1526" spans="1:31" x14ac:dyDescent="0.25">
      <c r="A1526">
        <v>2398381</v>
      </c>
      <c r="B1526">
        <v>1</v>
      </c>
      <c r="C1526" t="s">
        <v>81</v>
      </c>
      <c r="D1526" t="s">
        <v>113</v>
      </c>
      <c r="E1526" t="s">
        <v>181</v>
      </c>
      <c r="F1526" t="s">
        <v>4638</v>
      </c>
      <c r="G1526" t="s">
        <v>183</v>
      </c>
      <c r="H1526" t="s">
        <v>135</v>
      </c>
      <c r="I1526" t="s">
        <v>136</v>
      </c>
      <c r="J1526" t="s">
        <v>137</v>
      </c>
      <c r="K1526" t="s">
        <v>163</v>
      </c>
      <c r="L1526" t="s">
        <v>4639</v>
      </c>
      <c r="M1526" t="s">
        <v>4640</v>
      </c>
      <c r="N1526">
        <v>1.684722222</v>
      </c>
      <c r="O1526">
        <v>0</v>
      </c>
      <c r="P1526">
        <v>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0.32047534436872499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0.32047534436872499</v>
      </c>
    </row>
    <row r="1527" spans="1:31" x14ac:dyDescent="0.25">
      <c r="A1527">
        <v>2398421</v>
      </c>
      <c r="B1527">
        <v>1</v>
      </c>
      <c r="C1527" t="s">
        <v>80</v>
      </c>
      <c r="D1527" t="s">
        <v>90</v>
      </c>
      <c r="E1527" t="s">
        <v>157</v>
      </c>
      <c r="F1527" t="s">
        <v>4641</v>
      </c>
      <c r="G1527" t="s">
        <v>134</v>
      </c>
      <c r="H1527" t="s">
        <v>135</v>
      </c>
      <c r="I1527" t="s">
        <v>136</v>
      </c>
      <c r="J1527" t="s">
        <v>137</v>
      </c>
      <c r="K1527" t="s">
        <v>138</v>
      </c>
      <c r="L1527" t="s">
        <v>4642</v>
      </c>
      <c r="M1527" t="s">
        <v>4643</v>
      </c>
      <c r="N1527">
        <v>4.5280555549999999</v>
      </c>
      <c r="O1527">
        <v>0</v>
      </c>
      <c r="P1527">
        <v>263</v>
      </c>
      <c r="Q1527">
        <v>0</v>
      </c>
      <c r="R1527">
        <v>0</v>
      </c>
      <c r="S1527">
        <v>0</v>
      </c>
      <c r="T1527">
        <v>54</v>
      </c>
      <c r="U1527">
        <v>0</v>
      </c>
      <c r="V1527">
        <v>0</v>
      </c>
      <c r="W1527">
        <v>0</v>
      </c>
      <c r="X1527">
        <v>242.26088356050261</v>
      </c>
      <c r="Y1527">
        <v>0</v>
      </c>
      <c r="Z1527">
        <v>0</v>
      </c>
      <c r="AA1527">
        <v>0</v>
      </c>
      <c r="AB1527">
        <v>184.49490019905008</v>
      </c>
      <c r="AC1527">
        <v>0</v>
      </c>
      <c r="AD1527">
        <v>0</v>
      </c>
      <c r="AE1527">
        <v>426.75578375955268</v>
      </c>
    </row>
    <row r="1528" spans="1:31" x14ac:dyDescent="0.25">
      <c r="A1528">
        <v>2398567</v>
      </c>
      <c r="B1528">
        <v>1</v>
      </c>
      <c r="C1528" t="s">
        <v>81</v>
      </c>
      <c r="D1528" t="s">
        <v>120</v>
      </c>
      <c r="E1528" t="s">
        <v>279</v>
      </c>
      <c r="F1528" t="s">
        <v>4644</v>
      </c>
      <c r="G1528" t="s">
        <v>162</v>
      </c>
      <c r="H1528" t="s">
        <v>143</v>
      </c>
      <c r="I1528" t="s">
        <v>136</v>
      </c>
      <c r="J1528" t="s">
        <v>137</v>
      </c>
      <c r="K1528" t="s">
        <v>163</v>
      </c>
      <c r="L1528" t="s">
        <v>4645</v>
      </c>
      <c r="M1528" t="s">
        <v>4646</v>
      </c>
      <c r="N1528">
        <v>1.048888888</v>
      </c>
      <c r="O1528">
        <v>0</v>
      </c>
      <c r="P1528">
        <v>0</v>
      </c>
      <c r="Q1528">
        <v>13</v>
      </c>
      <c r="R1528">
        <v>0</v>
      </c>
      <c r="S1528">
        <v>3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23.19287390726004</v>
      </c>
      <c r="Z1528">
        <v>0</v>
      </c>
      <c r="AA1528">
        <v>0.69742137374065338</v>
      </c>
      <c r="AB1528">
        <v>0</v>
      </c>
      <c r="AC1528">
        <v>0</v>
      </c>
      <c r="AD1528">
        <v>0</v>
      </c>
      <c r="AE1528">
        <v>23.890295281000693</v>
      </c>
    </row>
    <row r="1529" spans="1:31" x14ac:dyDescent="0.25">
      <c r="A1529">
        <v>2398487</v>
      </c>
      <c r="B1529">
        <v>1</v>
      </c>
      <c r="C1529" t="s">
        <v>80</v>
      </c>
      <c r="D1529" t="s">
        <v>104</v>
      </c>
      <c r="E1529" t="s">
        <v>132</v>
      </c>
      <c r="F1529" t="s">
        <v>4647</v>
      </c>
      <c r="G1529" t="s">
        <v>297</v>
      </c>
      <c r="H1529" t="s">
        <v>135</v>
      </c>
      <c r="I1529" t="s">
        <v>136</v>
      </c>
      <c r="J1529" t="s">
        <v>137</v>
      </c>
      <c r="K1529" t="s">
        <v>163</v>
      </c>
      <c r="L1529" t="s">
        <v>4648</v>
      </c>
      <c r="M1529" t="s">
        <v>4649</v>
      </c>
      <c r="N1529">
        <v>1.6886111109999999</v>
      </c>
      <c r="O1529">
        <v>0</v>
      </c>
      <c r="P1529">
        <v>4</v>
      </c>
      <c r="Q1529">
        <v>0</v>
      </c>
      <c r="R1529">
        <v>6</v>
      </c>
      <c r="S1529">
        <v>0</v>
      </c>
      <c r="T1529">
        <v>2</v>
      </c>
      <c r="U1529">
        <v>0</v>
      </c>
      <c r="V1529">
        <v>1</v>
      </c>
      <c r="W1529">
        <v>0</v>
      </c>
      <c r="X1529">
        <v>0.7954133297788708</v>
      </c>
      <c r="Y1529">
        <v>0</v>
      </c>
      <c r="Z1529">
        <v>3.6777948899704311</v>
      </c>
      <c r="AA1529">
        <v>0</v>
      </c>
      <c r="AB1529">
        <v>3.1029729655852876</v>
      </c>
      <c r="AC1529">
        <v>0</v>
      </c>
      <c r="AD1529">
        <v>9.7747470645576335</v>
      </c>
      <c r="AE1529">
        <v>17.350928249892224</v>
      </c>
    </row>
    <row r="1530" spans="1:31" x14ac:dyDescent="0.25">
      <c r="A1530">
        <v>2398630</v>
      </c>
      <c r="B1530">
        <v>1</v>
      </c>
      <c r="C1530" t="s">
        <v>80</v>
      </c>
      <c r="D1530" t="s">
        <v>104</v>
      </c>
      <c r="E1530" t="s">
        <v>279</v>
      </c>
      <c r="F1530" t="s">
        <v>4650</v>
      </c>
      <c r="G1530" t="s">
        <v>254</v>
      </c>
      <c r="H1530" t="s">
        <v>143</v>
      </c>
      <c r="I1530" t="s">
        <v>136</v>
      </c>
      <c r="J1530" t="s">
        <v>137</v>
      </c>
      <c r="K1530" t="s">
        <v>163</v>
      </c>
      <c r="L1530" t="s">
        <v>4651</v>
      </c>
      <c r="M1530" t="s">
        <v>4652</v>
      </c>
      <c r="N1530">
        <v>0.65916666599999996</v>
      </c>
      <c r="O1530">
        <v>0</v>
      </c>
      <c r="P1530">
        <v>31</v>
      </c>
      <c r="Q1530">
        <v>0</v>
      </c>
      <c r="R1530">
        <v>60</v>
      </c>
      <c r="S1530">
        <v>1</v>
      </c>
      <c r="T1530">
        <v>13</v>
      </c>
      <c r="U1530">
        <v>4</v>
      </c>
      <c r="V1530">
        <v>0</v>
      </c>
      <c r="W1530">
        <v>0</v>
      </c>
      <c r="X1530">
        <v>5.2888927245073729</v>
      </c>
      <c r="Y1530">
        <v>0</v>
      </c>
      <c r="Z1530">
        <v>16.463294634496204</v>
      </c>
      <c r="AA1530">
        <v>41.913615971689566</v>
      </c>
      <c r="AB1530">
        <v>3.9632485142155582</v>
      </c>
      <c r="AC1530">
        <v>296.05826809737181</v>
      </c>
      <c r="AD1530">
        <v>0</v>
      </c>
      <c r="AE1530">
        <v>363.68731994228051</v>
      </c>
    </row>
    <row r="1531" spans="1:31" x14ac:dyDescent="0.25">
      <c r="A1531">
        <v>2398607</v>
      </c>
      <c r="B1531">
        <v>1</v>
      </c>
      <c r="C1531" t="s">
        <v>80</v>
      </c>
      <c r="D1531" t="s">
        <v>91</v>
      </c>
      <c r="E1531" t="s">
        <v>181</v>
      </c>
      <c r="F1531" t="s">
        <v>4653</v>
      </c>
      <c r="G1531" t="s">
        <v>235</v>
      </c>
      <c r="H1531" t="s">
        <v>135</v>
      </c>
      <c r="I1531" t="s">
        <v>136</v>
      </c>
      <c r="J1531" t="s">
        <v>3</v>
      </c>
      <c r="K1531" t="s">
        <v>163</v>
      </c>
      <c r="L1531" t="s">
        <v>4654</v>
      </c>
      <c r="M1531" t="s">
        <v>4655</v>
      </c>
      <c r="N1531">
        <v>2.8250000000000002</v>
      </c>
      <c r="O1531">
        <v>0</v>
      </c>
      <c r="P1531">
        <v>5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1.4373507418412887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1.4373507418412887</v>
      </c>
    </row>
    <row r="1532" spans="1:31" x14ac:dyDescent="0.25">
      <c r="A1532">
        <v>2398650</v>
      </c>
      <c r="B1532">
        <v>1</v>
      </c>
      <c r="C1532" t="s">
        <v>80</v>
      </c>
      <c r="D1532" t="s">
        <v>97</v>
      </c>
      <c r="E1532" t="s">
        <v>181</v>
      </c>
      <c r="F1532" t="s">
        <v>4656</v>
      </c>
      <c r="G1532" t="s">
        <v>231</v>
      </c>
      <c r="H1532" t="s">
        <v>135</v>
      </c>
      <c r="I1532" t="s">
        <v>136</v>
      </c>
      <c r="J1532" t="s">
        <v>137</v>
      </c>
      <c r="K1532" t="s">
        <v>163</v>
      </c>
      <c r="L1532" t="s">
        <v>4657</v>
      </c>
      <c r="M1532" t="s">
        <v>4658</v>
      </c>
      <c r="N1532">
        <v>2.7686111109999998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1.0286651137374334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1.0286651137374334</v>
      </c>
    </row>
    <row r="1533" spans="1:31" x14ac:dyDescent="0.25">
      <c r="A1533">
        <v>2398507</v>
      </c>
      <c r="B1533">
        <v>1</v>
      </c>
      <c r="C1533" t="s">
        <v>81</v>
      </c>
      <c r="D1533" t="s">
        <v>122</v>
      </c>
      <c r="E1533" t="s">
        <v>141</v>
      </c>
      <c r="F1533" t="s">
        <v>4659</v>
      </c>
      <c r="G1533" t="s">
        <v>162</v>
      </c>
      <c r="H1533" t="s">
        <v>143</v>
      </c>
      <c r="I1533" t="s">
        <v>417</v>
      </c>
      <c r="J1533" t="s">
        <v>137</v>
      </c>
      <c r="K1533" t="s">
        <v>163</v>
      </c>
      <c r="L1533" t="s">
        <v>4660</v>
      </c>
      <c r="M1533" t="s">
        <v>4661</v>
      </c>
      <c r="N1533">
        <v>8.3333330000000001E-3</v>
      </c>
      <c r="O1533">
        <v>0</v>
      </c>
      <c r="P1533">
        <v>5360</v>
      </c>
      <c r="Q1533">
        <v>0</v>
      </c>
      <c r="R1533">
        <v>0</v>
      </c>
      <c r="S1533">
        <v>3</v>
      </c>
      <c r="T1533">
        <v>347</v>
      </c>
      <c r="U1533">
        <v>0</v>
      </c>
      <c r="V1533">
        <v>0</v>
      </c>
      <c r="W1533">
        <v>0</v>
      </c>
      <c r="X1533">
        <v>8.1684611211636682</v>
      </c>
      <c r="Y1533">
        <v>0</v>
      </c>
      <c r="Z1533">
        <v>0</v>
      </c>
      <c r="AA1533">
        <v>1.2457862605914667</v>
      </c>
      <c r="AB1533">
        <v>2.268700185518973</v>
      </c>
      <c r="AC1533">
        <v>0</v>
      </c>
      <c r="AD1533">
        <v>0</v>
      </c>
      <c r="AE1533">
        <v>11.682947567274109</v>
      </c>
    </row>
    <row r="1534" spans="1:31" x14ac:dyDescent="0.25">
      <c r="A1534">
        <v>2398481</v>
      </c>
      <c r="B1534">
        <v>1</v>
      </c>
      <c r="C1534" t="s">
        <v>81</v>
      </c>
      <c r="D1534" t="s">
        <v>120</v>
      </c>
      <c r="E1534" t="s">
        <v>181</v>
      </c>
      <c r="F1534" t="s">
        <v>4662</v>
      </c>
      <c r="G1534" t="s">
        <v>183</v>
      </c>
      <c r="H1534" t="s">
        <v>135</v>
      </c>
      <c r="I1534" t="s">
        <v>136</v>
      </c>
      <c r="J1534" t="s">
        <v>137</v>
      </c>
      <c r="K1534" t="s">
        <v>163</v>
      </c>
      <c r="L1534" t="s">
        <v>4663</v>
      </c>
      <c r="M1534" t="s">
        <v>4664</v>
      </c>
      <c r="N1534">
        <v>2.727777777</v>
      </c>
      <c r="O1534">
        <v>0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</row>
    <row r="1535" spans="1:31" x14ac:dyDescent="0.25">
      <c r="A1535">
        <v>2398587</v>
      </c>
      <c r="B1535">
        <v>1</v>
      </c>
      <c r="C1535" t="s">
        <v>80</v>
      </c>
      <c r="D1535" t="s">
        <v>97</v>
      </c>
      <c r="E1535" t="s">
        <v>181</v>
      </c>
      <c r="F1535" t="s">
        <v>4665</v>
      </c>
      <c r="G1535" t="s">
        <v>183</v>
      </c>
      <c r="H1535" t="s">
        <v>135</v>
      </c>
      <c r="I1535" t="s">
        <v>136</v>
      </c>
      <c r="J1535" t="s">
        <v>137</v>
      </c>
      <c r="K1535" t="s">
        <v>163</v>
      </c>
      <c r="L1535" t="s">
        <v>4666</v>
      </c>
      <c r="M1535" t="s">
        <v>4667</v>
      </c>
      <c r="N1535">
        <v>0.79611111099999998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</row>
    <row r="1536" spans="1:31" x14ac:dyDescent="0.25">
      <c r="A1536">
        <v>2398444</v>
      </c>
      <c r="B1536">
        <v>1</v>
      </c>
      <c r="C1536" t="s">
        <v>81</v>
      </c>
      <c r="D1536" t="s">
        <v>118</v>
      </c>
      <c r="E1536" t="s">
        <v>157</v>
      </c>
      <c r="F1536" t="s">
        <v>4668</v>
      </c>
      <c r="G1536" t="s">
        <v>297</v>
      </c>
      <c r="H1536" t="s">
        <v>135</v>
      </c>
      <c r="I1536" t="s">
        <v>136</v>
      </c>
      <c r="J1536" t="s">
        <v>137</v>
      </c>
      <c r="K1536" t="s">
        <v>163</v>
      </c>
      <c r="L1536" t="s">
        <v>4669</v>
      </c>
      <c r="M1536" t="s">
        <v>4670</v>
      </c>
      <c r="N1536">
        <v>3.6150000000000002</v>
      </c>
      <c r="O1536">
        <v>0</v>
      </c>
      <c r="P1536">
        <v>11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6.5971128964279426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6.5971128964279426</v>
      </c>
    </row>
    <row r="1537" spans="1:31" x14ac:dyDescent="0.25">
      <c r="A1537">
        <v>2398524</v>
      </c>
      <c r="B1537">
        <v>1</v>
      </c>
      <c r="C1537" t="s">
        <v>81</v>
      </c>
      <c r="D1537" t="s">
        <v>128</v>
      </c>
      <c r="E1537" t="s">
        <v>181</v>
      </c>
      <c r="F1537" t="s">
        <v>4671</v>
      </c>
      <c r="G1537" t="s">
        <v>224</v>
      </c>
      <c r="H1537" t="s">
        <v>135</v>
      </c>
      <c r="I1537" t="s">
        <v>136</v>
      </c>
      <c r="J1537" t="s">
        <v>137</v>
      </c>
      <c r="K1537" t="s">
        <v>163</v>
      </c>
      <c r="L1537" t="s">
        <v>4672</v>
      </c>
      <c r="M1537" t="s">
        <v>4673</v>
      </c>
      <c r="N1537">
        <v>1.5147222220000001</v>
      </c>
      <c r="O1537">
        <v>0</v>
      </c>
      <c r="P1537">
        <v>7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1.6928680424247302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1.6928680424247302</v>
      </c>
    </row>
    <row r="1538" spans="1:31" x14ac:dyDescent="0.25">
      <c r="A1538">
        <v>2398547</v>
      </c>
      <c r="B1538">
        <v>1</v>
      </c>
      <c r="C1538" t="s">
        <v>80</v>
      </c>
      <c r="D1538" t="s">
        <v>99</v>
      </c>
      <c r="E1538" t="s">
        <v>181</v>
      </c>
      <c r="F1538" t="s">
        <v>4674</v>
      </c>
      <c r="G1538" t="s">
        <v>224</v>
      </c>
      <c r="H1538" t="s">
        <v>135</v>
      </c>
      <c r="I1538" t="s">
        <v>136</v>
      </c>
      <c r="J1538" t="s">
        <v>137</v>
      </c>
      <c r="K1538" t="s">
        <v>163</v>
      </c>
      <c r="L1538" t="s">
        <v>4675</v>
      </c>
      <c r="M1538" t="s">
        <v>4676</v>
      </c>
      <c r="N1538">
        <v>4.284444444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1.0275509418138056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1.0275509418138056</v>
      </c>
    </row>
    <row r="1539" spans="1:31" x14ac:dyDescent="0.25">
      <c r="A1539">
        <v>2398378</v>
      </c>
      <c r="B1539">
        <v>1</v>
      </c>
      <c r="C1539" t="s">
        <v>80</v>
      </c>
      <c r="D1539" t="s">
        <v>84</v>
      </c>
      <c r="E1539" t="s">
        <v>132</v>
      </c>
      <c r="F1539" t="s">
        <v>4677</v>
      </c>
      <c r="G1539" t="s">
        <v>134</v>
      </c>
      <c r="H1539" t="s">
        <v>135</v>
      </c>
      <c r="I1539" t="s">
        <v>136</v>
      </c>
      <c r="J1539" t="s">
        <v>137</v>
      </c>
      <c r="K1539" t="s">
        <v>138</v>
      </c>
      <c r="L1539" t="s">
        <v>4678</v>
      </c>
      <c r="M1539" t="s">
        <v>4679</v>
      </c>
      <c r="N1539">
        <v>5.693333333</v>
      </c>
      <c r="O1539">
        <v>0</v>
      </c>
      <c r="P1539">
        <v>132</v>
      </c>
      <c r="Q1539">
        <v>0</v>
      </c>
      <c r="R1539">
        <v>0</v>
      </c>
      <c r="S1539">
        <v>0</v>
      </c>
      <c r="T1539">
        <v>6</v>
      </c>
      <c r="U1539">
        <v>0</v>
      </c>
      <c r="V1539">
        <v>0</v>
      </c>
      <c r="W1539">
        <v>0</v>
      </c>
      <c r="X1539">
        <v>152.07312532980552</v>
      </c>
      <c r="Y1539">
        <v>0</v>
      </c>
      <c r="Z1539">
        <v>0</v>
      </c>
      <c r="AA1539">
        <v>0</v>
      </c>
      <c r="AB1539">
        <v>139.0088946196463</v>
      </c>
      <c r="AC1539">
        <v>0</v>
      </c>
      <c r="AD1539">
        <v>0</v>
      </c>
      <c r="AE1539">
        <v>291.08201994945182</v>
      </c>
    </row>
    <row r="1540" spans="1:31" x14ac:dyDescent="0.25">
      <c r="A1540">
        <v>2398564</v>
      </c>
      <c r="B1540">
        <v>1</v>
      </c>
      <c r="C1540" t="s">
        <v>80</v>
      </c>
      <c r="D1540" t="s">
        <v>108</v>
      </c>
      <c r="E1540" t="s">
        <v>181</v>
      </c>
      <c r="F1540" t="s">
        <v>4680</v>
      </c>
      <c r="G1540" t="s">
        <v>183</v>
      </c>
      <c r="H1540" t="s">
        <v>135</v>
      </c>
      <c r="I1540" t="s">
        <v>136</v>
      </c>
      <c r="J1540" t="s">
        <v>137</v>
      </c>
      <c r="K1540" t="s">
        <v>163</v>
      </c>
      <c r="L1540" t="s">
        <v>4681</v>
      </c>
      <c r="M1540" t="s">
        <v>4682</v>
      </c>
      <c r="N1540">
        <v>0.72833333300000003</v>
      </c>
      <c r="O1540">
        <v>0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0.20099034883035558</v>
      </c>
      <c r="AA1540">
        <v>0</v>
      </c>
      <c r="AB1540">
        <v>0</v>
      </c>
      <c r="AC1540">
        <v>0</v>
      </c>
      <c r="AD1540">
        <v>0</v>
      </c>
      <c r="AE1540">
        <v>0.20099034883035558</v>
      </c>
    </row>
    <row r="1541" spans="1:31" x14ac:dyDescent="0.25">
      <c r="A1541">
        <v>2398361</v>
      </c>
      <c r="B1541">
        <v>1</v>
      </c>
      <c r="C1541" t="s">
        <v>80</v>
      </c>
      <c r="D1541" t="s">
        <v>87</v>
      </c>
      <c r="E1541" t="s">
        <v>132</v>
      </c>
      <c r="F1541" t="s">
        <v>4683</v>
      </c>
      <c r="G1541" t="s">
        <v>134</v>
      </c>
      <c r="H1541" t="s">
        <v>135</v>
      </c>
      <c r="I1541" t="s">
        <v>136</v>
      </c>
      <c r="J1541" t="s">
        <v>137</v>
      </c>
      <c r="K1541" t="s">
        <v>138</v>
      </c>
      <c r="L1541" t="s">
        <v>4684</v>
      </c>
      <c r="M1541" t="s">
        <v>4685</v>
      </c>
      <c r="N1541">
        <v>3.025833333</v>
      </c>
      <c r="O1541">
        <v>0</v>
      </c>
      <c r="P1541">
        <v>6</v>
      </c>
      <c r="Q1541">
        <v>0</v>
      </c>
      <c r="R1541">
        <v>0</v>
      </c>
      <c r="S1541">
        <v>0</v>
      </c>
      <c r="T1541">
        <v>7</v>
      </c>
      <c r="U1541">
        <v>0</v>
      </c>
      <c r="V1541">
        <v>0</v>
      </c>
      <c r="W1541">
        <v>0</v>
      </c>
      <c r="X1541">
        <v>10.456809238175518</v>
      </c>
      <c r="Y1541">
        <v>0</v>
      </c>
      <c r="Z1541">
        <v>0</v>
      </c>
      <c r="AA1541">
        <v>0</v>
      </c>
      <c r="AB1541">
        <v>17.098470477577905</v>
      </c>
      <c r="AC1541">
        <v>0</v>
      </c>
      <c r="AD1541">
        <v>0</v>
      </c>
      <c r="AE1541">
        <v>27.555279715753421</v>
      </c>
    </row>
    <row r="1542" spans="1:31" x14ac:dyDescent="0.25">
      <c r="A1542">
        <v>2398418</v>
      </c>
      <c r="B1542">
        <v>1</v>
      </c>
      <c r="C1542" t="s">
        <v>80</v>
      </c>
      <c r="D1542" t="s">
        <v>92</v>
      </c>
      <c r="E1542" t="s">
        <v>181</v>
      </c>
      <c r="F1542" t="s">
        <v>4686</v>
      </c>
      <c r="G1542" t="s">
        <v>580</v>
      </c>
      <c r="H1542" t="s">
        <v>135</v>
      </c>
      <c r="I1542" t="s">
        <v>136</v>
      </c>
      <c r="J1542" t="s">
        <v>137</v>
      </c>
      <c r="K1542" t="s">
        <v>163</v>
      </c>
      <c r="L1542" t="s">
        <v>4687</v>
      </c>
      <c r="M1542" t="s">
        <v>4688</v>
      </c>
      <c r="N1542">
        <v>1.134166666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0.40375902783499579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0.40375902783499579</v>
      </c>
    </row>
    <row r="1543" spans="1:31" x14ac:dyDescent="0.25">
      <c r="A1543">
        <v>2398321</v>
      </c>
      <c r="B1543">
        <v>1</v>
      </c>
      <c r="C1543" t="s">
        <v>80</v>
      </c>
      <c r="D1543" t="s">
        <v>94</v>
      </c>
      <c r="E1543" t="s">
        <v>325</v>
      </c>
      <c r="F1543" t="s">
        <v>4689</v>
      </c>
      <c r="G1543" t="s">
        <v>162</v>
      </c>
      <c r="H1543" t="s">
        <v>143</v>
      </c>
      <c r="I1543" t="s">
        <v>417</v>
      </c>
      <c r="J1543" t="s">
        <v>137</v>
      </c>
      <c r="K1543" t="s">
        <v>163</v>
      </c>
      <c r="L1543" t="s">
        <v>4690</v>
      </c>
      <c r="M1543" t="s">
        <v>4691</v>
      </c>
      <c r="N1543">
        <v>3.2629444000000001E-2</v>
      </c>
      <c r="O1543">
        <v>5</v>
      </c>
      <c r="P1543">
        <v>16</v>
      </c>
      <c r="Q1543">
        <v>44</v>
      </c>
      <c r="R1543">
        <v>134</v>
      </c>
      <c r="S1543">
        <v>6</v>
      </c>
      <c r="T1543">
        <v>45</v>
      </c>
      <c r="U1543">
        <v>2</v>
      </c>
      <c r="V1543">
        <v>0</v>
      </c>
      <c r="W1543">
        <v>4.501539119168E-2</v>
      </c>
      <c r="X1543">
        <v>6.7508330818499995E-2</v>
      </c>
      <c r="Y1543">
        <v>0.58972101382356501</v>
      </c>
      <c r="Z1543">
        <v>1.1515470462573676</v>
      </c>
      <c r="AA1543">
        <v>0.17544459273285751</v>
      </c>
      <c r="AB1543">
        <v>0.52510715397588525</v>
      </c>
      <c r="AC1543">
        <v>2.6202212258751101</v>
      </c>
      <c r="AD1543">
        <v>0</v>
      </c>
      <c r="AE1543">
        <v>5.1745647546749654</v>
      </c>
    </row>
    <row r="1544" spans="1:31" x14ac:dyDescent="0.25">
      <c r="A1544">
        <v>2398298</v>
      </c>
      <c r="B1544">
        <v>1</v>
      </c>
      <c r="C1544" t="s">
        <v>80</v>
      </c>
      <c r="D1544" t="s">
        <v>96</v>
      </c>
      <c r="E1544" t="s">
        <v>181</v>
      </c>
      <c r="F1544" t="s">
        <v>4692</v>
      </c>
      <c r="G1544" t="s">
        <v>183</v>
      </c>
      <c r="H1544" t="s">
        <v>135</v>
      </c>
      <c r="I1544" t="s">
        <v>136</v>
      </c>
      <c r="J1544" t="s">
        <v>137</v>
      </c>
      <c r="K1544" t="s">
        <v>163</v>
      </c>
      <c r="L1544" t="s">
        <v>4693</v>
      </c>
      <c r="M1544" t="s">
        <v>4694</v>
      </c>
      <c r="N1544">
        <v>0.69888888800000004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0.16162774622588444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0.16162774622588444</v>
      </c>
    </row>
    <row r="1545" spans="1:31" x14ac:dyDescent="0.25">
      <c r="A1545">
        <v>2398647</v>
      </c>
      <c r="B1545">
        <v>1</v>
      </c>
      <c r="C1545" t="s">
        <v>81</v>
      </c>
      <c r="D1545" t="s">
        <v>128</v>
      </c>
      <c r="E1545" t="s">
        <v>153</v>
      </c>
      <c r="F1545" t="s">
        <v>4695</v>
      </c>
      <c r="G1545" t="s">
        <v>162</v>
      </c>
      <c r="H1545" t="s">
        <v>143</v>
      </c>
      <c r="I1545" t="s">
        <v>136</v>
      </c>
      <c r="J1545" t="s">
        <v>137</v>
      </c>
      <c r="K1545" t="s">
        <v>163</v>
      </c>
      <c r="L1545" t="s">
        <v>4696</v>
      </c>
      <c r="M1545" t="s">
        <v>4697</v>
      </c>
      <c r="N1545">
        <v>0.77555555499999995</v>
      </c>
      <c r="O1545">
        <v>49</v>
      </c>
      <c r="P1545">
        <v>4878</v>
      </c>
      <c r="Q1545">
        <v>541</v>
      </c>
      <c r="R1545">
        <v>380</v>
      </c>
      <c r="S1545">
        <v>74</v>
      </c>
      <c r="T1545">
        <v>530</v>
      </c>
      <c r="U1545">
        <v>4</v>
      </c>
      <c r="V1545">
        <v>1</v>
      </c>
      <c r="W1545">
        <v>12.639426111051241</v>
      </c>
      <c r="X1545">
        <v>554.72647065309104</v>
      </c>
      <c r="Y1545">
        <v>148.10117206703561</v>
      </c>
      <c r="Z1545">
        <v>73.727482050592215</v>
      </c>
      <c r="AA1545">
        <v>347.75449571364601</v>
      </c>
      <c r="AB1545">
        <v>136.067435432183</v>
      </c>
      <c r="AC1545">
        <v>108.50019615004869</v>
      </c>
      <c r="AD1545">
        <v>35.512170066765925</v>
      </c>
      <c r="AE1545">
        <v>1417.0288482444137</v>
      </c>
    </row>
    <row r="1546" spans="1:31" x14ac:dyDescent="0.25">
      <c r="A1546">
        <v>2398441</v>
      </c>
      <c r="B1546">
        <v>1</v>
      </c>
      <c r="C1546" t="s">
        <v>81</v>
      </c>
      <c r="D1546" t="s">
        <v>112</v>
      </c>
      <c r="E1546" t="s">
        <v>153</v>
      </c>
      <c r="F1546" t="s">
        <v>953</v>
      </c>
      <c r="G1546" t="s">
        <v>162</v>
      </c>
      <c r="H1546" t="s">
        <v>143</v>
      </c>
      <c r="I1546" t="s">
        <v>136</v>
      </c>
      <c r="J1546" t="s">
        <v>137</v>
      </c>
      <c r="K1546" t="s">
        <v>163</v>
      </c>
      <c r="L1546" t="s">
        <v>4698</v>
      </c>
      <c r="M1546" t="s">
        <v>4699</v>
      </c>
      <c r="N1546">
        <v>0.35972222199999998</v>
      </c>
      <c r="O1546">
        <v>0</v>
      </c>
      <c r="P1546">
        <v>1124</v>
      </c>
      <c r="Q1546">
        <v>56</v>
      </c>
      <c r="R1546">
        <v>85</v>
      </c>
      <c r="S1546">
        <v>9</v>
      </c>
      <c r="T1546">
        <v>149</v>
      </c>
      <c r="U1546">
        <v>1</v>
      </c>
      <c r="V1546">
        <v>0</v>
      </c>
      <c r="W1546">
        <v>0</v>
      </c>
      <c r="X1546">
        <v>70.799306443305696</v>
      </c>
      <c r="Y1546">
        <v>12.930559767327965</v>
      </c>
      <c r="Z1546">
        <v>22.939480546055453</v>
      </c>
      <c r="AA1546">
        <v>102.01104527483936</v>
      </c>
      <c r="AB1546">
        <v>20.298654749842893</v>
      </c>
      <c r="AC1546">
        <v>107.92570038960221</v>
      </c>
      <c r="AD1546">
        <v>0</v>
      </c>
      <c r="AE1546">
        <v>336.90474717097356</v>
      </c>
    </row>
    <row r="1547" spans="1:31" x14ac:dyDescent="0.25">
      <c r="A1547">
        <v>2398590</v>
      </c>
      <c r="B1547">
        <v>1</v>
      </c>
      <c r="C1547" t="s">
        <v>80</v>
      </c>
      <c r="D1547" t="s">
        <v>93</v>
      </c>
      <c r="E1547" t="s">
        <v>181</v>
      </c>
      <c r="F1547" t="s">
        <v>4700</v>
      </c>
      <c r="G1547" t="s">
        <v>183</v>
      </c>
      <c r="H1547" t="s">
        <v>135</v>
      </c>
      <c r="I1547" t="s">
        <v>136</v>
      </c>
      <c r="J1547" t="s">
        <v>137</v>
      </c>
      <c r="K1547" t="s">
        <v>163</v>
      </c>
      <c r="L1547" t="s">
        <v>4701</v>
      </c>
      <c r="M1547" t="s">
        <v>4702</v>
      </c>
      <c r="N1547">
        <v>4.4372222219999999</v>
      </c>
      <c r="O1547">
        <v>0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0.67822664515517339</v>
      </c>
      <c r="AA1547">
        <v>0</v>
      </c>
      <c r="AB1547">
        <v>0</v>
      </c>
      <c r="AC1547">
        <v>0</v>
      </c>
      <c r="AD1547">
        <v>0</v>
      </c>
      <c r="AE1547">
        <v>0.67822664515517339</v>
      </c>
    </row>
    <row r="1548" spans="1:31" x14ac:dyDescent="0.25">
      <c r="A1548">
        <v>2398427</v>
      </c>
      <c r="B1548">
        <v>1</v>
      </c>
      <c r="C1548" t="s">
        <v>80</v>
      </c>
      <c r="D1548" t="s">
        <v>90</v>
      </c>
      <c r="E1548" t="s">
        <v>181</v>
      </c>
      <c r="F1548" t="s">
        <v>4703</v>
      </c>
      <c r="G1548" t="s">
        <v>580</v>
      </c>
      <c r="H1548" t="s">
        <v>135</v>
      </c>
      <c r="I1548" t="s">
        <v>136</v>
      </c>
      <c r="J1548" t="s">
        <v>137</v>
      </c>
      <c r="K1548" t="s">
        <v>163</v>
      </c>
      <c r="L1548" t="s">
        <v>4704</v>
      </c>
      <c r="M1548" t="s">
        <v>4705</v>
      </c>
      <c r="N1548">
        <v>1.483333333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1.5338022057796974</v>
      </c>
      <c r="AC1548">
        <v>0</v>
      </c>
      <c r="AD1548">
        <v>0</v>
      </c>
      <c r="AE1548">
        <v>1.5338022057796974</v>
      </c>
    </row>
    <row r="1549" spans="1:31" x14ac:dyDescent="0.25">
      <c r="A1549">
        <v>2398450</v>
      </c>
      <c r="B1549">
        <v>1</v>
      </c>
      <c r="C1549" t="s">
        <v>80</v>
      </c>
      <c r="D1549" t="s">
        <v>103</v>
      </c>
      <c r="E1549" t="s">
        <v>141</v>
      </c>
      <c r="F1549" t="s">
        <v>4706</v>
      </c>
      <c r="G1549" t="s">
        <v>162</v>
      </c>
      <c r="H1549" t="s">
        <v>143</v>
      </c>
      <c r="I1549" t="s">
        <v>136</v>
      </c>
      <c r="J1549" t="s">
        <v>137</v>
      </c>
      <c r="K1549" t="s">
        <v>163</v>
      </c>
      <c r="L1549" t="s">
        <v>4707</v>
      </c>
      <c r="M1549" t="s">
        <v>4708</v>
      </c>
      <c r="N1549">
        <v>0.650277777</v>
      </c>
      <c r="O1549">
        <v>0</v>
      </c>
      <c r="P1549">
        <v>0</v>
      </c>
      <c r="Q1549">
        <v>0</v>
      </c>
      <c r="R1549">
        <v>0</v>
      </c>
      <c r="S1549">
        <v>1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283.89037747544518</v>
      </c>
      <c r="AB1549">
        <v>0</v>
      </c>
      <c r="AC1549">
        <v>0</v>
      </c>
      <c r="AD1549">
        <v>0</v>
      </c>
      <c r="AE1549">
        <v>283.89037747544518</v>
      </c>
    </row>
    <row r="1550" spans="1:31" x14ac:dyDescent="0.25">
      <c r="A1550">
        <v>2398573</v>
      </c>
      <c r="B1550">
        <v>1</v>
      </c>
      <c r="C1550" t="s">
        <v>81</v>
      </c>
      <c r="D1550" t="s">
        <v>118</v>
      </c>
      <c r="E1550" t="s">
        <v>141</v>
      </c>
      <c r="F1550" t="s">
        <v>847</v>
      </c>
      <c r="G1550" t="s">
        <v>206</v>
      </c>
      <c r="H1550" t="s">
        <v>143</v>
      </c>
      <c r="I1550" t="s">
        <v>136</v>
      </c>
      <c r="J1550" t="s">
        <v>137</v>
      </c>
      <c r="K1550" t="s">
        <v>163</v>
      </c>
      <c r="L1550" t="s">
        <v>4709</v>
      </c>
      <c r="M1550" t="s">
        <v>4710</v>
      </c>
      <c r="N1550">
        <v>1.4516666659999999</v>
      </c>
      <c r="O1550">
        <v>0</v>
      </c>
      <c r="P1550">
        <v>367</v>
      </c>
      <c r="Q1550">
        <v>3</v>
      </c>
      <c r="R1550">
        <v>20</v>
      </c>
      <c r="S1550">
        <v>2</v>
      </c>
      <c r="T1550">
        <v>34</v>
      </c>
      <c r="U1550">
        <v>0</v>
      </c>
      <c r="V1550">
        <v>0</v>
      </c>
      <c r="W1550">
        <v>0</v>
      </c>
      <c r="X1550">
        <v>95.606393782708736</v>
      </c>
      <c r="Y1550">
        <v>1.7045381735269625</v>
      </c>
      <c r="Z1550">
        <v>2.9671500248961373</v>
      </c>
      <c r="AA1550">
        <v>1.8733510807935998</v>
      </c>
      <c r="AB1550">
        <v>8.6157695625446689</v>
      </c>
      <c r="AC1550">
        <v>0</v>
      </c>
      <c r="AD1550">
        <v>0</v>
      </c>
      <c r="AE1550">
        <v>110.7672026244701</v>
      </c>
    </row>
    <row r="1551" spans="1:31" x14ac:dyDescent="0.25">
      <c r="A1551">
        <v>2398327</v>
      </c>
      <c r="B1551">
        <v>1</v>
      </c>
      <c r="C1551" t="s">
        <v>80</v>
      </c>
      <c r="D1551" t="s">
        <v>106</v>
      </c>
      <c r="E1551" t="s">
        <v>153</v>
      </c>
      <c r="F1551" t="s">
        <v>4711</v>
      </c>
      <c r="G1551" t="s">
        <v>162</v>
      </c>
      <c r="H1551" t="s">
        <v>143</v>
      </c>
      <c r="I1551" t="s">
        <v>136</v>
      </c>
      <c r="J1551" t="s">
        <v>137</v>
      </c>
      <c r="K1551" t="s">
        <v>163</v>
      </c>
      <c r="L1551" t="s">
        <v>4712</v>
      </c>
      <c r="M1551" t="s">
        <v>4713</v>
      </c>
      <c r="N1551">
        <v>0.650277777</v>
      </c>
      <c r="O1551">
        <v>0</v>
      </c>
      <c r="P1551">
        <v>382</v>
      </c>
      <c r="Q1551">
        <v>0</v>
      </c>
      <c r="R1551">
        <v>6</v>
      </c>
      <c r="S1551">
        <v>3</v>
      </c>
      <c r="T1551">
        <v>27</v>
      </c>
      <c r="U1551">
        <v>0</v>
      </c>
      <c r="V1551">
        <v>0</v>
      </c>
      <c r="W1551">
        <v>0</v>
      </c>
      <c r="X1551">
        <v>32.752858217201947</v>
      </c>
      <c r="Y1551">
        <v>0</v>
      </c>
      <c r="Z1551">
        <v>0.8801114698598318</v>
      </c>
      <c r="AA1551">
        <v>5.5155973671079588</v>
      </c>
      <c r="AB1551">
        <v>11.90601027251636</v>
      </c>
      <c r="AC1551">
        <v>0</v>
      </c>
      <c r="AD1551">
        <v>0</v>
      </c>
      <c r="AE1551">
        <v>51.0545773266861</v>
      </c>
    </row>
    <row r="1552" spans="1:31" x14ac:dyDescent="0.25">
      <c r="A1552">
        <v>2398364</v>
      </c>
      <c r="B1552">
        <v>1</v>
      </c>
      <c r="C1552" t="s">
        <v>80</v>
      </c>
      <c r="D1552" t="s">
        <v>87</v>
      </c>
      <c r="E1552" t="s">
        <v>141</v>
      </c>
      <c r="F1552" t="s">
        <v>4714</v>
      </c>
      <c r="G1552" t="s">
        <v>134</v>
      </c>
      <c r="H1552" t="s">
        <v>143</v>
      </c>
      <c r="I1552" t="s">
        <v>136</v>
      </c>
      <c r="J1552" t="s">
        <v>137</v>
      </c>
      <c r="K1552" t="s">
        <v>138</v>
      </c>
      <c r="L1552" t="s">
        <v>4715</v>
      </c>
      <c r="M1552" t="s">
        <v>4716</v>
      </c>
      <c r="N1552">
        <v>3.483333333</v>
      </c>
      <c r="O1552">
        <v>0</v>
      </c>
      <c r="P1552">
        <v>355</v>
      </c>
      <c r="Q1552">
        <v>0</v>
      </c>
      <c r="R1552">
        <v>0</v>
      </c>
      <c r="S1552">
        <v>0</v>
      </c>
      <c r="T1552">
        <v>20</v>
      </c>
      <c r="U1552">
        <v>0</v>
      </c>
      <c r="V1552">
        <v>0</v>
      </c>
      <c r="W1552">
        <v>0</v>
      </c>
      <c r="X1552">
        <v>278.13051260001828</v>
      </c>
      <c r="Y1552">
        <v>0</v>
      </c>
      <c r="Z1552">
        <v>0</v>
      </c>
      <c r="AA1552">
        <v>0</v>
      </c>
      <c r="AB1552">
        <v>154.76954717886642</v>
      </c>
      <c r="AC1552">
        <v>0</v>
      </c>
      <c r="AD1552">
        <v>0</v>
      </c>
      <c r="AE1552">
        <v>432.90005977888472</v>
      </c>
    </row>
    <row r="1553" spans="1:31" x14ac:dyDescent="0.25">
      <c r="A1553">
        <v>2398513</v>
      </c>
      <c r="B1553">
        <v>1</v>
      </c>
      <c r="C1553" t="s">
        <v>80</v>
      </c>
      <c r="D1553" t="s">
        <v>83</v>
      </c>
      <c r="E1553" t="s">
        <v>132</v>
      </c>
      <c r="F1553" t="s">
        <v>4717</v>
      </c>
      <c r="G1553" t="s">
        <v>147</v>
      </c>
      <c r="H1553" t="s">
        <v>135</v>
      </c>
      <c r="I1553" t="s">
        <v>136</v>
      </c>
      <c r="J1553" t="s">
        <v>137</v>
      </c>
      <c r="K1553" t="s">
        <v>138</v>
      </c>
      <c r="L1553" t="s">
        <v>4718</v>
      </c>
      <c r="M1553" t="s">
        <v>4719</v>
      </c>
      <c r="N1553">
        <v>0.78277777699999995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6</v>
      </c>
      <c r="U1553">
        <v>0</v>
      </c>
      <c r="V1553">
        <v>2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5.45209004656689</v>
      </c>
      <c r="AC1553">
        <v>0</v>
      </c>
      <c r="AD1553">
        <v>34.674279808879582</v>
      </c>
      <c r="AE1553">
        <v>40.12636985544647</v>
      </c>
    </row>
    <row r="1554" spans="1:31" x14ac:dyDescent="0.25">
      <c r="A1554">
        <v>2398613</v>
      </c>
      <c r="B1554">
        <v>1</v>
      </c>
      <c r="C1554" t="s">
        <v>80</v>
      </c>
      <c r="D1554" t="s">
        <v>110</v>
      </c>
      <c r="E1554" t="s">
        <v>181</v>
      </c>
      <c r="F1554" t="s">
        <v>4720</v>
      </c>
      <c r="G1554" t="s">
        <v>183</v>
      </c>
      <c r="H1554" t="s">
        <v>135</v>
      </c>
      <c r="I1554" t="s">
        <v>136</v>
      </c>
      <c r="J1554" t="s">
        <v>137</v>
      </c>
      <c r="K1554" t="s">
        <v>163</v>
      </c>
      <c r="L1554" t="s">
        <v>4721</v>
      </c>
      <c r="M1554" t="s">
        <v>4722</v>
      </c>
      <c r="N1554">
        <v>3.1247222219999999</v>
      </c>
      <c r="O1554">
        <v>0</v>
      </c>
      <c r="P1554">
        <v>13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9.3168077548534285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9.3168077548534285</v>
      </c>
    </row>
    <row r="1555" spans="1:31" x14ac:dyDescent="0.25">
      <c r="A1555">
        <v>2398536</v>
      </c>
      <c r="B1555">
        <v>1</v>
      </c>
      <c r="C1555" t="s">
        <v>80</v>
      </c>
      <c r="D1555" t="s">
        <v>95</v>
      </c>
      <c r="E1555" t="s">
        <v>181</v>
      </c>
      <c r="F1555" t="s">
        <v>4723</v>
      </c>
      <c r="G1555" t="s">
        <v>235</v>
      </c>
      <c r="H1555" t="s">
        <v>135</v>
      </c>
      <c r="I1555" t="s">
        <v>136</v>
      </c>
      <c r="J1555" t="s">
        <v>137</v>
      </c>
      <c r="K1555" t="s">
        <v>163</v>
      </c>
      <c r="L1555" t="s">
        <v>4724</v>
      </c>
      <c r="M1555" t="s">
        <v>4725</v>
      </c>
      <c r="N1555">
        <v>1.3330555550000001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4.380373427977778E-4</v>
      </c>
      <c r="Y1555">
        <v>0</v>
      </c>
      <c r="Z1555">
        <v>0</v>
      </c>
      <c r="AA1555">
        <v>0</v>
      </c>
      <c r="AB1555">
        <v>0.95010598516914668</v>
      </c>
      <c r="AC1555">
        <v>0</v>
      </c>
      <c r="AD1555">
        <v>0</v>
      </c>
      <c r="AE1555">
        <v>0.95054402251194448</v>
      </c>
    </row>
    <row r="1556" spans="1:31" x14ac:dyDescent="0.25">
      <c r="A1556">
        <v>2398579</v>
      </c>
      <c r="B1556">
        <v>1</v>
      </c>
      <c r="C1556" t="s">
        <v>81</v>
      </c>
      <c r="D1556" t="s">
        <v>113</v>
      </c>
      <c r="E1556" t="s">
        <v>157</v>
      </c>
      <c r="F1556" t="s">
        <v>4726</v>
      </c>
      <c r="G1556" t="s">
        <v>272</v>
      </c>
      <c r="H1556" t="s">
        <v>135</v>
      </c>
      <c r="I1556" t="s">
        <v>136</v>
      </c>
      <c r="J1556" t="s">
        <v>137</v>
      </c>
      <c r="K1556" t="s">
        <v>163</v>
      </c>
      <c r="L1556" t="s">
        <v>4727</v>
      </c>
      <c r="M1556" t="s">
        <v>4728</v>
      </c>
      <c r="N1556">
        <v>0.58472222200000001</v>
      </c>
      <c r="O1556">
        <v>0</v>
      </c>
      <c r="P1556">
        <v>56</v>
      </c>
      <c r="Q1556">
        <v>0</v>
      </c>
      <c r="R1556">
        <v>0</v>
      </c>
      <c r="S1556">
        <v>0</v>
      </c>
      <c r="T1556">
        <v>5</v>
      </c>
      <c r="U1556">
        <v>0</v>
      </c>
      <c r="V1556">
        <v>0</v>
      </c>
      <c r="W1556">
        <v>0</v>
      </c>
      <c r="X1556">
        <v>5.3425844144925341</v>
      </c>
      <c r="Y1556">
        <v>0</v>
      </c>
      <c r="Z1556">
        <v>0</v>
      </c>
      <c r="AA1556">
        <v>0</v>
      </c>
      <c r="AB1556">
        <v>1.2361026536213253</v>
      </c>
      <c r="AC1556">
        <v>0</v>
      </c>
      <c r="AD1556">
        <v>0</v>
      </c>
      <c r="AE1556">
        <v>6.5786870681138598</v>
      </c>
    </row>
    <row r="1557" spans="1:31" x14ac:dyDescent="0.25">
      <c r="A1557">
        <v>2398556</v>
      </c>
      <c r="B1557">
        <v>1</v>
      </c>
      <c r="C1557" t="s">
        <v>80</v>
      </c>
      <c r="D1557" t="s">
        <v>105</v>
      </c>
      <c r="E1557" t="s">
        <v>157</v>
      </c>
      <c r="F1557" t="s">
        <v>4729</v>
      </c>
      <c r="G1557" t="s">
        <v>254</v>
      </c>
      <c r="H1557" t="s">
        <v>135</v>
      </c>
      <c r="I1557" t="s">
        <v>136</v>
      </c>
      <c r="J1557" t="s">
        <v>137</v>
      </c>
      <c r="K1557" t="s">
        <v>163</v>
      </c>
      <c r="L1557" t="s">
        <v>4730</v>
      </c>
      <c r="M1557" t="s">
        <v>4731</v>
      </c>
      <c r="N1557">
        <v>1.0733333329999999</v>
      </c>
      <c r="O1557">
        <v>0</v>
      </c>
      <c r="P1557">
        <v>21</v>
      </c>
      <c r="Q1557">
        <v>0</v>
      </c>
      <c r="R1557">
        <v>0</v>
      </c>
      <c r="S1557">
        <v>0</v>
      </c>
      <c r="T1557">
        <v>1</v>
      </c>
      <c r="U1557">
        <v>0</v>
      </c>
      <c r="V1557">
        <v>0</v>
      </c>
      <c r="W1557">
        <v>0</v>
      </c>
      <c r="X1557">
        <v>3.9157361972197999</v>
      </c>
      <c r="Y1557">
        <v>0</v>
      </c>
      <c r="Z1557">
        <v>0</v>
      </c>
      <c r="AA1557">
        <v>0</v>
      </c>
      <c r="AB1557">
        <v>1.4916166210257109</v>
      </c>
      <c r="AC1557">
        <v>0</v>
      </c>
      <c r="AD1557">
        <v>0</v>
      </c>
      <c r="AE1557">
        <v>5.4073528182455108</v>
      </c>
    </row>
    <row r="1558" spans="1:31" x14ac:dyDescent="0.25">
      <c r="A1558">
        <v>2398493</v>
      </c>
      <c r="B1558">
        <v>1</v>
      </c>
      <c r="C1558" t="s">
        <v>80</v>
      </c>
      <c r="D1558" t="s">
        <v>91</v>
      </c>
      <c r="E1558" t="s">
        <v>181</v>
      </c>
      <c r="F1558" t="s">
        <v>4732</v>
      </c>
      <c r="G1558" t="s">
        <v>231</v>
      </c>
      <c r="H1558" t="s">
        <v>135</v>
      </c>
      <c r="I1558" t="s">
        <v>136</v>
      </c>
      <c r="J1558" t="s">
        <v>137</v>
      </c>
      <c r="K1558" t="s">
        <v>163</v>
      </c>
      <c r="L1558" t="s">
        <v>4733</v>
      </c>
      <c r="M1558" t="s">
        <v>4734</v>
      </c>
      <c r="N1558">
        <v>1.0672222220000001</v>
      </c>
      <c r="O1558">
        <v>0</v>
      </c>
      <c r="P1558">
        <v>2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0.54736844610497259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0.54736844610497259</v>
      </c>
    </row>
    <row r="1559" spans="1:31" x14ac:dyDescent="0.25">
      <c r="A1559">
        <v>2398599</v>
      </c>
      <c r="B1559">
        <v>1</v>
      </c>
      <c r="C1559" t="s">
        <v>80</v>
      </c>
      <c r="D1559" t="s">
        <v>94</v>
      </c>
      <c r="E1559" t="s">
        <v>325</v>
      </c>
      <c r="F1559" t="s">
        <v>4735</v>
      </c>
      <c r="G1559" t="s">
        <v>1161</v>
      </c>
      <c r="H1559" t="s">
        <v>143</v>
      </c>
      <c r="I1559" t="s">
        <v>136</v>
      </c>
      <c r="J1559" t="s">
        <v>137</v>
      </c>
      <c r="K1559" t="s">
        <v>163</v>
      </c>
      <c r="L1559" t="s">
        <v>4736</v>
      </c>
      <c r="M1559" t="s">
        <v>4737</v>
      </c>
      <c r="N1559">
        <v>4.0236111110000001</v>
      </c>
      <c r="O1559">
        <v>3</v>
      </c>
      <c r="P1559">
        <v>27</v>
      </c>
      <c r="Q1559">
        <v>48</v>
      </c>
      <c r="R1559">
        <v>25</v>
      </c>
      <c r="S1559">
        <v>11</v>
      </c>
      <c r="T1559">
        <v>10</v>
      </c>
      <c r="U1559">
        <v>0</v>
      </c>
      <c r="V1559">
        <v>0</v>
      </c>
      <c r="W1559">
        <v>9.3889269803559543</v>
      </c>
      <c r="X1559">
        <v>24.395367271325359</v>
      </c>
      <c r="Y1559">
        <v>216.50001288901024</v>
      </c>
      <c r="Z1559">
        <v>31.871578907913676</v>
      </c>
      <c r="AA1559">
        <v>43.758678997973661</v>
      </c>
      <c r="AB1559">
        <v>24.837695497036432</v>
      </c>
      <c r="AC1559">
        <v>0</v>
      </c>
      <c r="AD1559">
        <v>0</v>
      </c>
      <c r="AE1559">
        <v>350.75226054361531</v>
      </c>
    </row>
    <row r="1560" spans="1:31" x14ac:dyDescent="0.25">
      <c r="A1560">
        <v>2398636</v>
      </c>
      <c r="B1560">
        <v>1</v>
      </c>
      <c r="C1560" t="s">
        <v>80</v>
      </c>
      <c r="D1560" t="s">
        <v>104</v>
      </c>
      <c r="E1560" t="s">
        <v>181</v>
      </c>
      <c r="F1560" t="s">
        <v>4738</v>
      </c>
      <c r="G1560" t="s">
        <v>183</v>
      </c>
      <c r="H1560" t="s">
        <v>135</v>
      </c>
      <c r="I1560" t="s">
        <v>136</v>
      </c>
      <c r="J1560" t="s">
        <v>137</v>
      </c>
      <c r="K1560" t="s">
        <v>163</v>
      </c>
      <c r="L1560" t="s">
        <v>4739</v>
      </c>
      <c r="M1560" t="s">
        <v>4740</v>
      </c>
      <c r="N1560">
        <v>2.2799999999999998</v>
      </c>
      <c r="O1560">
        <v>0</v>
      </c>
      <c r="P1560">
        <v>2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0.47021678603240002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0.47021678603240002</v>
      </c>
    </row>
    <row r="1561" spans="1:31" x14ac:dyDescent="0.25">
      <c r="A1561">
        <v>2398387</v>
      </c>
      <c r="B1561">
        <v>1</v>
      </c>
      <c r="C1561" t="s">
        <v>80</v>
      </c>
      <c r="D1561" t="s">
        <v>89</v>
      </c>
      <c r="E1561" t="s">
        <v>141</v>
      </c>
      <c r="F1561" t="s">
        <v>4741</v>
      </c>
      <c r="G1561" t="s">
        <v>147</v>
      </c>
      <c r="H1561" t="s">
        <v>143</v>
      </c>
      <c r="I1561" t="s">
        <v>136</v>
      </c>
      <c r="J1561" t="s">
        <v>137</v>
      </c>
      <c r="K1561" t="s">
        <v>138</v>
      </c>
      <c r="L1561" t="s">
        <v>4742</v>
      </c>
      <c r="M1561" t="s">
        <v>4743</v>
      </c>
      <c r="N1561">
        <v>1.041111111</v>
      </c>
      <c r="O1561">
        <v>5</v>
      </c>
      <c r="P1561">
        <v>939</v>
      </c>
      <c r="Q1561">
        <v>2</v>
      </c>
      <c r="R1561">
        <v>23</v>
      </c>
      <c r="S1561">
        <v>11</v>
      </c>
      <c r="T1561">
        <v>100</v>
      </c>
      <c r="U1561">
        <v>5</v>
      </c>
      <c r="V1561">
        <v>0</v>
      </c>
      <c r="W1561">
        <v>119.75522941210608</v>
      </c>
      <c r="X1561">
        <v>375.99312083854807</v>
      </c>
      <c r="Y1561">
        <v>11.546481384082</v>
      </c>
      <c r="Z1561">
        <v>12.656143839198128</v>
      </c>
      <c r="AA1561">
        <v>175.36856535315252</v>
      </c>
      <c r="AB1561">
        <v>174.02974795626099</v>
      </c>
      <c r="AC1561">
        <v>197.35181034845959</v>
      </c>
      <c r="AD1561">
        <v>0</v>
      </c>
      <c r="AE1561">
        <v>1066.7010991318073</v>
      </c>
    </row>
    <row r="1562" spans="1:31" x14ac:dyDescent="0.25">
      <c r="A1562">
        <v>2398350</v>
      </c>
      <c r="B1562">
        <v>1</v>
      </c>
      <c r="C1562" t="s">
        <v>80</v>
      </c>
      <c r="D1562" t="s">
        <v>84</v>
      </c>
      <c r="E1562" t="s">
        <v>132</v>
      </c>
      <c r="F1562" t="s">
        <v>4744</v>
      </c>
      <c r="G1562" t="s">
        <v>134</v>
      </c>
      <c r="H1562" t="s">
        <v>135</v>
      </c>
      <c r="I1562" t="s">
        <v>136</v>
      </c>
      <c r="J1562" t="s">
        <v>137</v>
      </c>
      <c r="K1562" t="s">
        <v>138</v>
      </c>
      <c r="L1562" t="s">
        <v>4745</v>
      </c>
      <c r="M1562" t="s">
        <v>4746</v>
      </c>
      <c r="N1562">
        <v>2.863888888</v>
      </c>
      <c r="O1562">
        <v>0</v>
      </c>
      <c r="P1562">
        <v>456</v>
      </c>
      <c r="Q1562">
        <v>0</v>
      </c>
      <c r="R1562">
        <v>0</v>
      </c>
      <c r="S1562">
        <v>0</v>
      </c>
      <c r="T1562">
        <v>33</v>
      </c>
      <c r="U1562">
        <v>0</v>
      </c>
      <c r="V1562">
        <v>0</v>
      </c>
      <c r="W1562">
        <v>0</v>
      </c>
      <c r="X1562">
        <v>236.02705024866171</v>
      </c>
      <c r="Y1562">
        <v>0</v>
      </c>
      <c r="Z1562">
        <v>0</v>
      </c>
      <c r="AA1562">
        <v>0</v>
      </c>
      <c r="AB1562">
        <v>185.1656484054493</v>
      </c>
      <c r="AC1562">
        <v>0</v>
      </c>
      <c r="AD1562">
        <v>0</v>
      </c>
      <c r="AE1562">
        <v>421.19269865411104</v>
      </c>
    </row>
    <row r="1563" spans="1:31" x14ac:dyDescent="0.25">
      <c r="A1563">
        <v>2398593</v>
      </c>
      <c r="B1563">
        <v>1</v>
      </c>
      <c r="C1563" t="s">
        <v>80</v>
      </c>
      <c r="D1563" t="s">
        <v>106</v>
      </c>
      <c r="E1563" t="s">
        <v>132</v>
      </c>
      <c r="F1563" t="s">
        <v>4747</v>
      </c>
      <c r="G1563" t="s">
        <v>527</v>
      </c>
      <c r="H1563" t="s">
        <v>135</v>
      </c>
      <c r="I1563" t="s">
        <v>136</v>
      </c>
      <c r="J1563" t="s">
        <v>137</v>
      </c>
      <c r="K1563" t="s">
        <v>163</v>
      </c>
      <c r="L1563" t="s">
        <v>4748</v>
      </c>
      <c r="M1563" t="s">
        <v>4749</v>
      </c>
      <c r="N1563">
        <v>0.36249999999999999</v>
      </c>
      <c r="O1563">
        <v>0</v>
      </c>
      <c r="P1563">
        <v>5</v>
      </c>
      <c r="Q1563">
        <v>0</v>
      </c>
      <c r="R1563">
        <v>13</v>
      </c>
      <c r="S1563">
        <v>0</v>
      </c>
      <c r="T1563">
        <v>2</v>
      </c>
      <c r="U1563">
        <v>0</v>
      </c>
      <c r="V1563">
        <v>0</v>
      </c>
      <c r="W1563">
        <v>0</v>
      </c>
      <c r="X1563">
        <v>0.47893531595681255</v>
      </c>
      <c r="Y1563">
        <v>0</v>
      </c>
      <c r="Z1563">
        <v>4.7746392934312505</v>
      </c>
      <c r="AA1563">
        <v>0</v>
      </c>
      <c r="AB1563">
        <v>0.50167684892589992</v>
      </c>
      <c r="AC1563">
        <v>0</v>
      </c>
      <c r="AD1563">
        <v>0</v>
      </c>
      <c r="AE1563">
        <v>5.7552514583139631</v>
      </c>
    </row>
    <row r="1564" spans="1:31" x14ac:dyDescent="0.25">
      <c r="A1564">
        <v>2398453</v>
      </c>
      <c r="B1564">
        <v>1</v>
      </c>
      <c r="C1564" t="s">
        <v>80</v>
      </c>
      <c r="D1564" t="s">
        <v>104</v>
      </c>
      <c r="E1564" t="s">
        <v>279</v>
      </c>
      <c r="F1564" t="s">
        <v>4750</v>
      </c>
      <c r="G1564" t="s">
        <v>147</v>
      </c>
      <c r="H1564" t="s">
        <v>143</v>
      </c>
      <c r="I1564" t="s">
        <v>136</v>
      </c>
      <c r="J1564" t="s">
        <v>137</v>
      </c>
      <c r="K1564" t="s">
        <v>138</v>
      </c>
      <c r="L1564" t="s">
        <v>4751</v>
      </c>
      <c r="M1564" t="s">
        <v>4752</v>
      </c>
      <c r="N1564">
        <v>1.7905555550000001</v>
      </c>
      <c r="O1564">
        <v>7</v>
      </c>
      <c r="P1564">
        <v>179</v>
      </c>
      <c r="Q1564">
        <v>36</v>
      </c>
      <c r="R1564">
        <v>16</v>
      </c>
      <c r="S1564">
        <v>39</v>
      </c>
      <c r="T1564">
        <v>39</v>
      </c>
      <c r="U1564">
        <v>9</v>
      </c>
      <c r="V1564">
        <v>0</v>
      </c>
      <c r="W1564">
        <v>4.7448328010724135</v>
      </c>
      <c r="X1564">
        <v>59.771152919666562</v>
      </c>
      <c r="Y1564">
        <v>91.142923710772806</v>
      </c>
      <c r="Z1564">
        <v>12.136378103567276</v>
      </c>
      <c r="AA1564">
        <v>549.8306985257758</v>
      </c>
      <c r="AB1564">
        <v>58.488713720612672</v>
      </c>
      <c r="AC1564">
        <v>1999.1318087783866</v>
      </c>
      <c r="AD1564">
        <v>0</v>
      </c>
      <c r="AE1564">
        <v>2775.2465085598542</v>
      </c>
    </row>
    <row r="1565" spans="1:31" x14ac:dyDescent="0.25">
      <c r="A1565">
        <v>2398430</v>
      </c>
      <c r="B1565">
        <v>1</v>
      </c>
      <c r="C1565" t="s">
        <v>81</v>
      </c>
      <c r="D1565" t="s">
        <v>122</v>
      </c>
      <c r="E1565" t="s">
        <v>153</v>
      </c>
      <c r="F1565" t="s">
        <v>4753</v>
      </c>
      <c r="G1565" t="s">
        <v>162</v>
      </c>
      <c r="H1565" t="s">
        <v>143</v>
      </c>
      <c r="I1565" t="s">
        <v>136</v>
      </c>
      <c r="J1565" t="s">
        <v>137</v>
      </c>
      <c r="K1565" t="s">
        <v>163</v>
      </c>
      <c r="L1565" t="s">
        <v>4754</v>
      </c>
      <c r="M1565" t="s">
        <v>4755</v>
      </c>
      <c r="N1565">
        <v>6.9444443999999994E-2</v>
      </c>
      <c r="O1565">
        <v>6</v>
      </c>
      <c r="P1565">
        <v>2239</v>
      </c>
      <c r="Q1565">
        <v>81</v>
      </c>
      <c r="R1565">
        <v>126</v>
      </c>
      <c r="S1565">
        <v>47</v>
      </c>
      <c r="T1565">
        <v>207</v>
      </c>
      <c r="U1565">
        <v>3</v>
      </c>
      <c r="V1565">
        <v>1</v>
      </c>
      <c r="W1565">
        <v>0.14835185866111111</v>
      </c>
      <c r="X1565">
        <v>18.712474489957483</v>
      </c>
      <c r="Y1565">
        <v>5.0323903981027769</v>
      </c>
      <c r="Z1565">
        <v>4.2792549694331248</v>
      </c>
      <c r="AA1565">
        <v>48.927583693711377</v>
      </c>
      <c r="AB1565">
        <v>7.5949305035670873</v>
      </c>
      <c r="AC1565">
        <v>24.381172654300002</v>
      </c>
      <c r="AD1565">
        <v>9.0189518484354174</v>
      </c>
      <c r="AE1565">
        <v>118.09511041616838</v>
      </c>
    </row>
    <row r="1566" spans="1:31" x14ac:dyDescent="0.25">
      <c r="A1566">
        <v>2398370</v>
      </c>
      <c r="B1566">
        <v>1</v>
      </c>
      <c r="C1566" t="s">
        <v>80</v>
      </c>
      <c r="D1566" t="s">
        <v>103</v>
      </c>
      <c r="E1566" t="s">
        <v>279</v>
      </c>
      <c r="F1566" t="s">
        <v>4756</v>
      </c>
      <c r="G1566" t="s">
        <v>134</v>
      </c>
      <c r="H1566" t="s">
        <v>143</v>
      </c>
      <c r="I1566" t="s">
        <v>136</v>
      </c>
      <c r="J1566" t="s">
        <v>137</v>
      </c>
      <c r="K1566" t="s">
        <v>138</v>
      </c>
      <c r="L1566" t="s">
        <v>4757</v>
      </c>
      <c r="M1566" t="s">
        <v>4758</v>
      </c>
      <c r="N1566">
        <v>2.5166666659999999</v>
      </c>
      <c r="O1566">
        <v>0</v>
      </c>
      <c r="P1566">
        <v>9</v>
      </c>
      <c r="Q1566">
        <v>0</v>
      </c>
      <c r="R1566">
        <v>27</v>
      </c>
      <c r="S1566">
        <v>0</v>
      </c>
      <c r="T1566">
        <v>31</v>
      </c>
      <c r="U1566">
        <v>2</v>
      </c>
      <c r="V1566">
        <v>2</v>
      </c>
      <c r="W1566">
        <v>0</v>
      </c>
      <c r="X1566">
        <v>9.1755255679890819</v>
      </c>
      <c r="Y1566">
        <v>0</v>
      </c>
      <c r="Z1566">
        <v>21.909329124528654</v>
      </c>
      <c r="AA1566">
        <v>0</v>
      </c>
      <c r="AB1566">
        <v>73.49072897056692</v>
      </c>
      <c r="AC1566">
        <v>162.0069542117719</v>
      </c>
      <c r="AD1566">
        <v>105.46067381916298</v>
      </c>
      <c r="AE1566">
        <v>372.04321169401953</v>
      </c>
    </row>
    <row r="1567" spans="1:31" x14ac:dyDescent="0.25">
      <c r="A1567">
        <v>2398367</v>
      </c>
      <c r="B1567">
        <v>1</v>
      </c>
      <c r="C1567" t="s">
        <v>81</v>
      </c>
      <c r="D1567" t="s">
        <v>128</v>
      </c>
      <c r="E1567" t="s">
        <v>153</v>
      </c>
      <c r="F1567" t="s">
        <v>4759</v>
      </c>
      <c r="G1567" t="s">
        <v>134</v>
      </c>
      <c r="H1567" t="s">
        <v>143</v>
      </c>
      <c r="I1567" t="s">
        <v>136</v>
      </c>
      <c r="J1567" t="s">
        <v>137</v>
      </c>
      <c r="K1567" t="s">
        <v>138</v>
      </c>
      <c r="L1567" t="s">
        <v>4760</v>
      </c>
      <c r="M1567" t="s">
        <v>4761</v>
      </c>
      <c r="N1567">
        <v>7.5836111109999997</v>
      </c>
      <c r="O1567">
        <v>0</v>
      </c>
      <c r="P1567">
        <v>4737</v>
      </c>
      <c r="Q1567">
        <v>0</v>
      </c>
      <c r="R1567">
        <v>0</v>
      </c>
      <c r="S1567">
        <v>8</v>
      </c>
      <c r="T1567">
        <v>130</v>
      </c>
      <c r="U1567">
        <v>0</v>
      </c>
      <c r="V1567">
        <v>0</v>
      </c>
      <c r="W1567">
        <v>0</v>
      </c>
      <c r="X1567">
        <v>9539.6519443122343</v>
      </c>
      <c r="Y1567">
        <v>0</v>
      </c>
      <c r="Z1567">
        <v>0</v>
      </c>
      <c r="AA1567">
        <v>389.15352736829254</v>
      </c>
      <c r="AB1567">
        <v>1750.0896630443519</v>
      </c>
      <c r="AC1567">
        <v>0</v>
      </c>
      <c r="AD1567">
        <v>0</v>
      </c>
      <c r="AE1567">
        <v>11678.895134724879</v>
      </c>
    </row>
    <row r="1568" spans="1:31" x14ac:dyDescent="0.25">
      <c r="A1568">
        <v>2398533</v>
      </c>
      <c r="B1568">
        <v>1</v>
      </c>
      <c r="C1568" t="s">
        <v>80</v>
      </c>
      <c r="D1568" t="s">
        <v>84</v>
      </c>
      <c r="E1568" t="s">
        <v>181</v>
      </c>
      <c r="F1568" t="s">
        <v>4762</v>
      </c>
      <c r="G1568" t="s">
        <v>224</v>
      </c>
      <c r="H1568" t="s">
        <v>135</v>
      </c>
      <c r="I1568" t="s">
        <v>136</v>
      </c>
      <c r="J1568" t="s">
        <v>137</v>
      </c>
      <c r="K1568" t="s">
        <v>163</v>
      </c>
      <c r="L1568" t="s">
        <v>4763</v>
      </c>
      <c r="M1568" t="s">
        <v>4764</v>
      </c>
      <c r="N1568">
        <v>1.643888888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0.41957274980646664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0.41957274980646664</v>
      </c>
    </row>
    <row r="1569" spans="1:31" x14ac:dyDescent="0.25">
      <c r="A1569">
        <v>2398510</v>
      </c>
      <c r="B1569">
        <v>1</v>
      </c>
      <c r="C1569" t="s">
        <v>80</v>
      </c>
      <c r="D1569" t="s">
        <v>98</v>
      </c>
      <c r="E1569" t="s">
        <v>141</v>
      </c>
      <c r="F1569" t="s">
        <v>4765</v>
      </c>
      <c r="G1569" t="s">
        <v>206</v>
      </c>
      <c r="H1569" t="s">
        <v>143</v>
      </c>
      <c r="I1569" t="s">
        <v>136</v>
      </c>
      <c r="J1569" t="s">
        <v>137</v>
      </c>
      <c r="K1569" t="s">
        <v>163</v>
      </c>
      <c r="L1569" t="s">
        <v>4766</v>
      </c>
      <c r="M1569" t="s">
        <v>4767</v>
      </c>
      <c r="N1569">
        <v>2.2152777769999998</v>
      </c>
      <c r="O1569">
        <v>0</v>
      </c>
      <c r="P1569">
        <v>0</v>
      </c>
      <c r="Q1569">
        <v>1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6.8618791139930329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6.8618791139930329</v>
      </c>
    </row>
    <row r="1570" spans="1:31" x14ac:dyDescent="0.25">
      <c r="A1570">
        <v>2398304</v>
      </c>
      <c r="B1570">
        <v>1</v>
      </c>
      <c r="C1570" t="s">
        <v>80</v>
      </c>
      <c r="D1570" t="s">
        <v>89</v>
      </c>
      <c r="E1570" t="s">
        <v>153</v>
      </c>
      <c r="F1570" t="s">
        <v>4768</v>
      </c>
      <c r="G1570" t="s">
        <v>162</v>
      </c>
      <c r="H1570" t="s">
        <v>143</v>
      </c>
      <c r="I1570" t="s">
        <v>136</v>
      </c>
      <c r="J1570" t="s">
        <v>137</v>
      </c>
      <c r="K1570" t="s">
        <v>163</v>
      </c>
      <c r="L1570" t="s">
        <v>4769</v>
      </c>
      <c r="M1570" t="s">
        <v>4770</v>
      </c>
      <c r="N1570">
        <v>0.119166666</v>
      </c>
      <c r="O1570">
        <v>0</v>
      </c>
      <c r="P1570">
        <v>2365</v>
      </c>
      <c r="Q1570">
        <v>0</v>
      </c>
      <c r="R1570">
        <v>9</v>
      </c>
      <c r="S1570">
        <v>0</v>
      </c>
      <c r="T1570">
        <v>283</v>
      </c>
      <c r="U1570">
        <v>0</v>
      </c>
      <c r="V1570">
        <v>1</v>
      </c>
      <c r="W1570">
        <v>0</v>
      </c>
      <c r="X1570">
        <v>64.106587292301754</v>
      </c>
      <c r="Y1570">
        <v>0</v>
      </c>
      <c r="Z1570">
        <v>0.34449730983024496</v>
      </c>
      <c r="AA1570">
        <v>0</v>
      </c>
      <c r="AB1570">
        <v>25.566629474500417</v>
      </c>
      <c r="AC1570">
        <v>0</v>
      </c>
      <c r="AD1570">
        <v>7.2746847215935757</v>
      </c>
      <c r="AE1570">
        <v>97.292398798225989</v>
      </c>
    </row>
    <row r="1571" spans="1:31" x14ac:dyDescent="0.25">
      <c r="A1571">
        <v>2398433</v>
      </c>
      <c r="B1571">
        <v>1</v>
      </c>
      <c r="C1571" t="s">
        <v>80</v>
      </c>
      <c r="D1571" t="s">
        <v>104</v>
      </c>
      <c r="E1571" t="s">
        <v>181</v>
      </c>
      <c r="F1571" t="s">
        <v>4771</v>
      </c>
      <c r="G1571" t="s">
        <v>183</v>
      </c>
      <c r="H1571" t="s">
        <v>135</v>
      </c>
      <c r="I1571" t="s">
        <v>136</v>
      </c>
      <c r="J1571" t="s">
        <v>137</v>
      </c>
      <c r="K1571" t="s">
        <v>163</v>
      </c>
      <c r="L1571" t="s">
        <v>4772</v>
      </c>
      <c r="M1571" t="s">
        <v>4773</v>
      </c>
      <c r="N1571">
        <v>6.9308333329999998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0.50558517266160807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0.50558517266160807</v>
      </c>
    </row>
    <row r="1572" spans="1:31" x14ac:dyDescent="0.25">
      <c r="A1572">
        <v>2398447</v>
      </c>
      <c r="B1572">
        <v>1</v>
      </c>
      <c r="C1572" t="s">
        <v>80</v>
      </c>
      <c r="D1572" t="s">
        <v>89</v>
      </c>
      <c r="E1572" t="s">
        <v>132</v>
      </c>
      <c r="F1572" t="s">
        <v>4774</v>
      </c>
      <c r="G1572" t="s">
        <v>254</v>
      </c>
      <c r="H1572" t="s">
        <v>135</v>
      </c>
      <c r="I1572" t="s">
        <v>136</v>
      </c>
      <c r="J1572" t="s">
        <v>137</v>
      </c>
      <c r="K1572" t="s">
        <v>163</v>
      </c>
      <c r="L1572" t="s">
        <v>4775</v>
      </c>
      <c r="M1572" t="s">
        <v>4776</v>
      </c>
      <c r="N1572">
        <v>0.33361111100000002</v>
      </c>
      <c r="O1572">
        <v>0</v>
      </c>
      <c r="P1572">
        <v>165</v>
      </c>
      <c r="Q1572">
        <v>0</v>
      </c>
      <c r="R1572">
        <v>0</v>
      </c>
      <c r="S1572">
        <v>0</v>
      </c>
      <c r="T1572">
        <v>3</v>
      </c>
      <c r="U1572">
        <v>0</v>
      </c>
      <c r="V1572">
        <v>0</v>
      </c>
      <c r="W1572">
        <v>0</v>
      </c>
      <c r="X1572">
        <v>19.924976348943044</v>
      </c>
      <c r="Y1572">
        <v>0</v>
      </c>
      <c r="Z1572">
        <v>0</v>
      </c>
      <c r="AA1572">
        <v>0</v>
      </c>
      <c r="AB1572">
        <v>0.96088542526311227</v>
      </c>
      <c r="AC1572">
        <v>0</v>
      </c>
      <c r="AD1572">
        <v>0</v>
      </c>
      <c r="AE1572">
        <v>20.885861774206155</v>
      </c>
    </row>
    <row r="1573" spans="1:31" x14ac:dyDescent="0.25">
      <c r="A1573">
        <v>2398390</v>
      </c>
      <c r="B1573">
        <v>1</v>
      </c>
      <c r="C1573" t="s">
        <v>80</v>
      </c>
      <c r="D1573" t="s">
        <v>105</v>
      </c>
      <c r="E1573" t="s">
        <v>181</v>
      </c>
      <c r="F1573" t="s">
        <v>4777</v>
      </c>
      <c r="G1573" t="s">
        <v>580</v>
      </c>
      <c r="H1573" t="s">
        <v>135</v>
      </c>
      <c r="I1573" t="s">
        <v>136</v>
      </c>
      <c r="J1573" t="s">
        <v>137</v>
      </c>
      <c r="K1573" t="s">
        <v>163</v>
      </c>
      <c r="L1573" t="s">
        <v>4778</v>
      </c>
      <c r="M1573" t="s">
        <v>4779</v>
      </c>
      <c r="N1573">
        <v>1.346666666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1.9041567888960333</v>
      </c>
      <c r="AC1573">
        <v>0</v>
      </c>
      <c r="AD1573">
        <v>0</v>
      </c>
      <c r="AE1573">
        <v>1.9041567888960333</v>
      </c>
    </row>
    <row r="1574" spans="1:31" x14ac:dyDescent="0.25">
      <c r="A1574">
        <v>2398347</v>
      </c>
      <c r="B1574">
        <v>1</v>
      </c>
      <c r="C1574" t="s">
        <v>81</v>
      </c>
      <c r="D1574" t="s">
        <v>119</v>
      </c>
      <c r="E1574" t="s">
        <v>141</v>
      </c>
      <c r="F1574" t="s">
        <v>4780</v>
      </c>
      <c r="G1574" t="s">
        <v>134</v>
      </c>
      <c r="H1574" t="s">
        <v>143</v>
      </c>
      <c r="I1574" t="s">
        <v>136</v>
      </c>
      <c r="J1574" t="s">
        <v>137</v>
      </c>
      <c r="K1574" t="s">
        <v>138</v>
      </c>
      <c r="L1574" t="s">
        <v>4781</v>
      </c>
      <c r="M1574" t="s">
        <v>4782</v>
      </c>
      <c r="N1574">
        <v>1.5519444440000001</v>
      </c>
      <c r="O1574">
        <v>0</v>
      </c>
      <c r="P1574">
        <v>88</v>
      </c>
      <c r="Q1574">
        <v>1</v>
      </c>
      <c r="R1574">
        <v>1</v>
      </c>
      <c r="S1574">
        <v>2</v>
      </c>
      <c r="T1574">
        <v>3</v>
      </c>
      <c r="U1574">
        <v>0</v>
      </c>
      <c r="V1574">
        <v>0</v>
      </c>
      <c r="W1574">
        <v>0</v>
      </c>
      <c r="X1574">
        <v>22.357340638863555</v>
      </c>
      <c r="Y1574">
        <v>1.2410102078038876</v>
      </c>
      <c r="Z1574">
        <v>3.9480652564473671</v>
      </c>
      <c r="AA1574">
        <v>76.408053327328801</v>
      </c>
      <c r="AB1574">
        <v>0.52428198062907672</v>
      </c>
      <c r="AC1574">
        <v>0</v>
      </c>
      <c r="AD1574">
        <v>0</v>
      </c>
      <c r="AE1574">
        <v>104.47875141107268</v>
      </c>
    </row>
    <row r="1575" spans="1:31" x14ac:dyDescent="0.25">
      <c r="A1575">
        <v>2398639</v>
      </c>
      <c r="B1575">
        <v>1</v>
      </c>
      <c r="C1575" t="s">
        <v>80</v>
      </c>
      <c r="D1575" t="s">
        <v>97</v>
      </c>
      <c r="E1575" t="s">
        <v>181</v>
      </c>
      <c r="F1575" t="s">
        <v>4783</v>
      </c>
      <c r="G1575" t="s">
        <v>183</v>
      </c>
      <c r="H1575" t="s">
        <v>135</v>
      </c>
      <c r="I1575" t="s">
        <v>136</v>
      </c>
      <c r="J1575" t="s">
        <v>137</v>
      </c>
      <c r="K1575" t="s">
        <v>163</v>
      </c>
      <c r="L1575" t="s">
        <v>4784</v>
      </c>
      <c r="M1575" t="s">
        <v>4785</v>
      </c>
      <c r="N1575">
        <v>1.2366666660000001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</row>
    <row r="1576" spans="1:31" x14ac:dyDescent="0.25">
      <c r="A1576">
        <v>2398310</v>
      </c>
      <c r="B1576">
        <v>1</v>
      </c>
      <c r="C1576" t="s">
        <v>80</v>
      </c>
      <c r="D1576" t="s">
        <v>97</v>
      </c>
      <c r="E1576" t="s">
        <v>325</v>
      </c>
      <c r="F1576" t="s">
        <v>3396</v>
      </c>
      <c r="G1576" t="s">
        <v>254</v>
      </c>
      <c r="H1576" t="s">
        <v>143</v>
      </c>
      <c r="I1576" t="s">
        <v>136</v>
      </c>
      <c r="J1576" t="s">
        <v>137</v>
      </c>
      <c r="K1576" t="s">
        <v>163</v>
      </c>
      <c r="L1576" t="s">
        <v>4786</v>
      </c>
      <c r="M1576" t="s">
        <v>4787</v>
      </c>
      <c r="N1576">
        <v>0.36361111099999999</v>
      </c>
      <c r="O1576">
        <v>24</v>
      </c>
      <c r="P1576">
        <v>247</v>
      </c>
      <c r="Q1576">
        <v>0</v>
      </c>
      <c r="R1576">
        <v>50</v>
      </c>
      <c r="S1576">
        <v>8</v>
      </c>
      <c r="T1576">
        <v>36</v>
      </c>
      <c r="U1576">
        <v>0</v>
      </c>
      <c r="V1576">
        <v>0</v>
      </c>
      <c r="W1576">
        <v>52.062888556603241</v>
      </c>
      <c r="X1576">
        <v>103.04486871131098</v>
      </c>
      <c r="Y1576">
        <v>0</v>
      </c>
      <c r="Z1576">
        <v>10.677587477837736</v>
      </c>
      <c r="AA1576">
        <v>19.848846928209735</v>
      </c>
      <c r="AB1576">
        <v>8.2377285148272055</v>
      </c>
      <c r="AC1576">
        <v>0</v>
      </c>
      <c r="AD1576">
        <v>0</v>
      </c>
      <c r="AE1576">
        <v>193.87192018878889</v>
      </c>
    </row>
    <row r="1577" spans="1:31" x14ac:dyDescent="0.25">
      <c r="A1577">
        <v>2398502</v>
      </c>
      <c r="B1577">
        <v>1</v>
      </c>
      <c r="C1577" t="s">
        <v>80</v>
      </c>
      <c r="D1577" t="s">
        <v>99</v>
      </c>
      <c r="E1577" t="s">
        <v>181</v>
      </c>
      <c r="F1577" t="s">
        <v>4788</v>
      </c>
      <c r="G1577" t="s">
        <v>183</v>
      </c>
      <c r="H1577" t="s">
        <v>135</v>
      </c>
      <c r="I1577" t="s">
        <v>136</v>
      </c>
      <c r="J1577" t="s">
        <v>137</v>
      </c>
      <c r="K1577" t="s">
        <v>163</v>
      </c>
      <c r="L1577" t="s">
        <v>4789</v>
      </c>
      <c r="M1577" t="s">
        <v>4790</v>
      </c>
      <c r="N1577">
        <v>4.6227777769999996</v>
      </c>
      <c r="O1577">
        <v>0</v>
      </c>
      <c r="P1577">
        <v>4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3.5237496876303704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3.5237496876303704</v>
      </c>
    </row>
    <row r="1578" spans="1:31" x14ac:dyDescent="0.25">
      <c r="A1578">
        <v>2398456</v>
      </c>
      <c r="B1578">
        <v>1</v>
      </c>
      <c r="C1578" t="s">
        <v>80</v>
      </c>
      <c r="D1578" t="s">
        <v>104</v>
      </c>
      <c r="E1578" t="s">
        <v>141</v>
      </c>
      <c r="F1578" t="s">
        <v>4791</v>
      </c>
      <c r="G1578" t="s">
        <v>147</v>
      </c>
      <c r="H1578" t="s">
        <v>143</v>
      </c>
      <c r="I1578" t="s">
        <v>136</v>
      </c>
      <c r="J1578" t="s">
        <v>137</v>
      </c>
      <c r="K1578" t="s">
        <v>138</v>
      </c>
      <c r="L1578" t="s">
        <v>4792</v>
      </c>
      <c r="M1578" t="s">
        <v>4793</v>
      </c>
      <c r="N1578">
        <v>5.4483333329999999</v>
      </c>
      <c r="O1578">
        <v>0</v>
      </c>
      <c r="P1578">
        <v>1</v>
      </c>
      <c r="Q1578">
        <v>0</v>
      </c>
      <c r="R1578">
        <v>0</v>
      </c>
      <c r="S1578">
        <v>8</v>
      </c>
      <c r="T1578">
        <v>1</v>
      </c>
      <c r="U1578">
        <v>1</v>
      </c>
      <c r="V1578">
        <v>0</v>
      </c>
      <c r="W1578">
        <v>0</v>
      </c>
      <c r="X1578">
        <v>0.88044917802149003</v>
      </c>
      <c r="Y1578">
        <v>0</v>
      </c>
      <c r="Z1578">
        <v>0</v>
      </c>
      <c r="AA1578">
        <v>37.419285132099397</v>
      </c>
      <c r="AB1578">
        <v>0</v>
      </c>
      <c r="AC1578">
        <v>107.48315909440059</v>
      </c>
      <c r="AD1578">
        <v>0</v>
      </c>
      <c r="AE1578">
        <v>145.78289340452147</v>
      </c>
    </row>
    <row r="1579" spans="1:31" x14ac:dyDescent="0.25">
      <c r="A1579">
        <v>2398356</v>
      </c>
      <c r="B1579">
        <v>1</v>
      </c>
      <c r="C1579" t="s">
        <v>80</v>
      </c>
      <c r="D1579" t="s">
        <v>93</v>
      </c>
      <c r="E1579" t="s">
        <v>153</v>
      </c>
      <c r="F1579" t="s">
        <v>4794</v>
      </c>
      <c r="G1579" t="s">
        <v>162</v>
      </c>
      <c r="H1579" t="s">
        <v>143</v>
      </c>
      <c r="I1579" t="s">
        <v>136</v>
      </c>
      <c r="J1579" t="s">
        <v>137</v>
      </c>
      <c r="K1579" t="s">
        <v>163</v>
      </c>
      <c r="L1579" t="s">
        <v>4745</v>
      </c>
      <c r="M1579" t="s">
        <v>4795</v>
      </c>
      <c r="N1579">
        <v>0.65611111099999997</v>
      </c>
      <c r="O1579">
        <v>1</v>
      </c>
      <c r="P1579">
        <v>328</v>
      </c>
      <c r="Q1579">
        <v>37</v>
      </c>
      <c r="R1579">
        <v>189</v>
      </c>
      <c r="S1579">
        <v>6</v>
      </c>
      <c r="T1579">
        <v>93</v>
      </c>
      <c r="U1579">
        <v>0</v>
      </c>
      <c r="V1579">
        <v>0</v>
      </c>
      <c r="W1579">
        <v>1.319429647403175</v>
      </c>
      <c r="X1579">
        <v>42.909342737672056</v>
      </c>
      <c r="Y1579">
        <v>119.83449618988506</v>
      </c>
      <c r="Z1579">
        <v>249.83234367923345</v>
      </c>
      <c r="AA1579">
        <v>7.4270314239917425</v>
      </c>
      <c r="AB1579">
        <v>96.015865673279706</v>
      </c>
      <c r="AC1579">
        <v>0</v>
      </c>
      <c r="AD1579">
        <v>0</v>
      </c>
      <c r="AE1579">
        <v>517.33850935146518</v>
      </c>
    </row>
    <row r="1580" spans="1:31" x14ac:dyDescent="0.25">
      <c r="A1580">
        <v>2398316</v>
      </c>
      <c r="B1580">
        <v>1</v>
      </c>
      <c r="C1580" t="s">
        <v>81</v>
      </c>
      <c r="D1580" t="s">
        <v>126</v>
      </c>
      <c r="E1580" t="s">
        <v>181</v>
      </c>
      <c r="F1580" t="s">
        <v>4796</v>
      </c>
      <c r="G1580" t="s">
        <v>231</v>
      </c>
      <c r="H1580" t="s">
        <v>135</v>
      </c>
      <c r="I1580" t="s">
        <v>136</v>
      </c>
      <c r="J1580" t="s">
        <v>137</v>
      </c>
      <c r="K1580" t="s">
        <v>163</v>
      </c>
      <c r="L1580" t="s">
        <v>4797</v>
      </c>
      <c r="M1580" t="s">
        <v>4798</v>
      </c>
      <c r="N1580">
        <v>9.7252777770000005</v>
      </c>
      <c r="O1580">
        <v>0</v>
      </c>
      <c r="P1580">
        <v>2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2.2164454010549068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2.2164454010549068</v>
      </c>
    </row>
    <row r="1581" spans="1:31" x14ac:dyDescent="0.25">
      <c r="A1581">
        <v>2398373</v>
      </c>
      <c r="B1581">
        <v>1</v>
      </c>
      <c r="C1581" t="s">
        <v>81</v>
      </c>
      <c r="D1581" t="s">
        <v>122</v>
      </c>
      <c r="E1581" t="s">
        <v>141</v>
      </c>
      <c r="F1581" t="s">
        <v>4799</v>
      </c>
      <c r="G1581" t="s">
        <v>134</v>
      </c>
      <c r="H1581" t="s">
        <v>143</v>
      </c>
      <c r="I1581" t="s">
        <v>136</v>
      </c>
      <c r="J1581" t="s">
        <v>137</v>
      </c>
      <c r="K1581" t="s">
        <v>138</v>
      </c>
      <c r="L1581" t="s">
        <v>4800</v>
      </c>
      <c r="M1581" t="s">
        <v>4801</v>
      </c>
      <c r="N1581">
        <v>7.8452777769999997</v>
      </c>
      <c r="O1581">
        <v>0</v>
      </c>
      <c r="P1581">
        <v>177</v>
      </c>
      <c r="Q1581">
        <v>0</v>
      </c>
      <c r="R1581">
        <v>0</v>
      </c>
      <c r="S1581">
        <v>0</v>
      </c>
      <c r="T1581">
        <v>19</v>
      </c>
      <c r="U1581">
        <v>0</v>
      </c>
      <c r="V1581">
        <v>0</v>
      </c>
      <c r="W1581">
        <v>0</v>
      </c>
      <c r="X1581">
        <v>151.26251161242041</v>
      </c>
      <c r="Y1581">
        <v>0</v>
      </c>
      <c r="Z1581">
        <v>0</v>
      </c>
      <c r="AA1581">
        <v>0</v>
      </c>
      <c r="AB1581">
        <v>42.853569826816972</v>
      </c>
      <c r="AC1581">
        <v>0</v>
      </c>
      <c r="AD1581">
        <v>0</v>
      </c>
      <c r="AE1581">
        <v>194.11608143923738</v>
      </c>
    </row>
    <row r="1582" spans="1:31" x14ac:dyDescent="0.25">
      <c r="A1582">
        <v>2398519</v>
      </c>
      <c r="B1582">
        <v>1</v>
      </c>
      <c r="C1582" t="s">
        <v>80</v>
      </c>
      <c r="D1582" t="s">
        <v>103</v>
      </c>
      <c r="E1582" t="s">
        <v>325</v>
      </c>
      <c r="F1582" t="s">
        <v>4802</v>
      </c>
      <c r="G1582" t="s">
        <v>4605</v>
      </c>
      <c r="H1582" t="s">
        <v>327</v>
      </c>
      <c r="I1582" t="s">
        <v>136</v>
      </c>
      <c r="J1582" t="s">
        <v>137</v>
      </c>
      <c r="K1582" t="s">
        <v>138</v>
      </c>
      <c r="L1582" t="s">
        <v>4803</v>
      </c>
      <c r="M1582" t="s">
        <v>4804</v>
      </c>
      <c r="N1582">
        <v>3.0019933330000002</v>
      </c>
      <c r="O1582">
        <v>1</v>
      </c>
      <c r="P1582">
        <v>1658</v>
      </c>
      <c r="Q1582">
        <v>36</v>
      </c>
      <c r="R1582">
        <v>178</v>
      </c>
      <c r="S1582">
        <v>18</v>
      </c>
      <c r="T1582">
        <v>196</v>
      </c>
      <c r="U1582">
        <v>2</v>
      </c>
      <c r="V1582">
        <v>0</v>
      </c>
      <c r="W1582">
        <v>0.60274473940020423</v>
      </c>
      <c r="X1582">
        <v>1030.3901260326923</v>
      </c>
      <c r="Y1582">
        <v>231.87596279082049</v>
      </c>
      <c r="Z1582">
        <v>465.70532522756082</v>
      </c>
      <c r="AA1582">
        <v>122.88903131683054</v>
      </c>
      <c r="AB1582">
        <v>383.34102544675301</v>
      </c>
      <c r="AC1582">
        <v>798.32425186785986</v>
      </c>
      <c r="AD1582">
        <v>0</v>
      </c>
      <c r="AE1582">
        <v>3033.1284674219169</v>
      </c>
    </row>
    <row r="1583" spans="1:31" x14ac:dyDescent="0.25">
      <c r="A1583">
        <v>2398605</v>
      </c>
      <c r="B1583">
        <v>1</v>
      </c>
      <c r="C1583" t="s">
        <v>81</v>
      </c>
      <c r="D1583" t="s">
        <v>127</v>
      </c>
      <c r="E1583" t="s">
        <v>181</v>
      </c>
      <c r="F1583" t="s">
        <v>4805</v>
      </c>
      <c r="G1583" t="s">
        <v>183</v>
      </c>
      <c r="H1583" t="s">
        <v>135</v>
      </c>
      <c r="I1583" t="s">
        <v>136</v>
      </c>
      <c r="J1583" t="s">
        <v>137</v>
      </c>
      <c r="K1583" t="s">
        <v>163</v>
      </c>
      <c r="L1583" t="s">
        <v>4607</v>
      </c>
      <c r="M1583" t="s">
        <v>4806</v>
      </c>
      <c r="N1583">
        <v>2.3316666659999998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0.50840728927526668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0.50840728927526668</v>
      </c>
    </row>
    <row r="1584" spans="1:31" x14ac:dyDescent="0.25">
      <c r="A1584">
        <v>2398462</v>
      </c>
      <c r="B1584">
        <v>1</v>
      </c>
      <c r="C1584" t="s">
        <v>80</v>
      </c>
      <c r="D1584" t="s">
        <v>96</v>
      </c>
      <c r="E1584" t="s">
        <v>181</v>
      </c>
      <c r="F1584" t="s">
        <v>4807</v>
      </c>
      <c r="G1584" t="s">
        <v>183</v>
      </c>
      <c r="H1584" t="s">
        <v>135</v>
      </c>
      <c r="I1584" t="s">
        <v>136</v>
      </c>
      <c r="J1584" t="s">
        <v>137</v>
      </c>
      <c r="K1584" t="s">
        <v>163</v>
      </c>
      <c r="L1584" t="s">
        <v>4808</v>
      </c>
      <c r="M1584" t="s">
        <v>4809</v>
      </c>
      <c r="N1584">
        <v>6.9494444440000001</v>
      </c>
      <c r="O1584">
        <v>0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5.6433841721332421</v>
      </c>
      <c r="AA1584">
        <v>0</v>
      </c>
      <c r="AB1584">
        <v>0</v>
      </c>
      <c r="AC1584">
        <v>0</v>
      </c>
      <c r="AD1584">
        <v>0</v>
      </c>
      <c r="AE1584">
        <v>5.6433841721332421</v>
      </c>
    </row>
    <row r="1585" spans="1:31" x14ac:dyDescent="0.25">
      <c r="A1585">
        <v>2398436</v>
      </c>
      <c r="B1585">
        <v>1</v>
      </c>
      <c r="C1585" t="s">
        <v>80</v>
      </c>
      <c r="D1585" t="s">
        <v>103</v>
      </c>
      <c r="E1585" t="s">
        <v>157</v>
      </c>
      <c r="F1585" t="s">
        <v>4810</v>
      </c>
      <c r="G1585" t="s">
        <v>272</v>
      </c>
      <c r="H1585" t="s">
        <v>135</v>
      </c>
      <c r="I1585" t="s">
        <v>136</v>
      </c>
      <c r="J1585" t="s">
        <v>137</v>
      </c>
      <c r="K1585" t="s">
        <v>163</v>
      </c>
      <c r="L1585" t="s">
        <v>4811</v>
      </c>
      <c r="M1585" t="s">
        <v>4812</v>
      </c>
      <c r="N1585">
        <v>2.0536111109999999</v>
      </c>
      <c r="O1585">
        <v>0</v>
      </c>
      <c r="P1585">
        <v>2</v>
      </c>
      <c r="Q1585">
        <v>0</v>
      </c>
      <c r="R1585">
        <v>0</v>
      </c>
      <c r="S1585">
        <v>0</v>
      </c>
      <c r="T1585">
        <v>2</v>
      </c>
      <c r="U1585">
        <v>0</v>
      </c>
      <c r="V1585">
        <v>0</v>
      </c>
      <c r="W1585">
        <v>0</v>
      </c>
      <c r="X1585">
        <v>1.2549671129228694</v>
      </c>
      <c r="Y1585">
        <v>0</v>
      </c>
      <c r="Z1585">
        <v>0</v>
      </c>
      <c r="AA1585">
        <v>0</v>
      </c>
      <c r="AB1585">
        <v>13.168222511252941</v>
      </c>
      <c r="AC1585">
        <v>0</v>
      </c>
      <c r="AD1585">
        <v>0</v>
      </c>
      <c r="AE1585">
        <v>14.42318962417581</v>
      </c>
    </row>
    <row r="1586" spans="1:31" x14ac:dyDescent="0.25">
      <c r="A1586">
        <v>2398399</v>
      </c>
      <c r="B1586">
        <v>1</v>
      </c>
      <c r="C1586" t="s">
        <v>80</v>
      </c>
      <c r="D1586" t="s">
        <v>93</v>
      </c>
      <c r="E1586" t="s">
        <v>157</v>
      </c>
      <c r="F1586" t="s">
        <v>4813</v>
      </c>
      <c r="G1586" t="s">
        <v>276</v>
      </c>
      <c r="H1586" t="s">
        <v>135</v>
      </c>
      <c r="I1586" t="s">
        <v>136</v>
      </c>
      <c r="J1586" t="s">
        <v>137</v>
      </c>
      <c r="K1586" t="s">
        <v>163</v>
      </c>
      <c r="L1586" t="s">
        <v>4814</v>
      </c>
      <c r="M1586" t="s">
        <v>4815</v>
      </c>
      <c r="N1586">
        <v>1.795833333</v>
      </c>
      <c r="O1586">
        <v>0</v>
      </c>
      <c r="P1586">
        <v>20</v>
      </c>
      <c r="Q1586">
        <v>0</v>
      </c>
      <c r="R1586">
        <v>9</v>
      </c>
      <c r="S1586">
        <v>0</v>
      </c>
      <c r="T1586">
        <v>4</v>
      </c>
      <c r="U1586">
        <v>0</v>
      </c>
      <c r="V1586">
        <v>0</v>
      </c>
      <c r="W1586">
        <v>0</v>
      </c>
      <c r="X1586">
        <v>12.238254126138019</v>
      </c>
      <c r="Y1586">
        <v>0</v>
      </c>
      <c r="Z1586">
        <v>24.248251318674718</v>
      </c>
      <c r="AA1586">
        <v>0</v>
      </c>
      <c r="AB1586">
        <v>6.8100939557365496</v>
      </c>
      <c r="AC1586">
        <v>0</v>
      </c>
      <c r="AD1586">
        <v>0</v>
      </c>
      <c r="AE1586">
        <v>43.296599400549283</v>
      </c>
    </row>
    <row r="1587" spans="1:31" x14ac:dyDescent="0.25">
      <c r="A1587">
        <v>2398585</v>
      </c>
      <c r="B1587">
        <v>1</v>
      </c>
      <c r="C1587" t="s">
        <v>80</v>
      </c>
      <c r="D1587" t="s">
        <v>102</v>
      </c>
      <c r="E1587" t="s">
        <v>157</v>
      </c>
      <c r="F1587" t="s">
        <v>4816</v>
      </c>
      <c r="G1587" t="s">
        <v>272</v>
      </c>
      <c r="H1587" t="s">
        <v>135</v>
      </c>
      <c r="I1587" t="s">
        <v>136</v>
      </c>
      <c r="J1587" t="s">
        <v>137</v>
      </c>
      <c r="K1587" t="s">
        <v>163</v>
      </c>
      <c r="L1587" t="s">
        <v>4817</v>
      </c>
      <c r="M1587" t="s">
        <v>4818</v>
      </c>
      <c r="N1587">
        <v>1.676388888</v>
      </c>
      <c r="O1587">
        <v>0</v>
      </c>
      <c r="P1587">
        <v>2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</row>
    <row r="1588" spans="1:31" x14ac:dyDescent="0.25">
      <c r="A1588">
        <v>2398542</v>
      </c>
      <c r="B1588">
        <v>1</v>
      </c>
      <c r="C1588" t="s">
        <v>80</v>
      </c>
      <c r="D1588" t="s">
        <v>104</v>
      </c>
      <c r="E1588" t="s">
        <v>279</v>
      </c>
      <c r="F1588" t="s">
        <v>4819</v>
      </c>
      <c r="G1588" t="s">
        <v>162</v>
      </c>
      <c r="H1588" t="s">
        <v>143</v>
      </c>
      <c r="I1588" t="s">
        <v>136</v>
      </c>
      <c r="J1588" t="s">
        <v>137</v>
      </c>
      <c r="K1588" t="s">
        <v>163</v>
      </c>
      <c r="L1588" t="s">
        <v>4820</v>
      </c>
      <c r="M1588" t="s">
        <v>4821</v>
      </c>
      <c r="N1588">
        <v>0.15333333299999999</v>
      </c>
      <c r="O1588">
        <v>1</v>
      </c>
      <c r="P1588">
        <v>723</v>
      </c>
      <c r="Q1588">
        <v>10</v>
      </c>
      <c r="R1588">
        <v>8</v>
      </c>
      <c r="S1588">
        <v>30</v>
      </c>
      <c r="T1588">
        <v>62</v>
      </c>
      <c r="U1588">
        <v>5</v>
      </c>
      <c r="V1588">
        <v>0</v>
      </c>
      <c r="W1588">
        <v>3.2365713428486667E-2</v>
      </c>
      <c r="X1588">
        <v>19.888791992477</v>
      </c>
      <c r="Y1588">
        <v>13.380269542219711</v>
      </c>
      <c r="Z1588">
        <v>6.5823643393473338E-2</v>
      </c>
      <c r="AA1588">
        <v>167.17901633660648</v>
      </c>
      <c r="AB1588">
        <v>4.4109222879606662</v>
      </c>
      <c r="AC1588">
        <v>43.758750309858598</v>
      </c>
      <c r="AD1588">
        <v>0</v>
      </c>
      <c r="AE1588">
        <v>248.71593982594442</v>
      </c>
    </row>
    <row r="1589" spans="1:31" x14ac:dyDescent="0.25">
      <c r="A1589">
        <v>2398499</v>
      </c>
      <c r="B1589">
        <v>1</v>
      </c>
      <c r="C1589" t="s">
        <v>81</v>
      </c>
      <c r="D1589" t="s">
        <v>122</v>
      </c>
      <c r="E1589" t="s">
        <v>153</v>
      </c>
      <c r="F1589" t="s">
        <v>4822</v>
      </c>
      <c r="G1589" t="s">
        <v>220</v>
      </c>
      <c r="H1589" t="s">
        <v>143</v>
      </c>
      <c r="I1589" t="s">
        <v>136</v>
      </c>
      <c r="J1589" t="s">
        <v>137</v>
      </c>
      <c r="K1589" t="s">
        <v>138</v>
      </c>
      <c r="L1589" t="s">
        <v>4823</v>
      </c>
      <c r="M1589" t="s">
        <v>4824</v>
      </c>
      <c r="N1589">
        <v>0.67361111100000004</v>
      </c>
      <c r="O1589">
        <v>0</v>
      </c>
      <c r="P1589">
        <v>11322</v>
      </c>
      <c r="Q1589">
        <v>0</v>
      </c>
      <c r="R1589">
        <v>12</v>
      </c>
      <c r="S1589">
        <v>11</v>
      </c>
      <c r="T1589">
        <v>772</v>
      </c>
      <c r="U1589">
        <v>0</v>
      </c>
      <c r="V1589">
        <v>2</v>
      </c>
      <c r="W1589">
        <v>0</v>
      </c>
      <c r="X1589">
        <v>1396.1758406075837</v>
      </c>
      <c r="Y1589">
        <v>0</v>
      </c>
      <c r="Z1589">
        <v>3.0882065456338239</v>
      </c>
      <c r="AA1589">
        <v>137.53546035994319</v>
      </c>
      <c r="AB1589">
        <v>416.25990783315098</v>
      </c>
      <c r="AC1589">
        <v>0</v>
      </c>
      <c r="AD1589">
        <v>12.219988645902902</v>
      </c>
      <c r="AE1589">
        <v>1965.2794039922146</v>
      </c>
    </row>
    <row r="1590" spans="1:31" x14ac:dyDescent="0.25">
      <c r="A1590">
        <v>2398545</v>
      </c>
      <c r="B1590">
        <v>1</v>
      </c>
      <c r="C1590" t="s">
        <v>81</v>
      </c>
      <c r="D1590" t="s">
        <v>113</v>
      </c>
      <c r="E1590" t="s">
        <v>157</v>
      </c>
      <c r="F1590" t="s">
        <v>4825</v>
      </c>
      <c r="G1590" t="s">
        <v>272</v>
      </c>
      <c r="H1590" t="s">
        <v>135</v>
      </c>
      <c r="I1590" t="s">
        <v>136</v>
      </c>
      <c r="J1590" t="s">
        <v>137</v>
      </c>
      <c r="K1590" t="s">
        <v>163</v>
      </c>
      <c r="L1590" t="s">
        <v>4826</v>
      </c>
      <c r="M1590" t="s">
        <v>4827</v>
      </c>
      <c r="N1590">
        <v>2.599722222</v>
      </c>
      <c r="O1590">
        <v>0</v>
      </c>
      <c r="P1590">
        <v>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0.79965152512614002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0.79965152512614002</v>
      </c>
    </row>
    <row r="1591" spans="1:31" x14ac:dyDescent="0.25">
      <c r="A1591">
        <v>2398522</v>
      </c>
      <c r="B1591">
        <v>1</v>
      </c>
      <c r="C1591" t="s">
        <v>80</v>
      </c>
      <c r="D1591" t="s">
        <v>102</v>
      </c>
      <c r="E1591" t="s">
        <v>157</v>
      </c>
      <c r="F1591" t="s">
        <v>4828</v>
      </c>
      <c r="G1591" t="s">
        <v>254</v>
      </c>
      <c r="H1591" t="s">
        <v>135</v>
      </c>
      <c r="I1591" t="s">
        <v>136</v>
      </c>
      <c r="J1591" t="s">
        <v>137</v>
      </c>
      <c r="K1591" t="s">
        <v>163</v>
      </c>
      <c r="L1591" t="s">
        <v>4829</v>
      </c>
      <c r="M1591" t="s">
        <v>4830</v>
      </c>
      <c r="N1591">
        <v>1.103888888</v>
      </c>
      <c r="O1591">
        <v>0</v>
      </c>
      <c r="P1591">
        <v>29</v>
      </c>
      <c r="Q1591">
        <v>0</v>
      </c>
      <c r="R1591">
        <v>6</v>
      </c>
      <c r="S1591">
        <v>0</v>
      </c>
      <c r="T1591">
        <v>2</v>
      </c>
      <c r="U1591">
        <v>0</v>
      </c>
      <c r="V1591">
        <v>0</v>
      </c>
      <c r="W1591">
        <v>0</v>
      </c>
      <c r="X1591">
        <v>0.46050223451094219</v>
      </c>
      <c r="Y1591">
        <v>0</v>
      </c>
      <c r="Z1591">
        <v>0.60035815354598721</v>
      </c>
      <c r="AA1591">
        <v>0</v>
      </c>
      <c r="AB1591">
        <v>1.9365604888555554E-2</v>
      </c>
      <c r="AC1591">
        <v>0</v>
      </c>
      <c r="AD1591">
        <v>0</v>
      </c>
      <c r="AE1591">
        <v>1.0802259929454849</v>
      </c>
    </row>
    <row r="1592" spans="1:31" x14ac:dyDescent="0.25">
      <c r="A1592">
        <v>2398330</v>
      </c>
      <c r="B1592">
        <v>1</v>
      </c>
      <c r="C1592" t="s">
        <v>80</v>
      </c>
      <c r="D1592" t="s">
        <v>94</v>
      </c>
      <c r="E1592" t="s">
        <v>141</v>
      </c>
      <c r="F1592" t="s">
        <v>4831</v>
      </c>
      <c r="G1592" t="s">
        <v>206</v>
      </c>
      <c r="H1592" t="s">
        <v>143</v>
      </c>
      <c r="I1592" t="s">
        <v>136</v>
      </c>
      <c r="J1592" t="s">
        <v>137</v>
      </c>
      <c r="K1592" t="s">
        <v>163</v>
      </c>
      <c r="L1592" t="s">
        <v>4832</v>
      </c>
      <c r="M1592" t="s">
        <v>4833</v>
      </c>
      <c r="N1592">
        <v>1.6755555550000001</v>
      </c>
      <c r="O1592">
        <v>0</v>
      </c>
      <c r="P1592">
        <v>61</v>
      </c>
      <c r="Q1592">
        <v>0</v>
      </c>
      <c r="R1592">
        <v>2</v>
      </c>
      <c r="S1592">
        <v>0</v>
      </c>
      <c r="T1592">
        <v>15</v>
      </c>
      <c r="U1592">
        <v>0</v>
      </c>
      <c r="V1592">
        <v>0</v>
      </c>
      <c r="W1592">
        <v>0</v>
      </c>
      <c r="X1592">
        <v>11.887307038529517</v>
      </c>
      <c r="Y1592">
        <v>0</v>
      </c>
      <c r="Z1592">
        <v>0.19689657324239107</v>
      </c>
      <c r="AA1592">
        <v>0</v>
      </c>
      <c r="AB1592">
        <v>6.4085272340063666</v>
      </c>
      <c r="AC1592">
        <v>0</v>
      </c>
      <c r="AD1592">
        <v>0</v>
      </c>
      <c r="AE1592">
        <v>18.492730845778276</v>
      </c>
    </row>
    <row r="1593" spans="1:31" x14ac:dyDescent="0.25">
      <c r="A1593">
        <v>2398353</v>
      </c>
      <c r="B1593">
        <v>1</v>
      </c>
      <c r="C1593" t="s">
        <v>81</v>
      </c>
      <c r="D1593" t="s">
        <v>128</v>
      </c>
      <c r="E1593" t="s">
        <v>153</v>
      </c>
      <c r="F1593" t="s">
        <v>4834</v>
      </c>
      <c r="G1593" t="s">
        <v>134</v>
      </c>
      <c r="H1593" t="s">
        <v>143</v>
      </c>
      <c r="I1593" t="s">
        <v>136</v>
      </c>
      <c r="J1593" t="s">
        <v>137</v>
      </c>
      <c r="K1593" t="s">
        <v>138</v>
      </c>
      <c r="L1593" t="s">
        <v>4835</v>
      </c>
      <c r="M1593" t="s">
        <v>4836</v>
      </c>
      <c r="N1593">
        <v>9.1883333329999992</v>
      </c>
      <c r="O1593">
        <v>12</v>
      </c>
      <c r="P1593">
        <v>1572</v>
      </c>
      <c r="Q1593">
        <v>65</v>
      </c>
      <c r="R1593">
        <v>104</v>
      </c>
      <c r="S1593">
        <v>18</v>
      </c>
      <c r="T1593">
        <v>129</v>
      </c>
      <c r="U1593">
        <v>2</v>
      </c>
      <c r="V1593">
        <v>1</v>
      </c>
      <c r="W1593">
        <v>27.235194489447512</v>
      </c>
      <c r="X1593">
        <v>1923.5698749599567</v>
      </c>
      <c r="Y1593">
        <v>317.48946282260187</v>
      </c>
      <c r="Z1593">
        <v>235.84788958822298</v>
      </c>
      <c r="AA1593">
        <v>2147.120742216468</v>
      </c>
      <c r="AB1593">
        <v>573.68249268210184</v>
      </c>
      <c r="AC1593">
        <v>48.162033320532778</v>
      </c>
      <c r="AD1593">
        <v>953.61512656339585</v>
      </c>
      <c r="AE1593">
        <v>6226.7228166427285</v>
      </c>
    </row>
    <row r="1594" spans="1:31" x14ac:dyDescent="0.25">
      <c r="A1594">
        <v>2398376</v>
      </c>
      <c r="B1594">
        <v>1</v>
      </c>
      <c r="C1594" t="s">
        <v>80</v>
      </c>
      <c r="D1594" t="s">
        <v>104</v>
      </c>
      <c r="E1594" t="s">
        <v>279</v>
      </c>
      <c r="F1594" t="s">
        <v>4650</v>
      </c>
      <c r="G1594" t="s">
        <v>170</v>
      </c>
      <c r="H1594" t="s">
        <v>143</v>
      </c>
      <c r="I1594" t="s">
        <v>136</v>
      </c>
      <c r="J1594" t="s">
        <v>137</v>
      </c>
      <c r="K1594" t="s">
        <v>163</v>
      </c>
      <c r="L1594" t="s">
        <v>4837</v>
      </c>
      <c r="M1594" t="s">
        <v>4838</v>
      </c>
      <c r="N1594">
        <v>3.4930555550000002</v>
      </c>
      <c r="O1594">
        <v>0</v>
      </c>
      <c r="P1594">
        <v>31</v>
      </c>
      <c r="Q1594">
        <v>0</v>
      </c>
      <c r="R1594">
        <v>60</v>
      </c>
      <c r="S1594">
        <v>1</v>
      </c>
      <c r="T1594">
        <v>13</v>
      </c>
      <c r="U1594">
        <v>4</v>
      </c>
      <c r="V1594">
        <v>0</v>
      </c>
      <c r="W1594">
        <v>0</v>
      </c>
      <c r="X1594">
        <v>25.022825338136773</v>
      </c>
      <c r="Y1594">
        <v>0</v>
      </c>
      <c r="Z1594">
        <v>101.31313358060164</v>
      </c>
      <c r="AA1594">
        <v>230.6205075605443</v>
      </c>
      <c r="AB1594">
        <v>24.111683156837731</v>
      </c>
      <c r="AC1594">
        <v>2619.714571187717</v>
      </c>
      <c r="AD1594">
        <v>0</v>
      </c>
      <c r="AE1594">
        <v>3000.7827208238373</v>
      </c>
    </row>
    <row r="1595" spans="1:31" x14ac:dyDescent="0.25">
      <c r="A1595">
        <v>2398313</v>
      </c>
      <c r="B1595">
        <v>1</v>
      </c>
      <c r="C1595" t="s">
        <v>80</v>
      </c>
      <c r="D1595" t="s">
        <v>106</v>
      </c>
      <c r="E1595" t="s">
        <v>279</v>
      </c>
      <c r="F1595" t="s">
        <v>4839</v>
      </c>
      <c r="G1595" t="s">
        <v>162</v>
      </c>
      <c r="H1595" t="s">
        <v>143</v>
      </c>
      <c r="I1595" t="s">
        <v>136</v>
      </c>
      <c r="J1595" t="s">
        <v>137</v>
      </c>
      <c r="K1595" t="s">
        <v>163</v>
      </c>
      <c r="L1595" t="s">
        <v>4840</v>
      </c>
      <c r="M1595" t="s">
        <v>4841</v>
      </c>
      <c r="N1595">
        <v>1.0208333329999999</v>
      </c>
      <c r="O1595">
        <v>0</v>
      </c>
      <c r="P1595">
        <v>472</v>
      </c>
      <c r="Q1595">
        <v>1</v>
      </c>
      <c r="R1595">
        <v>41</v>
      </c>
      <c r="S1595">
        <v>2</v>
      </c>
      <c r="T1595">
        <v>54</v>
      </c>
      <c r="U1595">
        <v>0</v>
      </c>
      <c r="V1595">
        <v>0</v>
      </c>
      <c r="W1595">
        <v>0</v>
      </c>
      <c r="X1595">
        <v>58.829547666391399</v>
      </c>
      <c r="Y1595">
        <v>0.64106475697400001</v>
      </c>
      <c r="Z1595">
        <v>23.883549013244625</v>
      </c>
      <c r="AA1595">
        <v>1.9778299925340999</v>
      </c>
      <c r="AB1595">
        <v>17.14188411411239</v>
      </c>
      <c r="AC1595">
        <v>0</v>
      </c>
      <c r="AD1595">
        <v>0</v>
      </c>
      <c r="AE1595">
        <v>102.4738755432565</v>
      </c>
    </row>
    <row r="1596" spans="1:31" x14ac:dyDescent="0.25">
      <c r="A1596">
        <v>2398413</v>
      </c>
      <c r="B1596">
        <v>1</v>
      </c>
      <c r="C1596" t="s">
        <v>81</v>
      </c>
      <c r="D1596" t="s">
        <v>126</v>
      </c>
      <c r="E1596" t="s">
        <v>141</v>
      </c>
      <c r="F1596" t="s">
        <v>4842</v>
      </c>
      <c r="G1596" t="s">
        <v>147</v>
      </c>
      <c r="H1596" t="s">
        <v>143</v>
      </c>
      <c r="I1596" t="s">
        <v>136</v>
      </c>
      <c r="J1596" t="s">
        <v>137</v>
      </c>
      <c r="K1596" t="s">
        <v>138</v>
      </c>
      <c r="L1596" t="s">
        <v>4843</v>
      </c>
      <c r="M1596" t="s">
        <v>4844</v>
      </c>
      <c r="N1596">
        <v>4.0505555549999999</v>
      </c>
      <c r="O1596">
        <v>0</v>
      </c>
      <c r="P1596">
        <v>10</v>
      </c>
      <c r="Q1596">
        <v>0</v>
      </c>
      <c r="R1596">
        <v>11</v>
      </c>
      <c r="S1596">
        <v>0</v>
      </c>
      <c r="T1596">
        <v>2</v>
      </c>
      <c r="U1596">
        <v>0</v>
      </c>
      <c r="V1596">
        <v>0</v>
      </c>
      <c r="W1596">
        <v>0</v>
      </c>
      <c r="X1596">
        <v>9.8632448419990819</v>
      </c>
      <c r="Y1596">
        <v>0</v>
      </c>
      <c r="Z1596">
        <v>41.661638260670287</v>
      </c>
      <c r="AA1596">
        <v>0</v>
      </c>
      <c r="AB1596">
        <v>3.7237677103226674E-2</v>
      </c>
      <c r="AC1596">
        <v>0</v>
      </c>
      <c r="AD1596">
        <v>0</v>
      </c>
      <c r="AE1596">
        <v>51.562120779772599</v>
      </c>
    </row>
    <row r="1597" spans="1:31" x14ac:dyDescent="0.25">
      <c r="A1597">
        <v>2398439</v>
      </c>
      <c r="B1597">
        <v>1</v>
      </c>
      <c r="C1597" t="s">
        <v>81</v>
      </c>
      <c r="D1597" t="s">
        <v>121</v>
      </c>
      <c r="E1597" t="s">
        <v>141</v>
      </c>
      <c r="F1597" t="s">
        <v>4845</v>
      </c>
      <c r="G1597" t="s">
        <v>206</v>
      </c>
      <c r="H1597" t="s">
        <v>143</v>
      </c>
      <c r="I1597" t="s">
        <v>136</v>
      </c>
      <c r="J1597" t="s">
        <v>137</v>
      </c>
      <c r="K1597" t="s">
        <v>163</v>
      </c>
      <c r="L1597" t="s">
        <v>4846</v>
      </c>
      <c r="M1597" t="s">
        <v>4847</v>
      </c>
      <c r="N1597">
        <v>2.926388888</v>
      </c>
      <c r="O1597">
        <v>0</v>
      </c>
      <c r="P1597">
        <v>150</v>
      </c>
      <c r="Q1597">
        <v>0</v>
      </c>
      <c r="R1597">
        <v>4</v>
      </c>
      <c r="S1597">
        <v>0</v>
      </c>
      <c r="T1597">
        <v>4</v>
      </c>
      <c r="U1597">
        <v>0</v>
      </c>
      <c r="V1597">
        <v>0</v>
      </c>
      <c r="W1597">
        <v>0</v>
      </c>
      <c r="X1597">
        <v>49.749981060352965</v>
      </c>
      <c r="Y1597">
        <v>0</v>
      </c>
      <c r="Z1597">
        <v>7.0523127154063374</v>
      </c>
      <c r="AA1597">
        <v>0</v>
      </c>
      <c r="AB1597">
        <v>5.5192937944924152</v>
      </c>
      <c r="AC1597">
        <v>0</v>
      </c>
      <c r="AD1597">
        <v>0</v>
      </c>
      <c r="AE1597">
        <v>62.321587570251715</v>
      </c>
    </row>
    <row r="1598" spans="1:31" x14ac:dyDescent="0.25">
      <c r="A1598">
        <v>2398602</v>
      </c>
      <c r="B1598">
        <v>1</v>
      </c>
      <c r="C1598" t="s">
        <v>80</v>
      </c>
      <c r="D1598" t="s">
        <v>104</v>
      </c>
      <c r="E1598" t="s">
        <v>141</v>
      </c>
      <c r="F1598" t="s">
        <v>4848</v>
      </c>
      <c r="G1598" t="s">
        <v>1161</v>
      </c>
      <c r="H1598" t="s">
        <v>143</v>
      </c>
      <c r="I1598" t="s">
        <v>136</v>
      </c>
      <c r="J1598" t="s">
        <v>137</v>
      </c>
      <c r="K1598" t="s">
        <v>163</v>
      </c>
      <c r="L1598" t="s">
        <v>4849</v>
      </c>
      <c r="M1598" t="s">
        <v>4850</v>
      </c>
      <c r="N1598">
        <v>2.2705555550000001</v>
      </c>
      <c r="O1598">
        <v>0</v>
      </c>
      <c r="P1598">
        <v>2</v>
      </c>
      <c r="Q1598">
        <v>0</v>
      </c>
      <c r="R1598">
        <v>3</v>
      </c>
      <c r="S1598">
        <v>0</v>
      </c>
      <c r="T1598">
        <v>2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11.369017665242813</v>
      </c>
      <c r="AA1598">
        <v>0</v>
      </c>
      <c r="AB1598">
        <v>0.78989561743256387</v>
      </c>
      <c r="AC1598">
        <v>0</v>
      </c>
      <c r="AD1598">
        <v>0</v>
      </c>
      <c r="AE1598">
        <v>12.158913282675377</v>
      </c>
    </row>
    <row r="1599" spans="1:31" x14ac:dyDescent="0.25">
      <c r="A1599">
        <v>2398645</v>
      </c>
      <c r="B1599">
        <v>1</v>
      </c>
      <c r="C1599" t="s">
        <v>81</v>
      </c>
      <c r="D1599" t="s">
        <v>120</v>
      </c>
      <c r="E1599" t="s">
        <v>157</v>
      </c>
      <c r="F1599" t="s">
        <v>4851</v>
      </c>
      <c r="G1599" t="s">
        <v>272</v>
      </c>
      <c r="H1599" t="s">
        <v>135</v>
      </c>
      <c r="I1599" t="s">
        <v>136</v>
      </c>
      <c r="J1599" t="s">
        <v>137</v>
      </c>
      <c r="K1599" t="s">
        <v>163</v>
      </c>
      <c r="L1599" t="s">
        <v>4852</v>
      </c>
      <c r="M1599" t="s">
        <v>4853</v>
      </c>
      <c r="N1599">
        <v>1.1936111110000001</v>
      </c>
      <c r="O1599">
        <v>0</v>
      </c>
      <c r="P1599">
        <v>5</v>
      </c>
      <c r="Q1599">
        <v>0</v>
      </c>
      <c r="R1599">
        <v>2</v>
      </c>
      <c r="S1599">
        <v>0</v>
      </c>
      <c r="T1599">
        <v>1</v>
      </c>
      <c r="U1599">
        <v>0</v>
      </c>
      <c r="V1599">
        <v>0</v>
      </c>
      <c r="W1599">
        <v>0</v>
      </c>
      <c r="X1599">
        <v>1.661187591881585</v>
      </c>
      <c r="Y1599">
        <v>0</v>
      </c>
      <c r="Z1599">
        <v>5.1614714056344456E-2</v>
      </c>
      <c r="AA1599">
        <v>0</v>
      </c>
      <c r="AB1599">
        <v>0.19717490049926664</v>
      </c>
      <c r="AC1599">
        <v>0</v>
      </c>
      <c r="AD1599">
        <v>0</v>
      </c>
      <c r="AE1599">
        <v>1.9099772064371963</v>
      </c>
    </row>
    <row r="1600" spans="1:31" x14ac:dyDescent="0.25">
      <c r="A1600">
        <v>2398396</v>
      </c>
      <c r="B1600">
        <v>1</v>
      </c>
      <c r="C1600" t="s">
        <v>80</v>
      </c>
      <c r="D1600" t="s">
        <v>96</v>
      </c>
      <c r="E1600" t="s">
        <v>141</v>
      </c>
      <c r="F1600" t="s">
        <v>3214</v>
      </c>
      <c r="G1600" t="s">
        <v>134</v>
      </c>
      <c r="H1600" t="s">
        <v>143</v>
      </c>
      <c r="I1600" t="s">
        <v>136</v>
      </c>
      <c r="J1600" t="s">
        <v>137</v>
      </c>
      <c r="K1600" t="s">
        <v>138</v>
      </c>
      <c r="L1600" t="s">
        <v>4854</v>
      </c>
      <c r="M1600" t="s">
        <v>4855</v>
      </c>
      <c r="N1600">
        <v>8.1672222219999995</v>
      </c>
      <c r="O1600">
        <v>0</v>
      </c>
      <c r="P1600">
        <v>106</v>
      </c>
      <c r="Q1600">
        <v>0</v>
      </c>
      <c r="R1600">
        <v>0</v>
      </c>
      <c r="S1600">
        <v>3</v>
      </c>
      <c r="T1600">
        <v>6</v>
      </c>
      <c r="U1600">
        <v>0</v>
      </c>
      <c r="V1600">
        <v>0</v>
      </c>
      <c r="W1600">
        <v>0</v>
      </c>
      <c r="X1600">
        <v>159.43270676897311</v>
      </c>
      <c r="Y1600">
        <v>0</v>
      </c>
      <c r="Z1600">
        <v>0</v>
      </c>
      <c r="AA1600">
        <v>276.81338279710371</v>
      </c>
      <c r="AB1600">
        <v>15.028113263892021</v>
      </c>
      <c r="AC1600">
        <v>0</v>
      </c>
      <c r="AD1600">
        <v>0</v>
      </c>
      <c r="AE1600">
        <v>451.27420282996883</v>
      </c>
    </row>
    <row r="1601" spans="1:31" x14ac:dyDescent="0.25">
      <c r="A1601">
        <v>2398539</v>
      </c>
      <c r="B1601">
        <v>1</v>
      </c>
      <c r="C1601" t="s">
        <v>80</v>
      </c>
      <c r="D1601" t="s">
        <v>94</v>
      </c>
      <c r="E1601" t="s">
        <v>157</v>
      </c>
      <c r="F1601" t="s">
        <v>4856</v>
      </c>
      <c r="G1601" t="s">
        <v>272</v>
      </c>
      <c r="H1601" t="s">
        <v>135</v>
      </c>
      <c r="I1601" t="s">
        <v>136</v>
      </c>
      <c r="J1601" t="s">
        <v>137</v>
      </c>
      <c r="K1601" t="s">
        <v>163</v>
      </c>
      <c r="L1601" t="s">
        <v>4857</v>
      </c>
      <c r="M1601" t="s">
        <v>4858</v>
      </c>
      <c r="N1601">
        <v>0.68472222199999999</v>
      </c>
      <c r="O1601">
        <v>0</v>
      </c>
      <c r="P1601">
        <v>3</v>
      </c>
      <c r="Q1601">
        <v>0</v>
      </c>
      <c r="R1601">
        <v>15</v>
      </c>
      <c r="S1601">
        <v>0</v>
      </c>
      <c r="T1601">
        <v>2</v>
      </c>
      <c r="U1601">
        <v>0</v>
      </c>
      <c r="V1601">
        <v>0</v>
      </c>
      <c r="W1601">
        <v>0</v>
      </c>
      <c r="X1601">
        <v>8.730971289018806E-2</v>
      </c>
      <c r="Y1601">
        <v>0</v>
      </c>
      <c r="Z1601">
        <v>2.4314707023536601</v>
      </c>
      <c r="AA1601">
        <v>0</v>
      </c>
      <c r="AB1601">
        <v>0</v>
      </c>
      <c r="AC1601">
        <v>0</v>
      </c>
      <c r="AD1601">
        <v>0</v>
      </c>
      <c r="AE1601">
        <v>2.5187804152438482</v>
      </c>
    </row>
    <row r="1602" spans="1:31" x14ac:dyDescent="0.25">
      <c r="A1602">
        <v>2398425</v>
      </c>
      <c r="B1602">
        <v>1</v>
      </c>
      <c r="C1602" t="s">
        <v>81</v>
      </c>
      <c r="D1602" t="s">
        <v>112</v>
      </c>
      <c r="E1602" t="s">
        <v>181</v>
      </c>
      <c r="F1602" t="s">
        <v>4859</v>
      </c>
      <c r="G1602" t="s">
        <v>183</v>
      </c>
      <c r="H1602" t="s">
        <v>135</v>
      </c>
      <c r="I1602" t="s">
        <v>136</v>
      </c>
      <c r="J1602" t="s">
        <v>137</v>
      </c>
      <c r="K1602" t="s">
        <v>163</v>
      </c>
      <c r="L1602" t="s">
        <v>4860</v>
      </c>
      <c r="M1602" t="s">
        <v>4861</v>
      </c>
      <c r="N1602">
        <v>1.249166666</v>
      </c>
      <c r="O1602">
        <v>0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6.7251134578620003E-2</v>
      </c>
      <c r="AA1602">
        <v>0</v>
      </c>
      <c r="AB1602">
        <v>0</v>
      </c>
      <c r="AC1602">
        <v>0</v>
      </c>
      <c r="AD1602">
        <v>0</v>
      </c>
      <c r="AE1602">
        <v>6.7251134578620003E-2</v>
      </c>
    </row>
    <row r="1603" spans="1:31" x14ac:dyDescent="0.25">
      <c r="A1603">
        <v>2398525</v>
      </c>
      <c r="B1603">
        <v>1</v>
      </c>
      <c r="C1603" t="s">
        <v>81</v>
      </c>
      <c r="D1603" t="s">
        <v>122</v>
      </c>
      <c r="E1603" t="s">
        <v>157</v>
      </c>
      <c r="F1603" t="s">
        <v>4862</v>
      </c>
      <c r="G1603" t="s">
        <v>272</v>
      </c>
      <c r="H1603" t="s">
        <v>135</v>
      </c>
      <c r="I1603" t="s">
        <v>136</v>
      </c>
      <c r="J1603" t="s">
        <v>137</v>
      </c>
      <c r="K1603" t="s">
        <v>163</v>
      </c>
      <c r="L1603" t="s">
        <v>4863</v>
      </c>
      <c r="M1603" t="s">
        <v>4864</v>
      </c>
      <c r="N1603">
        <v>4.0872222220000003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1.0857552988398549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1.0857552988398549</v>
      </c>
    </row>
    <row r="1604" spans="1:31" x14ac:dyDescent="0.25">
      <c r="A1604">
        <v>2398611</v>
      </c>
      <c r="B1604">
        <v>1</v>
      </c>
      <c r="C1604" t="s">
        <v>80</v>
      </c>
      <c r="D1604" t="s">
        <v>99</v>
      </c>
      <c r="E1604" t="s">
        <v>157</v>
      </c>
      <c r="F1604" t="s">
        <v>4865</v>
      </c>
      <c r="G1604" t="s">
        <v>254</v>
      </c>
      <c r="H1604" t="s">
        <v>135</v>
      </c>
      <c r="I1604" t="s">
        <v>136</v>
      </c>
      <c r="J1604" t="s">
        <v>137</v>
      </c>
      <c r="K1604" t="s">
        <v>163</v>
      </c>
      <c r="L1604" t="s">
        <v>4866</v>
      </c>
      <c r="M1604" t="s">
        <v>4867</v>
      </c>
      <c r="N1604">
        <v>2.162222222</v>
      </c>
      <c r="O1604">
        <v>0</v>
      </c>
      <c r="P1604">
        <v>129</v>
      </c>
      <c r="Q1604">
        <v>0</v>
      </c>
      <c r="R1604">
        <v>1</v>
      </c>
      <c r="S1604">
        <v>0</v>
      </c>
      <c r="T1604">
        <v>6</v>
      </c>
      <c r="U1604">
        <v>0</v>
      </c>
      <c r="V1604">
        <v>0</v>
      </c>
      <c r="W1604">
        <v>0</v>
      </c>
      <c r="X1604">
        <v>55.037721646809416</v>
      </c>
      <c r="Y1604">
        <v>0</v>
      </c>
      <c r="Z1604">
        <v>1.5530735463764378</v>
      </c>
      <c r="AA1604">
        <v>0</v>
      </c>
      <c r="AB1604">
        <v>3.8022684202976005</v>
      </c>
      <c r="AC1604">
        <v>0</v>
      </c>
      <c r="AD1604">
        <v>0</v>
      </c>
      <c r="AE1604">
        <v>60.393063613483456</v>
      </c>
    </row>
    <row r="1605" spans="1:31" x14ac:dyDescent="0.25">
      <c r="A1605">
        <v>2398362</v>
      </c>
      <c r="B1605">
        <v>1</v>
      </c>
      <c r="C1605" t="s">
        <v>80</v>
      </c>
      <c r="D1605" t="s">
        <v>100</v>
      </c>
      <c r="E1605" t="s">
        <v>279</v>
      </c>
      <c r="F1605" t="s">
        <v>4868</v>
      </c>
      <c r="G1605" t="s">
        <v>147</v>
      </c>
      <c r="H1605" t="s">
        <v>143</v>
      </c>
      <c r="I1605" t="s">
        <v>136</v>
      </c>
      <c r="J1605" t="s">
        <v>137</v>
      </c>
      <c r="K1605" t="s">
        <v>138</v>
      </c>
      <c r="L1605" t="s">
        <v>4869</v>
      </c>
      <c r="M1605" t="s">
        <v>4870</v>
      </c>
      <c r="N1605">
        <v>9.1105555549999995</v>
      </c>
      <c r="O1605">
        <v>6</v>
      </c>
      <c r="P1605">
        <v>311</v>
      </c>
      <c r="Q1605">
        <v>26</v>
      </c>
      <c r="R1605">
        <v>71</v>
      </c>
      <c r="S1605">
        <v>11</v>
      </c>
      <c r="T1605">
        <v>55</v>
      </c>
      <c r="U1605">
        <v>0</v>
      </c>
      <c r="V1605">
        <v>0</v>
      </c>
      <c r="W1605">
        <v>63.796409928096601</v>
      </c>
      <c r="X1605">
        <v>737.73877843295145</v>
      </c>
      <c r="Y1605">
        <v>273.25559271441455</v>
      </c>
      <c r="Z1605">
        <v>547.05854701722012</v>
      </c>
      <c r="AA1605">
        <v>133.7107770488258</v>
      </c>
      <c r="AB1605">
        <v>409.17942787154414</v>
      </c>
      <c r="AC1605">
        <v>0</v>
      </c>
      <c r="AD1605">
        <v>0</v>
      </c>
      <c r="AE1605">
        <v>2164.7395330130526</v>
      </c>
    </row>
    <row r="1606" spans="1:31" x14ac:dyDescent="0.25">
      <c r="A1606">
        <v>2398322</v>
      </c>
      <c r="B1606">
        <v>1</v>
      </c>
      <c r="C1606" t="s">
        <v>80</v>
      </c>
      <c r="D1606" t="s">
        <v>104</v>
      </c>
      <c r="E1606" t="s">
        <v>153</v>
      </c>
      <c r="F1606" t="s">
        <v>4386</v>
      </c>
      <c r="G1606" t="s">
        <v>162</v>
      </c>
      <c r="H1606" t="s">
        <v>143</v>
      </c>
      <c r="I1606" t="s">
        <v>136</v>
      </c>
      <c r="J1606" t="s">
        <v>137</v>
      </c>
      <c r="K1606" t="s">
        <v>163</v>
      </c>
      <c r="L1606" t="s">
        <v>4871</v>
      </c>
      <c r="M1606" t="s">
        <v>4872</v>
      </c>
      <c r="N1606">
        <v>0.332777777</v>
      </c>
      <c r="O1606">
        <v>9</v>
      </c>
      <c r="P1606">
        <v>0</v>
      </c>
      <c r="Q1606">
        <v>67</v>
      </c>
      <c r="R1606">
        <v>0</v>
      </c>
      <c r="S1606">
        <v>26</v>
      </c>
      <c r="T1606">
        <v>2</v>
      </c>
      <c r="U1606">
        <v>0</v>
      </c>
      <c r="V1606">
        <v>0</v>
      </c>
      <c r="W1606">
        <v>3.9543725008719788</v>
      </c>
      <c r="X1606">
        <v>0</v>
      </c>
      <c r="Y1606">
        <v>35.071732690735217</v>
      </c>
      <c r="Z1606">
        <v>0</v>
      </c>
      <c r="AA1606">
        <v>35.438652161630436</v>
      </c>
      <c r="AB1606">
        <v>0.3281294340908778</v>
      </c>
      <c r="AC1606">
        <v>0</v>
      </c>
      <c r="AD1606">
        <v>0</v>
      </c>
      <c r="AE1606">
        <v>74.792886787328513</v>
      </c>
    </row>
    <row r="1607" spans="1:31" x14ac:dyDescent="0.25">
      <c r="A1607">
        <v>2398299</v>
      </c>
      <c r="B1607">
        <v>1</v>
      </c>
      <c r="C1607" t="s">
        <v>80</v>
      </c>
      <c r="D1607" t="s">
        <v>107</v>
      </c>
      <c r="E1607" t="s">
        <v>181</v>
      </c>
      <c r="F1607" t="s">
        <v>4873</v>
      </c>
      <c r="G1607" t="s">
        <v>231</v>
      </c>
      <c r="H1607" t="s">
        <v>135</v>
      </c>
      <c r="I1607" t="s">
        <v>136</v>
      </c>
      <c r="J1607" t="s">
        <v>137</v>
      </c>
      <c r="K1607" t="s">
        <v>163</v>
      </c>
      <c r="L1607" t="s">
        <v>4874</v>
      </c>
      <c r="M1607" t="s">
        <v>4875</v>
      </c>
      <c r="N1607">
        <v>1.075</v>
      </c>
      <c r="O1607">
        <v>0</v>
      </c>
      <c r="P1607">
        <v>2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0.24130073367725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0.24130073367725</v>
      </c>
    </row>
    <row r="1608" spans="1:31" x14ac:dyDescent="0.25">
      <c r="A1608">
        <v>2424004</v>
      </c>
      <c r="B1608">
        <v>1</v>
      </c>
      <c r="C1608" t="s">
        <v>80</v>
      </c>
      <c r="D1608" t="s">
        <v>109</v>
      </c>
      <c r="E1608" t="s">
        <v>141</v>
      </c>
      <c r="F1608" t="s">
        <v>4876</v>
      </c>
      <c r="G1608" t="s">
        <v>206</v>
      </c>
      <c r="H1608" t="s">
        <v>143</v>
      </c>
      <c r="I1608" t="s">
        <v>136</v>
      </c>
      <c r="J1608" t="s">
        <v>137</v>
      </c>
      <c r="K1608" t="s">
        <v>163</v>
      </c>
      <c r="L1608" t="s">
        <v>4877</v>
      </c>
      <c r="M1608" t="s">
        <v>4878</v>
      </c>
      <c r="N1608">
        <v>1.22</v>
      </c>
      <c r="O1608">
        <v>0</v>
      </c>
      <c r="P1608">
        <v>5</v>
      </c>
      <c r="Q1608">
        <v>0</v>
      </c>
      <c r="R1608">
        <v>27</v>
      </c>
      <c r="S1608">
        <v>0</v>
      </c>
      <c r="T1608">
        <v>10</v>
      </c>
      <c r="U1608">
        <v>0</v>
      </c>
      <c r="V1608">
        <v>0</v>
      </c>
      <c r="W1608">
        <v>0</v>
      </c>
      <c r="X1608">
        <v>1.3311430211806203</v>
      </c>
      <c r="Y1608">
        <v>0</v>
      </c>
      <c r="Z1608">
        <v>22.660887342422708</v>
      </c>
      <c r="AA1608">
        <v>0</v>
      </c>
      <c r="AB1608">
        <v>6.9960023068687605</v>
      </c>
      <c r="AC1608">
        <v>0</v>
      </c>
      <c r="AD1608">
        <v>0</v>
      </c>
      <c r="AE1608">
        <v>30.988032670472087</v>
      </c>
    </row>
    <row r="1609" spans="1:31" x14ac:dyDescent="0.25">
      <c r="A1609">
        <v>2398342</v>
      </c>
      <c r="B1609">
        <v>1</v>
      </c>
      <c r="C1609" t="s">
        <v>80</v>
      </c>
      <c r="D1609" t="s">
        <v>99</v>
      </c>
      <c r="E1609" t="s">
        <v>153</v>
      </c>
      <c r="F1609" t="s">
        <v>4879</v>
      </c>
      <c r="G1609" t="s">
        <v>134</v>
      </c>
      <c r="H1609" t="s">
        <v>143</v>
      </c>
      <c r="I1609" t="s">
        <v>136</v>
      </c>
      <c r="J1609" t="s">
        <v>137</v>
      </c>
      <c r="K1609" t="s">
        <v>138</v>
      </c>
      <c r="L1609" t="s">
        <v>4880</v>
      </c>
      <c r="M1609" t="s">
        <v>4881</v>
      </c>
      <c r="N1609">
        <v>7.3775000000000004</v>
      </c>
      <c r="O1609">
        <v>0</v>
      </c>
      <c r="P1609">
        <v>1424</v>
      </c>
      <c r="Q1609">
        <v>0</v>
      </c>
      <c r="R1609">
        <v>4</v>
      </c>
      <c r="S1609">
        <v>4</v>
      </c>
      <c r="T1609">
        <v>167</v>
      </c>
      <c r="U1609">
        <v>0</v>
      </c>
      <c r="V1609">
        <v>1</v>
      </c>
      <c r="W1609">
        <v>0</v>
      </c>
      <c r="X1609">
        <v>1622.1470922025649</v>
      </c>
      <c r="Y1609">
        <v>0</v>
      </c>
      <c r="Z1609">
        <v>3.4463705282294104</v>
      </c>
      <c r="AA1609">
        <v>203.45432843606895</v>
      </c>
      <c r="AB1609">
        <v>1497.9580158991823</v>
      </c>
      <c r="AC1609">
        <v>0</v>
      </c>
      <c r="AD1609">
        <v>833.11576716423974</v>
      </c>
      <c r="AE1609">
        <v>4160.1215742302848</v>
      </c>
    </row>
    <row r="1610" spans="1:31" x14ac:dyDescent="0.25">
      <c r="A1610">
        <v>2398591</v>
      </c>
      <c r="B1610">
        <v>1</v>
      </c>
      <c r="C1610" t="s">
        <v>80</v>
      </c>
      <c r="D1610" t="s">
        <v>100</v>
      </c>
      <c r="E1610" t="s">
        <v>181</v>
      </c>
      <c r="F1610" t="s">
        <v>4882</v>
      </c>
      <c r="G1610" t="s">
        <v>183</v>
      </c>
      <c r="H1610" t="s">
        <v>135</v>
      </c>
      <c r="I1610" t="s">
        <v>136</v>
      </c>
      <c r="J1610" t="s">
        <v>137</v>
      </c>
      <c r="K1610" t="s">
        <v>163</v>
      </c>
      <c r="L1610" t="s">
        <v>4883</v>
      </c>
      <c r="M1610" t="s">
        <v>4884</v>
      </c>
      <c r="N1610">
        <v>0.89916666599999995</v>
      </c>
      <c r="O1610">
        <v>0</v>
      </c>
      <c r="P1610">
        <v>6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1.2292586624821251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1.2292586624821251</v>
      </c>
    </row>
    <row r="1611" spans="1:31" x14ac:dyDescent="0.25">
      <c r="A1611">
        <v>2398428</v>
      </c>
      <c r="B1611">
        <v>1</v>
      </c>
      <c r="C1611" t="s">
        <v>80</v>
      </c>
      <c r="D1611" t="s">
        <v>105</v>
      </c>
      <c r="E1611" t="s">
        <v>181</v>
      </c>
      <c r="F1611" t="s">
        <v>4885</v>
      </c>
      <c r="G1611" t="s">
        <v>231</v>
      </c>
      <c r="H1611" t="s">
        <v>135</v>
      </c>
      <c r="I1611" t="s">
        <v>136</v>
      </c>
      <c r="J1611" t="s">
        <v>137</v>
      </c>
      <c r="K1611" t="s">
        <v>163</v>
      </c>
      <c r="L1611" t="s">
        <v>4886</v>
      </c>
      <c r="M1611" t="s">
        <v>4887</v>
      </c>
      <c r="N1611">
        <v>6.4355555549999997</v>
      </c>
      <c r="O1611">
        <v>0</v>
      </c>
      <c r="P1611">
        <v>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2.4381736907783225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2.4381736907783225</v>
      </c>
    </row>
    <row r="1612" spans="1:31" x14ac:dyDescent="0.25">
      <c r="A1612">
        <v>2398359</v>
      </c>
      <c r="B1612">
        <v>1</v>
      </c>
      <c r="C1612" t="s">
        <v>80</v>
      </c>
      <c r="D1612" t="s">
        <v>96</v>
      </c>
      <c r="E1612" t="s">
        <v>176</v>
      </c>
      <c r="F1612" t="s">
        <v>4888</v>
      </c>
      <c r="G1612" t="s">
        <v>235</v>
      </c>
      <c r="H1612" t="s">
        <v>135</v>
      </c>
      <c r="I1612" t="s">
        <v>136</v>
      </c>
      <c r="J1612" t="s">
        <v>3</v>
      </c>
      <c r="K1612" t="s">
        <v>163</v>
      </c>
      <c r="L1612" t="s">
        <v>4889</v>
      </c>
      <c r="M1612" t="s">
        <v>4890</v>
      </c>
      <c r="N1612">
        <v>3.6688888880000001</v>
      </c>
      <c r="O1612">
        <v>0</v>
      </c>
      <c r="P1612">
        <v>18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9.1499238656267199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9.1499238656267199</v>
      </c>
    </row>
    <row r="1613" spans="1:31" x14ac:dyDescent="0.25">
      <c r="A1613">
        <v>2398382</v>
      </c>
      <c r="B1613">
        <v>1</v>
      </c>
      <c r="C1613" t="s">
        <v>80</v>
      </c>
      <c r="D1613" t="s">
        <v>108</v>
      </c>
      <c r="E1613" t="s">
        <v>141</v>
      </c>
      <c r="F1613" t="s">
        <v>4891</v>
      </c>
      <c r="G1613" t="s">
        <v>206</v>
      </c>
      <c r="H1613" t="s">
        <v>143</v>
      </c>
      <c r="I1613" t="s">
        <v>136</v>
      </c>
      <c r="J1613" t="s">
        <v>137</v>
      </c>
      <c r="K1613" t="s">
        <v>163</v>
      </c>
      <c r="L1613" t="s">
        <v>4892</v>
      </c>
      <c r="M1613" t="s">
        <v>4893</v>
      </c>
      <c r="N1613">
        <v>0.44777777699999999</v>
      </c>
      <c r="O1613">
        <v>0</v>
      </c>
      <c r="P1613">
        <v>44</v>
      </c>
      <c r="Q1613">
        <v>0</v>
      </c>
      <c r="R1613">
        <v>2</v>
      </c>
      <c r="S1613">
        <v>0</v>
      </c>
      <c r="T1613">
        <v>2</v>
      </c>
      <c r="U1613">
        <v>0</v>
      </c>
      <c r="V1613">
        <v>0</v>
      </c>
      <c r="W1613">
        <v>0</v>
      </c>
      <c r="X1613">
        <v>3.1282925539634321</v>
      </c>
      <c r="Y1613">
        <v>0</v>
      </c>
      <c r="Z1613">
        <v>0</v>
      </c>
      <c r="AA1613">
        <v>0</v>
      </c>
      <c r="AB1613">
        <v>0.75509741345383952</v>
      </c>
      <c r="AC1613">
        <v>0</v>
      </c>
      <c r="AD1613">
        <v>0</v>
      </c>
      <c r="AE1613">
        <v>3.8833899674172718</v>
      </c>
    </row>
    <row r="1614" spans="1:31" x14ac:dyDescent="0.25">
      <c r="A1614">
        <v>2398405</v>
      </c>
      <c r="B1614">
        <v>1</v>
      </c>
      <c r="C1614" t="s">
        <v>80</v>
      </c>
      <c r="D1614" t="s">
        <v>85</v>
      </c>
      <c r="E1614" t="s">
        <v>176</v>
      </c>
      <c r="F1614" t="s">
        <v>4894</v>
      </c>
      <c r="G1614" t="s">
        <v>235</v>
      </c>
      <c r="H1614" t="s">
        <v>135</v>
      </c>
      <c r="I1614" t="s">
        <v>136</v>
      </c>
      <c r="J1614" t="s">
        <v>3</v>
      </c>
      <c r="K1614" t="s">
        <v>163</v>
      </c>
      <c r="L1614" t="s">
        <v>4895</v>
      </c>
      <c r="M1614" t="s">
        <v>4896</v>
      </c>
      <c r="N1614">
        <v>0.959166666</v>
      </c>
      <c r="O1614">
        <v>0</v>
      </c>
      <c r="P1614">
        <v>127</v>
      </c>
      <c r="Q1614">
        <v>0</v>
      </c>
      <c r="R1614">
        <v>0</v>
      </c>
      <c r="S1614">
        <v>0</v>
      </c>
      <c r="T1614">
        <v>10</v>
      </c>
      <c r="U1614">
        <v>0</v>
      </c>
      <c r="V1614">
        <v>0</v>
      </c>
      <c r="W1614">
        <v>0</v>
      </c>
      <c r="X1614">
        <v>21.145949363074717</v>
      </c>
      <c r="Y1614">
        <v>0</v>
      </c>
      <c r="Z1614">
        <v>0</v>
      </c>
      <c r="AA1614">
        <v>0</v>
      </c>
      <c r="AB1614">
        <v>3.5527536334768244</v>
      </c>
      <c r="AC1614">
        <v>0</v>
      </c>
      <c r="AD1614">
        <v>0</v>
      </c>
      <c r="AE1614">
        <v>24.698702996551543</v>
      </c>
    </row>
    <row r="1615" spans="1:31" x14ac:dyDescent="0.25">
      <c r="A1615">
        <v>2398505</v>
      </c>
      <c r="B1615">
        <v>1</v>
      </c>
      <c r="C1615" t="s">
        <v>81</v>
      </c>
      <c r="D1615" t="s">
        <v>112</v>
      </c>
      <c r="E1615" t="s">
        <v>153</v>
      </c>
      <c r="F1615" t="s">
        <v>4546</v>
      </c>
      <c r="G1615" t="s">
        <v>162</v>
      </c>
      <c r="H1615" t="s">
        <v>143</v>
      </c>
      <c r="I1615" t="s">
        <v>136</v>
      </c>
      <c r="J1615" t="s">
        <v>137</v>
      </c>
      <c r="K1615" t="s">
        <v>163</v>
      </c>
      <c r="L1615" t="s">
        <v>4897</v>
      </c>
      <c r="M1615" t="s">
        <v>4898</v>
      </c>
      <c r="N1615">
        <v>0.46666666600000001</v>
      </c>
      <c r="O1615">
        <v>0</v>
      </c>
      <c r="P1615">
        <v>1410</v>
      </c>
      <c r="Q1615">
        <v>222</v>
      </c>
      <c r="R1615">
        <v>105</v>
      </c>
      <c r="S1615">
        <v>27</v>
      </c>
      <c r="T1615">
        <v>179</v>
      </c>
      <c r="U1615">
        <v>1</v>
      </c>
      <c r="V1615">
        <v>0</v>
      </c>
      <c r="W1615">
        <v>0</v>
      </c>
      <c r="X1615">
        <v>118.78867726053075</v>
      </c>
      <c r="Y1615">
        <v>132.84572765560395</v>
      </c>
      <c r="Z1615">
        <v>47.17062830117402</v>
      </c>
      <c r="AA1615">
        <v>144.31085160039717</v>
      </c>
      <c r="AB1615">
        <v>34.324809830354397</v>
      </c>
      <c r="AC1615">
        <v>151.73332134116586</v>
      </c>
      <c r="AD1615">
        <v>0</v>
      </c>
      <c r="AE1615">
        <v>629.17401598922618</v>
      </c>
    </row>
    <row r="1616" spans="1:31" x14ac:dyDescent="0.25">
      <c r="A1616">
        <v>2398508</v>
      </c>
      <c r="B1616">
        <v>1</v>
      </c>
      <c r="C1616" t="s">
        <v>80</v>
      </c>
      <c r="D1616" t="s">
        <v>97</v>
      </c>
      <c r="E1616" t="s">
        <v>141</v>
      </c>
      <c r="F1616" t="s">
        <v>4632</v>
      </c>
      <c r="G1616" t="s">
        <v>220</v>
      </c>
      <c r="H1616" t="s">
        <v>143</v>
      </c>
      <c r="I1616" t="s">
        <v>136</v>
      </c>
      <c r="J1616" t="s">
        <v>137</v>
      </c>
      <c r="K1616" t="s">
        <v>138</v>
      </c>
      <c r="L1616" t="s">
        <v>4899</v>
      </c>
      <c r="M1616" t="s">
        <v>4900</v>
      </c>
      <c r="N1616">
        <v>6.2777777000000007E-2</v>
      </c>
      <c r="O1616">
        <v>4</v>
      </c>
      <c r="P1616">
        <v>1886</v>
      </c>
      <c r="Q1616">
        <v>3</v>
      </c>
      <c r="R1616">
        <v>258</v>
      </c>
      <c r="S1616">
        <v>13</v>
      </c>
      <c r="T1616">
        <v>280</v>
      </c>
      <c r="U1616">
        <v>0</v>
      </c>
      <c r="V1616">
        <v>0</v>
      </c>
      <c r="W1616">
        <v>5.3410207788004271</v>
      </c>
      <c r="X1616">
        <v>28.798069879888242</v>
      </c>
      <c r="Y1616">
        <v>0.12048815160242002</v>
      </c>
      <c r="Z1616">
        <v>5.7686124497525268</v>
      </c>
      <c r="AA1616">
        <v>5.3728663964515437</v>
      </c>
      <c r="AB1616">
        <v>11.911959796137381</v>
      </c>
      <c r="AC1616">
        <v>0</v>
      </c>
      <c r="AD1616">
        <v>0</v>
      </c>
      <c r="AE1616">
        <v>57.313017452632543</v>
      </c>
    </row>
    <row r="1617" spans="1:31" x14ac:dyDescent="0.25">
      <c r="A1617">
        <v>2398651</v>
      </c>
      <c r="B1617">
        <v>1</v>
      </c>
      <c r="C1617" t="s">
        <v>81</v>
      </c>
      <c r="D1617" t="s">
        <v>112</v>
      </c>
      <c r="E1617" t="s">
        <v>157</v>
      </c>
      <c r="F1617" t="s">
        <v>4901</v>
      </c>
      <c r="G1617" t="s">
        <v>272</v>
      </c>
      <c r="H1617" t="s">
        <v>135</v>
      </c>
      <c r="I1617" t="s">
        <v>136</v>
      </c>
      <c r="J1617" t="s">
        <v>137</v>
      </c>
      <c r="K1617" t="s">
        <v>163</v>
      </c>
      <c r="L1617" t="s">
        <v>4902</v>
      </c>
      <c r="M1617" t="s">
        <v>4903</v>
      </c>
      <c r="N1617">
        <v>2.395</v>
      </c>
      <c r="O1617">
        <v>0</v>
      </c>
      <c r="P1617">
        <v>71</v>
      </c>
      <c r="Q1617">
        <v>0</v>
      </c>
      <c r="R1617">
        <v>2</v>
      </c>
      <c r="S1617">
        <v>0</v>
      </c>
      <c r="T1617">
        <v>27</v>
      </c>
      <c r="U1617">
        <v>0</v>
      </c>
      <c r="V1617">
        <v>0</v>
      </c>
      <c r="W1617">
        <v>0</v>
      </c>
      <c r="X1617">
        <v>30.900117842472884</v>
      </c>
      <c r="Y1617">
        <v>0</v>
      </c>
      <c r="Z1617">
        <v>0.16556684903111113</v>
      </c>
      <c r="AA1617">
        <v>0</v>
      </c>
      <c r="AB1617">
        <v>15.070429011347116</v>
      </c>
      <c r="AC1617">
        <v>0</v>
      </c>
      <c r="AD1617">
        <v>0</v>
      </c>
      <c r="AE1617">
        <v>46.136113702851112</v>
      </c>
    </row>
    <row r="1618" spans="1:31" x14ac:dyDescent="0.25">
      <c r="A1618">
        <v>2398339</v>
      </c>
      <c r="B1618">
        <v>1</v>
      </c>
      <c r="C1618" t="s">
        <v>80</v>
      </c>
      <c r="D1618" t="s">
        <v>101</v>
      </c>
      <c r="E1618" t="s">
        <v>157</v>
      </c>
      <c r="F1618" t="s">
        <v>2071</v>
      </c>
      <c r="G1618" t="s">
        <v>134</v>
      </c>
      <c r="H1618" t="s">
        <v>135</v>
      </c>
      <c r="I1618" t="s">
        <v>136</v>
      </c>
      <c r="J1618" t="s">
        <v>137</v>
      </c>
      <c r="K1618" t="s">
        <v>138</v>
      </c>
      <c r="L1618" t="s">
        <v>4904</v>
      </c>
      <c r="M1618" t="s">
        <v>4905</v>
      </c>
      <c r="N1618">
        <v>5.823611111</v>
      </c>
      <c r="O1618">
        <v>0</v>
      </c>
      <c r="P1618">
        <v>208</v>
      </c>
      <c r="Q1618">
        <v>0</v>
      </c>
      <c r="R1618">
        <v>0</v>
      </c>
      <c r="S1618">
        <v>0</v>
      </c>
      <c r="T1618">
        <v>3</v>
      </c>
      <c r="U1618">
        <v>0</v>
      </c>
      <c r="V1618">
        <v>0</v>
      </c>
      <c r="W1618">
        <v>0</v>
      </c>
      <c r="X1618">
        <v>164.62803606188763</v>
      </c>
      <c r="Y1618">
        <v>0</v>
      </c>
      <c r="Z1618">
        <v>0</v>
      </c>
      <c r="AA1618">
        <v>0</v>
      </c>
      <c r="AB1618">
        <v>9.86531545996605</v>
      </c>
      <c r="AC1618">
        <v>0</v>
      </c>
      <c r="AD1618">
        <v>0</v>
      </c>
      <c r="AE1618">
        <v>174.49335152185367</v>
      </c>
    </row>
    <row r="1619" spans="1:31" x14ac:dyDescent="0.25">
      <c r="A1619">
        <v>2398302</v>
      </c>
      <c r="B1619">
        <v>1</v>
      </c>
      <c r="C1619" t="s">
        <v>81</v>
      </c>
      <c r="D1619" t="s">
        <v>112</v>
      </c>
      <c r="E1619" t="s">
        <v>141</v>
      </c>
      <c r="F1619" t="s">
        <v>4906</v>
      </c>
      <c r="G1619" t="s">
        <v>162</v>
      </c>
      <c r="H1619" t="s">
        <v>143</v>
      </c>
      <c r="I1619" t="s">
        <v>136</v>
      </c>
      <c r="J1619" t="s">
        <v>137</v>
      </c>
      <c r="K1619" t="s">
        <v>163</v>
      </c>
      <c r="L1619" t="s">
        <v>4907</v>
      </c>
      <c r="M1619" t="s">
        <v>4908</v>
      </c>
      <c r="N1619">
        <v>0.72944444399999997</v>
      </c>
      <c r="O1619">
        <v>0</v>
      </c>
      <c r="P1619">
        <v>1</v>
      </c>
      <c r="Q1619">
        <v>1</v>
      </c>
      <c r="R1619">
        <v>8</v>
      </c>
      <c r="S1619">
        <v>67</v>
      </c>
      <c r="T1619">
        <v>462</v>
      </c>
      <c r="U1619">
        <v>9</v>
      </c>
      <c r="V1619">
        <v>6</v>
      </c>
      <c r="W1619">
        <v>0</v>
      </c>
      <c r="X1619">
        <v>0.12653297722462778</v>
      </c>
      <c r="Y1619">
        <v>0.55756093625446157</v>
      </c>
      <c r="Z1619">
        <v>11.986875581253502</v>
      </c>
      <c r="AA1619">
        <v>68.571823035979321</v>
      </c>
      <c r="AB1619">
        <v>98.724133085941915</v>
      </c>
      <c r="AC1619">
        <v>223.92899469005539</v>
      </c>
      <c r="AD1619">
        <v>19.21560278351188</v>
      </c>
      <c r="AE1619">
        <v>423.11152309022111</v>
      </c>
    </row>
    <row r="1620" spans="1:31" x14ac:dyDescent="0.25">
      <c r="A1620">
        <v>2398431</v>
      </c>
      <c r="B1620">
        <v>1</v>
      </c>
      <c r="C1620" t="s">
        <v>81</v>
      </c>
      <c r="D1620" t="s">
        <v>120</v>
      </c>
      <c r="E1620" t="s">
        <v>153</v>
      </c>
      <c r="F1620" t="s">
        <v>4909</v>
      </c>
      <c r="G1620" t="s">
        <v>134</v>
      </c>
      <c r="H1620" t="s">
        <v>143</v>
      </c>
      <c r="I1620" t="s">
        <v>136</v>
      </c>
      <c r="J1620" t="s">
        <v>137</v>
      </c>
      <c r="K1620" t="s">
        <v>138</v>
      </c>
      <c r="L1620" t="s">
        <v>4910</v>
      </c>
      <c r="M1620" t="s">
        <v>4911</v>
      </c>
      <c r="N1620">
        <v>9.3197222219999993</v>
      </c>
      <c r="O1620">
        <v>0</v>
      </c>
      <c r="P1620">
        <v>4253</v>
      </c>
      <c r="Q1620">
        <v>7</v>
      </c>
      <c r="R1620">
        <v>27</v>
      </c>
      <c r="S1620">
        <v>5</v>
      </c>
      <c r="T1620">
        <v>849</v>
      </c>
      <c r="U1620">
        <v>3</v>
      </c>
      <c r="V1620">
        <v>2</v>
      </c>
      <c r="W1620">
        <v>0</v>
      </c>
      <c r="X1620">
        <v>7220.277921300757</v>
      </c>
      <c r="Y1620">
        <v>46.644734795347887</v>
      </c>
      <c r="Z1620">
        <v>10.657113969013276</v>
      </c>
      <c r="AA1620">
        <v>373.15471502826108</v>
      </c>
      <c r="AB1620">
        <v>5691.3284150908794</v>
      </c>
      <c r="AC1620">
        <v>3258.983215662297</v>
      </c>
      <c r="AD1620">
        <v>368.0937140495505</v>
      </c>
      <c r="AE1620">
        <v>16969.139829896107</v>
      </c>
    </row>
    <row r="1621" spans="1:31" x14ac:dyDescent="0.25">
      <c r="A1621">
        <v>2398308</v>
      </c>
      <c r="B1621">
        <v>1</v>
      </c>
      <c r="C1621" t="s">
        <v>80</v>
      </c>
      <c r="D1621" t="s">
        <v>89</v>
      </c>
      <c r="E1621" t="s">
        <v>141</v>
      </c>
      <c r="F1621" t="s">
        <v>4209</v>
      </c>
      <c r="G1621" t="s">
        <v>162</v>
      </c>
      <c r="H1621" t="s">
        <v>143</v>
      </c>
      <c r="I1621" t="s">
        <v>136</v>
      </c>
      <c r="J1621" t="s">
        <v>137</v>
      </c>
      <c r="K1621" t="s">
        <v>163</v>
      </c>
      <c r="L1621" t="s">
        <v>4912</v>
      </c>
      <c r="M1621" t="s">
        <v>4913</v>
      </c>
      <c r="N1621">
        <v>0.57611111100000001</v>
      </c>
      <c r="O1621">
        <v>0</v>
      </c>
      <c r="P1621">
        <v>324</v>
      </c>
      <c r="Q1621">
        <v>0</v>
      </c>
      <c r="R1621">
        <v>4</v>
      </c>
      <c r="S1621">
        <v>0</v>
      </c>
      <c r="T1621">
        <v>31</v>
      </c>
      <c r="U1621">
        <v>0</v>
      </c>
      <c r="V1621">
        <v>1</v>
      </c>
      <c r="W1621">
        <v>0</v>
      </c>
      <c r="X1621">
        <v>67.938728470285625</v>
      </c>
      <c r="Y1621">
        <v>0</v>
      </c>
      <c r="Z1621">
        <v>0.393358212183825</v>
      </c>
      <c r="AA1621">
        <v>0</v>
      </c>
      <c r="AB1621">
        <v>14.194815627781121</v>
      </c>
      <c r="AC1621">
        <v>0</v>
      </c>
      <c r="AD1621">
        <v>13.26267950472279</v>
      </c>
      <c r="AE1621">
        <v>95.78958181497336</v>
      </c>
    </row>
    <row r="1622" spans="1:31" x14ac:dyDescent="0.25">
      <c r="A1622">
        <v>2398331</v>
      </c>
      <c r="B1622">
        <v>1</v>
      </c>
      <c r="C1622" t="s">
        <v>80</v>
      </c>
      <c r="D1622" t="s">
        <v>104</v>
      </c>
      <c r="E1622" t="s">
        <v>325</v>
      </c>
      <c r="F1622" t="s">
        <v>4531</v>
      </c>
      <c r="G1622" t="s">
        <v>162</v>
      </c>
      <c r="H1622" t="s">
        <v>143</v>
      </c>
      <c r="I1622" t="s">
        <v>136</v>
      </c>
      <c r="J1622" t="s">
        <v>137</v>
      </c>
      <c r="K1622" t="s">
        <v>163</v>
      </c>
      <c r="L1622" t="s">
        <v>4914</v>
      </c>
      <c r="M1622" t="s">
        <v>4915</v>
      </c>
      <c r="N1622">
        <v>1.236111111</v>
      </c>
      <c r="O1622">
        <v>3</v>
      </c>
      <c r="P1622">
        <v>223</v>
      </c>
      <c r="Q1622">
        <v>21</v>
      </c>
      <c r="R1622">
        <v>305</v>
      </c>
      <c r="S1622">
        <v>57</v>
      </c>
      <c r="T1622">
        <v>86</v>
      </c>
      <c r="U1622">
        <v>20</v>
      </c>
      <c r="V1622">
        <v>2</v>
      </c>
      <c r="W1622">
        <v>24.46992974415889</v>
      </c>
      <c r="X1622">
        <v>80.835642620996268</v>
      </c>
      <c r="Y1622">
        <v>16.420216368281839</v>
      </c>
      <c r="Z1622">
        <v>184.13847283267665</v>
      </c>
      <c r="AA1622">
        <v>1093.4346083870942</v>
      </c>
      <c r="AB1622">
        <v>90.03141205550979</v>
      </c>
      <c r="AC1622">
        <v>5735.6371638611636</v>
      </c>
      <c r="AD1622">
        <v>7.8718156337126244</v>
      </c>
      <c r="AE1622">
        <v>7232.8392615035937</v>
      </c>
    </row>
    <row r="1623" spans="1:31" x14ac:dyDescent="0.25">
      <c r="A1623">
        <v>2398454</v>
      </c>
      <c r="B1623">
        <v>1</v>
      </c>
      <c r="C1623" t="s">
        <v>80</v>
      </c>
      <c r="D1623" t="s">
        <v>104</v>
      </c>
      <c r="E1623" t="s">
        <v>279</v>
      </c>
      <c r="F1623" t="s">
        <v>4916</v>
      </c>
      <c r="G1623" t="s">
        <v>147</v>
      </c>
      <c r="H1623" t="s">
        <v>143</v>
      </c>
      <c r="I1623" t="s">
        <v>136</v>
      </c>
      <c r="J1623" t="s">
        <v>137</v>
      </c>
      <c r="K1623" t="s">
        <v>138</v>
      </c>
      <c r="L1623" t="s">
        <v>4917</v>
      </c>
      <c r="M1623" t="s">
        <v>4918</v>
      </c>
      <c r="N1623">
        <v>1.675277777</v>
      </c>
      <c r="O1623">
        <v>5</v>
      </c>
      <c r="P1623">
        <v>1805</v>
      </c>
      <c r="Q1623">
        <v>10</v>
      </c>
      <c r="R1623">
        <v>20</v>
      </c>
      <c r="S1623">
        <v>17</v>
      </c>
      <c r="T1623">
        <v>207</v>
      </c>
      <c r="U1623">
        <v>2</v>
      </c>
      <c r="V1623">
        <v>0</v>
      </c>
      <c r="W1623">
        <v>0.88899182327946036</v>
      </c>
      <c r="X1623">
        <v>544.15812279495117</v>
      </c>
      <c r="Y1623">
        <v>12.310557500312948</v>
      </c>
      <c r="Z1623">
        <v>4.977176395801675</v>
      </c>
      <c r="AA1623">
        <v>435.06432938134509</v>
      </c>
      <c r="AB1623">
        <v>202.60881985310456</v>
      </c>
      <c r="AC1623">
        <v>35.90004267129089</v>
      </c>
      <c r="AD1623">
        <v>0</v>
      </c>
      <c r="AE1623">
        <v>1235.9080404200856</v>
      </c>
    </row>
    <row r="1624" spans="1:31" x14ac:dyDescent="0.25">
      <c r="A1624">
        <v>2398517</v>
      </c>
      <c r="B1624">
        <v>1</v>
      </c>
      <c r="C1624" t="s">
        <v>80</v>
      </c>
      <c r="D1624" t="s">
        <v>103</v>
      </c>
      <c r="E1624" t="s">
        <v>325</v>
      </c>
      <c r="F1624" t="s">
        <v>4919</v>
      </c>
      <c r="G1624" t="s">
        <v>4605</v>
      </c>
      <c r="H1624" t="s">
        <v>327</v>
      </c>
      <c r="I1624" t="s">
        <v>136</v>
      </c>
      <c r="J1624" t="s">
        <v>137</v>
      </c>
      <c r="K1624" t="s">
        <v>138</v>
      </c>
      <c r="L1624" t="s">
        <v>4920</v>
      </c>
      <c r="M1624" t="s">
        <v>4921</v>
      </c>
      <c r="N1624">
        <v>2.985833333</v>
      </c>
      <c r="O1624">
        <v>2</v>
      </c>
      <c r="P1624">
        <v>471</v>
      </c>
      <c r="Q1624">
        <v>134</v>
      </c>
      <c r="R1624">
        <v>19</v>
      </c>
      <c r="S1624">
        <v>44</v>
      </c>
      <c r="T1624">
        <v>36</v>
      </c>
      <c r="U1624">
        <v>1</v>
      </c>
      <c r="V1624">
        <v>0</v>
      </c>
      <c r="W1624">
        <v>5.0186229717626469</v>
      </c>
      <c r="X1624">
        <v>235.17750496251526</v>
      </c>
      <c r="Y1624">
        <v>1869.7102488862729</v>
      </c>
      <c r="Z1624">
        <v>188.25591773592302</v>
      </c>
      <c r="AA1624">
        <v>470.65519658912331</v>
      </c>
      <c r="AB1624">
        <v>112.34509871041337</v>
      </c>
      <c r="AC1624">
        <v>607.89283702028047</v>
      </c>
      <c r="AD1624">
        <v>0</v>
      </c>
      <c r="AE1624">
        <v>3489.0554268762908</v>
      </c>
    </row>
    <row r="1625" spans="1:31" x14ac:dyDescent="0.25">
      <c r="A1625">
        <v>2398471</v>
      </c>
      <c r="B1625">
        <v>1</v>
      </c>
      <c r="C1625" t="s">
        <v>80</v>
      </c>
      <c r="D1625" t="s">
        <v>86</v>
      </c>
      <c r="E1625" t="s">
        <v>157</v>
      </c>
      <c r="F1625" t="s">
        <v>4922</v>
      </c>
      <c r="G1625" t="s">
        <v>254</v>
      </c>
      <c r="H1625" t="s">
        <v>135</v>
      </c>
      <c r="I1625" t="s">
        <v>136</v>
      </c>
      <c r="J1625" t="s">
        <v>137</v>
      </c>
      <c r="K1625" t="s">
        <v>163</v>
      </c>
      <c r="L1625" t="s">
        <v>4923</v>
      </c>
      <c r="M1625" t="s">
        <v>4924</v>
      </c>
      <c r="N1625">
        <v>1.7833333330000001</v>
      </c>
      <c r="O1625">
        <v>0</v>
      </c>
      <c r="P1625">
        <v>19</v>
      </c>
      <c r="Q1625">
        <v>0</v>
      </c>
      <c r="R1625">
        <v>2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150.0335562203405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150.0335562203405</v>
      </c>
    </row>
    <row r="1626" spans="1:31" x14ac:dyDescent="0.25">
      <c r="A1626">
        <v>2398325</v>
      </c>
      <c r="B1626">
        <v>1</v>
      </c>
      <c r="C1626" t="s">
        <v>81</v>
      </c>
      <c r="D1626" t="s">
        <v>115</v>
      </c>
      <c r="E1626" t="s">
        <v>279</v>
      </c>
      <c r="F1626" t="s">
        <v>4925</v>
      </c>
      <c r="G1626" t="s">
        <v>162</v>
      </c>
      <c r="H1626" t="s">
        <v>143</v>
      </c>
      <c r="I1626" t="s">
        <v>136</v>
      </c>
      <c r="J1626" t="s">
        <v>137</v>
      </c>
      <c r="K1626" t="s">
        <v>163</v>
      </c>
      <c r="L1626" t="s">
        <v>4926</v>
      </c>
      <c r="M1626" t="s">
        <v>4927</v>
      </c>
      <c r="N1626">
        <v>0.99083333299999998</v>
      </c>
      <c r="O1626">
        <v>0</v>
      </c>
      <c r="P1626">
        <v>1189</v>
      </c>
      <c r="Q1626">
        <v>0</v>
      </c>
      <c r="R1626">
        <v>6</v>
      </c>
      <c r="S1626">
        <v>0</v>
      </c>
      <c r="T1626">
        <v>226</v>
      </c>
      <c r="U1626">
        <v>0</v>
      </c>
      <c r="V1626">
        <v>0</v>
      </c>
      <c r="W1626">
        <v>0</v>
      </c>
      <c r="X1626">
        <v>113.84685421374876</v>
      </c>
      <c r="Y1626">
        <v>0</v>
      </c>
      <c r="Z1626">
        <v>9.791802300175749E-2</v>
      </c>
      <c r="AA1626">
        <v>0</v>
      </c>
      <c r="AB1626">
        <v>61.122117845880737</v>
      </c>
      <c r="AC1626">
        <v>0</v>
      </c>
      <c r="AD1626">
        <v>0</v>
      </c>
      <c r="AE1626">
        <v>175.06689008263123</v>
      </c>
    </row>
    <row r="1627" spans="1:31" x14ac:dyDescent="0.25">
      <c r="A1627">
        <v>2398414</v>
      </c>
      <c r="B1627">
        <v>1</v>
      </c>
      <c r="C1627" t="s">
        <v>81</v>
      </c>
      <c r="D1627" t="s">
        <v>122</v>
      </c>
      <c r="E1627" t="s">
        <v>132</v>
      </c>
      <c r="F1627" t="s">
        <v>4928</v>
      </c>
      <c r="G1627" t="s">
        <v>276</v>
      </c>
      <c r="H1627" t="s">
        <v>135</v>
      </c>
      <c r="I1627" t="s">
        <v>136</v>
      </c>
      <c r="J1627" t="s">
        <v>137</v>
      </c>
      <c r="K1627" t="s">
        <v>163</v>
      </c>
      <c r="L1627" t="s">
        <v>4929</v>
      </c>
      <c r="M1627" t="s">
        <v>4930</v>
      </c>
      <c r="N1627">
        <v>0.97333333300000002</v>
      </c>
      <c r="O1627">
        <v>0</v>
      </c>
      <c r="P1627">
        <v>14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1.2818920309048401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1.2818920309048401</v>
      </c>
    </row>
    <row r="1628" spans="1:31" x14ac:dyDescent="0.25">
      <c r="A1628">
        <v>2398368</v>
      </c>
      <c r="B1628">
        <v>1</v>
      </c>
      <c r="C1628" t="s">
        <v>80</v>
      </c>
      <c r="D1628" t="s">
        <v>105</v>
      </c>
      <c r="E1628" t="s">
        <v>157</v>
      </c>
      <c r="F1628" t="s">
        <v>4931</v>
      </c>
      <c r="G1628" t="s">
        <v>254</v>
      </c>
      <c r="H1628" t="s">
        <v>135</v>
      </c>
      <c r="I1628" t="s">
        <v>136</v>
      </c>
      <c r="J1628" t="s">
        <v>137</v>
      </c>
      <c r="K1628" t="s">
        <v>163</v>
      </c>
      <c r="L1628" t="s">
        <v>4932</v>
      </c>
      <c r="M1628" t="s">
        <v>4933</v>
      </c>
      <c r="N1628">
        <v>6.7352777770000003</v>
      </c>
      <c r="O1628">
        <v>0</v>
      </c>
      <c r="P1628">
        <v>44</v>
      </c>
      <c r="Q1628">
        <v>0</v>
      </c>
      <c r="R1628">
        <v>1</v>
      </c>
      <c r="S1628">
        <v>0</v>
      </c>
      <c r="T1628">
        <v>2</v>
      </c>
      <c r="U1628">
        <v>0</v>
      </c>
      <c r="V1628">
        <v>0</v>
      </c>
      <c r="W1628">
        <v>0</v>
      </c>
      <c r="X1628">
        <v>46.180146655337118</v>
      </c>
      <c r="Y1628">
        <v>0</v>
      </c>
      <c r="Z1628">
        <v>63.370186086271453</v>
      </c>
      <c r="AA1628">
        <v>0</v>
      </c>
      <c r="AB1628">
        <v>10.139190042146909</v>
      </c>
      <c r="AC1628">
        <v>0</v>
      </c>
      <c r="AD1628">
        <v>0</v>
      </c>
      <c r="AE1628">
        <v>119.68952278375548</v>
      </c>
    </row>
    <row r="1629" spans="1:31" x14ac:dyDescent="0.25">
      <c r="A1629">
        <v>2398560</v>
      </c>
      <c r="B1629">
        <v>1</v>
      </c>
      <c r="C1629" t="s">
        <v>81</v>
      </c>
      <c r="D1629" t="s">
        <v>120</v>
      </c>
      <c r="E1629" t="s">
        <v>279</v>
      </c>
      <c r="F1629" t="s">
        <v>4934</v>
      </c>
      <c r="G1629" t="s">
        <v>162</v>
      </c>
      <c r="H1629" t="s">
        <v>143</v>
      </c>
      <c r="I1629" t="s">
        <v>136</v>
      </c>
      <c r="J1629" t="s">
        <v>137</v>
      </c>
      <c r="K1629" t="s">
        <v>163</v>
      </c>
      <c r="L1629" t="s">
        <v>4935</v>
      </c>
      <c r="M1629" t="s">
        <v>4936</v>
      </c>
      <c r="N1629">
        <v>0.38305555499999999</v>
      </c>
      <c r="O1629">
        <v>0</v>
      </c>
      <c r="P1629">
        <v>906</v>
      </c>
      <c r="Q1629">
        <v>36</v>
      </c>
      <c r="R1629">
        <v>64</v>
      </c>
      <c r="S1629">
        <v>6</v>
      </c>
      <c r="T1629">
        <v>63</v>
      </c>
      <c r="U1629">
        <v>1</v>
      </c>
      <c r="V1629">
        <v>0</v>
      </c>
      <c r="W1629">
        <v>0</v>
      </c>
      <c r="X1629">
        <v>61.561891651136229</v>
      </c>
      <c r="Y1629">
        <v>13.472482796813392</v>
      </c>
      <c r="Z1629">
        <v>14.401796618806117</v>
      </c>
      <c r="AA1629">
        <v>4.9325790127357338</v>
      </c>
      <c r="AB1629">
        <v>12.847722427139844</v>
      </c>
      <c r="AC1629">
        <v>2.7714160476754497</v>
      </c>
      <c r="AD1629">
        <v>0</v>
      </c>
      <c r="AE1629">
        <v>109.98788855430675</v>
      </c>
    </row>
    <row r="1630" spans="1:31" x14ac:dyDescent="0.25">
      <c r="A1630">
        <v>2398577</v>
      </c>
      <c r="B1630">
        <v>1</v>
      </c>
      <c r="C1630" t="s">
        <v>80</v>
      </c>
      <c r="D1630" t="s">
        <v>99</v>
      </c>
      <c r="E1630" t="s">
        <v>157</v>
      </c>
      <c r="F1630" t="s">
        <v>4937</v>
      </c>
      <c r="G1630" t="s">
        <v>254</v>
      </c>
      <c r="H1630" t="s">
        <v>135</v>
      </c>
      <c r="I1630" t="s">
        <v>136</v>
      </c>
      <c r="J1630" t="s">
        <v>137</v>
      </c>
      <c r="K1630" t="s">
        <v>163</v>
      </c>
      <c r="L1630" t="s">
        <v>4938</v>
      </c>
      <c r="M1630" t="s">
        <v>4939</v>
      </c>
      <c r="N1630">
        <v>1.304444444</v>
      </c>
      <c r="O1630">
        <v>0</v>
      </c>
      <c r="P1630">
        <v>40</v>
      </c>
      <c r="Q1630">
        <v>0</v>
      </c>
      <c r="R1630">
        <v>1</v>
      </c>
      <c r="S1630">
        <v>0</v>
      </c>
      <c r="T1630">
        <v>38</v>
      </c>
      <c r="U1630">
        <v>0</v>
      </c>
      <c r="V1630">
        <v>1</v>
      </c>
      <c r="W1630">
        <v>0</v>
      </c>
      <c r="X1630">
        <v>9.6370749145496006</v>
      </c>
      <c r="Y1630">
        <v>0</v>
      </c>
      <c r="Z1630">
        <v>4.8405003295475563E-2</v>
      </c>
      <c r="AA1630">
        <v>0</v>
      </c>
      <c r="AB1630">
        <v>52.909734248938314</v>
      </c>
      <c r="AC1630">
        <v>0</v>
      </c>
      <c r="AD1630">
        <v>70.855355656516693</v>
      </c>
      <c r="AE1630">
        <v>133.4505698233001</v>
      </c>
    </row>
    <row r="1631" spans="1:31" x14ac:dyDescent="0.25">
      <c r="A1631">
        <v>2398434</v>
      </c>
      <c r="B1631">
        <v>1</v>
      </c>
      <c r="C1631" t="s">
        <v>80</v>
      </c>
      <c r="D1631" t="s">
        <v>89</v>
      </c>
      <c r="E1631" t="s">
        <v>157</v>
      </c>
      <c r="F1631" t="s">
        <v>4940</v>
      </c>
      <c r="G1631" t="s">
        <v>527</v>
      </c>
      <c r="H1631" t="s">
        <v>135</v>
      </c>
      <c r="I1631" t="s">
        <v>136</v>
      </c>
      <c r="J1631" t="s">
        <v>137</v>
      </c>
      <c r="K1631" t="s">
        <v>163</v>
      </c>
      <c r="L1631" t="s">
        <v>4941</v>
      </c>
      <c r="M1631" t="s">
        <v>4942</v>
      </c>
      <c r="N1631">
        <v>0.80138888799999997</v>
      </c>
      <c r="O1631">
        <v>0</v>
      </c>
      <c r="P1631">
        <v>33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7.4282885620721952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7.4282885620721952</v>
      </c>
    </row>
    <row r="1632" spans="1:31" x14ac:dyDescent="0.25">
      <c r="A1632">
        <v>2398348</v>
      </c>
      <c r="B1632">
        <v>1</v>
      </c>
      <c r="C1632" t="s">
        <v>80</v>
      </c>
      <c r="D1632" t="s">
        <v>83</v>
      </c>
      <c r="E1632" t="s">
        <v>141</v>
      </c>
      <c r="F1632" t="s">
        <v>4943</v>
      </c>
      <c r="G1632" t="s">
        <v>220</v>
      </c>
      <c r="H1632" t="s">
        <v>143</v>
      </c>
      <c r="I1632" t="s">
        <v>136</v>
      </c>
      <c r="J1632" t="s">
        <v>137</v>
      </c>
      <c r="K1632" t="s">
        <v>138</v>
      </c>
      <c r="L1632" t="s">
        <v>4944</v>
      </c>
      <c r="M1632" t="s">
        <v>4945</v>
      </c>
      <c r="N1632">
        <v>7.3611111000000007E-2</v>
      </c>
      <c r="O1632">
        <v>0</v>
      </c>
      <c r="P1632">
        <v>1106</v>
      </c>
      <c r="Q1632">
        <v>0</v>
      </c>
      <c r="R1632">
        <v>0</v>
      </c>
      <c r="S1632">
        <v>0</v>
      </c>
      <c r="T1632">
        <v>179</v>
      </c>
      <c r="U1632">
        <v>0</v>
      </c>
      <c r="V1632">
        <v>0</v>
      </c>
      <c r="W1632">
        <v>0</v>
      </c>
      <c r="X1632">
        <v>14.946398378635482</v>
      </c>
      <c r="Y1632">
        <v>0</v>
      </c>
      <c r="Z1632">
        <v>0</v>
      </c>
      <c r="AA1632">
        <v>0</v>
      </c>
      <c r="AB1632">
        <v>24.272486886471153</v>
      </c>
      <c r="AC1632">
        <v>0</v>
      </c>
      <c r="AD1632">
        <v>0</v>
      </c>
      <c r="AE1632">
        <v>39.218885265106636</v>
      </c>
    </row>
    <row r="1633" spans="1:31" x14ac:dyDescent="0.25">
      <c r="A1633">
        <v>2398391</v>
      </c>
      <c r="B1633">
        <v>1</v>
      </c>
      <c r="C1633" t="s">
        <v>80</v>
      </c>
      <c r="D1633" t="s">
        <v>108</v>
      </c>
      <c r="E1633" t="s">
        <v>153</v>
      </c>
      <c r="F1633" t="s">
        <v>4946</v>
      </c>
      <c r="G1633" t="s">
        <v>162</v>
      </c>
      <c r="H1633" t="s">
        <v>143</v>
      </c>
      <c r="I1633" t="s">
        <v>136</v>
      </c>
      <c r="J1633" t="s">
        <v>137</v>
      </c>
      <c r="K1633" t="s">
        <v>163</v>
      </c>
      <c r="L1633" t="s">
        <v>4947</v>
      </c>
      <c r="M1633" t="s">
        <v>4948</v>
      </c>
      <c r="N1633">
        <v>0.123611111</v>
      </c>
      <c r="O1633">
        <v>0</v>
      </c>
      <c r="P1633">
        <v>6</v>
      </c>
      <c r="Q1633">
        <v>0</v>
      </c>
      <c r="R1633">
        <v>0</v>
      </c>
      <c r="S1633">
        <v>1</v>
      </c>
      <c r="T1633">
        <v>5</v>
      </c>
      <c r="U1633">
        <v>1</v>
      </c>
      <c r="V1633">
        <v>0</v>
      </c>
      <c r="W1633">
        <v>0</v>
      </c>
      <c r="X1633">
        <v>7.1777417639602797E-2</v>
      </c>
      <c r="Y1633">
        <v>0</v>
      </c>
      <c r="Z1633">
        <v>0</v>
      </c>
      <c r="AA1633">
        <v>0</v>
      </c>
      <c r="AB1633">
        <v>1.891999079946884</v>
      </c>
      <c r="AC1633">
        <v>3.3798299467840294</v>
      </c>
      <c r="AD1633">
        <v>0</v>
      </c>
      <c r="AE1633">
        <v>5.3436064443705167</v>
      </c>
    </row>
    <row r="1634" spans="1:31" x14ac:dyDescent="0.25">
      <c r="A1634">
        <v>2398491</v>
      </c>
      <c r="B1634">
        <v>1</v>
      </c>
      <c r="C1634" t="s">
        <v>80</v>
      </c>
      <c r="D1634" t="s">
        <v>95</v>
      </c>
      <c r="E1634" t="s">
        <v>181</v>
      </c>
      <c r="F1634" t="s">
        <v>4949</v>
      </c>
      <c r="G1634" t="s">
        <v>183</v>
      </c>
      <c r="H1634" t="s">
        <v>135</v>
      </c>
      <c r="I1634" t="s">
        <v>136</v>
      </c>
      <c r="J1634" t="s">
        <v>137</v>
      </c>
      <c r="K1634" t="s">
        <v>163</v>
      </c>
      <c r="L1634" t="s">
        <v>4950</v>
      </c>
      <c r="M1634" t="s">
        <v>4951</v>
      </c>
      <c r="N1634">
        <v>4.2802777770000002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0.51570736214016011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0.51570736214016011</v>
      </c>
    </row>
    <row r="1635" spans="1:31" x14ac:dyDescent="0.25">
      <c r="A1635">
        <v>2398540</v>
      </c>
      <c r="B1635">
        <v>1</v>
      </c>
      <c r="C1635" t="s">
        <v>80</v>
      </c>
      <c r="D1635" t="s">
        <v>97</v>
      </c>
      <c r="E1635" t="s">
        <v>181</v>
      </c>
      <c r="F1635" t="s">
        <v>4952</v>
      </c>
      <c r="G1635" t="s">
        <v>183</v>
      </c>
      <c r="H1635" t="s">
        <v>135</v>
      </c>
      <c r="I1635" t="s">
        <v>136</v>
      </c>
      <c r="J1635" t="s">
        <v>137</v>
      </c>
      <c r="K1635" t="s">
        <v>163</v>
      </c>
      <c r="L1635" t="s">
        <v>4953</v>
      </c>
      <c r="M1635" t="s">
        <v>4954</v>
      </c>
      <c r="N1635">
        <v>1.413611111</v>
      </c>
      <c r="O1635">
        <v>0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1.595287858013049</v>
      </c>
      <c r="AA1635">
        <v>0</v>
      </c>
      <c r="AB1635">
        <v>0</v>
      </c>
      <c r="AC1635">
        <v>0</v>
      </c>
      <c r="AD1635">
        <v>0</v>
      </c>
      <c r="AE1635">
        <v>1.595287858013049</v>
      </c>
    </row>
    <row r="1636" spans="1:31" x14ac:dyDescent="0.25">
      <c r="A1636">
        <v>2398451</v>
      </c>
      <c r="B1636">
        <v>1</v>
      </c>
      <c r="C1636" t="s">
        <v>80</v>
      </c>
      <c r="D1636" t="s">
        <v>104</v>
      </c>
      <c r="E1636" t="s">
        <v>141</v>
      </c>
      <c r="F1636" t="s">
        <v>4955</v>
      </c>
      <c r="G1636" t="s">
        <v>147</v>
      </c>
      <c r="H1636" t="s">
        <v>143</v>
      </c>
      <c r="I1636" t="s">
        <v>136</v>
      </c>
      <c r="J1636" t="s">
        <v>137</v>
      </c>
      <c r="K1636" t="s">
        <v>138</v>
      </c>
      <c r="L1636" t="s">
        <v>4956</v>
      </c>
      <c r="M1636" t="s">
        <v>4957</v>
      </c>
      <c r="N1636">
        <v>1.859444444</v>
      </c>
      <c r="O1636">
        <v>5</v>
      </c>
      <c r="P1636">
        <v>41</v>
      </c>
      <c r="Q1636">
        <v>3</v>
      </c>
      <c r="R1636">
        <v>0</v>
      </c>
      <c r="S1636">
        <v>4</v>
      </c>
      <c r="T1636">
        <v>1</v>
      </c>
      <c r="U1636">
        <v>2</v>
      </c>
      <c r="V1636">
        <v>0</v>
      </c>
      <c r="W1636">
        <v>3.1994254183741568</v>
      </c>
      <c r="X1636">
        <v>31.455466679502837</v>
      </c>
      <c r="Y1636">
        <v>4.3185713950538922</v>
      </c>
      <c r="Z1636">
        <v>0</v>
      </c>
      <c r="AA1636">
        <v>146.21812418568661</v>
      </c>
      <c r="AB1636">
        <v>2.6955531172750442</v>
      </c>
      <c r="AC1636">
        <v>790.39810113091517</v>
      </c>
      <c r="AD1636">
        <v>0</v>
      </c>
      <c r="AE1636">
        <v>978.28524192680766</v>
      </c>
    </row>
    <row r="1637" spans="1:31" x14ac:dyDescent="0.25">
      <c r="A1637">
        <v>2398643</v>
      </c>
      <c r="B1637">
        <v>1</v>
      </c>
      <c r="C1637" t="s">
        <v>81</v>
      </c>
      <c r="D1637" t="s">
        <v>122</v>
      </c>
      <c r="E1637" t="s">
        <v>157</v>
      </c>
      <c r="F1637" t="s">
        <v>4958</v>
      </c>
      <c r="G1637" t="s">
        <v>272</v>
      </c>
      <c r="H1637" t="s">
        <v>135</v>
      </c>
      <c r="I1637" t="s">
        <v>136</v>
      </c>
      <c r="J1637" t="s">
        <v>137</v>
      </c>
      <c r="K1637" t="s">
        <v>163</v>
      </c>
      <c r="L1637" t="s">
        <v>4959</v>
      </c>
      <c r="M1637" t="s">
        <v>4960</v>
      </c>
      <c r="N1637">
        <v>1.630833333</v>
      </c>
      <c r="O1637">
        <v>0</v>
      </c>
      <c r="P1637">
        <v>372</v>
      </c>
      <c r="Q1637">
        <v>0</v>
      </c>
      <c r="R1637">
        <v>0</v>
      </c>
      <c r="S1637">
        <v>0</v>
      </c>
      <c r="T1637">
        <v>7</v>
      </c>
      <c r="U1637">
        <v>0</v>
      </c>
      <c r="V1637">
        <v>0</v>
      </c>
      <c r="W1637">
        <v>0</v>
      </c>
      <c r="X1637">
        <v>130.23321368852578</v>
      </c>
      <c r="Y1637">
        <v>0</v>
      </c>
      <c r="Z1637">
        <v>0</v>
      </c>
      <c r="AA1637">
        <v>0</v>
      </c>
      <c r="AB1637">
        <v>5.6419147331806405</v>
      </c>
      <c r="AC1637">
        <v>0</v>
      </c>
      <c r="AD1637">
        <v>0</v>
      </c>
      <c r="AE1637">
        <v>135.87512842170642</v>
      </c>
    </row>
    <row r="1638" spans="1:31" x14ac:dyDescent="0.25">
      <c r="A1638">
        <v>2398497</v>
      </c>
      <c r="B1638">
        <v>1</v>
      </c>
      <c r="C1638" t="s">
        <v>81</v>
      </c>
      <c r="D1638" t="s">
        <v>128</v>
      </c>
      <c r="E1638" t="s">
        <v>132</v>
      </c>
      <c r="F1638" t="s">
        <v>4961</v>
      </c>
      <c r="G1638" t="s">
        <v>276</v>
      </c>
      <c r="H1638" t="s">
        <v>135</v>
      </c>
      <c r="I1638" t="s">
        <v>136</v>
      </c>
      <c r="J1638" t="s">
        <v>137</v>
      </c>
      <c r="K1638" t="s">
        <v>163</v>
      </c>
      <c r="L1638" t="s">
        <v>4962</v>
      </c>
      <c r="M1638" t="s">
        <v>4963</v>
      </c>
      <c r="N1638">
        <v>1.365</v>
      </c>
      <c r="O1638">
        <v>0</v>
      </c>
      <c r="P1638">
        <v>146</v>
      </c>
      <c r="Q1638">
        <v>0</v>
      </c>
      <c r="R1638">
        <v>3</v>
      </c>
      <c r="S1638">
        <v>0</v>
      </c>
      <c r="T1638">
        <v>14</v>
      </c>
      <c r="U1638">
        <v>0</v>
      </c>
      <c r="V1638">
        <v>0</v>
      </c>
      <c r="W1638">
        <v>0</v>
      </c>
      <c r="X1638">
        <v>31.783999983633066</v>
      </c>
      <c r="Y1638">
        <v>0</v>
      </c>
      <c r="Z1638">
        <v>1.90001539528896</v>
      </c>
      <c r="AA1638">
        <v>0</v>
      </c>
      <c r="AB1638">
        <v>8.3126783318386774</v>
      </c>
      <c r="AC1638">
        <v>0</v>
      </c>
      <c r="AD1638">
        <v>0</v>
      </c>
      <c r="AE1638">
        <v>41.996693710760702</v>
      </c>
    </row>
    <row r="1639" spans="1:31" x14ac:dyDescent="0.25">
      <c r="A1639">
        <v>2398574</v>
      </c>
      <c r="B1639">
        <v>1</v>
      </c>
      <c r="C1639" t="s">
        <v>81</v>
      </c>
      <c r="D1639" t="s">
        <v>116</v>
      </c>
      <c r="E1639" t="s">
        <v>279</v>
      </c>
      <c r="F1639" t="s">
        <v>4964</v>
      </c>
      <c r="G1639" t="s">
        <v>206</v>
      </c>
      <c r="H1639" t="s">
        <v>143</v>
      </c>
      <c r="I1639" t="s">
        <v>136</v>
      </c>
      <c r="J1639" t="s">
        <v>137</v>
      </c>
      <c r="K1639" t="s">
        <v>163</v>
      </c>
      <c r="L1639" t="s">
        <v>4965</v>
      </c>
      <c r="M1639" t="s">
        <v>4966</v>
      </c>
      <c r="N1639">
        <v>0.68472222199999999</v>
      </c>
      <c r="O1639">
        <v>0</v>
      </c>
      <c r="P1639">
        <v>721</v>
      </c>
      <c r="Q1639">
        <v>0</v>
      </c>
      <c r="R1639">
        <v>71</v>
      </c>
      <c r="S1639">
        <v>3</v>
      </c>
      <c r="T1639">
        <v>90</v>
      </c>
      <c r="U1639">
        <v>0</v>
      </c>
      <c r="V1639">
        <v>0</v>
      </c>
      <c r="W1639">
        <v>0</v>
      </c>
      <c r="X1639">
        <v>70.010362807562061</v>
      </c>
      <c r="Y1639">
        <v>0</v>
      </c>
      <c r="Z1639">
        <v>13.626039883496565</v>
      </c>
      <c r="AA1639">
        <v>2.2521430522368582</v>
      </c>
      <c r="AB1639">
        <v>29.730751458012175</v>
      </c>
      <c r="AC1639">
        <v>0</v>
      </c>
      <c r="AD1639">
        <v>0</v>
      </c>
      <c r="AE1639">
        <v>115.61929720130766</v>
      </c>
    </row>
    <row r="1640" spans="1:31" x14ac:dyDescent="0.25">
      <c r="A1640">
        <v>2398328</v>
      </c>
      <c r="B1640">
        <v>1</v>
      </c>
      <c r="C1640" t="s">
        <v>80</v>
      </c>
      <c r="D1640" t="s">
        <v>85</v>
      </c>
      <c r="E1640" t="s">
        <v>181</v>
      </c>
      <c r="F1640" t="s">
        <v>4967</v>
      </c>
      <c r="G1640" t="s">
        <v>183</v>
      </c>
      <c r="H1640" t="s">
        <v>135</v>
      </c>
      <c r="I1640" t="s">
        <v>136</v>
      </c>
      <c r="J1640" t="s">
        <v>137</v>
      </c>
      <c r="K1640" t="s">
        <v>163</v>
      </c>
      <c r="L1640" t="s">
        <v>4968</v>
      </c>
      <c r="M1640" t="s">
        <v>4969</v>
      </c>
      <c r="N1640">
        <v>2.332777777</v>
      </c>
      <c r="O1640">
        <v>0</v>
      </c>
      <c r="P1640">
        <v>3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0.79696914545081676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0.79696914545081676</v>
      </c>
    </row>
    <row r="1641" spans="1:31" x14ac:dyDescent="0.25">
      <c r="A1641">
        <v>2398411</v>
      </c>
      <c r="B1641">
        <v>1</v>
      </c>
      <c r="C1641" t="s">
        <v>80</v>
      </c>
      <c r="D1641" t="s">
        <v>108</v>
      </c>
      <c r="E1641" t="s">
        <v>132</v>
      </c>
      <c r="F1641" t="s">
        <v>4970</v>
      </c>
      <c r="G1641" t="s">
        <v>178</v>
      </c>
      <c r="H1641" t="s">
        <v>135</v>
      </c>
      <c r="I1641" t="s">
        <v>136</v>
      </c>
      <c r="J1641" t="s">
        <v>137</v>
      </c>
      <c r="K1641" t="s">
        <v>163</v>
      </c>
      <c r="L1641" t="s">
        <v>4971</v>
      </c>
      <c r="M1641" t="s">
        <v>4972</v>
      </c>
      <c r="N1641">
        <v>0.51527777699999999</v>
      </c>
      <c r="O1641">
        <v>0</v>
      </c>
      <c r="P1641">
        <v>32</v>
      </c>
      <c r="Q1641">
        <v>0</v>
      </c>
      <c r="R1641">
        <v>10</v>
      </c>
      <c r="S1641">
        <v>0</v>
      </c>
      <c r="T1641">
        <v>6</v>
      </c>
      <c r="U1641">
        <v>0</v>
      </c>
      <c r="V1641">
        <v>0</v>
      </c>
      <c r="W1641">
        <v>0</v>
      </c>
      <c r="X1641">
        <v>2.2478409096953489</v>
      </c>
      <c r="Y1641">
        <v>0</v>
      </c>
      <c r="Z1641">
        <v>2.6373944272314787</v>
      </c>
      <c r="AA1641">
        <v>0</v>
      </c>
      <c r="AB1641">
        <v>1.6620324320746982</v>
      </c>
      <c r="AC1641">
        <v>0</v>
      </c>
      <c r="AD1641">
        <v>0</v>
      </c>
      <c r="AE1641">
        <v>6.5472677690015253</v>
      </c>
    </row>
    <row r="1642" spans="1:31" x14ac:dyDescent="0.25">
      <c r="A1642">
        <v>2398514</v>
      </c>
      <c r="B1642">
        <v>1</v>
      </c>
      <c r="C1642" t="s">
        <v>81</v>
      </c>
      <c r="D1642" t="s">
        <v>128</v>
      </c>
      <c r="E1642" t="s">
        <v>141</v>
      </c>
      <c r="F1642" t="s">
        <v>4973</v>
      </c>
      <c r="G1642" t="s">
        <v>235</v>
      </c>
      <c r="H1642" t="s">
        <v>143</v>
      </c>
      <c r="I1642" t="s">
        <v>136</v>
      </c>
      <c r="J1642" t="s">
        <v>3</v>
      </c>
      <c r="K1642" t="s">
        <v>163</v>
      </c>
      <c r="L1642" t="s">
        <v>4974</v>
      </c>
      <c r="M1642" t="s">
        <v>4975</v>
      </c>
      <c r="N1642">
        <v>1.5449999999999999</v>
      </c>
      <c r="O1642">
        <v>0</v>
      </c>
      <c r="P1642">
        <v>1158</v>
      </c>
      <c r="Q1642">
        <v>0</v>
      </c>
      <c r="R1642">
        <v>0</v>
      </c>
      <c r="S1642">
        <v>1</v>
      </c>
      <c r="T1642">
        <v>34</v>
      </c>
      <c r="U1642">
        <v>0</v>
      </c>
      <c r="V1642">
        <v>0</v>
      </c>
      <c r="W1642">
        <v>0</v>
      </c>
      <c r="X1642">
        <v>369.10317609848056</v>
      </c>
      <c r="Y1642">
        <v>0</v>
      </c>
      <c r="Z1642">
        <v>0</v>
      </c>
      <c r="AA1642">
        <v>2.1194369220583247</v>
      </c>
      <c r="AB1642">
        <v>96.516226238150196</v>
      </c>
      <c r="AC1642">
        <v>0</v>
      </c>
      <c r="AD1642">
        <v>0</v>
      </c>
      <c r="AE1642">
        <v>467.73883925868904</v>
      </c>
    </row>
    <row r="1643" spans="1:31" x14ac:dyDescent="0.25">
      <c r="A1643">
        <v>2398345</v>
      </c>
      <c r="B1643">
        <v>1</v>
      </c>
      <c r="C1643" t="s">
        <v>80</v>
      </c>
      <c r="D1643" t="s">
        <v>83</v>
      </c>
      <c r="E1643" t="s">
        <v>141</v>
      </c>
      <c r="F1643" t="s">
        <v>4976</v>
      </c>
      <c r="G1643" t="s">
        <v>147</v>
      </c>
      <c r="H1643" t="s">
        <v>143</v>
      </c>
      <c r="I1643" t="s">
        <v>136</v>
      </c>
      <c r="J1643" t="s">
        <v>137</v>
      </c>
      <c r="K1643" t="s">
        <v>138</v>
      </c>
      <c r="L1643" t="s">
        <v>4977</v>
      </c>
      <c r="M1643" t="s">
        <v>4978</v>
      </c>
      <c r="N1643">
        <v>3.9652777769999998</v>
      </c>
      <c r="O1643">
        <v>0</v>
      </c>
      <c r="P1643">
        <v>838</v>
      </c>
      <c r="Q1643">
        <v>0</v>
      </c>
      <c r="R1643">
        <v>0</v>
      </c>
      <c r="S1643">
        <v>0</v>
      </c>
      <c r="T1643">
        <v>174</v>
      </c>
      <c r="U1643">
        <v>0</v>
      </c>
      <c r="V1643">
        <v>1</v>
      </c>
      <c r="W1643">
        <v>0</v>
      </c>
      <c r="X1643">
        <v>692.42592220155541</v>
      </c>
      <c r="Y1643">
        <v>0</v>
      </c>
      <c r="Z1643">
        <v>0</v>
      </c>
      <c r="AA1643">
        <v>0</v>
      </c>
      <c r="AB1643">
        <v>1466.9891224892892</v>
      </c>
      <c r="AC1643">
        <v>0</v>
      </c>
      <c r="AD1643">
        <v>98.123493798510978</v>
      </c>
      <c r="AE1643">
        <v>2257.5385384893557</v>
      </c>
    </row>
    <row r="1644" spans="1:31" x14ac:dyDescent="0.25">
      <c r="A1644">
        <v>2398557</v>
      </c>
      <c r="B1644">
        <v>1</v>
      </c>
      <c r="C1644" t="s">
        <v>81</v>
      </c>
      <c r="D1644" t="s">
        <v>115</v>
      </c>
      <c r="E1644" t="s">
        <v>157</v>
      </c>
      <c r="F1644" t="s">
        <v>1110</v>
      </c>
      <c r="G1644" t="s">
        <v>272</v>
      </c>
      <c r="H1644" t="s">
        <v>135</v>
      </c>
      <c r="I1644" t="s">
        <v>136</v>
      </c>
      <c r="J1644" t="s">
        <v>137</v>
      </c>
      <c r="K1644" t="s">
        <v>163</v>
      </c>
      <c r="L1644" t="s">
        <v>4979</v>
      </c>
      <c r="M1644" t="s">
        <v>4980</v>
      </c>
      <c r="N1644">
        <v>1.094166666</v>
      </c>
      <c r="O1644">
        <v>0</v>
      </c>
      <c r="P1644">
        <v>10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0.95415477226868506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0.95415477226868506</v>
      </c>
    </row>
    <row r="1645" spans="1:31" x14ac:dyDescent="0.25">
      <c r="A1645">
        <v>2398600</v>
      </c>
      <c r="B1645">
        <v>1</v>
      </c>
      <c r="C1645" t="s">
        <v>80</v>
      </c>
      <c r="D1645" t="s">
        <v>103</v>
      </c>
      <c r="E1645" t="s">
        <v>181</v>
      </c>
      <c r="F1645" t="s">
        <v>4981</v>
      </c>
      <c r="G1645" t="s">
        <v>224</v>
      </c>
      <c r="H1645" t="s">
        <v>135</v>
      </c>
      <c r="I1645" t="s">
        <v>136</v>
      </c>
      <c r="J1645" t="s">
        <v>137</v>
      </c>
      <c r="K1645" t="s">
        <v>163</v>
      </c>
      <c r="L1645" t="s">
        <v>4982</v>
      </c>
      <c r="M1645" t="s">
        <v>4983</v>
      </c>
      <c r="N1645">
        <v>0.66555555499999997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</row>
    <row r="1646" spans="1:31" x14ac:dyDescent="0.25">
      <c r="A1646">
        <v>2398388</v>
      </c>
      <c r="B1646">
        <v>1</v>
      </c>
      <c r="C1646" t="s">
        <v>80</v>
      </c>
      <c r="D1646" t="s">
        <v>98</v>
      </c>
      <c r="E1646" t="s">
        <v>153</v>
      </c>
      <c r="F1646" t="s">
        <v>4984</v>
      </c>
      <c r="G1646" t="s">
        <v>134</v>
      </c>
      <c r="H1646" t="s">
        <v>143</v>
      </c>
      <c r="I1646" t="s">
        <v>136</v>
      </c>
      <c r="J1646" t="s">
        <v>137</v>
      </c>
      <c r="K1646" t="s">
        <v>138</v>
      </c>
      <c r="L1646" t="s">
        <v>4985</v>
      </c>
      <c r="M1646" t="s">
        <v>4986</v>
      </c>
      <c r="N1646">
        <v>2.1836111109999998</v>
      </c>
      <c r="O1646">
        <v>1</v>
      </c>
      <c r="P1646">
        <v>257</v>
      </c>
      <c r="Q1646">
        <v>2</v>
      </c>
      <c r="R1646">
        <v>13</v>
      </c>
      <c r="S1646">
        <v>10</v>
      </c>
      <c r="T1646">
        <v>60</v>
      </c>
      <c r="U1646">
        <v>2</v>
      </c>
      <c r="V1646">
        <v>0</v>
      </c>
      <c r="W1646">
        <v>1.7569411562256529</v>
      </c>
      <c r="X1646">
        <v>106.11020978411796</v>
      </c>
      <c r="Y1646">
        <v>2.8422669697594292</v>
      </c>
      <c r="Z1646">
        <v>31.702426855046227</v>
      </c>
      <c r="AA1646">
        <v>94.651836483345321</v>
      </c>
      <c r="AB1646">
        <v>86.170323516967684</v>
      </c>
      <c r="AC1646">
        <v>349.77048019209963</v>
      </c>
      <c r="AD1646">
        <v>0</v>
      </c>
      <c r="AE1646">
        <v>673.004484957562</v>
      </c>
    </row>
    <row r="1647" spans="1:31" x14ac:dyDescent="0.25">
      <c r="A1647">
        <v>2398637</v>
      </c>
      <c r="B1647">
        <v>1</v>
      </c>
      <c r="C1647" t="s">
        <v>80</v>
      </c>
      <c r="D1647" t="s">
        <v>96</v>
      </c>
      <c r="E1647" t="s">
        <v>181</v>
      </c>
      <c r="F1647" t="s">
        <v>4987</v>
      </c>
      <c r="G1647" t="s">
        <v>183</v>
      </c>
      <c r="H1647" t="s">
        <v>135</v>
      </c>
      <c r="I1647" t="s">
        <v>136</v>
      </c>
      <c r="J1647" t="s">
        <v>137</v>
      </c>
      <c r="K1647" t="s">
        <v>163</v>
      </c>
      <c r="L1647" t="s">
        <v>4988</v>
      </c>
      <c r="M1647" t="s">
        <v>4989</v>
      </c>
      <c r="N1647">
        <v>1.9063888879999999</v>
      </c>
      <c r="O1647">
        <v>0</v>
      </c>
      <c r="P1647">
        <v>2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1.5548290447549653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1.5548290447549653</v>
      </c>
    </row>
    <row r="1648" spans="1:31" x14ac:dyDescent="0.25">
      <c r="A1648">
        <v>2398394</v>
      </c>
      <c r="B1648">
        <v>1</v>
      </c>
      <c r="C1648" t="s">
        <v>80</v>
      </c>
      <c r="D1648" t="s">
        <v>83</v>
      </c>
      <c r="E1648" t="s">
        <v>132</v>
      </c>
      <c r="F1648" t="s">
        <v>4990</v>
      </c>
      <c r="G1648" t="s">
        <v>134</v>
      </c>
      <c r="H1648" t="s">
        <v>135</v>
      </c>
      <c r="I1648" t="s">
        <v>136</v>
      </c>
      <c r="J1648" t="s">
        <v>137</v>
      </c>
      <c r="K1648" t="s">
        <v>138</v>
      </c>
      <c r="L1648" t="s">
        <v>4991</v>
      </c>
      <c r="M1648" t="s">
        <v>4992</v>
      </c>
      <c r="N1648">
        <v>1.4927777769999999</v>
      </c>
      <c r="O1648">
        <v>0</v>
      </c>
      <c r="P1648">
        <v>479</v>
      </c>
      <c r="Q1648">
        <v>0</v>
      </c>
      <c r="R1648">
        <v>0</v>
      </c>
      <c r="S1648">
        <v>0</v>
      </c>
      <c r="T1648">
        <v>11</v>
      </c>
      <c r="U1648">
        <v>0</v>
      </c>
      <c r="V1648">
        <v>0</v>
      </c>
      <c r="W1648">
        <v>0</v>
      </c>
      <c r="X1648">
        <v>129.41173844618032</v>
      </c>
      <c r="Y1648">
        <v>0</v>
      </c>
      <c r="Z1648">
        <v>0</v>
      </c>
      <c r="AA1648">
        <v>0</v>
      </c>
      <c r="AB1648">
        <v>13.807289682274078</v>
      </c>
      <c r="AC1648">
        <v>0</v>
      </c>
      <c r="AD1648">
        <v>0</v>
      </c>
      <c r="AE1648">
        <v>143.2190281284544</v>
      </c>
    </row>
    <row r="1649" spans="1:31" x14ac:dyDescent="0.25">
      <c r="A1649">
        <v>2398523</v>
      </c>
      <c r="B1649">
        <v>1</v>
      </c>
      <c r="C1649" t="s">
        <v>80</v>
      </c>
      <c r="D1649" t="s">
        <v>82</v>
      </c>
      <c r="E1649" t="s">
        <v>181</v>
      </c>
      <c r="F1649" t="s">
        <v>4993</v>
      </c>
      <c r="G1649" t="s">
        <v>183</v>
      </c>
      <c r="H1649" t="s">
        <v>135</v>
      </c>
      <c r="I1649" t="s">
        <v>136</v>
      </c>
      <c r="J1649" t="s">
        <v>137</v>
      </c>
      <c r="K1649" t="s">
        <v>163</v>
      </c>
      <c r="L1649" t="s">
        <v>4994</v>
      </c>
      <c r="M1649" t="s">
        <v>4995</v>
      </c>
      <c r="N1649">
        <v>0.90861111100000003</v>
      </c>
      <c r="O1649">
        <v>0</v>
      </c>
      <c r="P1649">
        <v>6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0.47903788272286502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0.47903788272286502</v>
      </c>
    </row>
    <row r="1650" spans="1:31" x14ac:dyDescent="0.25">
      <c r="A1650">
        <v>2398354</v>
      </c>
      <c r="B1650">
        <v>1</v>
      </c>
      <c r="C1650" t="s">
        <v>81</v>
      </c>
      <c r="D1650" t="s">
        <v>112</v>
      </c>
      <c r="E1650" t="s">
        <v>153</v>
      </c>
      <c r="F1650" t="s">
        <v>4996</v>
      </c>
      <c r="G1650" t="s">
        <v>147</v>
      </c>
      <c r="H1650" t="s">
        <v>143</v>
      </c>
      <c r="I1650" t="s">
        <v>136</v>
      </c>
      <c r="J1650" t="s">
        <v>137</v>
      </c>
      <c r="K1650" t="s">
        <v>138</v>
      </c>
      <c r="L1650" t="s">
        <v>4997</v>
      </c>
      <c r="M1650" t="s">
        <v>4998</v>
      </c>
      <c r="N1650">
        <v>1.788333333</v>
      </c>
      <c r="O1650">
        <v>1</v>
      </c>
      <c r="P1650">
        <v>1288</v>
      </c>
      <c r="Q1650">
        <v>5</v>
      </c>
      <c r="R1650">
        <v>38</v>
      </c>
      <c r="S1650">
        <v>7</v>
      </c>
      <c r="T1650">
        <v>70</v>
      </c>
      <c r="U1650">
        <v>1</v>
      </c>
      <c r="V1650">
        <v>1</v>
      </c>
      <c r="W1650">
        <v>0.39779687271413056</v>
      </c>
      <c r="X1650">
        <v>201.63107251855334</v>
      </c>
      <c r="Y1650">
        <v>56.684526375589314</v>
      </c>
      <c r="Z1650">
        <v>28.541015679236111</v>
      </c>
      <c r="AA1650">
        <v>48.015411161518543</v>
      </c>
      <c r="AB1650">
        <v>57.344845683753938</v>
      </c>
      <c r="AC1650">
        <v>211.39996768449237</v>
      </c>
      <c r="AD1650">
        <v>229.09072838227434</v>
      </c>
      <c r="AE1650">
        <v>833.10536435813219</v>
      </c>
    </row>
    <row r="1651" spans="1:31" x14ac:dyDescent="0.25">
      <c r="A1651">
        <v>2398506</v>
      </c>
      <c r="B1651">
        <v>1</v>
      </c>
      <c r="C1651" t="s">
        <v>81</v>
      </c>
      <c r="D1651" t="s">
        <v>113</v>
      </c>
      <c r="E1651" t="s">
        <v>181</v>
      </c>
      <c r="F1651" t="s">
        <v>4999</v>
      </c>
      <c r="G1651" t="s">
        <v>183</v>
      </c>
      <c r="H1651" t="s">
        <v>135</v>
      </c>
      <c r="I1651" t="s">
        <v>136</v>
      </c>
      <c r="J1651" t="s">
        <v>137</v>
      </c>
      <c r="K1651" t="s">
        <v>163</v>
      </c>
      <c r="L1651" t="s">
        <v>5000</v>
      </c>
      <c r="M1651" t="s">
        <v>4612</v>
      </c>
      <c r="N1651">
        <v>1.2952777769999999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0.24912335153075554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0.24912335153075554</v>
      </c>
    </row>
    <row r="1652" spans="1:31" x14ac:dyDescent="0.25">
      <c r="A1652">
        <v>2398314</v>
      </c>
      <c r="B1652">
        <v>1</v>
      </c>
      <c r="C1652" t="s">
        <v>80</v>
      </c>
      <c r="D1652" t="s">
        <v>93</v>
      </c>
      <c r="E1652" t="s">
        <v>153</v>
      </c>
      <c r="F1652" t="s">
        <v>5001</v>
      </c>
      <c r="G1652" t="s">
        <v>162</v>
      </c>
      <c r="H1652" t="s">
        <v>143</v>
      </c>
      <c r="I1652" t="s">
        <v>136</v>
      </c>
      <c r="J1652" t="s">
        <v>137</v>
      </c>
      <c r="K1652" t="s">
        <v>163</v>
      </c>
      <c r="L1652" t="s">
        <v>5002</v>
      </c>
      <c r="M1652" t="s">
        <v>5003</v>
      </c>
      <c r="N1652">
        <v>0.31138888799999997</v>
      </c>
      <c r="O1652">
        <v>2</v>
      </c>
      <c r="P1652">
        <v>4548</v>
      </c>
      <c r="Q1652">
        <v>169</v>
      </c>
      <c r="R1652">
        <v>1332</v>
      </c>
      <c r="S1652">
        <v>51</v>
      </c>
      <c r="T1652">
        <v>970</v>
      </c>
      <c r="U1652">
        <v>4</v>
      </c>
      <c r="V1652">
        <v>1</v>
      </c>
      <c r="W1652">
        <v>0.97175626472129895</v>
      </c>
      <c r="X1652">
        <v>125.75736560378165</v>
      </c>
      <c r="Y1652">
        <v>165.88516847858239</v>
      </c>
      <c r="Z1652">
        <v>270.20501260291127</v>
      </c>
      <c r="AA1652">
        <v>46.647868312105331</v>
      </c>
      <c r="AB1652">
        <v>121.25640269045624</v>
      </c>
      <c r="AC1652">
        <v>79.982986836374664</v>
      </c>
      <c r="AD1652">
        <v>3.8793606649823333</v>
      </c>
      <c r="AE1652">
        <v>814.58592145391515</v>
      </c>
    </row>
    <row r="1653" spans="1:31" x14ac:dyDescent="0.25">
      <c r="A1653">
        <v>2398460</v>
      </c>
      <c r="B1653">
        <v>1</v>
      </c>
      <c r="C1653" t="s">
        <v>80</v>
      </c>
      <c r="D1653" t="s">
        <v>83</v>
      </c>
      <c r="E1653" t="s">
        <v>141</v>
      </c>
      <c r="F1653" t="s">
        <v>5004</v>
      </c>
      <c r="G1653" t="s">
        <v>750</v>
      </c>
      <c r="H1653" t="s">
        <v>143</v>
      </c>
      <c r="I1653" t="s">
        <v>136</v>
      </c>
      <c r="J1653" t="s">
        <v>137</v>
      </c>
      <c r="K1653" t="s">
        <v>163</v>
      </c>
      <c r="L1653" t="s">
        <v>5005</v>
      </c>
      <c r="M1653" t="s">
        <v>5006</v>
      </c>
      <c r="N1653">
        <v>1.368333333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4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518.89804585413992</v>
      </c>
      <c r="AD1653">
        <v>0</v>
      </c>
      <c r="AE1653">
        <v>518.89804585413992</v>
      </c>
    </row>
    <row r="1654" spans="1:31" x14ac:dyDescent="0.25">
      <c r="A1654">
        <v>2398417</v>
      </c>
      <c r="B1654">
        <v>1</v>
      </c>
      <c r="C1654" t="s">
        <v>80</v>
      </c>
      <c r="D1654" t="s">
        <v>83</v>
      </c>
      <c r="E1654" t="s">
        <v>132</v>
      </c>
      <c r="F1654" t="s">
        <v>5007</v>
      </c>
      <c r="G1654" t="s">
        <v>254</v>
      </c>
      <c r="H1654" t="s">
        <v>135</v>
      </c>
      <c r="I1654" t="s">
        <v>136</v>
      </c>
      <c r="J1654" t="s">
        <v>137</v>
      </c>
      <c r="K1654" t="s">
        <v>163</v>
      </c>
      <c r="L1654" t="s">
        <v>5008</v>
      </c>
      <c r="M1654" t="s">
        <v>5009</v>
      </c>
      <c r="N1654">
        <v>0.43583333299999999</v>
      </c>
      <c r="O1654">
        <v>0</v>
      </c>
      <c r="P1654">
        <v>793</v>
      </c>
      <c r="Q1654">
        <v>0</v>
      </c>
      <c r="R1654">
        <v>0</v>
      </c>
      <c r="S1654">
        <v>0</v>
      </c>
      <c r="T1654">
        <v>37</v>
      </c>
      <c r="U1654">
        <v>0</v>
      </c>
      <c r="V1654">
        <v>0</v>
      </c>
      <c r="W1654">
        <v>0</v>
      </c>
      <c r="X1654">
        <v>95.172319597922396</v>
      </c>
      <c r="Y1654">
        <v>0</v>
      </c>
      <c r="Z1654">
        <v>0</v>
      </c>
      <c r="AA1654">
        <v>0</v>
      </c>
      <c r="AB1654">
        <v>19.48771272059486</v>
      </c>
      <c r="AC1654">
        <v>0</v>
      </c>
      <c r="AD1654">
        <v>0</v>
      </c>
      <c r="AE1654">
        <v>114.66003231851725</v>
      </c>
    </row>
    <row r="1655" spans="1:31" x14ac:dyDescent="0.25">
      <c r="A1655">
        <v>2398440</v>
      </c>
      <c r="B1655">
        <v>1</v>
      </c>
      <c r="C1655" t="s">
        <v>80</v>
      </c>
      <c r="D1655" t="s">
        <v>95</v>
      </c>
      <c r="E1655" t="s">
        <v>279</v>
      </c>
      <c r="F1655" t="s">
        <v>5010</v>
      </c>
      <c r="G1655" t="s">
        <v>162</v>
      </c>
      <c r="H1655" t="s">
        <v>143</v>
      </c>
      <c r="I1655" t="s">
        <v>136</v>
      </c>
      <c r="J1655" t="s">
        <v>137</v>
      </c>
      <c r="K1655" t="s">
        <v>163</v>
      </c>
      <c r="L1655" t="s">
        <v>5011</v>
      </c>
      <c r="M1655" t="s">
        <v>5012</v>
      </c>
      <c r="N1655">
        <v>1.44</v>
      </c>
      <c r="O1655">
        <v>5</v>
      </c>
      <c r="P1655">
        <v>2416</v>
      </c>
      <c r="Q1655">
        <v>8</v>
      </c>
      <c r="R1655">
        <v>38</v>
      </c>
      <c r="S1655">
        <v>44</v>
      </c>
      <c r="T1655">
        <v>210</v>
      </c>
      <c r="U1655">
        <v>8</v>
      </c>
      <c r="V1655">
        <v>2</v>
      </c>
      <c r="W1655">
        <v>2.6122084311343774</v>
      </c>
      <c r="X1655">
        <v>625.08262778596577</v>
      </c>
      <c r="Y1655">
        <v>92.774418614861617</v>
      </c>
      <c r="Z1655">
        <v>17.356652570923679</v>
      </c>
      <c r="AA1655">
        <v>650.51114543437279</v>
      </c>
      <c r="AB1655">
        <v>300.79007389680578</v>
      </c>
      <c r="AC1655">
        <v>509.23601719339433</v>
      </c>
      <c r="AD1655">
        <v>16.61654744229957</v>
      </c>
      <c r="AE1655">
        <v>2214.9796913697578</v>
      </c>
    </row>
    <row r="1656" spans="1:31" x14ac:dyDescent="0.25">
      <c r="A1656">
        <v>2398397</v>
      </c>
      <c r="B1656">
        <v>1</v>
      </c>
      <c r="C1656" t="s">
        <v>80</v>
      </c>
      <c r="D1656" t="s">
        <v>110</v>
      </c>
      <c r="E1656" t="s">
        <v>157</v>
      </c>
      <c r="F1656" t="s">
        <v>5013</v>
      </c>
      <c r="G1656" t="s">
        <v>134</v>
      </c>
      <c r="H1656" t="s">
        <v>135</v>
      </c>
      <c r="I1656" t="s">
        <v>136</v>
      </c>
      <c r="J1656" t="s">
        <v>137</v>
      </c>
      <c r="K1656" t="s">
        <v>138</v>
      </c>
      <c r="L1656" t="s">
        <v>5014</v>
      </c>
      <c r="M1656" t="s">
        <v>5015</v>
      </c>
      <c r="N1656">
        <v>2.0194444439999999</v>
      </c>
      <c r="O1656">
        <v>0</v>
      </c>
      <c r="P1656">
        <v>250</v>
      </c>
      <c r="Q1656">
        <v>0</v>
      </c>
      <c r="R1656">
        <v>0</v>
      </c>
      <c r="S1656">
        <v>0</v>
      </c>
      <c r="T1656">
        <v>12</v>
      </c>
      <c r="U1656">
        <v>0</v>
      </c>
      <c r="V1656">
        <v>0</v>
      </c>
      <c r="W1656">
        <v>0</v>
      </c>
      <c r="X1656">
        <v>103.19004521181382</v>
      </c>
      <c r="Y1656">
        <v>0</v>
      </c>
      <c r="Z1656">
        <v>0</v>
      </c>
      <c r="AA1656">
        <v>0</v>
      </c>
      <c r="AB1656">
        <v>8.653525049710499</v>
      </c>
      <c r="AC1656">
        <v>0</v>
      </c>
      <c r="AD1656">
        <v>0</v>
      </c>
      <c r="AE1656">
        <v>111.84357026152432</v>
      </c>
    </row>
    <row r="1657" spans="1:31" x14ac:dyDescent="0.25">
      <c r="A1657">
        <v>2398589</v>
      </c>
      <c r="B1657">
        <v>1</v>
      </c>
      <c r="C1657" t="s">
        <v>81</v>
      </c>
      <c r="D1657" t="s">
        <v>113</v>
      </c>
      <c r="E1657" t="s">
        <v>153</v>
      </c>
      <c r="F1657" t="s">
        <v>5016</v>
      </c>
      <c r="G1657" t="s">
        <v>1235</v>
      </c>
      <c r="H1657" t="s">
        <v>143</v>
      </c>
      <c r="I1657" t="s">
        <v>136</v>
      </c>
      <c r="J1657" t="s">
        <v>5</v>
      </c>
      <c r="K1657" t="s">
        <v>163</v>
      </c>
      <c r="L1657" t="s">
        <v>5017</v>
      </c>
      <c r="M1657" t="s">
        <v>5018</v>
      </c>
      <c r="N1657">
        <v>0.21777777700000001</v>
      </c>
      <c r="O1657">
        <v>1</v>
      </c>
      <c r="P1657">
        <v>370</v>
      </c>
      <c r="Q1657">
        <v>4</v>
      </c>
      <c r="R1657">
        <v>32</v>
      </c>
      <c r="S1657">
        <v>9</v>
      </c>
      <c r="T1657">
        <v>26</v>
      </c>
      <c r="U1657">
        <v>0</v>
      </c>
      <c r="V1657">
        <v>0</v>
      </c>
      <c r="W1657">
        <v>8.5871619827155559E-3</v>
      </c>
      <c r="X1657">
        <v>13.022248123394439</v>
      </c>
      <c r="Y1657">
        <v>0.35413480638993333</v>
      </c>
      <c r="Z1657">
        <v>1.7044935710833333</v>
      </c>
      <c r="AA1657">
        <v>58.097831368782984</v>
      </c>
      <c r="AB1657">
        <v>33.723009743144388</v>
      </c>
      <c r="AC1657">
        <v>0</v>
      </c>
      <c r="AD1657">
        <v>0</v>
      </c>
      <c r="AE1657">
        <v>106.91030477477779</v>
      </c>
    </row>
    <row r="1658" spans="1:31" x14ac:dyDescent="0.25">
      <c r="A1658">
        <v>2398357</v>
      </c>
      <c r="B1658">
        <v>1</v>
      </c>
      <c r="C1658" t="s">
        <v>81</v>
      </c>
      <c r="D1658" t="s">
        <v>128</v>
      </c>
      <c r="E1658" t="s">
        <v>141</v>
      </c>
      <c r="F1658" t="s">
        <v>5019</v>
      </c>
      <c r="G1658" t="s">
        <v>134</v>
      </c>
      <c r="H1658" t="s">
        <v>143</v>
      </c>
      <c r="I1658" t="s">
        <v>136</v>
      </c>
      <c r="J1658" t="s">
        <v>137</v>
      </c>
      <c r="K1658" t="s">
        <v>138</v>
      </c>
      <c r="L1658" t="s">
        <v>5020</v>
      </c>
      <c r="M1658" t="s">
        <v>5021</v>
      </c>
      <c r="N1658">
        <v>1.143611111</v>
      </c>
      <c r="O1658">
        <v>0</v>
      </c>
      <c r="P1658">
        <v>383</v>
      </c>
      <c r="Q1658">
        <v>0</v>
      </c>
      <c r="R1658">
        <v>0</v>
      </c>
      <c r="S1658">
        <v>0</v>
      </c>
      <c r="T1658">
        <v>45</v>
      </c>
      <c r="U1658">
        <v>0</v>
      </c>
      <c r="V1658">
        <v>0</v>
      </c>
      <c r="W1658">
        <v>0</v>
      </c>
      <c r="X1658">
        <v>82.546732381919497</v>
      </c>
      <c r="Y1658">
        <v>0</v>
      </c>
      <c r="Z1658">
        <v>0</v>
      </c>
      <c r="AA1658">
        <v>0</v>
      </c>
      <c r="AB1658">
        <v>38.788261977151734</v>
      </c>
      <c r="AC1658">
        <v>0</v>
      </c>
      <c r="AD1658">
        <v>0</v>
      </c>
      <c r="AE1658">
        <v>121.33499435907123</v>
      </c>
    </row>
    <row r="1659" spans="1:31" x14ac:dyDescent="0.25">
      <c r="A1659">
        <v>2398334</v>
      </c>
      <c r="B1659">
        <v>1</v>
      </c>
      <c r="C1659" t="s">
        <v>81</v>
      </c>
      <c r="D1659" t="s">
        <v>114</v>
      </c>
      <c r="E1659" t="s">
        <v>141</v>
      </c>
      <c r="F1659" t="s">
        <v>5022</v>
      </c>
      <c r="G1659" t="s">
        <v>206</v>
      </c>
      <c r="H1659" t="s">
        <v>143</v>
      </c>
      <c r="I1659" t="s">
        <v>136</v>
      </c>
      <c r="J1659" t="s">
        <v>137</v>
      </c>
      <c r="K1659" t="s">
        <v>163</v>
      </c>
      <c r="L1659" t="s">
        <v>5023</v>
      </c>
      <c r="M1659" t="s">
        <v>5024</v>
      </c>
      <c r="N1659">
        <v>1.179166666</v>
      </c>
      <c r="O1659">
        <v>0</v>
      </c>
      <c r="P1659">
        <v>315</v>
      </c>
      <c r="Q1659">
        <v>0</v>
      </c>
      <c r="R1659">
        <v>3</v>
      </c>
      <c r="S1659">
        <v>2</v>
      </c>
      <c r="T1659">
        <v>22</v>
      </c>
      <c r="U1659">
        <v>0</v>
      </c>
      <c r="V1659">
        <v>0</v>
      </c>
      <c r="W1659">
        <v>0</v>
      </c>
      <c r="X1659">
        <v>38.673947374199237</v>
      </c>
      <c r="Y1659">
        <v>0</v>
      </c>
      <c r="Z1659">
        <v>0.54555457440208166</v>
      </c>
      <c r="AA1659">
        <v>2.9364639987957579</v>
      </c>
      <c r="AB1659">
        <v>6.6373159479960897</v>
      </c>
      <c r="AC1659">
        <v>0</v>
      </c>
      <c r="AD1659">
        <v>0</v>
      </c>
      <c r="AE1659">
        <v>48.793281895393164</v>
      </c>
    </row>
    <row r="1660" spans="1:31" x14ac:dyDescent="0.25">
      <c r="A1660">
        <v>2398420</v>
      </c>
      <c r="B1660">
        <v>1</v>
      </c>
      <c r="C1660" t="s">
        <v>80</v>
      </c>
      <c r="D1660" t="s">
        <v>97</v>
      </c>
      <c r="E1660" t="s">
        <v>181</v>
      </c>
      <c r="F1660" t="s">
        <v>5025</v>
      </c>
      <c r="G1660" t="s">
        <v>235</v>
      </c>
      <c r="H1660" t="s">
        <v>135</v>
      </c>
      <c r="I1660" t="s">
        <v>136</v>
      </c>
      <c r="J1660" t="s">
        <v>137</v>
      </c>
      <c r="K1660" t="s">
        <v>163</v>
      </c>
      <c r="L1660" t="s">
        <v>5026</v>
      </c>
      <c r="M1660" t="s">
        <v>5027</v>
      </c>
      <c r="N1660">
        <v>7.6430555550000001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0.81305763013575016</v>
      </c>
      <c r="AC1660">
        <v>0</v>
      </c>
      <c r="AD1660">
        <v>0</v>
      </c>
      <c r="AE1660">
        <v>0.81305763013575016</v>
      </c>
    </row>
    <row r="1661" spans="1:31" x14ac:dyDescent="0.25">
      <c r="A1661">
        <v>2398317</v>
      </c>
      <c r="B1661">
        <v>1</v>
      </c>
      <c r="C1661" t="s">
        <v>80</v>
      </c>
      <c r="D1661" t="s">
        <v>85</v>
      </c>
      <c r="E1661" t="s">
        <v>181</v>
      </c>
      <c r="F1661" t="s">
        <v>5028</v>
      </c>
      <c r="G1661" t="s">
        <v>183</v>
      </c>
      <c r="H1661" t="s">
        <v>135</v>
      </c>
      <c r="I1661" t="s">
        <v>136</v>
      </c>
      <c r="J1661" t="s">
        <v>137</v>
      </c>
      <c r="K1661" t="s">
        <v>163</v>
      </c>
      <c r="L1661" t="s">
        <v>5029</v>
      </c>
      <c r="M1661" t="s">
        <v>5030</v>
      </c>
      <c r="N1661">
        <v>3.4849999999999999</v>
      </c>
      <c r="O1661">
        <v>0</v>
      </c>
      <c r="P1661">
        <v>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</row>
    <row r="1662" spans="1:31" x14ac:dyDescent="0.25">
      <c r="A1662">
        <v>2398606</v>
      </c>
      <c r="B1662">
        <v>1</v>
      </c>
      <c r="C1662" t="s">
        <v>81</v>
      </c>
      <c r="D1662" t="s">
        <v>128</v>
      </c>
      <c r="E1662" t="s">
        <v>181</v>
      </c>
      <c r="F1662" t="s">
        <v>5031</v>
      </c>
      <c r="G1662" t="s">
        <v>224</v>
      </c>
      <c r="H1662" t="s">
        <v>135</v>
      </c>
      <c r="I1662" t="s">
        <v>136</v>
      </c>
      <c r="J1662" t="s">
        <v>137</v>
      </c>
      <c r="K1662" t="s">
        <v>163</v>
      </c>
      <c r="L1662" t="s">
        <v>5032</v>
      </c>
      <c r="M1662" t="s">
        <v>5033</v>
      </c>
      <c r="N1662">
        <v>1.203333333</v>
      </c>
      <c r="O1662">
        <v>0</v>
      </c>
      <c r="P1662">
        <v>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1.7199751133670302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1.7199751133670302</v>
      </c>
    </row>
    <row r="1663" spans="1:31" x14ac:dyDescent="0.25">
      <c r="A1663">
        <v>2398649</v>
      </c>
      <c r="B1663">
        <v>1</v>
      </c>
      <c r="C1663" t="s">
        <v>80</v>
      </c>
      <c r="D1663" t="s">
        <v>83</v>
      </c>
      <c r="E1663" t="s">
        <v>181</v>
      </c>
      <c r="F1663" t="s">
        <v>5034</v>
      </c>
      <c r="G1663" t="s">
        <v>183</v>
      </c>
      <c r="H1663" t="s">
        <v>135</v>
      </c>
      <c r="I1663" t="s">
        <v>136</v>
      </c>
      <c r="J1663" t="s">
        <v>137</v>
      </c>
      <c r="K1663" t="s">
        <v>163</v>
      </c>
      <c r="L1663" t="s">
        <v>5035</v>
      </c>
      <c r="M1663" t="s">
        <v>5036</v>
      </c>
      <c r="N1663">
        <v>1.9130555549999999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3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7.2029529803864065</v>
      </c>
      <c r="AC1663">
        <v>0</v>
      </c>
      <c r="AD1663">
        <v>0</v>
      </c>
      <c r="AE1663">
        <v>7.2029529803864065</v>
      </c>
    </row>
    <row r="1664" spans="1:31" x14ac:dyDescent="0.25">
      <c r="A1664">
        <v>2398400</v>
      </c>
      <c r="B1664">
        <v>1</v>
      </c>
      <c r="C1664" t="s">
        <v>80</v>
      </c>
      <c r="D1664" t="s">
        <v>87</v>
      </c>
      <c r="E1664" t="s">
        <v>181</v>
      </c>
      <c r="F1664" t="s">
        <v>5037</v>
      </c>
      <c r="G1664" t="s">
        <v>235</v>
      </c>
      <c r="H1664" t="s">
        <v>135</v>
      </c>
      <c r="I1664" t="s">
        <v>136</v>
      </c>
      <c r="J1664" t="s">
        <v>137</v>
      </c>
      <c r="K1664" t="s">
        <v>163</v>
      </c>
      <c r="L1664" t="s">
        <v>5038</v>
      </c>
      <c r="M1664" t="s">
        <v>5039</v>
      </c>
      <c r="N1664">
        <v>4.6791666660000004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24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339.22691133928828</v>
      </c>
      <c r="AC1664">
        <v>0</v>
      </c>
      <c r="AD1664">
        <v>0</v>
      </c>
      <c r="AE1664">
        <v>339.22691133928828</v>
      </c>
    </row>
    <row r="1665" spans="1:31" x14ac:dyDescent="0.25">
      <c r="A1665">
        <v>2398443</v>
      </c>
      <c r="B1665">
        <v>1</v>
      </c>
      <c r="C1665" t="s">
        <v>81</v>
      </c>
      <c r="D1665" t="s">
        <v>122</v>
      </c>
      <c r="E1665" t="s">
        <v>279</v>
      </c>
      <c r="F1665" t="s">
        <v>5040</v>
      </c>
      <c r="G1665" t="s">
        <v>162</v>
      </c>
      <c r="H1665" t="s">
        <v>143</v>
      </c>
      <c r="I1665" t="s">
        <v>136</v>
      </c>
      <c r="J1665" t="s">
        <v>137</v>
      </c>
      <c r="K1665" t="s">
        <v>163</v>
      </c>
      <c r="L1665" t="s">
        <v>5041</v>
      </c>
      <c r="M1665" t="s">
        <v>5042</v>
      </c>
      <c r="N1665">
        <v>0.48138888800000001</v>
      </c>
      <c r="O1665">
        <v>1</v>
      </c>
      <c r="P1665">
        <v>208</v>
      </c>
      <c r="Q1665">
        <v>11</v>
      </c>
      <c r="R1665">
        <v>3</v>
      </c>
      <c r="S1665">
        <v>5</v>
      </c>
      <c r="T1665">
        <v>21</v>
      </c>
      <c r="U1665">
        <v>1</v>
      </c>
      <c r="V1665">
        <v>0</v>
      </c>
      <c r="W1665">
        <v>2.8916154445589173E-2</v>
      </c>
      <c r="X1665">
        <v>12.056050002796017</v>
      </c>
      <c r="Y1665">
        <v>6.9806517421094094</v>
      </c>
      <c r="Z1665">
        <v>2.1810017116793055E-2</v>
      </c>
      <c r="AA1665">
        <v>2.4640022695152441</v>
      </c>
      <c r="AB1665">
        <v>4.7899007876701365</v>
      </c>
      <c r="AC1665">
        <v>48.563021306185952</v>
      </c>
      <c r="AD1665">
        <v>0</v>
      </c>
      <c r="AE1665">
        <v>74.904352279839145</v>
      </c>
    </row>
    <row r="1666" spans="1:31" x14ac:dyDescent="0.25">
      <c r="A1666">
        <v>2398586</v>
      </c>
      <c r="B1666">
        <v>1</v>
      </c>
      <c r="C1666" t="s">
        <v>80</v>
      </c>
      <c r="D1666" t="s">
        <v>83</v>
      </c>
      <c r="E1666" t="s">
        <v>141</v>
      </c>
      <c r="F1666" t="s">
        <v>5043</v>
      </c>
      <c r="G1666" t="s">
        <v>162</v>
      </c>
      <c r="H1666" t="s">
        <v>143</v>
      </c>
      <c r="I1666" t="s">
        <v>136</v>
      </c>
      <c r="J1666" t="s">
        <v>137</v>
      </c>
      <c r="K1666" t="s">
        <v>163</v>
      </c>
      <c r="L1666" t="s">
        <v>5044</v>
      </c>
      <c r="M1666" t="s">
        <v>5045</v>
      </c>
      <c r="N1666">
        <v>1.4588888879999999</v>
      </c>
      <c r="O1666">
        <v>1</v>
      </c>
      <c r="P1666">
        <v>2629</v>
      </c>
      <c r="Q1666">
        <v>0</v>
      </c>
      <c r="R1666">
        <v>38</v>
      </c>
      <c r="S1666">
        <v>20</v>
      </c>
      <c r="T1666">
        <v>630</v>
      </c>
      <c r="U1666">
        <v>12</v>
      </c>
      <c r="V1666">
        <v>16</v>
      </c>
      <c r="W1666">
        <v>0.38967812095850268</v>
      </c>
      <c r="X1666">
        <v>948.40656648122376</v>
      </c>
      <c r="Y1666">
        <v>0</v>
      </c>
      <c r="Z1666">
        <v>43.818159249376862</v>
      </c>
      <c r="AA1666">
        <v>224.06506465494934</v>
      </c>
      <c r="AB1666">
        <v>1181.2848074062438</v>
      </c>
      <c r="AC1666">
        <v>876.85083422367666</v>
      </c>
      <c r="AD1666">
        <v>266.47498537309275</v>
      </c>
      <c r="AE1666">
        <v>3541.290095509522</v>
      </c>
    </row>
    <row r="1667" spans="1:31" x14ac:dyDescent="0.25">
      <c r="A1667">
        <v>2398659</v>
      </c>
      <c r="B1667">
        <v>1</v>
      </c>
      <c r="C1667" t="s">
        <v>81</v>
      </c>
      <c r="D1667" t="s">
        <v>114</v>
      </c>
      <c r="E1667" t="s">
        <v>141</v>
      </c>
      <c r="F1667" t="s">
        <v>5046</v>
      </c>
      <c r="G1667" t="s">
        <v>206</v>
      </c>
      <c r="H1667" t="s">
        <v>143</v>
      </c>
      <c r="I1667" t="s">
        <v>136</v>
      </c>
      <c r="J1667" t="s">
        <v>137</v>
      </c>
      <c r="K1667" t="s">
        <v>163</v>
      </c>
      <c r="L1667" t="s">
        <v>5047</v>
      </c>
      <c r="M1667" t="s">
        <v>5048</v>
      </c>
      <c r="N1667">
        <v>1.115555555</v>
      </c>
      <c r="O1667">
        <v>1</v>
      </c>
      <c r="P1667">
        <v>505</v>
      </c>
      <c r="Q1667">
        <v>1</v>
      </c>
      <c r="R1667">
        <v>0</v>
      </c>
      <c r="S1667">
        <v>1</v>
      </c>
      <c r="T1667">
        <v>31</v>
      </c>
      <c r="U1667">
        <v>0</v>
      </c>
      <c r="V1667">
        <v>0</v>
      </c>
      <c r="W1667">
        <v>0</v>
      </c>
      <c r="X1667">
        <v>47.237397091458803</v>
      </c>
      <c r="Y1667">
        <v>1.1344501181275555E-2</v>
      </c>
      <c r="Z1667">
        <v>0</v>
      </c>
      <c r="AA1667">
        <v>1.1577513947007279</v>
      </c>
      <c r="AB1667">
        <v>6.8656032514521232</v>
      </c>
      <c r="AC1667">
        <v>0</v>
      </c>
      <c r="AD1667">
        <v>0</v>
      </c>
      <c r="AE1667">
        <v>55.272096238792926</v>
      </c>
    </row>
    <row r="1668" spans="1:31" x14ac:dyDescent="0.25">
      <c r="A1668">
        <v>2398662</v>
      </c>
      <c r="B1668">
        <v>1</v>
      </c>
      <c r="C1668" t="s">
        <v>80</v>
      </c>
      <c r="D1668" t="s">
        <v>92</v>
      </c>
      <c r="E1668" t="s">
        <v>279</v>
      </c>
      <c r="F1668" t="s">
        <v>5049</v>
      </c>
      <c r="G1668" t="s">
        <v>162</v>
      </c>
      <c r="H1668" t="s">
        <v>143</v>
      </c>
      <c r="I1668" t="s">
        <v>136</v>
      </c>
      <c r="J1668" t="s">
        <v>137</v>
      </c>
      <c r="K1668" t="s">
        <v>163</v>
      </c>
      <c r="L1668" t="s">
        <v>5050</v>
      </c>
      <c r="M1668" t="s">
        <v>5051</v>
      </c>
      <c r="N1668">
        <v>0.29138888800000001</v>
      </c>
      <c r="O1668">
        <v>0</v>
      </c>
      <c r="P1668">
        <v>1358</v>
      </c>
      <c r="Q1668">
        <v>0</v>
      </c>
      <c r="R1668">
        <v>28</v>
      </c>
      <c r="S1668">
        <v>0</v>
      </c>
      <c r="T1668">
        <v>50</v>
      </c>
      <c r="U1668">
        <v>0</v>
      </c>
      <c r="V1668">
        <v>0</v>
      </c>
      <c r="W1668">
        <v>0</v>
      </c>
      <c r="X1668">
        <v>38.786997343341632</v>
      </c>
      <c r="Y1668">
        <v>0</v>
      </c>
      <c r="Z1668">
        <v>4.2914837598966665E-2</v>
      </c>
      <c r="AA1668">
        <v>0</v>
      </c>
      <c r="AB1668">
        <v>5.2172897290830722</v>
      </c>
      <c r="AC1668">
        <v>0</v>
      </c>
      <c r="AD1668">
        <v>0</v>
      </c>
      <c r="AE1668">
        <v>44.047201910023666</v>
      </c>
    </row>
    <row r="1669" spans="1:31" x14ac:dyDescent="0.25">
      <c r="A1669">
        <v>2398665</v>
      </c>
      <c r="B1669">
        <v>1</v>
      </c>
      <c r="C1669" t="s">
        <v>80</v>
      </c>
      <c r="D1669" t="s">
        <v>96</v>
      </c>
      <c r="E1669" t="s">
        <v>176</v>
      </c>
      <c r="F1669" t="s">
        <v>5052</v>
      </c>
      <c r="G1669" t="s">
        <v>235</v>
      </c>
      <c r="H1669" t="s">
        <v>135</v>
      </c>
      <c r="I1669" t="s">
        <v>136</v>
      </c>
      <c r="J1669" t="s">
        <v>3</v>
      </c>
      <c r="K1669" t="s">
        <v>163</v>
      </c>
      <c r="L1669" t="s">
        <v>5053</v>
      </c>
      <c r="M1669" t="s">
        <v>5054</v>
      </c>
      <c r="N1669">
        <v>3.7780555549999999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2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9.5802334216815801</v>
      </c>
      <c r="AC1669">
        <v>0</v>
      </c>
      <c r="AD1669">
        <v>0</v>
      </c>
      <c r="AE1669">
        <v>9.5802334216815801</v>
      </c>
    </row>
    <row r="1670" spans="1:31" x14ac:dyDescent="0.25">
      <c r="A1670">
        <v>2398667</v>
      </c>
      <c r="B1670">
        <v>1</v>
      </c>
      <c r="C1670" t="s">
        <v>80</v>
      </c>
      <c r="D1670" t="s">
        <v>97</v>
      </c>
      <c r="E1670" t="s">
        <v>157</v>
      </c>
      <c r="F1670" t="s">
        <v>5055</v>
      </c>
      <c r="G1670" t="s">
        <v>272</v>
      </c>
      <c r="H1670" t="s">
        <v>135</v>
      </c>
      <c r="I1670" t="s">
        <v>136</v>
      </c>
      <c r="J1670" t="s">
        <v>137</v>
      </c>
      <c r="K1670" t="s">
        <v>163</v>
      </c>
      <c r="L1670" t="s">
        <v>5056</v>
      </c>
      <c r="M1670" t="s">
        <v>5057</v>
      </c>
      <c r="N1670">
        <v>0.73166666599999997</v>
      </c>
      <c r="O1670">
        <v>0</v>
      </c>
      <c r="P1670">
        <v>32</v>
      </c>
      <c r="Q1670">
        <v>0</v>
      </c>
      <c r="R1670">
        <v>0</v>
      </c>
      <c r="S1670">
        <v>0</v>
      </c>
      <c r="T1670">
        <v>2</v>
      </c>
      <c r="U1670">
        <v>0</v>
      </c>
      <c r="V1670">
        <v>0</v>
      </c>
      <c r="W1670">
        <v>0</v>
      </c>
      <c r="X1670">
        <v>5.1332093709069637</v>
      </c>
      <c r="Y1670">
        <v>0</v>
      </c>
      <c r="Z1670">
        <v>0</v>
      </c>
      <c r="AA1670">
        <v>0</v>
      </c>
      <c r="AB1670">
        <v>1.3106240798264333</v>
      </c>
      <c r="AC1670">
        <v>0</v>
      </c>
      <c r="AD1670">
        <v>0</v>
      </c>
      <c r="AE1670">
        <v>6.443833450733397</v>
      </c>
    </row>
    <row r="1671" spans="1:31" x14ac:dyDescent="0.25">
      <c r="A1671">
        <v>2398675</v>
      </c>
      <c r="B1671">
        <v>1</v>
      </c>
      <c r="C1671" t="s">
        <v>80</v>
      </c>
      <c r="D1671" t="s">
        <v>93</v>
      </c>
      <c r="E1671" t="s">
        <v>325</v>
      </c>
      <c r="F1671" t="s">
        <v>5058</v>
      </c>
      <c r="G1671" t="s">
        <v>220</v>
      </c>
      <c r="H1671" t="s">
        <v>327</v>
      </c>
      <c r="I1671" t="s">
        <v>136</v>
      </c>
      <c r="J1671" t="s">
        <v>137</v>
      </c>
      <c r="K1671" t="s">
        <v>138</v>
      </c>
      <c r="L1671" t="s">
        <v>5059</v>
      </c>
      <c r="M1671" t="s">
        <v>5060</v>
      </c>
      <c r="N1671">
        <v>6.25E-2</v>
      </c>
      <c r="O1671">
        <v>3</v>
      </c>
      <c r="P1671">
        <v>19577</v>
      </c>
      <c r="Q1671">
        <v>187</v>
      </c>
      <c r="R1671">
        <v>1364</v>
      </c>
      <c r="S1671">
        <v>69</v>
      </c>
      <c r="T1671">
        <v>2013</v>
      </c>
      <c r="U1671">
        <v>8</v>
      </c>
      <c r="V1671">
        <v>3</v>
      </c>
      <c r="W1671">
        <v>0.20009622948</v>
      </c>
      <c r="X1671">
        <v>167.12054976193207</v>
      </c>
      <c r="Y1671">
        <v>39.516835610545492</v>
      </c>
      <c r="Z1671">
        <v>61.979106182387639</v>
      </c>
      <c r="AA1671">
        <v>14.240507566450503</v>
      </c>
      <c r="AB1671">
        <v>60.726535118196381</v>
      </c>
      <c r="AC1671">
        <v>60.090167166586561</v>
      </c>
      <c r="AD1671">
        <v>1.2376065576962501</v>
      </c>
      <c r="AE1671">
        <v>405.11140419327495</v>
      </c>
    </row>
    <row r="1672" spans="1:31" x14ac:dyDescent="0.25">
      <c r="A1672">
        <v>2398681</v>
      </c>
      <c r="B1672">
        <v>1</v>
      </c>
      <c r="C1672" t="s">
        <v>80</v>
      </c>
      <c r="D1672" t="s">
        <v>94</v>
      </c>
      <c r="E1672" t="s">
        <v>153</v>
      </c>
      <c r="F1672" t="s">
        <v>5061</v>
      </c>
      <c r="G1672" t="s">
        <v>162</v>
      </c>
      <c r="H1672" t="s">
        <v>143</v>
      </c>
      <c r="I1672" t="s">
        <v>136</v>
      </c>
      <c r="J1672" t="s">
        <v>137</v>
      </c>
      <c r="K1672" t="s">
        <v>163</v>
      </c>
      <c r="L1672" t="s">
        <v>5062</v>
      </c>
      <c r="M1672" t="s">
        <v>5063</v>
      </c>
      <c r="N1672">
        <v>0.46750000000000003</v>
      </c>
      <c r="O1672">
        <v>0</v>
      </c>
      <c r="P1672">
        <v>688</v>
      </c>
      <c r="Q1672">
        <v>35</v>
      </c>
      <c r="R1672">
        <v>82</v>
      </c>
      <c r="S1672">
        <v>16</v>
      </c>
      <c r="T1672">
        <v>84</v>
      </c>
      <c r="U1672">
        <v>3</v>
      </c>
      <c r="V1672">
        <v>0</v>
      </c>
      <c r="W1672">
        <v>0</v>
      </c>
      <c r="X1672">
        <v>51.017144434902079</v>
      </c>
      <c r="Y1672">
        <v>10.854659844389298</v>
      </c>
      <c r="Z1672">
        <v>10.032606612262656</v>
      </c>
      <c r="AA1672">
        <v>43.257976361499018</v>
      </c>
      <c r="AB1672">
        <v>14.891044809187633</v>
      </c>
      <c r="AC1672">
        <v>35.083641151733048</v>
      </c>
      <c r="AD1672">
        <v>0</v>
      </c>
      <c r="AE1672">
        <v>165.13707321397374</v>
      </c>
    </row>
    <row r="1673" spans="1:31" x14ac:dyDescent="0.25">
      <c r="A1673">
        <v>2398697</v>
      </c>
      <c r="B1673">
        <v>1</v>
      </c>
      <c r="C1673" t="s">
        <v>80</v>
      </c>
      <c r="D1673" t="s">
        <v>89</v>
      </c>
      <c r="E1673" t="s">
        <v>132</v>
      </c>
      <c r="F1673" t="s">
        <v>5064</v>
      </c>
      <c r="G1673" t="s">
        <v>527</v>
      </c>
      <c r="H1673" t="s">
        <v>135</v>
      </c>
      <c r="I1673" t="s">
        <v>136</v>
      </c>
      <c r="J1673" t="s">
        <v>137</v>
      </c>
      <c r="K1673" t="s">
        <v>163</v>
      </c>
      <c r="L1673" t="s">
        <v>5065</v>
      </c>
      <c r="M1673" t="s">
        <v>5066</v>
      </c>
      <c r="N1673">
        <v>0.457777777</v>
      </c>
      <c r="O1673">
        <v>0</v>
      </c>
      <c r="P1673">
        <v>69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16.173401927711566</v>
      </c>
      <c r="Y1673">
        <v>0</v>
      </c>
      <c r="Z1673">
        <v>0</v>
      </c>
      <c r="AA1673">
        <v>0</v>
      </c>
      <c r="AB1673">
        <v>5.1688632533688893E-3</v>
      </c>
      <c r="AC1673">
        <v>0</v>
      </c>
      <c r="AD1673">
        <v>0</v>
      </c>
      <c r="AE1673">
        <v>16.178570790964937</v>
      </c>
    </row>
    <row r="1674" spans="1:31" x14ac:dyDescent="0.25">
      <c r="A1674">
        <v>2398702</v>
      </c>
      <c r="B1674">
        <v>1</v>
      </c>
      <c r="C1674" t="s">
        <v>80</v>
      </c>
      <c r="D1674" t="s">
        <v>89</v>
      </c>
      <c r="E1674" t="s">
        <v>176</v>
      </c>
      <c r="F1674" t="s">
        <v>5067</v>
      </c>
      <c r="G1674" t="s">
        <v>272</v>
      </c>
      <c r="H1674" t="s">
        <v>135</v>
      </c>
      <c r="I1674" t="s">
        <v>136</v>
      </c>
      <c r="J1674" t="s">
        <v>137</v>
      </c>
      <c r="K1674" t="s">
        <v>163</v>
      </c>
      <c r="L1674" t="s">
        <v>5068</v>
      </c>
      <c r="M1674" t="s">
        <v>5069</v>
      </c>
      <c r="N1674">
        <v>1.1588888879999999</v>
      </c>
      <c r="O1674">
        <v>0</v>
      </c>
      <c r="P1674">
        <v>83</v>
      </c>
      <c r="Q1674">
        <v>0</v>
      </c>
      <c r="R1674">
        <v>0</v>
      </c>
      <c r="S1674">
        <v>0</v>
      </c>
      <c r="T1674">
        <v>4</v>
      </c>
      <c r="U1674">
        <v>0</v>
      </c>
      <c r="V1674">
        <v>0</v>
      </c>
      <c r="W1674">
        <v>0</v>
      </c>
      <c r="X1674">
        <v>21.712854298625651</v>
      </c>
      <c r="Y1674">
        <v>0</v>
      </c>
      <c r="Z1674">
        <v>0</v>
      </c>
      <c r="AA1674">
        <v>0</v>
      </c>
      <c r="AB1674">
        <v>3.3599472333903448</v>
      </c>
      <c r="AC1674">
        <v>0</v>
      </c>
      <c r="AD1674">
        <v>0</v>
      </c>
      <c r="AE1674">
        <v>25.072801532015994</v>
      </c>
    </row>
    <row r="1675" spans="1:31" x14ac:dyDescent="0.25">
      <c r="A1675">
        <v>2398706</v>
      </c>
      <c r="B1675">
        <v>1</v>
      </c>
      <c r="C1675" t="s">
        <v>80</v>
      </c>
      <c r="D1675" t="s">
        <v>97</v>
      </c>
      <c r="E1675" t="s">
        <v>153</v>
      </c>
      <c r="F1675" t="s">
        <v>5070</v>
      </c>
      <c r="G1675" t="s">
        <v>162</v>
      </c>
      <c r="H1675" t="s">
        <v>143</v>
      </c>
      <c r="I1675" t="s">
        <v>136</v>
      </c>
      <c r="J1675" t="s">
        <v>137</v>
      </c>
      <c r="K1675" t="s">
        <v>163</v>
      </c>
      <c r="L1675" t="s">
        <v>5071</v>
      </c>
      <c r="M1675" t="s">
        <v>5072</v>
      </c>
      <c r="N1675">
        <v>5.0136111110000003</v>
      </c>
      <c r="O1675">
        <v>21</v>
      </c>
      <c r="P1675">
        <v>110</v>
      </c>
      <c r="Q1675">
        <v>4</v>
      </c>
      <c r="R1675">
        <v>34</v>
      </c>
      <c r="S1675">
        <v>4</v>
      </c>
      <c r="T1675">
        <v>18</v>
      </c>
      <c r="U1675">
        <v>0</v>
      </c>
      <c r="V1675">
        <v>0</v>
      </c>
      <c r="W1675">
        <v>303.50943210104401</v>
      </c>
      <c r="X1675">
        <v>691.25565041352115</v>
      </c>
      <c r="Y1675">
        <v>12.135837725011582</v>
      </c>
      <c r="Z1675">
        <v>102.82735444762055</v>
      </c>
      <c r="AA1675">
        <v>81.447230069162003</v>
      </c>
      <c r="AB1675">
        <v>74.809518338718689</v>
      </c>
      <c r="AC1675">
        <v>0</v>
      </c>
      <c r="AD1675">
        <v>0</v>
      </c>
      <c r="AE1675">
        <v>1265.9850230950778</v>
      </c>
    </row>
    <row r="1676" spans="1:31" x14ac:dyDescent="0.25">
      <c r="A1676">
        <v>2398716</v>
      </c>
      <c r="B1676">
        <v>1</v>
      </c>
      <c r="C1676" t="s">
        <v>80</v>
      </c>
      <c r="D1676" t="s">
        <v>97</v>
      </c>
      <c r="E1676" t="s">
        <v>325</v>
      </c>
      <c r="F1676" t="s">
        <v>3803</v>
      </c>
      <c r="G1676" t="s">
        <v>5073</v>
      </c>
      <c r="H1676" t="s">
        <v>143</v>
      </c>
      <c r="I1676" t="s">
        <v>136</v>
      </c>
      <c r="J1676" t="s">
        <v>137</v>
      </c>
      <c r="K1676" t="s">
        <v>163</v>
      </c>
      <c r="L1676" t="s">
        <v>5074</v>
      </c>
      <c r="M1676" t="s">
        <v>5075</v>
      </c>
      <c r="N1676">
        <v>4.4183333329999996</v>
      </c>
      <c r="O1676">
        <v>56</v>
      </c>
      <c r="P1676">
        <v>7394</v>
      </c>
      <c r="Q1676">
        <v>4</v>
      </c>
      <c r="R1676">
        <v>187</v>
      </c>
      <c r="S1676">
        <v>25</v>
      </c>
      <c r="T1676">
        <v>799</v>
      </c>
      <c r="U1676">
        <v>0</v>
      </c>
      <c r="V1676">
        <v>1</v>
      </c>
      <c r="W1676">
        <v>1956.8031861776674</v>
      </c>
      <c r="X1676">
        <v>9467.0328502988286</v>
      </c>
      <c r="Y1676">
        <v>10.977941957630138</v>
      </c>
      <c r="Z1676">
        <v>448.08296782757009</v>
      </c>
      <c r="AA1676">
        <v>809.17663478179952</v>
      </c>
      <c r="AB1676">
        <v>2698.9735729837266</v>
      </c>
      <c r="AC1676">
        <v>0</v>
      </c>
      <c r="AD1676">
        <v>8.436379982988834</v>
      </c>
      <c r="AE1676">
        <v>15399.483534010209</v>
      </c>
    </row>
    <row r="1677" spans="1:31" x14ac:dyDescent="0.25">
      <c r="A1677">
        <v>2398721</v>
      </c>
      <c r="B1677">
        <v>1</v>
      </c>
      <c r="C1677" t="s">
        <v>81</v>
      </c>
      <c r="D1677" t="s">
        <v>122</v>
      </c>
      <c r="E1677" t="s">
        <v>279</v>
      </c>
      <c r="F1677" t="s">
        <v>5076</v>
      </c>
      <c r="G1677" t="s">
        <v>162</v>
      </c>
      <c r="H1677" t="s">
        <v>143</v>
      </c>
      <c r="I1677" t="s">
        <v>136</v>
      </c>
      <c r="J1677" t="s">
        <v>137</v>
      </c>
      <c r="K1677" t="s">
        <v>163</v>
      </c>
      <c r="L1677" t="s">
        <v>5077</v>
      </c>
      <c r="M1677" t="s">
        <v>5078</v>
      </c>
      <c r="N1677">
        <v>0.79333333299999997</v>
      </c>
      <c r="O1677">
        <v>1</v>
      </c>
      <c r="P1677">
        <v>208</v>
      </c>
      <c r="Q1677">
        <v>11</v>
      </c>
      <c r="R1677">
        <v>3</v>
      </c>
      <c r="S1677">
        <v>5</v>
      </c>
      <c r="T1677">
        <v>21</v>
      </c>
      <c r="U1677">
        <v>1</v>
      </c>
      <c r="V1677">
        <v>0</v>
      </c>
      <c r="W1677">
        <v>3.3685996648924452E-2</v>
      </c>
      <c r="X1677">
        <v>16.375046164472888</v>
      </c>
      <c r="Y1677">
        <v>9.5836310915800009</v>
      </c>
      <c r="Z1677">
        <v>3.3532322804916664E-2</v>
      </c>
      <c r="AA1677">
        <v>3.1688515180306669</v>
      </c>
      <c r="AB1677">
        <v>5.3658732804915719</v>
      </c>
      <c r="AC1677">
        <v>41.182563304209438</v>
      </c>
      <c r="AD1677">
        <v>0</v>
      </c>
      <c r="AE1677">
        <v>75.74318367823841</v>
      </c>
    </row>
    <row r="1678" spans="1:31" x14ac:dyDescent="0.25">
      <c r="A1678">
        <v>2398722</v>
      </c>
      <c r="B1678">
        <v>1</v>
      </c>
      <c r="C1678" t="s">
        <v>81</v>
      </c>
      <c r="D1678" t="s">
        <v>122</v>
      </c>
      <c r="E1678" t="s">
        <v>279</v>
      </c>
      <c r="F1678" t="s">
        <v>5079</v>
      </c>
      <c r="G1678" t="s">
        <v>162</v>
      </c>
      <c r="H1678" t="s">
        <v>143</v>
      </c>
      <c r="I1678" t="s">
        <v>136</v>
      </c>
      <c r="J1678" t="s">
        <v>137</v>
      </c>
      <c r="K1678" t="s">
        <v>163</v>
      </c>
      <c r="L1678" t="s">
        <v>5080</v>
      </c>
      <c r="M1678" t="s">
        <v>5081</v>
      </c>
      <c r="N1678">
        <v>0.71722222199999996</v>
      </c>
      <c r="O1678">
        <v>0</v>
      </c>
      <c r="P1678">
        <v>0</v>
      </c>
      <c r="Q1678">
        <v>0</v>
      </c>
      <c r="R1678">
        <v>17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2.3790708098485589</v>
      </c>
      <c r="AA1678">
        <v>0</v>
      </c>
      <c r="AB1678">
        <v>0</v>
      </c>
      <c r="AC1678">
        <v>0</v>
      </c>
      <c r="AD1678">
        <v>0</v>
      </c>
      <c r="AE1678">
        <v>2.3790708098485589</v>
      </c>
    </row>
    <row r="1679" spans="1:31" x14ac:dyDescent="0.25">
      <c r="A1679">
        <v>2398727</v>
      </c>
      <c r="B1679">
        <v>1</v>
      </c>
      <c r="C1679" t="s">
        <v>81</v>
      </c>
      <c r="D1679" t="s">
        <v>121</v>
      </c>
      <c r="E1679" t="s">
        <v>157</v>
      </c>
      <c r="F1679" t="s">
        <v>5082</v>
      </c>
      <c r="G1679" t="s">
        <v>272</v>
      </c>
      <c r="H1679" t="s">
        <v>135</v>
      </c>
      <c r="I1679" t="s">
        <v>136</v>
      </c>
      <c r="J1679" t="s">
        <v>137</v>
      </c>
      <c r="K1679" t="s">
        <v>163</v>
      </c>
      <c r="L1679" t="s">
        <v>5083</v>
      </c>
      <c r="M1679" t="s">
        <v>5084</v>
      </c>
      <c r="N1679">
        <v>1.33</v>
      </c>
      <c r="O1679">
        <v>0</v>
      </c>
      <c r="P1679">
        <v>25</v>
      </c>
      <c r="Q1679">
        <v>0</v>
      </c>
      <c r="R1679">
        <v>13</v>
      </c>
      <c r="S1679">
        <v>0</v>
      </c>
      <c r="T1679">
        <v>1</v>
      </c>
      <c r="U1679">
        <v>0</v>
      </c>
      <c r="V1679">
        <v>0</v>
      </c>
      <c r="W1679">
        <v>0</v>
      </c>
      <c r="X1679">
        <v>4.1767005991050974</v>
      </c>
      <c r="Y1679">
        <v>0</v>
      </c>
      <c r="Z1679">
        <v>0.47010951159139452</v>
      </c>
      <c r="AA1679">
        <v>0</v>
      </c>
      <c r="AB1679">
        <v>0.1393098739192889</v>
      </c>
      <c r="AC1679">
        <v>0</v>
      </c>
      <c r="AD1679">
        <v>0</v>
      </c>
      <c r="AE1679">
        <v>4.7861199846157811</v>
      </c>
    </row>
    <row r="1680" spans="1:31" x14ac:dyDescent="0.25">
      <c r="A1680">
        <v>2398728</v>
      </c>
      <c r="B1680">
        <v>1</v>
      </c>
      <c r="C1680" t="s">
        <v>81</v>
      </c>
      <c r="D1680" t="s">
        <v>119</v>
      </c>
      <c r="E1680" t="s">
        <v>153</v>
      </c>
      <c r="F1680" t="s">
        <v>1624</v>
      </c>
      <c r="G1680" t="s">
        <v>162</v>
      </c>
      <c r="H1680" t="s">
        <v>143</v>
      </c>
      <c r="I1680" t="s">
        <v>136</v>
      </c>
      <c r="J1680" t="s">
        <v>137</v>
      </c>
      <c r="K1680" t="s">
        <v>163</v>
      </c>
      <c r="L1680" t="s">
        <v>5085</v>
      </c>
      <c r="M1680" t="s">
        <v>5086</v>
      </c>
      <c r="N1680">
        <v>0.14138888799999999</v>
      </c>
      <c r="O1680">
        <v>0</v>
      </c>
      <c r="P1680">
        <v>514</v>
      </c>
      <c r="Q1680">
        <v>55</v>
      </c>
      <c r="R1680">
        <v>121</v>
      </c>
      <c r="S1680">
        <v>5</v>
      </c>
      <c r="T1680">
        <v>23</v>
      </c>
      <c r="U1680">
        <v>2</v>
      </c>
      <c r="V1680">
        <v>0</v>
      </c>
      <c r="W1680">
        <v>0</v>
      </c>
      <c r="X1680">
        <v>10.101797007786283</v>
      </c>
      <c r="Y1680">
        <v>11.257203860175677</v>
      </c>
      <c r="Z1680">
        <v>34.048084445276181</v>
      </c>
      <c r="AA1680">
        <v>0.61148980037572509</v>
      </c>
      <c r="AB1680">
        <v>1.3070648775167775</v>
      </c>
      <c r="AC1680">
        <v>15.377919455189218</v>
      </c>
      <c r="AD1680">
        <v>0</v>
      </c>
      <c r="AE1680">
        <v>72.703559446319858</v>
      </c>
    </row>
    <row r="1681" spans="1:31" x14ac:dyDescent="0.25">
      <c r="A1681">
        <v>2398731</v>
      </c>
      <c r="B1681">
        <v>1</v>
      </c>
      <c r="C1681" t="s">
        <v>81</v>
      </c>
      <c r="D1681" t="s">
        <v>116</v>
      </c>
      <c r="E1681" t="s">
        <v>279</v>
      </c>
      <c r="F1681" t="s">
        <v>5087</v>
      </c>
      <c r="G1681" t="s">
        <v>162</v>
      </c>
      <c r="H1681" t="s">
        <v>143</v>
      </c>
      <c r="I1681" t="s">
        <v>136</v>
      </c>
      <c r="J1681" t="s">
        <v>137</v>
      </c>
      <c r="K1681" t="s">
        <v>163</v>
      </c>
      <c r="L1681" t="s">
        <v>5088</v>
      </c>
      <c r="M1681" t="s">
        <v>5089</v>
      </c>
      <c r="N1681">
        <v>0.22027777700000001</v>
      </c>
      <c r="O1681">
        <v>1</v>
      </c>
      <c r="P1681">
        <v>2981</v>
      </c>
      <c r="Q1681">
        <v>145</v>
      </c>
      <c r="R1681">
        <v>238</v>
      </c>
      <c r="S1681">
        <v>8</v>
      </c>
      <c r="T1681">
        <v>413</v>
      </c>
      <c r="U1681">
        <v>2</v>
      </c>
      <c r="V1681">
        <v>0</v>
      </c>
      <c r="W1681">
        <v>8.757459815440554E-3</v>
      </c>
      <c r="X1681">
        <v>75.964495950848672</v>
      </c>
      <c r="Y1681">
        <v>11.578211479188907</v>
      </c>
      <c r="Z1681">
        <v>14.342185906974686</v>
      </c>
      <c r="AA1681">
        <v>8.4137896963461252</v>
      </c>
      <c r="AB1681">
        <v>26.194489528047125</v>
      </c>
      <c r="AC1681">
        <v>23.95813384668968</v>
      </c>
      <c r="AD1681">
        <v>0</v>
      </c>
      <c r="AE1681">
        <v>160.46006386791066</v>
      </c>
    </row>
    <row r="1682" spans="1:31" x14ac:dyDescent="0.25">
      <c r="A1682">
        <v>2398733</v>
      </c>
      <c r="B1682">
        <v>1</v>
      </c>
      <c r="C1682" t="s">
        <v>80</v>
      </c>
      <c r="D1682" t="s">
        <v>100</v>
      </c>
      <c r="E1682" t="s">
        <v>279</v>
      </c>
      <c r="F1682" t="s">
        <v>5090</v>
      </c>
      <c r="G1682" t="s">
        <v>162</v>
      </c>
      <c r="H1682" t="s">
        <v>143</v>
      </c>
      <c r="I1682" t="s">
        <v>136</v>
      </c>
      <c r="J1682" t="s">
        <v>137</v>
      </c>
      <c r="K1682" t="s">
        <v>163</v>
      </c>
      <c r="L1682" t="s">
        <v>5091</v>
      </c>
      <c r="M1682" t="s">
        <v>5092</v>
      </c>
      <c r="N1682">
        <v>0.75749999999999995</v>
      </c>
      <c r="O1682">
        <v>0</v>
      </c>
      <c r="P1682">
        <v>355</v>
      </c>
      <c r="Q1682">
        <v>9</v>
      </c>
      <c r="R1682">
        <v>32</v>
      </c>
      <c r="S1682">
        <v>1</v>
      </c>
      <c r="T1682">
        <v>33</v>
      </c>
      <c r="U1682">
        <v>0</v>
      </c>
      <c r="V1682">
        <v>0</v>
      </c>
      <c r="W1682">
        <v>0</v>
      </c>
      <c r="X1682">
        <v>45.092917497143823</v>
      </c>
      <c r="Y1682">
        <v>5.4321305933032651</v>
      </c>
      <c r="Z1682">
        <v>17.088255898760746</v>
      </c>
      <c r="AA1682">
        <v>0.78164543618829985</v>
      </c>
      <c r="AB1682">
        <v>11.895494697574064</v>
      </c>
      <c r="AC1682">
        <v>0</v>
      </c>
      <c r="AD1682">
        <v>0</v>
      </c>
      <c r="AE1682">
        <v>80.2904441229702</v>
      </c>
    </row>
    <row r="1683" spans="1:31" x14ac:dyDescent="0.25">
      <c r="A1683">
        <v>2398735</v>
      </c>
      <c r="B1683">
        <v>1</v>
      </c>
      <c r="C1683" t="s">
        <v>80</v>
      </c>
      <c r="D1683" t="s">
        <v>98</v>
      </c>
      <c r="E1683" t="s">
        <v>153</v>
      </c>
      <c r="F1683" t="s">
        <v>5093</v>
      </c>
      <c r="G1683" t="s">
        <v>162</v>
      </c>
      <c r="H1683" t="s">
        <v>143</v>
      </c>
      <c r="I1683" t="s">
        <v>417</v>
      </c>
      <c r="J1683" t="s">
        <v>137</v>
      </c>
      <c r="K1683" t="s">
        <v>163</v>
      </c>
      <c r="L1683" t="s">
        <v>5094</v>
      </c>
      <c r="M1683" t="s">
        <v>5095</v>
      </c>
      <c r="N1683">
        <v>1.9166665999999999E-2</v>
      </c>
      <c r="O1683">
        <v>0</v>
      </c>
      <c r="P1683">
        <v>3066</v>
      </c>
      <c r="Q1683">
        <v>11</v>
      </c>
      <c r="R1683">
        <v>647</v>
      </c>
      <c r="S1683">
        <v>23</v>
      </c>
      <c r="T1683">
        <v>748</v>
      </c>
      <c r="U1683">
        <v>4</v>
      </c>
      <c r="V1683">
        <v>0</v>
      </c>
      <c r="W1683">
        <v>0</v>
      </c>
      <c r="X1683">
        <v>7.1839330937611896</v>
      </c>
      <c r="Y1683">
        <v>0.38569090107542503</v>
      </c>
      <c r="Z1683">
        <v>9.4268265527695121</v>
      </c>
      <c r="AA1683">
        <v>3.6976702149325411</v>
      </c>
      <c r="AB1683">
        <v>6.5225592123255369</v>
      </c>
      <c r="AC1683">
        <v>0.7132442048190325</v>
      </c>
      <c r="AD1683">
        <v>0</v>
      </c>
      <c r="AE1683">
        <v>27.929924179683237</v>
      </c>
    </row>
    <row r="1684" spans="1:31" x14ac:dyDescent="0.25">
      <c r="A1684">
        <v>2398737</v>
      </c>
      <c r="B1684">
        <v>1</v>
      </c>
      <c r="C1684" t="s">
        <v>80</v>
      </c>
      <c r="D1684" t="s">
        <v>88</v>
      </c>
      <c r="E1684" t="s">
        <v>141</v>
      </c>
      <c r="F1684" t="s">
        <v>5096</v>
      </c>
      <c r="G1684" t="s">
        <v>2492</v>
      </c>
      <c r="H1684" t="s">
        <v>143</v>
      </c>
      <c r="I1684" t="s">
        <v>136</v>
      </c>
      <c r="J1684" t="s">
        <v>137</v>
      </c>
      <c r="K1684" t="s">
        <v>163</v>
      </c>
      <c r="L1684" t="s">
        <v>5097</v>
      </c>
      <c r="M1684" t="s">
        <v>5098</v>
      </c>
      <c r="N1684">
        <v>0.819722222</v>
      </c>
      <c r="O1684">
        <v>1</v>
      </c>
      <c r="P1684">
        <v>716</v>
      </c>
      <c r="Q1684">
        <v>0</v>
      </c>
      <c r="R1684">
        <v>0</v>
      </c>
      <c r="S1684">
        <v>13</v>
      </c>
      <c r="T1684">
        <v>130</v>
      </c>
      <c r="U1684">
        <v>5</v>
      </c>
      <c r="V1684">
        <v>1</v>
      </c>
      <c r="W1684">
        <v>7.4219677954795973</v>
      </c>
      <c r="X1684">
        <v>134.05849961709177</v>
      </c>
      <c r="Y1684">
        <v>0</v>
      </c>
      <c r="Z1684">
        <v>0</v>
      </c>
      <c r="AA1684">
        <v>134.0408100643991</v>
      </c>
      <c r="AB1684">
        <v>131.93740776085914</v>
      </c>
      <c r="AC1684">
        <v>41.162661754725434</v>
      </c>
      <c r="AD1684">
        <v>3.6528223289172179</v>
      </c>
      <c r="AE1684">
        <v>452.2741693214723</v>
      </c>
    </row>
    <row r="1685" spans="1:31" x14ac:dyDescent="0.25">
      <c r="A1685">
        <v>2398739</v>
      </c>
      <c r="B1685">
        <v>1</v>
      </c>
      <c r="C1685" t="s">
        <v>81</v>
      </c>
      <c r="D1685" t="s">
        <v>122</v>
      </c>
      <c r="E1685" t="s">
        <v>132</v>
      </c>
      <c r="F1685" t="s">
        <v>5099</v>
      </c>
      <c r="G1685" t="s">
        <v>187</v>
      </c>
      <c r="H1685" t="s">
        <v>135</v>
      </c>
      <c r="I1685" t="s">
        <v>136</v>
      </c>
      <c r="J1685" t="s">
        <v>137</v>
      </c>
      <c r="K1685" t="s">
        <v>163</v>
      </c>
      <c r="L1685" t="s">
        <v>5100</v>
      </c>
      <c r="M1685" t="s">
        <v>5101</v>
      </c>
      <c r="N1685">
        <v>2.4022222219999998</v>
      </c>
      <c r="O1685">
        <v>0</v>
      </c>
      <c r="P1685">
        <v>101</v>
      </c>
      <c r="Q1685">
        <v>0</v>
      </c>
      <c r="R1685">
        <v>6</v>
      </c>
      <c r="S1685">
        <v>0</v>
      </c>
      <c r="T1685">
        <v>7</v>
      </c>
      <c r="U1685">
        <v>0</v>
      </c>
      <c r="V1685">
        <v>0</v>
      </c>
      <c r="W1685">
        <v>0</v>
      </c>
      <c r="X1685">
        <v>30.117257962331831</v>
      </c>
      <c r="Y1685">
        <v>0</v>
      </c>
      <c r="Z1685">
        <v>5.2306757517388505</v>
      </c>
      <c r="AA1685">
        <v>0</v>
      </c>
      <c r="AB1685">
        <v>0.34582268714506664</v>
      </c>
      <c r="AC1685">
        <v>0</v>
      </c>
      <c r="AD1685">
        <v>0</v>
      </c>
      <c r="AE1685">
        <v>35.693756401215744</v>
      </c>
    </row>
    <row r="1686" spans="1:31" x14ac:dyDescent="0.25">
      <c r="A1686">
        <v>2398746</v>
      </c>
      <c r="B1686">
        <v>1</v>
      </c>
      <c r="C1686" t="s">
        <v>81</v>
      </c>
      <c r="D1686" t="s">
        <v>113</v>
      </c>
      <c r="E1686" t="s">
        <v>153</v>
      </c>
      <c r="F1686" t="s">
        <v>3402</v>
      </c>
      <c r="G1686" t="s">
        <v>162</v>
      </c>
      <c r="H1686" t="s">
        <v>143</v>
      </c>
      <c r="I1686" t="s">
        <v>417</v>
      </c>
      <c r="J1686" t="s">
        <v>137</v>
      </c>
      <c r="K1686" t="s">
        <v>163</v>
      </c>
      <c r="L1686" t="s">
        <v>5102</v>
      </c>
      <c r="M1686" t="s">
        <v>5103</v>
      </c>
      <c r="N1686">
        <v>1.6666666E-2</v>
      </c>
      <c r="O1686">
        <v>0</v>
      </c>
      <c r="P1686">
        <v>1287</v>
      </c>
      <c r="Q1686">
        <v>2</v>
      </c>
      <c r="R1686">
        <v>422</v>
      </c>
      <c r="S1686">
        <v>5</v>
      </c>
      <c r="T1686">
        <v>74</v>
      </c>
      <c r="U1686">
        <v>0</v>
      </c>
      <c r="V1686">
        <v>2</v>
      </c>
      <c r="W1686">
        <v>0</v>
      </c>
      <c r="X1686">
        <v>2.1931729685559875</v>
      </c>
      <c r="Y1686">
        <v>0.25418366857070002</v>
      </c>
      <c r="Z1686">
        <v>2.4961850721815679</v>
      </c>
      <c r="AA1686">
        <v>8.5607614450000008E-2</v>
      </c>
      <c r="AB1686">
        <v>0.61581651143456662</v>
      </c>
      <c r="AC1686">
        <v>0</v>
      </c>
      <c r="AD1686">
        <v>1.437747281549</v>
      </c>
      <c r="AE1686">
        <v>7.0827131167418216</v>
      </c>
    </row>
    <row r="1687" spans="1:31" x14ac:dyDescent="0.25">
      <c r="A1687">
        <v>2398748</v>
      </c>
      <c r="B1687">
        <v>1</v>
      </c>
      <c r="C1687" t="s">
        <v>80</v>
      </c>
      <c r="D1687" t="s">
        <v>82</v>
      </c>
      <c r="E1687" t="s">
        <v>132</v>
      </c>
      <c r="F1687" t="s">
        <v>5104</v>
      </c>
      <c r="G1687" t="s">
        <v>254</v>
      </c>
      <c r="H1687" t="s">
        <v>135</v>
      </c>
      <c r="I1687" t="s">
        <v>136</v>
      </c>
      <c r="J1687" t="s">
        <v>137</v>
      </c>
      <c r="K1687" t="s">
        <v>163</v>
      </c>
      <c r="L1687" t="s">
        <v>5105</v>
      </c>
      <c r="M1687" t="s">
        <v>5106</v>
      </c>
      <c r="N1687">
        <v>1.1411111110000001</v>
      </c>
      <c r="O1687">
        <v>0</v>
      </c>
      <c r="P1687">
        <v>168</v>
      </c>
      <c r="Q1687">
        <v>0</v>
      </c>
      <c r="R1687">
        <v>0</v>
      </c>
      <c r="S1687">
        <v>0</v>
      </c>
      <c r="T1687">
        <v>16</v>
      </c>
      <c r="U1687">
        <v>0</v>
      </c>
      <c r="V1687">
        <v>0</v>
      </c>
      <c r="W1687">
        <v>0</v>
      </c>
      <c r="X1687">
        <v>31.723206424362299</v>
      </c>
      <c r="Y1687">
        <v>0</v>
      </c>
      <c r="Z1687">
        <v>0</v>
      </c>
      <c r="AA1687">
        <v>0</v>
      </c>
      <c r="AB1687">
        <v>4.9006738909322509</v>
      </c>
      <c r="AC1687">
        <v>0</v>
      </c>
      <c r="AD1687">
        <v>0</v>
      </c>
      <c r="AE1687">
        <v>36.623880315294549</v>
      </c>
    </row>
    <row r="1688" spans="1:31" x14ac:dyDescent="0.25">
      <c r="A1688">
        <v>2398749</v>
      </c>
      <c r="B1688">
        <v>1</v>
      </c>
      <c r="C1688" t="s">
        <v>80</v>
      </c>
      <c r="D1688" t="s">
        <v>110</v>
      </c>
      <c r="E1688" t="s">
        <v>157</v>
      </c>
      <c r="F1688" t="s">
        <v>1166</v>
      </c>
      <c r="G1688" t="s">
        <v>134</v>
      </c>
      <c r="H1688" t="s">
        <v>135</v>
      </c>
      <c r="I1688" t="s">
        <v>136</v>
      </c>
      <c r="J1688" t="s">
        <v>137</v>
      </c>
      <c r="K1688" t="s">
        <v>138</v>
      </c>
      <c r="L1688" t="s">
        <v>5107</v>
      </c>
      <c r="M1688" t="s">
        <v>5108</v>
      </c>
      <c r="N1688">
        <v>2.2022222220000001</v>
      </c>
      <c r="O1688">
        <v>0</v>
      </c>
      <c r="P1688">
        <v>6</v>
      </c>
      <c r="Q1688">
        <v>0</v>
      </c>
      <c r="R1688">
        <v>0</v>
      </c>
      <c r="S1688">
        <v>0</v>
      </c>
      <c r="T1688">
        <v>18</v>
      </c>
      <c r="U1688">
        <v>0</v>
      </c>
      <c r="V1688">
        <v>0</v>
      </c>
      <c r="W1688">
        <v>0</v>
      </c>
      <c r="X1688">
        <v>0.7118208012511319</v>
      </c>
      <c r="Y1688">
        <v>0</v>
      </c>
      <c r="Z1688">
        <v>0</v>
      </c>
      <c r="AA1688">
        <v>0</v>
      </c>
      <c r="AB1688">
        <v>164.06627241944582</v>
      </c>
      <c r="AC1688">
        <v>0</v>
      </c>
      <c r="AD1688">
        <v>0</v>
      </c>
      <c r="AE1688">
        <v>164.77809322069695</v>
      </c>
    </row>
    <row r="1689" spans="1:31" x14ac:dyDescent="0.25">
      <c r="A1689">
        <v>2398750</v>
      </c>
      <c r="B1689">
        <v>1</v>
      </c>
      <c r="C1689" t="s">
        <v>80</v>
      </c>
      <c r="D1689" t="s">
        <v>110</v>
      </c>
      <c r="E1689" t="s">
        <v>157</v>
      </c>
      <c r="F1689" t="s">
        <v>5109</v>
      </c>
      <c r="G1689" t="s">
        <v>134</v>
      </c>
      <c r="H1689" t="s">
        <v>135</v>
      </c>
      <c r="I1689" t="s">
        <v>136</v>
      </c>
      <c r="J1689" t="s">
        <v>137</v>
      </c>
      <c r="K1689" t="s">
        <v>138</v>
      </c>
      <c r="L1689" t="s">
        <v>5110</v>
      </c>
      <c r="M1689" t="s">
        <v>5111</v>
      </c>
      <c r="N1689">
        <v>2.2275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3</v>
      </c>
      <c r="U1689">
        <v>0</v>
      </c>
      <c r="V1689">
        <v>1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36.81202859149758</v>
      </c>
      <c r="AC1689">
        <v>0</v>
      </c>
      <c r="AD1689">
        <v>9.9051431273597643</v>
      </c>
      <c r="AE1689">
        <v>46.717171718857344</v>
      </c>
    </row>
    <row r="1690" spans="1:31" x14ac:dyDescent="0.25">
      <c r="A1690">
        <v>2398751</v>
      </c>
      <c r="B1690">
        <v>1</v>
      </c>
      <c r="C1690" t="s">
        <v>81</v>
      </c>
      <c r="D1690" t="s">
        <v>115</v>
      </c>
      <c r="E1690" t="s">
        <v>141</v>
      </c>
      <c r="F1690" t="s">
        <v>5112</v>
      </c>
      <c r="G1690" t="s">
        <v>1161</v>
      </c>
      <c r="H1690" t="s">
        <v>143</v>
      </c>
      <c r="I1690" t="s">
        <v>136</v>
      </c>
      <c r="J1690" t="s">
        <v>137</v>
      </c>
      <c r="K1690" t="s">
        <v>163</v>
      </c>
      <c r="L1690" t="s">
        <v>5113</v>
      </c>
      <c r="M1690" t="s">
        <v>5114</v>
      </c>
      <c r="N1690">
        <v>0.65305555500000001</v>
      </c>
      <c r="O1690">
        <v>1</v>
      </c>
      <c r="P1690">
        <v>933</v>
      </c>
      <c r="Q1690">
        <v>2</v>
      </c>
      <c r="R1690">
        <v>128</v>
      </c>
      <c r="S1690">
        <v>4</v>
      </c>
      <c r="T1690">
        <v>63</v>
      </c>
      <c r="U1690">
        <v>0</v>
      </c>
      <c r="V1690">
        <v>0</v>
      </c>
      <c r="W1690">
        <v>0.12918399806736947</v>
      </c>
      <c r="X1690">
        <v>64.605840674792887</v>
      </c>
      <c r="Y1690">
        <v>11.151977300685358</v>
      </c>
      <c r="Z1690">
        <v>22.400755330017962</v>
      </c>
      <c r="AA1690">
        <v>2.8404755424219332</v>
      </c>
      <c r="AB1690">
        <v>9.1583663795463224</v>
      </c>
      <c r="AC1690">
        <v>0</v>
      </c>
      <c r="AD1690">
        <v>0</v>
      </c>
      <c r="AE1690">
        <v>110.28659922553183</v>
      </c>
    </row>
    <row r="1691" spans="1:31" x14ac:dyDescent="0.25">
      <c r="A1691">
        <v>2398752</v>
      </c>
      <c r="B1691">
        <v>1</v>
      </c>
      <c r="C1691" t="s">
        <v>80</v>
      </c>
      <c r="D1691" t="s">
        <v>105</v>
      </c>
      <c r="E1691" t="s">
        <v>181</v>
      </c>
      <c r="F1691" t="s">
        <v>5115</v>
      </c>
      <c r="G1691" t="s">
        <v>231</v>
      </c>
      <c r="H1691" t="s">
        <v>135</v>
      </c>
      <c r="I1691" t="s">
        <v>136</v>
      </c>
      <c r="J1691" t="s">
        <v>137</v>
      </c>
      <c r="K1691" t="s">
        <v>163</v>
      </c>
      <c r="L1691" t="s">
        <v>5116</v>
      </c>
      <c r="M1691" t="s">
        <v>5117</v>
      </c>
      <c r="N1691">
        <v>2.0211111110000002</v>
      </c>
      <c r="O1691">
        <v>0</v>
      </c>
      <c r="P1691">
        <v>7</v>
      </c>
      <c r="Q1691">
        <v>0</v>
      </c>
      <c r="R1691">
        <v>0</v>
      </c>
      <c r="S1691">
        <v>0</v>
      </c>
      <c r="T1691">
        <v>2</v>
      </c>
      <c r="U1691">
        <v>0</v>
      </c>
      <c r="V1691">
        <v>0</v>
      </c>
      <c r="W1691">
        <v>0</v>
      </c>
      <c r="X1691">
        <v>2.6028784793045503</v>
      </c>
      <c r="Y1691">
        <v>0</v>
      </c>
      <c r="Z1691">
        <v>0</v>
      </c>
      <c r="AA1691">
        <v>0</v>
      </c>
      <c r="AB1691">
        <v>2.7681337642304893</v>
      </c>
      <c r="AC1691">
        <v>0</v>
      </c>
      <c r="AD1691">
        <v>0</v>
      </c>
      <c r="AE1691">
        <v>5.3710122435350396</v>
      </c>
    </row>
    <row r="1692" spans="1:31" x14ac:dyDescent="0.25">
      <c r="A1692">
        <v>2398753</v>
      </c>
      <c r="B1692">
        <v>1</v>
      </c>
      <c r="C1692" t="s">
        <v>80</v>
      </c>
      <c r="D1692" t="s">
        <v>103</v>
      </c>
      <c r="E1692" t="s">
        <v>157</v>
      </c>
      <c r="F1692" t="s">
        <v>5118</v>
      </c>
      <c r="G1692" t="s">
        <v>147</v>
      </c>
      <c r="H1692" t="s">
        <v>135</v>
      </c>
      <c r="I1692" t="s">
        <v>136</v>
      </c>
      <c r="J1692" t="s">
        <v>137</v>
      </c>
      <c r="K1692" t="s">
        <v>138</v>
      </c>
      <c r="L1692" t="s">
        <v>5119</v>
      </c>
      <c r="M1692" t="s">
        <v>5120</v>
      </c>
      <c r="N1692">
        <v>9.5322222219999997</v>
      </c>
      <c r="O1692">
        <v>0</v>
      </c>
      <c r="P1692">
        <v>26</v>
      </c>
      <c r="Q1692">
        <v>0</v>
      </c>
      <c r="R1692">
        <v>0</v>
      </c>
      <c r="S1692">
        <v>0</v>
      </c>
      <c r="T1692">
        <v>9</v>
      </c>
      <c r="U1692">
        <v>0</v>
      </c>
      <c r="V1692">
        <v>0</v>
      </c>
      <c r="W1692">
        <v>0</v>
      </c>
      <c r="X1692">
        <v>49.194870081615207</v>
      </c>
      <c r="Y1692">
        <v>0</v>
      </c>
      <c r="Z1692">
        <v>0</v>
      </c>
      <c r="AA1692">
        <v>0</v>
      </c>
      <c r="AB1692">
        <v>53.470685034900214</v>
      </c>
      <c r="AC1692">
        <v>0</v>
      </c>
      <c r="AD1692">
        <v>0</v>
      </c>
      <c r="AE1692">
        <v>102.66555511651542</v>
      </c>
    </row>
    <row r="1693" spans="1:31" x14ac:dyDescent="0.25">
      <c r="A1693">
        <v>2398754</v>
      </c>
      <c r="B1693">
        <v>1</v>
      </c>
      <c r="C1693" t="s">
        <v>80</v>
      </c>
      <c r="D1693" t="s">
        <v>100</v>
      </c>
      <c r="E1693" t="s">
        <v>157</v>
      </c>
      <c r="F1693" t="s">
        <v>5121</v>
      </c>
      <c r="G1693" t="s">
        <v>272</v>
      </c>
      <c r="H1693" t="s">
        <v>135</v>
      </c>
      <c r="I1693" t="s">
        <v>136</v>
      </c>
      <c r="J1693" t="s">
        <v>137</v>
      </c>
      <c r="K1693" t="s">
        <v>163</v>
      </c>
      <c r="L1693" t="s">
        <v>5122</v>
      </c>
      <c r="M1693" t="s">
        <v>5123</v>
      </c>
      <c r="N1693">
        <v>2.185277777</v>
      </c>
      <c r="O1693">
        <v>0</v>
      </c>
      <c r="P1693">
        <v>26</v>
      </c>
      <c r="Q1693">
        <v>0</v>
      </c>
      <c r="R1693">
        <v>2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23.144154143727906</v>
      </c>
      <c r="Y1693">
        <v>0</v>
      </c>
      <c r="Z1693">
        <v>2.1301747683531151</v>
      </c>
      <c r="AA1693">
        <v>0</v>
      </c>
      <c r="AB1693">
        <v>0</v>
      </c>
      <c r="AC1693">
        <v>0</v>
      </c>
      <c r="AD1693">
        <v>0</v>
      </c>
      <c r="AE1693">
        <v>25.274328912081021</v>
      </c>
    </row>
    <row r="1694" spans="1:31" x14ac:dyDescent="0.25">
      <c r="A1694">
        <v>2398755</v>
      </c>
      <c r="B1694">
        <v>1</v>
      </c>
      <c r="C1694" t="s">
        <v>81</v>
      </c>
      <c r="D1694" t="s">
        <v>122</v>
      </c>
      <c r="E1694" t="s">
        <v>153</v>
      </c>
      <c r="F1694" t="s">
        <v>5124</v>
      </c>
      <c r="G1694" t="s">
        <v>134</v>
      </c>
      <c r="H1694" t="s">
        <v>143</v>
      </c>
      <c r="I1694" t="s">
        <v>136</v>
      </c>
      <c r="J1694" t="s">
        <v>137</v>
      </c>
      <c r="K1694" t="s">
        <v>138</v>
      </c>
      <c r="L1694" t="s">
        <v>5125</v>
      </c>
      <c r="M1694" t="s">
        <v>5126</v>
      </c>
      <c r="N1694">
        <v>8.7561111109999992</v>
      </c>
      <c r="O1694">
        <v>0</v>
      </c>
      <c r="P1694">
        <v>20506</v>
      </c>
      <c r="Q1694">
        <v>0</v>
      </c>
      <c r="R1694">
        <v>12</v>
      </c>
      <c r="S1694">
        <v>17</v>
      </c>
      <c r="T1694">
        <v>2597</v>
      </c>
      <c r="U1694">
        <v>0</v>
      </c>
      <c r="V1694">
        <v>2</v>
      </c>
      <c r="W1694">
        <v>0</v>
      </c>
      <c r="X1694">
        <v>34066.284569424679</v>
      </c>
      <c r="Y1694">
        <v>0</v>
      </c>
      <c r="Z1694">
        <v>42.590598169594095</v>
      </c>
      <c r="AA1694">
        <v>2140.9461512456292</v>
      </c>
      <c r="AB1694">
        <v>15816.981679904706</v>
      </c>
      <c r="AC1694">
        <v>0</v>
      </c>
      <c r="AD1694">
        <v>75.190398374240289</v>
      </c>
      <c r="AE1694">
        <v>52141.993397118837</v>
      </c>
    </row>
    <row r="1695" spans="1:31" x14ac:dyDescent="0.25">
      <c r="A1695">
        <v>2398756</v>
      </c>
      <c r="B1695">
        <v>1</v>
      </c>
      <c r="C1695" t="s">
        <v>80</v>
      </c>
      <c r="D1695" t="s">
        <v>100</v>
      </c>
      <c r="E1695" t="s">
        <v>279</v>
      </c>
      <c r="F1695" t="s">
        <v>5127</v>
      </c>
      <c r="G1695" t="s">
        <v>162</v>
      </c>
      <c r="H1695" t="s">
        <v>143</v>
      </c>
      <c r="I1695" t="s">
        <v>136</v>
      </c>
      <c r="J1695" t="s">
        <v>137</v>
      </c>
      <c r="K1695" t="s">
        <v>163</v>
      </c>
      <c r="L1695" t="s">
        <v>5128</v>
      </c>
      <c r="M1695" t="s">
        <v>5129</v>
      </c>
      <c r="N1695">
        <v>1.113888888</v>
      </c>
      <c r="O1695">
        <v>0</v>
      </c>
      <c r="P1695">
        <v>18</v>
      </c>
      <c r="Q1695">
        <v>1</v>
      </c>
      <c r="R1695">
        <v>12</v>
      </c>
      <c r="S1695">
        <v>6</v>
      </c>
      <c r="T1695">
        <v>14</v>
      </c>
      <c r="U1695">
        <v>5</v>
      </c>
      <c r="V1695">
        <v>0</v>
      </c>
      <c r="W1695">
        <v>0</v>
      </c>
      <c r="X1695">
        <v>4.5472829046998111</v>
      </c>
      <c r="Y1695">
        <v>1.1694089920070638</v>
      </c>
      <c r="Z1695">
        <v>21.250796196931709</v>
      </c>
      <c r="AA1695">
        <v>24.287919178950332</v>
      </c>
      <c r="AB1695">
        <v>4.5089933478287909</v>
      </c>
      <c r="AC1695">
        <v>39.282964939458509</v>
      </c>
      <c r="AD1695">
        <v>0</v>
      </c>
      <c r="AE1695">
        <v>95.047365559876226</v>
      </c>
    </row>
    <row r="1696" spans="1:31" x14ac:dyDescent="0.25">
      <c r="A1696">
        <v>2398764</v>
      </c>
      <c r="B1696">
        <v>1</v>
      </c>
      <c r="C1696" t="s">
        <v>81</v>
      </c>
      <c r="D1696" t="s">
        <v>123</v>
      </c>
      <c r="E1696" t="s">
        <v>141</v>
      </c>
      <c r="F1696" t="s">
        <v>684</v>
      </c>
      <c r="G1696" t="s">
        <v>134</v>
      </c>
      <c r="H1696" t="s">
        <v>143</v>
      </c>
      <c r="I1696" t="s">
        <v>136</v>
      </c>
      <c r="J1696" t="s">
        <v>137</v>
      </c>
      <c r="K1696" t="s">
        <v>138</v>
      </c>
      <c r="L1696" t="s">
        <v>5130</v>
      </c>
      <c r="M1696" t="s">
        <v>5131</v>
      </c>
      <c r="N1696">
        <v>4.9677777770000002</v>
      </c>
      <c r="O1696">
        <v>10</v>
      </c>
      <c r="P1696">
        <v>13</v>
      </c>
      <c r="Q1696">
        <v>204</v>
      </c>
      <c r="R1696">
        <v>146</v>
      </c>
      <c r="S1696">
        <v>46</v>
      </c>
      <c r="T1696">
        <v>22</v>
      </c>
      <c r="U1696">
        <v>0</v>
      </c>
      <c r="V1696">
        <v>0</v>
      </c>
      <c r="W1696">
        <v>15.779772225021516</v>
      </c>
      <c r="X1696">
        <v>14.458745696712638</v>
      </c>
      <c r="Y1696">
        <v>360.71172216109238</v>
      </c>
      <c r="Z1696">
        <v>201.24858289394211</v>
      </c>
      <c r="AA1696">
        <v>119.76536257412978</v>
      </c>
      <c r="AB1696">
        <v>82.868289257736237</v>
      </c>
      <c r="AC1696">
        <v>0</v>
      </c>
      <c r="AD1696">
        <v>0</v>
      </c>
      <c r="AE1696">
        <v>794.83247480863474</v>
      </c>
    </row>
    <row r="1697" spans="1:31" x14ac:dyDescent="0.25">
      <c r="A1697">
        <v>2398765</v>
      </c>
      <c r="B1697">
        <v>1</v>
      </c>
      <c r="C1697" t="s">
        <v>81</v>
      </c>
      <c r="D1697" t="s">
        <v>127</v>
      </c>
      <c r="E1697" t="s">
        <v>279</v>
      </c>
      <c r="F1697" t="s">
        <v>5132</v>
      </c>
      <c r="G1697" t="s">
        <v>134</v>
      </c>
      <c r="H1697" t="s">
        <v>143</v>
      </c>
      <c r="I1697" t="s">
        <v>136</v>
      </c>
      <c r="J1697" t="s">
        <v>137</v>
      </c>
      <c r="K1697" t="s">
        <v>138</v>
      </c>
      <c r="L1697" t="s">
        <v>5133</v>
      </c>
      <c r="M1697" t="s">
        <v>5134</v>
      </c>
      <c r="N1697">
        <v>2.9075000000000002</v>
      </c>
      <c r="O1697">
        <v>3</v>
      </c>
      <c r="P1697">
        <v>4</v>
      </c>
      <c r="Q1697">
        <v>44</v>
      </c>
      <c r="R1697">
        <v>19</v>
      </c>
      <c r="S1697">
        <v>2</v>
      </c>
      <c r="T1697">
        <v>2</v>
      </c>
      <c r="U1697">
        <v>0</v>
      </c>
      <c r="V1697">
        <v>0</v>
      </c>
      <c r="W1697">
        <v>1.4268036809195719</v>
      </c>
      <c r="X1697">
        <v>6.8619129824579588</v>
      </c>
      <c r="Y1697">
        <v>62.34586745771189</v>
      </c>
      <c r="Z1697">
        <v>71.45573122215356</v>
      </c>
      <c r="AA1697">
        <v>3.3597781508436282</v>
      </c>
      <c r="AB1697">
        <v>0</v>
      </c>
      <c r="AC1697">
        <v>0</v>
      </c>
      <c r="AD1697">
        <v>0</v>
      </c>
      <c r="AE1697">
        <v>145.45009349408662</v>
      </c>
    </row>
    <row r="1698" spans="1:31" x14ac:dyDescent="0.25">
      <c r="A1698">
        <v>2398766</v>
      </c>
      <c r="B1698">
        <v>1</v>
      </c>
      <c r="C1698" t="s">
        <v>80</v>
      </c>
      <c r="D1698" t="s">
        <v>83</v>
      </c>
      <c r="E1698" t="s">
        <v>141</v>
      </c>
      <c r="F1698" t="s">
        <v>5135</v>
      </c>
      <c r="G1698" t="s">
        <v>134</v>
      </c>
      <c r="H1698" t="s">
        <v>143</v>
      </c>
      <c r="I1698" t="s">
        <v>136</v>
      </c>
      <c r="J1698" t="s">
        <v>137</v>
      </c>
      <c r="K1698" t="s">
        <v>138</v>
      </c>
      <c r="L1698" t="s">
        <v>5136</v>
      </c>
      <c r="M1698" t="s">
        <v>5137</v>
      </c>
      <c r="N1698">
        <v>3.826944444</v>
      </c>
      <c r="O1698">
        <v>0</v>
      </c>
      <c r="P1698">
        <v>2301</v>
      </c>
      <c r="Q1698">
        <v>0</v>
      </c>
      <c r="R1698">
        <v>0</v>
      </c>
      <c r="S1698">
        <v>12</v>
      </c>
      <c r="T1698">
        <v>374</v>
      </c>
      <c r="U1698">
        <v>10</v>
      </c>
      <c r="V1698">
        <v>21</v>
      </c>
      <c r="W1698">
        <v>0</v>
      </c>
      <c r="X1698">
        <v>1798.8847069345311</v>
      </c>
      <c r="Y1698">
        <v>0</v>
      </c>
      <c r="Z1698">
        <v>0</v>
      </c>
      <c r="AA1698">
        <v>360.60062975144126</v>
      </c>
      <c r="AB1698">
        <v>1370.8032355031078</v>
      </c>
      <c r="AC1698">
        <v>2148.1711840327202</v>
      </c>
      <c r="AD1698">
        <v>690.29553101124009</v>
      </c>
      <c r="AE1698">
        <v>6368.7552872330407</v>
      </c>
    </row>
    <row r="1699" spans="1:31" x14ac:dyDescent="0.25">
      <c r="A1699">
        <v>2398767</v>
      </c>
      <c r="B1699">
        <v>1</v>
      </c>
      <c r="C1699" t="s">
        <v>80</v>
      </c>
      <c r="D1699" t="s">
        <v>104</v>
      </c>
      <c r="E1699" t="s">
        <v>325</v>
      </c>
      <c r="F1699" t="s">
        <v>5138</v>
      </c>
      <c r="G1699" t="s">
        <v>134</v>
      </c>
      <c r="H1699" t="s">
        <v>143</v>
      </c>
      <c r="I1699" t="s">
        <v>136</v>
      </c>
      <c r="J1699" t="s">
        <v>137</v>
      </c>
      <c r="K1699" t="s">
        <v>138</v>
      </c>
      <c r="L1699" t="s">
        <v>5139</v>
      </c>
      <c r="M1699" t="s">
        <v>5140</v>
      </c>
      <c r="N1699">
        <v>8.2002777770000002</v>
      </c>
      <c r="O1699">
        <v>0</v>
      </c>
      <c r="P1699">
        <v>18355</v>
      </c>
      <c r="Q1699">
        <v>7</v>
      </c>
      <c r="R1699">
        <v>96</v>
      </c>
      <c r="S1699">
        <v>10</v>
      </c>
      <c r="T1699">
        <v>2392</v>
      </c>
      <c r="U1699">
        <v>5</v>
      </c>
      <c r="V1699">
        <v>6</v>
      </c>
      <c r="W1699">
        <v>0</v>
      </c>
      <c r="X1699">
        <v>27401.045655411112</v>
      </c>
      <c r="Y1699">
        <v>17.179895262497634</v>
      </c>
      <c r="Z1699">
        <v>450.59226985095012</v>
      </c>
      <c r="AA1699">
        <v>1185.0995119285524</v>
      </c>
      <c r="AB1699">
        <v>15361.326816907525</v>
      </c>
      <c r="AC1699">
        <v>3033.9437071219595</v>
      </c>
      <c r="AD1699">
        <v>573.98904814213779</v>
      </c>
      <c r="AE1699">
        <v>48023.176904624728</v>
      </c>
    </row>
    <row r="1700" spans="1:31" x14ac:dyDescent="0.25">
      <c r="A1700">
        <v>2398769</v>
      </c>
      <c r="B1700">
        <v>1</v>
      </c>
      <c r="C1700" t="s">
        <v>80</v>
      </c>
      <c r="D1700" t="s">
        <v>96</v>
      </c>
      <c r="E1700" t="s">
        <v>176</v>
      </c>
      <c r="F1700" t="s">
        <v>5141</v>
      </c>
      <c r="G1700" t="s">
        <v>297</v>
      </c>
      <c r="H1700" t="s">
        <v>135</v>
      </c>
      <c r="I1700" t="s">
        <v>136</v>
      </c>
      <c r="J1700" t="s">
        <v>137</v>
      </c>
      <c r="K1700" t="s">
        <v>163</v>
      </c>
      <c r="L1700" t="s">
        <v>5142</v>
      </c>
      <c r="M1700" t="s">
        <v>5143</v>
      </c>
      <c r="N1700">
        <v>4.5205555549999996</v>
      </c>
      <c r="O1700">
        <v>0</v>
      </c>
      <c r="P1700">
        <v>12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16.260558303924562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16.260558303924562</v>
      </c>
    </row>
    <row r="1701" spans="1:31" x14ac:dyDescent="0.25">
      <c r="A1701">
        <v>2398771</v>
      </c>
      <c r="B1701">
        <v>1</v>
      </c>
      <c r="C1701" t="s">
        <v>81</v>
      </c>
      <c r="D1701" t="s">
        <v>117</v>
      </c>
      <c r="E1701" t="s">
        <v>141</v>
      </c>
      <c r="F1701" t="s">
        <v>5144</v>
      </c>
      <c r="G1701" t="s">
        <v>134</v>
      </c>
      <c r="H1701" t="s">
        <v>143</v>
      </c>
      <c r="I1701" t="s">
        <v>136</v>
      </c>
      <c r="J1701" t="s">
        <v>137</v>
      </c>
      <c r="K1701" t="s">
        <v>138</v>
      </c>
      <c r="L1701" t="s">
        <v>5145</v>
      </c>
      <c r="M1701" t="s">
        <v>5146</v>
      </c>
      <c r="N1701">
        <v>2.468611111</v>
      </c>
      <c r="O1701">
        <v>5</v>
      </c>
      <c r="P1701">
        <v>1421</v>
      </c>
      <c r="Q1701">
        <v>103</v>
      </c>
      <c r="R1701">
        <v>260</v>
      </c>
      <c r="S1701">
        <v>23</v>
      </c>
      <c r="T1701">
        <v>385</v>
      </c>
      <c r="U1701">
        <v>4</v>
      </c>
      <c r="V1701">
        <v>3</v>
      </c>
      <c r="W1701">
        <v>8.6432545102944509</v>
      </c>
      <c r="X1701">
        <v>586.34172718731008</v>
      </c>
      <c r="Y1701">
        <v>352.77878436300921</v>
      </c>
      <c r="Z1701">
        <v>396.78642325265071</v>
      </c>
      <c r="AA1701">
        <v>281.11754987874133</v>
      </c>
      <c r="AB1701">
        <v>597.08275421559267</v>
      </c>
      <c r="AC1701">
        <v>336.00184424263711</v>
      </c>
      <c r="AD1701">
        <v>1.169281304931578</v>
      </c>
      <c r="AE1701">
        <v>2559.9216189551676</v>
      </c>
    </row>
    <row r="1702" spans="1:31" x14ac:dyDescent="0.25">
      <c r="A1702">
        <v>2398772</v>
      </c>
      <c r="B1702">
        <v>1</v>
      </c>
      <c r="C1702" t="s">
        <v>80</v>
      </c>
      <c r="D1702" t="s">
        <v>84</v>
      </c>
      <c r="E1702" t="s">
        <v>157</v>
      </c>
      <c r="F1702" t="s">
        <v>5147</v>
      </c>
      <c r="G1702" t="s">
        <v>272</v>
      </c>
      <c r="H1702" t="s">
        <v>135</v>
      </c>
      <c r="I1702" t="s">
        <v>136</v>
      </c>
      <c r="J1702" t="s">
        <v>137</v>
      </c>
      <c r="K1702" t="s">
        <v>163</v>
      </c>
      <c r="L1702" t="s">
        <v>5148</v>
      </c>
      <c r="M1702" t="s">
        <v>5149</v>
      </c>
      <c r="N1702">
        <v>2.4186111110000001</v>
      </c>
      <c r="O1702">
        <v>0</v>
      </c>
      <c r="P1702">
        <v>73</v>
      </c>
      <c r="Q1702">
        <v>0</v>
      </c>
      <c r="R1702">
        <v>0</v>
      </c>
      <c r="S1702">
        <v>0</v>
      </c>
      <c r="T1702">
        <v>20</v>
      </c>
      <c r="U1702">
        <v>0</v>
      </c>
      <c r="V1702">
        <v>0</v>
      </c>
      <c r="W1702">
        <v>0</v>
      </c>
      <c r="X1702">
        <v>28.804549850328812</v>
      </c>
      <c r="Y1702">
        <v>0</v>
      </c>
      <c r="Z1702">
        <v>0</v>
      </c>
      <c r="AA1702">
        <v>0</v>
      </c>
      <c r="AB1702">
        <v>37.144256703826805</v>
      </c>
      <c r="AC1702">
        <v>0</v>
      </c>
      <c r="AD1702">
        <v>0</v>
      </c>
      <c r="AE1702">
        <v>65.948806554155624</v>
      </c>
    </row>
    <row r="1703" spans="1:31" x14ac:dyDescent="0.25">
      <c r="A1703">
        <v>2398773</v>
      </c>
      <c r="B1703">
        <v>1</v>
      </c>
      <c r="C1703" t="s">
        <v>80</v>
      </c>
      <c r="D1703" t="s">
        <v>82</v>
      </c>
      <c r="E1703" t="s">
        <v>141</v>
      </c>
      <c r="F1703" t="s">
        <v>5150</v>
      </c>
      <c r="G1703" t="s">
        <v>147</v>
      </c>
      <c r="H1703" t="s">
        <v>143</v>
      </c>
      <c r="I1703" t="s">
        <v>136</v>
      </c>
      <c r="J1703" t="s">
        <v>137</v>
      </c>
      <c r="K1703" t="s">
        <v>138</v>
      </c>
      <c r="L1703" t="s">
        <v>5151</v>
      </c>
      <c r="M1703" t="s">
        <v>5152</v>
      </c>
      <c r="N1703">
        <v>8.4538888879999998</v>
      </c>
      <c r="O1703">
        <v>0</v>
      </c>
      <c r="P1703">
        <v>0</v>
      </c>
      <c r="Q1703">
        <v>0</v>
      </c>
      <c r="R1703">
        <v>0</v>
      </c>
      <c r="S1703">
        <v>1</v>
      </c>
      <c r="T1703">
        <v>15</v>
      </c>
      <c r="U1703">
        <v>1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259.81340290075718</v>
      </c>
      <c r="AB1703">
        <v>170.65561467843091</v>
      </c>
      <c r="AC1703">
        <v>20.730657977263171</v>
      </c>
      <c r="AD1703">
        <v>0</v>
      </c>
      <c r="AE1703">
        <v>451.19967555645121</v>
      </c>
    </row>
    <row r="1704" spans="1:31" x14ac:dyDescent="0.25">
      <c r="A1704">
        <v>2398774</v>
      </c>
      <c r="B1704">
        <v>1</v>
      </c>
      <c r="C1704" t="s">
        <v>80</v>
      </c>
      <c r="D1704" t="s">
        <v>94</v>
      </c>
      <c r="E1704" t="s">
        <v>141</v>
      </c>
      <c r="F1704" t="s">
        <v>5153</v>
      </c>
      <c r="G1704" t="s">
        <v>206</v>
      </c>
      <c r="H1704" t="s">
        <v>143</v>
      </c>
      <c r="I1704" t="s">
        <v>136</v>
      </c>
      <c r="J1704" t="s">
        <v>137</v>
      </c>
      <c r="K1704" t="s">
        <v>163</v>
      </c>
      <c r="L1704" t="s">
        <v>5154</v>
      </c>
      <c r="M1704" t="s">
        <v>5155</v>
      </c>
      <c r="N1704">
        <v>2.4849999999999999</v>
      </c>
      <c r="O1704">
        <v>0</v>
      </c>
      <c r="P1704">
        <v>83</v>
      </c>
      <c r="Q1704">
        <v>0</v>
      </c>
      <c r="R1704">
        <v>1</v>
      </c>
      <c r="S1704">
        <v>0</v>
      </c>
      <c r="T1704">
        <v>6</v>
      </c>
      <c r="U1704">
        <v>0</v>
      </c>
      <c r="V1704">
        <v>0</v>
      </c>
      <c r="W1704">
        <v>0</v>
      </c>
      <c r="X1704">
        <v>20.955159847728972</v>
      </c>
      <c r="Y1704">
        <v>0</v>
      </c>
      <c r="Z1704">
        <v>0.23179211117015669</v>
      </c>
      <c r="AA1704">
        <v>0</v>
      </c>
      <c r="AB1704">
        <v>7.3515333177222049</v>
      </c>
      <c r="AC1704">
        <v>0</v>
      </c>
      <c r="AD1704">
        <v>0</v>
      </c>
      <c r="AE1704">
        <v>28.538485276621333</v>
      </c>
    </row>
    <row r="1705" spans="1:31" x14ac:dyDescent="0.25">
      <c r="A1705">
        <v>2398776</v>
      </c>
      <c r="B1705">
        <v>1</v>
      </c>
      <c r="C1705" t="s">
        <v>80</v>
      </c>
      <c r="D1705" t="s">
        <v>104</v>
      </c>
      <c r="E1705" t="s">
        <v>325</v>
      </c>
      <c r="F1705" t="s">
        <v>5156</v>
      </c>
      <c r="G1705" t="s">
        <v>134</v>
      </c>
      <c r="H1705" t="s">
        <v>143</v>
      </c>
      <c r="I1705" t="s">
        <v>136</v>
      </c>
      <c r="J1705" t="s">
        <v>137</v>
      </c>
      <c r="K1705" t="s">
        <v>138</v>
      </c>
      <c r="L1705" t="s">
        <v>5157</v>
      </c>
      <c r="M1705" t="s">
        <v>5158</v>
      </c>
      <c r="N1705">
        <v>7.9908333330000003</v>
      </c>
      <c r="O1705">
        <v>3</v>
      </c>
      <c r="P1705">
        <v>223</v>
      </c>
      <c r="Q1705">
        <v>21</v>
      </c>
      <c r="R1705">
        <v>305</v>
      </c>
      <c r="S1705">
        <v>57</v>
      </c>
      <c r="T1705">
        <v>86</v>
      </c>
      <c r="U1705">
        <v>20</v>
      </c>
      <c r="V1705">
        <v>2</v>
      </c>
      <c r="W1705">
        <v>173.81787838249994</v>
      </c>
      <c r="X1705">
        <v>581.21832039257106</v>
      </c>
      <c r="Y1705">
        <v>124.62377859680937</v>
      </c>
      <c r="Z1705">
        <v>1276.696824954879</v>
      </c>
      <c r="AA1705">
        <v>7158.8019643894568</v>
      </c>
      <c r="AB1705">
        <v>613.69057732842396</v>
      </c>
      <c r="AC1705">
        <v>18330.632124267395</v>
      </c>
      <c r="AD1705">
        <v>18.696769326018462</v>
      </c>
      <c r="AE1705">
        <v>28278.178237638054</v>
      </c>
    </row>
    <row r="1706" spans="1:31" x14ac:dyDescent="0.25">
      <c r="A1706">
        <v>2398777</v>
      </c>
      <c r="B1706">
        <v>1</v>
      </c>
      <c r="C1706" t="s">
        <v>81</v>
      </c>
      <c r="D1706" t="s">
        <v>113</v>
      </c>
      <c r="E1706" t="s">
        <v>132</v>
      </c>
      <c r="F1706" t="s">
        <v>5159</v>
      </c>
      <c r="G1706" t="s">
        <v>134</v>
      </c>
      <c r="H1706" t="s">
        <v>135</v>
      </c>
      <c r="I1706" t="s">
        <v>136</v>
      </c>
      <c r="J1706" t="s">
        <v>137</v>
      </c>
      <c r="K1706" t="s">
        <v>138</v>
      </c>
      <c r="L1706" t="s">
        <v>5160</v>
      </c>
      <c r="M1706" t="s">
        <v>5161</v>
      </c>
      <c r="N1706">
        <v>6.4105555550000002</v>
      </c>
      <c r="O1706">
        <v>0</v>
      </c>
      <c r="P1706">
        <v>111</v>
      </c>
      <c r="Q1706">
        <v>0</v>
      </c>
      <c r="R1706">
        <v>1</v>
      </c>
      <c r="S1706">
        <v>0</v>
      </c>
      <c r="T1706">
        <v>82</v>
      </c>
      <c r="U1706">
        <v>0</v>
      </c>
      <c r="V1706">
        <v>0</v>
      </c>
      <c r="W1706">
        <v>0</v>
      </c>
      <c r="X1706">
        <v>145.33995109071219</v>
      </c>
      <c r="Y1706">
        <v>0</v>
      </c>
      <c r="Z1706">
        <v>1.3686694676995583</v>
      </c>
      <c r="AA1706">
        <v>0</v>
      </c>
      <c r="AB1706">
        <v>296.71518106944086</v>
      </c>
      <c r="AC1706">
        <v>0</v>
      </c>
      <c r="AD1706">
        <v>0</v>
      </c>
      <c r="AE1706">
        <v>443.42380162785264</v>
      </c>
    </row>
    <row r="1707" spans="1:31" x14ac:dyDescent="0.25">
      <c r="A1707">
        <v>2398778</v>
      </c>
      <c r="B1707">
        <v>1</v>
      </c>
      <c r="C1707" t="s">
        <v>80</v>
      </c>
      <c r="D1707" t="s">
        <v>101</v>
      </c>
      <c r="E1707" t="s">
        <v>157</v>
      </c>
      <c r="F1707" t="s">
        <v>5162</v>
      </c>
      <c r="G1707" t="s">
        <v>213</v>
      </c>
      <c r="H1707" t="s">
        <v>135</v>
      </c>
      <c r="I1707" t="s">
        <v>136</v>
      </c>
      <c r="J1707" t="s">
        <v>137</v>
      </c>
      <c r="K1707" t="s">
        <v>163</v>
      </c>
      <c r="L1707" t="s">
        <v>5163</v>
      </c>
      <c r="M1707" t="s">
        <v>5164</v>
      </c>
      <c r="N1707">
        <v>1.939166666</v>
      </c>
      <c r="O1707">
        <v>0</v>
      </c>
      <c r="P1707">
        <v>144</v>
      </c>
      <c r="Q1707">
        <v>0</v>
      </c>
      <c r="R1707">
        <v>0</v>
      </c>
      <c r="S1707">
        <v>0</v>
      </c>
      <c r="T1707">
        <v>4</v>
      </c>
      <c r="U1707">
        <v>0</v>
      </c>
      <c r="V1707">
        <v>0</v>
      </c>
      <c r="W1707">
        <v>0</v>
      </c>
      <c r="X1707">
        <v>27.913043713321258</v>
      </c>
      <c r="Y1707">
        <v>0</v>
      </c>
      <c r="Z1707">
        <v>0</v>
      </c>
      <c r="AA1707">
        <v>0</v>
      </c>
      <c r="AB1707">
        <v>5.4689878282330664</v>
      </c>
      <c r="AC1707">
        <v>0</v>
      </c>
      <c r="AD1707">
        <v>0</v>
      </c>
      <c r="AE1707">
        <v>33.382031541554326</v>
      </c>
    </row>
    <row r="1708" spans="1:31" x14ac:dyDescent="0.25">
      <c r="A1708">
        <v>2398779</v>
      </c>
      <c r="B1708">
        <v>1</v>
      </c>
      <c r="C1708" t="s">
        <v>80</v>
      </c>
      <c r="D1708" t="s">
        <v>92</v>
      </c>
      <c r="E1708" t="s">
        <v>176</v>
      </c>
      <c r="F1708" t="s">
        <v>5165</v>
      </c>
      <c r="G1708" t="s">
        <v>272</v>
      </c>
      <c r="H1708" t="s">
        <v>135</v>
      </c>
      <c r="I1708" t="s">
        <v>136</v>
      </c>
      <c r="J1708" t="s">
        <v>137</v>
      </c>
      <c r="K1708" t="s">
        <v>163</v>
      </c>
      <c r="L1708" t="s">
        <v>5166</v>
      </c>
      <c r="M1708" t="s">
        <v>5167</v>
      </c>
      <c r="N1708">
        <v>0.84</v>
      </c>
      <c r="O1708">
        <v>0</v>
      </c>
      <c r="P1708">
        <v>40</v>
      </c>
      <c r="Q1708">
        <v>0</v>
      </c>
      <c r="R1708">
        <v>0</v>
      </c>
      <c r="S1708">
        <v>0</v>
      </c>
      <c r="T1708">
        <v>1</v>
      </c>
      <c r="U1708">
        <v>0</v>
      </c>
      <c r="V1708">
        <v>0</v>
      </c>
      <c r="W1708">
        <v>0</v>
      </c>
      <c r="X1708">
        <v>7.3461860794037355</v>
      </c>
      <c r="Y1708">
        <v>0</v>
      </c>
      <c r="Z1708">
        <v>0</v>
      </c>
      <c r="AA1708">
        <v>0</v>
      </c>
      <c r="AB1708">
        <v>0.99029286570889974</v>
      </c>
      <c r="AC1708">
        <v>0</v>
      </c>
      <c r="AD1708">
        <v>0</v>
      </c>
      <c r="AE1708">
        <v>8.3364789451126349</v>
      </c>
    </row>
    <row r="1709" spans="1:31" x14ac:dyDescent="0.25">
      <c r="A1709">
        <v>2398780</v>
      </c>
      <c r="B1709">
        <v>1</v>
      </c>
      <c r="C1709" t="s">
        <v>80</v>
      </c>
      <c r="D1709" t="s">
        <v>83</v>
      </c>
      <c r="E1709" t="s">
        <v>325</v>
      </c>
      <c r="F1709" t="s">
        <v>5168</v>
      </c>
      <c r="G1709" t="s">
        <v>134</v>
      </c>
      <c r="H1709" t="s">
        <v>143</v>
      </c>
      <c r="I1709" t="s">
        <v>136</v>
      </c>
      <c r="J1709" t="s">
        <v>137</v>
      </c>
      <c r="K1709" t="s">
        <v>138</v>
      </c>
      <c r="L1709" t="s">
        <v>5169</v>
      </c>
      <c r="M1709" t="s">
        <v>5170</v>
      </c>
      <c r="N1709">
        <v>5.5313888880000004</v>
      </c>
      <c r="O1709">
        <v>0</v>
      </c>
      <c r="P1709">
        <v>3750</v>
      </c>
      <c r="Q1709">
        <v>0</v>
      </c>
      <c r="R1709">
        <v>0</v>
      </c>
      <c r="S1709">
        <v>18</v>
      </c>
      <c r="T1709">
        <v>490</v>
      </c>
      <c r="U1709">
        <v>22</v>
      </c>
      <c r="V1709">
        <v>7</v>
      </c>
      <c r="W1709">
        <v>0</v>
      </c>
      <c r="X1709">
        <v>4285.917544632257</v>
      </c>
      <c r="Y1709">
        <v>0</v>
      </c>
      <c r="Z1709">
        <v>0</v>
      </c>
      <c r="AA1709">
        <v>1405.7037135663866</v>
      </c>
      <c r="AB1709">
        <v>3061.3862877411439</v>
      </c>
      <c r="AC1709">
        <v>18478.2318639974</v>
      </c>
      <c r="AD1709">
        <v>920.54992961495202</v>
      </c>
      <c r="AE1709">
        <v>28151.789339552142</v>
      </c>
    </row>
    <row r="1710" spans="1:31" x14ac:dyDescent="0.25">
      <c r="A1710">
        <v>2398785</v>
      </c>
      <c r="B1710">
        <v>1</v>
      </c>
      <c r="C1710" t="s">
        <v>81</v>
      </c>
      <c r="D1710" t="s">
        <v>118</v>
      </c>
      <c r="E1710" t="s">
        <v>279</v>
      </c>
      <c r="F1710" t="s">
        <v>5171</v>
      </c>
      <c r="G1710" t="s">
        <v>134</v>
      </c>
      <c r="H1710" t="s">
        <v>143</v>
      </c>
      <c r="I1710" t="s">
        <v>136</v>
      </c>
      <c r="J1710" t="s">
        <v>137</v>
      </c>
      <c r="K1710" t="s">
        <v>138</v>
      </c>
      <c r="L1710" t="s">
        <v>5172</v>
      </c>
      <c r="M1710" t="s">
        <v>5173</v>
      </c>
      <c r="N1710">
        <v>6.5708333330000004</v>
      </c>
      <c r="O1710">
        <v>2</v>
      </c>
      <c r="P1710">
        <v>0</v>
      </c>
      <c r="Q1710">
        <v>33</v>
      </c>
      <c r="R1710">
        <v>11</v>
      </c>
      <c r="S1710">
        <v>4</v>
      </c>
      <c r="T1710">
        <v>2</v>
      </c>
      <c r="U1710">
        <v>0</v>
      </c>
      <c r="V1710">
        <v>0</v>
      </c>
      <c r="W1710">
        <v>4.2064274708500999</v>
      </c>
      <c r="X1710">
        <v>0</v>
      </c>
      <c r="Y1710">
        <v>351.73643626447415</v>
      </c>
      <c r="Z1710">
        <v>36.720931541772032</v>
      </c>
      <c r="AA1710">
        <v>95.385552287417553</v>
      </c>
      <c r="AB1710">
        <v>27.887218302425005</v>
      </c>
      <c r="AC1710">
        <v>0</v>
      </c>
      <c r="AD1710">
        <v>0</v>
      </c>
      <c r="AE1710">
        <v>515.93656586693885</v>
      </c>
    </row>
    <row r="1711" spans="1:31" x14ac:dyDescent="0.25">
      <c r="A1711">
        <v>2398787</v>
      </c>
      <c r="B1711">
        <v>1</v>
      </c>
      <c r="C1711" t="s">
        <v>80</v>
      </c>
      <c r="D1711" t="s">
        <v>103</v>
      </c>
      <c r="E1711" t="s">
        <v>157</v>
      </c>
      <c r="F1711" t="s">
        <v>5174</v>
      </c>
      <c r="G1711" t="s">
        <v>147</v>
      </c>
      <c r="H1711" t="s">
        <v>135</v>
      </c>
      <c r="I1711" t="s">
        <v>136</v>
      </c>
      <c r="J1711" t="s">
        <v>137</v>
      </c>
      <c r="K1711" t="s">
        <v>138</v>
      </c>
      <c r="L1711" t="s">
        <v>5175</v>
      </c>
      <c r="M1711" t="s">
        <v>5176</v>
      </c>
      <c r="N1711">
        <v>9.1047222219999995</v>
      </c>
      <c r="O1711">
        <v>0</v>
      </c>
      <c r="P1711">
        <v>164</v>
      </c>
      <c r="Q1711">
        <v>0</v>
      </c>
      <c r="R1711">
        <v>0</v>
      </c>
      <c r="S1711">
        <v>0</v>
      </c>
      <c r="T1711">
        <v>3</v>
      </c>
      <c r="U1711">
        <v>0</v>
      </c>
      <c r="V1711">
        <v>0</v>
      </c>
      <c r="W1711">
        <v>0</v>
      </c>
      <c r="X1711">
        <v>247.23082143182</v>
      </c>
      <c r="Y1711">
        <v>0</v>
      </c>
      <c r="Z1711">
        <v>0</v>
      </c>
      <c r="AA1711">
        <v>0</v>
      </c>
      <c r="AB1711">
        <v>23.402214210254762</v>
      </c>
      <c r="AC1711">
        <v>0</v>
      </c>
      <c r="AD1711">
        <v>0</v>
      </c>
      <c r="AE1711">
        <v>270.63303564207479</v>
      </c>
    </row>
    <row r="1712" spans="1:31" x14ac:dyDescent="0.25">
      <c r="A1712">
        <v>2398788</v>
      </c>
      <c r="B1712">
        <v>1</v>
      </c>
      <c r="C1712" t="s">
        <v>80</v>
      </c>
      <c r="D1712" t="s">
        <v>95</v>
      </c>
      <c r="E1712" t="s">
        <v>325</v>
      </c>
      <c r="F1712" t="s">
        <v>5177</v>
      </c>
      <c r="G1712" t="s">
        <v>147</v>
      </c>
      <c r="H1712" t="s">
        <v>143</v>
      </c>
      <c r="I1712" t="s">
        <v>136</v>
      </c>
      <c r="J1712" t="s">
        <v>137</v>
      </c>
      <c r="K1712" t="s">
        <v>138</v>
      </c>
      <c r="L1712" t="s">
        <v>5178</v>
      </c>
      <c r="M1712" t="s">
        <v>5179</v>
      </c>
      <c r="N1712">
        <v>3.9641666660000001</v>
      </c>
      <c r="O1712">
        <v>6</v>
      </c>
      <c r="P1712">
        <v>6229</v>
      </c>
      <c r="Q1712">
        <v>7</v>
      </c>
      <c r="R1712">
        <v>19</v>
      </c>
      <c r="S1712">
        <v>30</v>
      </c>
      <c r="T1712">
        <v>550</v>
      </c>
      <c r="U1712">
        <v>7</v>
      </c>
      <c r="V1712">
        <v>0</v>
      </c>
      <c r="W1712">
        <v>29.95215805829293</v>
      </c>
      <c r="X1712">
        <v>5059.6397147923217</v>
      </c>
      <c r="Y1712">
        <v>147.33507691609415</v>
      </c>
      <c r="Z1712">
        <v>35.864737349862963</v>
      </c>
      <c r="AA1712">
        <v>2136.8530503735233</v>
      </c>
      <c r="AB1712">
        <v>2085.0690308730727</v>
      </c>
      <c r="AC1712">
        <v>14624.929427313602</v>
      </c>
      <c r="AD1712">
        <v>0</v>
      </c>
      <c r="AE1712">
        <v>24119.64319567677</v>
      </c>
    </row>
    <row r="1713" spans="1:31" x14ac:dyDescent="0.25">
      <c r="A1713">
        <v>2398789</v>
      </c>
      <c r="B1713">
        <v>1</v>
      </c>
      <c r="C1713" t="s">
        <v>80</v>
      </c>
      <c r="D1713" t="s">
        <v>95</v>
      </c>
      <c r="E1713" t="s">
        <v>325</v>
      </c>
      <c r="F1713" t="s">
        <v>5180</v>
      </c>
      <c r="G1713" t="s">
        <v>134</v>
      </c>
      <c r="H1713" t="s">
        <v>143</v>
      </c>
      <c r="I1713" t="s">
        <v>136</v>
      </c>
      <c r="J1713" t="s">
        <v>137</v>
      </c>
      <c r="K1713" t="s">
        <v>138</v>
      </c>
      <c r="L1713" t="s">
        <v>5181</v>
      </c>
      <c r="M1713" t="s">
        <v>5182</v>
      </c>
      <c r="N1713">
        <v>3.9694444440000001</v>
      </c>
      <c r="O1713">
        <v>4</v>
      </c>
      <c r="P1713">
        <v>2298</v>
      </c>
      <c r="Q1713">
        <v>13</v>
      </c>
      <c r="R1713">
        <v>48</v>
      </c>
      <c r="S1713">
        <v>11</v>
      </c>
      <c r="T1713">
        <v>651</v>
      </c>
      <c r="U1713">
        <v>2</v>
      </c>
      <c r="V1713">
        <v>1</v>
      </c>
      <c r="W1713">
        <v>13.97576102923429</v>
      </c>
      <c r="X1713">
        <v>1629.2768190530917</v>
      </c>
      <c r="Y1713">
        <v>40.401721190134005</v>
      </c>
      <c r="Z1713">
        <v>65.242941356563577</v>
      </c>
      <c r="AA1713">
        <v>250.50803406317866</v>
      </c>
      <c r="AB1713">
        <v>1842.7190391826164</v>
      </c>
      <c r="AC1713">
        <v>273.95390353209945</v>
      </c>
      <c r="AD1713">
        <v>6.4335467560715562</v>
      </c>
      <c r="AE1713">
        <v>4122.5117661629893</v>
      </c>
    </row>
    <row r="1714" spans="1:31" x14ac:dyDescent="0.25">
      <c r="A1714">
        <v>2398790</v>
      </c>
      <c r="B1714">
        <v>1</v>
      </c>
      <c r="C1714" t="s">
        <v>81</v>
      </c>
      <c r="D1714" t="s">
        <v>116</v>
      </c>
      <c r="E1714" t="s">
        <v>141</v>
      </c>
      <c r="F1714" t="s">
        <v>5183</v>
      </c>
      <c r="G1714" t="s">
        <v>206</v>
      </c>
      <c r="H1714" t="s">
        <v>143</v>
      </c>
      <c r="I1714" t="s">
        <v>136</v>
      </c>
      <c r="J1714" t="s">
        <v>137</v>
      </c>
      <c r="K1714" t="s">
        <v>163</v>
      </c>
      <c r="L1714" t="s">
        <v>5184</v>
      </c>
      <c r="M1714" t="s">
        <v>5185</v>
      </c>
      <c r="N1714">
        <v>1.1613888880000001</v>
      </c>
      <c r="O1714">
        <v>0</v>
      </c>
      <c r="P1714">
        <v>134</v>
      </c>
      <c r="Q1714">
        <v>0</v>
      </c>
      <c r="R1714">
        <v>17</v>
      </c>
      <c r="S1714">
        <v>1</v>
      </c>
      <c r="T1714">
        <v>10</v>
      </c>
      <c r="U1714">
        <v>0</v>
      </c>
      <c r="V1714">
        <v>0</v>
      </c>
      <c r="W1714">
        <v>0</v>
      </c>
      <c r="X1714">
        <v>19.447572921266239</v>
      </c>
      <c r="Y1714">
        <v>0</v>
      </c>
      <c r="Z1714">
        <v>6.0721051305993434</v>
      </c>
      <c r="AA1714">
        <v>0.97026495648859845</v>
      </c>
      <c r="AB1714">
        <v>9.5536540337816547</v>
      </c>
      <c r="AC1714">
        <v>0</v>
      </c>
      <c r="AD1714">
        <v>0</v>
      </c>
      <c r="AE1714">
        <v>36.043597042135836</v>
      </c>
    </row>
    <row r="1715" spans="1:31" x14ac:dyDescent="0.25">
      <c r="A1715">
        <v>2398792</v>
      </c>
      <c r="B1715">
        <v>1</v>
      </c>
      <c r="C1715" t="s">
        <v>81</v>
      </c>
      <c r="D1715" t="s">
        <v>122</v>
      </c>
      <c r="E1715" t="s">
        <v>141</v>
      </c>
      <c r="F1715" t="s">
        <v>4282</v>
      </c>
      <c r="G1715" t="s">
        <v>134</v>
      </c>
      <c r="H1715" t="s">
        <v>143</v>
      </c>
      <c r="I1715" t="s">
        <v>136</v>
      </c>
      <c r="J1715" t="s">
        <v>137</v>
      </c>
      <c r="K1715" t="s">
        <v>138</v>
      </c>
      <c r="L1715" t="s">
        <v>5186</v>
      </c>
      <c r="M1715" t="s">
        <v>5187</v>
      </c>
      <c r="N1715">
        <v>8.0438888879999997</v>
      </c>
      <c r="O1715">
        <v>0</v>
      </c>
      <c r="P1715">
        <v>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5.2749858932036338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5.2749858932036338</v>
      </c>
    </row>
    <row r="1716" spans="1:31" x14ac:dyDescent="0.25">
      <c r="A1716">
        <v>2398793</v>
      </c>
      <c r="B1716">
        <v>1</v>
      </c>
      <c r="C1716" t="s">
        <v>80</v>
      </c>
      <c r="D1716" t="s">
        <v>103</v>
      </c>
      <c r="E1716" t="s">
        <v>157</v>
      </c>
      <c r="F1716" t="s">
        <v>5188</v>
      </c>
      <c r="G1716" t="s">
        <v>147</v>
      </c>
      <c r="H1716" t="s">
        <v>135</v>
      </c>
      <c r="I1716" t="s">
        <v>136</v>
      </c>
      <c r="J1716" t="s">
        <v>137</v>
      </c>
      <c r="K1716" t="s">
        <v>138</v>
      </c>
      <c r="L1716" t="s">
        <v>5189</v>
      </c>
      <c r="M1716" t="s">
        <v>5190</v>
      </c>
      <c r="N1716">
        <v>3.2641666659999999</v>
      </c>
      <c r="O1716">
        <v>0</v>
      </c>
      <c r="P1716">
        <v>11</v>
      </c>
      <c r="Q1716">
        <v>0</v>
      </c>
      <c r="R1716">
        <v>0</v>
      </c>
      <c r="S1716">
        <v>0</v>
      </c>
      <c r="T1716">
        <v>5</v>
      </c>
      <c r="U1716">
        <v>0</v>
      </c>
      <c r="V1716">
        <v>0</v>
      </c>
      <c r="W1716">
        <v>0</v>
      </c>
      <c r="X1716">
        <v>6.8538871384209514</v>
      </c>
      <c r="Y1716">
        <v>0</v>
      </c>
      <c r="Z1716">
        <v>0</v>
      </c>
      <c r="AA1716">
        <v>0</v>
      </c>
      <c r="AB1716">
        <v>40.951288533152038</v>
      </c>
      <c r="AC1716">
        <v>0</v>
      </c>
      <c r="AD1716">
        <v>0</v>
      </c>
      <c r="AE1716">
        <v>47.805175671572989</v>
      </c>
    </row>
    <row r="1717" spans="1:31" x14ac:dyDescent="0.25">
      <c r="A1717">
        <v>2398794</v>
      </c>
      <c r="B1717">
        <v>1</v>
      </c>
      <c r="C1717" t="s">
        <v>80</v>
      </c>
      <c r="D1717" t="s">
        <v>100</v>
      </c>
      <c r="E1717" t="s">
        <v>153</v>
      </c>
      <c r="F1717" t="s">
        <v>5191</v>
      </c>
      <c r="G1717" t="s">
        <v>147</v>
      </c>
      <c r="H1717" t="s">
        <v>143</v>
      </c>
      <c r="I1717" t="s">
        <v>136</v>
      </c>
      <c r="J1717" t="s">
        <v>137</v>
      </c>
      <c r="K1717" t="s">
        <v>138</v>
      </c>
      <c r="L1717" t="s">
        <v>5192</v>
      </c>
      <c r="M1717" t="s">
        <v>5193</v>
      </c>
      <c r="N1717">
        <v>8.9547222219999991</v>
      </c>
      <c r="O1717">
        <v>0</v>
      </c>
      <c r="P1717">
        <v>87</v>
      </c>
      <c r="Q1717">
        <v>3</v>
      </c>
      <c r="R1717">
        <v>19</v>
      </c>
      <c r="S1717">
        <v>9</v>
      </c>
      <c r="T1717">
        <v>115</v>
      </c>
      <c r="U1717">
        <v>2</v>
      </c>
      <c r="V1717">
        <v>0</v>
      </c>
      <c r="W1717">
        <v>0</v>
      </c>
      <c r="X1717">
        <v>385.72140602202495</v>
      </c>
      <c r="Y1717">
        <v>93.002572429345619</v>
      </c>
      <c r="Z1717">
        <v>69.429189922634819</v>
      </c>
      <c r="AA1717">
        <v>1388.6843470114757</v>
      </c>
      <c r="AB1717">
        <v>2786.0343690518421</v>
      </c>
      <c r="AC1717">
        <v>379.08493335225273</v>
      </c>
      <c r="AD1717">
        <v>0</v>
      </c>
      <c r="AE1717">
        <v>5101.9568177895762</v>
      </c>
    </row>
    <row r="1718" spans="1:31" x14ac:dyDescent="0.25">
      <c r="A1718">
        <v>2398798</v>
      </c>
      <c r="B1718">
        <v>1</v>
      </c>
      <c r="C1718" t="s">
        <v>80</v>
      </c>
      <c r="D1718" t="s">
        <v>103</v>
      </c>
      <c r="E1718" t="s">
        <v>153</v>
      </c>
      <c r="F1718" t="s">
        <v>5194</v>
      </c>
      <c r="G1718" t="s">
        <v>147</v>
      </c>
      <c r="H1718" t="s">
        <v>143</v>
      </c>
      <c r="I1718" t="s">
        <v>136</v>
      </c>
      <c r="J1718" t="s">
        <v>137</v>
      </c>
      <c r="K1718" t="s">
        <v>138</v>
      </c>
      <c r="L1718" t="s">
        <v>5195</v>
      </c>
      <c r="M1718" t="s">
        <v>5196</v>
      </c>
      <c r="N1718">
        <v>4.0138888880000003</v>
      </c>
      <c r="O1718">
        <v>0</v>
      </c>
      <c r="P1718">
        <v>0</v>
      </c>
      <c r="Q1718">
        <v>0</v>
      </c>
      <c r="R1718">
        <v>0</v>
      </c>
      <c r="S1718">
        <v>1</v>
      </c>
      <c r="T1718">
        <v>0</v>
      </c>
      <c r="U1718">
        <v>8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6.1089760016215431</v>
      </c>
      <c r="AB1718">
        <v>0</v>
      </c>
      <c r="AC1718">
        <v>2967.6700245000748</v>
      </c>
      <c r="AD1718">
        <v>0</v>
      </c>
      <c r="AE1718">
        <v>2973.7790005016964</v>
      </c>
    </row>
    <row r="1719" spans="1:31" x14ac:dyDescent="0.25">
      <c r="A1719">
        <v>2398800</v>
      </c>
      <c r="B1719">
        <v>1</v>
      </c>
      <c r="C1719" t="s">
        <v>81</v>
      </c>
      <c r="D1719" t="s">
        <v>127</v>
      </c>
      <c r="E1719" t="s">
        <v>157</v>
      </c>
      <c r="F1719" t="s">
        <v>5197</v>
      </c>
      <c r="G1719" t="s">
        <v>297</v>
      </c>
      <c r="H1719" t="s">
        <v>135</v>
      </c>
      <c r="I1719" t="s">
        <v>136</v>
      </c>
      <c r="J1719" t="s">
        <v>137</v>
      </c>
      <c r="K1719" t="s">
        <v>163</v>
      </c>
      <c r="L1719" t="s">
        <v>5198</v>
      </c>
      <c r="M1719" t="s">
        <v>5199</v>
      </c>
      <c r="N1719">
        <v>1.903611111</v>
      </c>
      <c r="O1719">
        <v>0</v>
      </c>
      <c r="P1719">
        <v>143</v>
      </c>
      <c r="Q1719">
        <v>0</v>
      </c>
      <c r="R1719">
        <v>1</v>
      </c>
      <c r="S1719">
        <v>0</v>
      </c>
      <c r="T1719">
        <v>5</v>
      </c>
      <c r="U1719">
        <v>0</v>
      </c>
      <c r="V1719">
        <v>0</v>
      </c>
      <c r="W1719">
        <v>0</v>
      </c>
      <c r="X1719">
        <v>51.829152014996595</v>
      </c>
      <c r="Y1719">
        <v>0</v>
      </c>
      <c r="Z1719">
        <v>8.2181971346577392</v>
      </c>
      <c r="AA1719">
        <v>0</v>
      </c>
      <c r="AB1719">
        <v>13.334923249107929</v>
      </c>
      <c r="AC1719">
        <v>0</v>
      </c>
      <c r="AD1719">
        <v>0</v>
      </c>
      <c r="AE1719">
        <v>73.382272398762268</v>
      </c>
    </row>
    <row r="1720" spans="1:31" x14ac:dyDescent="0.25">
      <c r="A1720">
        <v>2398801</v>
      </c>
      <c r="B1720">
        <v>1</v>
      </c>
      <c r="C1720" t="s">
        <v>81</v>
      </c>
      <c r="D1720" t="s">
        <v>128</v>
      </c>
      <c r="E1720" t="s">
        <v>279</v>
      </c>
      <c r="F1720" t="s">
        <v>5200</v>
      </c>
      <c r="G1720" t="s">
        <v>134</v>
      </c>
      <c r="H1720" t="s">
        <v>143</v>
      </c>
      <c r="I1720" t="s">
        <v>136</v>
      </c>
      <c r="J1720" t="s">
        <v>137</v>
      </c>
      <c r="K1720" t="s">
        <v>138</v>
      </c>
      <c r="L1720" t="s">
        <v>5201</v>
      </c>
      <c r="M1720" t="s">
        <v>5202</v>
      </c>
      <c r="N1720">
        <v>7.3994444440000002</v>
      </c>
      <c r="O1720">
        <v>7</v>
      </c>
      <c r="P1720">
        <v>1344</v>
      </c>
      <c r="Q1720">
        <v>26</v>
      </c>
      <c r="R1720">
        <v>19</v>
      </c>
      <c r="S1720">
        <v>22</v>
      </c>
      <c r="T1720">
        <v>114</v>
      </c>
      <c r="U1720">
        <v>1</v>
      </c>
      <c r="V1720">
        <v>0</v>
      </c>
      <c r="W1720">
        <v>15.947747183505175</v>
      </c>
      <c r="X1720">
        <v>1246.7100448157266</v>
      </c>
      <c r="Y1720">
        <v>941.29760672992018</v>
      </c>
      <c r="Z1720">
        <v>156.52902555078447</v>
      </c>
      <c r="AA1720">
        <v>510.19770172734491</v>
      </c>
      <c r="AB1720">
        <v>392.49036153745658</v>
      </c>
      <c r="AC1720">
        <v>504.66697992756139</v>
      </c>
      <c r="AD1720">
        <v>0</v>
      </c>
      <c r="AE1720">
        <v>3767.839467472299</v>
      </c>
    </row>
    <row r="1721" spans="1:31" x14ac:dyDescent="0.25">
      <c r="A1721">
        <v>2398802</v>
      </c>
      <c r="B1721">
        <v>1</v>
      </c>
      <c r="C1721" t="s">
        <v>80</v>
      </c>
      <c r="D1721" t="s">
        <v>88</v>
      </c>
      <c r="E1721" t="s">
        <v>141</v>
      </c>
      <c r="F1721" t="s">
        <v>5203</v>
      </c>
      <c r="G1721" t="s">
        <v>490</v>
      </c>
      <c r="H1721" t="s">
        <v>143</v>
      </c>
      <c r="I1721" t="s">
        <v>136</v>
      </c>
      <c r="J1721" t="s">
        <v>137</v>
      </c>
      <c r="K1721" t="s">
        <v>163</v>
      </c>
      <c r="L1721" t="s">
        <v>5204</v>
      </c>
      <c r="M1721" t="s">
        <v>5205</v>
      </c>
      <c r="N1721">
        <v>1.4980555550000001</v>
      </c>
      <c r="O1721">
        <v>1</v>
      </c>
      <c r="P1721">
        <v>503</v>
      </c>
      <c r="Q1721">
        <v>0</v>
      </c>
      <c r="R1721">
        <v>0</v>
      </c>
      <c r="S1721">
        <v>10</v>
      </c>
      <c r="T1721">
        <v>114</v>
      </c>
      <c r="U1721">
        <v>4</v>
      </c>
      <c r="V1721">
        <v>1</v>
      </c>
      <c r="W1721">
        <v>16.660013280170251</v>
      </c>
      <c r="X1721">
        <v>194.7398169049502</v>
      </c>
      <c r="Y1721">
        <v>0</v>
      </c>
      <c r="Z1721">
        <v>0</v>
      </c>
      <c r="AA1721">
        <v>93.740403055703254</v>
      </c>
      <c r="AB1721">
        <v>231.34738547138858</v>
      </c>
      <c r="AC1721">
        <v>36.419267482260416</v>
      </c>
      <c r="AD1721">
        <v>7.2532094732187726</v>
      </c>
      <c r="AE1721">
        <v>580.16009566769151</v>
      </c>
    </row>
    <row r="1722" spans="1:31" x14ac:dyDescent="0.25">
      <c r="A1722">
        <v>2398803</v>
      </c>
      <c r="B1722">
        <v>1</v>
      </c>
      <c r="C1722" t="s">
        <v>81</v>
      </c>
      <c r="D1722" t="s">
        <v>127</v>
      </c>
      <c r="E1722" t="s">
        <v>132</v>
      </c>
      <c r="F1722" t="s">
        <v>5206</v>
      </c>
      <c r="G1722" t="s">
        <v>187</v>
      </c>
      <c r="H1722" t="s">
        <v>135</v>
      </c>
      <c r="I1722" t="s">
        <v>136</v>
      </c>
      <c r="J1722" t="s">
        <v>137</v>
      </c>
      <c r="K1722" t="s">
        <v>163</v>
      </c>
      <c r="L1722" t="s">
        <v>5207</v>
      </c>
      <c r="M1722" t="s">
        <v>5208</v>
      </c>
      <c r="N1722">
        <v>3.3572222219999999</v>
      </c>
      <c r="O1722">
        <v>0</v>
      </c>
      <c r="P1722">
        <v>0</v>
      </c>
      <c r="Q1722">
        <v>7</v>
      </c>
      <c r="R1722">
        <v>0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6.8423052676682756</v>
      </c>
      <c r="Z1722">
        <v>0</v>
      </c>
      <c r="AA1722">
        <v>0.25731429964698499</v>
      </c>
      <c r="AB1722">
        <v>0</v>
      </c>
      <c r="AC1722">
        <v>0</v>
      </c>
      <c r="AD1722">
        <v>0</v>
      </c>
      <c r="AE1722">
        <v>7.0996195673152602</v>
      </c>
    </row>
    <row r="1723" spans="1:31" x14ac:dyDescent="0.25">
      <c r="A1723">
        <v>2398804</v>
      </c>
      <c r="B1723">
        <v>1</v>
      </c>
      <c r="C1723" t="s">
        <v>81</v>
      </c>
      <c r="D1723" t="s">
        <v>115</v>
      </c>
      <c r="E1723" t="s">
        <v>141</v>
      </c>
      <c r="F1723" t="s">
        <v>5209</v>
      </c>
      <c r="G1723" t="s">
        <v>206</v>
      </c>
      <c r="H1723" t="s">
        <v>143</v>
      </c>
      <c r="I1723" t="s">
        <v>136</v>
      </c>
      <c r="J1723" t="s">
        <v>137</v>
      </c>
      <c r="K1723" t="s">
        <v>163</v>
      </c>
      <c r="L1723" t="s">
        <v>5210</v>
      </c>
      <c r="M1723" t="s">
        <v>5211</v>
      </c>
      <c r="N1723">
        <v>0.87055555500000004</v>
      </c>
      <c r="O1723">
        <v>0</v>
      </c>
      <c r="P1723">
        <v>15</v>
      </c>
      <c r="Q1723">
        <v>0</v>
      </c>
      <c r="R1723">
        <v>3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3.9247457304694859</v>
      </c>
      <c r="Y1723">
        <v>0</v>
      </c>
      <c r="Z1723">
        <v>1.1519847909519094</v>
      </c>
      <c r="AA1723">
        <v>0</v>
      </c>
      <c r="AB1723">
        <v>0</v>
      </c>
      <c r="AC1723">
        <v>0</v>
      </c>
      <c r="AD1723">
        <v>0</v>
      </c>
      <c r="AE1723">
        <v>5.0767305214213954</v>
      </c>
    </row>
    <row r="1724" spans="1:31" x14ac:dyDescent="0.25">
      <c r="A1724">
        <v>2398805</v>
      </c>
      <c r="B1724">
        <v>1</v>
      </c>
      <c r="C1724" t="s">
        <v>80</v>
      </c>
      <c r="D1724" t="s">
        <v>94</v>
      </c>
      <c r="E1724" t="s">
        <v>153</v>
      </c>
      <c r="F1724" t="s">
        <v>5212</v>
      </c>
      <c r="G1724" t="s">
        <v>162</v>
      </c>
      <c r="H1724" t="s">
        <v>143</v>
      </c>
      <c r="I1724" t="s">
        <v>136</v>
      </c>
      <c r="J1724" t="s">
        <v>137</v>
      </c>
      <c r="K1724" t="s">
        <v>163</v>
      </c>
      <c r="L1724" t="s">
        <v>5213</v>
      </c>
      <c r="M1724" t="s">
        <v>5214</v>
      </c>
      <c r="N1724">
        <v>9.1111110999999995E-2</v>
      </c>
      <c r="O1724">
        <v>0</v>
      </c>
      <c r="P1724">
        <v>3471</v>
      </c>
      <c r="Q1724">
        <v>1</v>
      </c>
      <c r="R1724">
        <v>4</v>
      </c>
      <c r="S1724">
        <v>2</v>
      </c>
      <c r="T1724">
        <v>414</v>
      </c>
      <c r="U1724">
        <v>0</v>
      </c>
      <c r="V1724">
        <v>0</v>
      </c>
      <c r="W1724">
        <v>0</v>
      </c>
      <c r="X1724">
        <v>52.583048177987855</v>
      </c>
      <c r="Y1724">
        <v>0.60693754898584673</v>
      </c>
      <c r="Z1724">
        <v>8.5309758679677786E-2</v>
      </c>
      <c r="AA1724">
        <v>31.89246953048962</v>
      </c>
      <c r="AB1724">
        <v>26.399593004128864</v>
      </c>
      <c r="AC1724">
        <v>0</v>
      </c>
      <c r="AD1724">
        <v>0</v>
      </c>
      <c r="AE1724">
        <v>111.56735802027185</v>
      </c>
    </row>
    <row r="1725" spans="1:31" x14ac:dyDescent="0.25">
      <c r="A1725">
        <v>2398811</v>
      </c>
      <c r="B1725">
        <v>1</v>
      </c>
      <c r="C1725" t="s">
        <v>80</v>
      </c>
      <c r="D1725" t="s">
        <v>84</v>
      </c>
      <c r="E1725" t="s">
        <v>132</v>
      </c>
      <c r="F1725" t="s">
        <v>5215</v>
      </c>
      <c r="G1725" t="s">
        <v>147</v>
      </c>
      <c r="H1725" t="s">
        <v>135</v>
      </c>
      <c r="I1725" t="s">
        <v>136</v>
      </c>
      <c r="J1725" t="s">
        <v>137</v>
      </c>
      <c r="K1725" t="s">
        <v>138</v>
      </c>
      <c r="L1725" t="s">
        <v>5216</v>
      </c>
      <c r="M1725" t="s">
        <v>5217</v>
      </c>
      <c r="N1725">
        <v>0.93500000000000005</v>
      </c>
      <c r="O1725">
        <v>0</v>
      </c>
      <c r="P1725">
        <v>246</v>
      </c>
      <c r="Q1725">
        <v>0</v>
      </c>
      <c r="R1725">
        <v>0</v>
      </c>
      <c r="S1725">
        <v>0</v>
      </c>
      <c r="T1725">
        <v>18</v>
      </c>
      <c r="U1725">
        <v>0</v>
      </c>
      <c r="V1725">
        <v>0</v>
      </c>
      <c r="W1725">
        <v>0</v>
      </c>
      <c r="X1725">
        <v>57.559658592974579</v>
      </c>
      <c r="Y1725">
        <v>0</v>
      </c>
      <c r="Z1725">
        <v>0</v>
      </c>
      <c r="AA1725">
        <v>0</v>
      </c>
      <c r="AB1725">
        <v>16.0174276238196</v>
      </c>
      <c r="AC1725">
        <v>0</v>
      </c>
      <c r="AD1725">
        <v>0</v>
      </c>
      <c r="AE1725">
        <v>73.577086216794186</v>
      </c>
    </row>
    <row r="1726" spans="1:31" x14ac:dyDescent="0.25">
      <c r="A1726">
        <v>2398812</v>
      </c>
      <c r="B1726">
        <v>1</v>
      </c>
      <c r="C1726" t="s">
        <v>80</v>
      </c>
      <c r="D1726" t="s">
        <v>97</v>
      </c>
      <c r="E1726" t="s">
        <v>153</v>
      </c>
      <c r="F1726" t="s">
        <v>5218</v>
      </c>
      <c r="G1726" t="s">
        <v>162</v>
      </c>
      <c r="H1726" t="s">
        <v>143</v>
      </c>
      <c r="I1726" t="s">
        <v>136</v>
      </c>
      <c r="J1726" t="s">
        <v>137</v>
      </c>
      <c r="K1726" t="s">
        <v>163</v>
      </c>
      <c r="L1726" t="s">
        <v>5219</v>
      </c>
      <c r="M1726" t="s">
        <v>5220</v>
      </c>
      <c r="N1726">
        <v>1.048333333</v>
      </c>
      <c r="O1726">
        <v>0</v>
      </c>
      <c r="P1726">
        <v>834</v>
      </c>
      <c r="Q1726">
        <v>0</v>
      </c>
      <c r="R1726">
        <v>46</v>
      </c>
      <c r="S1726">
        <v>1</v>
      </c>
      <c r="T1726">
        <v>102</v>
      </c>
      <c r="U1726">
        <v>0</v>
      </c>
      <c r="V1726">
        <v>0</v>
      </c>
      <c r="W1726">
        <v>0</v>
      </c>
      <c r="X1726">
        <v>135.03296445247562</v>
      </c>
      <c r="Y1726">
        <v>0</v>
      </c>
      <c r="Z1726">
        <v>54.289450068906156</v>
      </c>
      <c r="AA1726">
        <v>2.5018298786833295</v>
      </c>
      <c r="AB1726">
        <v>54.301589108722965</v>
      </c>
      <c r="AC1726">
        <v>0</v>
      </c>
      <c r="AD1726">
        <v>0</v>
      </c>
      <c r="AE1726">
        <v>246.12583350878808</v>
      </c>
    </row>
    <row r="1727" spans="1:31" x14ac:dyDescent="0.25">
      <c r="A1727">
        <v>2398813</v>
      </c>
      <c r="B1727">
        <v>1</v>
      </c>
      <c r="C1727" t="s">
        <v>80</v>
      </c>
      <c r="D1727" t="s">
        <v>88</v>
      </c>
      <c r="E1727" t="s">
        <v>279</v>
      </c>
      <c r="F1727" t="s">
        <v>370</v>
      </c>
      <c r="G1727" t="s">
        <v>134</v>
      </c>
      <c r="H1727" t="s">
        <v>143</v>
      </c>
      <c r="I1727" t="s">
        <v>136</v>
      </c>
      <c r="J1727" t="s">
        <v>137</v>
      </c>
      <c r="K1727" t="s">
        <v>138</v>
      </c>
      <c r="L1727" t="s">
        <v>5221</v>
      </c>
      <c r="M1727" t="s">
        <v>5222</v>
      </c>
      <c r="N1727">
        <v>4.9880555549999999</v>
      </c>
      <c r="O1727">
        <v>0</v>
      </c>
      <c r="P1727">
        <v>655</v>
      </c>
      <c r="Q1727">
        <v>0</v>
      </c>
      <c r="R1727">
        <v>0</v>
      </c>
      <c r="S1727">
        <v>1</v>
      </c>
      <c r="T1727">
        <v>109</v>
      </c>
      <c r="U1727">
        <v>0</v>
      </c>
      <c r="V1727">
        <v>0</v>
      </c>
      <c r="W1727">
        <v>0</v>
      </c>
      <c r="X1727">
        <v>1007.857314026613</v>
      </c>
      <c r="Y1727">
        <v>0</v>
      </c>
      <c r="Z1727">
        <v>0</v>
      </c>
      <c r="AA1727">
        <v>352.29296056655795</v>
      </c>
      <c r="AB1727">
        <v>456.78224044191472</v>
      </c>
      <c r="AC1727">
        <v>0</v>
      </c>
      <c r="AD1727">
        <v>0</v>
      </c>
      <c r="AE1727">
        <v>1816.9325150350855</v>
      </c>
    </row>
    <row r="1728" spans="1:31" x14ac:dyDescent="0.25">
      <c r="A1728">
        <v>2398814</v>
      </c>
      <c r="B1728">
        <v>1</v>
      </c>
      <c r="C1728" t="s">
        <v>80</v>
      </c>
      <c r="D1728" t="s">
        <v>103</v>
      </c>
      <c r="E1728" t="s">
        <v>325</v>
      </c>
      <c r="F1728" t="s">
        <v>4919</v>
      </c>
      <c r="G1728" t="s">
        <v>162</v>
      </c>
      <c r="H1728" t="s">
        <v>143</v>
      </c>
      <c r="I1728" t="s">
        <v>417</v>
      </c>
      <c r="J1728" t="s">
        <v>137</v>
      </c>
      <c r="K1728" t="s">
        <v>163</v>
      </c>
      <c r="L1728" t="s">
        <v>5223</v>
      </c>
      <c r="M1728" t="s">
        <v>5224</v>
      </c>
      <c r="N1728">
        <v>3.7202776999999999E-2</v>
      </c>
      <c r="O1728">
        <v>2</v>
      </c>
      <c r="P1728">
        <v>471</v>
      </c>
      <c r="Q1728">
        <v>134</v>
      </c>
      <c r="R1728">
        <v>19</v>
      </c>
      <c r="S1728">
        <v>44</v>
      </c>
      <c r="T1728">
        <v>36</v>
      </c>
      <c r="U1728">
        <v>1</v>
      </c>
      <c r="V1728">
        <v>0</v>
      </c>
      <c r="W1728">
        <v>5.3776865613002781E-2</v>
      </c>
      <c r="X1728">
        <v>2.6494439822840823</v>
      </c>
      <c r="Y1728">
        <v>21.996685098553804</v>
      </c>
      <c r="Z1728">
        <v>2.2262300467102603</v>
      </c>
      <c r="AA1728">
        <v>4.9710146621639577</v>
      </c>
      <c r="AB1728">
        <v>1.1639571226316603</v>
      </c>
      <c r="AC1728">
        <v>5.2153629189916257</v>
      </c>
      <c r="AD1728">
        <v>0</v>
      </c>
      <c r="AE1728">
        <v>38.276470696948387</v>
      </c>
    </row>
    <row r="1729" spans="1:31" x14ac:dyDescent="0.25">
      <c r="A1729">
        <v>2398816</v>
      </c>
      <c r="B1729">
        <v>1</v>
      </c>
      <c r="C1729" t="s">
        <v>80</v>
      </c>
      <c r="D1729" t="s">
        <v>108</v>
      </c>
      <c r="E1729" t="s">
        <v>141</v>
      </c>
      <c r="F1729" t="s">
        <v>5225</v>
      </c>
      <c r="G1729" t="s">
        <v>220</v>
      </c>
      <c r="H1729" t="s">
        <v>143</v>
      </c>
      <c r="I1729" t="s">
        <v>136</v>
      </c>
      <c r="J1729" t="s">
        <v>137</v>
      </c>
      <c r="K1729" t="s">
        <v>138</v>
      </c>
      <c r="L1729" t="s">
        <v>5226</v>
      </c>
      <c r="M1729" t="s">
        <v>5227</v>
      </c>
      <c r="N1729">
        <v>0.22027777700000001</v>
      </c>
      <c r="O1729">
        <v>0</v>
      </c>
      <c r="P1729">
        <v>73</v>
      </c>
      <c r="Q1729">
        <v>0</v>
      </c>
      <c r="R1729">
        <v>8</v>
      </c>
      <c r="S1729">
        <v>0</v>
      </c>
      <c r="T1729">
        <v>9</v>
      </c>
      <c r="U1729">
        <v>0</v>
      </c>
      <c r="V1729">
        <v>0</v>
      </c>
      <c r="W1729">
        <v>0</v>
      </c>
      <c r="X1729">
        <v>3.156377473957038</v>
      </c>
      <c r="Y1729">
        <v>0</v>
      </c>
      <c r="Z1729">
        <v>0.80727759500395468</v>
      </c>
      <c r="AA1729">
        <v>0</v>
      </c>
      <c r="AB1729">
        <v>1.7543352340330052</v>
      </c>
      <c r="AC1729">
        <v>0</v>
      </c>
      <c r="AD1729">
        <v>0</v>
      </c>
      <c r="AE1729">
        <v>5.7179903029939982</v>
      </c>
    </row>
    <row r="1730" spans="1:31" x14ac:dyDescent="0.25">
      <c r="A1730">
        <v>2398938</v>
      </c>
      <c r="B1730">
        <v>1</v>
      </c>
      <c r="C1730" t="s">
        <v>80</v>
      </c>
      <c r="D1730" t="s">
        <v>90</v>
      </c>
      <c r="E1730" t="s">
        <v>181</v>
      </c>
      <c r="F1730" t="s">
        <v>5228</v>
      </c>
      <c r="G1730" t="s">
        <v>183</v>
      </c>
      <c r="H1730" t="s">
        <v>135</v>
      </c>
      <c r="I1730" t="s">
        <v>136</v>
      </c>
      <c r="J1730" t="s">
        <v>137</v>
      </c>
      <c r="K1730" t="s">
        <v>163</v>
      </c>
      <c r="L1730" t="s">
        <v>5229</v>
      </c>
      <c r="M1730" t="s">
        <v>5230</v>
      </c>
      <c r="N1730">
        <v>1.1463888879999999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0.48954784182441191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0.48954784182441191</v>
      </c>
    </row>
    <row r="1731" spans="1:31" x14ac:dyDescent="0.25">
      <c r="A1731">
        <v>2398942</v>
      </c>
      <c r="B1731">
        <v>1</v>
      </c>
      <c r="C1731" t="s">
        <v>80</v>
      </c>
      <c r="D1731" t="s">
        <v>103</v>
      </c>
      <c r="E1731" t="s">
        <v>181</v>
      </c>
      <c r="F1731" t="s">
        <v>5231</v>
      </c>
      <c r="G1731" t="s">
        <v>235</v>
      </c>
      <c r="H1731" t="s">
        <v>135</v>
      </c>
      <c r="I1731" t="s">
        <v>136</v>
      </c>
      <c r="J1731" t="s">
        <v>3</v>
      </c>
      <c r="K1731" t="s">
        <v>163</v>
      </c>
      <c r="L1731" t="s">
        <v>5232</v>
      </c>
      <c r="M1731" t="s">
        <v>5233</v>
      </c>
      <c r="N1731">
        <v>2.6555555549999998</v>
      </c>
      <c r="O1731">
        <v>0</v>
      </c>
      <c r="P1731">
        <v>4</v>
      </c>
      <c r="Q1731">
        <v>0</v>
      </c>
      <c r="R1731">
        <v>0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2.603308579868111</v>
      </c>
      <c r="Y1731">
        <v>0</v>
      </c>
      <c r="Z1731">
        <v>0</v>
      </c>
      <c r="AA1731">
        <v>0</v>
      </c>
      <c r="AB1731">
        <v>10.622289506787071</v>
      </c>
      <c r="AC1731">
        <v>0</v>
      </c>
      <c r="AD1731">
        <v>0</v>
      </c>
      <c r="AE1731">
        <v>13.225598086655182</v>
      </c>
    </row>
    <row r="1732" spans="1:31" x14ac:dyDescent="0.25">
      <c r="A1732">
        <v>2398943</v>
      </c>
      <c r="B1732">
        <v>1</v>
      </c>
      <c r="C1732" t="s">
        <v>81</v>
      </c>
      <c r="D1732" t="s">
        <v>118</v>
      </c>
      <c r="E1732" t="s">
        <v>279</v>
      </c>
      <c r="F1732" t="s">
        <v>5234</v>
      </c>
      <c r="G1732" t="s">
        <v>162</v>
      </c>
      <c r="H1732" t="s">
        <v>143</v>
      </c>
      <c r="I1732" t="s">
        <v>136</v>
      </c>
      <c r="J1732" t="s">
        <v>137</v>
      </c>
      <c r="K1732" t="s">
        <v>163</v>
      </c>
      <c r="L1732" t="s">
        <v>5235</v>
      </c>
      <c r="M1732" t="s">
        <v>5236</v>
      </c>
      <c r="N1732">
        <v>1.0241666659999999</v>
      </c>
      <c r="O1732">
        <v>0</v>
      </c>
      <c r="P1732">
        <v>0</v>
      </c>
      <c r="Q1732">
        <v>19</v>
      </c>
      <c r="R1732">
        <v>8</v>
      </c>
      <c r="S1732">
        <v>14</v>
      </c>
      <c r="T1732">
        <v>0</v>
      </c>
      <c r="U1732">
        <v>9</v>
      </c>
      <c r="V1732">
        <v>0</v>
      </c>
      <c r="W1732">
        <v>0</v>
      </c>
      <c r="X1732">
        <v>0</v>
      </c>
      <c r="Y1732">
        <v>46.057581096969784</v>
      </c>
      <c r="Z1732">
        <v>15.588151532380762</v>
      </c>
      <c r="AA1732">
        <v>83.684935438527219</v>
      </c>
      <c r="AB1732">
        <v>0</v>
      </c>
      <c r="AC1732">
        <v>847.05280728257912</v>
      </c>
      <c r="AD1732">
        <v>0</v>
      </c>
      <c r="AE1732">
        <v>992.38347535045682</v>
      </c>
    </row>
    <row r="1733" spans="1:31" x14ac:dyDescent="0.25">
      <c r="A1733">
        <v>2398948</v>
      </c>
      <c r="B1733">
        <v>1</v>
      </c>
      <c r="C1733" t="s">
        <v>80</v>
      </c>
      <c r="D1733" t="s">
        <v>97</v>
      </c>
      <c r="E1733" t="s">
        <v>141</v>
      </c>
      <c r="F1733" t="s">
        <v>5237</v>
      </c>
      <c r="G1733" t="s">
        <v>134</v>
      </c>
      <c r="H1733" t="s">
        <v>143</v>
      </c>
      <c r="I1733" t="s">
        <v>136</v>
      </c>
      <c r="J1733" t="s">
        <v>137</v>
      </c>
      <c r="K1733" t="s">
        <v>138</v>
      </c>
      <c r="L1733" t="s">
        <v>5238</v>
      </c>
      <c r="M1733" t="s">
        <v>5239</v>
      </c>
      <c r="N1733">
        <v>2.8822222219999998</v>
      </c>
      <c r="O1733">
        <v>0</v>
      </c>
      <c r="P1733">
        <v>2069</v>
      </c>
      <c r="Q1733">
        <v>0</v>
      </c>
      <c r="R1733">
        <v>21</v>
      </c>
      <c r="S1733">
        <v>2</v>
      </c>
      <c r="T1733">
        <v>217</v>
      </c>
      <c r="U1733">
        <v>0</v>
      </c>
      <c r="V1733">
        <v>0</v>
      </c>
      <c r="W1733">
        <v>0</v>
      </c>
      <c r="X1733">
        <v>1433.3615730807496</v>
      </c>
      <c r="Y1733">
        <v>0</v>
      </c>
      <c r="Z1733">
        <v>8.828614090869138</v>
      </c>
      <c r="AA1733">
        <v>7.2792928551378333</v>
      </c>
      <c r="AB1733">
        <v>553.33799980326478</v>
      </c>
      <c r="AC1733">
        <v>0</v>
      </c>
      <c r="AD1733">
        <v>0</v>
      </c>
      <c r="AE1733">
        <v>2002.8074798300213</v>
      </c>
    </row>
    <row r="1734" spans="1:31" x14ac:dyDescent="0.25">
      <c r="A1734">
        <v>2398949</v>
      </c>
      <c r="B1734">
        <v>1</v>
      </c>
      <c r="C1734" t="s">
        <v>80</v>
      </c>
      <c r="D1734" t="s">
        <v>103</v>
      </c>
      <c r="E1734" t="s">
        <v>157</v>
      </c>
      <c r="F1734" t="s">
        <v>5240</v>
      </c>
      <c r="G1734" t="s">
        <v>272</v>
      </c>
      <c r="H1734" t="s">
        <v>135</v>
      </c>
      <c r="I1734" t="s">
        <v>136</v>
      </c>
      <c r="J1734" t="s">
        <v>137</v>
      </c>
      <c r="K1734" t="s">
        <v>163</v>
      </c>
      <c r="L1734" t="s">
        <v>5241</v>
      </c>
      <c r="M1734" t="s">
        <v>5242</v>
      </c>
      <c r="N1734">
        <v>2.0680555549999999</v>
      </c>
      <c r="O1734">
        <v>0</v>
      </c>
      <c r="P1734">
        <v>42</v>
      </c>
      <c r="Q1734">
        <v>0</v>
      </c>
      <c r="R1734">
        <v>0</v>
      </c>
      <c r="S1734">
        <v>0</v>
      </c>
      <c r="T1734">
        <v>1</v>
      </c>
      <c r="U1734">
        <v>0</v>
      </c>
      <c r="V1734">
        <v>0</v>
      </c>
      <c r="W1734">
        <v>0</v>
      </c>
      <c r="X1734">
        <v>12.560515631010807</v>
      </c>
      <c r="Y1734">
        <v>0</v>
      </c>
      <c r="Z1734">
        <v>0</v>
      </c>
      <c r="AA1734">
        <v>0</v>
      </c>
      <c r="AB1734">
        <v>0.11963921231406946</v>
      </c>
      <c r="AC1734">
        <v>0</v>
      </c>
      <c r="AD1734">
        <v>0</v>
      </c>
      <c r="AE1734">
        <v>12.680154843324877</v>
      </c>
    </row>
    <row r="1735" spans="1:31" x14ac:dyDescent="0.25">
      <c r="A1735">
        <v>2398953</v>
      </c>
      <c r="B1735">
        <v>1</v>
      </c>
      <c r="C1735" t="s">
        <v>80</v>
      </c>
      <c r="D1735" t="s">
        <v>94</v>
      </c>
      <c r="E1735" t="s">
        <v>153</v>
      </c>
      <c r="F1735" t="s">
        <v>5243</v>
      </c>
      <c r="G1735" t="s">
        <v>134</v>
      </c>
      <c r="H1735" t="s">
        <v>143</v>
      </c>
      <c r="I1735" t="s">
        <v>136</v>
      </c>
      <c r="J1735" t="s">
        <v>137</v>
      </c>
      <c r="K1735" t="s">
        <v>138</v>
      </c>
      <c r="L1735" t="s">
        <v>5244</v>
      </c>
      <c r="M1735" t="s">
        <v>5245</v>
      </c>
      <c r="N1735">
        <v>1.986388888</v>
      </c>
      <c r="O1735">
        <v>3</v>
      </c>
      <c r="P1735">
        <v>6</v>
      </c>
      <c r="Q1735">
        <v>51</v>
      </c>
      <c r="R1735">
        <v>93</v>
      </c>
      <c r="S1735">
        <v>19</v>
      </c>
      <c r="T1735">
        <v>11</v>
      </c>
      <c r="U1735">
        <v>2</v>
      </c>
      <c r="V1735">
        <v>0</v>
      </c>
      <c r="W1735">
        <v>1.0801791314692131</v>
      </c>
      <c r="X1735">
        <v>0.40365717503241527</v>
      </c>
      <c r="Y1735">
        <v>218.45653266495108</v>
      </c>
      <c r="Z1735">
        <v>53.019558982867515</v>
      </c>
      <c r="AA1735">
        <v>122.06221703415402</v>
      </c>
      <c r="AB1735">
        <v>14.634881493298733</v>
      </c>
      <c r="AC1735">
        <v>25.986628811322106</v>
      </c>
      <c r="AD1735">
        <v>0</v>
      </c>
      <c r="AE1735">
        <v>435.64365529309509</v>
      </c>
    </row>
    <row r="1736" spans="1:31" x14ac:dyDescent="0.25">
      <c r="A1736">
        <v>2398955</v>
      </c>
      <c r="B1736">
        <v>1</v>
      </c>
      <c r="C1736" t="s">
        <v>80</v>
      </c>
      <c r="D1736" t="s">
        <v>108</v>
      </c>
      <c r="E1736" t="s">
        <v>279</v>
      </c>
      <c r="F1736" t="s">
        <v>5246</v>
      </c>
      <c r="G1736" t="s">
        <v>134</v>
      </c>
      <c r="H1736" t="s">
        <v>143</v>
      </c>
      <c r="I1736" t="s">
        <v>136</v>
      </c>
      <c r="J1736" t="s">
        <v>137</v>
      </c>
      <c r="K1736" t="s">
        <v>138</v>
      </c>
      <c r="L1736" t="s">
        <v>5247</v>
      </c>
      <c r="M1736" t="s">
        <v>5248</v>
      </c>
      <c r="N1736">
        <v>0.76916666600000005</v>
      </c>
      <c r="O1736">
        <v>0</v>
      </c>
      <c r="P1736">
        <v>99</v>
      </c>
      <c r="Q1736">
        <v>0</v>
      </c>
      <c r="R1736">
        <v>30</v>
      </c>
      <c r="S1736">
        <v>3</v>
      </c>
      <c r="T1736">
        <v>32</v>
      </c>
      <c r="U1736">
        <v>0</v>
      </c>
      <c r="V1736">
        <v>0</v>
      </c>
      <c r="W1736">
        <v>0</v>
      </c>
      <c r="X1736">
        <v>13.742849705008455</v>
      </c>
      <c r="Y1736">
        <v>0</v>
      </c>
      <c r="Z1736">
        <v>53.501652331368703</v>
      </c>
      <c r="AA1736">
        <v>2.3810679405335566</v>
      </c>
      <c r="AB1736">
        <v>35.534737961526027</v>
      </c>
      <c r="AC1736">
        <v>0</v>
      </c>
      <c r="AD1736">
        <v>0</v>
      </c>
      <c r="AE1736">
        <v>105.16030793843674</v>
      </c>
    </row>
    <row r="1737" spans="1:31" x14ac:dyDescent="0.25">
      <c r="A1737">
        <v>2398956</v>
      </c>
      <c r="B1737">
        <v>1</v>
      </c>
      <c r="C1737" t="s">
        <v>81</v>
      </c>
      <c r="D1737" t="s">
        <v>121</v>
      </c>
      <c r="E1737" t="s">
        <v>181</v>
      </c>
      <c r="F1737" t="s">
        <v>5249</v>
      </c>
      <c r="G1737" t="s">
        <v>231</v>
      </c>
      <c r="H1737" t="s">
        <v>135</v>
      </c>
      <c r="I1737" t="s">
        <v>136</v>
      </c>
      <c r="J1737" t="s">
        <v>137</v>
      </c>
      <c r="K1737" t="s">
        <v>163</v>
      </c>
      <c r="L1737" t="s">
        <v>5250</v>
      </c>
      <c r="M1737" t="s">
        <v>5251</v>
      </c>
      <c r="N1737">
        <v>4.7880555549999997</v>
      </c>
      <c r="O1737">
        <v>0</v>
      </c>
      <c r="P1737">
        <v>3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3.2280857261633384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3.2280857261633384</v>
      </c>
    </row>
    <row r="1738" spans="1:31" x14ac:dyDescent="0.25">
      <c r="A1738">
        <v>2398959</v>
      </c>
      <c r="B1738">
        <v>1</v>
      </c>
      <c r="C1738" t="s">
        <v>80</v>
      </c>
      <c r="D1738" t="s">
        <v>90</v>
      </c>
      <c r="E1738" t="s">
        <v>325</v>
      </c>
      <c r="F1738" t="s">
        <v>5252</v>
      </c>
      <c r="G1738" t="s">
        <v>162</v>
      </c>
      <c r="H1738" t="s">
        <v>143</v>
      </c>
      <c r="I1738" t="s">
        <v>136</v>
      </c>
      <c r="J1738" t="s">
        <v>137</v>
      </c>
      <c r="K1738" t="s">
        <v>163</v>
      </c>
      <c r="L1738" t="s">
        <v>5253</v>
      </c>
      <c r="M1738" t="s">
        <v>5254</v>
      </c>
      <c r="N1738">
        <v>1.566944444</v>
      </c>
      <c r="O1738">
        <v>0</v>
      </c>
      <c r="P1738">
        <v>5290</v>
      </c>
      <c r="Q1738">
        <v>0</v>
      </c>
      <c r="R1738">
        <v>0</v>
      </c>
      <c r="S1738">
        <v>0</v>
      </c>
      <c r="T1738">
        <v>260</v>
      </c>
      <c r="U1738">
        <v>0</v>
      </c>
      <c r="V1738">
        <v>1</v>
      </c>
      <c r="W1738">
        <v>0</v>
      </c>
      <c r="X1738">
        <v>1858.3852237852579</v>
      </c>
      <c r="Y1738">
        <v>0</v>
      </c>
      <c r="Z1738">
        <v>0</v>
      </c>
      <c r="AA1738">
        <v>0</v>
      </c>
      <c r="AB1738">
        <v>193.93829369627159</v>
      </c>
      <c r="AC1738">
        <v>0</v>
      </c>
      <c r="AD1738">
        <v>7.007044456357387</v>
      </c>
      <c r="AE1738">
        <v>2059.3305619378871</v>
      </c>
    </row>
    <row r="1739" spans="1:31" x14ac:dyDescent="0.25">
      <c r="A1739">
        <v>2398962</v>
      </c>
      <c r="B1739">
        <v>1</v>
      </c>
      <c r="C1739" t="s">
        <v>81</v>
      </c>
      <c r="D1739" t="s">
        <v>121</v>
      </c>
      <c r="E1739" t="s">
        <v>157</v>
      </c>
      <c r="F1739" t="s">
        <v>5255</v>
      </c>
      <c r="G1739" t="s">
        <v>272</v>
      </c>
      <c r="H1739" t="s">
        <v>135</v>
      </c>
      <c r="I1739" t="s">
        <v>136</v>
      </c>
      <c r="J1739" t="s">
        <v>137</v>
      </c>
      <c r="K1739" t="s">
        <v>163</v>
      </c>
      <c r="L1739" t="s">
        <v>5256</v>
      </c>
      <c r="M1739" t="s">
        <v>5257</v>
      </c>
      <c r="N1739">
        <v>1.77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0.39304836805260002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0.39304836805260002</v>
      </c>
    </row>
    <row r="1740" spans="1:31" x14ac:dyDescent="0.25">
      <c r="A1740">
        <v>2398963</v>
      </c>
      <c r="B1740">
        <v>1</v>
      </c>
      <c r="C1740" t="s">
        <v>80</v>
      </c>
      <c r="D1740" t="s">
        <v>98</v>
      </c>
      <c r="E1740" t="s">
        <v>181</v>
      </c>
      <c r="F1740" t="s">
        <v>5258</v>
      </c>
      <c r="G1740" t="s">
        <v>183</v>
      </c>
      <c r="H1740" t="s">
        <v>135</v>
      </c>
      <c r="I1740" t="s">
        <v>136</v>
      </c>
      <c r="J1740" t="s">
        <v>137</v>
      </c>
      <c r="K1740" t="s">
        <v>163</v>
      </c>
      <c r="L1740" t="s">
        <v>5259</v>
      </c>
      <c r="M1740" t="s">
        <v>5260</v>
      </c>
      <c r="N1740">
        <v>1.6575</v>
      </c>
      <c r="O1740">
        <v>0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0.31068903059123221</v>
      </c>
      <c r="AA1740">
        <v>0</v>
      </c>
      <c r="AB1740">
        <v>0</v>
      </c>
      <c r="AC1740">
        <v>0</v>
      </c>
      <c r="AD1740">
        <v>0</v>
      </c>
      <c r="AE1740">
        <v>0.31068903059123221</v>
      </c>
    </row>
    <row r="1741" spans="1:31" x14ac:dyDescent="0.25">
      <c r="A1741">
        <v>2398966</v>
      </c>
      <c r="B1741">
        <v>1</v>
      </c>
      <c r="C1741" t="s">
        <v>81</v>
      </c>
      <c r="D1741" t="s">
        <v>114</v>
      </c>
      <c r="E1741" t="s">
        <v>157</v>
      </c>
      <c r="F1741" t="s">
        <v>5261</v>
      </c>
      <c r="G1741" t="s">
        <v>272</v>
      </c>
      <c r="H1741" t="s">
        <v>135</v>
      </c>
      <c r="I1741" t="s">
        <v>136</v>
      </c>
      <c r="J1741" t="s">
        <v>137</v>
      </c>
      <c r="K1741" t="s">
        <v>163</v>
      </c>
      <c r="L1741" t="s">
        <v>5262</v>
      </c>
      <c r="M1741" t="s">
        <v>5263</v>
      </c>
      <c r="N1741">
        <v>1.4455555550000001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1.7547224135233336E-3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1.7547224135233336E-3</v>
      </c>
    </row>
    <row r="1742" spans="1:31" x14ac:dyDescent="0.25">
      <c r="A1742">
        <v>2398968</v>
      </c>
      <c r="B1742">
        <v>1</v>
      </c>
      <c r="C1742" t="s">
        <v>81</v>
      </c>
      <c r="D1742" t="s">
        <v>123</v>
      </c>
      <c r="E1742" t="s">
        <v>279</v>
      </c>
      <c r="F1742" t="s">
        <v>5264</v>
      </c>
      <c r="G1742" t="s">
        <v>162</v>
      </c>
      <c r="H1742" t="s">
        <v>143</v>
      </c>
      <c r="I1742" t="s">
        <v>136</v>
      </c>
      <c r="J1742" t="s">
        <v>137</v>
      </c>
      <c r="K1742" t="s">
        <v>163</v>
      </c>
      <c r="L1742" t="s">
        <v>5265</v>
      </c>
      <c r="M1742" t="s">
        <v>5266</v>
      </c>
      <c r="N1742">
        <v>1.497222222</v>
      </c>
      <c r="O1742">
        <v>2</v>
      </c>
      <c r="P1742">
        <v>208</v>
      </c>
      <c r="Q1742">
        <v>23</v>
      </c>
      <c r="R1742">
        <v>42</v>
      </c>
      <c r="S1742">
        <v>1</v>
      </c>
      <c r="T1742">
        <v>21</v>
      </c>
      <c r="U1742">
        <v>1</v>
      </c>
      <c r="V1742">
        <v>0</v>
      </c>
      <c r="W1742">
        <v>28.901313698609432</v>
      </c>
      <c r="X1742">
        <v>80.984521700154062</v>
      </c>
      <c r="Y1742">
        <v>123.43431979134057</v>
      </c>
      <c r="Z1742">
        <v>73.507643068962395</v>
      </c>
      <c r="AA1742">
        <v>1.8863830878572334</v>
      </c>
      <c r="AB1742">
        <v>28.579165617773896</v>
      </c>
      <c r="AC1742">
        <v>28.78294288525889</v>
      </c>
      <c r="AD1742">
        <v>0</v>
      </c>
      <c r="AE1742">
        <v>366.07628984995642</v>
      </c>
    </row>
    <row r="1743" spans="1:31" x14ac:dyDescent="0.25">
      <c r="A1743">
        <v>2398969</v>
      </c>
      <c r="B1743">
        <v>1</v>
      </c>
      <c r="C1743" t="s">
        <v>81</v>
      </c>
      <c r="D1743" t="s">
        <v>118</v>
      </c>
      <c r="E1743" t="s">
        <v>141</v>
      </c>
      <c r="F1743" t="s">
        <v>905</v>
      </c>
      <c r="G1743" t="s">
        <v>162</v>
      </c>
      <c r="H1743" t="s">
        <v>143</v>
      </c>
      <c r="I1743" t="s">
        <v>417</v>
      </c>
      <c r="J1743" t="s">
        <v>137</v>
      </c>
      <c r="K1743" t="s">
        <v>163</v>
      </c>
      <c r="L1743" t="s">
        <v>5267</v>
      </c>
      <c r="M1743" t="s">
        <v>5268</v>
      </c>
      <c r="N1743">
        <v>1.6666666E-2</v>
      </c>
      <c r="O1743">
        <v>0</v>
      </c>
      <c r="P1743">
        <v>361</v>
      </c>
      <c r="Q1743">
        <v>2</v>
      </c>
      <c r="R1743">
        <v>75</v>
      </c>
      <c r="S1743">
        <v>0</v>
      </c>
      <c r="T1743">
        <v>15</v>
      </c>
      <c r="U1743">
        <v>0</v>
      </c>
      <c r="V1743">
        <v>0</v>
      </c>
      <c r="W1743">
        <v>0</v>
      </c>
      <c r="X1743">
        <v>0.89874488679588316</v>
      </c>
      <c r="Y1743">
        <v>8.4073603506000003E-2</v>
      </c>
      <c r="Z1743">
        <v>0.17820497677366667</v>
      </c>
      <c r="AA1743">
        <v>0</v>
      </c>
      <c r="AB1743">
        <v>0.22260092961900005</v>
      </c>
      <c r="AC1743">
        <v>0</v>
      </c>
      <c r="AD1743">
        <v>0</v>
      </c>
      <c r="AE1743">
        <v>1.3836243966945501</v>
      </c>
    </row>
    <row r="1744" spans="1:31" x14ac:dyDescent="0.25">
      <c r="A1744">
        <v>2398971</v>
      </c>
      <c r="B1744">
        <v>1</v>
      </c>
      <c r="C1744" t="s">
        <v>81</v>
      </c>
      <c r="D1744" t="s">
        <v>128</v>
      </c>
      <c r="E1744" t="s">
        <v>181</v>
      </c>
      <c r="F1744" t="s">
        <v>5269</v>
      </c>
      <c r="G1744" t="s">
        <v>224</v>
      </c>
      <c r="H1744" t="s">
        <v>135</v>
      </c>
      <c r="I1744" t="s">
        <v>136</v>
      </c>
      <c r="J1744" t="s">
        <v>137</v>
      </c>
      <c r="K1744" t="s">
        <v>163</v>
      </c>
      <c r="L1744" t="s">
        <v>5270</v>
      </c>
      <c r="M1744" t="s">
        <v>5271</v>
      </c>
      <c r="N1744">
        <v>0.56305555500000004</v>
      </c>
      <c r="O1744">
        <v>0</v>
      </c>
      <c r="P1744">
        <v>9</v>
      </c>
      <c r="Q1744">
        <v>0</v>
      </c>
      <c r="R1744">
        <v>0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0.97463612003700273</v>
      </c>
      <c r="Y1744">
        <v>0</v>
      </c>
      <c r="Z1744">
        <v>0</v>
      </c>
      <c r="AA1744">
        <v>0</v>
      </c>
      <c r="AB1744">
        <v>5.314343467574556</v>
      </c>
      <c r="AC1744">
        <v>0</v>
      </c>
      <c r="AD1744">
        <v>0</v>
      </c>
      <c r="AE1744">
        <v>6.2889795876115588</v>
      </c>
    </row>
    <row r="1745" spans="1:31" x14ac:dyDescent="0.25">
      <c r="A1745">
        <v>2398972</v>
      </c>
      <c r="B1745">
        <v>1</v>
      </c>
      <c r="C1745" t="s">
        <v>80</v>
      </c>
      <c r="D1745" t="s">
        <v>104</v>
      </c>
      <c r="E1745" t="s">
        <v>153</v>
      </c>
      <c r="F1745" t="s">
        <v>4386</v>
      </c>
      <c r="G1745" t="s">
        <v>162</v>
      </c>
      <c r="H1745" t="s">
        <v>143</v>
      </c>
      <c r="I1745" t="s">
        <v>136</v>
      </c>
      <c r="J1745" t="s">
        <v>137</v>
      </c>
      <c r="K1745" t="s">
        <v>163</v>
      </c>
      <c r="L1745" t="s">
        <v>5272</v>
      </c>
      <c r="M1745" t="s">
        <v>5273</v>
      </c>
      <c r="N1745">
        <v>0.95277777699999999</v>
      </c>
      <c r="O1745">
        <v>9</v>
      </c>
      <c r="P1745">
        <v>0</v>
      </c>
      <c r="Q1745">
        <v>67</v>
      </c>
      <c r="R1745">
        <v>0</v>
      </c>
      <c r="S1745">
        <v>26</v>
      </c>
      <c r="T1745">
        <v>2</v>
      </c>
      <c r="U1745">
        <v>0</v>
      </c>
      <c r="V1745">
        <v>0</v>
      </c>
      <c r="W1745">
        <v>16.712353828469691</v>
      </c>
      <c r="X1745">
        <v>0</v>
      </c>
      <c r="Y1745">
        <v>137.51080358706932</v>
      </c>
      <c r="Z1745">
        <v>0</v>
      </c>
      <c r="AA1745">
        <v>125.70931904744319</v>
      </c>
      <c r="AB1745">
        <v>1.3149640506909113</v>
      </c>
      <c r="AC1745">
        <v>0</v>
      </c>
      <c r="AD1745">
        <v>0</v>
      </c>
      <c r="AE1745">
        <v>281.2474405136731</v>
      </c>
    </row>
    <row r="1746" spans="1:31" x14ac:dyDescent="0.25">
      <c r="A1746">
        <v>2398974</v>
      </c>
      <c r="B1746">
        <v>1</v>
      </c>
      <c r="C1746" t="s">
        <v>81</v>
      </c>
      <c r="D1746" t="s">
        <v>118</v>
      </c>
      <c r="E1746" t="s">
        <v>141</v>
      </c>
      <c r="F1746" t="s">
        <v>5274</v>
      </c>
      <c r="G1746" t="s">
        <v>206</v>
      </c>
      <c r="H1746" t="s">
        <v>143</v>
      </c>
      <c r="I1746" t="s">
        <v>136</v>
      </c>
      <c r="J1746" t="s">
        <v>137</v>
      </c>
      <c r="K1746" t="s">
        <v>163</v>
      </c>
      <c r="L1746" t="s">
        <v>5275</v>
      </c>
      <c r="M1746" t="s">
        <v>5276</v>
      </c>
      <c r="N1746">
        <v>1.0308333329999999</v>
      </c>
      <c r="O1746">
        <v>0</v>
      </c>
      <c r="P1746">
        <v>0</v>
      </c>
      <c r="Q1746">
        <v>0</v>
      </c>
      <c r="R1746">
        <v>3</v>
      </c>
      <c r="S1746">
        <v>1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4.6569501739258481</v>
      </c>
      <c r="AA1746">
        <v>0.59161101859269949</v>
      </c>
      <c r="AB1746">
        <v>0</v>
      </c>
      <c r="AC1746">
        <v>0</v>
      </c>
      <c r="AD1746">
        <v>0</v>
      </c>
      <c r="AE1746">
        <v>5.2485611925185474</v>
      </c>
    </row>
    <row r="1747" spans="1:31" x14ac:dyDescent="0.25">
      <c r="A1747">
        <v>2398975</v>
      </c>
      <c r="B1747">
        <v>1</v>
      </c>
      <c r="C1747" t="s">
        <v>80</v>
      </c>
      <c r="D1747" t="s">
        <v>100</v>
      </c>
      <c r="E1747" t="s">
        <v>141</v>
      </c>
      <c r="F1747" t="s">
        <v>5277</v>
      </c>
      <c r="G1747" t="s">
        <v>206</v>
      </c>
      <c r="H1747" t="s">
        <v>143</v>
      </c>
      <c r="I1747" t="s">
        <v>136</v>
      </c>
      <c r="J1747" t="s">
        <v>137</v>
      </c>
      <c r="K1747" t="s">
        <v>163</v>
      </c>
      <c r="L1747" t="s">
        <v>5278</v>
      </c>
      <c r="M1747" t="s">
        <v>5279</v>
      </c>
      <c r="N1747">
        <v>1.311388888</v>
      </c>
      <c r="O1747">
        <v>0</v>
      </c>
      <c r="P1747">
        <v>328</v>
      </c>
      <c r="Q1747">
        <v>0</v>
      </c>
      <c r="R1747">
        <v>11</v>
      </c>
      <c r="S1747">
        <v>0</v>
      </c>
      <c r="T1747">
        <v>20</v>
      </c>
      <c r="U1747">
        <v>0</v>
      </c>
      <c r="V1747">
        <v>0</v>
      </c>
      <c r="W1747">
        <v>0</v>
      </c>
      <c r="X1747">
        <v>97.27064262935157</v>
      </c>
      <c r="Y1747">
        <v>0</v>
      </c>
      <c r="Z1747">
        <v>12.393922121101461</v>
      </c>
      <c r="AA1747">
        <v>0</v>
      </c>
      <c r="AB1747">
        <v>26.161739780607981</v>
      </c>
      <c r="AC1747">
        <v>0</v>
      </c>
      <c r="AD1747">
        <v>0</v>
      </c>
      <c r="AE1747">
        <v>135.826304531061</v>
      </c>
    </row>
    <row r="1748" spans="1:31" x14ac:dyDescent="0.25">
      <c r="A1748">
        <v>2398977</v>
      </c>
      <c r="B1748">
        <v>1</v>
      </c>
      <c r="C1748" t="s">
        <v>81</v>
      </c>
      <c r="D1748" t="s">
        <v>123</v>
      </c>
      <c r="E1748" t="s">
        <v>141</v>
      </c>
      <c r="F1748" t="s">
        <v>684</v>
      </c>
      <c r="G1748" t="s">
        <v>162</v>
      </c>
      <c r="H1748" t="s">
        <v>143</v>
      </c>
      <c r="I1748" t="s">
        <v>136</v>
      </c>
      <c r="J1748" t="s">
        <v>137</v>
      </c>
      <c r="K1748" t="s">
        <v>163</v>
      </c>
      <c r="L1748" t="s">
        <v>5280</v>
      </c>
      <c r="M1748" t="s">
        <v>5281</v>
      </c>
      <c r="N1748">
        <v>0.95499999999999996</v>
      </c>
      <c r="O1748">
        <v>10</v>
      </c>
      <c r="P1748">
        <v>13</v>
      </c>
      <c r="Q1748">
        <v>204</v>
      </c>
      <c r="R1748">
        <v>146</v>
      </c>
      <c r="S1748">
        <v>46</v>
      </c>
      <c r="T1748">
        <v>22</v>
      </c>
      <c r="U1748">
        <v>0</v>
      </c>
      <c r="V1748">
        <v>0</v>
      </c>
      <c r="W1748">
        <v>3.0409056912937822</v>
      </c>
      <c r="X1748">
        <v>2.9091388184015732</v>
      </c>
      <c r="Y1748">
        <v>71.596245441137199</v>
      </c>
      <c r="Z1748">
        <v>39.258875732883752</v>
      </c>
      <c r="AA1748">
        <v>24.331155723799807</v>
      </c>
      <c r="AB1748">
        <v>16.805250321431302</v>
      </c>
      <c r="AC1748">
        <v>0</v>
      </c>
      <c r="AD1748">
        <v>0</v>
      </c>
      <c r="AE1748">
        <v>157.94157172894739</v>
      </c>
    </row>
    <row r="1749" spans="1:31" x14ac:dyDescent="0.25">
      <c r="A1749">
        <v>2398979</v>
      </c>
      <c r="B1749">
        <v>1</v>
      </c>
      <c r="C1749" t="s">
        <v>81</v>
      </c>
      <c r="D1749" t="s">
        <v>112</v>
      </c>
      <c r="E1749" t="s">
        <v>153</v>
      </c>
      <c r="F1749" t="s">
        <v>4546</v>
      </c>
      <c r="G1749" t="s">
        <v>162</v>
      </c>
      <c r="H1749" t="s">
        <v>143</v>
      </c>
      <c r="I1749" t="s">
        <v>136</v>
      </c>
      <c r="J1749" t="s">
        <v>137</v>
      </c>
      <c r="K1749" t="s">
        <v>163</v>
      </c>
      <c r="L1749" t="s">
        <v>5282</v>
      </c>
      <c r="M1749" t="s">
        <v>5283</v>
      </c>
      <c r="N1749">
        <v>2.0608333330000002</v>
      </c>
      <c r="O1749">
        <v>0</v>
      </c>
      <c r="P1749">
        <v>1410</v>
      </c>
      <c r="Q1749">
        <v>222</v>
      </c>
      <c r="R1749">
        <v>105</v>
      </c>
      <c r="S1749">
        <v>27</v>
      </c>
      <c r="T1749">
        <v>179</v>
      </c>
      <c r="U1749">
        <v>1</v>
      </c>
      <c r="V1749">
        <v>0</v>
      </c>
      <c r="W1749">
        <v>0</v>
      </c>
      <c r="X1749">
        <v>560.62772869464811</v>
      </c>
      <c r="Y1749">
        <v>579.49345314068921</v>
      </c>
      <c r="Z1749">
        <v>227.37885312474958</v>
      </c>
      <c r="AA1749">
        <v>603.4592294108395</v>
      </c>
      <c r="AB1749">
        <v>143.74714394029661</v>
      </c>
      <c r="AC1749">
        <v>302.41514017692259</v>
      </c>
      <c r="AD1749">
        <v>0</v>
      </c>
      <c r="AE1749">
        <v>2417.1215484881454</v>
      </c>
    </row>
    <row r="1750" spans="1:31" x14ac:dyDescent="0.25">
      <c r="A1750">
        <v>2398980</v>
      </c>
      <c r="B1750">
        <v>1</v>
      </c>
      <c r="C1750" t="s">
        <v>81</v>
      </c>
      <c r="D1750" t="s">
        <v>118</v>
      </c>
      <c r="E1750" t="s">
        <v>181</v>
      </c>
      <c r="F1750" t="s">
        <v>5284</v>
      </c>
      <c r="G1750" t="s">
        <v>183</v>
      </c>
      <c r="H1750" t="s">
        <v>135</v>
      </c>
      <c r="I1750" t="s">
        <v>136</v>
      </c>
      <c r="J1750" t="s">
        <v>137</v>
      </c>
      <c r="K1750" t="s">
        <v>163</v>
      </c>
      <c r="L1750" t="s">
        <v>5285</v>
      </c>
      <c r="M1750" t="s">
        <v>5286</v>
      </c>
      <c r="N1750">
        <v>1.578333333</v>
      </c>
      <c r="O1750">
        <v>0</v>
      </c>
      <c r="P1750">
        <v>2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0.93773678257686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0.93773678257686</v>
      </c>
    </row>
    <row r="1751" spans="1:31" x14ac:dyDescent="0.25">
      <c r="A1751">
        <v>2398986</v>
      </c>
      <c r="B1751">
        <v>1</v>
      </c>
      <c r="C1751" t="s">
        <v>80</v>
      </c>
      <c r="D1751" t="s">
        <v>105</v>
      </c>
      <c r="E1751" t="s">
        <v>153</v>
      </c>
      <c r="F1751" t="s">
        <v>5287</v>
      </c>
      <c r="G1751" t="s">
        <v>162</v>
      </c>
      <c r="H1751" t="s">
        <v>143</v>
      </c>
      <c r="I1751" t="s">
        <v>136</v>
      </c>
      <c r="J1751" t="s">
        <v>137</v>
      </c>
      <c r="K1751" t="s">
        <v>163</v>
      </c>
      <c r="L1751" t="s">
        <v>5288</v>
      </c>
      <c r="M1751" t="s">
        <v>5289</v>
      </c>
      <c r="N1751">
        <v>0.31166666599999998</v>
      </c>
      <c r="O1751">
        <v>6</v>
      </c>
      <c r="P1751">
        <v>6229</v>
      </c>
      <c r="Q1751">
        <v>7</v>
      </c>
      <c r="R1751">
        <v>19</v>
      </c>
      <c r="S1751">
        <v>30</v>
      </c>
      <c r="T1751">
        <v>548</v>
      </c>
      <c r="U1751">
        <v>5</v>
      </c>
      <c r="V1751">
        <v>0</v>
      </c>
      <c r="W1751">
        <v>2.3774484612188203</v>
      </c>
      <c r="X1751">
        <v>423.28563267995747</v>
      </c>
      <c r="Y1751">
        <v>11.995017590239527</v>
      </c>
      <c r="Z1751">
        <v>2.8690053388902399</v>
      </c>
      <c r="AA1751">
        <v>179.17410364402335</v>
      </c>
      <c r="AB1751">
        <v>173.95419535786371</v>
      </c>
      <c r="AC1751">
        <v>98.023510222898707</v>
      </c>
      <c r="AD1751">
        <v>0</v>
      </c>
      <c r="AE1751">
        <v>891.67891329509177</v>
      </c>
    </row>
    <row r="1752" spans="1:31" x14ac:dyDescent="0.25">
      <c r="A1752">
        <v>2398993</v>
      </c>
      <c r="B1752">
        <v>1</v>
      </c>
      <c r="C1752" t="s">
        <v>80</v>
      </c>
      <c r="D1752" t="s">
        <v>99</v>
      </c>
      <c r="E1752" t="s">
        <v>181</v>
      </c>
      <c r="F1752" t="s">
        <v>5290</v>
      </c>
      <c r="G1752" t="s">
        <v>183</v>
      </c>
      <c r="H1752" t="s">
        <v>135</v>
      </c>
      <c r="I1752" t="s">
        <v>136</v>
      </c>
      <c r="J1752" t="s">
        <v>137</v>
      </c>
      <c r="K1752" t="s">
        <v>163</v>
      </c>
      <c r="L1752" t="s">
        <v>5291</v>
      </c>
      <c r="M1752" t="s">
        <v>5292</v>
      </c>
      <c r="N1752">
        <v>0.72194444400000002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0.36926134722627107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0.36926134722627107</v>
      </c>
    </row>
    <row r="1753" spans="1:31" x14ac:dyDescent="0.25">
      <c r="A1753">
        <v>2398994</v>
      </c>
      <c r="B1753">
        <v>1</v>
      </c>
      <c r="C1753" t="s">
        <v>80</v>
      </c>
      <c r="D1753" t="s">
        <v>104</v>
      </c>
      <c r="E1753" t="s">
        <v>141</v>
      </c>
      <c r="F1753" t="s">
        <v>5293</v>
      </c>
      <c r="G1753" t="s">
        <v>206</v>
      </c>
      <c r="H1753" t="s">
        <v>143</v>
      </c>
      <c r="I1753" t="s">
        <v>136</v>
      </c>
      <c r="J1753" t="s">
        <v>137</v>
      </c>
      <c r="K1753" t="s">
        <v>163</v>
      </c>
      <c r="L1753" t="s">
        <v>5294</v>
      </c>
      <c r="M1753" t="s">
        <v>5295</v>
      </c>
      <c r="N1753">
        <v>1.5791666660000001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2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2.1646847331846502</v>
      </c>
      <c r="AC1753">
        <v>0</v>
      </c>
      <c r="AD1753">
        <v>0</v>
      </c>
      <c r="AE1753">
        <v>2.1646847331846502</v>
      </c>
    </row>
    <row r="1754" spans="1:31" x14ac:dyDescent="0.25">
      <c r="A1754">
        <v>2398996</v>
      </c>
      <c r="B1754">
        <v>1</v>
      </c>
      <c r="C1754" t="s">
        <v>80</v>
      </c>
      <c r="D1754" t="s">
        <v>85</v>
      </c>
      <c r="E1754" t="s">
        <v>181</v>
      </c>
      <c r="F1754" t="s">
        <v>5296</v>
      </c>
      <c r="G1754" t="s">
        <v>224</v>
      </c>
      <c r="H1754" t="s">
        <v>135</v>
      </c>
      <c r="I1754" t="s">
        <v>136</v>
      </c>
      <c r="J1754" t="s">
        <v>137</v>
      </c>
      <c r="K1754" t="s">
        <v>163</v>
      </c>
      <c r="L1754" t="s">
        <v>5297</v>
      </c>
      <c r="M1754" t="s">
        <v>5298</v>
      </c>
      <c r="N1754">
        <v>2.3897222220000001</v>
      </c>
      <c r="O1754">
        <v>0</v>
      </c>
      <c r="P1754">
        <v>9</v>
      </c>
      <c r="Q1754">
        <v>0</v>
      </c>
      <c r="R1754">
        <v>0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4.6939600580750254</v>
      </c>
      <c r="Y1754">
        <v>0</v>
      </c>
      <c r="Z1754">
        <v>0</v>
      </c>
      <c r="AA1754">
        <v>0</v>
      </c>
      <c r="AB1754">
        <v>14.515654449702142</v>
      </c>
      <c r="AC1754">
        <v>0</v>
      </c>
      <c r="AD1754">
        <v>0</v>
      </c>
      <c r="AE1754">
        <v>19.209614507777168</v>
      </c>
    </row>
    <row r="1755" spans="1:31" x14ac:dyDescent="0.25">
      <c r="A1755">
        <v>2398999</v>
      </c>
      <c r="B1755">
        <v>1</v>
      </c>
      <c r="C1755" t="s">
        <v>80</v>
      </c>
      <c r="D1755" t="s">
        <v>100</v>
      </c>
      <c r="E1755" t="s">
        <v>141</v>
      </c>
      <c r="F1755" t="s">
        <v>5299</v>
      </c>
      <c r="G1755" t="s">
        <v>750</v>
      </c>
      <c r="H1755" t="s">
        <v>143</v>
      </c>
      <c r="I1755" t="s">
        <v>136</v>
      </c>
      <c r="J1755" t="s">
        <v>137</v>
      </c>
      <c r="K1755" t="s">
        <v>163</v>
      </c>
      <c r="L1755" t="s">
        <v>5300</v>
      </c>
      <c r="M1755" t="s">
        <v>5301</v>
      </c>
      <c r="N1755">
        <v>1.1074999999999999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19</v>
      </c>
      <c r="U1755">
        <v>4</v>
      </c>
      <c r="V1755">
        <v>12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37.744224352230454</v>
      </c>
      <c r="AC1755">
        <v>103.80583449619365</v>
      </c>
      <c r="AD1755">
        <v>118.59827482289694</v>
      </c>
      <c r="AE1755">
        <v>260.14833367132104</v>
      </c>
    </row>
    <row r="1756" spans="1:31" x14ac:dyDescent="0.25">
      <c r="A1756">
        <v>2399000</v>
      </c>
      <c r="B1756">
        <v>1</v>
      </c>
      <c r="C1756" t="s">
        <v>80</v>
      </c>
      <c r="D1756" t="s">
        <v>103</v>
      </c>
      <c r="E1756" t="s">
        <v>181</v>
      </c>
      <c r="F1756" t="s">
        <v>5302</v>
      </c>
      <c r="G1756" t="s">
        <v>235</v>
      </c>
      <c r="H1756" t="s">
        <v>135</v>
      </c>
      <c r="I1756" t="s">
        <v>136</v>
      </c>
      <c r="J1756" t="s">
        <v>137</v>
      </c>
      <c r="K1756" t="s">
        <v>163</v>
      </c>
      <c r="L1756" t="s">
        <v>5303</v>
      </c>
      <c r="M1756" t="s">
        <v>5304</v>
      </c>
      <c r="N1756">
        <v>0.84611111100000003</v>
      </c>
      <c r="O1756">
        <v>0</v>
      </c>
      <c r="P1756">
        <v>2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0.18864790201745002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0.18864790201745002</v>
      </c>
    </row>
    <row r="1757" spans="1:31" x14ac:dyDescent="0.25">
      <c r="A1757">
        <v>2399006</v>
      </c>
      <c r="B1757">
        <v>1</v>
      </c>
      <c r="C1757" t="s">
        <v>80</v>
      </c>
      <c r="D1757" t="s">
        <v>83</v>
      </c>
      <c r="E1757" t="s">
        <v>141</v>
      </c>
      <c r="F1757" t="s">
        <v>5305</v>
      </c>
      <c r="G1757" t="s">
        <v>1161</v>
      </c>
      <c r="H1757" t="s">
        <v>143</v>
      </c>
      <c r="I1757" t="s">
        <v>136</v>
      </c>
      <c r="J1757" t="s">
        <v>137</v>
      </c>
      <c r="K1757" t="s">
        <v>163</v>
      </c>
      <c r="L1757" t="s">
        <v>5306</v>
      </c>
      <c r="M1757" t="s">
        <v>5307</v>
      </c>
      <c r="N1757">
        <v>1.146111111</v>
      </c>
      <c r="O1757">
        <v>0</v>
      </c>
      <c r="P1757">
        <v>667</v>
      </c>
      <c r="Q1757">
        <v>0</v>
      </c>
      <c r="R1757">
        <v>0</v>
      </c>
      <c r="S1757">
        <v>0</v>
      </c>
      <c r="T1757">
        <v>44</v>
      </c>
      <c r="U1757">
        <v>0</v>
      </c>
      <c r="V1757">
        <v>0</v>
      </c>
      <c r="W1757">
        <v>0</v>
      </c>
      <c r="X1757">
        <v>171.32755959318055</v>
      </c>
      <c r="Y1757">
        <v>0</v>
      </c>
      <c r="Z1757">
        <v>0</v>
      </c>
      <c r="AA1757">
        <v>0</v>
      </c>
      <c r="AB1757">
        <v>40.485954631936643</v>
      </c>
      <c r="AC1757">
        <v>0</v>
      </c>
      <c r="AD1757">
        <v>0</v>
      </c>
      <c r="AE1757">
        <v>211.81351422511719</v>
      </c>
    </row>
    <row r="1758" spans="1:31" x14ac:dyDescent="0.25">
      <c r="A1758">
        <v>2399008</v>
      </c>
      <c r="B1758">
        <v>1</v>
      </c>
      <c r="C1758" t="s">
        <v>81</v>
      </c>
      <c r="D1758" t="s">
        <v>113</v>
      </c>
      <c r="E1758" t="s">
        <v>141</v>
      </c>
      <c r="F1758" t="s">
        <v>5308</v>
      </c>
      <c r="G1758" t="s">
        <v>162</v>
      </c>
      <c r="H1758" t="s">
        <v>143</v>
      </c>
      <c r="I1758" t="s">
        <v>136</v>
      </c>
      <c r="J1758" t="s">
        <v>137</v>
      </c>
      <c r="K1758" t="s">
        <v>163</v>
      </c>
      <c r="L1758" t="s">
        <v>5309</v>
      </c>
      <c r="M1758" t="s">
        <v>5310</v>
      </c>
      <c r="N1758">
        <v>1.539722222</v>
      </c>
      <c r="O1758">
        <v>0</v>
      </c>
      <c r="P1758">
        <v>378</v>
      </c>
      <c r="Q1758">
        <v>0</v>
      </c>
      <c r="R1758">
        <v>18</v>
      </c>
      <c r="S1758">
        <v>0</v>
      </c>
      <c r="T1758">
        <v>28</v>
      </c>
      <c r="U1758">
        <v>0</v>
      </c>
      <c r="V1758">
        <v>0</v>
      </c>
      <c r="W1758">
        <v>0</v>
      </c>
      <c r="X1758">
        <v>111.32430972338128</v>
      </c>
      <c r="Y1758">
        <v>0</v>
      </c>
      <c r="Z1758">
        <v>22.128970028887682</v>
      </c>
      <c r="AA1758">
        <v>0</v>
      </c>
      <c r="AB1758">
        <v>18.86705375614693</v>
      </c>
      <c r="AC1758">
        <v>0</v>
      </c>
      <c r="AD1758">
        <v>0</v>
      </c>
      <c r="AE1758">
        <v>152.3203335084159</v>
      </c>
    </row>
    <row r="1759" spans="1:31" x14ac:dyDescent="0.25">
      <c r="A1759">
        <v>2399009</v>
      </c>
      <c r="B1759">
        <v>1</v>
      </c>
      <c r="C1759" t="s">
        <v>80</v>
      </c>
      <c r="D1759" t="s">
        <v>97</v>
      </c>
      <c r="E1759" t="s">
        <v>153</v>
      </c>
      <c r="F1759" t="s">
        <v>896</v>
      </c>
      <c r="G1759" t="s">
        <v>254</v>
      </c>
      <c r="H1759" t="s">
        <v>143</v>
      </c>
      <c r="I1759" t="s">
        <v>136</v>
      </c>
      <c r="J1759" t="s">
        <v>137</v>
      </c>
      <c r="K1759" t="s">
        <v>163</v>
      </c>
      <c r="L1759" t="s">
        <v>5311</v>
      </c>
      <c r="M1759" t="s">
        <v>5312</v>
      </c>
      <c r="N1759">
        <v>0.28833333300000002</v>
      </c>
      <c r="O1759">
        <v>1</v>
      </c>
      <c r="P1759">
        <v>2960</v>
      </c>
      <c r="Q1759">
        <v>0</v>
      </c>
      <c r="R1759">
        <v>44</v>
      </c>
      <c r="S1759">
        <v>1</v>
      </c>
      <c r="T1759">
        <v>294</v>
      </c>
      <c r="U1759">
        <v>0</v>
      </c>
      <c r="V1759">
        <v>0</v>
      </c>
      <c r="W1759">
        <v>6.4741471515650004E-2</v>
      </c>
      <c r="X1759">
        <v>162.54829887091242</v>
      </c>
      <c r="Y1759">
        <v>0</v>
      </c>
      <c r="Z1759">
        <v>5.697594371024131</v>
      </c>
      <c r="AA1759">
        <v>1.9222123173881551</v>
      </c>
      <c r="AB1759">
        <v>80.311513439139745</v>
      </c>
      <c r="AC1759">
        <v>0</v>
      </c>
      <c r="AD1759">
        <v>0</v>
      </c>
      <c r="AE1759">
        <v>250.54436046998012</v>
      </c>
    </row>
    <row r="1760" spans="1:31" x14ac:dyDescent="0.25">
      <c r="A1760">
        <v>2399010</v>
      </c>
      <c r="B1760">
        <v>1</v>
      </c>
      <c r="C1760" t="s">
        <v>81</v>
      </c>
      <c r="D1760" t="s">
        <v>113</v>
      </c>
      <c r="E1760" t="s">
        <v>181</v>
      </c>
      <c r="F1760" t="s">
        <v>5313</v>
      </c>
      <c r="G1760" t="s">
        <v>183</v>
      </c>
      <c r="H1760" t="s">
        <v>135</v>
      </c>
      <c r="I1760" t="s">
        <v>136</v>
      </c>
      <c r="J1760" t="s">
        <v>137</v>
      </c>
      <c r="K1760" t="s">
        <v>163</v>
      </c>
      <c r="L1760" t="s">
        <v>5314</v>
      </c>
      <c r="M1760" t="s">
        <v>5315</v>
      </c>
      <c r="N1760">
        <v>1.0391666660000001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0.16515370187513223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0.16515370187513223</v>
      </c>
    </row>
    <row r="1761" spans="1:31" x14ac:dyDescent="0.25">
      <c r="A1761">
        <v>2399011</v>
      </c>
      <c r="B1761">
        <v>1</v>
      </c>
      <c r="C1761" t="s">
        <v>80</v>
      </c>
      <c r="D1761" t="s">
        <v>97</v>
      </c>
      <c r="E1761" t="s">
        <v>157</v>
      </c>
      <c r="F1761" t="s">
        <v>5316</v>
      </c>
      <c r="G1761" t="s">
        <v>272</v>
      </c>
      <c r="H1761" t="s">
        <v>135</v>
      </c>
      <c r="I1761" t="s">
        <v>136</v>
      </c>
      <c r="J1761" t="s">
        <v>137</v>
      </c>
      <c r="K1761" t="s">
        <v>163</v>
      </c>
      <c r="L1761" t="s">
        <v>5317</v>
      </c>
      <c r="M1761" t="s">
        <v>5318</v>
      </c>
      <c r="N1761">
        <v>3.8283333329999998</v>
      </c>
      <c r="O1761">
        <v>0</v>
      </c>
      <c r="P1761">
        <v>148</v>
      </c>
      <c r="Q1761">
        <v>0</v>
      </c>
      <c r="R1761">
        <v>2</v>
      </c>
      <c r="S1761">
        <v>0</v>
      </c>
      <c r="T1761">
        <v>31</v>
      </c>
      <c r="U1761">
        <v>0</v>
      </c>
      <c r="V1761">
        <v>0</v>
      </c>
      <c r="W1761">
        <v>0</v>
      </c>
      <c r="X1761">
        <v>160.47273147151793</v>
      </c>
      <c r="Y1761">
        <v>0</v>
      </c>
      <c r="Z1761">
        <v>0.33561959353187831</v>
      </c>
      <c r="AA1761">
        <v>0</v>
      </c>
      <c r="AB1761">
        <v>102.09751000670082</v>
      </c>
      <c r="AC1761">
        <v>0</v>
      </c>
      <c r="AD1761">
        <v>0</v>
      </c>
      <c r="AE1761">
        <v>262.90586107175062</v>
      </c>
    </row>
    <row r="1762" spans="1:31" x14ac:dyDescent="0.25">
      <c r="A1762">
        <v>2399013</v>
      </c>
      <c r="B1762">
        <v>1</v>
      </c>
      <c r="C1762" t="s">
        <v>81</v>
      </c>
      <c r="D1762" t="s">
        <v>122</v>
      </c>
      <c r="E1762" t="s">
        <v>279</v>
      </c>
      <c r="F1762" t="s">
        <v>5319</v>
      </c>
      <c r="G1762" t="s">
        <v>220</v>
      </c>
      <c r="H1762" t="s">
        <v>143</v>
      </c>
      <c r="I1762" t="s">
        <v>136</v>
      </c>
      <c r="J1762" t="s">
        <v>137</v>
      </c>
      <c r="K1762" t="s">
        <v>138</v>
      </c>
      <c r="L1762" t="s">
        <v>5320</v>
      </c>
      <c r="M1762" t="s">
        <v>5321</v>
      </c>
      <c r="N1762">
        <v>1.0022222220000001</v>
      </c>
      <c r="O1762">
        <v>0</v>
      </c>
      <c r="P1762">
        <v>11322</v>
      </c>
      <c r="Q1762">
        <v>0</v>
      </c>
      <c r="R1762">
        <v>12</v>
      </c>
      <c r="S1762">
        <v>11</v>
      </c>
      <c r="T1762">
        <v>772</v>
      </c>
      <c r="U1762">
        <v>0</v>
      </c>
      <c r="V1762">
        <v>2</v>
      </c>
      <c r="W1762">
        <v>0</v>
      </c>
      <c r="X1762">
        <v>2228.2253507493765</v>
      </c>
      <c r="Y1762">
        <v>0</v>
      </c>
      <c r="Z1762">
        <v>5.018886324796191</v>
      </c>
      <c r="AA1762">
        <v>194.19932173192535</v>
      </c>
      <c r="AB1762">
        <v>588.06124130914134</v>
      </c>
      <c r="AC1762">
        <v>0</v>
      </c>
      <c r="AD1762">
        <v>6.7487682666085629</v>
      </c>
      <c r="AE1762">
        <v>3022.2535683818483</v>
      </c>
    </row>
    <row r="1763" spans="1:31" x14ac:dyDescent="0.25">
      <c r="A1763">
        <v>2399014</v>
      </c>
      <c r="B1763">
        <v>1</v>
      </c>
      <c r="C1763" t="s">
        <v>80</v>
      </c>
      <c r="D1763" t="s">
        <v>88</v>
      </c>
      <c r="E1763" t="s">
        <v>141</v>
      </c>
      <c r="F1763" t="s">
        <v>5322</v>
      </c>
      <c r="G1763" t="s">
        <v>162</v>
      </c>
      <c r="H1763" t="s">
        <v>143</v>
      </c>
      <c r="I1763" t="s">
        <v>136</v>
      </c>
      <c r="J1763" t="s">
        <v>137</v>
      </c>
      <c r="K1763" t="s">
        <v>163</v>
      </c>
      <c r="L1763" t="s">
        <v>5323</v>
      </c>
      <c r="M1763" t="s">
        <v>5324</v>
      </c>
      <c r="N1763">
        <v>2.3572222219999999</v>
      </c>
      <c r="O1763">
        <v>0</v>
      </c>
      <c r="P1763">
        <v>114</v>
      </c>
      <c r="Q1763">
        <v>0</v>
      </c>
      <c r="R1763">
        <v>0</v>
      </c>
      <c r="S1763">
        <v>0</v>
      </c>
      <c r="T1763">
        <v>6</v>
      </c>
      <c r="U1763">
        <v>0</v>
      </c>
      <c r="V1763">
        <v>0</v>
      </c>
      <c r="W1763">
        <v>0</v>
      </c>
      <c r="X1763">
        <v>270.79156511333719</v>
      </c>
      <c r="Y1763">
        <v>0</v>
      </c>
      <c r="Z1763">
        <v>0</v>
      </c>
      <c r="AA1763">
        <v>0</v>
      </c>
      <c r="AB1763">
        <v>33.045378326619989</v>
      </c>
      <c r="AC1763">
        <v>0</v>
      </c>
      <c r="AD1763">
        <v>0</v>
      </c>
      <c r="AE1763">
        <v>303.83694343995717</v>
      </c>
    </row>
    <row r="1764" spans="1:31" x14ac:dyDescent="0.25">
      <c r="A1764">
        <v>2399024</v>
      </c>
      <c r="B1764">
        <v>1</v>
      </c>
      <c r="C1764" t="s">
        <v>80</v>
      </c>
      <c r="D1764" t="s">
        <v>83</v>
      </c>
      <c r="E1764" t="s">
        <v>141</v>
      </c>
      <c r="F1764" t="s">
        <v>5325</v>
      </c>
      <c r="G1764" t="s">
        <v>750</v>
      </c>
      <c r="H1764" t="s">
        <v>143</v>
      </c>
      <c r="I1764" t="s">
        <v>136</v>
      </c>
      <c r="J1764" t="s">
        <v>137</v>
      </c>
      <c r="K1764" t="s">
        <v>163</v>
      </c>
      <c r="L1764" t="s">
        <v>5326</v>
      </c>
      <c r="M1764" t="s">
        <v>5327</v>
      </c>
      <c r="N1764">
        <v>0.99055555500000003</v>
      </c>
      <c r="O1764">
        <v>1</v>
      </c>
      <c r="P1764">
        <v>758</v>
      </c>
      <c r="Q1764">
        <v>0</v>
      </c>
      <c r="R1764">
        <v>7</v>
      </c>
      <c r="S1764">
        <v>8</v>
      </c>
      <c r="T1764">
        <v>57</v>
      </c>
      <c r="U1764">
        <v>2</v>
      </c>
      <c r="V1764">
        <v>4</v>
      </c>
      <c r="W1764">
        <v>0.24904006019953334</v>
      </c>
      <c r="X1764">
        <v>204.45603307149682</v>
      </c>
      <c r="Y1764">
        <v>0</v>
      </c>
      <c r="Z1764">
        <v>14.117570106227287</v>
      </c>
      <c r="AA1764">
        <v>40.762195426096561</v>
      </c>
      <c r="AB1764">
        <v>53.663381225447687</v>
      </c>
      <c r="AC1764">
        <v>6.4910081388631671</v>
      </c>
      <c r="AD1764">
        <v>10.207799643285663</v>
      </c>
      <c r="AE1764">
        <v>329.94702767161669</v>
      </c>
    </row>
    <row r="1765" spans="1:31" x14ac:dyDescent="0.25">
      <c r="A1765">
        <v>2399029</v>
      </c>
      <c r="B1765">
        <v>1</v>
      </c>
      <c r="C1765" t="s">
        <v>81</v>
      </c>
      <c r="D1765" t="s">
        <v>118</v>
      </c>
      <c r="E1765" t="s">
        <v>157</v>
      </c>
      <c r="F1765" t="s">
        <v>5328</v>
      </c>
      <c r="G1765" t="s">
        <v>272</v>
      </c>
      <c r="H1765" t="s">
        <v>135</v>
      </c>
      <c r="I1765" t="s">
        <v>136</v>
      </c>
      <c r="J1765" t="s">
        <v>137</v>
      </c>
      <c r="K1765" t="s">
        <v>163</v>
      </c>
      <c r="L1765" t="s">
        <v>5329</v>
      </c>
      <c r="M1765" t="s">
        <v>5330</v>
      </c>
      <c r="N1765">
        <v>0.74638888800000003</v>
      </c>
      <c r="O1765">
        <v>0</v>
      </c>
      <c r="P1765">
        <v>23</v>
      </c>
      <c r="Q1765">
        <v>0</v>
      </c>
      <c r="R1765">
        <v>1</v>
      </c>
      <c r="S1765">
        <v>0</v>
      </c>
      <c r="T1765">
        <v>2</v>
      </c>
      <c r="U1765">
        <v>0</v>
      </c>
      <c r="V1765">
        <v>0</v>
      </c>
      <c r="W1765">
        <v>0</v>
      </c>
      <c r="X1765">
        <v>2.7334953866253486</v>
      </c>
      <c r="Y1765">
        <v>0</v>
      </c>
      <c r="Z1765">
        <v>0</v>
      </c>
      <c r="AA1765">
        <v>0</v>
      </c>
      <c r="AB1765">
        <v>3.862494529345833E-3</v>
      </c>
      <c r="AC1765">
        <v>0</v>
      </c>
      <c r="AD1765">
        <v>0</v>
      </c>
      <c r="AE1765">
        <v>2.7373578811546944</v>
      </c>
    </row>
    <row r="1766" spans="1:31" x14ac:dyDescent="0.25">
      <c r="A1766">
        <v>2399031</v>
      </c>
      <c r="B1766">
        <v>1</v>
      </c>
      <c r="C1766" t="s">
        <v>80</v>
      </c>
      <c r="D1766" t="s">
        <v>104</v>
      </c>
      <c r="E1766" t="s">
        <v>153</v>
      </c>
      <c r="F1766" t="s">
        <v>4386</v>
      </c>
      <c r="G1766" t="s">
        <v>254</v>
      </c>
      <c r="H1766" t="s">
        <v>143</v>
      </c>
      <c r="I1766" t="s">
        <v>136</v>
      </c>
      <c r="J1766" t="s">
        <v>137</v>
      </c>
      <c r="K1766" t="s">
        <v>163</v>
      </c>
      <c r="L1766" t="s">
        <v>5331</v>
      </c>
      <c r="M1766" t="s">
        <v>5332</v>
      </c>
      <c r="N1766">
        <v>0.39944444400000001</v>
      </c>
      <c r="O1766">
        <v>9</v>
      </c>
      <c r="P1766">
        <v>0</v>
      </c>
      <c r="Q1766">
        <v>67</v>
      </c>
      <c r="R1766">
        <v>0</v>
      </c>
      <c r="S1766">
        <v>26</v>
      </c>
      <c r="T1766">
        <v>2</v>
      </c>
      <c r="U1766">
        <v>0</v>
      </c>
      <c r="V1766">
        <v>0</v>
      </c>
      <c r="W1766">
        <v>7.7877500622628313</v>
      </c>
      <c r="X1766">
        <v>0</v>
      </c>
      <c r="Y1766">
        <v>54.260575663263594</v>
      </c>
      <c r="Z1766">
        <v>0</v>
      </c>
      <c r="AA1766">
        <v>52.82506804558416</v>
      </c>
      <c r="AB1766">
        <v>0.54614312292674438</v>
      </c>
      <c r="AC1766">
        <v>0</v>
      </c>
      <c r="AD1766">
        <v>0</v>
      </c>
      <c r="AE1766">
        <v>115.41953689403734</v>
      </c>
    </row>
    <row r="1767" spans="1:31" x14ac:dyDescent="0.25">
      <c r="A1767">
        <v>2399032</v>
      </c>
      <c r="B1767">
        <v>1</v>
      </c>
      <c r="C1767" t="s">
        <v>81</v>
      </c>
      <c r="D1767" t="s">
        <v>122</v>
      </c>
      <c r="E1767" t="s">
        <v>157</v>
      </c>
      <c r="F1767" t="s">
        <v>5333</v>
      </c>
      <c r="G1767" t="s">
        <v>178</v>
      </c>
      <c r="H1767" t="s">
        <v>135</v>
      </c>
      <c r="I1767" t="s">
        <v>136</v>
      </c>
      <c r="J1767" t="s">
        <v>137</v>
      </c>
      <c r="K1767" t="s">
        <v>163</v>
      </c>
      <c r="L1767" t="s">
        <v>5334</v>
      </c>
      <c r="M1767" t="s">
        <v>5335</v>
      </c>
      <c r="N1767">
        <v>1.0125</v>
      </c>
      <c r="O1767">
        <v>0</v>
      </c>
      <c r="P1767">
        <v>66</v>
      </c>
      <c r="Q1767">
        <v>0</v>
      </c>
      <c r="R1767">
        <v>0</v>
      </c>
      <c r="S1767">
        <v>0</v>
      </c>
      <c r="T1767">
        <v>2</v>
      </c>
      <c r="U1767">
        <v>0</v>
      </c>
      <c r="V1767">
        <v>0</v>
      </c>
      <c r="W1767">
        <v>0</v>
      </c>
      <c r="X1767">
        <v>14.558597418065558</v>
      </c>
      <c r="Y1767">
        <v>0</v>
      </c>
      <c r="Z1767">
        <v>0</v>
      </c>
      <c r="AA1767">
        <v>0</v>
      </c>
      <c r="AB1767">
        <v>0.70714607428364429</v>
      </c>
      <c r="AC1767">
        <v>0</v>
      </c>
      <c r="AD1767">
        <v>0</v>
      </c>
      <c r="AE1767">
        <v>15.265743492349202</v>
      </c>
    </row>
    <row r="1768" spans="1:31" x14ac:dyDescent="0.25">
      <c r="A1768">
        <v>2399034</v>
      </c>
      <c r="B1768">
        <v>1</v>
      </c>
      <c r="C1768" t="s">
        <v>81</v>
      </c>
      <c r="D1768" t="s">
        <v>118</v>
      </c>
      <c r="E1768" t="s">
        <v>181</v>
      </c>
      <c r="F1768" t="s">
        <v>5336</v>
      </c>
      <c r="G1768" t="s">
        <v>183</v>
      </c>
      <c r="H1768" t="s">
        <v>135</v>
      </c>
      <c r="I1768" t="s">
        <v>136</v>
      </c>
      <c r="J1768" t="s">
        <v>137</v>
      </c>
      <c r="K1768" t="s">
        <v>163</v>
      </c>
      <c r="L1768" t="s">
        <v>5337</v>
      </c>
      <c r="M1768" t="s">
        <v>5338</v>
      </c>
      <c r="N1768">
        <v>0.92916666599999997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0.45837345772373339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0.45837345772373339</v>
      </c>
    </row>
    <row r="1769" spans="1:31" x14ac:dyDescent="0.25">
      <c r="A1769">
        <v>2399037</v>
      </c>
      <c r="B1769">
        <v>1</v>
      </c>
      <c r="C1769" t="s">
        <v>81</v>
      </c>
      <c r="D1769" t="s">
        <v>120</v>
      </c>
      <c r="E1769" t="s">
        <v>157</v>
      </c>
      <c r="F1769" t="s">
        <v>5339</v>
      </c>
      <c r="G1769" t="s">
        <v>272</v>
      </c>
      <c r="H1769" t="s">
        <v>135</v>
      </c>
      <c r="I1769" t="s">
        <v>136</v>
      </c>
      <c r="J1769" t="s">
        <v>137</v>
      </c>
      <c r="K1769" t="s">
        <v>163</v>
      </c>
      <c r="L1769" t="s">
        <v>5340</v>
      </c>
      <c r="M1769" t="s">
        <v>5341</v>
      </c>
      <c r="N1769">
        <v>1.3747222219999999</v>
      </c>
      <c r="O1769">
        <v>0</v>
      </c>
      <c r="P1769">
        <v>19</v>
      </c>
      <c r="Q1769">
        <v>0</v>
      </c>
      <c r="R1769">
        <v>2</v>
      </c>
      <c r="S1769">
        <v>0</v>
      </c>
      <c r="T1769">
        <v>10</v>
      </c>
      <c r="U1769">
        <v>0</v>
      </c>
      <c r="V1769">
        <v>0</v>
      </c>
      <c r="W1769">
        <v>0</v>
      </c>
      <c r="X1769">
        <v>5.6233659938587284</v>
      </c>
      <c r="Y1769">
        <v>0</v>
      </c>
      <c r="Z1769">
        <v>0.33724473800788335</v>
      </c>
      <c r="AA1769">
        <v>0</v>
      </c>
      <c r="AB1769">
        <v>3.8596635900665457</v>
      </c>
      <c r="AC1769">
        <v>0</v>
      </c>
      <c r="AD1769">
        <v>0</v>
      </c>
      <c r="AE1769">
        <v>9.820274321933157</v>
      </c>
    </row>
    <row r="1770" spans="1:31" x14ac:dyDescent="0.25">
      <c r="A1770">
        <v>2399042</v>
      </c>
      <c r="B1770">
        <v>1</v>
      </c>
      <c r="C1770" t="s">
        <v>80</v>
      </c>
      <c r="D1770" t="s">
        <v>83</v>
      </c>
      <c r="E1770" t="s">
        <v>141</v>
      </c>
      <c r="F1770" t="s">
        <v>5305</v>
      </c>
      <c r="G1770" t="s">
        <v>750</v>
      </c>
      <c r="H1770" t="s">
        <v>143</v>
      </c>
      <c r="I1770" t="s">
        <v>136</v>
      </c>
      <c r="J1770" t="s">
        <v>137</v>
      </c>
      <c r="K1770" t="s">
        <v>163</v>
      </c>
      <c r="L1770" t="s">
        <v>5342</v>
      </c>
      <c r="M1770" t="s">
        <v>5343</v>
      </c>
      <c r="N1770">
        <v>1.946388888</v>
      </c>
      <c r="O1770">
        <v>0</v>
      </c>
      <c r="P1770">
        <v>667</v>
      </c>
      <c r="Q1770">
        <v>0</v>
      </c>
      <c r="R1770">
        <v>0</v>
      </c>
      <c r="S1770">
        <v>0</v>
      </c>
      <c r="T1770">
        <v>44</v>
      </c>
      <c r="U1770">
        <v>0</v>
      </c>
      <c r="V1770">
        <v>0</v>
      </c>
      <c r="W1770">
        <v>0</v>
      </c>
      <c r="X1770">
        <v>319.6151258484515</v>
      </c>
      <c r="Y1770">
        <v>0</v>
      </c>
      <c r="Z1770">
        <v>0</v>
      </c>
      <c r="AA1770">
        <v>0</v>
      </c>
      <c r="AB1770">
        <v>63.972598063571795</v>
      </c>
      <c r="AC1770">
        <v>0</v>
      </c>
      <c r="AD1770">
        <v>0</v>
      </c>
      <c r="AE1770">
        <v>383.58772391202331</v>
      </c>
    </row>
    <row r="1771" spans="1:31" x14ac:dyDescent="0.25">
      <c r="A1771">
        <v>2399048</v>
      </c>
      <c r="B1771">
        <v>1</v>
      </c>
      <c r="C1771" t="s">
        <v>80</v>
      </c>
      <c r="D1771" t="s">
        <v>85</v>
      </c>
      <c r="E1771" t="s">
        <v>141</v>
      </c>
      <c r="F1771" t="s">
        <v>5344</v>
      </c>
      <c r="G1771" t="s">
        <v>750</v>
      </c>
      <c r="H1771" t="s">
        <v>143</v>
      </c>
      <c r="I1771" t="s">
        <v>136</v>
      </c>
      <c r="J1771" t="s">
        <v>137</v>
      </c>
      <c r="K1771" t="s">
        <v>163</v>
      </c>
      <c r="L1771" t="s">
        <v>5345</v>
      </c>
      <c r="M1771" t="s">
        <v>5346</v>
      </c>
      <c r="N1771">
        <v>0.63388888799999998</v>
      </c>
      <c r="O1771">
        <v>0</v>
      </c>
      <c r="P1771">
        <v>680</v>
      </c>
      <c r="Q1771">
        <v>0</v>
      </c>
      <c r="R1771">
        <v>0</v>
      </c>
      <c r="S1771">
        <v>0</v>
      </c>
      <c r="T1771">
        <v>35</v>
      </c>
      <c r="U1771">
        <v>0</v>
      </c>
      <c r="V1771">
        <v>0</v>
      </c>
      <c r="W1771">
        <v>0</v>
      </c>
      <c r="X1771">
        <v>103.13849048652396</v>
      </c>
      <c r="Y1771">
        <v>0</v>
      </c>
      <c r="Z1771">
        <v>0</v>
      </c>
      <c r="AA1771">
        <v>0</v>
      </c>
      <c r="AB1771">
        <v>22.932669637801634</v>
      </c>
      <c r="AC1771">
        <v>0</v>
      </c>
      <c r="AD1771">
        <v>0</v>
      </c>
      <c r="AE1771">
        <v>126.0711601243256</v>
      </c>
    </row>
    <row r="1772" spans="1:31" x14ac:dyDescent="0.25">
      <c r="A1772">
        <v>2399050</v>
      </c>
      <c r="B1772">
        <v>1</v>
      </c>
      <c r="C1772" t="s">
        <v>80</v>
      </c>
      <c r="D1772" t="s">
        <v>86</v>
      </c>
      <c r="E1772" t="s">
        <v>181</v>
      </c>
      <c r="F1772" t="s">
        <v>5347</v>
      </c>
      <c r="G1772" t="s">
        <v>183</v>
      </c>
      <c r="H1772" t="s">
        <v>135</v>
      </c>
      <c r="I1772" t="s">
        <v>136</v>
      </c>
      <c r="J1772" t="s">
        <v>137</v>
      </c>
      <c r="K1772" t="s">
        <v>163</v>
      </c>
      <c r="L1772" t="s">
        <v>5348</v>
      </c>
      <c r="M1772" t="s">
        <v>5349</v>
      </c>
      <c r="N1772">
        <v>0.98222222199999998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0.18438851090097666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0.18438851090097666</v>
      </c>
    </row>
    <row r="1773" spans="1:31" x14ac:dyDescent="0.25">
      <c r="A1773">
        <v>2399055</v>
      </c>
      <c r="B1773">
        <v>1</v>
      </c>
      <c r="C1773" t="s">
        <v>80</v>
      </c>
      <c r="D1773" t="s">
        <v>90</v>
      </c>
      <c r="E1773" t="s">
        <v>132</v>
      </c>
      <c r="F1773" t="s">
        <v>5350</v>
      </c>
      <c r="G1773" t="s">
        <v>392</v>
      </c>
      <c r="H1773" t="s">
        <v>135</v>
      </c>
      <c r="I1773" t="s">
        <v>136</v>
      </c>
      <c r="J1773" t="s">
        <v>137</v>
      </c>
      <c r="K1773" t="s">
        <v>163</v>
      </c>
      <c r="L1773" t="s">
        <v>5351</v>
      </c>
      <c r="M1773" t="s">
        <v>5352</v>
      </c>
      <c r="N1773">
        <v>1.683333333</v>
      </c>
      <c r="O1773">
        <v>0</v>
      </c>
      <c r="P1773">
        <v>212</v>
      </c>
      <c r="Q1773">
        <v>0</v>
      </c>
      <c r="R1773">
        <v>0</v>
      </c>
      <c r="S1773">
        <v>0</v>
      </c>
      <c r="T1773">
        <v>22</v>
      </c>
      <c r="U1773">
        <v>0</v>
      </c>
      <c r="V1773">
        <v>0</v>
      </c>
      <c r="W1773">
        <v>0</v>
      </c>
      <c r="X1773">
        <v>89.380367000185117</v>
      </c>
      <c r="Y1773">
        <v>0</v>
      </c>
      <c r="Z1773">
        <v>0</v>
      </c>
      <c r="AA1773">
        <v>0</v>
      </c>
      <c r="AB1773">
        <v>30.845862442454859</v>
      </c>
      <c r="AC1773">
        <v>0</v>
      </c>
      <c r="AD1773">
        <v>0</v>
      </c>
      <c r="AE1773">
        <v>120.22622944263998</v>
      </c>
    </row>
    <row r="1774" spans="1:31" x14ac:dyDescent="0.25">
      <c r="A1774">
        <v>2399056</v>
      </c>
      <c r="B1774">
        <v>1</v>
      </c>
      <c r="C1774" t="s">
        <v>80</v>
      </c>
      <c r="D1774" t="s">
        <v>82</v>
      </c>
      <c r="E1774" t="s">
        <v>181</v>
      </c>
      <c r="F1774" t="s">
        <v>5353</v>
      </c>
      <c r="G1774" t="s">
        <v>183</v>
      </c>
      <c r="H1774" t="s">
        <v>135</v>
      </c>
      <c r="I1774" t="s">
        <v>136</v>
      </c>
      <c r="J1774" t="s">
        <v>137</v>
      </c>
      <c r="K1774" t="s">
        <v>163</v>
      </c>
      <c r="L1774" t="s">
        <v>5354</v>
      </c>
      <c r="M1774" t="s">
        <v>5355</v>
      </c>
      <c r="N1774">
        <v>1.0938888879999999</v>
      </c>
      <c r="O1774">
        <v>0</v>
      </c>
      <c r="P1774">
        <v>4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1.652032547424567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1.652032547424567</v>
      </c>
    </row>
    <row r="1775" spans="1:31" x14ac:dyDescent="0.25">
      <c r="A1775">
        <v>2399059</v>
      </c>
      <c r="B1775">
        <v>1</v>
      </c>
      <c r="C1775" t="s">
        <v>80</v>
      </c>
      <c r="D1775" t="s">
        <v>99</v>
      </c>
      <c r="E1775" t="s">
        <v>141</v>
      </c>
      <c r="F1775" t="s">
        <v>5356</v>
      </c>
      <c r="G1775" t="s">
        <v>4047</v>
      </c>
      <c r="H1775" t="s">
        <v>143</v>
      </c>
      <c r="I1775" t="s">
        <v>136</v>
      </c>
      <c r="J1775" t="s">
        <v>137</v>
      </c>
      <c r="K1775" t="s">
        <v>163</v>
      </c>
      <c r="L1775" t="s">
        <v>5357</v>
      </c>
      <c r="M1775" t="s">
        <v>5358</v>
      </c>
      <c r="N1775">
        <v>0.47194444400000002</v>
      </c>
      <c r="O1775">
        <v>0</v>
      </c>
      <c r="P1775">
        <v>170</v>
      </c>
      <c r="Q1775">
        <v>0</v>
      </c>
      <c r="R1775">
        <v>12</v>
      </c>
      <c r="S1775">
        <v>0</v>
      </c>
      <c r="T1775">
        <v>15</v>
      </c>
      <c r="U1775">
        <v>0</v>
      </c>
      <c r="V1775">
        <v>0</v>
      </c>
      <c r="W1775">
        <v>0</v>
      </c>
      <c r="X1775">
        <v>11.397008885859004</v>
      </c>
      <c r="Y1775">
        <v>0</v>
      </c>
      <c r="Z1775">
        <v>2.1304445297975687</v>
      </c>
      <c r="AA1775">
        <v>0</v>
      </c>
      <c r="AB1775">
        <v>4.7475804055824904</v>
      </c>
      <c r="AC1775">
        <v>0</v>
      </c>
      <c r="AD1775">
        <v>0</v>
      </c>
      <c r="AE1775">
        <v>18.275033821239063</v>
      </c>
    </row>
    <row r="1776" spans="1:31" x14ac:dyDescent="0.25">
      <c r="A1776">
        <v>2399066</v>
      </c>
      <c r="B1776">
        <v>1</v>
      </c>
      <c r="C1776" t="s">
        <v>80</v>
      </c>
      <c r="D1776" t="s">
        <v>105</v>
      </c>
      <c r="E1776" t="s">
        <v>153</v>
      </c>
      <c r="F1776" t="s">
        <v>5359</v>
      </c>
      <c r="G1776" t="s">
        <v>162</v>
      </c>
      <c r="H1776" t="s">
        <v>143</v>
      </c>
      <c r="I1776" t="s">
        <v>136</v>
      </c>
      <c r="J1776" t="s">
        <v>137</v>
      </c>
      <c r="K1776" t="s">
        <v>163</v>
      </c>
      <c r="L1776" t="s">
        <v>5360</v>
      </c>
      <c r="M1776" t="s">
        <v>5361</v>
      </c>
      <c r="N1776">
        <v>7.0277777E-2</v>
      </c>
      <c r="O1776">
        <v>0</v>
      </c>
      <c r="P1776">
        <v>237</v>
      </c>
      <c r="Q1776">
        <v>0</v>
      </c>
      <c r="R1776">
        <v>0</v>
      </c>
      <c r="S1776">
        <v>0</v>
      </c>
      <c r="T1776">
        <v>12</v>
      </c>
      <c r="U1776">
        <v>0</v>
      </c>
      <c r="V1776">
        <v>0</v>
      </c>
      <c r="W1776">
        <v>0</v>
      </c>
      <c r="X1776">
        <v>4.2038161865365051</v>
      </c>
      <c r="Y1776">
        <v>0</v>
      </c>
      <c r="Z1776">
        <v>0</v>
      </c>
      <c r="AA1776">
        <v>0</v>
      </c>
      <c r="AB1776">
        <v>0.44664107757899657</v>
      </c>
      <c r="AC1776">
        <v>0</v>
      </c>
      <c r="AD1776">
        <v>0</v>
      </c>
      <c r="AE1776">
        <v>4.6504572641155013</v>
      </c>
    </row>
    <row r="1777" spans="1:31" x14ac:dyDescent="0.25">
      <c r="A1777">
        <v>2399070</v>
      </c>
      <c r="B1777">
        <v>1</v>
      </c>
      <c r="C1777" t="s">
        <v>81</v>
      </c>
      <c r="D1777" t="s">
        <v>112</v>
      </c>
      <c r="E1777" t="s">
        <v>181</v>
      </c>
      <c r="F1777" t="s">
        <v>5362</v>
      </c>
      <c r="G1777" t="s">
        <v>183</v>
      </c>
      <c r="H1777" t="s">
        <v>135</v>
      </c>
      <c r="I1777" t="s">
        <v>136</v>
      </c>
      <c r="J1777" t="s">
        <v>137</v>
      </c>
      <c r="K1777" t="s">
        <v>163</v>
      </c>
      <c r="L1777" t="s">
        <v>5363</v>
      </c>
      <c r="M1777" t="s">
        <v>5364</v>
      </c>
      <c r="N1777">
        <v>0.66138888799999995</v>
      </c>
      <c r="O1777">
        <v>0</v>
      </c>
      <c r="P1777">
        <v>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0.77873591347210991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0.77873591347210991</v>
      </c>
    </row>
    <row r="1778" spans="1:31" x14ac:dyDescent="0.25">
      <c r="A1778">
        <v>2399072</v>
      </c>
      <c r="B1778">
        <v>1</v>
      </c>
      <c r="C1778" t="s">
        <v>80</v>
      </c>
      <c r="D1778" t="s">
        <v>105</v>
      </c>
      <c r="E1778" t="s">
        <v>181</v>
      </c>
      <c r="F1778" t="s">
        <v>5365</v>
      </c>
      <c r="G1778" t="s">
        <v>231</v>
      </c>
      <c r="H1778" t="s">
        <v>135</v>
      </c>
      <c r="I1778" t="s">
        <v>136</v>
      </c>
      <c r="J1778" t="s">
        <v>137</v>
      </c>
      <c r="K1778" t="s">
        <v>163</v>
      </c>
      <c r="L1778" t="s">
        <v>5366</v>
      </c>
      <c r="M1778" t="s">
        <v>5367</v>
      </c>
      <c r="N1778">
        <v>1.3547222219999999</v>
      </c>
      <c r="O1778">
        <v>0</v>
      </c>
      <c r="P1778">
        <v>6</v>
      </c>
      <c r="Q1778">
        <v>0</v>
      </c>
      <c r="R1778">
        <v>0</v>
      </c>
      <c r="S1778">
        <v>0</v>
      </c>
      <c r="T1778">
        <v>3</v>
      </c>
      <c r="U1778">
        <v>0</v>
      </c>
      <c r="V1778">
        <v>0</v>
      </c>
      <c r="W1778">
        <v>0</v>
      </c>
      <c r="X1778">
        <v>1.5979470419723776</v>
      </c>
      <c r="Y1778">
        <v>0</v>
      </c>
      <c r="Z1778">
        <v>0</v>
      </c>
      <c r="AA1778">
        <v>0</v>
      </c>
      <c r="AB1778">
        <v>1.8725822320729151</v>
      </c>
      <c r="AC1778">
        <v>0</v>
      </c>
      <c r="AD1778">
        <v>0</v>
      </c>
      <c r="AE1778">
        <v>3.4705292740452927</v>
      </c>
    </row>
    <row r="1779" spans="1:31" x14ac:dyDescent="0.25">
      <c r="A1779">
        <v>2399074</v>
      </c>
      <c r="B1779">
        <v>1</v>
      </c>
      <c r="C1779" t="s">
        <v>80</v>
      </c>
      <c r="D1779" t="s">
        <v>101</v>
      </c>
      <c r="E1779" t="s">
        <v>153</v>
      </c>
      <c r="F1779" t="s">
        <v>3381</v>
      </c>
      <c r="G1779" t="s">
        <v>170</v>
      </c>
      <c r="H1779" t="s">
        <v>143</v>
      </c>
      <c r="I1779" t="s">
        <v>136</v>
      </c>
      <c r="J1779" t="s">
        <v>137</v>
      </c>
      <c r="K1779" t="s">
        <v>163</v>
      </c>
      <c r="L1779" t="s">
        <v>5368</v>
      </c>
      <c r="M1779" t="s">
        <v>5369</v>
      </c>
      <c r="N1779">
        <v>2.0980555550000002</v>
      </c>
      <c r="O1779">
        <v>0</v>
      </c>
      <c r="P1779">
        <v>263</v>
      </c>
      <c r="Q1779">
        <v>0</v>
      </c>
      <c r="R1779">
        <v>0</v>
      </c>
      <c r="S1779">
        <v>2</v>
      </c>
      <c r="T1779">
        <v>106</v>
      </c>
      <c r="U1779">
        <v>0</v>
      </c>
      <c r="V1779">
        <v>0</v>
      </c>
      <c r="W1779">
        <v>0</v>
      </c>
      <c r="X1779">
        <v>56.587949233043766</v>
      </c>
      <c r="Y1779">
        <v>0</v>
      </c>
      <c r="Z1779">
        <v>0</v>
      </c>
      <c r="AA1779">
        <v>5.9996220857779159</v>
      </c>
      <c r="AB1779">
        <v>54.551597325126842</v>
      </c>
      <c r="AC1779">
        <v>0</v>
      </c>
      <c r="AD1779">
        <v>0</v>
      </c>
      <c r="AE1779">
        <v>117.13916864394852</v>
      </c>
    </row>
    <row r="1780" spans="1:31" x14ac:dyDescent="0.25">
      <c r="A1780">
        <v>2399075</v>
      </c>
      <c r="B1780">
        <v>1</v>
      </c>
      <c r="C1780" t="s">
        <v>80</v>
      </c>
      <c r="D1780" t="s">
        <v>96</v>
      </c>
      <c r="E1780" t="s">
        <v>153</v>
      </c>
      <c r="F1780" t="s">
        <v>5370</v>
      </c>
      <c r="G1780" t="s">
        <v>5073</v>
      </c>
      <c r="H1780" t="s">
        <v>143</v>
      </c>
      <c r="I1780" t="s">
        <v>136</v>
      </c>
      <c r="J1780" t="s">
        <v>137</v>
      </c>
      <c r="K1780" t="s">
        <v>163</v>
      </c>
      <c r="L1780" t="s">
        <v>5371</v>
      </c>
      <c r="M1780" t="s">
        <v>5372</v>
      </c>
      <c r="N1780">
        <v>4.0219444439999998</v>
      </c>
      <c r="O1780">
        <v>3</v>
      </c>
      <c r="P1780">
        <v>121</v>
      </c>
      <c r="Q1780">
        <v>0</v>
      </c>
      <c r="R1780">
        <v>0</v>
      </c>
      <c r="S1780">
        <v>10</v>
      </c>
      <c r="T1780">
        <v>1</v>
      </c>
      <c r="U1780">
        <v>0</v>
      </c>
      <c r="V1780">
        <v>0</v>
      </c>
      <c r="W1780">
        <v>55.69912348906449</v>
      </c>
      <c r="X1780">
        <v>69.601398700957517</v>
      </c>
      <c r="Y1780">
        <v>0</v>
      </c>
      <c r="Z1780">
        <v>0</v>
      </c>
      <c r="AA1780">
        <v>118.97857714037573</v>
      </c>
      <c r="AB1780">
        <v>0.1434811339571625</v>
      </c>
      <c r="AC1780">
        <v>0</v>
      </c>
      <c r="AD1780">
        <v>0</v>
      </c>
      <c r="AE1780">
        <v>244.42258046435489</v>
      </c>
    </row>
    <row r="1781" spans="1:31" x14ac:dyDescent="0.25">
      <c r="A1781">
        <v>2399079</v>
      </c>
      <c r="B1781">
        <v>1</v>
      </c>
      <c r="C1781" t="s">
        <v>80</v>
      </c>
      <c r="D1781" t="s">
        <v>99</v>
      </c>
      <c r="E1781" t="s">
        <v>157</v>
      </c>
      <c r="F1781" t="s">
        <v>5373</v>
      </c>
      <c r="G1781" t="s">
        <v>254</v>
      </c>
      <c r="H1781" t="s">
        <v>135</v>
      </c>
      <c r="I1781" t="s">
        <v>136</v>
      </c>
      <c r="J1781" t="s">
        <v>137</v>
      </c>
      <c r="K1781" t="s">
        <v>163</v>
      </c>
      <c r="L1781" t="s">
        <v>5374</v>
      </c>
      <c r="M1781" t="s">
        <v>5375</v>
      </c>
      <c r="N1781">
        <v>2.0750000000000002</v>
      </c>
      <c r="O1781">
        <v>0</v>
      </c>
      <c r="P1781">
        <v>12</v>
      </c>
      <c r="Q1781">
        <v>0</v>
      </c>
      <c r="R1781">
        <v>0</v>
      </c>
      <c r="S1781">
        <v>0</v>
      </c>
      <c r="T1781">
        <v>8</v>
      </c>
      <c r="U1781">
        <v>0</v>
      </c>
      <c r="V1781">
        <v>0</v>
      </c>
      <c r="W1781">
        <v>0</v>
      </c>
      <c r="X1781">
        <v>4.3929404069047644</v>
      </c>
      <c r="Y1781">
        <v>0</v>
      </c>
      <c r="Z1781">
        <v>0</v>
      </c>
      <c r="AA1781">
        <v>0</v>
      </c>
      <c r="AB1781">
        <v>15.899746138725481</v>
      </c>
      <c r="AC1781">
        <v>0</v>
      </c>
      <c r="AD1781">
        <v>0</v>
      </c>
      <c r="AE1781">
        <v>20.292686545630247</v>
      </c>
    </row>
    <row r="1782" spans="1:31" x14ac:dyDescent="0.25">
      <c r="A1782">
        <v>2399085</v>
      </c>
      <c r="B1782">
        <v>1</v>
      </c>
      <c r="C1782" t="s">
        <v>80</v>
      </c>
      <c r="D1782" t="s">
        <v>110</v>
      </c>
      <c r="E1782" t="s">
        <v>181</v>
      </c>
      <c r="F1782" t="s">
        <v>5376</v>
      </c>
      <c r="G1782" t="s">
        <v>183</v>
      </c>
      <c r="H1782" t="s">
        <v>135</v>
      </c>
      <c r="I1782" t="s">
        <v>136</v>
      </c>
      <c r="J1782" t="s">
        <v>137</v>
      </c>
      <c r="K1782" t="s">
        <v>163</v>
      </c>
      <c r="L1782" t="s">
        <v>5377</v>
      </c>
      <c r="M1782" t="s">
        <v>5378</v>
      </c>
      <c r="N1782">
        <v>1.538888888</v>
      </c>
      <c r="O1782">
        <v>0</v>
      </c>
      <c r="P1782">
        <v>1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0.6034160608254423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0.6034160608254423</v>
      </c>
    </row>
    <row r="1783" spans="1:31" x14ac:dyDescent="0.25">
      <c r="A1783">
        <v>2401001</v>
      </c>
      <c r="B1783">
        <v>1</v>
      </c>
      <c r="C1783" t="s">
        <v>80</v>
      </c>
      <c r="D1783" t="s">
        <v>97</v>
      </c>
      <c r="E1783" t="s">
        <v>141</v>
      </c>
      <c r="F1783" t="s">
        <v>5379</v>
      </c>
      <c r="G1783" t="s">
        <v>162</v>
      </c>
      <c r="H1783" t="s">
        <v>143</v>
      </c>
      <c r="I1783" t="s">
        <v>136</v>
      </c>
      <c r="J1783" t="s">
        <v>137</v>
      </c>
      <c r="K1783" t="s">
        <v>163</v>
      </c>
      <c r="L1783" t="s">
        <v>5380</v>
      </c>
      <c r="M1783" t="s">
        <v>5381</v>
      </c>
      <c r="N1783">
        <v>0.1</v>
      </c>
      <c r="O1783">
        <v>24</v>
      </c>
      <c r="P1783">
        <v>247</v>
      </c>
      <c r="Q1783">
        <v>0</v>
      </c>
      <c r="R1783">
        <v>50</v>
      </c>
      <c r="S1783">
        <v>8</v>
      </c>
      <c r="T1783">
        <v>37</v>
      </c>
      <c r="U1783">
        <v>0</v>
      </c>
      <c r="V1783">
        <v>0</v>
      </c>
      <c r="W1783">
        <v>15.576605643544001</v>
      </c>
      <c r="X1783">
        <v>29.797928516501649</v>
      </c>
      <c r="Y1783">
        <v>0</v>
      </c>
      <c r="Z1783">
        <v>3.4562660326987014</v>
      </c>
      <c r="AA1783">
        <v>5.7319133879265998</v>
      </c>
      <c r="AB1783">
        <v>2.4886901140599993</v>
      </c>
      <c r="AC1783">
        <v>0</v>
      </c>
      <c r="AD1783">
        <v>0</v>
      </c>
      <c r="AE1783">
        <v>57.051403694730944</v>
      </c>
    </row>
    <row r="1784" spans="1:31" x14ac:dyDescent="0.25">
      <c r="A1784">
        <v>2401004</v>
      </c>
      <c r="B1784">
        <v>1</v>
      </c>
      <c r="C1784" t="s">
        <v>80</v>
      </c>
      <c r="D1784" t="s">
        <v>97</v>
      </c>
      <c r="E1784" t="s">
        <v>141</v>
      </c>
      <c r="F1784" t="s">
        <v>5379</v>
      </c>
      <c r="G1784" t="s">
        <v>162</v>
      </c>
      <c r="H1784" t="s">
        <v>143</v>
      </c>
      <c r="I1784" t="s">
        <v>136</v>
      </c>
      <c r="J1784" t="s">
        <v>137</v>
      </c>
      <c r="K1784" t="s">
        <v>163</v>
      </c>
      <c r="L1784" t="s">
        <v>5382</v>
      </c>
      <c r="M1784" t="s">
        <v>5383</v>
      </c>
      <c r="N1784">
        <v>6.8055555000000004E-2</v>
      </c>
      <c r="O1784">
        <v>24</v>
      </c>
      <c r="P1784">
        <v>247</v>
      </c>
      <c r="Q1784">
        <v>0</v>
      </c>
      <c r="R1784">
        <v>50</v>
      </c>
      <c r="S1784">
        <v>8</v>
      </c>
      <c r="T1784">
        <v>37</v>
      </c>
      <c r="U1784">
        <v>0</v>
      </c>
      <c r="V1784">
        <v>0</v>
      </c>
      <c r="W1784">
        <v>9.8514796817917158</v>
      </c>
      <c r="X1784">
        <v>19.874695885701115</v>
      </c>
      <c r="Y1784">
        <v>0</v>
      </c>
      <c r="Z1784">
        <v>2.3163910391864078</v>
      </c>
      <c r="AA1784">
        <v>3.7505125080188892</v>
      </c>
      <c r="AB1784">
        <v>1.6210204295260311</v>
      </c>
      <c r="AC1784">
        <v>0</v>
      </c>
      <c r="AD1784">
        <v>0</v>
      </c>
      <c r="AE1784">
        <v>37.414099544224158</v>
      </c>
    </row>
    <row r="1785" spans="1:31" x14ac:dyDescent="0.25">
      <c r="A1785">
        <v>2399116</v>
      </c>
      <c r="B1785">
        <v>1</v>
      </c>
      <c r="C1785" t="s">
        <v>80</v>
      </c>
      <c r="D1785" t="s">
        <v>84</v>
      </c>
      <c r="E1785" t="s">
        <v>181</v>
      </c>
      <c r="F1785" t="s">
        <v>5384</v>
      </c>
      <c r="G1785" t="s">
        <v>224</v>
      </c>
      <c r="H1785" t="s">
        <v>135</v>
      </c>
      <c r="I1785" t="s">
        <v>136</v>
      </c>
      <c r="J1785" t="s">
        <v>137</v>
      </c>
      <c r="K1785" t="s">
        <v>163</v>
      </c>
      <c r="L1785" t="s">
        <v>5385</v>
      </c>
      <c r="M1785" t="s">
        <v>5386</v>
      </c>
      <c r="N1785">
        <v>0.60388888799999996</v>
      </c>
      <c r="O1785">
        <v>0</v>
      </c>
      <c r="P1785">
        <v>13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1.2587668140421238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1.2587668140421238</v>
      </c>
    </row>
    <row r="1786" spans="1:31" x14ac:dyDescent="0.25">
      <c r="A1786">
        <v>2399448</v>
      </c>
      <c r="B1786">
        <v>1</v>
      </c>
      <c r="C1786" t="s">
        <v>80</v>
      </c>
      <c r="D1786" t="s">
        <v>85</v>
      </c>
      <c r="E1786" t="s">
        <v>141</v>
      </c>
      <c r="F1786" t="s">
        <v>5387</v>
      </c>
      <c r="G1786" t="s">
        <v>750</v>
      </c>
      <c r="H1786" t="s">
        <v>143</v>
      </c>
      <c r="I1786" t="s">
        <v>136</v>
      </c>
      <c r="J1786" t="s">
        <v>137</v>
      </c>
      <c r="K1786" t="s">
        <v>163</v>
      </c>
      <c r="L1786" t="s">
        <v>5388</v>
      </c>
      <c r="M1786" t="s">
        <v>5389</v>
      </c>
      <c r="N1786">
        <v>0.61499999999999999</v>
      </c>
      <c r="O1786">
        <v>0</v>
      </c>
      <c r="P1786">
        <v>710</v>
      </c>
      <c r="Q1786">
        <v>0</v>
      </c>
      <c r="R1786">
        <v>0</v>
      </c>
      <c r="S1786">
        <v>0</v>
      </c>
      <c r="T1786">
        <v>118</v>
      </c>
      <c r="U1786">
        <v>0</v>
      </c>
      <c r="V1786">
        <v>0</v>
      </c>
      <c r="W1786">
        <v>0</v>
      </c>
      <c r="X1786">
        <v>89.484598930285387</v>
      </c>
      <c r="Y1786">
        <v>0</v>
      </c>
      <c r="Z1786">
        <v>0</v>
      </c>
      <c r="AA1786">
        <v>0</v>
      </c>
      <c r="AB1786">
        <v>81.936394051662816</v>
      </c>
      <c r="AC1786">
        <v>0</v>
      </c>
      <c r="AD1786">
        <v>0</v>
      </c>
      <c r="AE1786">
        <v>171.42099298194819</v>
      </c>
    </row>
    <row r="1787" spans="1:31" x14ac:dyDescent="0.25">
      <c r="A1787">
        <v>2399634</v>
      </c>
      <c r="B1787">
        <v>1</v>
      </c>
      <c r="C1787" t="s">
        <v>81</v>
      </c>
      <c r="D1787" t="s">
        <v>127</v>
      </c>
      <c r="E1787" t="s">
        <v>181</v>
      </c>
      <c r="F1787" t="s">
        <v>5390</v>
      </c>
      <c r="G1787" t="s">
        <v>231</v>
      </c>
      <c r="H1787" t="s">
        <v>135</v>
      </c>
      <c r="I1787" t="s">
        <v>136</v>
      </c>
      <c r="J1787" t="s">
        <v>137</v>
      </c>
      <c r="K1787" t="s">
        <v>163</v>
      </c>
      <c r="L1787" t="s">
        <v>5391</v>
      </c>
      <c r="M1787" t="s">
        <v>5392</v>
      </c>
      <c r="N1787">
        <v>2.517222222</v>
      </c>
      <c r="O1787">
        <v>0</v>
      </c>
      <c r="P1787">
        <v>3</v>
      </c>
      <c r="Q1787">
        <v>0</v>
      </c>
      <c r="R1787">
        <v>0</v>
      </c>
      <c r="S1787">
        <v>0</v>
      </c>
      <c r="T1787">
        <v>2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</row>
    <row r="1788" spans="1:31" x14ac:dyDescent="0.25">
      <c r="A1788">
        <v>2399093</v>
      </c>
      <c r="B1788">
        <v>1</v>
      </c>
      <c r="C1788" t="s">
        <v>80</v>
      </c>
      <c r="D1788" t="s">
        <v>97</v>
      </c>
      <c r="E1788" t="s">
        <v>141</v>
      </c>
      <c r="F1788" t="s">
        <v>5393</v>
      </c>
      <c r="G1788" t="s">
        <v>162</v>
      </c>
      <c r="H1788" t="s">
        <v>143</v>
      </c>
      <c r="I1788" t="s">
        <v>136</v>
      </c>
      <c r="J1788" t="s">
        <v>137</v>
      </c>
      <c r="K1788" t="s">
        <v>163</v>
      </c>
      <c r="L1788" t="s">
        <v>5394</v>
      </c>
      <c r="M1788" t="s">
        <v>5395</v>
      </c>
      <c r="N1788">
        <v>1.1444444439999999</v>
      </c>
      <c r="O1788">
        <v>0</v>
      </c>
      <c r="P1788">
        <v>578</v>
      </c>
      <c r="Q1788">
        <v>0</v>
      </c>
      <c r="R1788">
        <v>5</v>
      </c>
      <c r="S1788">
        <v>0</v>
      </c>
      <c r="T1788">
        <v>57</v>
      </c>
      <c r="U1788">
        <v>0</v>
      </c>
      <c r="V1788">
        <v>0</v>
      </c>
      <c r="W1788">
        <v>0</v>
      </c>
      <c r="X1788">
        <v>138.77977577909201</v>
      </c>
      <c r="Y1788">
        <v>0</v>
      </c>
      <c r="Z1788">
        <v>0.31593041654394893</v>
      </c>
      <c r="AA1788">
        <v>0</v>
      </c>
      <c r="AB1788">
        <v>46.30461016859374</v>
      </c>
      <c r="AC1788">
        <v>0</v>
      </c>
      <c r="AD1788">
        <v>0</v>
      </c>
      <c r="AE1788">
        <v>185.4003163642297</v>
      </c>
    </row>
    <row r="1789" spans="1:31" x14ac:dyDescent="0.25">
      <c r="A1789">
        <v>2399611</v>
      </c>
      <c r="B1789">
        <v>1</v>
      </c>
      <c r="C1789" t="s">
        <v>80</v>
      </c>
      <c r="D1789" t="s">
        <v>95</v>
      </c>
      <c r="E1789" t="s">
        <v>157</v>
      </c>
      <c r="F1789" t="s">
        <v>5396</v>
      </c>
      <c r="G1789" t="s">
        <v>254</v>
      </c>
      <c r="H1789" t="s">
        <v>135</v>
      </c>
      <c r="I1789" t="s">
        <v>136</v>
      </c>
      <c r="J1789" t="s">
        <v>137</v>
      </c>
      <c r="K1789" t="s">
        <v>163</v>
      </c>
      <c r="L1789" t="s">
        <v>5397</v>
      </c>
      <c r="M1789" t="s">
        <v>5398</v>
      </c>
      <c r="N1789">
        <v>0.763055555</v>
      </c>
      <c r="O1789">
        <v>0</v>
      </c>
      <c r="P1789">
        <v>177</v>
      </c>
      <c r="Q1789">
        <v>0</v>
      </c>
      <c r="R1789">
        <v>2</v>
      </c>
      <c r="S1789">
        <v>0</v>
      </c>
      <c r="T1789">
        <v>8</v>
      </c>
      <c r="U1789">
        <v>0</v>
      </c>
      <c r="V1789">
        <v>0</v>
      </c>
      <c r="W1789">
        <v>0</v>
      </c>
      <c r="X1789">
        <v>27.999982330471813</v>
      </c>
      <c r="Y1789">
        <v>0</v>
      </c>
      <c r="Z1789">
        <v>5.5880962823638337E-2</v>
      </c>
      <c r="AA1789">
        <v>0</v>
      </c>
      <c r="AB1789">
        <v>2.2505805085507049</v>
      </c>
      <c r="AC1789">
        <v>0</v>
      </c>
      <c r="AD1789">
        <v>0</v>
      </c>
      <c r="AE1789">
        <v>30.306443801846157</v>
      </c>
    </row>
    <row r="1790" spans="1:31" x14ac:dyDescent="0.25">
      <c r="A1790">
        <v>2399216</v>
      </c>
      <c r="B1790">
        <v>1</v>
      </c>
      <c r="C1790" t="s">
        <v>80</v>
      </c>
      <c r="D1790" t="s">
        <v>107</v>
      </c>
      <c r="E1790" t="s">
        <v>181</v>
      </c>
      <c r="F1790" t="s">
        <v>5399</v>
      </c>
      <c r="G1790" t="s">
        <v>183</v>
      </c>
      <c r="H1790" t="s">
        <v>135</v>
      </c>
      <c r="I1790" t="s">
        <v>136</v>
      </c>
      <c r="J1790" t="s">
        <v>137</v>
      </c>
      <c r="K1790" t="s">
        <v>163</v>
      </c>
      <c r="L1790" t="s">
        <v>5400</v>
      </c>
      <c r="M1790" t="s">
        <v>5401</v>
      </c>
      <c r="N1790">
        <v>1.06</v>
      </c>
      <c r="O1790">
        <v>0</v>
      </c>
      <c r="P1790">
        <v>3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0.56888509025407996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0.56888509025407996</v>
      </c>
    </row>
    <row r="1791" spans="1:31" x14ac:dyDescent="0.25">
      <c r="A1791">
        <v>2399302</v>
      </c>
      <c r="B1791">
        <v>1</v>
      </c>
      <c r="C1791" t="s">
        <v>80</v>
      </c>
      <c r="D1791" t="s">
        <v>84</v>
      </c>
      <c r="E1791" t="s">
        <v>141</v>
      </c>
      <c r="F1791" t="s">
        <v>5402</v>
      </c>
      <c r="G1791" t="s">
        <v>134</v>
      </c>
      <c r="H1791" t="s">
        <v>143</v>
      </c>
      <c r="I1791" t="s">
        <v>136</v>
      </c>
      <c r="J1791" t="s">
        <v>137</v>
      </c>
      <c r="K1791" t="s">
        <v>138</v>
      </c>
      <c r="L1791" t="s">
        <v>5403</v>
      </c>
      <c r="M1791" t="s">
        <v>5404</v>
      </c>
      <c r="N1791">
        <v>3.0097222220000002</v>
      </c>
      <c r="O1791">
        <v>0</v>
      </c>
      <c r="P1791">
        <v>161</v>
      </c>
      <c r="Q1791">
        <v>0</v>
      </c>
      <c r="R1791">
        <v>0</v>
      </c>
      <c r="S1791">
        <v>0</v>
      </c>
      <c r="T1791">
        <v>760</v>
      </c>
      <c r="U1791">
        <v>0</v>
      </c>
      <c r="V1791">
        <v>14</v>
      </c>
      <c r="W1791">
        <v>0</v>
      </c>
      <c r="X1791">
        <v>87.958297177736071</v>
      </c>
      <c r="Y1791">
        <v>0</v>
      </c>
      <c r="Z1791">
        <v>0</v>
      </c>
      <c r="AA1791">
        <v>0</v>
      </c>
      <c r="AB1791">
        <v>1720.3126853936533</v>
      </c>
      <c r="AC1791">
        <v>0</v>
      </c>
      <c r="AD1791">
        <v>1039.1539166911534</v>
      </c>
      <c r="AE1791">
        <v>2847.4248992625426</v>
      </c>
    </row>
    <row r="1792" spans="1:31" x14ac:dyDescent="0.25">
      <c r="A1792">
        <v>2399199</v>
      </c>
      <c r="B1792">
        <v>1</v>
      </c>
      <c r="C1792" t="s">
        <v>80</v>
      </c>
      <c r="D1792" t="s">
        <v>103</v>
      </c>
      <c r="E1792" t="s">
        <v>157</v>
      </c>
      <c r="F1792" t="s">
        <v>5188</v>
      </c>
      <c r="G1792" t="s">
        <v>134</v>
      </c>
      <c r="H1792" t="s">
        <v>135</v>
      </c>
      <c r="I1792" t="s">
        <v>136</v>
      </c>
      <c r="J1792" t="s">
        <v>137</v>
      </c>
      <c r="K1792" t="s">
        <v>138</v>
      </c>
      <c r="L1792" t="s">
        <v>5405</v>
      </c>
      <c r="M1792" t="s">
        <v>5406</v>
      </c>
      <c r="N1792">
        <v>9.0872222219999994</v>
      </c>
      <c r="O1792">
        <v>0</v>
      </c>
      <c r="P1792">
        <v>11</v>
      </c>
      <c r="Q1792">
        <v>0</v>
      </c>
      <c r="R1792">
        <v>0</v>
      </c>
      <c r="S1792">
        <v>0</v>
      </c>
      <c r="T1792">
        <v>5</v>
      </c>
      <c r="U1792">
        <v>0</v>
      </c>
      <c r="V1792">
        <v>0</v>
      </c>
      <c r="W1792">
        <v>0</v>
      </c>
      <c r="X1792">
        <v>20.703033114211244</v>
      </c>
      <c r="Y1792">
        <v>0</v>
      </c>
      <c r="Z1792">
        <v>0</v>
      </c>
      <c r="AA1792">
        <v>0</v>
      </c>
      <c r="AB1792">
        <v>147.89013573902588</v>
      </c>
      <c r="AC1792">
        <v>0</v>
      </c>
      <c r="AD1792">
        <v>0</v>
      </c>
      <c r="AE1792">
        <v>168.59316885323713</v>
      </c>
    </row>
    <row r="1793" spans="1:31" x14ac:dyDescent="0.25">
      <c r="A1793">
        <v>2399279</v>
      </c>
      <c r="B1793">
        <v>1</v>
      </c>
      <c r="C1793" t="s">
        <v>80</v>
      </c>
      <c r="D1793" t="s">
        <v>109</v>
      </c>
      <c r="E1793" t="s">
        <v>181</v>
      </c>
      <c r="F1793" t="s">
        <v>5407</v>
      </c>
      <c r="G1793" t="s">
        <v>580</v>
      </c>
      <c r="H1793" t="s">
        <v>135</v>
      </c>
      <c r="I1793" t="s">
        <v>136</v>
      </c>
      <c r="J1793" t="s">
        <v>137</v>
      </c>
      <c r="K1793" t="s">
        <v>163</v>
      </c>
      <c r="L1793" t="s">
        <v>5408</v>
      </c>
      <c r="M1793" t="s">
        <v>5409</v>
      </c>
      <c r="N1793">
        <v>1.1416666660000001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0.2265192267146055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0.2265192267146055</v>
      </c>
    </row>
    <row r="1794" spans="1:31" x14ac:dyDescent="0.25">
      <c r="A1794">
        <v>2399637</v>
      </c>
      <c r="B1794">
        <v>1</v>
      </c>
      <c r="C1794" t="s">
        <v>80</v>
      </c>
      <c r="D1794" t="s">
        <v>83</v>
      </c>
      <c r="E1794" t="s">
        <v>181</v>
      </c>
      <c r="F1794" t="s">
        <v>5410</v>
      </c>
      <c r="G1794" t="s">
        <v>183</v>
      </c>
      <c r="H1794" t="s">
        <v>135</v>
      </c>
      <c r="I1794" t="s">
        <v>136</v>
      </c>
      <c r="J1794" t="s">
        <v>137</v>
      </c>
      <c r="K1794" t="s">
        <v>163</v>
      </c>
      <c r="L1794" t="s">
        <v>5411</v>
      </c>
      <c r="M1794" t="s">
        <v>5412</v>
      </c>
      <c r="N1794">
        <v>1.5166666660000001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0.1943857340576467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0.1943857340576467</v>
      </c>
    </row>
    <row r="1795" spans="1:31" x14ac:dyDescent="0.25">
      <c r="A1795">
        <v>2399282</v>
      </c>
      <c r="B1795">
        <v>1</v>
      </c>
      <c r="C1795" t="s">
        <v>80</v>
      </c>
      <c r="D1795" t="s">
        <v>84</v>
      </c>
      <c r="E1795" t="s">
        <v>181</v>
      </c>
      <c r="F1795" t="s">
        <v>5413</v>
      </c>
      <c r="G1795" t="s">
        <v>235</v>
      </c>
      <c r="H1795" t="s">
        <v>135</v>
      </c>
      <c r="I1795" t="s">
        <v>136</v>
      </c>
      <c r="J1795" t="s">
        <v>3</v>
      </c>
      <c r="K1795" t="s">
        <v>163</v>
      </c>
      <c r="L1795" t="s">
        <v>5414</v>
      </c>
      <c r="M1795" t="s">
        <v>5415</v>
      </c>
      <c r="N1795">
        <v>4.1133333329999999</v>
      </c>
      <c r="O1795">
        <v>0</v>
      </c>
      <c r="P1795">
        <v>5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4.1560918774492626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4.1560918774492626</v>
      </c>
    </row>
    <row r="1796" spans="1:31" x14ac:dyDescent="0.25">
      <c r="A1796">
        <v>2399090</v>
      </c>
      <c r="B1796">
        <v>1</v>
      </c>
      <c r="C1796" t="s">
        <v>80</v>
      </c>
      <c r="D1796" t="s">
        <v>105</v>
      </c>
      <c r="E1796" t="s">
        <v>279</v>
      </c>
      <c r="F1796" t="s">
        <v>5416</v>
      </c>
      <c r="G1796" t="s">
        <v>162</v>
      </c>
      <c r="H1796" t="s">
        <v>143</v>
      </c>
      <c r="I1796" t="s">
        <v>136</v>
      </c>
      <c r="J1796" t="s">
        <v>137</v>
      </c>
      <c r="K1796" t="s">
        <v>163</v>
      </c>
      <c r="L1796" t="s">
        <v>5417</v>
      </c>
      <c r="M1796" t="s">
        <v>5418</v>
      </c>
      <c r="N1796">
        <v>0.373611111</v>
      </c>
      <c r="O1796">
        <v>5</v>
      </c>
      <c r="P1796">
        <v>671</v>
      </c>
      <c r="Q1796">
        <v>13</v>
      </c>
      <c r="R1796">
        <v>88</v>
      </c>
      <c r="S1796">
        <v>8</v>
      </c>
      <c r="T1796">
        <v>75</v>
      </c>
      <c r="U1796">
        <v>0</v>
      </c>
      <c r="V1796">
        <v>0</v>
      </c>
      <c r="W1796">
        <v>0.41331429670164443</v>
      </c>
      <c r="X1796">
        <v>36.694493778813325</v>
      </c>
      <c r="Y1796">
        <v>1.8973750956536999</v>
      </c>
      <c r="Z1796">
        <v>12.988440812932673</v>
      </c>
      <c r="AA1796">
        <v>1.7716638691592335</v>
      </c>
      <c r="AB1796">
        <v>10.616080419562147</v>
      </c>
      <c r="AC1796">
        <v>0</v>
      </c>
      <c r="AD1796">
        <v>0</v>
      </c>
      <c r="AE1796">
        <v>64.381368272822726</v>
      </c>
    </row>
    <row r="1797" spans="1:31" x14ac:dyDescent="0.25">
      <c r="A1797">
        <v>2399468</v>
      </c>
      <c r="B1797">
        <v>1</v>
      </c>
      <c r="C1797" t="s">
        <v>81</v>
      </c>
      <c r="D1797" t="s">
        <v>121</v>
      </c>
      <c r="E1797" t="s">
        <v>181</v>
      </c>
      <c r="F1797" t="s">
        <v>2214</v>
      </c>
      <c r="G1797" t="s">
        <v>235</v>
      </c>
      <c r="H1797" t="s">
        <v>135</v>
      </c>
      <c r="I1797" t="s">
        <v>136</v>
      </c>
      <c r="J1797" t="s">
        <v>3</v>
      </c>
      <c r="K1797" t="s">
        <v>163</v>
      </c>
      <c r="L1797" t="s">
        <v>5419</v>
      </c>
      <c r="M1797" t="s">
        <v>5420</v>
      </c>
      <c r="N1797">
        <v>3.364166666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0.71701190738604437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0.71701190738604437</v>
      </c>
    </row>
    <row r="1798" spans="1:31" x14ac:dyDescent="0.25">
      <c r="A1798">
        <v>2399491</v>
      </c>
      <c r="B1798">
        <v>1</v>
      </c>
      <c r="C1798" t="s">
        <v>81</v>
      </c>
      <c r="D1798" t="s">
        <v>113</v>
      </c>
      <c r="E1798" t="s">
        <v>157</v>
      </c>
      <c r="F1798" t="s">
        <v>5421</v>
      </c>
      <c r="G1798" t="s">
        <v>272</v>
      </c>
      <c r="H1798" t="s">
        <v>135</v>
      </c>
      <c r="I1798" t="s">
        <v>136</v>
      </c>
      <c r="J1798" t="s">
        <v>137</v>
      </c>
      <c r="K1798" t="s">
        <v>163</v>
      </c>
      <c r="L1798" t="s">
        <v>5422</v>
      </c>
      <c r="M1798" t="s">
        <v>5423</v>
      </c>
      <c r="N1798">
        <v>3.1302777769999999</v>
      </c>
      <c r="O1798">
        <v>0</v>
      </c>
      <c r="P1798">
        <v>36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14.945584808263233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14.945584808263233</v>
      </c>
    </row>
    <row r="1799" spans="1:31" x14ac:dyDescent="0.25">
      <c r="A1799">
        <v>2399299</v>
      </c>
      <c r="B1799">
        <v>1</v>
      </c>
      <c r="C1799" t="s">
        <v>80</v>
      </c>
      <c r="D1799" t="s">
        <v>85</v>
      </c>
      <c r="E1799" t="s">
        <v>181</v>
      </c>
      <c r="F1799" t="s">
        <v>5424</v>
      </c>
      <c r="G1799" t="s">
        <v>235</v>
      </c>
      <c r="H1799" t="s">
        <v>135</v>
      </c>
      <c r="I1799" t="s">
        <v>136</v>
      </c>
      <c r="J1799" t="s">
        <v>3</v>
      </c>
      <c r="K1799" t="s">
        <v>163</v>
      </c>
      <c r="L1799" t="s">
        <v>5425</v>
      </c>
      <c r="M1799" t="s">
        <v>5426</v>
      </c>
      <c r="N1799">
        <v>1.4041666660000001</v>
      </c>
      <c r="O1799">
        <v>0</v>
      </c>
      <c r="P1799">
        <v>6</v>
      </c>
      <c r="Q1799">
        <v>0</v>
      </c>
      <c r="R1799">
        <v>0</v>
      </c>
      <c r="S1799">
        <v>0</v>
      </c>
      <c r="T1799">
        <v>3</v>
      </c>
      <c r="U1799">
        <v>0</v>
      </c>
      <c r="V1799">
        <v>0</v>
      </c>
      <c r="W1799">
        <v>0</v>
      </c>
      <c r="X1799">
        <v>1.9317646261862853</v>
      </c>
      <c r="Y1799">
        <v>0</v>
      </c>
      <c r="Z1799">
        <v>0</v>
      </c>
      <c r="AA1799">
        <v>0</v>
      </c>
      <c r="AB1799">
        <v>3.0656838560196622</v>
      </c>
      <c r="AC1799">
        <v>0</v>
      </c>
      <c r="AD1799">
        <v>0</v>
      </c>
      <c r="AE1799">
        <v>4.9974484822059475</v>
      </c>
    </row>
    <row r="1800" spans="1:31" x14ac:dyDescent="0.25">
      <c r="A1800">
        <v>2399153</v>
      </c>
      <c r="B1800">
        <v>1</v>
      </c>
      <c r="C1800" t="s">
        <v>80</v>
      </c>
      <c r="D1800" t="s">
        <v>103</v>
      </c>
      <c r="E1800" t="s">
        <v>141</v>
      </c>
      <c r="F1800" t="s">
        <v>5427</v>
      </c>
      <c r="G1800" t="s">
        <v>1161</v>
      </c>
      <c r="H1800" t="s">
        <v>143</v>
      </c>
      <c r="I1800" t="s">
        <v>136</v>
      </c>
      <c r="J1800" t="s">
        <v>137</v>
      </c>
      <c r="K1800" t="s">
        <v>163</v>
      </c>
      <c r="L1800" t="s">
        <v>5428</v>
      </c>
      <c r="M1800" t="s">
        <v>5429</v>
      </c>
      <c r="N1800">
        <v>1.0238888880000001</v>
      </c>
      <c r="O1800">
        <v>0</v>
      </c>
      <c r="P1800">
        <v>1</v>
      </c>
      <c r="Q1800">
        <v>0</v>
      </c>
      <c r="R1800">
        <v>12</v>
      </c>
      <c r="S1800">
        <v>0</v>
      </c>
      <c r="T1800">
        <v>7</v>
      </c>
      <c r="U1800">
        <v>0</v>
      </c>
      <c r="V1800">
        <v>0</v>
      </c>
      <c r="W1800">
        <v>0</v>
      </c>
      <c r="X1800">
        <v>1.6432003836238152</v>
      </c>
      <c r="Y1800">
        <v>0</v>
      </c>
      <c r="Z1800">
        <v>27.799943172014491</v>
      </c>
      <c r="AA1800">
        <v>0</v>
      </c>
      <c r="AB1800">
        <v>17.033320321164332</v>
      </c>
      <c r="AC1800">
        <v>0</v>
      </c>
      <c r="AD1800">
        <v>0</v>
      </c>
      <c r="AE1800">
        <v>46.47646387680264</v>
      </c>
    </row>
    <row r="1801" spans="1:31" x14ac:dyDescent="0.25">
      <c r="A1801">
        <v>2399159</v>
      </c>
      <c r="B1801">
        <v>1</v>
      </c>
      <c r="C1801" t="s">
        <v>81</v>
      </c>
      <c r="D1801" t="s">
        <v>123</v>
      </c>
      <c r="E1801" t="s">
        <v>279</v>
      </c>
      <c r="F1801" t="s">
        <v>5264</v>
      </c>
      <c r="G1801" t="s">
        <v>162</v>
      </c>
      <c r="H1801" t="s">
        <v>143</v>
      </c>
      <c r="I1801" t="s">
        <v>136</v>
      </c>
      <c r="J1801" t="s">
        <v>137</v>
      </c>
      <c r="K1801" t="s">
        <v>163</v>
      </c>
      <c r="L1801" t="s">
        <v>5430</v>
      </c>
      <c r="M1801" t="s">
        <v>5431</v>
      </c>
      <c r="N1801">
        <v>0.98527777699999997</v>
      </c>
      <c r="O1801">
        <v>2</v>
      </c>
      <c r="P1801">
        <v>208</v>
      </c>
      <c r="Q1801">
        <v>23</v>
      </c>
      <c r="R1801">
        <v>42</v>
      </c>
      <c r="S1801">
        <v>1</v>
      </c>
      <c r="T1801">
        <v>21</v>
      </c>
      <c r="U1801">
        <v>1</v>
      </c>
      <c r="V1801">
        <v>0</v>
      </c>
      <c r="W1801">
        <v>16.35596812788107</v>
      </c>
      <c r="X1801">
        <v>50.149690370687054</v>
      </c>
      <c r="Y1801">
        <v>70.874188810858712</v>
      </c>
      <c r="Z1801">
        <v>46.148109105786446</v>
      </c>
      <c r="AA1801">
        <v>1.3739037840670556</v>
      </c>
      <c r="AB1801">
        <v>19.625362220235473</v>
      </c>
      <c r="AC1801">
        <v>50.314555349026215</v>
      </c>
      <c r="AD1801">
        <v>0</v>
      </c>
      <c r="AE1801">
        <v>254.84177776854204</v>
      </c>
    </row>
    <row r="1802" spans="1:31" x14ac:dyDescent="0.25">
      <c r="A1802">
        <v>2399554</v>
      </c>
      <c r="B1802">
        <v>1</v>
      </c>
      <c r="C1802" t="s">
        <v>80</v>
      </c>
      <c r="D1802" t="s">
        <v>84</v>
      </c>
      <c r="E1802" t="s">
        <v>181</v>
      </c>
      <c r="F1802" t="s">
        <v>5432</v>
      </c>
      <c r="G1802" t="s">
        <v>183</v>
      </c>
      <c r="H1802" t="s">
        <v>135</v>
      </c>
      <c r="I1802" t="s">
        <v>136</v>
      </c>
      <c r="J1802" t="s">
        <v>137</v>
      </c>
      <c r="K1802" t="s">
        <v>163</v>
      </c>
      <c r="L1802" t="s">
        <v>5433</v>
      </c>
      <c r="M1802" t="s">
        <v>5434</v>
      </c>
      <c r="N1802">
        <v>2.2094444439999998</v>
      </c>
      <c r="O1802">
        <v>0</v>
      </c>
      <c r="P1802">
        <v>5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2.4210473090843432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2.4210473090843432</v>
      </c>
    </row>
    <row r="1803" spans="1:31" x14ac:dyDescent="0.25">
      <c r="A1803">
        <v>2399176</v>
      </c>
      <c r="B1803">
        <v>1</v>
      </c>
      <c r="C1803" t="s">
        <v>80</v>
      </c>
      <c r="D1803" t="s">
        <v>100</v>
      </c>
      <c r="E1803" t="s">
        <v>153</v>
      </c>
      <c r="F1803" t="s">
        <v>5435</v>
      </c>
      <c r="G1803" t="s">
        <v>162</v>
      </c>
      <c r="H1803" t="s">
        <v>143</v>
      </c>
      <c r="I1803" t="s">
        <v>136</v>
      </c>
      <c r="J1803" t="s">
        <v>137</v>
      </c>
      <c r="K1803" t="s">
        <v>163</v>
      </c>
      <c r="L1803" t="s">
        <v>5436</v>
      </c>
      <c r="M1803" t="s">
        <v>5437</v>
      </c>
      <c r="N1803">
        <v>0.73333333300000003</v>
      </c>
      <c r="O1803">
        <v>5</v>
      </c>
      <c r="P1803">
        <v>1533</v>
      </c>
      <c r="Q1803">
        <v>34</v>
      </c>
      <c r="R1803">
        <v>326</v>
      </c>
      <c r="S1803">
        <v>19</v>
      </c>
      <c r="T1803">
        <v>280</v>
      </c>
      <c r="U1803">
        <v>0</v>
      </c>
      <c r="V1803">
        <v>0</v>
      </c>
      <c r="W1803">
        <v>10.588439317338517</v>
      </c>
      <c r="X1803">
        <v>187.65598230189875</v>
      </c>
      <c r="Y1803">
        <v>84.879819710013976</v>
      </c>
      <c r="Z1803">
        <v>145.79385558431622</v>
      </c>
      <c r="AA1803">
        <v>55.686580937795497</v>
      </c>
      <c r="AB1803">
        <v>147.34147421799949</v>
      </c>
      <c r="AC1803">
        <v>0</v>
      </c>
      <c r="AD1803">
        <v>0</v>
      </c>
      <c r="AE1803">
        <v>631.94615206936248</v>
      </c>
    </row>
    <row r="1804" spans="1:31" x14ac:dyDescent="0.25">
      <c r="A1804">
        <v>2399531</v>
      </c>
      <c r="B1804">
        <v>1</v>
      </c>
      <c r="C1804" t="s">
        <v>81</v>
      </c>
      <c r="D1804" t="s">
        <v>128</v>
      </c>
      <c r="E1804" t="s">
        <v>153</v>
      </c>
      <c r="F1804" t="s">
        <v>5438</v>
      </c>
      <c r="G1804" t="s">
        <v>162</v>
      </c>
      <c r="H1804" t="s">
        <v>143</v>
      </c>
      <c r="I1804" t="s">
        <v>136</v>
      </c>
      <c r="J1804" t="s">
        <v>137</v>
      </c>
      <c r="K1804" t="s">
        <v>163</v>
      </c>
      <c r="L1804" t="s">
        <v>5439</v>
      </c>
      <c r="M1804" t="s">
        <v>5440</v>
      </c>
      <c r="N1804">
        <v>0.69944444400000005</v>
      </c>
      <c r="O1804">
        <v>0</v>
      </c>
      <c r="P1804">
        <v>0</v>
      </c>
      <c r="Q1804">
        <v>0</v>
      </c>
      <c r="R1804">
        <v>0</v>
      </c>
      <c r="S1804">
        <v>2</v>
      </c>
      <c r="T1804">
        <v>311</v>
      </c>
      <c r="U1804">
        <v>0</v>
      </c>
      <c r="V1804">
        <v>1</v>
      </c>
      <c r="W1804">
        <v>0</v>
      </c>
      <c r="X1804">
        <v>0</v>
      </c>
      <c r="Y1804">
        <v>0</v>
      </c>
      <c r="Z1804">
        <v>0</v>
      </c>
      <c r="AA1804">
        <v>7.7069540455223517</v>
      </c>
      <c r="AB1804">
        <v>149.37656372622499</v>
      </c>
      <c r="AC1804">
        <v>0</v>
      </c>
      <c r="AD1804">
        <v>103.9591430186158</v>
      </c>
      <c r="AE1804">
        <v>261.04266079036313</v>
      </c>
    </row>
    <row r="1805" spans="1:31" x14ac:dyDescent="0.25">
      <c r="A1805">
        <v>2399219</v>
      </c>
      <c r="B1805">
        <v>1</v>
      </c>
      <c r="C1805" t="s">
        <v>80</v>
      </c>
      <c r="D1805" t="s">
        <v>108</v>
      </c>
      <c r="E1805" t="s">
        <v>157</v>
      </c>
      <c r="F1805" t="s">
        <v>5441</v>
      </c>
      <c r="G1805" t="s">
        <v>276</v>
      </c>
      <c r="H1805" t="s">
        <v>135</v>
      </c>
      <c r="I1805" t="s">
        <v>136</v>
      </c>
      <c r="J1805" t="s">
        <v>137</v>
      </c>
      <c r="K1805" t="s">
        <v>163</v>
      </c>
      <c r="L1805" t="s">
        <v>5442</v>
      </c>
      <c r="M1805" t="s">
        <v>5443</v>
      </c>
      <c r="N1805">
        <v>4.3766666660000002</v>
      </c>
      <c r="O1805">
        <v>0</v>
      </c>
      <c r="P1805">
        <v>7</v>
      </c>
      <c r="Q1805">
        <v>0</v>
      </c>
      <c r="R1805">
        <v>6</v>
      </c>
      <c r="S1805">
        <v>0</v>
      </c>
      <c r="T1805">
        <v>4</v>
      </c>
      <c r="U1805">
        <v>0</v>
      </c>
      <c r="V1805">
        <v>0</v>
      </c>
      <c r="W1805">
        <v>0</v>
      </c>
      <c r="X1805">
        <v>6.5788625411046997</v>
      </c>
      <c r="Y1805">
        <v>0</v>
      </c>
      <c r="Z1805">
        <v>53.077351823760026</v>
      </c>
      <c r="AA1805">
        <v>0</v>
      </c>
      <c r="AB1805">
        <v>40.467340875778376</v>
      </c>
      <c r="AC1805">
        <v>0</v>
      </c>
      <c r="AD1805">
        <v>0</v>
      </c>
      <c r="AE1805">
        <v>100.1235552406431</v>
      </c>
    </row>
    <row r="1806" spans="1:31" x14ac:dyDescent="0.25">
      <c r="A1806">
        <v>2399362</v>
      </c>
      <c r="B1806">
        <v>1</v>
      </c>
      <c r="C1806" t="s">
        <v>80</v>
      </c>
      <c r="D1806" t="s">
        <v>82</v>
      </c>
      <c r="E1806" t="s">
        <v>181</v>
      </c>
      <c r="F1806" t="s">
        <v>5444</v>
      </c>
      <c r="G1806" t="s">
        <v>235</v>
      </c>
      <c r="H1806" t="s">
        <v>135</v>
      </c>
      <c r="I1806" t="s">
        <v>136</v>
      </c>
      <c r="J1806" t="s">
        <v>137</v>
      </c>
      <c r="K1806" t="s">
        <v>163</v>
      </c>
      <c r="L1806" t="s">
        <v>5445</v>
      </c>
      <c r="M1806" t="s">
        <v>5446</v>
      </c>
      <c r="N1806">
        <v>3.542777777</v>
      </c>
      <c r="O1806">
        <v>0</v>
      </c>
      <c r="P1806">
        <v>2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1.7094433905999089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1.7094433905999089</v>
      </c>
    </row>
    <row r="1807" spans="1:31" x14ac:dyDescent="0.25">
      <c r="A1807">
        <v>2399133</v>
      </c>
      <c r="B1807">
        <v>1</v>
      </c>
      <c r="C1807" t="s">
        <v>80</v>
      </c>
      <c r="D1807" t="s">
        <v>96</v>
      </c>
      <c r="E1807" t="s">
        <v>325</v>
      </c>
      <c r="F1807" t="s">
        <v>5447</v>
      </c>
      <c r="G1807" t="s">
        <v>162</v>
      </c>
      <c r="H1807" t="s">
        <v>143</v>
      </c>
      <c r="I1807" t="s">
        <v>136</v>
      </c>
      <c r="J1807" t="s">
        <v>137</v>
      </c>
      <c r="K1807" t="s">
        <v>163</v>
      </c>
      <c r="L1807" t="s">
        <v>5448</v>
      </c>
      <c r="M1807" t="s">
        <v>5449</v>
      </c>
      <c r="N1807">
        <v>0.49055555499999998</v>
      </c>
      <c r="O1807">
        <v>0</v>
      </c>
      <c r="P1807">
        <v>249</v>
      </c>
      <c r="Q1807">
        <v>14</v>
      </c>
      <c r="R1807">
        <v>29</v>
      </c>
      <c r="S1807">
        <v>19</v>
      </c>
      <c r="T1807">
        <v>48</v>
      </c>
      <c r="U1807">
        <v>3</v>
      </c>
      <c r="V1807">
        <v>0</v>
      </c>
      <c r="W1807">
        <v>0</v>
      </c>
      <c r="X1807">
        <v>29.783926835706332</v>
      </c>
      <c r="Y1807">
        <v>4.2779519176188554</v>
      </c>
      <c r="Z1807">
        <v>5.8727525989186899</v>
      </c>
      <c r="AA1807">
        <v>30.041721393060882</v>
      </c>
      <c r="AB1807">
        <v>9.0348812601046209</v>
      </c>
      <c r="AC1807">
        <v>75.90797345863092</v>
      </c>
      <c r="AD1807">
        <v>0</v>
      </c>
      <c r="AE1807">
        <v>154.91920746404031</v>
      </c>
    </row>
    <row r="1808" spans="1:31" x14ac:dyDescent="0.25">
      <c r="A1808">
        <v>2399382</v>
      </c>
      <c r="B1808">
        <v>1</v>
      </c>
      <c r="C1808" t="s">
        <v>80</v>
      </c>
      <c r="D1808" t="s">
        <v>106</v>
      </c>
      <c r="E1808" t="s">
        <v>153</v>
      </c>
      <c r="F1808" t="s">
        <v>5450</v>
      </c>
      <c r="G1808" t="s">
        <v>134</v>
      </c>
      <c r="H1808" t="s">
        <v>143</v>
      </c>
      <c r="I1808" t="s">
        <v>136</v>
      </c>
      <c r="J1808" t="s">
        <v>137</v>
      </c>
      <c r="K1808" t="s">
        <v>138</v>
      </c>
      <c r="L1808" t="s">
        <v>5451</v>
      </c>
      <c r="M1808" t="s">
        <v>5452</v>
      </c>
      <c r="N1808">
        <v>3.309722222</v>
      </c>
      <c r="O1808">
        <v>1</v>
      </c>
      <c r="P1808">
        <v>30</v>
      </c>
      <c r="Q1808">
        <v>16</v>
      </c>
      <c r="R1808">
        <v>47</v>
      </c>
      <c r="S1808">
        <v>14</v>
      </c>
      <c r="T1808">
        <v>23</v>
      </c>
      <c r="U1808">
        <v>6</v>
      </c>
      <c r="V1808">
        <v>0</v>
      </c>
      <c r="W1808">
        <v>1.1516470682054145</v>
      </c>
      <c r="X1808">
        <v>61.657021545328803</v>
      </c>
      <c r="Y1808">
        <v>263.90625193784587</v>
      </c>
      <c r="Z1808">
        <v>386.06594871338001</v>
      </c>
      <c r="AA1808">
        <v>361.8367574760066</v>
      </c>
      <c r="AB1808">
        <v>268.61631315397364</v>
      </c>
      <c r="AC1808">
        <v>1576.6948233979606</v>
      </c>
      <c r="AD1808">
        <v>0</v>
      </c>
      <c r="AE1808">
        <v>2919.9287632927008</v>
      </c>
    </row>
    <row r="1809" spans="1:31" x14ac:dyDescent="0.25">
      <c r="A1809">
        <v>2399239</v>
      </c>
      <c r="B1809">
        <v>1</v>
      </c>
      <c r="C1809" t="s">
        <v>81</v>
      </c>
      <c r="D1809" t="s">
        <v>128</v>
      </c>
      <c r="E1809" t="s">
        <v>181</v>
      </c>
      <c r="F1809" t="s">
        <v>5453</v>
      </c>
      <c r="G1809" t="s">
        <v>224</v>
      </c>
      <c r="H1809" t="s">
        <v>135</v>
      </c>
      <c r="I1809" t="s">
        <v>136</v>
      </c>
      <c r="J1809" t="s">
        <v>137</v>
      </c>
      <c r="K1809" t="s">
        <v>163</v>
      </c>
      <c r="L1809" t="s">
        <v>5454</v>
      </c>
      <c r="M1809" t="s">
        <v>5455</v>
      </c>
      <c r="N1809">
        <v>1.068888888</v>
      </c>
      <c r="O1809">
        <v>0</v>
      </c>
      <c r="P1809">
        <v>10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1.650216291121867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1.650216291121867</v>
      </c>
    </row>
    <row r="1810" spans="1:31" x14ac:dyDescent="0.25">
      <c r="A1810">
        <v>2399617</v>
      </c>
      <c r="B1810">
        <v>1</v>
      </c>
      <c r="C1810" t="s">
        <v>80</v>
      </c>
      <c r="D1810" t="s">
        <v>95</v>
      </c>
      <c r="E1810" t="s">
        <v>157</v>
      </c>
      <c r="F1810" t="s">
        <v>5456</v>
      </c>
      <c r="G1810" t="s">
        <v>254</v>
      </c>
      <c r="H1810" t="s">
        <v>135</v>
      </c>
      <c r="I1810" t="s">
        <v>136</v>
      </c>
      <c r="J1810" t="s">
        <v>137</v>
      </c>
      <c r="K1810" t="s">
        <v>163</v>
      </c>
      <c r="L1810" t="s">
        <v>5457</v>
      </c>
      <c r="M1810" t="s">
        <v>5458</v>
      </c>
      <c r="N1810">
        <v>3.1661111110000002</v>
      </c>
      <c r="O1810">
        <v>0</v>
      </c>
      <c r="P1810">
        <v>62</v>
      </c>
      <c r="Q1810">
        <v>0</v>
      </c>
      <c r="R1810">
        <v>0</v>
      </c>
      <c r="S1810">
        <v>0</v>
      </c>
      <c r="T1810">
        <v>1</v>
      </c>
      <c r="U1810">
        <v>0</v>
      </c>
      <c r="V1810">
        <v>0</v>
      </c>
      <c r="W1810">
        <v>0</v>
      </c>
      <c r="X1810">
        <v>37.435431694980778</v>
      </c>
      <c r="Y1810">
        <v>0</v>
      </c>
      <c r="Z1810">
        <v>0</v>
      </c>
      <c r="AA1810">
        <v>0</v>
      </c>
      <c r="AB1810">
        <v>3.7682375249599223</v>
      </c>
      <c r="AC1810">
        <v>0</v>
      </c>
      <c r="AD1810">
        <v>0</v>
      </c>
      <c r="AE1810">
        <v>41.2036692199407</v>
      </c>
    </row>
    <row r="1811" spans="1:31" x14ac:dyDescent="0.25">
      <c r="A1811">
        <v>2399574</v>
      </c>
      <c r="B1811">
        <v>1</v>
      </c>
      <c r="C1811" t="s">
        <v>80</v>
      </c>
      <c r="D1811" t="s">
        <v>104</v>
      </c>
      <c r="E1811" t="s">
        <v>141</v>
      </c>
      <c r="F1811" t="s">
        <v>5459</v>
      </c>
      <c r="G1811" t="s">
        <v>206</v>
      </c>
      <c r="H1811" t="s">
        <v>143</v>
      </c>
      <c r="I1811" t="s">
        <v>136</v>
      </c>
      <c r="J1811" t="s">
        <v>137</v>
      </c>
      <c r="K1811" t="s">
        <v>163</v>
      </c>
      <c r="L1811" t="s">
        <v>5460</v>
      </c>
      <c r="M1811" t="s">
        <v>5461</v>
      </c>
      <c r="N1811">
        <v>0.72111111100000003</v>
      </c>
      <c r="O1811">
        <v>0</v>
      </c>
      <c r="P1811">
        <v>0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8.1004316173998507</v>
      </c>
      <c r="AB1811">
        <v>0</v>
      </c>
      <c r="AC1811">
        <v>0</v>
      </c>
      <c r="AD1811">
        <v>0</v>
      </c>
      <c r="AE1811">
        <v>8.1004316173998507</v>
      </c>
    </row>
    <row r="1812" spans="1:31" x14ac:dyDescent="0.25">
      <c r="A1812">
        <v>2399185</v>
      </c>
      <c r="B1812">
        <v>1</v>
      </c>
      <c r="C1812" t="s">
        <v>80</v>
      </c>
      <c r="D1812" t="s">
        <v>108</v>
      </c>
      <c r="E1812" t="s">
        <v>279</v>
      </c>
      <c r="F1812" t="s">
        <v>5462</v>
      </c>
      <c r="G1812" t="s">
        <v>147</v>
      </c>
      <c r="H1812" t="s">
        <v>143</v>
      </c>
      <c r="I1812" t="s">
        <v>136</v>
      </c>
      <c r="J1812" t="s">
        <v>137</v>
      </c>
      <c r="K1812" t="s">
        <v>138</v>
      </c>
      <c r="L1812" t="s">
        <v>5463</v>
      </c>
      <c r="M1812" t="s">
        <v>5464</v>
      </c>
      <c r="N1812">
        <v>5.4041666660000001</v>
      </c>
      <c r="O1812">
        <v>0</v>
      </c>
      <c r="P1812">
        <v>399</v>
      </c>
      <c r="Q1812">
        <v>0</v>
      </c>
      <c r="R1812">
        <v>121</v>
      </c>
      <c r="S1812">
        <v>4</v>
      </c>
      <c r="T1812">
        <v>58</v>
      </c>
      <c r="U1812">
        <v>0</v>
      </c>
      <c r="V1812">
        <v>0</v>
      </c>
      <c r="W1812">
        <v>0</v>
      </c>
      <c r="X1812">
        <v>375.39128799326409</v>
      </c>
      <c r="Y1812">
        <v>0</v>
      </c>
      <c r="Z1812">
        <v>521.58015009123801</v>
      </c>
      <c r="AA1812">
        <v>84.415196249997237</v>
      </c>
      <c r="AB1812">
        <v>326.01519860926601</v>
      </c>
      <c r="AC1812">
        <v>0</v>
      </c>
      <c r="AD1812">
        <v>0</v>
      </c>
      <c r="AE1812">
        <v>1307.4018329437654</v>
      </c>
    </row>
    <row r="1813" spans="1:31" x14ac:dyDescent="0.25">
      <c r="A1813">
        <v>2399308</v>
      </c>
      <c r="B1813">
        <v>1</v>
      </c>
      <c r="C1813" t="s">
        <v>80</v>
      </c>
      <c r="D1813" t="s">
        <v>83</v>
      </c>
      <c r="E1813" t="s">
        <v>176</v>
      </c>
      <c r="F1813" t="s">
        <v>5465</v>
      </c>
      <c r="G1813" t="s">
        <v>287</v>
      </c>
      <c r="H1813" t="s">
        <v>135</v>
      </c>
      <c r="I1813" t="s">
        <v>136</v>
      </c>
      <c r="J1813" t="s">
        <v>137</v>
      </c>
      <c r="K1813" t="s">
        <v>163</v>
      </c>
      <c r="L1813" t="s">
        <v>5466</v>
      </c>
      <c r="M1813" t="s">
        <v>5467</v>
      </c>
      <c r="N1813">
        <v>1.2483333329999999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1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4.9930747055918339</v>
      </c>
      <c r="AC1813">
        <v>0</v>
      </c>
      <c r="AD1813">
        <v>0</v>
      </c>
      <c r="AE1813">
        <v>4.9930747055918339</v>
      </c>
    </row>
    <row r="1814" spans="1:31" x14ac:dyDescent="0.25">
      <c r="A1814">
        <v>2399208</v>
      </c>
      <c r="B1814">
        <v>1</v>
      </c>
      <c r="C1814" t="s">
        <v>80</v>
      </c>
      <c r="D1814" t="s">
        <v>104</v>
      </c>
      <c r="E1814" t="s">
        <v>153</v>
      </c>
      <c r="F1814" t="s">
        <v>4159</v>
      </c>
      <c r="G1814" t="s">
        <v>162</v>
      </c>
      <c r="H1814" t="s">
        <v>143</v>
      </c>
      <c r="I1814" t="s">
        <v>136</v>
      </c>
      <c r="J1814" t="s">
        <v>137</v>
      </c>
      <c r="K1814" t="s">
        <v>163</v>
      </c>
      <c r="L1814" t="s">
        <v>5468</v>
      </c>
      <c r="M1814" t="s">
        <v>5469</v>
      </c>
      <c r="N1814">
        <v>0.38972222200000001</v>
      </c>
      <c r="O1814">
        <v>34</v>
      </c>
      <c r="P1814">
        <v>2058</v>
      </c>
      <c r="Q1814">
        <v>117</v>
      </c>
      <c r="R1814">
        <v>163</v>
      </c>
      <c r="S1814">
        <v>49</v>
      </c>
      <c r="T1814">
        <v>235</v>
      </c>
      <c r="U1814">
        <v>3</v>
      </c>
      <c r="V1814">
        <v>1</v>
      </c>
      <c r="W1814">
        <v>17.614303824801951</v>
      </c>
      <c r="X1814">
        <v>174.89935764730379</v>
      </c>
      <c r="Y1814">
        <v>50.580317106599395</v>
      </c>
      <c r="Z1814">
        <v>27.901799748082098</v>
      </c>
      <c r="AA1814">
        <v>82.713770612528052</v>
      </c>
      <c r="AB1814">
        <v>63.190406003553854</v>
      </c>
      <c r="AC1814">
        <v>12.342010537948038</v>
      </c>
      <c r="AD1814">
        <v>1.7551652523183279</v>
      </c>
      <c r="AE1814">
        <v>430.99713073313552</v>
      </c>
    </row>
    <row r="1815" spans="1:31" x14ac:dyDescent="0.25">
      <c r="A1815">
        <v>2399202</v>
      </c>
      <c r="B1815">
        <v>1</v>
      </c>
      <c r="C1815" t="s">
        <v>80</v>
      </c>
      <c r="D1815" t="s">
        <v>103</v>
      </c>
      <c r="E1815" t="s">
        <v>157</v>
      </c>
      <c r="F1815" t="s">
        <v>5118</v>
      </c>
      <c r="G1815" t="s">
        <v>134</v>
      </c>
      <c r="H1815" t="s">
        <v>135</v>
      </c>
      <c r="I1815" t="s">
        <v>136</v>
      </c>
      <c r="J1815" t="s">
        <v>137</v>
      </c>
      <c r="K1815" t="s">
        <v>138</v>
      </c>
      <c r="L1815" t="s">
        <v>5470</v>
      </c>
      <c r="M1815" t="s">
        <v>5471</v>
      </c>
      <c r="N1815">
        <v>0.84</v>
      </c>
      <c r="O1815">
        <v>0</v>
      </c>
      <c r="P1815">
        <v>26</v>
      </c>
      <c r="Q1815">
        <v>0</v>
      </c>
      <c r="R1815">
        <v>0</v>
      </c>
      <c r="S1815">
        <v>0</v>
      </c>
      <c r="T1815">
        <v>9</v>
      </c>
      <c r="U1815">
        <v>0</v>
      </c>
      <c r="V1815">
        <v>0</v>
      </c>
      <c r="W1815">
        <v>0</v>
      </c>
      <c r="X1815">
        <v>4.2763979457389389</v>
      </c>
      <c r="Y1815">
        <v>0</v>
      </c>
      <c r="Z1815">
        <v>0</v>
      </c>
      <c r="AA1815">
        <v>0</v>
      </c>
      <c r="AB1815">
        <v>5.444953359733212</v>
      </c>
      <c r="AC1815">
        <v>0</v>
      </c>
      <c r="AD1815">
        <v>0</v>
      </c>
      <c r="AE1815">
        <v>9.721351305472151</v>
      </c>
    </row>
    <row r="1816" spans="1:31" x14ac:dyDescent="0.25">
      <c r="A1816">
        <v>2399600</v>
      </c>
      <c r="B1816">
        <v>1</v>
      </c>
      <c r="C1816" t="s">
        <v>80</v>
      </c>
      <c r="D1816" t="s">
        <v>93</v>
      </c>
      <c r="E1816" t="s">
        <v>157</v>
      </c>
      <c r="F1816" t="s">
        <v>5472</v>
      </c>
      <c r="G1816" t="s">
        <v>272</v>
      </c>
      <c r="H1816" t="s">
        <v>135</v>
      </c>
      <c r="I1816" t="s">
        <v>136</v>
      </c>
      <c r="J1816" t="s">
        <v>137</v>
      </c>
      <c r="K1816" t="s">
        <v>163</v>
      </c>
      <c r="L1816" t="s">
        <v>5473</v>
      </c>
      <c r="M1816" t="s">
        <v>5474</v>
      </c>
      <c r="N1816">
        <v>2.2761111110000001</v>
      </c>
      <c r="O1816">
        <v>0</v>
      </c>
      <c r="P1816">
        <v>11</v>
      </c>
      <c r="Q1816">
        <v>0</v>
      </c>
      <c r="R1816">
        <v>0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7.9117179619853069</v>
      </c>
      <c r="Y1816">
        <v>0</v>
      </c>
      <c r="Z1816">
        <v>0</v>
      </c>
      <c r="AA1816">
        <v>0</v>
      </c>
      <c r="AB1816">
        <v>3.0852299150924778</v>
      </c>
      <c r="AC1816">
        <v>0</v>
      </c>
      <c r="AD1816">
        <v>0</v>
      </c>
      <c r="AE1816">
        <v>10.996947877077785</v>
      </c>
    </row>
    <row r="1817" spans="1:31" x14ac:dyDescent="0.25">
      <c r="A1817">
        <v>2399222</v>
      </c>
      <c r="B1817">
        <v>1</v>
      </c>
      <c r="C1817" t="s">
        <v>81</v>
      </c>
      <c r="D1817" t="s">
        <v>118</v>
      </c>
      <c r="E1817" t="s">
        <v>141</v>
      </c>
      <c r="F1817" t="s">
        <v>5475</v>
      </c>
      <c r="G1817" t="s">
        <v>134</v>
      </c>
      <c r="H1817" t="s">
        <v>143</v>
      </c>
      <c r="I1817" t="s">
        <v>136</v>
      </c>
      <c r="J1817" t="s">
        <v>137</v>
      </c>
      <c r="K1817" t="s">
        <v>138</v>
      </c>
      <c r="L1817" t="s">
        <v>5476</v>
      </c>
      <c r="M1817" t="s">
        <v>5477</v>
      </c>
      <c r="N1817">
        <v>7.2977777770000003</v>
      </c>
      <c r="O1817">
        <v>3</v>
      </c>
      <c r="P1817">
        <v>1396</v>
      </c>
      <c r="Q1817">
        <v>188</v>
      </c>
      <c r="R1817">
        <v>169</v>
      </c>
      <c r="S1817">
        <v>28</v>
      </c>
      <c r="T1817">
        <v>116</v>
      </c>
      <c r="U1817">
        <v>0</v>
      </c>
      <c r="V1817">
        <v>0</v>
      </c>
      <c r="W1817">
        <v>2.9275651970699959</v>
      </c>
      <c r="X1817">
        <v>1258.5890747363719</v>
      </c>
      <c r="Y1817">
        <v>2319.4647777588611</v>
      </c>
      <c r="Z1817">
        <v>483.84269505009524</v>
      </c>
      <c r="AA1817">
        <v>475.17739904604969</v>
      </c>
      <c r="AB1817">
        <v>374.7193026459621</v>
      </c>
      <c r="AC1817">
        <v>0</v>
      </c>
      <c r="AD1817">
        <v>0</v>
      </c>
      <c r="AE1817">
        <v>4914.7208144344095</v>
      </c>
    </row>
    <row r="1818" spans="1:31" x14ac:dyDescent="0.25">
      <c r="A1818">
        <v>2399271</v>
      </c>
      <c r="B1818">
        <v>1</v>
      </c>
      <c r="C1818" t="s">
        <v>80</v>
      </c>
      <c r="D1818" t="s">
        <v>93</v>
      </c>
      <c r="E1818" t="s">
        <v>181</v>
      </c>
      <c r="F1818" t="s">
        <v>5478</v>
      </c>
      <c r="G1818" t="s">
        <v>183</v>
      </c>
      <c r="H1818" t="s">
        <v>135</v>
      </c>
      <c r="I1818" t="s">
        <v>136</v>
      </c>
      <c r="J1818" t="s">
        <v>137</v>
      </c>
      <c r="K1818" t="s">
        <v>163</v>
      </c>
      <c r="L1818" t="s">
        <v>5479</v>
      </c>
      <c r="M1818" t="s">
        <v>5480</v>
      </c>
      <c r="N1818">
        <v>3.5150000000000001</v>
      </c>
      <c r="O1818">
        <v>0</v>
      </c>
      <c r="P1818">
        <v>3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1.0585147678617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1.0585147678617</v>
      </c>
    </row>
    <row r="1819" spans="1:31" x14ac:dyDescent="0.25">
      <c r="A1819">
        <v>2399457</v>
      </c>
      <c r="B1819">
        <v>1</v>
      </c>
      <c r="C1819" t="s">
        <v>80</v>
      </c>
      <c r="D1819" t="s">
        <v>108</v>
      </c>
      <c r="E1819" t="s">
        <v>181</v>
      </c>
      <c r="F1819" t="s">
        <v>5481</v>
      </c>
      <c r="G1819" t="s">
        <v>183</v>
      </c>
      <c r="H1819" t="s">
        <v>135</v>
      </c>
      <c r="I1819" t="s">
        <v>136</v>
      </c>
      <c r="J1819" t="s">
        <v>137</v>
      </c>
      <c r="K1819" t="s">
        <v>163</v>
      </c>
      <c r="L1819" t="s">
        <v>5482</v>
      </c>
      <c r="M1819" t="s">
        <v>5483</v>
      </c>
      <c r="N1819">
        <v>4.1983333329999999</v>
      </c>
      <c r="O1819">
        <v>0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2.4763294551166433</v>
      </c>
      <c r="AA1819">
        <v>0</v>
      </c>
      <c r="AB1819">
        <v>0</v>
      </c>
      <c r="AC1819">
        <v>0</v>
      </c>
      <c r="AD1819">
        <v>0</v>
      </c>
      <c r="AE1819">
        <v>2.4763294551166433</v>
      </c>
    </row>
    <row r="1820" spans="1:31" x14ac:dyDescent="0.25">
      <c r="A1820">
        <v>2399391</v>
      </c>
      <c r="B1820">
        <v>1</v>
      </c>
      <c r="C1820" t="s">
        <v>80</v>
      </c>
      <c r="D1820" t="s">
        <v>97</v>
      </c>
      <c r="E1820" t="s">
        <v>181</v>
      </c>
      <c r="F1820" t="s">
        <v>5484</v>
      </c>
      <c r="G1820" t="s">
        <v>183</v>
      </c>
      <c r="H1820" t="s">
        <v>135</v>
      </c>
      <c r="I1820" t="s">
        <v>136</v>
      </c>
      <c r="J1820" t="s">
        <v>137</v>
      </c>
      <c r="K1820" t="s">
        <v>163</v>
      </c>
      <c r="L1820" t="s">
        <v>5485</v>
      </c>
      <c r="M1820" t="s">
        <v>5486</v>
      </c>
      <c r="N1820">
        <v>0.59555555500000001</v>
      </c>
      <c r="O1820">
        <v>0</v>
      </c>
      <c r="P1820">
        <v>2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</row>
    <row r="1821" spans="1:31" x14ac:dyDescent="0.25">
      <c r="A1821">
        <v>2399228</v>
      </c>
      <c r="B1821">
        <v>1</v>
      </c>
      <c r="C1821" t="s">
        <v>81</v>
      </c>
      <c r="D1821" t="s">
        <v>113</v>
      </c>
      <c r="E1821" t="s">
        <v>153</v>
      </c>
      <c r="F1821" t="s">
        <v>5487</v>
      </c>
      <c r="G1821" t="s">
        <v>147</v>
      </c>
      <c r="H1821" t="s">
        <v>143</v>
      </c>
      <c r="I1821" t="s">
        <v>136</v>
      </c>
      <c r="J1821" t="s">
        <v>137</v>
      </c>
      <c r="K1821" t="s">
        <v>138</v>
      </c>
      <c r="L1821" t="s">
        <v>5488</v>
      </c>
      <c r="M1821" t="s">
        <v>5489</v>
      </c>
      <c r="N1821">
        <v>1.6969444440000001</v>
      </c>
      <c r="O1821">
        <v>0</v>
      </c>
      <c r="P1821">
        <v>266</v>
      </c>
      <c r="Q1821">
        <v>0</v>
      </c>
      <c r="R1821">
        <v>9</v>
      </c>
      <c r="S1821">
        <v>0</v>
      </c>
      <c r="T1821">
        <v>33</v>
      </c>
      <c r="U1821">
        <v>0</v>
      </c>
      <c r="V1821">
        <v>0</v>
      </c>
      <c r="W1821">
        <v>0</v>
      </c>
      <c r="X1821">
        <v>51.599709708551671</v>
      </c>
      <c r="Y1821">
        <v>0</v>
      </c>
      <c r="Z1821">
        <v>53.064151110569156</v>
      </c>
      <c r="AA1821">
        <v>0</v>
      </c>
      <c r="AB1821">
        <v>27.850167069739843</v>
      </c>
      <c r="AC1821">
        <v>0</v>
      </c>
      <c r="AD1821">
        <v>0</v>
      </c>
      <c r="AE1821">
        <v>132.51402788886068</v>
      </c>
    </row>
    <row r="1822" spans="1:31" x14ac:dyDescent="0.25">
      <c r="A1822">
        <v>2399371</v>
      </c>
      <c r="B1822">
        <v>1</v>
      </c>
      <c r="C1822" t="s">
        <v>80</v>
      </c>
      <c r="D1822" t="s">
        <v>110</v>
      </c>
      <c r="E1822" t="s">
        <v>181</v>
      </c>
      <c r="F1822" t="s">
        <v>5490</v>
      </c>
      <c r="G1822" t="s">
        <v>183</v>
      </c>
      <c r="H1822" t="s">
        <v>135</v>
      </c>
      <c r="I1822" t="s">
        <v>136</v>
      </c>
      <c r="J1822" t="s">
        <v>137</v>
      </c>
      <c r="K1822" t="s">
        <v>163</v>
      </c>
      <c r="L1822" t="s">
        <v>5491</v>
      </c>
      <c r="M1822" t="s">
        <v>5492</v>
      </c>
      <c r="N1822">
        <v>1.048888888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0.42478144712253335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0.42478144712253335</v>
      </c>
    </row>
    <row r="1823" spans="1:31" x14ac:dyDescent="0.25">
      <c r="A1823">
        <v>2399328</v>
      </c>
      <c r="B1823">
        <v>1</v>
      </c>
      <c r="C1823" t="s">
        <v>81</v>
      </c>
      <c r="D1823" t="s">
        <v>127</v>
      </c>
      <c r="E1823" t="s">
        <v>279</v>
      </c>
      <c r="F1823" t="s">
        <v>5493</v>
      </c>
      <c r="G1823" t="s">
        <v>162</v>
      </c>
      <c r="H1823" t="s">
        <v>143</v>
      </c>
      <c r="I1823" t="s">
        <v>136</v>
      </c>
      <c r="J1823" t="s">
        <v>137</v>
      </c>
      <c r="K1823" t="s">
        <v>163</v>
      </c>
      <c r="L1823" t="s">
        <v>5494</v>
      </c>
      <c r="M1823" t="s">
        <v>5495</v>
      </c>
      <c r="N1823">
        <v>1.3686111110000001</v>
      </c>
      <c r="O1823">
        <v>9</v>
      </c>
      <c r="P1823">
        <v>3</v>
      </c>
      <c r="Q1823">
        <v>284</v>
      </c>
      <c r="R1823">
        <v>41</v>
      </c>
      <c r="S1823">
        <v>17</v>
      </c>
      <c r="T1823">
        <v>3</v>
      </c>
      <c r="U1823">
        <v>0</v>
      </c>
      <c r="V1823">
        <v>0</v>
      </c>
      <c r="W1823">
        <v>4.4096507992188672</v>
      </c>
      <c r="X1823">
        <v>0.62672123638088617</v>
      </c>
      <c r="Y1823">
        <v>283.71417365001429</v>
      </c>
      <c r="Z1823">
        <v>18.287139884936469</v>
      </c>
      <c r="AA1823">
        <v>87.150917652739849</v>
      </c>
      <c r="AB1823">
        <v>2.3231160070653667</v>
      </c>
      <c r="AC1823">
        <v>0</v>
      </c>
      <c r="AD1823">
        <v>0</v>
      </c>
      <c r="AE1823">
        <v>396.51171923035577</v>
      </c>
    </row>
    <row r="1824" spans="1:31" x14ac:dyDescent="0.25">
      <c r="A1824">
        <v>2399305</v>
      </c>
      <c r="B1824">
        <v>1</v>
      </c>
      <c r="C1824" t="s">
        <v>80</v>
      </c>
      <c r="D1824" t="s">
        <v>96</v>
      </c>
      <c r="E1824" t="s">
        <v>325</v>
      </c>
      <c r="F1824" t="s">
        <v>5496</v>
      </c>
      <c r="G1824" t="s">
        <v>170</v>
      </c>
      <c r="H1824" t="s">
        <v>143</v>
      </c>
      <c r="I1824" t="s">
        <v>136</v>
      </c>
      <c r="J1824" t="s">
        <v>137</v>
      </c>
      <c r="K1824" t="s">
        <v>163</v>
      </c>
      <c r="L1824" t="s">
        <v>5497</v>
      </c>
      <c r="M1824" t="s">
        <v>5498</v>
      </c>
      <c r="N1824">
        <v>11.202222222</v>
      </c>
      <c r="O1824">
        <v>0</v>
      </c>
      <c r="P1824">
        <v>1628</v>
      </c>
      <c r="Q1824">
        <v>1</v>
      </c>
      <c r="R1824">
        <v>37</v>
      </c>
      <c r="S1824">
        <v>4</v>
      </c>
      <c r="T1824">
        <v>18</v>
      </c>
      <c r="U1824">
        <v>0</v>
      </c>
      <c r="V1824">
        <v>0</v>
      </c>
      <c r="W1824">
        <v>0</v>
      </c>
      <c r="X1824">
        <v>4945.7082597608778</v>
      </c>
      <c r="Y1824">
        <v>18.512800315147803</v>
      </c>
      <c r="Z1824">
        <v>272.15968291303273</v>
      </c>
      <c r="AA1824">
        <v>179.29135494089144</v>
      </c>
      <c r="AB1824">
        <v>892.96574879670675</v>
      </c>
      <c r="AC1824">
        <v>0</v>
      </c>
      <c r="AD1824">
        <v>0</v>
      </c>
      <c r="AE1824">
        <v>6308.6378467266568</v>
      </c>
    </row>
    <row r="1825" spans="1:31" x14ac:dyDescent="0.25">
      <c r="A1825">
        <v>2399520</v>
      </c>
      <c r="B1825">
        <v>1</v>
      </c>
      <c r="C1825" t="s">
        <v>81</v>
      </c>
      <c r="D1825" t="s">
        <v>114</v>
      </c>
      <c r="E1825" t="s">
        <v>141</v>
      </c>
      <c r="F1825" t="s">
        <v>5499</v>
      </c>
      <c r="G1825" t="s">
        <v>206</v>
      </c>
      <c r="H1825" t="s">
        <v>143</v>
      </c>
      <c r="I1825" t="s">
        <v>136</v>
      </c>
      <c r="J1825" t="s">
        <v>137</v>
      </c>
      <c r="K1825" t="s">
        <v>163</v>
      </c>
      <c r="L1825" t="s">
        <v>5500</v>
      </c>
      <c r="M1825" t="s">
        <v>5501</v>
      </c>
      <c r="N1825">
        <v>0.48611111099999998</v>
      </c>
      <c r="O1825">
        <v>0</v>
      </c>
      <c r="P1825">
        <v>307</v>
      </c>
      <c r="Q1825">
        <v>2</v>
      </c>
      <c r="R1825">
        <v>1</v>
      </c>
      <c r="S1825">
        <v>2</v>
      </c>
      <c r="T1825">
        <v>27</v>
      </c>
      <c r="U1825">
        <v>0</v>
      </c>
      <c r="V1825">
        <v>0</v>
      </c>
      <c r="W1825">
        <v>0</v>
      </c>
      <c r="X1825">
        <v>16.46754192835434</v>
      </c>
      <c r="Y1825">
        <v>0.2492146148400389</v>
      </c>
      <c r="Z1825">
        <v>0.20501249881366052</v>
      </c>
      <c r="AA1825">
        <v>1.4915586516863555</v>
      </c>
      <c r="AB1825">
        <v>4.815338757560589</v>
      </c>
      <c r="AC1825">
        <v>0</v>
      </c>
      <c r="AD1825">
        <v>0</v>
      </c>
      <c r="AE1825">
        <v>23.228666451254981</v>
      </c>
    </row>
    <row r="1826" spans="1:31" x14ac:dyDescent="0.25">
      <c r="A1826">
        <v>2399142</v>
      </c>
      <c r="B1826">
        <v>1</v>
      </c>
      <c r="C1826" t="s">
        <v>80</v>
      </c>
      <c r="D1826" t="s">
        <v>105</v>
      </c>
      <c r="E1826" t="s">
        <v>181</v>
      </c>
      <c r="F1826" t="s">
        <v>5502</v>
      </c>
      <c r="G1826" t="s">
        <v>231</v>
      </c>
      <c r="H1826" t="s">
        <v>135</v>
      </c>
      <c r="I1826" t="s">
        <v>136</v>
      </c>
      <c r="J1826" t="s">
        <v>137</v>
      </c>
      <c r="K1826" t="s">
        <v>163</v>
      </c>
      <c r="L1826" t="s">
        <v>5503</v>
      </c>
      <c r="M1826" t="s">
        <v>5504</v>
      </c>
      <c r="N1826">
        <v>0.85166666599999996</v>
      </c>
      <c r="O1826">
        <v>0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0.44388454737849836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0.44388454737849836</v>
      </c>
    </row>
    <row r="1827" spans="1:31" x14ac:dyDescent="0.25">
      <c r="A1827">
        <v>2399165</v>
      </c>
      <c r="B1827">
        <v>1</v>
      </c>
      <c r="C1827" t="s">
        <v>80</v>
      </c>
      <c r="D1827" t="s">
        <v>84</v>
      </c>
      <c r="E1827" t="s">
        <v>325</v>
      </c>
      <c r="F1827" t="s">
        <v>5505</v>
      </c>
      <c r="G1827" t="s">
        <v>235</v>
      </c>
      <c r="H1827" t="s">
        <v>143</v>
      </c>
      <c r="I1827" t="s">
        <v>136</v>
      </c>
      <c r="J1827" t="s">
        <v>3</v>
      </c>
      <c r="K1827" t="s">
        <v>163</v>
      </c>
      <c r="L1827" t="s">
        <v>5506</v>
      </c>
      <c r="M1827" t="s">
        <v>5507</v>
      </c>
      <c r="N1827">
        <v>1.102222222</v>
      </c>
      <c r="O1827">
        <v>0</v>
      </c>
      <c r="P1827">
        <v>5205</v>
      </c>
      <c r="Q1827">
        <v>0</v>
      </c>
      <c r="R1827">
        <v>0</v>
      </c>
      <c r="S1827">
        <v>3</v>
      </c>
      <c r="T1827">
        <v>237</v>
      </c>
      <c r="U1827">
        <v>0</v>
      </c>
      <c r="V1827">
        <v>0</v>
      </c>
      <c r="W1827">
        <v>0</v>
      </c>
      <c r="X1827">
        <v>1088.4628922615495</v>
      </c>
      <c r="Y1827">
        <v>0</v>
      </c>
      <c r="Z1827">
        <v>0</v>
      </c>
      <c r="AA1827">
        <v>28.767315193068832</v>
      </c>
      <c r="AB1827">
        <v>299.84714440179005</v>
      </c>
      <c r="AC1827">
        <v>0</v>
      </c>
      <c r="AD1827">
        <v>0</v>
      </c>
      <c r="AE1827">
        <v>1417.0773518564083</v>
      </c>
    </row>
    <row r="1828" spans="1:31" x14ac:dyDescent="0.25">
      <c r="A1828">
        <v>2399643</v>
      </c>
      <c r="B1828">
        <v>1</v>
      </c>
      <c r="C1828" t="s">
        <v>80</v>
      </c>
      <c r="D1828" t="s">
        <v>105</v>
      </c>
      <c r="E1828" t="s">
        <v>157</v>
      </c>
      <c r="F1828" t="s">
        <v>4729</v>
      </c>
      <c r="G1828" t="s">
        <v>254</v>
      </c>
      <c r="H1828" t="s">
        <v>135</v>
      </c>
      <c r="I1828" t="s">
        <v>136</v>
      </c>
      <c r="J1828" t="s">
        <v>137</v>
      </c>
      <c r="K1828" t="s">
        <v>163</v>
      </c>
      <c r="L1828" t="s">
        <v>5508</v>
      </c>
      <c r="M1828" t="s">
        <v>5509</v>
      </c>
      <c r="N1828">
        <v>0.50055555500000004</v>
      </c>
      <c r="O1828">
        <v>0</v>
      </c>
      <c r="P1828">
        <v>21</v>
      </c>
      <c r="Q1828">
        <v>0</v>
      </c>
      <c r="R1828">
        <v>0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1.9418512406765651</v>
      </c>
      <c r="Y1828">
        <v>0</v>
      </c>
      <c r="Z1828">
        <v>0</v>
      </c>
      <c r="AA1828">
        <v>0</v>
      </c>
      <c r="AB1828">
        <v>0.5379763088431444</v>
      </c>
      <c r="AC1828">
        <v>0</v>
      </c>
      <c r="AD1828">
        <v>0</v>
      </c>
      <c r="AE1828">
        <v>2.4798275495197095</v>
      </c>
    </row>
    <row r="1829" spans="1:31" x14ac:dyDescent="0.25">
      <c r="A1829">
        <v>2399497</v>
      </c>
      <c r="B1829">
        <v>1</v>
      </c>
      <c r="C1829" t="s">
        <v>81</v>
      </c>
      <c r="D1829" t="s">
        <v>115</v>
      </c>
      <c r="E1829" t="s">
        <v>157</v>
      </c>
      <c r="F1829" t="s">
        <v>5510</v>
      </c>
      <c r="G1829" t="s">
        <v>272</v>
      </c>
      <c r="H1829" t="s">
        <v>135</v>
      </c>
      <c r="I1829" t="s">
        <v>136</v>
      </c>
      <c r="J1829" t="s">
        <v>137</v>
      </c>
      <c r="K1829" t="s">
        <v>163</v>
      </c>
      <c r="L1829" t="s">
        <v>5511</v>
      </c>
      <c r="M1829" t="s">
        <v>5512</v>
      </c>
      <c r="N1829">
        <v>1.1841666660000001</v>
      </c>
      <c r="O1829">
        <v>0</v>
      </c>
      <c r="P1829">
        <v>55</v>
      </c>
      <c r="Q1829">
        <v>0</v>
      </c>
      <c r="R1829">
        <v>0</v>
      </c>
      <c r="S1829">
        <v>0</v>
      </c>
      <c r="T1829">
        <v>4</v>
      </c>
      <c r="U1829">
        <v>0</v>
      </c>
      <c r="V1829">
        <v>0</v>
      </c>
      <c r="W1829">
        <v>0</v>
      </c>
      <c r="X1829">
        <v>5.1978739932195719</v>
      </c>
      <c r="Y1829">
        <v>0</v>
      </c>
      <c r="Z1829">
        <v>0</v>
      </c>
      <c r="AA1829">
        <v>0</v>
      </c>
      <c r="AB1829">
        <v>5.5061295815336114E-2</v>
      </c>
      <c r="AC1829">
        <v>0</v>
      </c>
      <c r="AD1829">
        <v>0</v>
      </c>
      <c r="AE1829">
        <v>5.2529352890349079</v>
      </c>
    </row>
    <row r="1830" spans="1:31" x14ac:dyDescent="0.25">
      <c r="A1830">
        <v>2399102</v>
      </c>
      <c r="B1830">
        <v>1</v>
      </c>
      <c r="C1830" t="s">
        <v>80</v>
      </c>
      <c r="D1830" t="s">
        <v>84</v>
      </c>
      <c r="E1830" t="s">
        <v>181</v>
      </c>
      <c r="F1830" t="s">
        <v>5384</v>
      </c>
      <c r="G1830" t="s">
        <v>224</v>
      </c>
      <c r="H1830" t="s">
        <v>135</v>
      </c>
      <c r="I1830" t="s">
        <v>136</v>
      </c>
      <c r="J1830" t="s">
        <v>137</v>
      </c>
      <c r="K1830" t="s">
        <v>163</v>
      </c>
      <c r="L1830" t="s">
        <v>5513</v>
      </c>
      <c r="M1830" t="s">
        <v>5514</v>
      </c>
      <c r="N1830">
        <v>0.42916666599999997</v>
      </c>
      <c r="O1830">
        <v>0</v>
      </c>
      <c r="P1830">
        <v>13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0.90473734535527073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0.90473734535527073</v>
      </c>
    </row>
    <row r="1831" spans="1:31" x14ac:dyDescent="0.25">
      <c r="A1831">
        <v>2399125</v>
      </c>
      <c r="B1831">
        <v>1</v>
      </c>
      <c r="C1831" t="s">
        <v>80</v>
      </c>
      <c r="D1831" t="s">
        <v>89</v>
      </c>
      <c r="E1831" t="s">
        <v>141</v>
      </c>
      <c r="F1831" t="s">
        <v>3635</v>
      </c>
      <c r="G1831" t="s">
        <v>206</v>
      </c>
      <c r="H1831" t="s">
        <v>143</v>
      </c>
      <c r="I1831" t="s">
        <v>136</v>
      </c>
      <c r="J1831" t="s">
        <v>137</v>
      </c>
      <c r="K1831" t="s">
        <v>163</v>
      </c>
      <c r="L1831" t="s">
        <v>5515</v>
      </c>
      <c r="M1831" t="s">
        <v>5516</v>
      </c>
      <c r="N1831">
        <v>8.2127777769999994</v>
      </c>
      <c r="O1831">
        <v>0</v>
      </c>
      <c r="P1831">
        <v>22</v>
      </c>
      <c r="Q1831">
        <v>0</v>
      </c>
      <c r="R1831">
        <v>4</v>
      </c>
      <c r="S1831">
        <v>0</v>
      </c>
      <c r="T1831">
        <v>22</v>
      </c>
      <c r="U1831">
        <v>0</v>
      </c>
      <c r="V1831">
        <v>0</v>
      </c>
      <c r="W1831">
        <v>0</v>
      </c>
      <c r="X1831">
        <v>130.92977279095675</v>
      </c>
      <c r="Y1831">
        <v>0</v>
      </c>
      <c r="Z1831">
        <v>0</v>
      </c>
      <c r="AA1831">
        <v>0</v>
      </c>
      <c r="AB1831">
        <v>274.34863536242182</v>
      </c>
      <c r="AC1831">
        <v>0</v>
      </c>
      <c r="AD1831">
        <v>0</v>
      </c>
      <c r="AE1831">
        <v>405.27840815337856</v>
      </c>
    </row>
    <row r="1832" spans="1:31" x14ac:dyDescent="0.25">
      <c r="A1832">
        <v>2399666</v>
      </c>
      <c r="B1832">
        <v>1</v>
      </c>
      <c r="C1832" t="s">
        <v>81</v>
      </c>
      <c r="D1832" t="s">
        <v>119</v>
      </c>
      <c r="E1832" t="s">
        <v>157</v>
      </c>
      <c r="F1832" t="s">
        <v>5517</v>
      </c>
      <c r="G1832" t="s">
        <v>272</v>
      </c>
      <c r="H1832" t="s">
        <v>135</v>
      </c>
      <c r="I1832" t="s">
        <v>136</v>
      </c>
      <c r="J1832" t="s">
        <v>137</v>
      </c>
      <c r="K1832" t="s">
        <v>163</v>
      </c>
      <c r="L1832" t="s">
        <v>5518</v>
      </c>
      <c r="M1832" t="s">
        <v>5519</v>
      </c>
      <c r="N1832">
        <v>2.269722222</v>
      </c>
      <c r="O1832">
        <v>0</v>
      </c>
      <c r="P1832">
        <v>6</v>
      </c>
      <c r="Q1832">
        <v>0</v>
      </c>
      <c r="R1832">
        <v>7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0.93386365603053589</v>
      </c>
      <c r="Y1832">
        <v>0</v>
      </c>
      <c r="Z1832">
        <v>4.0790414091572309</v>
      </c>
      <c r="AA1832">
        <v>0</v>
      </c>
      <c r="AB1832">
        <v>2.4633778000304494</v>
      </c>
      <c r="AC1832">
        <v>0</v>
      </c>
      <c r="AD1832">
        <v>0</v>
      </c>
      <c r="AE1832">
        <v>7.4762828652182165</v>
      </c>
    </row>
    <row r="1833" spans="1:31" x14ac:dyDescent="0.25">
      <c r="A1833">
        <v>2399225</v>
      </c>
      <c r="B1833">
        <v>1</v>
      </c>
      <c r="C1833" t="s">
        <v>80</v>
      </c>
      <c r="D1833" t="s">
        <v>103</v>
      </c>
      <c r="E1833" t="s">
        <v>153</v>
      </c>
      <c r="F1833" t="s">
        <v>5520</v>
      </c>
      <c r="G1833" t="s">
        <v>134</v>
      </c>
      <c r="H1833" t="s">
        <v>143</v>
      </c>
      <c r="I1833" t="s">
        <v>136</v>
      </c>
      <c r="J1833" t="s">
        <v>137</v>
      </c>
      <c r="K1833" t="s">
        <v>138</v>
      </c>
      <c r="L1833" t="s">
        <v>5521</v>
      </c>
      <c r="M1833" t="s">
        <v>5522</v>
      </c>
      <c r="N1833">
        <v>4.5250000000000004</v>
      </c>
      <c r="O1833">
        <v>1</v>
      </c>
      <c r="P1833">
        <v>292</v>
      </c>
      <c r="Q1833">
        <v>18</v>
      </c>
      <c r="R1833">
        <v>106</v>
      </c>
      <c r="S1833">
        <v>10</v>
      </c>
      <c r="T1833">
        <v>51</v>
      </c>
      <c r="U1833">
        <v>4</v>
      </c>
      <c r="V1833">
        <v>0</v>
      </c>
      <c r="W1833">
        <v>18.104171844818026</v>
      </c>
      <c r="X1833">
        <v>238.20525277449767</v>
      </c>
      <c r="Y1833">
        <v>835.87902877862143</v>
      </c>
      <c r="Z1833">
        <v>1265.845509163104</v>
      </c>
      <c r="AA1833">
        <v>2660.4905398520618</v>
      </c>
      <c r="AB1833">
        <v>403.07399358068352</v>
      </c>
      <c r="AC1833">
        <v>845.28482025325104</v>
      </c>
      <c r="AD1833">
        <v>0</v>
      </c>
      <c r="AE1833">
        <v>6266.8833162470382</v>
      </c>
    </row>
    <row r="1834" spans="1:31" x14ac:dyDescent="0.25">
      <c r="A1834">
        <v>2399374</v>
      </c>
      <c r="B1834">
        <v>1</v>
      </c>
      <c r="C1834" t="s">
        <v>80</v>
      </c>
      <c r="D1834" t="s">
        <v>104</v>
      </c>
      <c r="E1834" t="s">
        <v>325</v>
      </c>
      <c r="F1834" t="s">
        <v>5523</v>
      </c>
      <c r="G1834" t="s">
        <v>162</v>
      </c>
      <c r="H1834" t="s">
        <v>143</v>
      </c>
      <c r="I1834" t="s">
        <v>136</v>
      </c>
      <c r="J1834" t="s">
        <v>137</v>
      </c>
      <c r="K1834" t="s">
        <v>163</v>
      </c>
      <c r="L1834" t="s">
        <v>5524</v>
      </c>
      <c r="M1834" t="s">
        <v>5525</v>
      </c>
      <c r="N1834">
        <v>0.20581472200000001</v>
      </c>
      <c r="O1834">
        <v>0</v>
      </c>
      <c r="P1834">
        <v>428</v>
      </c>
      <c r="Q1834">
        <v>0</v>
      </c>
      <c r="R1834">
        <v>4</v>
      </c>
      <c r="S1834">
        <v>10</v>
      </c>
      <c r="T1834">
        <v>16</v>
      </c>
      <c r="U1834">
        <v>15</v>
      </c>
      <c r="V1834">
        <v>1</v>
      </c>
      <c r="W1834">
        <v>0</v>
      </c>
      <c r="X1834">
        <v>23.684289405465524</v>
      </c>
      <c r="Y1834">
        <v>0</v>
      </c>
      <c r="Z1834">
        <v>2.2439393309238893</v>
      </c>
      <c r="AA1834">
        <v>50.693960117917179</v>
      </c>
      <c r="AB1834">
        <v>4.7390729949166674</v>
      </c>
      <c r="AC1834">
        <v>640.52652807198467</v>
      </c>
      <c r="AD1834">
        <v>33.922587832598332</v>
      </c>
      <c r="AE1834">
        <v>755.81037775380628</v>
      </c>
    </row>
    <row r="1835" spans="1:31" x14ac:dyDescent="0.25">
      <c r="A1835">
        <v>2399331</v>
      </c>
      <c r="B1835">
        <v>1</v>
      </c>
      <c r="C1835" t="s">
        <v>80</v>
      </c>
      <c r="D1835" t="s">
        <v>94</v>
      </c>
      <c r="E1835" t="s">
        <v>141</v>
      </c>
      <c r="F1835" t="s">
        <v>5526</v>
      </c>
      <c r="G1835" t="s">
        <v>134</v>
      </c>
      <c r="H1835" t="s">
        <v>143</v>
      </c>
      <c r="I1835" t="s">
        <v>136</v>
      </c>
      <c r="J1835" t="s">
        <v>137</v>
      </c>
      <c r="K1835" t="s">
        <v>138</v>
      </c>
      <c r="L1835" t="s">
        <v>5527</v>
      </c>
      <c r="M1835" t="s">
        <v>5528</v>
      </c>
      <c r="N1835">
        <v>0.53638888799999995</v>
      </c>
      <c r="O1835">
        <v>0</v>
      </c>
      <c r="P1835">
        <v>0</v>
      </c>
      <c r="Q1835">
        <v>0</v>
      </c>
      <c r="R1835">
        <v>0</v>
      </c>
      <c r="S1835">
        <v>1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1.7488303287878859</v>
      </c>
      <c r="AB1835">
        <v>0</v>
      </c>
      <c r="AC1835">
        <v>0</v>
      </c>
      <c r="AD1835">
        <v>0</v>
      </c>
      <c r="AE1835">
        <v>1.7488303287878859</v>
      </c>
    </row>
    <row r="1836" spans="1:31" x14ac:dyDescent="0.25">
      <c r="A1836">
        <v>2399623</v>
      </c>
      <c r="B1836">
        <v>1</v>
      </c>
      <c r="C1836" t="s">
        <v>80</v>
      </c>
      <c r="D1836" t="s">
        <v>101</v>
      </c>
      <c r="E1836" t="s">
        <v>157</v>
      </c>
      <c r="F1836" t="s">
        <v>5529</v>
      </c>
      <c r="G1836" t="s">
        <v>254</v>
      </c>
      <c r="H1836" t="s">
        <v>135</v>
      </c>
      <c r="I1836" t="s">
        <v>136</v>
      </c>
      <c r="J1836" t="s">
        <v>137</v>
      </c>
      <c r="K1836" t="s">
        <v>163</v>
      </c>
      <c r="L1836" t="s">
        <v>5530</v>
      </c>
      <c r="M1836" t="s">
        <v>5531</v>
      </c>
      <c r="N1836">
        <v>0.75194444400000005</v>
      </c>
      <c r="O1836">
        <v>0</v>
      </c>
      <c r="P1836">
        <v>4</v>
      </c>
      <c r="Q1836">
        <v>0</v>
      </c>
      <c r="R1836">
        <v>3</v>
      </c>
      <c r="S1836">
        <v>0</v>
      </c>
      <c r="T1836">
        <v>2</v>
      </c>
      <c r="U1836">
        <v>0</v>
      </c>
      <c r="V1836">
        <v>0</v>
      </c>
      <c r="W1836">
        <v>0</v>
      </c>
      <c r="X1836">
        <v>1.8758233248184706</v>
      </c>
      <c r="Y1836">
        <v>0</v>
      </c>
      <c r="Z1836">
        <v>8.7926154468036799</v>
      </c>
      <c r="AA1836">
        <v>0</v>
      </c>
      <c r="AB1836">
        <v>0.15838524420758446</v>
      </c>
      <c r="AC1836">
        <v>0</v>
      </c>
      <c r="AD1836">
        <v>0</v>
      </c>
      <c r="AE1836">
        <v>10.826824015829736</v>
      </c>
    </row>
    <row r="1837" spans="1:31" x14ac:dyDescent="0.25">
      <c r="A1837">
        <v>2399214</v>
      </c>
      <c r="B1837">
        <v>1</v>
      </c>
      <c r="C1837" t="s">
        <v>80</v>
      </c>
      <c r="D1837" t="s">
        <v>83</v>
      </c>
      <c r="E1837" t="s">
        <v>181</v>
      </c>
      <c r="F1837" t="s">
        <v>5532</v>
      </c>
      <c r="G1837" t="s">
        <v>183</v>
      </c>
      <c r="H1837" t="s">
        <v>135</v>
      </c>
      <c r="I1837" t="s">
        <v>136</v>
      </c>
      <c r="J1837" t="s">
        <v>137</v>
      </c>
      <c r="K1837" t="s">
        <v>163</v>
      </c>
      <c r="L1837" t="s">
        <v>5533</v>
      </c>
      <c r="M1837" t="s">
        <v>5534</v>
      </c>
      <c r="N1837">
        <v>1.2338888880000001</v>
      </c>
      <c r="O1837">
        <v>0</v>
      </c>
      <c r="P1837">
        <v>3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0.42302183136193777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0.42302183136193777</v>
      </c>
    </row>
    <row r="1838" spans="1:31" x14ac:dyDescent="0.25">
      <c r="A1838">
        <v>2399586</v>
      </c>
      <c r="B1838">
        <v>1</v>
      </c>
      <c r="C1838" t="s">
        <v>81</v>
      </c>
      <c r="D1838" t="s">
        <v>123</v>
      </c>
      <c r="E1838" t="s">
        <v>279</v>
      </c>
      <c r="F1838" t="s">
        <v>5535</v>
      </c>
      <c r="G1838" t="s">
        <v>1161</v>
      </c>
      <c r="H1838" t="s">
        <v>143</v>
      </c>
      <c r="I1838" t="s">
        <v>136</v>
      </c>
      <c r="J1838" t="s">
        <v>137</v>
      </c>
      <c r="K1838" t="s">
        <v>163</v>
      </c>
      <c r="L1838" t="s">
        <v>5536</v>
      </c>
      <c r="M1838" t="s">
        <v>5537</v>
      </c>
      <c r="N1838">
        <v>1.83</v>
      </c>
      <c r="O1838">
        <v>3</v>
      </c>
      <c r="P1838">
        <v>0</v>
      </c>
      <c r="Q1838">
        <v>112</v>
      </c>
      <c r="R1838">
        <v>29</v>
      </c>
      <c r="S1838">
        <v>8</v>
      </c>
      <c r="T1838">
        <v>6</v>
      </c>
      <c r="U1838">
        <v>0</v>
      </c>
      <c r="V1838">
        <v>0</v>
      </c>
      <c r="W1838">
        <v>1.1521783654020266</v>
      </c>
      <c r="X1838">
        <v>0</v>
      </c>
      <c r="Y1838">
        <v>103.32023402285536</v>
      </c>
      <c r="Z1838">
        <v>16.64340893577128</v>
      </c>
      <c r="AA1838">
        <v>2.9801598297292835</v>
      </c>
      <c r="AB1838">
        <v>2.1043178008484071</v>
      </c>
      <c r="AC1838">
        <v>0</v>
      </c>
      <c r="AD1838">
        <v>0</v>
      </c>
      <c r="AE1838">
        <v>126.20029895460635</v>
      </c>
    </row>
    <row r="1839" spans="1:31" x14ac:dyDescent="0.25">
      <c r="A1839">
        <v>2399646</v>
      </c>
      <c r="B1839">
        <v>1</v>
      </c>
      <c r="C1839" t="s">
        <v>80</v>
      </c>
      <c r="D1839" t="s">
        <v>97</v>
      </c>
      <c r="E1839" t="s">
        <v>153</v>
      </c>
      <c r="F1839" t="s">
        <v>5538</v>
      </c>
      <c r="G1839" t="s">
        <v>162</v>
      </c>
      <c r="H1839" t="s">
        <v>143</v>
      </c>
      <c r="I1839" t="s">
        <v>136</v>
      </c>
      <c r="J1839" t="s">
        <v>137</v>
      </c>
      <c r="K1839" t="s">
        <v>163</v>
      </c>
      <c r="L1839" t="s">
        <v>5539</v>
      </c>
      <c r="M1839" t="s">
        <v>5540</v>
      </c>
      <c r="N1839">
        <v>2.8119444439999999</v>
      </c>
      <c r="O1839">
        <v>9</v>
      </c>
      <c r="P1839">
        <v>2085</v>
      </c>
      <c r="Q1839">
        <v>0</v>
      </c>
      <c r="R1839">
        <v>27</v>
      </c>
      <c r="S1839">
        <v>5</v>
      </c>
      <c r="T1839">
        <v>201</v>
      </c>
      <c r="U1839">
        <v>0</v>
      </c>
      <c r="V1839">
        <v>1</v>
      </c>
      <c r="W1839">
        <v>565.09136176863444</v>
      </c>
      <c r="X1839">
        <v>1957.4696435933333</v>
      </c>
      <c r="Y1839">
        <v>0</v>
      </c>
      <c r="Z1839">
        <v>29.047801381690523</v>
      </c>
      <c r="AA1839">
        <v>63.821613536133107</v>
      </c>
      <c r="AB1839">
        <v>346.84736814087734</v>
      </c>
      <c r="AC1839">
        <v>0</v>
      </c>
      <c r="AD1839">
        <v>8.4432189626985341</v>
      </c>
      <c r="AE1839">
        <v>2970.7210073833671</v>
      </c>
    </row>
    <row r="1840" spans="1:31" x14ac:dyDescent="0.25">
      <c r="A1840">
        <v>2399154</v>
      </c>
      <c r="B1840">
        <v>1</v>
      </c>
      <c r="C1840" t="s">
        <v>81</v>
      </c>
      <c r="D1840" t="s">
        <v>123</v>
      </c>
      <c r="E1840" t="s">
        <v>141</v>
      </c>
      <c r="F1840" t="s">
        <v>684</v>
      </c>
      <c r="G1840" t="s">
        <v>162</v>
      </c>
      <c r="H1840" t="s">
        <v>143</v>
      </c>
      <c r="I1840" t="s">
        <v>136</v>
      </c>
      <c r="J1840" t="s">
        <v>137</v>
      </c>
      <c r="K1840" t="s">
        <v>163</v>
      </c>
      <c r="L1840" t="s">
        <v>5541</v>
      </c>
      <c r="M1840" t="s">
        <v>5542</v>
      </c>
      <c r="N1840">
        <v>0.80083333300000004</v>
      </c>
      <c r="O1840">
        <v>10</v>
      </c>
      <c r="P1840">
        <v>13</v>
      </c>
      <c r="Q1840">
        <v>205</v>
      </c>
      <c r="R1840">
        <v>146</v>
      </c>
      <c r="S1840">
        <v>46</v>
      </c>
      <c r="T1840">
        <v>22</v>
      </c>
      <c r="U1840">
        <v>0</v>
      </c>
      <c r="V1840">
        <v>0</v>
      </c>
      <c r="W1840">
        <v>2.0697305583936147</v>
      </c>
      <c r="X1840">
        <v>2.2455541941790931</v>
      </c>
      <c r="Y1840">
        <v>52.340666991226676</v>
      </c>
      <c r="Z1840">
        <v>30.489990848529246</v>
      </c>
      <c r="AA1840">
        <v>21.686078148963578</v>
      </c>
      <c r="AB1840">
        <v>13.868697551697746</v>
      </c>
      <c r="AC1840">
        <v>0</v>
      </c>
      <c r="AD1840">
        <v>0</v>
      </c>
      <c r="AE1840">
        <v>122.70071829298995</v>
      </c>
    </row>
    <row r="1841" spans="1:31" x14ac:dyDescent="0.25">
      <c r="A1841">
        <v>2399546</v>
      </c>
      <c r="B1841">
        <v>1</v>
      </c>
      <c r="C1841" t="s">
        <v>80</v>
      </c>
      <c r="D1841" t="s">
        <v>84</v>
      </c>
      <c r="E1841" t="s">
        <v>141</v>
      </c>
      <c r="F1841" t="s">
        <v>5543</v>
      </c>
      <c r="G1841" t="s">
        <v>235</v>
      </c>
      <c r="H1841" t="s">
        <v>143</v>
      </c>
      <c r="I1841" t="s">
        <v>136</v>
      </c>
      <c r="J1841" t="s">
        <v>3</v>
      </c>
      <c r="K1841" t="s">
        <v>163</v>
      </c>
      <c r="L1841" t="s">
        <v>5544</v>
      </c>
      <c r="M1841" t="s">
        <v>5545</v>
      </c>
      <c r="N1841">
        <v>0.57138888799999998</v>
      </c>
      <c r="O1841">
        <v>0</v>
      </c>
      <c r="P1841">
        <v>506</v>
      </c>
      <c r="Q1841">
        <v>0</v>
      </c>
      <c r="R1841">
        <v>0</v>
      </c>
      <c r="S1841">
        <v>0</v>
      </c>
      <c r="T1841">
        <v>17</v>
      </c>
      <c r="U1841">
        <v>0</v>
      </c>
      <c r="V1841">
        <v>0</v>
      </c>
      <c r="W1841">
        <v>0</v>
      </c>
      <c r="X1841">
        <v>55.15861760577792</v>
      </c>
      <c r="Y1841">
        <v>0</v>
      </c>
      <c r="Z1841">
        <v>0</v>
      </c>
      <c r="AA1841">
        <v>0</v>
      </c>
      <c r="AB1841">
        <v>12.032803378004566</v>
      </c>
      <c r="AC1841">
        <v>0</v>
      </c>
      <c r="AD1841">
        <v>0</v>
      </c>
      <c r="AE1841">
        <v>67.191420983782479</v>
      </c>
    </row>
    <row r="1842" spans="1:31" x14ac:dyDescent="0.25">
      <c r="A1842">
        <v>2399108</v>
      </c>
      <c r="B1842">
        <v>1</v>
      </c>
      <c r="C1842" t="s">
        <v>80</v>
      </c>
      <c r="D1842" t="s">
        <v>96</v>
      </c>
      <c r="E1842" t="s">
        <v>153</v>
      </c>
      <c r="F1842" t="s">
        <v>5546</v>
      </c>
      <c r="G1842" t="s">
        <v>5073</v>
      </c>
      <c r="H1842" t="s">
        <v>143</v>
      </c>
      <c r="I1842" t="s">
        <v>136</v>
      </c>
      <c r="J1842" t="s">
        <v>137</v>
      </c>
      <c r="K1842" t="s">
        <v>163</v>
      </c>
      <c r="L1842" t="s">
        <v>5547</v>
      </c>
      <c r="M1842" t="s">
        <v>5548</v>
      </c>
      <c r="N1842">
        <v>1.6247222219999999</v>
      </c>
      <c r="O1842">
        <v>5</v>
      </c>
      <c r="P1842">
        <v>121</v>
      </c>
      <c r="Q1842">
        <v>1</v>
      </c>
      <c r="R1842">
        <v>0</v>
      </c>
      <c r="S1842">
        <v>12</v>
      </c>
      <c r="T1842">
        <v>1</v>
      </c>
      <c r="U1842">
        <v>0</v>
      </c>
      <c r="V1842">
        <v>0</v>
      </c>
      <c r="W1842">
        <v>43.889070214485699</v>
      </c>
      <c r="X1842">
        <v>25.435209850847802</v>
      </c>
      <c r="Y1842">
        <v>1.0275974694836831</v>
      </c>
      <c r="Z1842">
        <v>0</v>
      </c>
      <c r="AA1842">
        <v>61.042115041129072</v>
      </c>
      <c r="AB1842">
        <v>5.3009912060414166E-2</v>
      </c>
      <c r="AC1842">
        <v>0</v>
      </c>
      <c r="AD1842">
        <v>0</v>
      </c>
      <c r="AE1842">
        <v>131.44700248800666</v>
      </c>
    </row>
    <row r="1843" spans="1:31" x14ac:dyDescent="0.25">
      <c r="A1843">
        <v>2399254</v>
      </c>
      <c r="B1843">
        <v>1</v>
      </c>
      <c r="C1843" t="s">
        <v>80</v>
      </c>
      <c r="D1843" t="s">
        <v>96</v>
      </c>
      <c r="E1843" t="s">
        <v>153</v>
      </c>
      <c r="F1843" t="s">
        <v>3926</v>
      </c>
      <c r="G1843" t="s">
        <v>162</v>
      </c>
      <c r="H1843" t="s">
        <v>143</v>
      </c>
      <c r="I1843" t="s">
        <v>136</v>
      </c>
      <c r="J1843" t="s">
        <v>137</v>
      </c>
      <c r="K1843" t="s">
        <v>163</v>
      </c>
      <c r="L1843" t="s">
        <v>5549</v>
      </c>
      <c r="M1843" t="s">
        <v>5550</v>
      </c>
      <c r="N1843">
        <v>1.655</v>
      </c>
      <c r="O1843">
        <v>1</v>
      </c>
      <c r="P1843">
        <v>974</v>
      </c>
      <c r="Q1843">
        <v>0</v>
      </c>
      <c r="R1843">
        <v>0</v>
      </c>
      <c r="S1843">
        <v>12</v>
      </c>
      <c r="T1843">
        <v>30</v>
      </c>
      <c r="U1843">
        <v>0</v>
      </c>
      <c r="V1843">
        <v>1</v>
      </c>
      <c r="W1843">
        <v>15.571161113845262</v>
      </c>
      <c r="X1843">
        <v>235.26853384491659</v>
      </c>
      <c r="Y1843">
        <v>0</v>
      </c>
      <c r="Z1843">
        <v>0</v>
      </c>
      <c r="AA1843">
        <v>240.03367264562266</v>
      </c>
      <c r="AB1843">
        <v>118.71956407366145</v>
      </c>
      <c r="AC1843">
        <v>0</v>
      </c>
      <c r="AD1843">
        <v>2.5045486803495005E-2</v>
      </c>
      <c r="AE1843">
        <v>609.61797716484944</v>
      </c>
    </row>
    <row r="1844" spans="1:31" x14ac:dyDescent="0.25">
      <c r="A1844">
        <v>2399500</v>
      </c>
      <c r="B1844">
        <v>1</v>
      </c>
      <c r="C1844" t="s">
        <v>80</v>
      </c>
      <c r="D1844" t="s">
        <v>90</v>
      </c>
      <c r="E1844" t="s">
        <v>132</v>
      </c>
      <c r="F1844" t="s">
        <v>5551</v>
      </c>
      <c r="G1844" t="s">
        <v>254</v>
      </c>
      <c r="H1844" t="s">
        <v>135</v>
      </c>
      <c r="I1844" t="s">
        <v>136</v>
      </c>
      <c r="J1844" t="s">
        <v>137</v>
      </c>
      <c r="K1844" t="s">
        <v>163</v>
      </c>
      <c r="L1844" t="s">
        <v>5552</v>
      </c>
      <c r="M1844" t="s">
        <v>5553</v>
      </c>
      <c r="N1844">
        <v>0.71166666599999995</v>
      </c>
      <c r="O1844">
        <v>0</v>
      </c>
      <c r="P1844">
        <v>359</v>
      </c>
      <c r="Q1844">
        <v>0</v>
      </c>
      <c r="R1844">
        <v>1</v>
      </c>
      <c r="S1844">
        <v>0</v>
      </c>
      <c r="T1844">
        <v>43</v>
      </c>
      <c r="U1844">
        <v>0</v>
      </c>
      <c r="V1844">
        <v>0</v>
      </c>
      <c r="W1844">
        <v>0</v>
      </c>
      <c r="X1844">
        <v>61.980085301178995</v>
      </c>
      <c r="Y1844">
        <v>0</v>
      </c>
      <c r="Z1844">
        <v>0.10907910950869334</v>
      </c>
      <c r="AA1844">
        <v>0</v>
      </c>
      <c r="AB1844">
        <v>26.289726302802272</v>
      </c>
      <c r="AC1844">
        <v>0</v>
      </c>
      <c r="AD1844">
        <v>0</v>
      </c>
      <c r="AE1844">
        <v>88.378890713489966</v>
      </c>
    </row>
    <row r="1845" spans="1:31" x14ac:dyDescent="0.25">
      <c r="A1845">
        <v>2399148</v>
      </c>
      <c r="B1845">
        <v>1</v>
      </c>
      <c r="C1845" t="s">
        <v>81</v>
      </c>
      <c r="D1845" t="s">
        <v>122</v>
      </c>
      <c r="E1845" t="s">
        <v>279</v>
      </c>
      <c r="F1845" t="s">
        <v>5040</v>
      </c>
      <c r="G1845" t="s">
        <v>162</v>
      </c>
      <c r="H1845" t="s">
        <v>143</v>
      </c>
      <c r="I1845" t="s">
        <v>136</v>
      </c>
      <c r="J1845" t="s">
        <v>137</v>
      </c>
      <c r="K1845" t="s">
        <v>163</v>
      </c>
      <c r="L1845" t="s">
        <v>5554</v>
      </c>
      <c r="M1845" t="s">
        <v>5555</v>
      </c>
      <c r="N1845">
        <v>0.101388888</v>
      </c>
      <c r="O1845">
        <v>1</v>
      </c>
      <c r="P1845">
        <v>208</v>
      </c>
      <c r="Q1845">
        <v>11</v>
      </c>
      <c r="R1845">
        <v>3</v>
      </c>
      <c r="S1845">
        <v>5</v>
      </c>
      <c r="T1845">
        <v>21</v>
      </c>
      <c r="U1845">
        <v>1</v>
      </c>
      <c r="V1845">
        <v>0</v>
      </c>
      <c r="W1845">
        <v>4.1852755161166672E-3</v>
      </c>
      <c r="X1845">
        <v>2.2139915673588546</v>
      </c>
      <c r="Y1845">
        <v>1.1994996430697598</v>
      </c>
      <c r="Z1845">
        <v>4.3846985377305556E-3</v>
      </c>
      <c r="AA1845">
        <v>0.45259107774533325</v>
      </c>
      <c r="AB1845">
        <v>0.75182495400233484</v>
      </c>
      <c r="AC1845">
        <v>7.8519402050588338</v>
      </c>
      <c r="AD1845">
        <v>0</v>
      </c>
      <c r="AE1845">
        <v>12.478417421288963</v>
      </c>
    </row>
    <row r="1846" spans="1:31" x14ac:dyDescent="0.25">
      <c r="A1846">
        <v>2399320</v>
      </c>
      <c r="B1846">
        <v>1</v>
      </c>
      <c r="C1846" t="s">
        <v>80</v>
      </c>
      <c r="D1846" t="s">
        <v>105</v>
      </c>
      <c r="E1846" t="s">
        <v>181</v>
      </c>
      <c r="F1846" t="s">
        <v>5556</v>
      </c>
      <c r="G1846" t="s">
        <v>231</v>
      </c>
      <c r="H1846" t="s">
        <v>135</v>
      </c>
      <c r="I1846" t="s">
        <v>136</v>
      </c>
      <c r="J1846" t="s">
        <v>137</v>
      </c>
      <c r="K1846" t="s">
        <v>163</v>
      </c>
      <c r="L1846" t="s">
        <v>5557</v>
      </c>
      <c r="M1846" t="s">
        <v>5558</v>
      </c>
      <c r="N1846">
        <v>5.4788888880000002</v>
      </c>
      <c r="O1846">
        <v>0</v>
      </c>
      <c r="P1846">
        <v>5</v>
      </c>
      <c r="Q1846">
        <v>0</v>
      </c>
      <c r="R1846">
        <v>0</v>
      </c>
      <c r="S1846">
        <v>0</v>
      </c>
      <c r="T1846">
        <v>5</v>
      </c>
      <c r="U1846">
        <v>0</v>
      </c>
      <c r="V1846">
        <v>0</v>
      </c>
      <c r="W1846">
        <v>0</v>
      </c>
      <c r="X1846">
        <v>4.3168975791082671</v>
      </c>
      <c r="Y1846">
        <v>0</v>
      </c>
      <c r="Z1846">
        <v>0</v>
      </c>
      <c r="AA1846">
        <v>0</v>
      </c>
      <c r="AB1846">
        <v>9.7128199757973555</v>
      </c>
      <c r="AC1846">
        <v>0</v>
      </c>
      <c r="AD1846">
        <v>0</v>
      </c>
      <c r="AE1846">
        <v>14.029717554905623</v>
      </c>
    </row>
    <row r="1847" spans="1:31" x14ac:dyDescent="0.25">
      <c r="A1847">
        <v>2399314</v>
      </c>
      <c r="B1847">
        <v>1</v>
      </c>
      <c r="C1847" t="s">
        <v>80</v>
      </c>
      <c r="D1847" t="s">
        <v>98</v>
      </c>
      <c r="E1847" t="s">
        <v>181</v>
      </c>
      <c r="F1847" t="s">
        <v>5559</v>
      </c>
      <c r="G1847" t="s">
        <v>235</v>
      </c>
      <c r="H1847" t="s">
        <v>135</v>
      </c>
      <c r="I1847" t="s">
        <v>136</v>
      </c>
      <c r="J1847" t="s">
        <v>137</v>
      </c>
      <c r="K1847" t="s">
        <v>163</v>
      </c>
      <c r="L1847" t="s">
        <v>5560</v>
      </c>
      <c r="M1847" t="s">
        <v>5561</v>
      </c>
      <c r="N1847">
        <v>0.76138888800000004</v>
      </c>
      <c r="O1847">
        <v>0</v>
      </c>
      <c r="P1847">
        <v>11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1.5243248426097433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1.5243248426097433</v>
      </c>
    </row>
    <row r="1848" spans="1:31" x14ac:dyDescent="0.25">
      <c r="A1848">
        <v>2399171</v>
      </c>
      <c r="B1848">
        <v>1</v>
      </c>
      <c r="C1848" t="s">
        <v>80</v>
      </c>
      <c r="D1848" t="s">
        <v>108</v>
      </c>
      <c r="E1848" t="s">
        <v>132</v>
      </c>
      <c r="F1848" t="s">
        <v>5562</v>
      </c>
      <c r="G1848" t="s">
        <v>554</v>
      </c>
      <c r="H1848" t="s">
        <v>135</v>
      </c>
      <c r="I1848" t="s">
        <v>136</v>
      </c>
      <c r="J1848" t="s">
        <v>137</v>
      </c>
      <c r="K1848" t="s">
        <v>163</v>
      </c>
      <c r="L1848" t="s">
        <v>5563</v>
      </c>
      <c r="M1848" t="s">
        <v>5564</v>
      </c>
      <c r="N1848">
        <v>1.0680555549999999</v>
      </c>
      <c r="O1848">
        <v>0</v>
      </c>
      <c r="P1848">
        <v>38</v>
      </c>
      <c r="Q1848">
        <v>0</v>
      </c>
      <c r="R1848">
        <v>3</v>
      </c>
      <c r="S1848">
        <v>0</v>
      </c>
      <c r="T1848">
        <v>6</v>
      </c>
      <c r="U1848">
        <v>0</v>
      </c>
      <c r="V1848">
        <v>0</v>
      </c>
      <c r="W1848">
        <v>0</v>
      </c>
      <c r="X1848">
        <v>3.9496215924690765</v>
      </c>
      <c r="Y1848">
        <v>0</v>
      </c>
      <c r="Z1848">
        <v>2.725745987509073</v>
      </c>
      <c r="AA1848">
        <v>0</v>
      </c>
      <c r="AB1848">
        <v>2.1198807957516945</v>
      </c>
      <c r="AC1848">
        <v>0</v>
      </c>
      <c r="AD1848">
        <v>0</v>
      </c>
      <c r="AE1848">
        <v>8.7952483757298445</v>
      </c>
    </row>
    <row r="1849" spans="1:31" x14ac:dyDescent="0.25">
      <c r="A1849">
        <v>2399334</v>
      </c>
      <c r="B1849">
        <v>1</v>
      </c>
      <c r="C1849" t="s">
        <v>81</v>
      </c>
      <c r="D1849" t="s">
        <v>128</v>
      </c>
      <c r="E1849" t="s">
        <v>181</v>
      </c>
      <c r="F1849" t="s">
        <v>5565</v>
      </c>
      <c r="G1849" t="s">
        <v>183</v>
      </c>
      <c r="H1849" t="s">
        <v>135</v>
      </c>
      <c r="I1849" t="s">
        <v>136</v>
      </c>
      <c r="J1849" t="s">
        <v>137</v>
      </c>
      <c r="K1849" t="s">
        <v>163</v>
      </c>
      <c r="L1849" t="s">
        <v>5566</v>
      </c>
      <c r="M1849" t="s">
        <v>5567</v>
      </c>
      <c r="N1849">
        <v>0.83888888800000005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20</v>
      </c>
      <c r="U1849">
        <v>0</v>
      </c>
      <c r="V1849">
        <v>1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19.808503283932296</v>
      </c>
      <c r="AC1849">
        <v>0</v>
      </c>
      <c r="AD1849">
        <v>5.0394767583045894</v>
      </c>
      <c r="AE1849">
        <v>24.847980042236884</v>
      </c>
    </row>
    <row r="1850" spans="1:31" x14ac:dyDescent="0.25">
      <c r="A1850">
        <v>2399569</v>
      </c>
      <c r="B1850">
        <v>1</v>
      </c>
      <c r="C1850" t="s">
        <v>80</v>
      </c>
      <c r="D1850" t="s">
        <v>93</v>
      </c>
      <c r="E1850" t="s">
        <v>157</v>
      </c>
      <c r="F1850" t="s">
        <v>5568</v>
      </c>
      <c r="G1850" t="s">
        <v>276</v>
      </c>
      <c r="H1850" t="s">
        <v>135</v>
      </c>
      <c r="I1850" t="s">
        <v>136</v>
      </c>
      <c r="J1850" t="s">
        <v>137</v>
      </c>
      <c r="K1850" t="s">
        <v>163</v>
      </c>
      <c r="L1850" t="s">
        <v>5569</v>
      </c>
      <c r="M1850" t="s">
        <v>5570</v>
      </c>
      <c r="N1850">
        <v>4.2166666660000001</v>
      </c>
      <c r="O1850">
        <v>0</v>
      </c>
      <c r="P1850">
        <v>14</v>
      </c>
      <c r="Q1850">
        <v>0</v>
      </c>
      <c r="R1850">
        <v>8</v>
      </c>
      <c r="S1850">
        <v>0</v>
      </c>
      <c r="T1850">
        <v>7</v>
      </c>
      <c r="U1850">
        <v>0</v>
      </c>
      <c r="V1850">
        <v>0</v>
      </c>
      <c r="W1850">
        <v>0</v>
      </c>
      <c r="X1850">
        <v>48.927769594027531</v>
      </c>
      <c r="Y1850">
        <v>0</v>
      </c>
      <c r="Z1850">
        <v>80.546943290862302</v>
      </c>
      <c r="AA1850">
        <v>0</v>
      </c>
      <c r="AB1850">
        <v>3.6214497237412981</v>
      </c>
      <c r="AC1850">
        <v>0</v>
      </c>
      <c r="AD1850">
        <v>0</v>
      </c>
      <c r="AE1850">
        <v>133.09616260863115</v>
      </c>
    </row>
    <row r="1851" spans="1:31" x14ac:dyDescent="0.25">
      <c r="A1851">
        <v>2399669</v>
      </c>
      <c r="B1851">
        <v>1</v>
      </c>
      <c r="C1851" t="s">
        <v>80</v>
      </c>
      <c r="D1851" t="s">
        <v>96</v>
      </c>
      <c r="E1851" t="s">
        <v>181</v>
      </c>
      <c r="F1851" t="s">
        <v>5571</v>
      </c>
      <c r="G1851" t="s">
        <v>183</v>
      </c>
      <c r="H1851" t="s">
        <v>135</v>
      </c>
      <c r="I1851" t="s">
        <v>136</v>
      </c>
      <c r="J1851" t="s">
        <v>137</v>
      </c>
      <c r="K1851" t="s">
        <v>163</v>
      </c>
      <c r="L1851" t="s">
        <v>5572</v>
      </c>
      <c r="M1851" t="s">
        <v>5573</v>
      </c>
      <c r="N1851">
        <v>0.96583333299999996</v>
      </c>
      <c r="O1851">
        <v>0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2.2065937465789816</v>
      </c>
      <c r="AA1851">
        <v>0</v>
      </c>
      <c r="AB1851">
        <v>0</v>
      </c>
      <c r="AC1851">
        <v>0</v>
      </c>
      <c r="AD1851">
        <v>0</v>
      </c>
      <c r="AE1851">
        <v>2.2065937465789816</v>
      </c>
    </row>
    <row r="1852" spans="1:31" x14ac:dyDescent="0.25">
      <c r="A1852">
        <v>2399377</v>
      </c>
      <c r="B1852">
        <v>1</v>
      </c>
      <c r="C1852" t="s">
        <v>80</v>
      </c>
      <c r="D1852" t="s">
        <v>96</v>
      </c>
      <c r="E1852" t="s">
        <v>325</v>
      </c>
      <c r="F1852" t="s">
        <v>5574</v>
      </c>
      <c r="G1852" t="s">
        <v>162</v>
      </c>
      <c r="H1852" t="s">
        <v>143</v>
      </c>
      <c r="I1852" t="s">
        <v>136</v>
      </c>
      <c r="J1852" t="s">
        <v>137</v>
      </c>
      <c r="K1852" t="s">
        <v>163</v>
      </c>
      <c r="L1852" t="s">
        <v>5575</v>
      </c>
      <c r="M1852" t="s">
        <v>5576</v>
      </c>
      <c r="N1852">
        <v>4.1294444439999998</v>
      </c>
      <c r="O1852">
        <v>9</v>
      </c>
      <c r="P1852">
        <v>9129</v>
      </c>
      <c r="Q1852">
        <v>9</v>
      </c>
      <c r="R1852">
        <v>19</v>
      </c>
      <c r="S1852">
        <v>21</v>
      </c>
      <c r="T1852">
        <v>686</v>
      </c>
      <c r="U1852">
        <v>1</v>
      </c>
      <c r="V1852">
        <v>1</v>
      </c>
      <c r="W1852">
        <v>525.501384987694</v>
      </c>
      <c r="X1852">
        <v>8886.056125852956</v>
      </c>
      <c r="Y1852">
        <v>3118.9258677099938</v>
      </c>
      <c r="Z1852">
        <v>34.652639715656072</v>
      </c>
      <c r="AA1852">
        <v>1124.672601742968</v>
      </c>
      <c r="AB1852">
        <v>3538.1553500017758</v>
      </c>
      <c r="AC1852">
        <v>170.06967438353723</v>
      </c>
      <c r="AD1852">
        <v>12.748738473704067</v>
      </c>
      <c r="AE1852">
        <v>17410.782382868281</v>
      </c>
    </row>
    <row r="1853" spans="1:31" x14ac:dyDescent="0.25">
      <c r="A1853">
        <v>2399234</v>
      </c>
      <c r="B1853">
        <v>1</v>
      </c>
      <c r="C1853" t="s">
        <v>80</v>
      </c>
      <c r="D1853" t="s">
        <v>105</v>
      </c>
      <c r="E1853" t="s">
        <v>141</v>
      </c>
      <c r="F1853" t="s">
        <v>5577</v>
      </c>
      <c r="G1853" t="s">
        <v>206</v>
      </c>
      <c r="H1853" t="s">
        <v>143</v>
      </c>
      <c r="I1853" t="s">
        <v>136</v>
      </c>
      <c r="J1853" t="s">
        <v>137</v>
      </c>
      <c r="K1853" t="s">
        <v>163</v>
      </c>
      <c r="L1853" t="s">
        <v>5578</v>
      </c>
      <c r="M1853" t="s">
        <v>5579</v>
      </c>
      <c r="N1853">
        <v>3.258611111</v>
      </c>
      <c r="O1853">
        <v>1</v>
      </c>
      <c r="P1853">
        <v>0</v>
      </c>
      <c r="Q1853">
        <v>7</v>
      </c>
      <c r="R1853">
        <v>0</v>
      </c>
      <c r="S1853">
        <v>5</v>
      </c>
      <c r="T1853">
        <v>0</v>
      </c>
      <c r="U1853">
        <v>1</v>
      </c>
      <c r="V1853">
        <v>0</v>
      </c>
      <c r="W1853">
        <v>0.30995535604174779</v>
      </c>
      <c r="X1853">
        <v>0</v>
      </c>
      <c r="Y1853">
        <v>26.649394729923198</v>
      </c>
      <c r="Z1853">
        <v>0</v>
      </c>
      <c r="AA1853">
        <v>47.633490889785477</v>
      </c>
      <c r="AB1853">
        <v>0</v>
      </c>
      <c r="AC1853">
        <v>293.82373803295889</v>
      </c>
      <c r="AD1853">
        <v>0</v>
      </c>
      <c r="AE1853">
        <v>368.41657900870928</v>
      </c>
    </row>
    <row r="1854" spans="1:31" x14ac:dyDescent="0.25">
      <c r="A1854">
        <v>2399589</v>
      </c>
      <c r="B1854">
        <v>1</v>
      </c>
      <c r="C1854" t="s">
        <v>81</v>
      </c>
      <c r="D1854" t="s">
        <v>113</v>
      </c>
      <c r="E1854" t="s">
        <v>157</v>
      </c>
      <c r="F1854" t="s">
        <v>5580</v>
      </c>
      <c r="G1854" t="s">
        <v>272</v>
      </c>
      <c r="H1854" t="s">
        <v>135</v>
      </c>
      <c r="I1854" t="s">
        <v>136</v>
      </c>
      <c r="J1854" t="s">
        <v>137</v>
      </c>
      <c r="K1854" t="s">
        <v>163</v>
      </c>
      <c r="L1854" t="s">
        <v>5581</v>
      </c>
      <c r="M1854" t="s">
        <v>5582</v>
      </c>
      <c r="N1854">
        <v>1.7116666659999999</v>
      </c>
      <c r="O1854">
        <v>0</v>
      </c>
      <c r="P1854">
        <v>5</v>
      </c>
      <c r="Q1854">
        <v>0</v>
      </c>
      <c r="R1854">
        <v>2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1.1183802706241601</v>
      </c>
      <c r="Y1854">
        <v>0</v>
      </c>
      <c r="Z1854">
        <v>1.9625364624629866</v>
      </c>
      <c r="AA1854">
        <v>0</v>
      </c>
      <c r="AB1854">
        <v>0</v>
      </c>
      <c r="AC1854">
        <v>0</v>
      </c>
      <c r="AD1854">
        <v>0</v>
      </c>
      <c r="AE1854">
        <v>3.0809167330871468</v>
      </c>
    </row>
    <row r="1855" spans="1:31" x14ac:dyDescent="0.25">
      <c r="A1855">
        <v>2399543</v>
      </c>
      <c r="B1855">
        <v>1</v>
      </c>
      <c r="C1855" t="s">
        <v>80</v>
      </c>
      <c r="D1855" t="s">
        <v>104</v>
      </c>
      <c r="E1855" t="s">
        <v>141</v>
      </c>
      <c r="F1855" t="s">
        <v>5583</v>
      </c>
      <c r="G1855" t="s">
        <v>206</v>
      </c>
      <c r="H1855" t="s">
        <v>143</v>
      </c>
      <c r="I1855" t="s">
        <v>136</v>
      </c>
      <c r="J1855" t="s">
        <v>137</v>
      </c>
      <c r="K1855" t="s">
        <v>163</v>
      </c>
      <c r="L1855" t="s">
        <v>5584</v>
      </c>
      <c r="M1855" t="s">
        <v>5585</v>
      </c>
      <c r="N1855">
        <v>2.5952777770000002</v>
      </c>
      <c r="O1855">
        <v>0</v>
      </c>
      <c r="P1855">
        <v>1</v>
      </c>
      <c r="Q1855">
        <v>0</v>
      </c>
      <c r="R1855">
        <v>7</v>
      </c>
      <c r="S1855">
        <v>0</v>
      </c>
      <c r="T1855">
        <v>2</v>
      </c>
      <c r="U1855">
        <v>0</v>
      </c>
      <c r="V1855">
        <v>0</v>
      </c>
      <c r="W1855">
        <v>0</v>
      </c>
      <c r="X1855">
        <v>0.57928271801955555</v>
      </c>
      <c r="Y1855">
        <v>0</v>
      </c>
      <c r="Z1855">
        <v>21.211969427704499</v>
      </c>
      <c r="AA1855">
        <v>0</v>
      </c>
      <c r="AB1855">
        <v>8.5996632451870614</v>
      </c>
      <c r="AC1855">
        <v>0</v>
      </c>
      <c r="AD1855">
        <v>0</v>
      </c>
      <c r="AE1855">
        <v>30.390915390911118</v>
      </c>
    </row>
    <row r="1856" spans="1:31" x14ac:dyDescent="0.25">
      <c r="A1856">
        <v>2399251</v>
      </c>
      <c r="B1856">
        <v>1</v>
      </c>
      <c r="C1856" t="s">
        <v>80</v>
      </c>
      <c r="D1856" t="s">
        <v>84</v>
      </c>
      <c r="E1856" t="s">
        <v>325</v>
      </c>
      <c r="F1856" t="s">
        <v>5586</v>
      </c>
      <c r="G1856" t="s">
        <v>220</v>
      </c>
      <c r="H1856" t="s">
        <v>143</v>
      </c>
      <c r="I1856" t="s">
        <v>417</v>
      </c>
      <c r="J1856" t="s">
        <v>137</v>
      </c>
      <c r="K1856" t="s">
        <v>163</v>
      </c>
      <c r="L1856" t="s">
        <v>5587</v>
      </c>
      <c r="M1856" t="s">
        <v>5588</v>
      </c>
      <c r="N1856">
        <v>3.6944444E-2</v>
      </c>
      <c r="O1856">
        <v>0</v>
      </c>
      <c r="P1856">
        <v>8131</v>
      </c>
      <c r="Q1856">
        <v>0</v>
      </c>
      <c r="R1856">
        <v>0</v>
      </c>
      <c r="S1856">
        <v>5</v>
      </c>
      <c r="T1856">
        <v>515</v>
      </c>
      <c r="U1856">
        <v>0</v>
      </c>
      <c r="V1856">
        <v>0</v>
      </c>
      <c r="W1856">
        <v>0</v>
      </c>
      <c r="X1856">
        <v>57.068822810329834</v>
      </c>
      <c r="Y1856">
        <v>0</v>
      </c>
      <c r="Z1856">
        <v>0</v>
      </c>
      <c r="AA1856">
        <v>3.4664726408350792</v>
      </c>
      <c r="AB1856">
        <v>23.37025167062281</v>
      </c>
      <c r="AC1856">
        <v>0</v>
      </c>
      <c r="AD1856">
        <v>0</v>
      </c>
      <c r="AE1856">
        <v>83.90554712178772</v>
      </c>
    </row>
    <row r="1857" spans="1:31" x14ac:dyDescent="0.25">
      <c r="A1857">
        <v>2399357</v>
      </c>
      <c r="B1857">
        <v>1</v>
      </c>
      <c r="C1857" t="s">
        <v>81</v>
      </c>
      <c r="D1857" t="s">
        <v>123</v>
      </c>
      <c r="E1857" t="s">
        <v>279</v>
      </c>
      <c r="F1857" t="s">
        <v>1426</v>
      </c>
      <c r="G1857" t="s">
        <v>162</v>
      </c>
      <c r="H1857" t="s">
        <v>143</v>
      </c>
      <c r="I1857" t="s">
        <v>136</v>
      </c>
      <c r="J1857" t="s">
        <v>137</v>
      </c>
      <c r="K1857" t="s">
        <v>163</v>
      </c>
      <c r="L1857" t="s">
        <v>5589</v>
      </c>
      <c r="M1857" t="s">
        <v>5590</v>
      </c>
      <c r="N1857">
        <v>0.33833333300000001</v>
      </c>
      <c r="O1857">
        <v>1</v>
      </c>
      <c r="P1857">
        <v>4</v>
      </c>
      <c r="Q1857">
        <v>31</v>
      </c>
      <c r="R1857">
        <v>87</v>
      </c>
      <c r="S1857">
        <v>0</v>
      </c>
      <c r="T1857">
        <v>8</v>
      </c>
      <c r="U1857">
        <v>0</v>
      </c>
      <c r="V1857">
        <v>0</v>
      </c>
      <c r="W1857">
        <v>0</v>
      </c>
      <c r="X1857">
        <v>1.4731954587804068</v>
      </c>
      <c r="Y1857">
        <v>8.5154058541201927</v>
      </c>
      <c r="Z1857">
        <v>14.506211418198889</v>
      </c>
      <c r="AA1857">
        <v>0</v>
      </c>
      <c r="AB1857">
        <v>2.6729832396230249</v>
      </c>
      <c r="AC1857">
        <v>0</v>
      </c>
      <c r="AD1857">
        <v>0</v>
      </c>
      <c r="AE1857">
        <v>27.167795970722512</v>
      </c>
    </row>
    <row r="1858" spans="1:31" x14ac:dyDescent="0.25">
      <c r="A1858">
        <v>2399297</v>
      </c>
      <c r="B1858">
        <v>1</v>
      </c>
      <c r="C1858" t="s">
        <v>80</v>
      </c>
      <c r="D1858" t="s">
        <v>95</v>
      </c>
      <c r="E1858" t="s">
        <v>153</v>
      </c>
      <c r="F1858" t="s">
        <v>5591</v>
      </c>
      <c r="G1858" t="s">
        <v>162</v>
      </c>
      <c r="H1858" t="s">
        <v>143</v>
      </c>
      <c r="I1858" t="s">
        <v>136</v>
      </c>
      <c r="J1858" t="s">
        <v>137</v>
      </c>
      <c r="K1858" t="s">
        <v>163</v>
      </c>
      <c r="L1858" t="s">
        <v>5592</v>
      </c>
      <c r="M1858" t="s">
        <v>5593</v>
      </c>
      <c r="N1858">
        <v>0.45388888799999999</v>
      </c>
      <c r="O1858">
        <v>1</v>
      </c>
      <c r="P1858">
        <v>1699</v>
      </c>
      <c r="Q1858">
        <v>3</v>
      </c>
      <c r="R1858">
        <v>0</v>
      </c>
      <c r="S1858">
        <v>6</v>
      </c>
      <c r="T1858">
        <v>135</v>
      </c>
      <c r="U1858">
        <v>0</v>
      </c>
      <c r="V1858">
        <v>0</v>
      </c>
      <c r="W1858">
        <v>0.21420928503175835</v>
      </c>
      <c r="X1858">
        <v>177.05278650328475</v>
      </c>
      <c r="Y1858">
        <v>1.8521758584321202</v>
      </c>
      <c r="Z1858">
        <v>0</v>
      </c>
      <c r="AA1858">
        <v>71.331242839443007</v>
      </c>
      <c r="AB1858">
        <v>761.66862156431444</v>
      </c>
      <c r="AC1858">
        <v>0</v>
      </c>
      <c r="AD1858">
        <v>0</v>
      </c>
      <c r="AE1858">
        <v>1012.1190360505061</v>
      </c>
    </row>
    <row r="1859" spans="1:31" x14ac:dyDescent="0.25">
      <c r="A1859">
        <v>2399403</v>
      </c>
      <c r="B1859">
        <v>1</v>
      </c>
      <c r="C1859" t="s">
        <v>80</v>
      </c>
      <c r="D1859" t="s">
        <v>93</v>
      </c>
      <c r="E1859" t="s">
        <v>181</v>
      </c>
      <c r="F1859" t="s">
        <v>5594</v>
      </c>
      <c r="G1859" t="s">
        <v>183</v>
      </c>
      <c r="H1859" t="s">
        <v>135</v>
      </c>
      <c r="I1859" t="s">
        <v>136</v>
      </c>
      <c r="J1859" t="s">
        <v>137</v>
      </c>
      <c r="K1859" t="s">
        <v>163</v>
      </c>
      <c r="L1859" t="s">
        <v>5595</v>
      </c>
      <c r="M1859" t="s">
        <v>5596</v>
      </c>
      <c r="N1859">
        <v>0.759444444</v>
      </c>
      <c r="O1859">
        <v>0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2.43909119785875E-2</v>
      </c>
      <c r="AA1859">
        <v>0</v>
      </c>
      <c r="AB1859">
        <v>0</v>
      </c>
      <c r="AC1859">
        <v>0</v>
      </c>
      <c r="AD1859">
        <v>0</v>
      </c>
      <c r="AE1859">
        <v>2.43909119785875E-2</v>
      </c>
    </row>
    <row r="1860" spans="1:31" x14ac:dyDescent="0.25">
      <c r="A1860">
        <v>2399105</v>
      </c>
      <c r="B1860">
        <v>1</v>
      </c>
      <c r="C1860" t="s">
        <v>80</v>
      </c>
      <c r="D1860" t="s">
        <v>96</v>
      </c>
      <c r="E1860" t="s">
        <v>153</v>
      </c>
      <c r="F1860" t="s">
        <v>5597</v>
      </c>
      <c r="G1860" t="s">
        <v>162</v>
      </c>
      <c r="H1860" t="s">
        <v>143</v>
      </c>
      <c r="I1860" t="s">
        <v>136</v>
      </c>
      <c r="J1860" t="s">
        <v>137</v>
      </c>
      <c r="K1860" t="s">
        <v>163</v>
      </c>
      <c r="L1860" t="s">
        <v>5598</v>
      </c>
      <c r="M1860" t="s">
        <v>5599</v>
      </c>
      <c r="N1860">
        <v>2.9172222219999999</v>
      </c>
      <c r="O1860">
        <v>3</v>
      </c>
      <c r="P1860">
        <v>1162</v>
      </c>
      <c r="Q1860">
        <v>3</v>
      </c>
      <c r="R1860">
        <v>56</v>
      </c>
      <c r="S1860">
        <v>5</v>
      </c>
      <c r="T1860">
        <v>27</v>
      </c>
      <c r="U1860">
        <v>0</v>
      </c>
      <c r="V1860">
        <v>1</v>
      </c>
      <c r="W1860">
        <v>22.705681663537963</v>
      </c>
      <c r="X1860">
        <v>577.50503290998529</v>
      </c>
      <c r="Y1860">
        <v>22.477967993716767</v>
      </c>
      <c r="Z1860">
        <v>26.799556305216221</v>
      </c>
      <c r="AA1860">
        <v>19.633929514550999</v>
      </c>
      <c r="AB1860">
        <v>15.093399134029662</v>
      </c>
      <c r="AC1860">
        <v>0</v>
      </c>
      <c r="AD1860">
        <v>0.31946416066347338</v>
      </c>
      <c r="AE1860">
        <v>684.5350316817005</v>
      </c>
    </row>
    <row r="1861" spans="1:31" x14ac:dyDescent="0.25">
      <c r="A1861">
        <v>2399460</v>
      </c>
      <c r="B1861">
        <v>1</v>
      </c>
      <c r="C1861" t="s">
        <v>80</v>
      </c>
      <c r="D1861" t="s">
        <v>84</v>
      </c>
      <c r="E1861" t="s">
        <v>153</v>
      </c>
      <c r="F1861" t="s">
        <v>5600</v>
      </c>
      <c r="G1861" t="s">
        <v>235</v>
      </c>
      <c r="H1861" t="s">
        <v>143</v>
      </c>
      <c r="I1861" t="s">
        <v>136</v>
      </c>
      <c r="J1861" t="s">
        <v>3</v>
      </c>
      <c r="K1861" t="s">
        <v>163</v>
      </c>
      <c r="L1861" t="s">
        <v>5601</v>
      </c>
      <c r="M1861" t="s">
        <v>5602</v>
      </c>
      <c r="N1861">
        <v>1.4227777770000001</v>
      </c>
      <c r="O1861">
        <v>0</v>
      </c>
      <c r="P1861">
        <v>3143</v>
      </c>
      <c r="Q1861">
        <v>0</v>
      </c>
      <c r="R1861">
        <v>0</v>
      </c>
      <c r="S1861">
        <v>0</v>
      </c>
      <c r="T1861">
        <v>293</v>
      </c>
      <c r="U1861">
        <v>0</v>
      </c>
      <c r="V1861">
        <v>0</v>
      </c>
      <c r="W1861">
        <v>0</v>
      </c>
      <c r="X1861">
        <v>939.22892049298537</v>
      </c>
      <c r="Y1861">
        <v>0</v>
      </c>
      <c r="Z1861">
        <v>0</v>
      </c>
      <c r="AA1861">
        <v>0</v>
      </c>
      <c r="AB1861">
        <v>388.36063722647589</v>
      </c>
      <c r="AC1861">
        <v>0</v>
      </c>
      <c r="AD1861">
        <v>0</v>
      </c>
      <c r="AE1861">
        <v>1327.5895577194613</v>
      </c>
    </row>
    <row r="1862" spans="1:31" x14ac:dyDescent="0.25">
      <c r="A1862">
        <v>2399294</v>
      </c>
      <c r="B1862">
        <v>1</v>
      </c>
      <c r="C1862" t="s">
        <v>81</v>
      </c>
      <c r="D1862" t="s">
        <v>120</v>
      </c>
      <c r="E1862" t="s">
        <v>141</v>
      </c>
      <c r="F1862" t="s">
        <v>5603</v>
      </c>
      <c r="G1862" t="s">
        <v>162</v>
      </c>
      <c r="H1862" t="s">
        <v>143</v>
      </c>
      <c r="I1862" t="s">
        <v>136</v>
      </c>
      <c r="J1862" t="s">
        <v>137</v>
      </c>
      <c r="K1862" t="s">
        <v>163</v>
      </c>
      <c r="L1862" t="s">
        <v>5604</v>
      </c>
      <c r="M1862" t="s">
        <v>5605</v>
      </c>
      <c r="N1862">
        <v>1.3863888879999999</v>
      </c>
      <c r="O1862">
        <v>0</v>
      </c>
      <c r="P1862">
        <v>0</v>
      </c>
      <c r="Q1862">
        <v>38</v>
      </c>
      <c r="R1862">
        <v>0</v>
      </c>
      <c r="S1862">
        <v>6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31.73698767453136</v>
      </c>
      <c r="Z1862">
        <v>0</v>
      </c>
      <c r="AA1862">
        <v>71.354491125046835</v>
      </c>
      <c r="AB1862">
        <v>0</v>
      </c>
      <c r="AC1862">
        <v>0</v>
      </c>
      <c r="AD1862">
        <v>0</v>
      </c>
      <c r="AE1862">
        <v>103.0914787995782</v>
      </c>
    </row>
    <row r="1863" spans="1:31" x14ac:dyDescent="0.25">
      <c r="A1863">
        <v>2399174</v>
      </c>
      <c r="B1863">
        <v>1</v>
      </c>
      <c r="C1863" t="s">
        <v>81</v>
      </c>
      <c r="D1863" t="s">
        <v>112</v>
      </c>
      <c r="E1863" t="s">
        <v>153</v>
      </c>
      <c r="F1863" t="s">
        <v>5606</v>
      </c>
      <c r="G1863" t="s">
        <v>162</v>
      </c>
      <c r="H1863" t="s">
        <v>143</v>
      </c>
      <c r="I1863" t="s">
        <v>136</v>
      </c>
      <c r="J1863" t="s">
        <v>137</v>
      </c>
      <c r="K1863" t="s">
        <v>163</v>
      </c>
      <c r="L1863" t="s">
        <v>5607</v>
      </c>
      <c r="M1863" t="s">
        <v>5608</v>
      </c>
      <c r="N1863">
        <v>0.20361111100000001</v>
      </c>
      <c r="O1863">
        <v>0</v>
      </c>
      <c r="P1863">
        <v>0</v>
      </c>
      <c r="Q1863">
        <v>7</v>
      </c>
      <c r="R1863">
        <v>72</v>
      </c>
      <c r="S1863">
        <v>3</v>
      </c>
      <c r="T1863">
        <v>2</v>
      </c>
      <c r="U1863">
        <v>0</v>
      </c>
      <c r="V1863">
        <v>0</v>
      </c>
      <c r="W1863">
        <v>0</v>
      </c>
      <c r="X1863">
        <v>0</v>
      </c>
      <c r="Y1863">
        <v>2.1845202547628397</v>
      </c>
      <c r="Z1863">
        <v>5.4429612613523464</v>
      </c>
      <c r="AA1863">
        <v>2.7637353038531143</v>
      </c>
      <c r="AB1863">
        <v>0.411065686411065</v>
      </c>
      <c r="AC1863">
        <v>0</v>
      </c>
      <c r="AD1863">
        <v>0</v>
      </c>
      <c r="AE1863">
        <v>10.802282506379365</v>
      </c>
    </row>
    <row r="1864" spans="1:31" x14ac:dyDescent="0.25">
      <c r="A1864">
        <v>2399194</v>
      </c>
      <c r="B1864">
        <v>1</v>
      </c>
      <c r="C1864" t="s">
        <v>80</v>
      </c>
      <c r="D1864" t="s">
        <v>103</v>
      </c>
      <c r="E1864" t="s">
        <v>153</v>
      </c>
      <c r="F1864" t="s">
        <v>5609</v>
      </c>
      <c r="G1864" t="s">
        <v>134</v>
      </c>
      <c r="H1864" t="s">
        <v>143</v>
      </c>
      <c r="I1864" t="s">
        <v>136</v>
      </c>
      <c r="J1864" t="s">
        <v>137</v>
      </c>
      <c r="K1864" t="s">
        <v>138</v>
      </c>
      <c r="L1864" t="s">
        <v>5610</v>
      </c>
      <c r="M1864" t="s">
        <v>5611</v>
      </c>
      <c r="N1864">
        <v>4.1349999999999998</v>
      </c>
      <c r="O1864">
        <v>0</v>
      </c>
      <c r="P1864">
        <v>775</v>
      </c>
      <c r="Q1864">
        <v>0</v>
      </c>
      <c r="R1864">
        <v>17</v>
      </c>
      <c r="S1864">
        <v>0</v>
      </c>
      <c r="T1864">
        <v>111</v>
      </c>
      <c r="U1864">
        <v>0</v>
      </c>
      <c r="V1864">
        <v>0</v>
      </c>
      <c r="W1864">
        <v>0</v>
      </c>
      <c r="X1864">
        <v>695.60315593800715</v>
      </c>
      <c r="Y1864">
        <v>0</v>
      </c>
      <c r="Z1864">
        <v>48.607582610229116</v>
      </c>
      <c r="AA1864">
        <v>0</v>
      </c>
      <c r="AB1864">
        <v>319.48311805543347</v>
      </c>
      <c r="AC1864">
        <v>0</v>
      </c>
      <c r="AD1864">
        <v>0</v>
      </c>
      <c r="AE1864">
        <v>1063.6938566036697</v>
      </c>
    </row>
    <row r="1865" spans="1:31" x14ac:dyDescent="0.25">
      <c r="A1865">
        <v>2399274</v>
      </c>
      <c r="B1865">
        <v>1</v>
      </c>
      <c r="C1865" t="s">
        <v>80</v>
      </c>
      <c r="D1865" t="s">
        <v>89</v>
      </c>
      <c r="E1865" t="s">
        <v>153</v>
      </c>
      <c r="F1865" t="s">
        <v>219</v>
      </c>
      <c r="G1865" t="s">
        <v>220</v>
      </c>
      <c r="H1865" t="s">
        <v>143</v>
      </c>
      <c r="I1865" t="s">
        <v>136</v>
      </c>
      <c r="J1865" t="s">
        <v>137</v>
      </c>
      <c r="K1865" t="s">
        <v>163</v>
      </c>
      <c r="L1865" t="s">
        <v>5612</v>
      </c>
      <c r="M1865" t="s">
        <v>5613</v>
      </c>
      <c r="N1865">
        <v>1.1363888879999999</v>
      </c>
      <c r="O1865">
        <v>1</v>
      </c>
      <c r="P1865">
        <v>289</v>
      </c>
      <c r="Q1865">
        <v>1</v>
      </c>
      <c r="R1865">
        <v>57</v>
      </c>
      <c r="S1865">
        <v>2</v>
      </c>
      <c r="T1865">
        <v>173</v>
      </c>
      <c r="U1865">
        <v>0</v>
      </c>
      <c r="V1865">
        <v>0</v>
      </c>
      <c r="W1865">
        <v>5.0868633909518604</v>
      </c>
      <c r="X1865">
        <v>119.92075605375615</v>
      </c>
      <c r="Y1865">
        <v>7.6827027360511027</v>
      </c>
      <c r="Z1865">
        <v>17.995729289748024</v>
      </c>
      <c r="AA1865">
        <v>5.6247795089782286</v>
      </c>
      <c r="AB1865">
        <v>164.43872875202948</v>
      </c>
      <c r="AC1865">
        <v>0</v>
      </c>
      <c r="AD1865">
        <v>0</v>
      </c>
      <c r="AE1865">
        <v>320.74955973151486</v>
      </c>
    </row>
    <row r="1866" spans="1:31" x14ac:dyDescent="0.25">
      <c r="A1866">
        <v>2399629</v>
      </c>
      <c r="B1866">
        <v>1</v>
      </c>
      <c r="C1866" t="s">
        <v>81</v>
      </c>
      <c r="D1866" t="s">
        <v>120</v>
      </c>
      <c r="E1866" t="s">
        <v>181</v>
      </c>
      <c r="F1866" t="s">
        <v>5614</v>
      </c>
      <c r="G1866" t="s">
        <v>183</v>
      </c>
      <c r="H1866" t="s">
        <v>135</v>
      </c>
      <c r="I1866" t="s">
        <v>136</v>
      </c>
      <c r="J1866" t="s">
        <v>137</v>
      </c>
      <c r="K1866" t="s">
        <v>163</v>
      </c>
      <c r="L1866" t="s">
        <v>5615</v>
      </c>
      <c r="M1866" t="s">
        <v>5616</v>
      </c>
      <c r="N1866">
        <v>1.285833333</v>
      </c>
      <c r="O1866">
        <v>0</v>
      </c>
      <c r="P1866">
        <v>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0.63386192263759444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0.63386192263759444</v>
      </c>
    </row>
    <row r="1867" spans="1:31" x14ac:dyDescent="0.25">
      <c r="A1867">
        <v>2399480</v>
      </c>
      <c r="B1867">
        <v>1</v>
      </c>
      <c r="C1867" t="s">
        <v>81</v>
      </c>
      <c r="D1867" t="s">
        <v>123</v>
      </c>
      <c r="E1867" t="s">
        <v>153</v>
      </c>
      <c r="F1867" t="s">
        <v>5617</v>
      </c>
      <c r="G1867" t="s">
        <v>1907</v>
      </c>
      <c r="H1867" t="s">
        <v>143</v>
      </c>
      <c r="I1867" t="s">
        <v>136</v>
      </c>
      <c r="J1867" t="s">
        <v>137</v>
      </c>
      <c r="K1867" t="s">
        <v>163</v>
      </c>
      <c r="L1867" t="s">
        <v>5618</v>
      </c>
      <c r="M1867" t="s">
        <v>5619</v>
      </c>
      <c r="N1867">
        <v>0.943333333</v>
      </c>
      <c r="O1867">
        <v>0</v>
      </c>
      <c r="P1867">
        <v>1</v>
      </c>
      <c r="Q1867">
        <v>0</v>
      </c>
      <c r="R1867">
        <v>3</v>
      </c>
      <c r="S1867">
        <v>3</v>
      </c>
      <c r="T1867">
        <v>2</v>
      </c>
      <c r="U1867">
        <v>6</v>
      </c>
      <c r="V1867">
        <v>1</v>
      </c>
      <c r="W1867">
        <v>0</v>
      </c>
      <c r="X1867">
        <v>0</v>
      </c>
      <c r="Y1867">
        <v>0</v>
      </c>
      <c r="Z1867">
        <v>1.6826989806847537</v>
      </c>
      <c r="AA1867">
        <v>215.11055148217864</v>
      </c>
      <c r="AB1867">
        <v>2.7235284477712169</v>
      </c>
      <c r="AC1867">
        <v>1851.7887411157003</v>
      </c>
      <c r="AD1867">
        <v>159.70569815224104</v>
      </c>
      <c r="AE1867">
        <v>2231.0112181785757</v>
      </c>
    </row>
    <row r="1868" spans="1:31" x14ac:dyDescent="0.25">
      <c r="A1868">
        <v>2399446</v>
      </c>
      <c r="B1868">
        <v>1</v>
      </c>
      <c r="C1868" t="s">
        <v>80</v>
      </c>
      <c r="D1868" t="s">
        <v>90</v>
      </c>
      <c r="E1868" t="s">
        <v>325</v>
      </c>
      <c r="F1868" t="s">
        <v>5620</v>
      </c>
      <c r="G1868" t="s">
        <v>134</v>
      </c>
      <c r="H1868" t="s">
        <v>143</v>
      </c>
      <c r="I1868" t="s">
        <v>136</v>
      </c>
      <c r="J1868" t="s">
        <v>137</v>
      </c>
      <c r="K1868" t="s">
        <v>138</v>
      </c>
      <c r="L1868" t="s">
        <v>5621</v>
      </c>
      <c r="M1868" t="s">
        <v>5622</v>
      </c>
      <c r="N1868">
        <v>4.8983333330000001</v>
      </c>
      <c r="O1868">
        <v>0</v>
      </c>
      <c r="P1868">
        <v>2747</v>
      </c>
      <c r="Q1868">
        <v>0</v>
      </c>
      <c r="R1868">
        <v>0</v>
      </c>
      <c r="S1868">
        <v>0</v>
      </c>
      <c r="T1868">
        <v>206</v>
      </c>
      <c r="U1868">
        <v>0</v>
      </c>
      <c r="V1868">
        <v>0</v>
      </c>
      <c r="W1868">
        <v>0</v>
      </c>
      <c r="X1868">
        <v>3072.6921715498306</v>
      </c>
      <c r="Y1868">
        <v>0</v>
      </c>
      <c r="Z1868">
        <v>0</v>
      </c>
      <c r="AA1868">
        <v>0</v>
      </c>
      <c r="AB1868">
        <v>848.68761885032234</v>
      </c>
      <c r="AC1868">
        <v>0</v>
      </c>
      <c r="AD1868">
        <v>0</v>
      </c>
      <c r="AE1868">
        <v>3921.3797904001531</v>
      </c>
    </row>
    <row r="1869" spans="1:31" x14ac:dyDescent="0.25">
      <c r="A1869">
        <v>2399114</v>
      </c>
      <c r="B1869">
        <v>1</v>
      </c>
      <c r="C1869" t="s">
        <v>80</v>
      </c>
      <c r="D1869" t="s">
        <v>89</v>
      </c>
      <c r="E1869" t="s">
        <v>153</v>
      </c>
      <c r="F1869" t="s">
        <v>219</v>
      </c>
      <c r="G1869" t="s">
        <v>206</v>
      </c>
      <c r="H1869" t="s">
        <v>143</v>
      </c>
      <c r="I1869" t="s">
        <v>136</v>
      </c>
      <c r="J1869" t="s">
        <v>137</v>
      </c>
      <c r="K1869" t="s">
        <v>163</v>
      </c>
      <c r="L1869" t="s">
        <v>5623</v>
      </c>
      <c r="M1869" t="s">
        <v>5624</v>
      </c>
      <c r="N1869">
        <v>1.9144444439999999</v>
      </c>
      <c r="O1869">
        <v>1</v>
      </c>
      <c r="P1869">
        <v>289</v>
      </c>
      <c r="Q1869">
        <v>1</v>
      </c>
      <c r="R1869">
        <v>57</v>
      </c>
      <c r="S1869">
        <v>2</v>
      </c>
      <c r="T1869">
        <v>173</v>
      </c>
      <c r="U1869">
        <v>0</v>
      </c>
      <c r="V1869">
        <v>0</v>
      </c>
      <c r="W1869">
        <v>5.6460745830448706</v>
      </c>
      <c r="X1869">
        <v>173.74495625946236</v>
      </c>
      <c r="Y1869">
        <v>8.2697662529396858</v>
      </c>
      <c r="Z1869">
        <v>18.912968027486507</v>
      </c>
      <c r="AA1869">
        <v>5.8235589507094154</v>
      </c>
      <c r="AB1869">
        <v>141.99018103665574</v>
      </c>
      <c r="AC1869">
        <v>0</v>
      </c>
      <c r="AD1869">
        <v>0</v>
      </c>
      <c r="AE1869">
        <v>354.38750511029855</v>
      </c>
    </row>
    <row r="1870" spans="1:31" x14ac:dyDescent="0.25">
      <c r="A1870">
        <v>2399283</v>
      </c>
      <c r="B1870">
        <v>1</v>
      </c>
      <c r="C1870" t="s">
        <v>80</v>
      </c>
      <c r="D1870" t="s">
        <v>93</v>
      </c>
      <c r="E1870" t="s">
        <v>157</v>
      </c>
      <c r="F1870" t="s">
        <v>5625</v>
      </c>
      <c r="G1870" t="s">
        <v>272</v>
      </c>
      <c r="H1870" t="s">
        <v>135</v>
      </c>
      <c r="I1870" t="s">
        <v>136</v>
      </c>
      <c r="J1870" t="s">
        <v>137</v>
      </c>
      <c r="K1870" t="s">
        <v>163</v>
      </c>
      <c r="L1870" t="s">
        <v>5626</v>
      </c>
      <c r="M1870" t="s">
        <v>5627</v>
      </c>
      <c r="N1870">
        <v>6.750555555</v>
      </c>
      <c r="O1870">
        <v>0</v>
      </c>
      <c r="P1870">
        <v>2</v>
      </c>
      <c r="Q1870">
        <v>0</v>
      </c>
      <c r="R1870">
        <v>9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6.6005732953064333</v>
      </c>
      <c r="Y1870">
        <v>0</v>
      </c>
      <c r="Z1870">
        <v>129.64181428429958</v>
      </c>
      <c r="AA1870">
        <v>0</v>
      </c>
      <c r="AB1870">
        <v>0</v>
      </c>
      <c r="AC1870">
        <v>0</v>
      </c>
      <c r="AD1870">
        <v>0</v>
      </c>
      <c r="AE1870">
        <v>136.24238757960603</v>
      </c>
    </row>
    <row r="1871" spans="1:31" x14ac:dyDescent="0.25">
      <c r="A1871">
        <v>2399592</v>
      </c>
      <c r="B1871">
        <v>1</v>
      </c>
      <c r="C1871" t="s">
        <v>80</v>
      </c>
      <c r="D1871" t="s">
        <v>96</v>
      </c>
      <c r="E1871" t="s">
        <v>141</v>
      </c>
      <c r="F1871" t="s">
        <v>5628</v>
      </c>
      <c r="G1871" t="s">
        <v>206</v>
      </c>
      <c r="H1871" t="s">
        <v>143</v>
      </c>
      <c r="I1871" t="s">
        <v>136</v>
      </c>
      <c r="J1871" t="s">
        <v>137</v>
      </c>
      <c r="K1871" t="s">
        <v>163</v>
      </c>
      <c r="L1871" t="s">
        <v>5629</v>
      </c>
      <c r="M1871" t="s">
        <v>5630</v>
      </c>
      <c r="N1871">
        <v>3.2977777769999999</v>
      </c>
      <c r="O1871">
        <v>0</v>
      </c>
      <c r="P1871">
        <v>20</v>
      </c>
      <c r="Q1871">
        <v>0</v>
      </c>
      <c r="R1871">
        <v>31</v>
      </c>
      <c r="S1871">
        <v>0</v>
      </c>
      <c r="T1871">
        <v>15</v>
      </c>
      <c r="U1871">
        <v>0</v>
      </c>
      <c r="V1871">
        <v>0</v>
      </c>
      <c r="W1871">
        <v>0</v>
      </c>
      <c r="X1871">
        <v>79.235849941768777</v>
      </c>
      <c r="Y1871">
        <v>0</v>
      </c>
      <c r="Z1871">
        <v>109.09074993398143</v>
      </c>
      <c r="AA1871">
        <v>0</v>
      </c>
      <c r="AB1871">
        <v>9.2474763540821598</v>
      </c>
      <c r="AC1871">
        <v>0</v>
      </c>
      <c r="AD1871">
        <v>0</v>
      </c>
      <c r="AE1871">
        <v>197.57407622983237</v>
      </c>
    </row>
    <row r="1872" spans="1:31" x14ac:dyDescent="0.25">
      <c r="A1872">
        <v>2399492</v>
      </c>
      <c r="B1872">
        <v>1</v>
      </c>
      <c r="C1872" t="s">
        <v>80</v>
      </c>
      <c r="D1872" t="s">
        <v>84</v>
      </c>
      <c r="E1872" t="s">
        <v>141</v>
      </c>
      <c r="F1872" t="s">
        <v>5631</v>
      </c>
      <c r="G1872" t="s">
        <v>206</v>
      </c>
      <c r="H1872" t="s">
        <v>143</v>
      </c>
      <c r="I1872" t="s">
        <v>136</v>
      </c>
      <c r="J1872" t="s">
        <v>137</v>
      </c>
      <c r="K1872" t="s">
        <v>163</v>
      </c>
      <c r="L1872" t="s">
        <v>5632</v>
      </c>
      <c r="M1872" t="s">
        <v>5633</v>
      </c>
      <c r="N1872">
        <v>2.7461111109999998</v>
      </c>
      <c r="O1872">
        <v>0</v>
      </c>
      <c r="P1872">
        <v>916</v>
      </c>
      <c r="Q1872">
        <v>0</v>
      </c>
      <c r="R1872">
        <v>0</v>
      </c>
      <c r="S1872">
        <v>0</v>
      </c>
      <c r="T1872">
        <v>104</v>
      </c>
      <c r="U1872">
        <v>0</v>
      </c>
      <c r="V1872">
        <v>2</v>
      </c>
      <c r="W1872">
        <v>0</v>
      </c>
      <c r="X1872">
        <v>559.80120120245647</v>
      </c>
      <c r="Y1872">
        <v>0</v>
      </c>
      <c r="Z1872">
        <v>0</v>
      </c>
      <c r="AA1872">
        <v>0</v>
      </c>
      <c r="AB1872">
        <v>269.85335989784795</v>
      </c>
      <c r="AC1872">
        <v>0</v>
      </c>
      <c r="AD1872">
        <v>91.699609802938184</v>
      </c>
      <c r="AE1872">
        <v>921.35417090324256</v>
      </c>
    </row>
    <row r="1873" spans="1:31" x14ac:dyDescent="0.25">
      <c r="A1873">
        <v>2399515</v>
      </c>
      <c r="B1873">
        <v>1</v>
      </c>
      <c r="C1873" t="s">
        <v>80</v>
      </c>
      <c r="D1873" t="s">
        <v>84</v>
      </c>
      <c r="E1873" t="s">
        <v>325</v>
      </c>
      <c r="F1873" t="s">
        <v>5634</v>
      </c>
      <c r="G1873" t="s">
        <v>235</v>
      </c>
      <c r="H1873" t="s">
        <v>143</v>
      </c>
      <c r="I1873" t="s">
        <v>136</v>
      </c>
      <c r="J1873" t="s">
        <v>3</v>
      </c>
      <c r="K1873" t="s">
        <v>163</v>
      </c>
      <c r="L1873" t="s">
        <v>5635</v>
      </c>
      <c r="M1873" t="s">
        <v>5636</v>
      </c>
      <c r="N1873">
        <v>1.003055555</v>
      </c>
      <c r="O1873">
        <v>0</v>
      </c>
      <c r="P1873">
        <v>12858</v>
      </c>
      <c r="Q1873">
        <v>0</v>
      </c>
      <c r="R1873">
        <v>0</v>
      </c>
      <c r="S1873">
        <v>2</v>
      </c>
      <c r="T1873">
        <v>608</v>
      </c>
      <c r="U1873">
        <v>1</v>
      </c>
      <c r="V1873">
        <v>3</v>
      </c>
      <c r="W1873">
        <v>0</v>
      </c>
      <c r="X1873">
        <v>2589.1466652785334</v>
      </c>
      <c r="Y1873">
        <v>0</v>
      </c>
      <c r="Z1873">
        <v>0</v>
      </c>
      <c r="AA1873">
        <v>8.1529709893620534</v>
      </c>
      <c r="AB1873">
        <v>1096.5461386158092</v>
      </c>
      <c r="AC1873">
        <v>136.68767569001938</v>
      </c>
      <c r="AD1873">
        <v>83.321425520183411</v>
      </c>
      <c r="AE1873">
        <v>3913.854876093907</v>
      </c>
    </row>
    <row r="1874" spans="1:31" x14ac:dyDescent="0.25">
      <c r="A1874">
        <v>2399097</v>
      </c>
      <c r="B1874">
        <v>1</v>
      </c>
      <c r="C1874" t="s">
        <v>80</v>
      </c>
      <c r="D1874" t="s">
        <v>99</v>
      </c>
      <c r="E1874" t="s">
        <v>181</v>
      </c>
      <c r="F1874" t="s">
        <v>5637</v>
      </c>
      <c r="G1874" t="s">
        <v>183</v>
      </c>
      <c r="H1874" t="s">
        <v>135</v>
      </c>
      <c r="I1874" t="s">
        <v>136</v>
      </c>
      <c r="J1874" t="s">
        <v>137</v>
      </c>
      <c r="K1874" t="s">
        <v>163</v>
      </c>
      <c r="L1874" t="s">
        <v>5638</v>
      </c>
      <c r="M1874" t="s">
        <v>5639</v>
      </c>
      <c r="N1874">
        <v>2.557222222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0.529360518613475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0.529360518613475</v>
      </c>
    </row>
    <row r="1875" spans="1:31" x14ac:dyDescent="0.25">
      <c r="A1875">
        <v>2399160</v>
      </c>
      <c r="B1875">
        <v>1</v>
      </c>
      <c r="C1875" t="s">
        <v>81</v>
      </c>
      <c r="D1875" t="s">
        <v>126</v>
      </c>
      <c r="E1875" t="s">
        <v>279</v>
      </c>
      <c r="F1875" t="s">
        <v>5640</v>
      </c>
      <c r="G1875" t="s">
        <v>162</v>
      </c>
      <c r="H1875" t="s">
        <v>143</v>
      </c>
      <c r="I1875" t="s">
        <v>136</v>
      </c>
      <c r="J1875" t="s">
        <v>137</v>
      </c>
      <c r="K1875" t="s">
        <v>163</v>
      </c>
      <c r="L1875" t="s">
        <v>5641</v>
      </c>
      <c r="M1875" t="s">
        <v>5642</v>
      </c>
      <c r="N1875">
        <v>0.41166666600000001</v>
      </c>
      <c r="O1875">
        <v>2</v>
      </c>
      <c r="P1875">
        <v>1629</v>
      </c>
      <c r="Q1875">
        <v>70</v>
      </c>
      <c r="R1875">
        <v>534</v>
      </c>
      <c r="S1875">
        <v>21</v>
      </c>
      <c r="T1875">
        <v>105</v>
      </c>
      <c r="U1875">
        <v>1</v>
      </c>
      <c r="V1875">
        <v>7</v>
      </c>
      <c r="W1875">
        <v>0.11447498961121168</v>
      </c>
      <c r="X1875">
        <v>58.149819238028527</v>
      </c>
      <c r="Y1875">
        <v>158.01457780567569</v>
      </c>
      <c r="Z1875">
        <v>107.80307714028004</v>
      </c>
      <c r="AA1875">
        <v>34.117041665201235</v>
      </c>
      <c r="AB1875">
        <v>43.593960927521643</v>
      </c>
      <c r="AC1875">
        <v>53.442266215032696</v>
      </c>
      <c r="AD1875">
        <v>418.54395465013516</v>
      </c>
      <c r="AE1875">
        <v>873.77917263148629</v>
      </c>
    </row>
    <row r="1876" spans="1:31" x14ac:dyDescent="0.25">
      <c r="A1876">
        <v>2399552</v>
      </c>
      <c r="B1876">
        <v>1</v>
      </c>
      <c r="C1876" t="s">
        <v>80</v>
      </c>
      <c r="D1876" t="s">
        <v>107</v>
      </c>
      <c r="E1876" t="s">
        <v>157</v>
      </c>
      <c r="F1876" t="s">
        <v>5643</v>
      </c>
      <c r="G1876" t="s">
        <v>304</v>
      </c>
      <c r="H1876" t="s">
        <v>135</v>
      </c>
      <c r="I1876" t="s">
        <v>136</v>
      </c>
      <c r="J1876" t="s">
        <v>137</v>
      </c>
      <c r="K1876" t="s">
        <v>163</v>
      </c>
      <c r="L1876" t="s">
        <v>5644</v>
      </c>
      <c r="M1876" t="s">
        <v>5645</v>
      </c>
      <c r="N1876">
        <v>1.7016666659999999</v>
      </c>
      <c r="O1876">
        <v>0</v>
      </c>
      <c r="P1876">
        <v>14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1.9295640946071093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1.9295640946071093</v>
      </c>
    </row>
    <row r="1877" spans="1:31" x14ac:dyDescent="0.25">
      <c r="A1877">
        <v>2399452</v>
      </c>
      <c r="B1877">
        <v>1</v>
      </c>
      <c r="C1877" t="s">
        <v>80</v>
      </c>
      <c r="D1877" t="s">
        <v>82</v>
      </c>
      <c r="E1877" t="s">
        <v>157</v>
      </c>
      <c r="F1877" t="s">
        <v>5646</v>
      </c>
      <c r="G1877" t="s">
        <v>297</v>
      </c>
      <c r="H1877" t="s">
        <v>135</v>
      </c>
      <c r="I1877" t="s">
        <v>136</v>
      </c>
      <c r="J1877" t="s">
        <v>137</v>
      </c>
      <c r="K1877" t="s">
        <v>163</v>
      </c>
      <c r="L1877" t="s">
        <v>5647</v>
      </c>
      <c r="M1877" t="s">
        <v>5648</v>
      </c>
      <c r="N1877">
        <v>3.488611111</v>
      </c>
      <c r="O1877">
        <v>0</v>
      </c>
      <c r="P1877">
        <v>224</v>
      </c>
      <c r="Q1877">
        <v>0</v>
      </c>
      <c r="R1877">
        <v>0</v>
      </c>
      <c r="S1877">
        <v>0</v>
      </c>
      <c r="T1877">
        <v>10</v>
      </c>
      <c r="U1877">
        <v>0</v>
      </c>
      <c r="V1877">
        <v>0</v>
      </c>
      <c r="W1877">
        <v>0</v>
      </c>
      <c r="X1877">
        <v>151.7171403422455</v>
      </c>
      <c r="Y1877">
        <v>0</v>
      </c>
      <c r="Z1877">
        <v>0</v>
      </c>
      <c r="AA1877">
        <v>0</v>
      </c>
      <c r="AB1877">
        <v>3.7679465810996913</v>
      </c>
      <c r="AC1877">
        <v>0</v>
      </c>
      <c r="AD1877">
        <v>0</v>
      </c>
      <c r="AE1877">
        <v>155.48508692334519</v>
      </c>
    </row>
    <row r="1878" spans="1:31" x14ac:dyDescent="0.25">
      <c r="A1878">
        <v>2399197</v>
      </c>
      <c r="B1878">
        <v>1</v>
      </c>
      <c r="C1878" t="s">
        <v>80</v>
      </c>
      <c r="D1878" t="s">
        <v>93</v>
      </c>
      <c r="E1878" t="s">
        <v>153</v>
      </c>
      <c r="F1878" t="s">
        <v>5649</v>
      </c>
      <c r="G1878" t="s">
        <v>162</v>
      </c>
      <c r="H1878" t="s">
        <v>143</v>
      </c>
      <c r="I1878" t="s">
        <v>136</v>
      </c>
      <c r="J1878" t="s">
        <v>137</v>
      </c>
      <c r="K1878" t="s">
        <v>163</v>
      </c>
      <c r="L1878" t="s">
        <v>5650</v>
      </c>
      <c r="M1878" t="s">
        <v>5651</v>
      </c>
      <c r="N1878">
        <v>0.32305555499999999</v>
      </c>
      <c r="O1878">
        <v>0</v>
      </c>
      <c r="P1878">
        <v>695</v>
      </c>
      <c r="Q1878">
        <v>16</v>
      </c>
      <c r="R1878">
        <v>200</v>
      </c>
      <c r="S1878">
        <v>8</v>
      </c>
      <c r="T1878">
        <v>200</v>
      </c>
      <c r="U1878">
        <v>0</v>
      </c>
      <c r="V1878">
        <v>0</v>
      </c>
      <c r="W1878">
        <v>0</v>
      </c>
      <c r="X1878">
        <v>58.705489433179956</v>
      </c>
      <c r="Y1878">
        <v>21.538045961518492</v>
      </c>
      <c r="Z1878">
        <v>112.52108550914303</v>
      </c>
      <c r="AA1878">
        <v>12.257733117866636</v>
      </c>
      <c r="AB1878">
        <v>83.424069007171383</v>
      </c>
      <c r="AC1878">
        <v>0</v>
      </c>
      <c r="AD1878">
        <v>0</v>
      </c>
      <c r="AE1878">
        <v>288.44642302887951</v>
      </c>
    </row>
    <row r="1879" spans="1:31" x14ac:dyDescent="0.25">
      <c r="A1879">
        <v>2399532</v>
      </c>
      <c r="B1879">
        <v>1</v>
      </c>
      <c r="C1879" t="s">
        <v>81</v>
      </c>
      <c r="D1879" t="s">
        <v>116</v>
      </c>
      <c r="E1879" t="s">
        <v>141</v>
      </c>
      <c r="F1879" t="s">
        <v>5652</v>
      </c>
      <c r="G1879" t="s">
        <v>254</v>
      </c>
      <c r="H1879" t="s">
        <v>143</v>
      </c>
      <c r="I1879" t="s">
        <v>136</v>
      </c>
      <c r="J1879" t="s">
        <v>137</v>
      </c>
      <c r="K1879" t="s">
        <v>163</v>
      </c>
      <c r="L1879" t="s">
        <v>5653</v>
      </c>
      <c r="M1879" t="s">
        <v>5654</v>
      </c>
      <c r="N1879">
        <v>0.272777777</v>
      </c>
      <c r="O1879">
        <v>0</v>
      </c>
      <c r="P1879">
        <v>95</v>
      </c>
      <c r="Q1879">
        <v>0</v>
      </c>
      <c r="R1879">
        <v>0</v>
      </c>
      <c r="S1879">
        <v>0</v>
      </c>
      <c r="T1879">
        <v>6</v>
      </c>
      <c r="U1879">
        <v>0</v>
      </c>
      <c r="V1879">
        <v>0</v>
      </c>
      <c r="W1879">
        <v>0</v>
      </c>
      <c r="X1879">
        <v>3.5059933417773657</v>
      </c>
      <c r="Y1879">
        <v>0</v>
      </c>
      <c r="Z1879">
        <v>0</v>
      </c>
      <c r="AA1879">
        <v>0</v>
      </c>
      <c r="AB1879">
        <v>0.78636493590902501</v>
      </c>
      <c r="AC1879">
        <v>0</v>
      </c>
      <c r="AD1879">
        <v>0</v>
      </c>
      <c r="AE1879">
        <v>4.2923582776863904</v>
      </c>
    </row>
    <row r="1880" spans="1:31" x14ac:dyDescent="0.25">
      <c r="A1880">
        <v>2399220</v>
      </c>
      <c r="B1880">
        <v>1</v>
      </c>
      <c r="C1880" t="s">
        <v>80</v>
      </c>
      <c r="D1880" t="s">
        <v>93</v>
      </c>
      <c r="E1880" t="s">
        <v>132</v>
      </c>
      <c r="F1880" t="s">
        <v>5655</v>
      </c>
      <c r="G1880" t="s">
        <v>134</v>
      </c>
      <c r="H1880" t="s">
        <v>135</v>
      </c>
      <c r="I1880" t="s">
        <v>136</v>
      </c>
      <c r="J1880" t="s">
        <v>137</v>
      </c>
      <c r="K1880" t="s">
        <v>138</v>
      </c>
      <c r="L1880" t="s">
        <v>5656</v>
      </c>
      <c r="M1880" t="s">
        <v>5657</v>
      </c>
      <c r="N1880">
        <v>5.1802777769999997</v>
      </c>
      <c r="O1880">
        <v>0</v>
      </c>
      <c r="P1880">
        <v>75</v>
      </c>
      <c r="Q1880">
        <v>0</v>
      </c>
      <c r="R1880">
        <v>3</v>
      </c>
      <c r="S1880">
        <v>0</v>
      </c>
      <c r="T1880">
        <v>13</v>
      </c>
      <c r="U1880">
        <v>0</v>
      </c>
      <c r="V1880">
        <v>0</v>
      </c>
      <c r="W1880">
        <v>0</v>
      </c>
      <c r="X1880">
        <v>54.788475611076422</v>
      </c>
      <c r="Y1880">
        <v>0</v>
      </c>
      <c r="Z1880">
        <v>57.826770780992966</v>
      </c>
      <c r="AA1880">
        <v>0</v>
      </c>
      <c r="AB1880">
        <v>51.766914078483829</v>
      </c>
      <c r="AC1880">
        <v>0</v>
      </c>
      <c r="AD1880">
        <v>0</v>
      </c>
      <c r="AE1880">
        <v>164.38216047055323</v>
      </c>
    </row>
    <row r="1881" spans="1:31" x14ac:dyDescent="0.25">
      <c r="A1881">
        <v>2399363</v>
      </c>
      <c r="B1881">
        <v>1</v>
      </c>
      <c r="C1881" t="s">
        <v>81</v>
      </c>
      <c r="D1881" t="s">
        <v>113</v>
      </c>
      <c r="E1881" t="s">
        <v>141</v>
      </c>
      <c r="F1881" t="s">
        <v>5658</v>
      </c>
      <c r="G1881" t="s">
        <v>147</v>
      </c>
      <c r="H1881" t="s">
        <v>143</v>
      </c>
      <c r="I1881" t="s">
        <v>136</v>
      </c>
      <c r="J1881" t="s">
        <v>137</v>
      </c>
      <c r="K1881" t="s">
        <v>138</v>
      </c>
      <c r="L1881" t="s">
        <v>5659</v>
      </c>
      <c r="M1881" t="s">
        <v>5660</v>
      </c>
      <c r="N1881">
        <v>1.3486111110000001</v>
      </c>
      <c r="O1881">
        <v>0</v>
      </c>
      <c r="P1881">
        <v>501</v>
      </c>
      <c r="Q1881">
        <v>0</v>
      </c>
      <c r="R1881">
        <v>32</v>
      </c>
      <c r="S1881">
        <v>5</v>
      </c>
      <c r="T1881">
        <v>45</v>
      </c>
      <c r="U1881">
        <v>1</v>
      </c>
      <c r="V1881">
        <v>0</v>
      </c>
      <c r="W1881">
        <v>0</v>
      </c>
      <c r="X1881">
        <v>141.22409629179529</v>
      </c>
      <c r="Y1881">
        <v>0</v>
      </c>
      <c r="Z1881">
        <v>6.1580774828153837</v>
      </c>
      <c r="AA1881">
        <v>350.45708289445292</v>
      </c>
      <c r="AB1881">
        <v>111.4673041437713</v>
      </c>
      <c r="AC1881">
        <v>122.35514553707833</v>
      </c>
      <c r="AD1881">
        <v>0</v>
      </c>
      <c r="AE1881">
        <v>731.66170634991329</v>
      </c>
    </row>
    <row r="1882" spans="1:31" x14ac:dyDescent="0.25">
      <c r="A1882">
        <v>2399618</v>
      </c>
      <c r="B1882">
        <v>1</v>
      </c>
      <c r="C1882" t="s">
        <v>80</v>
      </c>
      <c r="D1882" t="s">
        <v>87</v>
      </c>
      <c r="E1882" t="s">
        <v>157</v>
      </c>
      <c r="F1882" t="s">
        <v>5661</v>
      </c>
      <c r="G1882" t="s">
        <v>272</v>
      </c>
      <c r="H1882" t="s">
        <v>135</v>
      </c>
      <c r="I1882" t="s">
        <v>136</v>
      </c>
      <c r="J1882" t="s">
        <v>137</v>
      </c>
      <c r="K1882" t="s">
        <v>163</v>
      </c>
      <c r="L1882" t="s">
        <v>5662</v>
      </c>
      <c r="M1882" t="s">
        <v>5663</v>
      </c>
      <c r="N1882">
        <v>0.55000000000000004</v>
      </c>
      <c r="O1882">
        <v>0</v>
      </c>
      <c r="P1882">
        <v>30</v>
      </c>
      <c r="Q1882">
        <v>0</v>
      </c>
      <c r="R1882">
        <v>0</v>
      </c>
      <c r="S1882">
        <v>0</v>
      </c>
      <c r="T1882">
        <v>18</v>
      </c>
      <c r="U1882">
        <v>0</v>
      </c>
      <c r="V1882">
        <v>1</v>
      </c>
      <c r="W1882">
        <v>0</v>
      </c>
      <c r="X1882">
        <v>3.0513589406167996</v>
      </c>
      <c r="Y1882">
        <v>0</v>
      </c>
      <c r="Z1882">
        <v>0</v>
      </c>
      <c r="AA1882">
        <v>0</v>
      </c>
      <c r="AB1882">
        <v>11.070224761418899</v>
      </c>
      <c r="AC1882">
        <v>0</v>
      </c>
      <c r="AD1882">
        <v>7.5228300203958005</v>
      </c>
      <c r="AE1882">
        <v>21.644413722431498</v>
      </c>
    </row>
    <row r="1883" spans="1:31" x14ac:dyDescent="0.25">
      <c r="A1883">
        <v>2399326</v>
      </c>
      <c r="B1883">
        <v>1</v>
      </c>
      <c r="C1883" t="s">
        <v>80</v>
      </c>
      <c r="D1883" t="s">
        <v>90</v>
      </c>
      <c r="E1883" t="s">
        <v>181</v>
      </c>
      <c r="F1883" t="s">
        <v>5664</v>
      </c>
      <c r="G1883" t="s">
        <v>580</v>
      </c>
      <c r="H1883" t="s">
        <v>135</v>
      </c>
      <c r="I1883" t="s">
        <v>136</v>
      </c>
      <c r="J1883" t="s">
        <v>137</v>
      </c>
      <c r="K1883" t="s">
        <v>163</v>
      </c>
      <c r="L1883" t="s">
        <v>5665</v>
      </c>
      <c r="M1883" t="s">
        <v>5666</v>
      </c>
      <c r="N1883">
        <v>2.3252777770000002</v>
      </c>
      <c r="O1883">
        <v>0</v>
      </c>
      <c r="P1883">
        <v>4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3.6370547471028711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3.6370547471028711</v>
      </c>
    </row>
    <row r="1884" spans="1:31" x14ac:dyDescent="0.25">
      <c r="A1884">
        <v>2399635</v>
      </c>
      <c r="B1884">
        <v>1</v>
      </c>
      <c r="C1884" t="s">
        <v>81</v>
      </c>
      <c r="D1884" t="s">
        <v>123</v>
      </c>
      <c r="E1884" t="s">
        <v>153</v>
      </c>
      <c r="F1884" t="s">
        <v>5667</v>
      </c>
      <c r="G1884" t="s">
        <v>1907</v>
      </c>
      <c r="H1884" t="s">
        <v>143</v>
      </c>
      <c r="I1884" t="s">
        <v>136</v>
      </c>
      <c r="J1884" t="s">
        <v>137</v>
      </c>
      <c r="K1884" t="s">
        <v>163</v>
      </c>
      <c r="L1884" t="s">
        <v>5668</v>
      </c>
      <c r="M1884" t="s">
        <v>5669</v>
      </c>
      <c r="N1884">
        <v>0.70277777699999999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176.42859350026563</v>
      </c>
      <c r="AD1884">
        <v>0</v>
      </c>
      <c r="AE1884">
        <v>176.42859350026563</v>
      </c>
    </row>
    <row r="1885" spans="1:31" x14ac:dyDescent="0.25">
      <c r="A1885">
        <v>2399263</v>
      </c>
      <c r="B1885">
        <v>1</v>
      </c>
      <c r="C1885" t="s">
        <v>81</v>
      </c>
      <c r="D1885" t="s">
        <v>122</v>
      </c>
      <c r="E1885" t="s">
        <v>141</v>
      </c>
      <c r="F1885" t="s">
        <v>4282</v>
      </c>
      <c r="G1885" t="s">
        <v>134</v>
      </c>
      <c r="H1885" t="s">
        <v>143</v>
      </c>
      <c r="I1885" t="s">
        <v>136</v>
      </c>
      <c r="J1885" t="s">
        <v>137</v>
      </c>
      <c r="K1885" t="s">
        <v>138</v>
      </c>
      <c r="L1885" t="s">
        <v>5670</v>
      </c>
      <c r="M1885" t="s">
        <v>5671</v>
      </c>
      <c r="N1885">
        <v>6.9336111110000003</v>
      </c>
      <c r="O1885">
        <v>0</v>
      </c>
      <c r="P1885">
        <v>5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4.8204739554130329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4.8204739554130329</v>
      </c>
    </row>
    <row r="1886" spans="1:31" x14ac:dyDescent="0.25">
      <c r="A1886">
        <v>2399203</v>
      </c>
      <c r="B1886">
        <v>1</v>
      </c>
      <c r="C1886" t="s">
        <v>81</v>
      </c>
      <c r="D1886" t="s">
        <v>127</v>
      </c>
      <c r="E1886" t="s">
        <v>279</v>
      </c>
      <c r="F1886" t="s">
        <v>5672</v>
      </c>
      <c r="G1886" t="s">
        <v>134</v>
      </c>
      <c r="H1886" t="s">
        <v>143</v>
      </c>
      <c r="I1886" t="s">
        <v>136</v>
      </c>
      <c r="J1886" t="s">
        <v>137</v>
      </c>
      <c r="K1886" t="s">
        <v>138</v>
      </c>
      <c r="L1886" t="s">
        <v>5673</v>
      </c>
      <c r="M1886" t="s">
        <v>5674</v>
      </c>
      <c r="N1886">
        <v>8.0955555550000007</v>
      </c>
      <c r="O1886">
        <v>1</v>
      </c>
      <c r="P1886">
        <v>1155</v>
      </c>
      <c r="Q1886">
        <v>142</v>
      </c>
      <c r="R1886">
        <v>107</v>
      </c>
      <c r="S1886">
        <v>10</v>
      </c>
      <c r="T1886">
        <v>136</v>
      </c>
      <c r="U1886">
        <v>4</v>
      </c>
      <c r="V1886">
        <v>2</v>
      </c>
      <c r="W1886">
        <v>4.2027553014929291</v>
      </c>
      <c r="X1886">
        <v>1763.1794575485396</v>
      </c>
      <c r="Y1886">
        <v>1597.5293774121349</v>
      </c>
      <c r="Z1886">
        <v>267.20575308242485</v>
      </c>
      <c r="AA1886">
        <v>382.8372707444521</v>
      </c>
      <c r="AB1886">
        <v>668.62077270183636</v>
      </c>
      <c r="AC1886">
        <v>6466.4611075325047</v>
      </c>
      <c r="AD1886">
        <v>2694.217383034887</v>
      </c>
      <c r="AE1886">
        <v>13844.253877358273</v>
      </c>
    </row>
    <row r="1887" spans="1:31" x14ac:dyDescent="0.25">
      <c r="A1887">
        <v>2399303</v>
      </c>
      <c r="B1887">
        <v>1</v>
      </c>
      <c r="C1887" t="s">
        <v>80</v>
      </c>
      <c r="D1887" t="s">
        <v>84</v>
      </c>
      <c r="E1887" t="s">
        <v>181</v>
      </c>
      <c r="F1887" t="s">
        <v>5675</v>
      </c>
      <c r="G1887" t="s">
        <v>183</v>
      </c>
      <c r="H1887" t="s">
        <v>135</v>
      </c>
      <c r="I1887" t="s">
        <v>136</v>
      </c>
      <c r="J1887" t="s">
        <v>137</v>
      </c>
      <c r="K1887" t="s">
        <v>163</v>
      </c>
      <c r="L1887" t="s">
        <v>5676</v>
      </c>
      <c r="M1887" t="s">
        <v>5677</v>
      </c>
      <c r="N1887">
        <v>7.0277777769999998</v>
      </c>
      <c r="O1887">
        <v>0</v>
      </c>
      <c r="P1887">
        <v>4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4.6945412900287122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4.6945412900287122</v>
      </c>
    </row>
    <row r="1888" spans="1:31" x14ac:dyDescent="0.25">
      <c r="A1888">
        <v>2399386</v>
      </c>
      <c r="B1888">
        <v>1</v>
      </c>
      <c r="C1888" t="s">
        <v>80</v>
      </c>
      <c r="D1888" t="s">
        <v>82</v>
      </c>
      <c r="E1888" t="s">
        <v>176</v>
      </c>
      <c r="F1888" t="s">
        <v>5678</v>
      </c>
      <c r="G1888" t="s">
        <v>178</v>
      </c>
      <c r="H1888" t="s">
        <v>135</v>
      </c>
      <c r="I1888" t="s">
        <v>136</v>
      </c>
      <c r="J1888" t="s">
        <v>137</v>
      </c>
      <c r="K1888" t="s">
        <v>163</v>
      </c>
      <c r="L1888" t="s">
        <v>5679</v>
      </c>
      <c r="M1888" t="s">
        <v>5680</v>
      </c>
      <c r="N1888">
        <v>6.8552777770000004</v>
      </c>
      <c r="O1888">
        <v>0</v>
      </c>
      <c r="P1888">
        <v>80</v>
      </c>
      <c r="Q1888">
        <v>0</v>
      </c>
      <c r="R1888">
        <v>0</v>
      </c>
      <c r="S1888">
        <v>0</v>
      </c>
      <c r="T1888">
        <v>21</v>
      </c>
      <c r="U1888">
        <v>0</v>
      </c>
      <c r="V1888">
        <v>0</v>
      </c>
      <c r="W1888">
        <v>0</v>
      </c>
      <c r="X1888">
        <v>201.80115448912085</v>
      </c>
      <c r="Y1888">
        <v>0</v>
      </c>
      <c r="Z1888">
        <v>0</v>
      </c>
      <c r="AA1888">
        <v>0</v>
      </c>
      <c r="AB1888">
        <v>224.63884822836044</v>
      </c>
      <c r="AC1888">
        <v>0</v>
      </c>
      <c r="AD1888">
        <v>0</v>
      </c>
      <c r="AE1888">
        <v>426.44000271748132</v>
      </c>
    </row>
    <row r="1889" spans="1:31" x14ac:dyDescent="0.25">
      <c r="A1889">
        <v>2399572</v>
      </c>
      <c r="B1889">
        <v>1</v>
      </c>
      <c r="C1889" t="s">
        <v>80</v>
      </c>
      <c r="D1889" t="s">
        <v>105</v>
      </c>
      <c r="E1889" t="s">
        <v>181</v>
      </c>
      <c r="F1889" t="s">
        <v>5365</v>
      </c>
      <c r="G1889" t="s">
        <v>231</v>
      </c>
      <c r="H1889" t="s">
        <v>135</v>
      </c>
      <c r="I1889" t="s">
        <v>136</v>
      </c>
      <c r="J1889" t="s">
        <v>137</v>
      </c>
      <c r="K1889" t="s">
        <v>163</v>
      </c>
      <c r="L1889" t="s">
        <v>5681</v>
      </c>
      <c r="M1889" t="s">
        <v>5682</v>
      </c>
      <c r="N1889">
        <v>0.67472222199999998</v>
      </c>
      <c r="O1889">
        <v>0</v>
      </c>
      <c r="P1889">
        <v>6</v>
      </c>
      <c r="Q1889">
        <v>0</v>
      </c>
      <c r="R1889">
        <v>0</v>
      </c>
      <c r="S1889">
        <v>0</v>
      </c>
      <c r="T1889">
        <v>3</v>
      </c>
      <c r="U1889">
        <v>0</v>
      </c>
      <c r="V1889">
        <v>0</v>
      </c>
      <c r="W1889">
        <v>0</v>
      </c>
      <c r="X1889">
        <v>0.85821072100491014</v>
      </c>
      <c r="Y1889">
        <v>0</v>
      </c>
      <c r="Z1889">
        <v>0</v>
      </c>
      <c r="AA1889">
        <v>0</v>
      </c>
      <c r="AB1889">
        <v>1.3739456904377225</v>
      </c>
      <c r="AC1889">
        <v>0</v>
      </c>
      <c r="AD1889">
        <v>0</v>
      </c>
      <c r="AE1889">
        <v>2.2321564114426327</v>
      </c>
    </row>
    <row r="1890" spans="1:31" x14ac:dyDescent="0.25">
      <c r="A1890">
        <v>2399323</v>
      </c>
      <c r="B1890">
        <v>1</v>
      </c>
      <c r="C1890" t="s">
        <v>80</v>
      </c>
      <c r="D1890" t="s">
        <v>93</v>
      </c>
      <c r="E1890" t="s">
        <v>153</v>
      </c>
      <c r="F1890" t="s">
        <v>5683</v>
      </c>
      <c r="G1890" t="s">
        <v>134</v>
      </c>
      <c r="H1890" t="s">
        <v>143</v>
      </c>
      <c r="I1890" t="s">
        <v>136</v>
      </c>
      <c r="J1890" t="s">
        <v>137</v>
      </c>
      <c r="K1890" t="s">
        <v>138</v>
      </c>
      <c r="L1890" t="s">
        <v>5684</v>
      </c>
      <c r="M1890" t="s">
        <v>5685</v>
      </c>
      <c r="N1890">
        <v>2.2294444439999999</v>
      </c>
      <c r="O1890">
        <v>0</v>
      </c>
      <c r="P1890">
        <v>255</v>
      </c>
      <c r="Q1890">
        <v>4</v>
      </c>
      <c r="R1890">
        <v>61</v>
      </c>
      <c r="S1890">
        <v>5</v>
      </c>
      <c r="T1890">
        <v>81</v>
      </c>
      <c r="U1890">
        <v>0</v>
      </c>
      <c r="V1890">
        <v>0</v>
      </c>
      <c r="W1890">
        <v>0</v>
      </c>
      <c r="X1890">
        <v>106.15401647714229</v>
      </c>
      <c r="Y1890">
        <v>63.362546240004697</v>
      </c>
      <c r="Z1890">
        <v>435.45571170758222</v>
      </c>
      <c r="AA1890">
        <v>34.902706380378923</v>
      </c>
      <c r="AB1890">
        <v>188.36610188320114</v>
      </c>
      <c r="AC1890">
        <v>0</v>
      </c>
      <c r="AD1890">
        <v>0</v>
      </c>
      <c r="AE1890">
        <v>828.24108268830935</v>
      </c>
    </row>
    <row r="1891" spans="1:31" x14ac:dyDescent="0.25">
      <c r="A1891">
        <v>2399678</v>
      </c>
      <c r="B1891">
        <v>1</v>
      </c>
      <c r="C1891" t="s">
        <v>80</v>
      </c>
      <c r="D1891" t="s">
        <v>82</v>
      </c>
      <c r="E1891" t="s">
        <v>132</v>
      </c>
      <c r="F1891" t="s">
        <v>5686</v>
      </c>
      <c r="G1891" t="s">
        <v>254</v>
      </c>
      <c r="H1891" t="s">
        <v>135</v>
      </c>
      <c r="I1891" t="s">
        <v>136</v>
      </c>
      <c r="J1891" t="s">
        <v>137</v>
      </c>
      <c r="K1891" t="s">
        <v>163</v>
      </c>
      <c r="L1891" t="s">
        <v>5687</v>
      </c>
      <c r="M1891" t="s">
        <v>5688</v>
      </c>
      <c r="N1891">
        <v>0.58083333299999995</v>
      </c>
      <c r="O1891">
        <v>0</v>
      </c>
      <c r="P1891">
        <v>1107</v>
      </c>
      <c r="Q1891">
        <v>0</v>
      </c>
      <c r="R1891">
        <v>0</v>
      </c>
      <c r="S1891">
        <v>0</v>
      </c>
      <c r="T1891">
        <v>95</v>
      </c>
      <c r="U1891">
        <v>0</v>
      </c>
      <c r="V1891">
        <v>0</v>
      </c>
      <c r="W1891">
        <v>0</v>
      </c>
      <c r="X1891">
        <v>118.40116982167058</v>
      </c>
      <c r="Y1891">
        <v>0</v>
      </c>
      <c r="Z1891">
        <v>0</v>
      </c>
      <c r="AA1891">
        <v>0</v>
      </c>
      <c r="AB1891">
        <v>19.562868088596051</v>
      </c>
      <c r="AC1891">
        <v>0</v>
      </c>
      <c r="AD1891">
        <v>0</v>
      </c>
      <c r="AE1891">
        <v>137.96403791026663</v>
      </c>
    </row>
    <row r="1892" spans="1:31" x14ac:dyDescent="0.25">
      <c r="A1892">
        <v>2399180</v>
      </c>
      <c r="B1892">
        <v>1</v>
      </c>
      <c r="C1892" t="s">
        <v>80</v>
      </c>
      <c r="D1892" t="s">
        <v>101</v>
      </c>
      <c r="E1892" t="s">
        <v>157</v>
      </c>
      <c r="F1892" t="s">
        <v>881</v>
      </c>
      <c r="G1892" t="s">
        <v>134</v>
      </c>
      <c r="H1892" t="s">
        <v>135</v>
      </c>
      <c r="I1892" t="s">
        <v>136</v>
      </c>
      <c r="J1892" t="s">
        <v>137</v>
      </c>
      <c r="K1892" t="s">
        <v>138</v>
      </c>
      <c r="L1892" t="s">
        <v>5689</v>
      </c>
      <c r="M1892" t="s">
        <v>5690</v>
      </c>
      <c r="N1892">
        <v>2.0119444440000001</v>
      </c>
      <c r="O1892">
        <v>0</v>
      </c>
      <c r="P1892">
        <v>114</v>
      </c>
      <c r="Q1892">
        <v>0</v>
      </c>
      <c r="R1892">
        <v>0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37.07771540935709</v>
      </c>
      <c r="Y1892">
        <v>0</v>
      </c>
      <c r="Z1892">
        <v>0</v>
      </c>
      <c r="AA1892">
        <v>0</v>
      </c>
      <c r="AB1892">
        <v>1.317531024999175</v>
      </c>
      <c r="AC1892">
        <v>0</v>
      </c>
      <c r="AD1892">
        <v>0</v>
      </c>
      <c r="AE1892">
        <v>38.395246434356267</v>
      </c>
    </row>
    <row r="1893" spans="1:31" x14ac:dyDescent="0.25">
      <c r="A1893">
        <v>2399329</v>
      </c>
      <c r="B1893">
        <v>1</v>
      </c>
      <c r="C1893" t="s">
        <v>81</v>
      </c>
      <c r="D1893" t="s">
        <v>123</v>
      </c>
      <c r="E1893" t="s">
        <v>157</v>
      </c>
      <c r="F1893" t="s">
        <v>5691</v>
      </c>
      <c r="G1893" t="s">
        <v>272</v>
      </c>
      <c r="H1893" t="s">
        <v>135</v>
      </c>
      <c r="I1893" t="s">
        <v>136</v>
      </c>
      <c r="J1893" t="s">
        <v>137</v>
      </c>
      <c r="K1893" t="s">
        <v>163</v>
      </c>
      <c r="L1893" t="s">
        <v>5692</v>
      </c>
      <c r="M1893" t="s">
        <v>5693</v>
      </c>
      <c r="N1893">
        <v>2.7169444440000001</v>
      </c>
      <c r="O1893">
        <v>0</v>
      </c>
      <c r="P1893">
        <v>27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16.047243764252904</v>
      </c>
      <c r="Y1893">
        <v>0</v>
      </c>
      <c r="Z1893">
        <v>0</v>
      </c>
      <c r="AA1893">
        <v>0</v>
      </c>
      <c r="AB1893">
        <v>1.7300092621421319</v>
      </c>
      <c r="AC1893">
        <v>0</v>
      </c>
      <c r="AD1893">
        <v>0</v>
      </c>
      <c r="AE1893">
        <v>17.777253026395037</v>
      </c>
    </row>
    <row r="1894" spans="1:31" x14ac:dyDescent="0.25">
      <c r="A1894">
        <v>2399544</v>
      </c>
      <c r="B1894">
        <v>1</v>
      </c>
      <c r="C1894" t="s">
        <v>81</v>
      </c>
      <c r="D1894" t="s">
        <v>113</v>
      </c>
      <c r="E1894" t="s">
        <v>141</v>
      </c>
      <c r="F1894" t="s">
        <v>5694</v>
      </c>
      <c r="G1894" t="s">
        <v>206</v>
      </c>
      <c r="H1894" t="s">
        <v>143</v>
      </c>
      <c r="I1894" t="s">
        <v>136</v>
      </c>
      <c r="J1894" t="s">
        <v>137</v>
      </c>
      <c r="K1894" t="s">
        <v>163</v>
      </c>
      <c r="L1894" t="s">
        <v>5695</v>
      </c>
      <c r="M1894" t="s">
        <v>5696</v>
      </c>
      <c r="N1894">
        <v>2.9619444439999998</v>
      </c>
      <c r="O1894">
        <v>0</v>
      </c>
      <c r="P1894">
        <v>39</v>
      </c>
      <c r="Q1894">
        <v>0</v>
      </c>
      <c r="R1894">
        <v>4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19.458868134525002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19.458868134525002</v>
      </c>
    </row>
    <row r="1895" spans="1:31" x14ac:dyDescent="0.25">
      <c r="A1895">
        <v>2399166</v>
      </c>
      <c r="B1895">
        <v>1</v>
      </c>
      <c r="C1895" t="s">
        <v>80</v>
      </c>
      <c r="D1895" t="s">
        <v>96</v>
      </c>
      <c r="E1895" t="s">
        <v>325</v>
      </c>
      <c r="F1895" t="s">
        <v>5574</v>
      </c>
      <c r="G1895" t="s">
        <v>170</v>
      </c>
      <c r="H1895" t="s">
        <v>143</v>
      </c>
      <c r="I1895" t="s">
        <v>136</v>
      </c>
      <c r="J1895" t="s">
        <v>137</v>
      </c>
      <c r="K1895" t="s">
        <v>163</v>
      </c>
      <c r="L1895" t="s">
        <v>5697</v>
      </c>
      <c r="M1895" t="s">
        <v>5698</v>
      </c>
      <c r="N1895">
        <v>2.1472222219999999</v>
      </c>
      <c r="O1895">
        <v>9</v>
      </c>
      <c r="P1895">
        <v>9129</v>
      </c>
      <c r="Q1895">
        <v>9</v>
      </c>
      <c r="R1895">
        <v>19</v>
      </c>
      <c r="S1895">
        <v>21</v>
      </c>
      <c r="T1895">
        <v>686</v>
      </c>
      <c r="U1895">
        <v>1</v>
      </c>
      <c r="V1895">
        <v>1</v>
      </c>
      <c r="W1895">
        <v>274.98786085144849</v>
      </c>
      <c r="X1895">
        <v>4232.2170616321137</v>
      </c>
      <c r="Y1895">
        <v>1462.2609017062375</v>
      </c>
      <c r="Z1895">
        <v>17.717414770340088</v>
      </c>
      <c r="AA1895">
        <v>544.29355224355379</v>
      </c>
      <c r="AB1895">
        <v>1685.2576144164086</v>
      </c>
      <c r="AC1895">
        <v>87.871943081257427</v>
      </c>
      <c r="AD1895">
        <v>6.5278028447305481</v>
      </c>
      <c r="AE1895">
        <v>8311.1341515460899</v>
      </c>
    </row>
    <row r="1896" spans="1:31" x14ac:dyDescent="0.25">
      <c r="A1896">
        <v>2399538</v>
      </c>
      <c r="B1896">
        <v>1</v>
      </c>
      <c r="C1896" t="s">
        <v>81</v>
      </c>
      <c r="D1896" t="s">
        <v>128</v>
      </c>
      <c r="E1896" t="s">
        <v>141</v>
      </c>
      <c r="F1896" t="s">
        <v>5699</v>
      </c>
      <c r="G1896" t="s">
        <v>162</v>
      </c>
      <c r="H1896" t="s">
        <v>143</v>
      </c>
      <c r="I1896" t="s">
        <v>136</v>
      </c>
      <c r="J1896" t="s">
        <v>137</v>
      </c>
      <c r="K1896" t="s">
        <v>163</v>
      </c>
      <c r="L1896" t="s">
        <v>5700</v>
      </c>
      <c r="M1896" t="s">
        <v>5701</v>
      </c>
      <c r="N1896">
        <v>0.63500000000000001</v>
      </c>
      <c r="O1896">
        <v>0</v>
      </c>
      <c r="P1896">
        <v>111</v>
      </c>
      <c r="Q1896">
        <v>0</v>
      </c>
      <c r="R1896">
        <v>22</v>
      </c>
      <c r="S1896">
        <v>0</v>
      </c>
      <c r="T1896">
        <v>15</v>
      </c>
      <c r="U1896">
        <v>0</v>
      </c>
      <c r="V1896">
        <v>0</v>
      </c>
      <c r="W1896">
        <v>0</v>
      </c>
      <c r="X1896">
        <v>10.957531140315535</v>
      </c>
      <c r="Y1896">
        <v>0</v>
      </c>
      <c r="Z1896">
        <v>2.4878223040406402</v>
      </c>
      <c r="AA1896">
        <v>0</v>
      </c>
      <c r="AB1896">
        <v>6.5747335258019248</v>
      </c>
      <c r="AC1896">
        <v>0</v>
      </c>
      <c r="AD1896">
        <v>0</v>
      </c>
      <c r="AE1896">
        <v>20.020086970158101</v>
      </c>
    </row>
    <row r="1897" spans="1:31" x14ac:dyDescent="0.25">
      <c r="A1897">
        <v>2399143</v>
      </c>
      <c r="B1897">
        <v>1</v>
      </c>
      <c r="C1897" t="s">
        <v>80</v>
      </c>
      <c r="D1897" t="s">
        <v>96</v>
      </c>
      <c r="E1897" t="s">
        <v>279</v>
      </c>
      <c r="F1897" t="s">
        <v>5702</v>
      </c>
      <c r="G1897" t="s">
        <v>162</v>
      </c>
      <c r="H1897" t="s">
        <v>143</v>
      </c>
      <c r="I1897" t="s">
        <v>136</v>
      </c>
      <c r="J1897" t="s">
        <v>137</v>
      </c>
      <c r="K1897" t="s">
        <v>163</v>
      </c>
      <c r="L1897" t="s">
        <v>5703</v>
      </c>
      <c r="M1897" t="s">
        <v>5704</v>
      </c>
      <c r="N1897">
        <v>2.1216666659999999</v>
      </c>
      <c r="O1897">
        <v>0</v>
      </c>
      <c r="P1897">
        <v>0</v>
      </c>
      <c r="Q1897">
        <v>0</v>
      </c>
      <c r="R1897">
        <v>0</v>
      </c>
      <c r="S1897">
        <v>2</v>
      </c>
      <c r="T1897">
        <v>0</v>
      </c>
      <c r="U1897">
        <v>1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61.091194675418826</v>
      </c>
      <c r="AB1897">
        <v>0</v>
      </c>
      <c r="AC1897">
        <v>41.054877730098298</v>
      </c>
      <c r="AD1897">
        <v>0</v>
      </c>
      <c r="AE1897">
        <v>102.14607240551712</v>
      </c>
    </row>
    <row r="1898" spans="1:31" x14ac:dyDescent="0.25">
      <c r="A1898">
        <v>2399561</v>
      </c>
      <c r="B1898">
        <v>1</v>
      </c>
      <c r="C1898" t="s">
        <v>81</v>
      </c>
      <c r="D1898" t="s">
        <v>125</v>
      </c>
      <c r="E1898" t="s">
        <v>132</v>
      </c>
      <c r="F1898" t="s">
        <v>5705</v>
      </c>
      <c r="G1898" t="s">
        <v>187</v>
      </c>
      <c r="H1898" t="s">
        <v>135</v>
      </c>
      <c r="I1898" t="s">
        <v>136</v>
      </c>
      <c r="J1898" t="s">
        <v>137</v>
      </c>
      <c r="K1898" t="s">
        <v>163</v>
      </c>
      <c r="L1898" t="s">
        <v>5706</v>
      </c>
      <c r="M1898" t="s">
        <v>5707</v>
      </c>
      <c r="N1898">
        <v>1.7752777769999999</v>
      </c>
      <c r="O1898">
        <v>0</v>
      </c>
      <c r="P1898">
        <v>72</v>
      </c>
      <c r="Q1898">
        <v>0</v>
      </c>
      <c r="R1898">
        <v>0</v>
      </c>
      <c r="S1898">
        <v>0</v>
      </c>
      <c r="T1898">
        <v>5</v>
      </c>
      <c r="U1898">
        <v>0</v>
      </c>
      <c r="V1898">
        <v>0</v>
      </c>
      <c r="W1898">
        <v>0</v>
      </c>
      <c r="X1898">
        <v>31.860497082817353</v>
      </c>
      <c r="Y1898">
        <v>0</v>
      </c>
      <c r="Z1898">
        <v>0</v>
      </c>
      <c r="AA1898">
        <v>0</v>
      </c>
      <c r="AB1898">
        <v>4.5292147228406803</v>
      </c>
      <c r="AC1898">
        <v>0</v>
      </c>
      <c r="AD1898">
        <v>0</v>
      </c>
      <c r="AE1898">
        <v>36.389711805658031</v>
      </c>
    </row>
    <row r="1899" spans="1:31" x14ac:dyDescent="0.25">
      <c r="A1899">
        <v>2399352</v>
      </c>
      <c r="B1899">
        <v>1</v>
      </c>
      <c r="C1899" t="s">
        <v>80</v>
      </c>
      <c r="D1899" t="s">
        <v>110</v>
      </c>
      <c r="E1899" t="s">
        <v>325</v>
      </c>
      <c r="F1899" t="s">
        <v>5708</v>
      </c>
      <c r="G1899" t="s">
        <v>235</v>
      </c>
      <c r="H1899" t="s">
        <v>143</v>
      </c>
      <c r="I1899" t="s">
        <v>136</v>
      </c>
      <c r="J1899" t="s">
        <v>3</v>
      </c>
      <c r="K1899" t="s">
        <v>163</v>
      </c>
      <c r="L1899" t="s">
        <v>5709</v>
      </c>
      <c r="M1899" t="s">
        <v>5710</v>
      </c>
      <c r="N1899">
        <v>1.2390166659999999</v>
      </c>
      <c r="O1899">
        <v>0</v>
      </c>
      <c r="P1899">
        <v>765</v>
      </c>
      <c r="Q1899">
        <v>0</v>
      </c>
      <c r="R1899">
        <v>0</v>
      </c>
      <c r="S1899">
        <v>0</v>
      </c>
      <c r="T1899">
        <v>100</v>
      </c>
      <c r="U1899">
        <v>0</v>
      </c>
      <c r="V1899">
        <v>0</v>
      </c>
      <c r="W1899">
        <v>0</v>
      </c>
      <c r="X1899">
        <v>199.17900180545558</v>
      </c>
      <c r="Y1899">
        <v>0</v>
      </c>
      <c r="Z1899">
        <v>0</v>
      </c>
      <c r="AA1899">
        <v>0</v>
      </c>
      <c r="AB1899">
        <v>166.9289865484804</v>
      </c>
      <c r="AC1899">
        <v>0</v>
      </c>
      <c r="AD1899">
        <v>0</v>
      </c>
      <c r="AE1899">
        <v>366.10798835393598</v>
      </c>
    </row>
    <row r="1900" spans="1:31" x14ac:dyDescent="0.25">
      <c r="A1900">
        <v>2399106</v>
      </c>
      <c r="B1900">
        <v>1</v>
      </c>
      <c r="C1900" t="s">
        <v>80</v>
      </c>
      <c r="D1900" t="s">
        <v>97</v>
      </c>
      <c r="E1900" t="s">
        <v>153</v>
      </c>
      <c r="F1900" t="s">
        <v>5711</v>
      </c>
      <c r="G1900" t="s">
        <v>206</v>
      </c>
      <c r="H1900" t="s">
        <v>143</v>
      </c>
      <c r="I1900" t="s">
        <v>136</v>
      </c>
      <c r="J1900" t="s">
        <v>137</v>
      </c>
      <c r="K1900" t="s">
        <v>163</v>
      </c>
      <c r="L1900" t="s">
        <v>5712</v>
      </c>
      <c r="M1900" t="s">
        <v>5713</v>
      </c>
      <c r="N1900">
        <v>7.8788888879999996</v>
      </c>
      <c r="O1900">
        <v>0</v>
      </c>
      <c r="P1900">
        <v>337</v>
      </c>
      <c r="Q1900">
        <v>0</v>
      </c>
      <c r="R1900">
        <v>18</v>
      </c>
      <c r="S1900">
        <v>3</v>
      </c>
      <c r="T1900">
        <v>30</v>
      </c>
      <c r="U1900">
        <v>0</v>
      </c>
      <c r="V1900">
        <v>0</v>
      </c>
      <c r="W1900">
        <v>0</v>
      </c>
      <c r="X1900">
        <v>648.36668254072572</v>
      </c>
      <c r="Y1900">
        <v>0</v>
      </c>
      <c r="Z1900">
        <v>66.677168400879296</v>
      </c>
      <c r="AA1900">
        <v>45.928220288134852</v>
      </c>
      <c r="AB1900">
        <v>213.88949628457854</v>
      </c>
      <c r="AC1900">
        <v>0</v>
      </c>
      <c r="AD1900">
        <v>0</v>
      </c>
      <c r="AE1900">
        <v>974.86156751431838</v>
      </c>
    </row>
    <row r="1901" spans="1:31" x14ac:dyDescent="0.25">
      <c r="A1901">
        <v>2399126</v>
      </c>
      <c r="B1901">
        <v>1</v>
      </c>
      <c r="C1901" t="s">
        <v>80</v>
      </c>
      <c r="D1901" t="s">
        <v>96</v>
      </c>
      <c r="E1901" t="s">
        <v>141</v>
      </c>
      <c r="F1901" t="s">
        <v>5714</v>
      </c>
      <c r="G1901" t="s">
        <v>162</v>
      </c>
      <c r="H1901" t="s">
        <v>143</v>
      </c>
      <c r="I1901" t="s">
        <v>136</v>
      </c>
      <c r="J1901" t="s">
        <v>137</v>
      </c>
      <c r="K1901" t="s">
        <v>163</v>
      </c>
      <c r="L1901" t="s">
        <v>5715</v>
      </c>
      <c r="M1901" t="s">
        <v>5716</v>
      </c>
      <c r="N1901">
        <v>2.7577777769999998</v>
      </c>
      <c r="O1901">
        <v>0</v>
      </c>
      <c r="P1901">
        <v>90</v>
      </c>
      <c r="Q1901">
        <v>0</v>
      </c>
      <c r="R1901">
        <v>4</v>
      </c>
      <c r="S1901">
        <v>0</v>
      </c>
      <c r="T1901">
        <v>12</v>
      </c>
      <c r="U1901">
        <v>0</v>
      </c>
      <c r="V1901">
        <v>0</v>
      </c>
      <c r="W1901">
        <v>0</v>
      </c>
      <c r="X1901">
        <v>73.978111087736366</v>
      </c>
      <c r="Y1901">
        <v>0</v>
      </c>
      <c r="Z1901">
        <v>3.89158376460498</v>
      </c>
      <c r="AA1901">
        <v>0</v>
      </c>
      <c r="AB1901">
        <v>8.8484606332451339</v>
      </c>
      <c r="AC1901">
        <v>0</v>
      </c>
      <c r="AD1901">
        <v>0</v>
      </c>
      <c r="AE1901">
        <v>86.718155485586479</v>
      </c>
    </row>
    <row r="1902" spans="1:31" x14ac:dyDescent="0.25">
      <c r="A1902">
        <v>2400998</v>
      </c>
      <c r="B1902">
        <v>1</v>
      </c>
      <c r="C1902" t="s">
        <v>80</v>
      </c>
      <c r="D1902" t="s">
        <v>97</v>
      </c>
      <c r="E1902" t="s">
        <v>141</v>
      </c>
      <c r="F1902" t="s">
        <v>5379</v>
      </c>
      <c r="G1902" t="s">
        <v>162</v>
      </c>
      <c r="H1902" t="s">
        <v>143</v>
      </c>
      <c r="I1902" t="s">
        <v>136</v>
      </c>
      <c r="J1902" t="s">
        <v>137</v>
      </c>
      <c r="K1902" t="s">
        <v>163</v>
      </c>
      <c r="L1902" t="s">
        <v>5717</v>
      </c>
      <c r="M1902" t="s">
        <v>5718</v>
      </c>
      <c r="N1902">
        <v>0.39500000000000002</v>
      </c>
      <c r="O1902">
        <v>24</v>
      </c>
      <c r="P1902">
        <v>247</v>
      </c>
      <c r="Q1902">
        <v>0</v>
      </c>
      <c r="R1902">
        <v>50</v>
      </c>
      <c r="S1902">
        <v>8</v>
      </c>
      <c r="T1902">
        <v>37</v>
      </c>
      <c r="U1902">
        <v>0</v>
      </c>
      <c r="V1902">
        <v>0</v>
      </c>
      <c r="W1902">
        <v>66.565361404094958</v>
      </c>
      <c r="X1902">
        <v>122.0680630217452</v>
      </c>
      <c r="Y1902">
        <v>0</v>
      </c>
      <c r="Z1902">
        <v>12.57544214757182</v>
      </c>
      <c r="AA1902">
        <v>22.422147540072423</v>
      </c>
      <c r="AB1902">
        <v>9.6906316607051775</v>
      </c>
      <c r="AC1902">
        <v>0</v>
      </c>
      <c r="AD1902">
        <v>0</v>
      </c>
      <c r="AE1902">
        <v>233.32164577418956</v>
      </c>
    </row>
    <row r="1903" spans="1:31" x14ac:dyDescent="0.25">
      <c r="A1903">
        <v>2399495</v>
      </c>
      <c r="B1903">
        <v>1</v>
      </c>
      <c r="C1903" t="s">
        <v>80</v>
      </c>
      <c r="D1903" t="s">
        <v>97</v>
      </c>
      <c r="E1903" t="s">
        <v>181</v>
      </c>
      <c r="F1903" t="s">
        <v>5719</v>
      </c>
      <c r="G1903" t="s">
        <v>183</v>
      </c>
      <c r="H1903" t="s">
        <v>135</v>
      </c>
      <c r="I1903" t="s">
        <v>136</v>
      </c>
      <c r="J1903" t="s">
        <v>137</v>
      </c>
      <c r="K1903" t="s">
        <v>163</v>
      </c>
      <c r="L1903" t="s">
        <v>5720</v>
      </c>
      <c r="M1903" t="s">
        <v>5721</v>
      </c>
      <c r="N1903">
        <v>1.981944444</v>
      </c>
      <c r="O1903">
        <v>0</v>
      </c>
      <c r="P1903">
        <v>1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1.2505535021459278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1.2505535021459278</v>
      </c>
    </row>
    <row r="1904" spans="1:31" x14ac:dyDescent="0.25">
      <c r="A1904">
        <v>2399209</v>
      </c>
      <c r="B1904">
        <v>1</v>
      </c>
      <c r="C1904" t="s">
        <v>80</v>
      </c>
      <c r="D1904" t="s">
        <v>95</v>
      </c>
      <c r="E1904" t="s">
        <v>157</v>
      </c>
      <c r="F1904" t="s">
        <v>5722</v>
      </c>
      <c r="G1904" t="s">
        <v>872</v>
      </c>
      <c r="H1904" t="s">
        <v>135</v>
      </c>
      <c r="I1904" t="s">
        <v>136</v>
      </c>
      <c r="J1904" t="s">
        <v>137</v>
      </c>
      <c r="K1904" t="s">
        <v>163</v>
      </c>
      <c r="L1904" t="s">
        <v>5723</v>
      </c>
      <c r="M1904" t="s">
        <v>5724</v>
      </c>
      <c r="N1904">
        <v>1.6855555550000001</v>
      </c>
      <c r="O1904">
        <v>0</v>
      </c>
      <c r="P1904">
        <v>23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5.6803216824401037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5.6803216824401037</v>
      </c>
    </row>
    <row r="1905" spans="1:31" x14ac:dyDescent="0.25">
      <c r="A1905">
        <v>2399186</v>
      </c>
      <c r="B1905">
        <v>1</v>
      </c>
      <c r="C1905" t="s">
        <v>81</v>
      </c>
      <c r="D1905" t="s">
        <v>113</v>
      </c>
      <c r="E1905" t="s">
        <v>153</v>
      </c>
      <c r="F1905" t="s">
        <v>5725</v>
      </c>
      <c r="G1905" t="s">
        <v>134</v>
      </c>
      <c r="H1905" t="s">
        <v>143</v>
      </c>
      <c r="I1905" t="s">
        <v>136</v>
      </c>
      <c r="J1905" t="s">
        <v>137</v>
      </c>
      <c r="K1905" t="s">
        <v>138</v>
      </c>
      <c r="L1905" t="s">
        <v>5726</v>
      </c>
      <c r="M1905" t="s">
        <v>5727</v>
      </c>
      <c r="N1905">
        <v>5.4069444439999996</v>
      </c>
      <c r="O1905">
        <v>0</v>
      </c>
      <c r="P1905">
        <v>1343</v>
      </c>
      <c r="Q1905">
        <v>0</v>
      </c>
      <c r="R1905">
        <v>1</v>
      </c>
      <c r="S1905">
        <v>0</v>
      </c>
      <c r="T1905">
        <v>111</v>
      </c>
      <c r="U1905">
        <v>0</v>
      </c>
      <c r="V1905">
        <v>0</v>
      </c>
      <c r="W1905">
        <v>0</v>
      </c>
      <c r="X1905">
        <v>1866.9013374104375</v>
      </c>
      <c r="Y1905">
        <v>0</v>
      </c>
      <c r="Z1905">
        <v>0</v>
      </c>
      <c r="AA1905">
        <v>0</v>
      </c>
      <c r="AB1905">
        <v>495.31526472243326</v>
      </c>
      <c r="AC1905">
        <v>0</v>
      </c>
      <c r="AD1905">
        <v>0</v>
      </c>
      <c r="AE1905">
        <v>2362.2166021328708</v>
      </c>
    </row>
    <row r="1906" spans="1:31" x14ac:dyDescent="0.25">
      <c r="A1906">
        <v>2399564</v>
      </c>
      <c r="B1906">
        <v>1</v>
      </c>
      <c r="C1906" t="s">
        <v>81</v>
      </c>
      <c r="D1906" t="s">
        <v>118</v>
      </c>
      <c r="E1906" t="s">
        <v>141</v>
      </c>
      <c r="F1906" t="s">
        <v>5728</v>
      </c>
      <c r="G1906" t="s">
        <v>206</v>
      </c>
      <c r="H1906" t="s">
        <v>143</v>
      </c>
      <c r="I1906" t="s">
        <v>136</v>
      </c>
      <c r="J1906" t="s">
        <v>137</v>
      </c>
      <c r="K1906" t="s">
        <v>163</v>
      </c>
      <c r="L1906" t="s">
        <v>5729</v>
      </c>
      <c r="M1906" t="s">
        <v>5730</v>
      </c>
      <c r="N1906">
        <v>1.5275000000000001</v>
      </c>
      <c r="O1906">
        <v>0</v>
      </c>
      <c r="P1906">
        <v>460</v>
      </c>
      <c r="Q1906">
        <v>0</v>
      </c>
      <c r="R1906">
        <v>9</v>
      </c>
      <c r="S1906">
        <v>0</v>
      </c>
      <c r="T1906">
        <v>38</v>
      </c>
      <c r="U1906">
        <v>0</v>
      </c>
      <c r="V1906">
        <v>0</v>
      </c>
      <c r="W1906">
        <v>0</v>
      </c>
      <c r="X1906">
        <v>139.75012320348188</v>
      </c>
      <c r="Y1906">
        <v>0</v>
      </c>
      <c r="Z1906">
        <v>6.1660805374157119</v>
      </c>
      <c r="AA1906">
        <v>0</v>
      </c>
      <c r="AB1906">
        <v>23.472730559558819</v>
      </c>
      <c r="AC1906">
        <v>0</v>
      </c>
      <c r="AD1906">
        <v>0</v>
      </c>
      <c r="AE1906">
        <v>169.38893430045641</v>
      </c>
    </row>
    <row r="1907" spans="1:31" x14ac:dyDescent="0.25">
      <c r="A1907">
        <v>2399501</v>
      </c>
      <c r="B1907">
        <v>1</v>
      </c>
      <c r="C1907" t="s">
        <v>80</v>
      </c>
      <c r="D1907" t="s">
        <v>84</v>
      </c>
      <c r="E1907" t="s">
        <v>132</v>
      </c>
      <c r="F1907" t="s">
        <v>5731</v>
      </c>
      <c r="G1907" t="s">
        <v>1612</v>
      </c>
      <c r="H1907" t="s">
        <v>135</v>
      </c>
      <c r="I1907" t="s">
        <v>136</v>
      </c>
      <c r="J1907" t="s">
        <v>137</v>
      </c>
      <c r="K1907" t="s">
        <v>138</v>
      </c>
      <c r="L1907" t="s">
        <v>5732</v>
      </c>
      <c r="M1907" t="s">
        <v>5733</v>
      </c>
      <c r="N1907">
        <v>2.0422222219999999</v>
      </c>
      <c r="O1907">
        <v>0</v>
      </c>
      <c r="P1907">
        <v>72</v>
      </c>
      <c r="Q1907">
        <v>0</v>
      </c>
      <c r="R1907">
        <v>31</v>
      </c>
      <c r="S1907">
        <v>0</v>
      </c>
      <c r="T1907">
        <v>17</v>
      </c>
      <c r="U1907">
        <v>0</v>
      </c>
      <c r="V1907">
        <v>0</v>
      </c>
      <c r="W1907">
        <v>0</v>
      </c>
      <c r="X1907">
        <v>35.846842862840703</v>
      </c>
      <c r="Y1907">
        <v>0</v>
      </c>
      <c r="Z1907">
        <v>28.823562625959163</v>
      </c>
      <c r="AA1907">
        <v>0</v>
      </c>
      <c r="AB1907">
        <v>34.079681797898999</v>
      </c>
      <c r="AC1907">
        <v>0</v>
      </c>
      <c r="AD1907">
        <v>0</v>
      </c>
      <c r="AE1907">
        <v>98.750087286698871</v>
      </c>
    </row>
    <row r="1908" spans="1:31" x14ac:dyDescent="0.25">
      <c r="A1908">
        <v>2399455</v>
      </c>
      <c r="B1908">
        <v>1</v>
      </c>
      <c r="C1908" t="s">
        <v>80</v>
      </c>
      <c r="D1908" t="s">
        <v>105</v>
      </c>
      <c r="E1908" t="s">
        <v>157</v>
      </c>
      <c r="F1908" t="s">
        <v>5734</v>
      </c>
      <c r="G1908" t="s">
        <v>272</v>
      </c>
      <c r="H1908" t="s">
        <v>135</v>
      </c>
      <c r="I1908" t="s">
        <v>136</v>
      </c>
      <c r="J1908" t="s">
        <v>137</v>
      </c>
      <c r="K1908" t="s">
        <v>163</v>
      </c>
      <c r="L1908" t="s">
        <v>5735</v>
      </c>
      <c r="M1908" t="s">
        <v>5736</v>
      </c>
      <c r="N1908">
        <v>3.2138888880000001</v>
      </c>
      <c r="O1908">
        <v>0</v>
      </c>
      <c r="P1908">
        <v>31</v>
      </c>
      <c r="Q1908">
        <v>0</v>
      </c>
      <c r="R1908">
        <v>0</v>
      </c>
      <c r="S1908">
        <v>0</v>
      </c>
      <c r="T1908">
        <v>3</v>
      </c>
      <c r="U1908">
        <v>0</v>
      </c>
      <c r="V1908">
        <v>0</v>
      </c>
      <c r="W1908">
        <v>0</v>
      </c>
      <c r="X1908">
        <v>22.937423256152186</v>
      </c>
      <c r="Y1908">
        <v>0</v>
      </c>
      <c r="Z1908">
        <v>0</v>
      </c>
      <c r="AA1908">
        <v>0</v>
      </c>
      <c r="AB1908">
        <v>6.5299231004352336</v>
      </c>
      <c r="AC1908">
        <v>0</v>
      </c>
      <c r="AD1908">
        <v>0</v>
      </c>
      <c r="AE1908">
        <v>29.46734635658742</v>
      </c>
    </row>
    <row r="1909" spans="1:31" x14ac:dyDescent="0.25">
      <c r="A1909">
        <v>2399395</v>
      </c>
      <c r="B1909">
        <v>1</v>
      </c>
      <c r="C1909" t="s">
        <v>80</v>
      </c>
      <c r="D1909" t="s">
        <v>103</v>
      </c>
      <c r="E1909" t="s">
        <v>153</v>
      </c>
      <c r="F1909" t="s">
        <v>5737</v>
      </c>
      <c r="G1909" t="s">
        <v>134</v>
      </c>
      <c r="H1909" t="s">
        <v>143</v>
      </c>
      <c r="I1909" t="s">
        <v>136</v>
      </c>
      <c r="J1909" t="s">
        <v>137</v>
      </c>
      <c r="K1909" t="s">
        <v>138</v>
      </c>
      <c r="L1909" t="s">
        <v>5738</v>
      </c>
      <c r="M1909" t="s">
        <v>5739</v>
      </c>
      <c r="N1909">
        <v>4.2644444439999996</v>
      </c>
      <c r="O1909">
        <v>4</v>
      </c>
      <c r="P1909">
        <v>379</v>
      </c>
      <c r="Q1909">
        <v>59</v>
      </c>
      <c r="R1909">
        <v>74</v>
      </c>
      <c r="S1909">
        <v>14</v>
      </c>
      <c r="T1909">
        <v>47</v>
      </c>
      <c r="U1909">
        <v>1</v>
      </c>
      <c r="V1909">
        <v>0</v>
      </c>
      <c r="W1909">
        <v>2.4163016593666811</v>
      </c>
      <c r="X1909">
        <v>313.92796559909124</v>
      </c>
      <c r="Y1909">
        <v>724.85859283293507</v>
      </c>
      <c r="Z1909">
        <v>932.40964897307731</v>
      </c>
      <c r="AA1909">
        <v>159.81296039423631</v>
      </c>
      <c r="AB1909">
        <v>252.85611881242028</v>
      </c>
      <c r="AC1909">
        <v>24.530507859128782</v>
      </c>
      <c r="AD1909">
        <v>0</v>
      </c>
      <c r="AE1909">
        <v>2410.8120961302557</v>
      </c>
    </row>
    <row r="1910" spans="1:31" x14ac:dyDescent="0.25">
      <c r="A1910">
        <v>2399249</v>
      </c>
      <c r="B1910">
        <v>1</v>
      </c>
      <c r="C1910" t="s">
        <v>81</v>
      </c>
      <c r="D1910" t="s">
        <v>120</v>
      </c>
      <c r="E1910" t="s">
        <v>181</v>
      </c>
      <c r="F1910" t="s">
        <v>5740</v>
      </c>
      <c r="G1910" t="s">
        <v>183</v>
      </c>
      <c r="H1910" t="s">
        <v>135</v>
      </c>
      <c r="I1910" t="s">
        <v>136</v>
      </c>
      <c r="J1910" t="s">
        <v>137</v>
      </c>
      <c r="K1910" t="s">
        <v>163</v>
      </c>
      <c r="L1910" t="s">
        <v>5741</v>
      </c>
      <c r="M1910" t="s">
        <v>5742</v>
      </c>
      <c r="N1910">
        <v>0.80833333299999999</v>
      </c>
      <c r="O1910">
        <v>0</v>
      </c>
      <c r="P1910">
        <v>2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0.42872722607969999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0.42872722607969999</v>
      </c>
    </row>
    <row r="1911" spans="1:31" x14ac:dyDescent="0.25">
      <c r="A1911">
        <v>2399355</v>
      </c>
      <c r="B1911">
        <v>1</v>
      </c>
      <c r="C1911" t="s">
        <v>81</v>
      </c>
      <c r="D1911" t="s">
        <v>118</v>
      </c>
      <c r="E1911" t="s">
        <v>141</v>
      </c>
      <c r="F1911" t="s">
        <v>5743</v>
      </c>
      <c r="G1911" t="s">
        <v>206</v>
      </c>
      <c r="H1911" t="s">
        <v>143</v>
      </c>
      <c r="I1911" t="s">
        <v>136</v>
      </c>
      <c r="J1911" t="s">
        <v>137</v>
      </c>
      <c r="K1911" t="s">
        <v>163</v>
      </c>
      <c r="L1911" t="s">
        <v>5744</v>
      </c>
      <c r="M1911" t="s">
        <v>5745</v>
      </c>
      <c r="N1911">
        <v>2.6730555549999999</v>
      </c>
      <c r="O1911">
        <v>0</v>
      </c>
      <c r="P1911">
        <v>0</v>
      </c>
      <c r="Q1911">
        <v>9</v>
      </c>
      <c r="R1911">
        <v>0</v>
      </c>
      <c r="S1911">
        <v>7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29.514920761843275</v>
      </c>
      <c r="Z1911">
        <v>0</v>
      </c>
      <c r="AA1911">
        <v>16.569123437217552</v>
      </c>
      <c r="AB1911">
        <v>0</v>
      </c>
      <c r="AC1911">
        <v>0</v>
      </c>
      <c r="AD1911">
        <v>0</v>
      </c>
      <c r="AE1911">
        <v>46.084044199060827</v>
      </c>
    </row>
    <row r="1912" spans="1:31" x14ac:dyDescent="0.25">
      <c r="A1912">
        <v>2399478</v>
      </c>
      <c r="B1912">
        <v>1</v>
      </c>
      <c r="C1912" t="s">
        <v>80</v>
      </c>
      <c r="D1912" t="s">
        <v>105</v>
      </c>
      <c r="E1912" t="s">
        <v>176</v>
      </c>
      <c r="F1912" t="s">
        <v>5746</v>
      </c>
      <c r="G1912" t="s">
        <v>235</v>
      </c>
      <c r="H1912" t="s">
        <v>135</v>
      </c>
      <c r="I1912" t="s">
        <v>136</v>
      </c>
      <c r="J1912" t="s">
        <v>137</v>
      </c>
      <c r="K1912" t="s">
        <v>163</v>
      </c>
      <c r="L1912" t="s">
        <v>5747</v>
      </c>
      <c r="M1912" t="s">
        <v>5748</v>
      </c>
      <c r="N1912">
        <v>0.92638888799999997</v>
      </c>
      <c r="O1912">
        <v>0</v>
      </c>
      <c r="P1912">
        <v>50</v>
      </c>
      <c r="Q1912">
        <v>0</v>
      </c>
      <c r="R1912">
        <v>0</v>
      </c>
      <c r="S1912">
        <v>0</v>
      </c>
      <c r="T1912">
        <v>2</v>
      </c>
      <c r="U1912">
        <v>0</v>
      </c>
      <c r="V1912">
        <v>0</v>
      </c>
      <c r="W1912">
        <v>0</v>
      </c>
      <c r="X1912">
        <v>9.6313139787131465</v>
      </c>
      <c r="Y1912">
        <v>0</v>
      </c>
      <c r="Z1912">
        <v>0</v>
      </c>
      <c r="AA1912">
        <v>0</v>
      </c>
      <c r="AB1912">
        <v>8.5526212278000543E-2</v>
      </c>
      <c r="AC1912">
        <v>0</v>
      </c>
      <c r="AD1912">
        <v>0</v>
      </c>
      <c r="AE1912">
        <v>9.7168401909911477</v>
      </c>
    </row>
    <row r="1913" spans="1:31" x14ac:dyDescent="0.25">
      <c r="A1913">
        <v>2399123</v>
      </c>
      <c r="B1913">
        <v>1</v>
      </c>
      <c r="C1913" t="s">
        <v>81</v>
      </c>
      <c r="D1913" t="s">
        <v>115</v>
      </c>
      <c r="E1913" t="s">
        <v>279</v>
      </c>
      <c r="F1913" t="s">
        <v>4626</v>
      </c>
      <c r="G1913" t="s">
        <v>162</v>
      </c>
      <c r="H1913" t="s">
        <v>143</v>
      </c>
      <c r="I1913" t="s">
        <v>136</v>
      </c>
      <c r="J1913" t="s">
        <v>137</v>
      </c>
      <c r="K1913" t="s">
        <v>163</v>
      </c>
      <c r="L1913" t="s">
        <v>5749</v>
      </c>
      <c r="M1913" t="s">
        <v>5750</v>
      </c>
      <c r="N1913">
        <v>0.193611111</v>
      </c>
      <c r="O1913">
        <v>0</v>
      </c>
      <c r="P1913">
        <v>408</v>
      </c>
      <c r="Q1913">
        <v>2</v>
      </c>
      <c r="R1913">
        <v>19</v>
      </c>
      <c r="S1913">
        <v>1</v>
      </c>
      <c r="T1913">
        <v>25</v>
      </c>
      <c r="U1913">
        <v>0</v>
      </c>
      <c r="V1913">
        <v>0</v>
      </c>
      <c r="W1913">
        <v>0</v>
      </c>
      <c r="X1913">
        <v>6.4440420156629585</v>
      </c>
      <c r="Y1913">
        <v>1.1132458039814863</v>
      </c>
      <c r="Z1913">
        <v>0.92381506185746154</v>
      </c>
      <c r="AA1913">
        <v>0.18389254433916113</v>
      </c>
      <c r="AB1913">
        <v>1.6498645759555501</v>
      </c>
      <c r="AC1913">
        <v>0</v>
      </c>
      <c r="AD1913">
        <v>0</v>
      </c>
      <c r="AE1913">
        <v>10.314860001796617</v>
      </c>
    </row>
    <row r="1914" spans="1:31" x14ac:dyDescent="0.25">
      <c r="A1914">
        <v>2399521</v>
      </c>
      <c r="B1914">
        <v>1</v>
      </c>
      <c r="C1914" t="s">
        <v>81</v>
      </c>
      <c r="D1914" t="s">
        <v>123</v>
      </c>
      <c r="E1914" t="s">
        <v>141</v>
      </c>
      <c r="F1914" t="s">
        <v>684</v>
      </c>
      <c r="G1914" t="s">
        <v>162</v>
      </c>
      <c r="H1914" t="s">
        <v>143</v>
      </c>
      <c r="I1914" t="s">
        <v>136</v>
      </c>
      <c r="J1914" t="s">
        <v>137</v>
      </c>
      <c r="K1914" t="s">
        <v>163</v>
      </c>
      <c r="L1914" t="s">
        <v>5751</v>
      </c>
      <c r="M1914" t="s">
        <v>5752</v>
      </c>
      <c r="N1914">
        <v>1.2622222219999999</v>
      </c>
      <c r="O1914">
        <v>10</v>
      </c>
      <c r="P1914">
        <v>13</v>
      </c>
      <c r="Q1914">
        <v>205</v>
      </c>
      <c r="R1914">
        <v>146</v>
      </c>
      <c r="S1914">
        <v>46</v>
      </c>
      <c r="T1914">
        <v>22</v>
      </c>
      <c r="U1914">
        <v>0</v>
      </c>
      <c r="V1914">
        <v>0</v>
      </c>
      <c r="W1914">
        <v>3.7114842832732724</v>
      </c>
      <c r="X1914">
        <v>4.0686619247146654</v>
      </c>
      <c r="Y1914">
        <v>94.311770557486795</v>
      </c>
      <c r="Z1914">
        <v>53.594589107532194</v>
      </c>
      <c r="AA1914">
        <v>38.397445994922585</v>
      </c>
      <c r="AB1914">
        <v>25.861866848023666</v>
      </c>
      <c r="AC1914">
        <v>0</v>
      </c>
      <c r="AD1914">
        <v>0</v>
      </c>
      <c r="AE1914">
        <v>219.94581871595318</v>
      </c>
    </row>
    <row r="1915" spans="1:31" x14ac:dyDescent="0.25">
      <c r="A1915">
        <v>2399590</v>
      </c>
      <c r="B1915">
        <v>1</v>
      </c>
      <c r="C1915" t="s">
        <v>80</v>
      </c>
      <c r="D1915" t="s">
        <v>84</v>
      </c>
      <c r="E1915" t="s">
        <v>181</v>
      </c>
      <c r="F1915" t="s">
        <v>5753</v>
      </c>
      <c r="G1915" t="s">
        <v>224</v>
      </c>
      <c r="H1915" t="s">
        <v>135</v>
      </c>
      <c r="I1915" t="s">
        <v>136</v>
      </c>
      <c r="J1915" t="s">
        <v>137</v>
      </c>
      <c r="K1915" t="s">
        <v>163</v>
      </c>
      <c r="L1915" t="s">
        <v>5754</v>
      </c>
      <c r="M1915" t="s">
        <v>5755</v>
      </c>
      <c r="N1915">
        <v>1.7322222220000001</v>
      </c>
      <c r="O1915">
        <v>0</v>
      </c>
      <c r="P1915">
        <v>5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1.4371917999202801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1.4371917999202801</v>
      </c>
    </row>
    <row r="1916" spans="1:31" x14ac:dyDescent="0.25">
      <c r="A1916">
        <v>2399613</v>
      </c>
      <c r="B1916">
        <v>1</v>
      </c>
      <c r="C1916" t="s">
        <v>80</v>
      </c>
      <c r="D1916" t="s">
        <v>84</v>
      </c>
      <c r="E1916" t="s">
        <v>181</v>
      </c>
      <c r="F1916" t="s">
        <v>5756</v>
      </c>
      <c r="G1916" t="s">
        <v>224</v>
      </c>
      <c r="H1916" t="s">
        <v>135</v>
      </c>
      <c r="I1916" t="s">
        <v>136</v>
      </c>
      <c r="J1916" t="s">
        <v>137</v>
      </c>
      <c r="K1916" t="s">
        <v>163</v>
      </c>
      <c r="L1916" t="s">
        <v>5757</v>
      </c>
      <c r="M1916" t="s">
        <v>5758</v>
      </c>
      <c r="N1916">
        <v>1.0680555549999999</v>
      </c>
      <c r="O1916">
        <v>0</v>
      </c>
      <c r="P1916">
        <v>11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2.9153733442022225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2.9153733442022225</v>
      </c>
    </row>
    <row r="1917" spans="1:31" x14ac:dyDescent="0.25">
      <c r="A1917">
        <v>2399212</v>
      </c>
      <c r="B1917">
        <v>1</v>
      </c>
      <c r="C1917" t="s">
        <v>80</v>
      </c>
      <c r="D1917" t="s">
        <v>91</v>
      </c>
      <c r="E1917" t="s">
        <v>176</v>
      </c>
      <c r="F1917" t="s">
        <v>5759</v>
      </c>
      <c r="G1917" t="s">
        <v>134</v>
      </c>
      <c r="H1917" t="s">
        <v>135</v>
      </c>
      <c r="I1917" t="s">
        <v>136</v>
      </c>
      <c r="J1917" t="s">
        <v>137</v>
      </c>
      <c r="K1917" t="s">
        <v>138</v>
      </c>
      <c r="L1917" t="s">
        <v>5760</v>
      </c>
      <c r="M1917" t="s">
        <v>5761</v>
      </c>
      <c r="N1917">
        <v>8.4416666659999997</v>
      </c>
      <c r="O1917">
        <v>0</v>
      </c>
      <c r="P1917">
        <v>16</v>
      </c>
      <c r="Q1917">
        <v>0</v>
      </c>
      <c r="R1917">
        <v>0</v>
      </c>
      <c r="S1917">
        <v>0</v>
      </c>
      <c r="T1917">
        <v>5</v>
      </c>
      <c r="U1917">
        <v>0</v>
      </c>
      <c r="V1917">
        <v>0</v>
      </c>
      <c r="W1917">
        <v>0</v>
      </c>
      <c r="X1917">
        <v>36.793165124372287</v>
      </c>
      <c r="Y1917">
        <v>0</v>
      </c>
      <c r="Z1917">
        <v>0</v>
      </c>
      <c r="AA1917">
        <v>0</v>
      </c>
      <c r="AB1917">
        <v>57.548506856932114</v>
      </c>
      <c r="AC1917">
        <v>0</v>
      </c>
      <c r="AD1917">
        <v>0</v>
      </c>
      <c r="AE1917">
        <v>94.341671981304401</v>
      </c>
    </row>
    <row r="1918" spans="1:31" x14ac:dyDescent="0.25">
      <c r="A1918">
        <v>2399235</v>
      </c>
      <c r="B1918">
        <v>1</v>
      </c>
      <c r="C1918" t="s">
        <v>81</v>
      </c>
      <c r="D1918" t="s">
        <v>114</v>
      </c>
      <c r="E1918" t="s">
        <v>141</v>
      </c>
      <c r="F1918" t="s">
        <v>5762</v>
      </c>
      <c r="G1918" t="s">
        <v>162</v>
      </c>
      <c r="H1918" t="s">
        <v>143</v>
      </c>
      <c r="I1918" t="s">
        <v>136</v>
      </c>
      <c r="J1918" t="s">
        <v>137</v>
      </c>
      <c r="K1918" t="s">
        <v>163</v>
      </c>
      <c r="L1918" t="s">
        <v>5763</v>
      </c>
      <c r="M1918" t="s">
        <v>5764</v>
      </c>
      <c r="N1918">
        <v>1.4755555549999999</v>
      </c>
      <c r="O1918">
        <v>0</v>
      </c>
      <c r="P1918">
        <v>13</v>
      </c>
      <c r="Q1918">
        <v>0</v>
      </c>
      <c r="R1918">
        <v>2</v>
      </c>
      <c r="S1918">
        <v>2</v>
      </c>
      <c r="T1918">
        <v>13</v>
      </c>
      <c r="U1918">
        <v>0</v>
      </c>
      <c r="V1918">
        <v>0</v>
      </c>
      <c r="W1918">
        <v>0</v>
      </c>
      <c r="X1918">
        <v>1.1714558088872333</v>
      </c>
      <c r="Y1918">
        <v>0</v>
      </c>
      <c r="Z1918">
        <v>1.5067852163292597</v>
      </c>
      <c r="AA1918">
        <v>4.5312759931714437</v>
      </c>
      <c r="AB1918">
        <v>6.8924237472182082</v>
      </c>
      <c r="AC1918">
        <v>0</v>
      </c>
      <c r="AD1918">
        <v>0</v>
      </c>
      <c r="AE1918">
        <v>14.101940765606145</v>
      </c>
    </row>
    <row r="1919" spans="1:31" x14ac:dyDescent="0.25">
      <c r="A1919">
        <v>2399607</v>
      </c>
      <c r="B1919">
        <v>1</v>
      </c>
      <c r="C1919" t="s">
        <v>80</v>
      </c>
      <c r="D1919" t="s">
        <v>110</v>
      </c>
      <c r="E1919" t="s">
        <v>181</v>
      </c>
      <c r="F1919" t="s">
        <v>5765</v>
      </c>
      <c r="G1919" t="s">
        <v>224</v>
      </c>
      <c r="H1919" t="s">
        <v>135</v>
      </c>
      <c r="I1919" t="s">
        <v>136</v>
      </c>
      <c r="J1919" t="s">
        <v>137</v>
      </c>
      <c r="K1919" t="s">
        <v>163</v>
      </c>
      <c r="L1919" t="s">
        <v>5766</v>
      </c>
      <c r="M1919" t="s">
        <v>5767</v>
      </c>
      <c r="N1919">
        <v>2.7850000000000001</v>
      </c>
      <c r="O1919">
        <v>0</v>
      </c>
      <c r="P1919">
        <v>11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6.9748122661583611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6.9748122661583611</v>
      </c>
    </row>
    <row r="1920" spans="1:31" x14ac:dyDescent="0.25">
      <c r="A1920">
        <v>2399504</v>
      </c>
      <c r="B1920">
        <v>1</v>
      </c>
      <c r="C1920" t="s">
        <v>81</v>
      </c>
      <c r="D1920" t="s">
        <v>118</v>
      </c>
      <c r="E1920" t="s">
        <v>279</v>
      </c>
      <c r="F1920" t="s">
        <v>5768</v>
      </c>
      <c r="G1920" t="s">
        <v>162</v>
      </c>
      <c r="H1920" t="s">
        <v>143</v>
      </c>
      <c r="I1920" t="s">
        <v>136</v>
      </c>
      <c r="J1920" t="s">
        <v>137</v>
      </c>
      <c r="K1920" t="s">
        <v>163</v>
      </c>
      <c r="L1920" t="s">
        <v>5769</v>
      </c>
      <c r="M1920" t="s">
        <v>5770</v>
      </c>
      <c r="N1920">
        <v>0.711388888</v>
      </c>
      <c r="O1920">
        <v>0</v>
      </c>
      <c r="P1920">
        <v>0</v>
      </c>
      <c r="Q1920">
        <v>2</v>
      </c>
      <c r="R1920">
        <v>60</v>
      </c>
      <c r="S1920">
        <v>1</v>
      </c>
      <c r="T1920">
        <v>4</v>
      </c>
      <c r="U1920">
        <v>0</v>
      </c>
      <c r="V1920">
        <v>0</v>
      </c>
      <c r="W1920">
        <v>0</v>
      </c>
      <c r="X1920">
        <v>0</v>
      </c>
      <c r="Y1920">
        <v>1.470547543032533</v>
      </c>
      <c r="Z1920">
        <v>14.741838805360217</v>
      </c>
      <c r="AA1920">
        <v>1.1224243243264276</v>
      </c>
      <c r="AB1920">
        <v>2.4035408230290889</v>
      </c>
      <c r="AC1920">
        <v>0</v>
      </c>
      <c r="AD1920">
        <v>0</v>
      </c>
      <c r="AE1920">
        <v>19.738351495748269</v>
      </c>
    </row>
    <row r="1921" spans="1:31" x14ac:dyDescent="0.25">
      <c r="A1921">
        <v>2399152</v>
      </c>
      <c r="B1921">
        <v>1</v>
      </c>
      <c r="C1921" t="s">
        <v>80</v>
      </c>
      <c r="D1921" t="s">
        <v>106</v>
      </c>
      <c r="E1921" t="s">
        <v>132</v>
      </c>
      <c r="F1921" t="s">
        <v>5771</v>
      </c>
      <c r="G1921" t="s">
        <v>580</v>
      </c>
      <c r="H1921" t="s">
        <v>135</v>
      </c>
      <c r="I1921" t="s">
        <v>136</v>
      </c>
      <c r="J1921" t="s">
        <v>137</v>
      </c>
      <c r="K1921" t="s">
        <v>163</v>
      </c>
      <c r="L1921" t="s">
        <v>5772</v>
      </c>
      <c r="M1921" t="s">
        <v>5773</v>
      </c>
      <c r="N1921">
        <v>2.3725000000000001</v>
      </c>
      <c r="O1921">
        <v>0</v>
      </c>
      <c r="P1921">
        <v>83</v>
      </c>
      <c r="Q1921">
        <v>0</v>
      </c>
      <c r="R1921">
        <v>1</v>
      </c>
      <c r="S1921">
        <v>0</v>
      </c>
      <c r="T1921">
        <v>5</v>
      </c>
      <c r="U1921">
        <v>0</v>
      </c>
      <c r="V1921">
        <v>0</v>
      </c>
      <c r="W1921">
        <v>0</v>
      </c>
      <c r="X1921">
        <v>32.819488716733062</v>
      </c>
      <c r="Y1921">
        <v>0</v>
      </c>
      <c r="Z1921">
        <v>0.49263836539356087</v>
      </c>
      <c r="AA1921">
        <v>0</v>
      </c>
      <c r="AB1921">
        <v>3.7452898104219932</v>
      </c>
      <c r="AC1921">
        <v>0</v>
      </c>
      <c r="AD1921">
        <v>0</v>
      </c>
      <c r="AE1921">
        <v>37.057416892548616</v>
      </c>
    </row>
    <row r="1922" spans="1:31" x14ac:dyDescent="0.25">
      <c r="A1922">
        <v>2399530</v>
      </c>
      <c r="B1922">
        <v>1</v>
      </c>
      <c r="C1922" t="s">
        <v>81</v>
      </c>
      <c r="D1922" t="s">
        <v>123</v>
      </c>
      <c r="E1922" t="s">
        <v>279</v>
      </c>
      <c r="F1922" t="s">
        <v>5774</v>
      </c>
      <c r="G1922" t="s">
        <v>162</v>
      </c>
      <c r="H1922" t="s">
        <v>143</v>
      </c>
      <c r="I1922" t="s">
        <v>136</v>
      </c>
      <c r="J1922" t="s">
        <v>137</v>
      </c>
      <c r="K1922" t="s">
        <v>163</v>
      </c>
      <c r="L1922" t="s">
        <v>5775</v>
      </c>
      <c r="M1922" t="s">
        <v>5776</v>
      </c>
      <c r="N1922">
        <v>2.0449999999999999</v>
      </c>
      <c r="O1922">
        <v>1</v>
      </c>
      <c r="P1922">
        <v>4</v>
      </c>
      <c r="Q1922">
        <v>31</v>
      </c>
      <c r="R1922">
        <v>87</v>
      </c>
      <c r="S1922">
        <v>0</v>
      </c>
      <c r="T1922">
        <v>8</v>
      </c>
      <c r="U1922">
        <v>0</v>
      </c>
      <c r="V1922">
        <v>0</v>
      </c>
      <c r="W1922">
        <v>0</v>
      </c>
      <c r="X1922">
        <v>9.3347161131909644</v>
      </c>
      <c r="Y1922">
        <v>48.799822264752279</v>
      </c>
      <c r="Z1922">
        <v>91.247217658830209</v>
      </c>
      <c r="AA1922">
        <v>0</v>
      </c>
      <c r="AB1922">
        <v>14.517424394430153</v>
      </c>
      <c r="AC1922">
        <v>0</v>
      </c>
      <c r="AD1922">
        <v>0</v>
      </c>
      <c r="AE1922">
        <v>163.8991804312036</v>
      </c>
    </row>
    <row r="1923" spans="1:31" x14ac:dyDescent="0.25">
      <c r="A1923">
        <v>2399195</v>
      </c>
      <c r="B1923">
        <v>1</v>
      </c>
      <c r="C1923" t="s">
        <v>80</v>
      </c>
      <c r="D1923" t="s">
        <v>100</v>
      </c>
      <c r="E1923" t="s">
        <v>279</v>
      </c>
      <c r="F1923" t="s">
        <v>5777</v>
      </c>
      <c r="G1923" t="s">
        <v>147</v>
      </c>
      <c r="H1923" t="s">
        <v>143</v>
      </c>
      <c r="I1923" t="s">
        <v>136</v>
      </c>
      <c r="J1923" t="s">
        <v>137</v>
      </c>
      <c r="K1923" t="s">
        <v>138</v>
      </c>
      <c r="L1923" t="s">
        <v>5778</v>
      </c>
      <c r="M1923" t="s">
        <v>5779</v>
      </c>
      <c r="N1923">
        <v>8.7044444439999999</v>
      </c>
      <c r="O1923">
        <v>0</v>
      </c>
      <c r="P1923">
        <v>436</v>
      </c>
      <c r="Q1923">
        <v>1</v>
      </c>
      <c r="R1923">
        <v>42</v>
      </c>
      <c r="S1923">
        <v>0</v>
      </c>
      <c r="T1923">
        <v>68</v>
      </c>
      <c r="U1923">
        <v>0</v>
      </c>
      <c r="V1923">
        <v>1</v>
      </c>
      <c r="W1923">
        <v>0</v>
      </c>
      <c r="X1923">
        <v>1133.6747705660009</v>
      </c>
      <c r="Y1923">
        <v>149.78818273464555</v>
      </c>
      <c r="Z1923">
        <v>277.32457187869579</v>
      </c>
      <c r="AA1923">
        <v>0</v>
      </c>
      <c r="AB1923">
        <v>1067.8648896142679</v>
      </c>
      <c r="AC1923">
        <v>0</v>
      </c>
      <c r="AD1923">
        <v>487.23029336378346</v>
      </c>
      <c r="AE1923">
        <v>3115.8827081573932</v>
      </c>
    </row>
    <row r="1924" spans="1:31" x14ac:dyDescent="0.25">
      <c r="A1924">
        <v>2399461</v>
      </c>
      <c r="B1924">
        <v>1</v>
      </c>
      <c r="C1924" t="s">
        <v>80</v>
      </c>
      <c r="D1924" t="s">
        <v>83</v>
      </c>
      <c r="E1924" t="s">
        <v>157</v>
      </c>
      <c r="F1924" t="s">
        <v>5780</v>
      </c>
      <c r="G1924" t="s">
        <v>213</v>
      </c>
      <c r="H1924" t="s">
        <v>135</v>
      </c>
      <c r="I1924" t="s">
        <v>136</v>
      </c>
      <c r="J1924" t="s">
        <v>137</v>
      </c>
      <c r="K1924" t="s">
        <v>163</v>
      </c>
      <c r="L1924" t="s">
        <v>5781</v>
      </c>
      <c r="M1924" t="s">
        <v>5782</v>
      </c>
      <c r="N1924">
        <v>0.76888888799999999</v>
      </c>
      <c r="O1924">
        <v>0</v>
      </c>
      <c r="P1924">
        <v>264</v>
      </c>
      <c r="Q1924">
        <v>0</v>
      </c>
      <c r="R1924">
        <v>0</v>
      </c>
      <c r="S1924">
        <v>0</v>
      </c>
      <c r="T1924">
        <v>7</v>
      </c>
      <c r="U1924">
        <v>0</v>
      </c>
      <c r="V1924">
        <v>0</v>
      </c>
      <c r="W1924">
        <v>0</v>
      </c>
      <c r="X1924">
        <v>36.425425369775937</v>
      </c>
      <c r="Y1924">
        <v>0</v>
      </c>
      <c r="Z1924">
        <v>0</v>
      </c>
      <c r="AA1924">
        <v>0</v>
      </c>
      <c r="AB1924">
        <v>20.830277791882004</v>
      </c>
      <c r="AC1924">
        <v>0</v>
      </c>
      <c r="AD1924">
        <v>0</v>
      </c>
      <c r="AE1924">
        <v>57.255703161657941</v>
      </c>
    </row>
    <row r="1925" spans="1:31" x14ac:dyDescent="0.25">
      <c r="A1925">
        <v>2399275</v>
      </c>
      <c r="B1925">
        <v>1</v>
      </c>
      <c r="C1925" t="s">
        <v>81</v>
      </c>
      <c r="D1925" t="s">
        <v>119</v>
      </c>
      <c r="E1925" t="s">
        <v>141</v>
      </c>
      <c r="F1925" t="s">
        <v>5783</v>
      </c>
      <c r="G1925" t="s">
        <v>206</v>
      </c>
      <c r="H1925" t="s">
        <v>143</v>
      </c>
      <c r="I1925" t="s">
        <v>136</v>
      </c>
      <c r="J1925" t="s">
        <v>137</v>
      </c>
      <c r="K1925" t="s">
        <v>163</v>
      </c>
      <c r="L1925" t="s">
        <v>5784</v>
      </c>
      <c r="M1925" t="s">
        <v>5785</v>
      </c>
      <c r="N1925">
        <v>0.77194444399999995</v>
      </c>
      <c r="O1925">
        <v>0</v>
      </c>
      <c r="P1925">
        <v>22</v>
      </c>
      <c r="Q1925">
        <v>14</v>
      </c>
      <c r="R1925">
        <v>3</v>
      </c>
      <c r="S1925">
        <v>1</v>
      </c>
      <c r="T1925">
        <v>0</v>
      </c>
      <c r="U1925">
        <v>0</v>
      </c>
      <c r="V1925">
        <v>0</v>
      </c>
      <c r="W1925">
        <v>0</v>
      </c>
      <c r="X1925">
        <v>2.1365169337769108</v>
      </c>
      <c r="Y1925">
        <v>23.606999811980124</v>
      </c>
      <c r="Z1925">
        <v>1.5624953189802997</v>
      </c>
      <c r="AA1925">
        <v>2.2022241221950605</v>
      </c>
      <c r="AB1925">
        <v>0</v>
      </c>
      <c r="AC1925">
        <v>0</v>
      </c>
      <c r="AD1925">
        <v>0</v>
      </c>
      <c r="AE1925">
        <v>29.508236186932393</v>
      </c>
    </row>
    <row r="1926" spans="1:31" x14ac:dyDescent="0.25">
      <c r="A1926">
        <v>2399381</v>
      </c>
      <c r="B1926">
        <v>1</v>
      </c>
      <c r="C1926" t="s">
        <v>80</v>
      </c>
      <c r="D1926" t="s">
        <v>93</v>
      </c>
      <c r="E1926" t="s">
        <v>181</v>
      </c>
      <c r="F1926" t="s">
        <v>5786</v>
      </c>
      <c r="G1926" t="s">
        <v>183</v>
      </c>
      <c r="H1926" t="s">
        <v>135</v>
      </c>
      <c r="I1926" t="s">
        <v>136</v>
      </c>
      <c r="J1926" t="s">
        <v>137</v>
      </c>
      <c r="K1926" t="s">
        <v>163</v>
      </c>
      <c r="L1926" t="s">
        <v>5787</v>
      </c>
      <c r="M1926" t="s">
        <v>5788</v>
      </c>
      <c r="N1926">
        <v>2.3574999999999999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1.823465271315E-3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1.823465271315E-3</v>
      </c>
    </row>
    <row r="1927" spans="1:31" x14ac:dyDescent="0.25">
      <c r="A1927">
        <v>2399524</v>
      </c>
      <c r="B1927">
        <v>1</v>
      </c>
      <c r="C1927" t="s">
        <v>81</v>
      </c>
      <c r="D1927" t="s">
        <v>120</v>
      </c>
      <c r="E1927" t="s">
        <v>279</v>
      </c>
      <c r="F1927" t="s">
        <v>5789</v>
      </c>
      <c r="G1927" t="s">
        <v>162</v>
      </c>
      <c r="H1927" t="s">
        <v>143</v>
      </c>
      <c r="I1927" t="s">
        <v>136</v>
      </c>
      <c r="J1927" t="s">
        <v>137</v>
      </c>
      <c r="K1927" t="s">
        <v>163</v>
      </c>
      <c r="L1927" t="s">
        <v>5790</v>
      </c>
      <c r="M1927" t="s">
        <v>5791</v>
      </c>
      <c r="N1927">
        <v>0.60027777699999996</v>
      </c>
      <c r="O1927">
        <v>0</v>
      </c>
      <c r="P1927">
        <v>11</v>
      </c>
      <c r="Q1927">
        <v>8</v>
      </c>
      <c r="R1927">
        <v>27</v>
      </c>
      <c r="S1927">
        <v>1</v>
      </c>
      <c r="T1927">
        <v>0</v>
      </c>
      <c r="U1927">
        <v>0</v>
      </c>
      <c r="V1927">
        <v>0</v>
      </c>
      <c r="W1927">
        <v>0</v>
      </c>
      <c r="X1927">
        <v>1.2851228615885513</v>
      </c>
      <c r="Y1927">
        <v>3.8287867475362507</v>
      </c>
      <c r="Z1927">
        <v>21.026594855465017</v>
      </c>
      <c r="AA1927">
        <v>0.91550955332547213</v>
      </c>
      <c r="AB1927">
        <v>0</v>
      </c>
      <c r="AC1927">
        <v>0</v>
      </c>
      <c r="AD1927">
        <v>0</v>
      </c>
      <c r="AE1927">
        <v>27.056014017915288</v>
      </c>
    </row>
    <row r="1928" spans="1:31" x14ac:dyDescent="0.25">
      <c r="A1928">
        <v>2399447</v>
      </c>
      <c r="B1928">
        <v>1</v>
      </c>
      <c r="C1928" t="s">
        <v>80</v>
      </c>
      <c r="D1928" t="s">
        <v>90</v>
      </c>
      <c r="E1928" t="s">
        <v>325</v>
      </c>
      <c r="F1928" t="s">
        <v>5792</v>
      </c>
      <c r="G1928" t="s">
        <v>134</v>
      </c>
      <c r="H1928" t="s">
        <v>143</v>
      </c>
      <c r="I1928" t="s">
        <v>136</v>
      </c>
      <c r="J1928" t="s">
        <v>137</v>
      </c>
      <c r="K1928" t="s">
        <v>138</v>
      </c>
      <c r="L1928" t="s">
        <v>5793</v>
      </c>
      <c r="M1928" t="s">
        <v>5794</v>
      </c>
      <c r="N1928">
        <v>5.2683333330000002</v>
      </c>
      <c r="O1928">
        <v>0</v>
      </c>
      <c r="P1928">
        <v>4457</v>
      </c>
      <c r="Q1928">
        <v>0</v>
      </c>
      <c r="R1928">
        <v>0</v>
      </c>
      <c r="S1928">
        <v>0</v>
      </c>
      <c r="T1928">
        <v>1122</v>
      </c>
      <c r="U1928">
        <v>0</v>
      </c>
      <c r="V1928">
        <v>12</v>
      </c>
      <c r="W1928">
        <v>0</v>
      </c>
      <c r="X1928">
        <v>5557.4227662642306</v>
      </c>
      <c r="Y1928">
        <v>0</v>
      </c>
      <c r="Z1928">
        <v>0</v>
      </c>
      <c r="AA1928">
        <v>0</v>
      </c>
      <c r="AB1928">
        <v>6823.4200952559222</v>
      </c>
      <c r="AC1928">
        <v>0</v>
      </c>
      <c r="AD1928">
        <v>544.01893368054516</v>
      </c>
      <c r="AE1928">
        <v>12924.861795200697</v>
      </c>
    </row>
    <row r="1929" spans="1:31" x14ac:dyDescent="0.25">
      <c r="A1929">
        <v>2399633</v>
      </c>
      <c r="B1929">
        <v>1</v>
      </c>
      <c r="C1929" t="s">
        <v>80</v>
      </c>
      <c r="D1929" t="s">
        <v>84</v>
      </c>
      <c r="E1929" t="s">
        <v>181</v>
      </c>
      <c r="F1929" t="s">
        <v>5795</v>
      </c>
      <c r="G1929" t="s">
        <v>224</v>
      </c>
      <c r="H1929" t="s">
        <v>135</v>
      </c>
      <c r="I1929" t="s">
        <v>136</v>
      </c>
      <c r="J1929" t="s">
        <v>137</v>
      </c>
      <c r="K1929" t="s">
        <v>163</v>
      </c>
      <c r="L1929" t="s">
        <v>5796</v>
      </c>
      <c r="M1929" t="s">
        <v>5797</v>
      </c>
      <c r="N1929">
        <v>1.5127777769999999</v>
      </c>
      <c r="O1929">
        <v>0</v>
      </c>
      <c r="P1929">
        <v>5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1.45356502631655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1.45356502631655</v>
      </c>
    </row>
    <row r="1930" spans="1:31" x14ac:dyDescent="0.25">
      <c r="A1930">
        <v>2399610</v>
      </c>
      <c r="B1930">
        <v>1</v>
      </c>
      <c r="C1930" t="s">
        <v>80</v>
      </c>
      <c r="D1930" t="s">
        <v>105</v>
      </c>
      <c r="E1930" t="s">
        <v>141</v>
      </c>
      <c r="F1930" t="s">
        <v>5798</v>
      </c>
      <c r="G1930" t="s">
        <v>206</v>
      </c>
      <c r="H1930" t="s">
        <v>143</v>
      </c>
      <c r="I1930" t="s">
        <v>136</v>
      </c>
      <c r="J1930" t="s">
        <v>137</v>
      </c>
      <c r="K1930" t="s">
        <v>163</v>
      </c>
      <c r="L1930" t="s">
        <v>5799</v>
      </c>
      <c r="M1930" t="s">
        <v>5800</v>
      </c>
      <c r="N1930">
        <v>1.7366666660000001</v>
      </c>
      <c r="O1930">
        <v>0</v>
      </c>
      <c r="P1930">
        <v>0</v>
      </c>
      <c r="Q1930">
        <v>1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2.023395559794035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2.023395559794035</v>
      </c>
    </row>
    <row r="1931" spans="1:31" x14ac:dyDescent="0.25">
      <c r="A1931">
        <v>2399593</v>
      </c>
      <c r="B1931">
        <v>1</v>
      </c>
      <c r="C1931" t="s">
        <v>81</v>
      </c>
      <c r="D1931" t="s">
        <v>123</v>
      </c>
      <c r="E1931" t="s">
        <v>141</v>
      </c>
      <c r="F1931" t="s">
        <v>684</v>
      </c>
      <c r="G1931" t="s">
        <v>162</v>
      </c>
      <c r="H1931" t="s">
        <v>143</v>
      </c>
      <c r="I1931" t="s">
        <v>136</v>
      </c>
      <c r="J1931" t="s">
        <v>137</v>
      </c>
      <c r="K1931" t="s">
        <v>163</v>
      </c>
      <c r="L1931" t="s">
        <v>5801</v>
      </c>
      <c r="M1931" t="s">
        <v>5802</v>
      </c>
      <c r="N1931">
        <v>2.5177777770000001</v>
      </c>
      <c r="O1931">
        <v>10</v>
      </c>
      <c r="P1931">
        <v>13</v>
      </c>
      <c r="Q1931">
        <v>205</v>
      </c>
      <c r="R1931">
        <v>146</v>
      </c>
      <c r="S1931">
        <v>46</v>
      </c>
      <c r="T1931">
        <v>22</v>
      </c>
      <c r="U1931">
        <v>0</v>
      </c>
      <c r="V1931">
        <v>0</v>
      </c>
      <c r="W1931">
        <v>8.7865092475799287</v>
      </c>
      <c r="X1931">
        <v>8.8669330365579704</v>
      </c>
      <c r="Y1931">
        <v>160.29287613937174</v>
      </c>
      <c r="Z1931">
        <v>96.082563940976542</v>
      </c>
      <c r="AA1931">
        <v>67.527249178306292</v>
      </c>
      <c r="AB1931">
        <v>43.183179478934555</v>
      </c>
      <c r="AC1931">
        <v>0</v>
      </c>
      <c r="AD1931">
        <v>0</v>
      </c>
      <c r="AE1931">
        <v>384.73931102172708</v>
      </c>
    </row>
    <row r="1932" spans="1:31" x14ac:dyDescent="0.25">
      <c r="A1932">
        <v>2399507</v>
      </c>
      <c r="B1932">
        <v>1</v>
      </c>
      <c r="C1932" t="s">
        <v>80</v>
      </c>
      <c r="D1932" t="s">
        <v>84</v>
      </c>
      <c r="E1932" t="s">
        <v>325</v>
      </c>
      <c r="F1932" t="s">
        <v>5803</v>
      </c>
      <c r="G1932" t="s">
        <v>235</v>
      </c>
      <c r="H1932" t="s">
        <v>143</v>
      </c>
      <c r="I1932" t="s">
        <v>136</v>
      </c>
      <c r="J1932" t="s">
        <v>3</v>
      </c>
      <c r="K1932" t="s">
        <v>163</v>
      </c>
      <c r="L1932" t="s">
        <v>5804</v>
      </c>
      <c r="M1932" t="s">
        <v>5805</v>
      </c>
      <c r="N1932">
        <v>0.97861111099999998</v>
      </c>
      <c r="O1932">
        <v>1</v>
      </c>
      <c r="P1932">
        <v>3128</v>
      </c>
      <c r="Q1932">
        <v>0</v>
      </c>
      <c r="R1932">
        <v>0</v>
      </c>
      <c r="S1932">
        <v>2</v>
      </c>
      <c r="T1932">
        <v>83</v>
      </c>
      <c r="U1932">
        <v>0</v>
      </c>
      <c r="V1932">
        <v>1</v>
      </c>
      <c r="W1932">
        <v>19.504554554065571</v>
      </c>
      <c r="X1932">
        <v>691.81721518321888</v>
      </c>
      <c r="Y1932">
        <v>0</v>
      </c>
      <c r="Z1932">
        <v>0</v>
      </c>
      <c r="AA1932">
        <v>119.20450371065797</v>
      </c>
      <c r="AB1932">
        <v>76.745082289428026</v>
      </c>
      <c r="AC1932">
        <v>0</v>
      </c>
      <c r="AD1932">
        <v>157.35291537630621</v>
      </c>
      <c r="AE1932">
        <v>1064.6242711136765</v>
      </c>
    </row>
    <row r="1933" spans="1:31" x14ac:dyDescent="0.25">
      <c r="A1933">
        <v>2399650</v>
      </c>
      <c r="B1933">
        <v>1</v>
      </c>
      <c r="C1933" t="s">
        <v>80</v>
      </c>
      <c r="D1933" t="s">
        <v>97</v>
      </c>
      <c r="E1933" t="s">
        <v>153</v>
      </c>
      <c r="F1933" t="s">
        <v>5070</v>
      </c>
      <c r="G1933" t="s">
        <v>162</v>
      </c>
      <c r="H1933" t="s">
        <v>143</v>
      </c>
      <c r="I1933" t="s">
        <v>136</v>
      </c>
      <c r="J1933" t="s">
        <v>137</v>
      </c>
      <c r="K1933" t="s">
        <v>163</v>
      </c>
      <c r="L1933" t="s">
        <v>5806</v>
      </c>
      <c r="M1933" t="s">
        <v>5807</v>
      </c>
      <c r="N1933">
        <v>3.0361111109999999</v>
      </c>
      <c r="O1933">
        <v>21</v>
      </c>
      <c r="P1933">
        <v>110</v>
      </c>
      <c r="Q1933">
        <v>4</v>
      </c>
      <c r="R1933">
        <v>34</v>
      </c>
      <c r="S1933">
        <v>4</v>
      </c>
      <c r="T1933">
        <v>18</v>
      </c>
      <c r="U1933">
        <v>0</v>
      </c>
      <c r="V1933">
        <v>0</v>
      </c>
      <c r="W1933">
        <v>210.11860770905236</v>
      </c>
      <c r="X1933">
        <v>488.32042698029676</v>
      </c>
      <c r="Y1933">
        <v>6.5782441439184014</v>
      </c>
      <c r="Z1933">
        <v>52.126657928293191</v>
      </c>
      <c r="AA1933">
        <v>54.375849207163384</v>
      </c>
      <c r="AB1933">
        <v>44.932139015089049</v>
      </c>
      <c r="AC1933">
        <v>0</v>
      </c>
      <c r="AD1933">
        <v>0</v>
      </c>
      <c r="AE1933">
        <v>856.45192498381311</v>
      </c>
    </row>
    <row r="1934" spans="1:31" x14ac:dyDescent="0.25">
      <c r="A1934">
        <v>2399484</v>
      </c>
      <c r="B1934">
        <v>1</v>
      </c>
      <c r="C1934" t="s">
        <v>80</v>
      </c>
      <c r="D1934" t="s">
        <v>95</v>
      </c>
      <c r="E1934" t="s">
        <v>141</v>
      </c>
      <c r="F1934" t="s">
        <v>5808</v>
      </c>
      <c r="G1934" t="s">
        <v>170</v>
      </c>
      <c r="H1934" t="s">
        <v>143</v>
      </c>
      <c r="I1934" t="s">
        <v>136</v>
      </c>
      <c r="J1934" t="s">
        <v>137</v>
      </c>
      <c r="K1934" t="s">
        <v>163</v>
      </c>
      <c r="L1934" t="s">
        <v>5809</v>
      </c>
      <c r="M1934" t="s">
        <v>5810</v>
      </c>
      <c r="N1934">
        <v>3.324166666</v>
      </c>
      <c r="O1934">
        <v>1</v>
      </c>
      <c r="P1934">
        <v>0</v>
      </c>
      <c r="Q1934">
        <v>3</v>
      </c>
      <c r="R1934">
        <v>0</v>
      </c>
      <c r="S1934">
        <v>4</v>
      </c>
      <c r="T1934">
        <v>0</v>
      </c>
      <c r="U1934">
        <v>0</v>
      </c>
      <c r="V1934">
        <v>0</v>
      </c>
      <c r="W1934">
        <v>0.56287130257284756</v>
      </c>
      <c r="X1934">
        <v>0</v>
      </c>
      <c r="Y1934">
        <v>22.945566592429788</v>
      </c>
      <c r="Z1934">
        <v>0</v>
      </c>
      <c r="AA1934">
        <v>20.329518825498408</v>
      </c>
      <c r="AB1934">
        <v>0</v>
      </c>
      <c r="AC1934">
        <v>0</v>
      </c>
      <c r="AD1934">
        <v>0</v>
      </c>
      <c r="AE1934">
        <v>43.83795672050104</v>
      </c>
    </row>
    <row r="1935" spans="1:31" x14ac:dyDescent="0.25">
      <c r="A1935">
        <v>2399149</v>
      </c>
      <c r="B1935">
        <v>1</v>
      </c>
      <c r="C1935" t="s">
        <v>80</v>
      </c>
      <c r="D1935" t="s">
        <v>97</v>
      </c>
      <c r="E1935" t="s">
        <v>181</v>
      </c>
      <c r="F1935" t="s">
        <v>5811</v>
      </c>
      <c r="G1935" t="s">
        <v>224</v>
      </c>
      <c r="H1935" t="s">
        <v>135</v>
      </c>
      <c r="I1935" t="s">
        <v>136</v>
      </c>
      <c r="J1935" t="s">
        <v>137</v>
      </c>
      <c r="K1935" t="s">
        <v>163</v>
      </c>
      <c r="L1935" t="s">
        <v>5812</v>
      </c>
      <c r="M1935" t="s">
        <v>5813</v>
      </c>
      <c r="N1935">
        <v>3.3766666660000002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0.77482032248673494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0.77482032248673494</v>
      </c>
    </row>
    <row r="1936" spans="1:31" x14ac:dyDescent="0.25">
      <c r="A1936">
        <v>2399135</v>
      </c>
      <c r="B1936">
        <v>1</v>
      </c>
      <c r="C1936" t="s">
        <v>80</v>
      </c>
      <c r="D1936" t="s">
        <v>96</v>
      </c>
      <c r="E1936" t="s">
        <v>141</v>
      </c>
      <c r="F1936" t="s">
        <v>5814</v>
      </c>
      <c r="G1936" t="s">
        <v>162</v>
      </c>
      <c r="H1936" t="s">
        <v>143</v>
      </c>
      <c r="I1936" t="s">
        <v>136</v>
      </c>
      <c r="J1936" t="s">
        <v>137</v>
      </c>
      <c r="K1936" t="s">
        <v>163</v>
      </c>
      <c r="L1936" t="s">
        <v>5815</v>
      </c>
      <c r="M1936" t="s">
        <v>5816</v>
      </c>
      <c r="N1936">
        <v>0.84250000000000003</v>
      </c>
      <c r="O1936">
        <v>0</v>
      </c>
      <c r="P1936">
        <v>2474</v>
      </c>
      <c r="Q1936">
        <v>0</v>
      </c>
      <c r="R1936">
        <v>5</v>
      </c>
      <c r="S1936">
        <v>3</v>
      </c>
      <c r="T1936">
        <v>174</v>
      </c>
      <c r="U1936">
        <v>0</v>
      </c>
      <c r="V1936">
        <v>0</v>
      </c>
      <c r="W1936">
        <v>0</v>
      </c>
      <c r="X1936">
        <v>462.18878964451307</v>
      </c>
      <c r="Y1936">
        <v>0</v>
      </c>
      <c r="Z1936">
        <v>1.6097802250835334</v>
      </c>
      <c r="AA1936">
        <v>62.042237849132178</v>
      </c>
      <c r="AB1936">
        <v>90.977687894353735</v>
      </c>
      <c r="AC1936">
        <v>0</v>
      </c>
      <c r="AD1936">
        <v>0</v>
      </c>
      <c r="AE1936">
        <v>616.81849561308252</v>
      </c>
    </row>
    <row r="1937" spans="1:31" x14ac:dyDescent="0.25">
      <c r="A1937">
        <v>2399321</v>
      </c>
      <c r="B1937">
        <v>1</v>
      </c>
      <c r="C1937" t="s">
        <v>80</v>
      </c>
      <c r="D1937" t="s">
        <v>89</v>
      </c>
      <c r="E1937" t="s">
        <v>181</v>
      </c>
      <c r="F1937" t="s">
        <v>5817</v>
      </c>
      <c r="G1937" t="s">
        <v>183</v>
      </c>
      <c r="H1937" t="s">
        <v>135</v>
      </c>
      <c r="I1937" t="s">
        <v>136</v>
      </c>
      <c r="J1937" t="s">
        <v>137</v>
      </c>
      <c r="K1937" t="s">
        <v>163</v>
      </c>
      <c r="L1937" t="s">
        <v>5818</v>
      </c>
      <c r="M1937" t="s">
        <v>5819</v>
      </c>
      <c r="N1937">
        <v>1.1025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0.97782634920234013</v>
      </c>
      <c r="AC1937">
        <v>0</v>
      </c>
      <c r="AD1937">
        <v>0</v>
      </c>
      <c r="AE1937">
        <v>0.97782634920234013</v>
      </c>
    </row>
    <row r="1938" spans="1:31" x14ac:dyDescent="0.25">
      <c r="A1938">
        <v>2399676</v>
      </c>
      <c r="B1938">
        <v>1</v>
      </c>
      <c r="C1938" t="s">
        <v>80</v>
      </c>
      <c r="D1938" t="s">
        <v>103</v>
      </c>
      <c r="E1938" t="s">
        <v>132</v>
      </c>
      <c r="F1938" t="s">
        <v>5820</v>
      </c>
      <c r="G1938" t="s">
        <v>254</v>
      </c>
      <c r="H1938" t="s">
        <v>135</v>
      </c>
      <c r="I1938" t="s">
        <v>136</v>
      </c>
      <c r="J1938" t="s">
        <v>137</v>
      </c>
      <c r="K1938" t="s">
        <v>163</v>
      </c>
      <c r="L1938" t="s">
        <v>5821</v>
      </c>
      <c r="M1938" t="s">
        <v>5822</v>
      </c>
      <c r="N1938">
        <v>0.45750000000000002</v>
      </c>
      <c r="O1938">
        <v>0</v>
      </c>
      <c r="P1938">
        <v>15</v>
      </c>
      <c r="Q1938">
        <v>0</v>
      </c>
      <c r="R1938">
        <v>16</v>
      </c>
      <c r="S1938">
        <v>0</v>
      </c>
      <c r="T1938">
        <v>12</v>
      </c>
      <c r="U1938">
        <v>0</v>
      </c>
      <c r="V1938">
        <v>0</v>
      </c>
      <c r="W1938">
        <v>0</v>
      </c>
      <c r="X1938">
        <v>1.6739865467319439</v>
      </c>
      <c r="Y1938">
        <v>0</v>
      </c>
      <c r="Z1938">
        <v>0.81768110248801884</v>
      </c>
      <c r="AA1938">
        <v>0</v>
      </c>
      <c r="AB1938">
        <v>1.1622272902124802</v>
      </c>
      <c r="AC1938">
        <v>0</v>
      </c>
      <c r="AD1938">
        <v>0</v>
      </c>
      <c r="AE1938">
        <v>3.6538949394324431</v>
      </c>
    </row>
    <row r="1939" spans="1:31" x14ac:dyDescent="0.25">
      <c r="A1939">
        <v>2399570</v>
      </c>
      <c r="B1939">
        <v>1</v>
      </c>
      <c r="C1939" t="s">
        <v>80</v>
      </c>
      <c r="D1939" t="s">
        <v>105</v>
      </c>
      <c r="E1939" t="s">
        <v>176</v>
      </c>
      <c r="F1939" t="s">
        <v>5823</v>
      </c>
      <c r="G1939" t="s">
        <v>254</v>
      </c>
      <c r="H1939" t="s">
        <v>135</v>
      </c>
      <c r="I1939" t="s">
        <v>136</v>
      </c>
      <c r="J1939" t="s">
        <v>137</v>
      </c>
      <c r="K1939" t="s">
        <v>163</v>
      </c>
      <c r="L1939" t="s">
        <v>5824</v>
      </c>
      <c r="M1939" t="s">
        <v>5825</v>
      </c>
      <c r="N1939">
        <v>0.54888888800000002</v>
      </c>
      <c r="O1939">
        <v>0</v>
      </c>
      <c r="P1939">
        <v>82</v>
      </c>
      <c r="Q1939">
        <v>0</v>
      </c>
      <c r="R1939">
        <v>0</v>
      </c>
      <c r="S1939">
        <v>0</v>
      </c>
      <c r="T1939">
        <v>3</v>
      </c>
      <c r="U1939">
        <v>0</v>
      </c>
      <c r="V1939">
        <v>0</v>
      </c>
      <c r="W1939">
        <v>0</v>
      </c>
      <c r="X1939">
        <v>10.08000260224874</v>
      </c>
      <c r="Y1939">
        <v>0</v>
      </c>
      <c r="Z1939">
        <v>0</v>
      </c>
      <c r="AA1939">
        <v>0</v>
      </c>
      <c r="AB1939">
        <v>9.4086115668868334E-2</v>
      </c>
      <c r="AC1939">
        <v>0</v>
      </c>
      <c r="AD1939">
        <v>0</v>
      </c>
      <c r="AE1939">
        <v>10.174088717917609</v>
      </c>
    </row>
    <row r="1940" spans="1:31" x14ac:dyDescent="0.25">
      <c r="A1940">
        <v>2399527</v>
      </c>
      <c r="B1940">
        <v>1</v>
      </c>
      <c r="C1940" t="s">
        <v>80</v>
      </c>
      <c r="D1940" t="s">
        <v>82</v>
      </c>
      <c r="E1940" t="s">
        <v>181</v>
      </c>
      <c r="F1940" t="s">
        <v>5826</v>
      </c>
      <c r="G1940" t="s">
        <v>183</v>
      </c>
      <c r="H1940" t="s">
        <v>135</v>
      </c>
      <c r="I1940" t="s">
        <v>136</v>
      </c>
      <c r="J1940" t="s">
        <v>137</v>
      </c>
      <c r="K1940" t="s">
        <v>163</v>
      </c>
      <c r="L1940" t="s">
        <v>5827</v>
      </c>
      <c r="M1940" t="s">
        <v>5828</v>
      </c>
      <c r="N1940">
        <v>2.4366666659999998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0.73608199424341503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0.73608199424341503</v>
      </c>
    </row>
    <row r="1941" spans="1:31" x14ac:dyDescent="0.25">
      <c r="A1941">
        <v>2399278</v>
      </c>
      <c r="B1941">
        <v>1</v>
      </c>
      <c r="C1941" t="s">
        <v>80</v>
      </c>
      <c r="D1941" t="s">
        <v>100</v>
      </c>
      <c r="E1941" t="s">
        <v>181</v>
      </c>
      <c r="F1941" t="s">
        <v>5829</v>
      </c>
      <c r="G1941" t="s">
        <v>183</v>
      </c>
      <c r="H1941" t="s">
        <v>135</v>
      </c>
      <c r="I1941" t="s">
        <v>136</v>
      </c>
      <c r="J1941" t="s">
        <v>137</v>
      </c>
      <c r="K1941" t="s">
        <v>163</v>
      </c>
      <c r="L1941" t="s">
        <v>5830</v>
      </c>
      <c r="M1941" t="s">
        <v>5831</v>
      </c>
      <c r="N1941">
        <v>1.609722222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0.3270550769493944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0.3270550769493944</v>
      </c>
    </row>
    <row r="1942" spans="1:31" x14ac:dyDescent="0.25">
      <c r="A1942">
        <v>2399095</v>
      </c>
      <c r="B1942">
        <v>1</v>
      </c>
      <c r="C1942" t="s">
        <v>80</v>
      </c>
      <c r="D1942" t="s">
        <v>97</v>
      </c>
      <c r="E1942" t="s">
        <v>141</v>
      </c>
      <c r="F1942" t="s">
        <v>5832</v>
      </c>
      <c r="G1942" t="s">
        <v>162</v>
      </c>
      <c r="H1942" t="s">
        <v>143</v>
      </c>
      <c r="I1942" t="s">
        <v>136</v>
      </c>
      <c r="J1942" t="s">
        <v>137</v>
      </c>
      <c r="K1942" t="s">
        <v>163</v>
      </c>
      <c r="L1942" t="s">
        <v>5833</v>
      </c>
      <c r="M1942" t="s">
        <v>5834</v>
      </c>
      <c r="N1942">
        <v>0.98305555499999997</v>
      </c>
      <c r="O1942">
        <v>1</v>
      </c>
      <c r="P1942">
        <v>123</v>
      </c>
      <c r="Q1942">
        <v>0</v>
      </c>
      <c r="R1942">
        <v>46</v>
      </c>
      <c r="S1942">
        <v>3</v>
      </c>
      <c r="T1942">
        <v>26</v>
      </c>
      <c r="U1942">
        <v>0</v>
      </c>
      <c r="V1942">
        <v>0</v>
      </c>
      <c r="W1942">
        <v>12.871459932456002</v>
      </c>
      <c r="X1942">
        <v>103.80988228958741</v>
      </c>
      <c r="Y1942">
        <v>0</v>
      </c>
      <c r="Z1942">
        <v>28.020817686866053</v>
      </c>
      <c r="AA1942">
        <v>2.9187043606100667</v>
      </c>
      <c r="AB1942">
        <v>11.8360188183243</v>
      </c>
      <c r="AC1942">
        <v>0</v>
      </c>
      <c r="AD1942">
        <v>0</v>
      </c>
      <c r="AE1942">
        <v>159.45688308784383</v>
      </c>
    </row>
    <row r="1943" spans="1:31" x14ac:dyDescent="0.25">
      <c r="A1943">
        <v>2399101</v>
      </c>
      <c r="B1943">
        <v>1</v>
      </c>
      <c r="C1943" t="s">
        <v>80</v>
      </c>
      <c r="D1943" t="s">
        <v>97</v>
      </c>
      <c r="E1943" t="s">
        <v>157</v>
      </c>
      <c r="F1943" t="s">
        <v>5835</v>
      </c>
      <c r="G1943" t="s">
        <v>272</v>
      </c>
      <c r="H1943" t="s">
        <v>135</v>
      </c>
      <c r="I1943" t="s">
        <v>136</v>
      </c>
      <c r="J1943" t="s">
        <v>137</v>
      </c>
      <c r="K1943" t="s">
        <v>163</v>
      </c>
      <c r="L1943" t="s">
        <v>5836</v>
      </c>
      <c r="M1943" t="s">
        <v>5837</v>
      </c>
      <c r="N1943">
        <v>1.0175000000000001</v>
      </c>
      <c r="O1943">
        <v>0</v>
      </c>
      <c r="P1943">
        <v>189</v>
      </c>
      <c r="Q1943">
        <v>0</v>
      </c>
      <c r="R1943">
        <v>8</v>
      </c>
      <c r="S1943">
        <v>0</v>
      </c>
      <c r="T1943">
        <v>16</v>
      </c>
      <c r="U1943">
        <v>0</v>
      </c>
      <c r="V1943">
        <v>0</v>
      </c>
      <c r="W1943">
        <v>0</v>
      </c>
      <c r="X1943">
        <v>42.170721960629436</v>
      </c>
      <c r="Y1943">
        <v>0</v>
      </c>
      <c r="Z1943">
        <v>1.133613489847195</v>
      </c>
      <c r="AA1943">
        <v>0</v>
      </c>
      <c r="AB1943">
        <v>9.6955905954910726</v>
      </c>
      <c r="AC1943">
        <v>0</v>
      </c>
      <c r="AD1943">
        <v>0</v>
      </c>
      <c r="AE1943">
        <v>52.999926045967698</v>
      </c>
    </row>
    <row r="1944" spans="1:31" x14ac:dyDescent="0.25">
      <c r="A1944">
        <v>2399350</v>
      </c>
      <c r="B1944">
        <v>1</v>
      </c>
      <c r="C1944" t="s">
        <v>80</v>
      </c>
      <c r="D1944" t="s">
        <v>104</v>
      </c>
      <c r="E1944" t="s">
        <v>325</v>
      </c>
      <c r="F1944" t="s">
        <v>5838</v>
      </c>
      <c r="G1944" t="s">
        <v>162</v>
      </c>
      <c r="H1944" t="s">
        <v>143</v>
      </c>
      <c r="I1944" t="s">
        <v>136</v>
      </c>
      <c r="J1944" t="s">
        <v>137</v>
      </c>
      <c r="K1944" t="s">
        <v>163</v>
      </c>
      <c r="L1944" t="s">
        <v>5839</v>
      </c>
      <c r="M1944" t="s">
        <v>5840</v>
      </c>
      <c r="N1944">
        <v>1.7213888879999999</v>
      </c>
      <c r="O1944">
        <v>42</v>
      </c>
      <c r="P1944">
        <v>1278</v>
      </c>
      <c r="Q1944">
        <v>288</v>
      </c>
      <c r="R1944">
        <v>467</v>
      </c>
      <c r="S1944">
        <v>106</v>
      </c>
      <c r="T1944">
        <v>363</v>
      </c>
      <c r="U1944">
        <v>16</v>
      </c>
      <c r="V1944">
        <v>0</v>
      </c>
      <c r="W1944">
        <v>50.94916757737554</v>
      </c>
      <c r="X1944">
        <v>498.9815487230648</v>
      </c>
      <c r="Y1944">
        <v>1102.833031397787</v>
      </c>
      <c r="Z1944">
        <v>592.4860396705966</v>
      </c>
      <c r="AA1944">
        <v>981.11961015431791</v>
      </c>
      <c r="AB1944">
        <v>405.55341097468261</v>
      </c>
      <c r="AC1944">
        <v>4586.8830023932596</v>
      </c>
      <c r="AD1944">
        <v>0</v>
      </c>
      <c r="AE1944">
        <v>8218.8058108910845</v>
      </c>
    </row>
    <row r="1945" spans="1:31" x14ac:dyDescent="0.25">
      <c r="A1945">
        <v>2399304</v>
      </c>
      <c r="B1945">
        <v>1</v>
      </c>
      <c r="C1945" t="s">
        <v>81</v>
      </c>
      <c r="D1945" t="s">
        <v>118</v>
      </c>
      <c r="E1945" t="s">
        <v>279</v>
      </c>
      <c r="F1945" t="s">
        <v>2112</v>
      </c>
      <c r="G1945" t="s">
        <v>1161</v>
      </c>
      <c r="H1945" t="s">
        <v>143</v>
      </c>
      <c r="I1945" t="s">
        <v>136</v>
      </c>
      <c r="J1945" t="s">
        <v>137</v>
      </c>
      <c r="K1945" t="s">
        <v>163</v>
      </c>
      <c r="L1945" t="s">
        <v>5841</v>
      </c>
      <c r="M1945" t="s">
        <v>5842</v>
      </c>
      <c r="N1945">
        <v>0.62805555499999999</v>
      </c>
      <c r="O1945">
        <v>0</v>
      </c>
      <c r="P1945">
        <v>763</v>
      </c>
      <c r="Q1945">
        <v>7</v>
      </c>
      <c r="R1945">
        <v>27</v>
      </c>
      <c r="S1945">
        <v>4</v>
      </c>
      <c r="T1945">
        <v>27</v>
      </c>
      <c r="U1945">
        <v>0</v>
      </c>
      <c r="V1945">
        <v>0</v>
      </c>
      <c r="W1945">
        <v>0</v>
      </c>
      <c r="X1945">
        <v>61.572703152002902</v>
      </c>
      <c r="Y1945">
        <v>8.2291740427825086</v>
      </c>
      <c r="Z1945">
        <v>19.564923551840689</v>
      </c>
      <c r="AA1945">
        <v>3.8103155562613558</v>
      </c>
      <c r="AB1945">
        <v>12.970998327852097</v>
      </c>
      <c r="AC1945">
        <v>0</v>
      </c>
      <c r="AD1945">
        <v>0</v>
      </c>
      <c r="AE1945">
        <v>106.14811463073956</v>
      </c>
    </row>
    <row r="1946" spans="1:31" x14ac:dyDescent="0.25">
      <c r="A1946">
        <v>2399204</v>
      </c>
      <c r="B1946">
        <v>1</v>
      </c>
      <c r="C1946" t="s">
        <v>80</v>
      </c>
      <c r="D1946" t="s">
        <v>84</v>
      </c>
      <c r="E1946" t="s">
        <v>279</v>
      </c>
      <c r="F1946" t="s">
        <v>449</v>
      </c>
      <c r="G1946" t="s">
        <v>162</v>
      </c>
      <c r="H1946" t="s">
        <v>143</v>
      </c>
      <c r="I1946" t="s">
        <v>136</v>
      </c>
      <c r="J1946" t="s">
        <v>137</v>
      </c>
      <c r="K1946" t="s">
        <v>163</v>
      </c>
      <c r="L1946" t="s">
        <v>5843</v>
      </c>
      <c r="M1946" t="s">
        <v>5844</v>
      </c>
      <c r="N1946">
        <v>6.5000000000000002E-2</v>
      </c>
      <c r="O1946">
        <v>6</v>
      </c>
      <c r="P1946">
        <v>1394</v>
      </c>
      <c r="Q1946">
        <v>13</v>
      </c>
      <c r="R1946">
        <v>280</v>
      </c>
      <c r="S1946">
        <v>30</v>
      </c>
      <c r="T1946">
        <v>251</v>
      </c>
      <c r="U1946">
        <v>1</v>
      </c>
      <c r="V1946">
        <v>0</v>
      </c>
      <c r="W1946">
        <v>0.19935748674581999</v>
      </c>
      <c r="X1946">
        <v>21.986309449689969</v>
      </c>
      <c r="Y1946">
        <v>1.26127770872883</v>
      </c>
      <c r="Z1946">
        <v>9.7056967118626414</v>
      </c>
      <c r="AA1946">
        <v>9.7114028891756501</v>
      </c>
      <c r="AB1946">
        <v>19.358659677928099</v>
      </c>
      <c r="AC1946">
        <v>1.2480731502675799</v>
      </c>
      <c r="AD1946">
        <v>0</v>
      </c>
      <c r="AE1946">
        <v>63.47077707439859</v>
      </c>
    </row>
    <row r="1947" spans="1:31" x14ac:dyDescent="0.25">
      <c r="A1947">
        <v>2399553</v>
      </c>
      <c r="B1947">
        <v>1</v>
      </c>
      <c r="C1947" t="s">
        <v>80</v>
      </c>
      <c r="D1947" t="s">
        <v>93</v>
      </c>
      <c r="E1947" t="s">
        <v>157</v>
      </c>
      <c r="F1947" t="s">
        <v>5845</v>
      </c>
      <c r="G1947" t="s">
        <v>272</v>
      </c>
      <c r="H1947" t="s">
        <v>135</v>
      </c>
      <c r="I1947" t="s">
        <v>136</v>
      </c>
      <c r="J1947" t="s">
        <v>137</v>
      </c>
      <c r="K1947" t="s">
        <v>163</v>
      </c>
      <c r="L1947" t="s">
        <v>5846</v>
      </c>
      <c r="M1947" t="s">
        <v>5847</v>
      </c>
      <c r="N1947">
        <v>1.663888888</v>
      </c>
      <c r="O1947">
        <v>0</v>
      </c>
      <c r="P1947">
        <v>20</v>
      </c>
      <c r="Q1947">
        <v>0</v>
      </c>
      <c r="R1947">
        <v>0</v>
      </c>
      <c r="S1947">
        <v>0</v>
      </c>
      <c r="T1947">
        <v>3</v>
      </c>
      <c r="U1947">
        <v>0</v>
      </c>
      <c r="V1947">
        <v>0</v>
      </c>
      <c r="W1947">
        <v>0</v>
      </c>
      <c r="X1947">
        <v>5.9855225012202684</v>
      </c>
      <c r="Y1947">
        <v>0</v>
      </c>
      <c r="Z1947">
        <v>0</v>
      </c>
      <c r="AA1947">
        <v>0</v>
      </c>
      <c r="AB1947">
        <v>8.2106917984301262</v>
      </c>
      <c r="AC1947">
        <v>0</v>
      </c>
      <c r="AD1947">
        <v>0</v>
      </c>
      <c r="AE1947">
        <v>14.196214299650395</v>
      </c>
    </row>
    <row r="1948" spans="1:31" x14ac:dyDescent="0.25">
      <c r="A1948">
        <v>2399579</v>
      </c>
      <c r="B1948">
        <v>1</v>
      </c>
      <c r="C1948" t="s">
        <v>81</v>
      </c>
      <c r="D1948" t="s">
        <v>118</v>
      </c>
      <c r="E1948" t="s">
        <v>132</v>
      </c>
      <c r="F1948" t="s">
        <v>5848</v>
      </c>
      <c r="G1948" t="s">
        <v>254</v>
      </c>
      <c r="H1948" t="s">
        <v>135</v>
      </c>
      <c r="I1948" t="s">
        <v>136</v>
      </c>
      <c r="J1948" t="s">
        <v>137</v>
      </c>
      <c r="K1948" t="s">
        <v>163</v>
      </c>
      <c r="L1948" t="s">
        <v>5849</v>
      </c>
      <c r="M1948" t="s">
        <v>5850</v>
      </c>
      <c r="N1948">
        <v>2.2777777769999998</v>
      </c>
      <c r="O1948">
        <v>0</v>
      </c>
      <c r="P1948">
        <v>4</v>
      </c>
      <c r="Q1948">
        <v>0</v>
      </c>
      <c r="R1948">
        <v>8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0.58940924668338224</v>
      </c>
      <c r="Y1948">
        <v>0</v>
      </c>
      <c r="Z1948">
        <v>16.154803759369528</v>
      </c>
      <c r="AA1948">
        <v>0</v>
      </c>
      <c r="AB1948">
        <v>0</v>
      </c>
      <c r="AC1948">
        <v>0</v>
      </c>
      <c r="AD1948">
        <v>0</v>
      </c>
      <c r="AE1948">
        <v>16.74421300605291</v>
      </c>
    </row>
    <row r="1949" spans="1:31" x14ac:dyDescent="0.25">
      <c r="A1949">
        <v>2399344</v>
      </c>
      <c r="B1949">
        <v>1</v>
      </c>
      <c r="C1949" t="s">
        <v>81</v>
      </c>
      <c r="D1949" t="s">
        <v>118</v>
      </c>
      <c r="E1949" t="s">
        <v>157</v>
      </c>
      <c r="F1949" t="s">
        <v>5851</v>
      </c>
      <c r="G1949" t="s">
        <v>297</v>
      </c>
      <c r="H1949" t="s">
        <v>135</v>
      </c>
      <c r="I1949" t="s">
        <v>136</v>
      </c>
      <c r="J1949" t="s">
        <v>137</v>
      </c>
      <c r="K1949" t="s">
        <v>163</v>
      </c>
      <c r="L1949" t="s">
        <v>5852</v>
      </c>
      <c r="M1949" t="s">
        <v>5853</v>
      </c>
      <c r="N1949">
        <v>1.7561111110000001</v>
      </c>
      <c r="O1949">
        <v>0</v>
      </c>
      <c r="P1949">
        <v>10</v>
      </c>
      <c r="Q1949">
        <v>0</v>
      </c>
      <c r="R1949">
        <v>0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6.9639753946131675</v>
      </c>
      <c r="Y1949">
        <v>0</v>
      </c>
      <c r="Z1949">
        <v>0</v>
      </c>
      <c r="AA1949">
        <v>0</v>
      </c>
      <c r="AB1949">
        <v>0.79824907756470609</v>
      </c>
      <c r="AC1949">
        <v>0</v>
      </c>
      <c r="AD1949">
        <v>0</v>
      </c>
      <c r="AE1949">
        <v>7.7622244721778735</v>
      </c>
    </row>
    <row r="1950" spans="1:31" x14ac:dyDescent="0.25">
      <c r="A1950">
        <v>2399367</v>
      </c>
      <c r="B1950">
        <v>1</v>
      </c>
      <c r="C1950" t="s">
        <v>80</v>
      </c>
      <c r="D1950" t="s">
        <v>103</v>
      </c>
      <c r="E1950" t="s">
        <v>153</v>
      </c>
      <c r="F1950" t="s">
        <v>5854</v>
      </c>
      <c r="G1950" t="s">
        <v>134</v>
      </c>
      <c r="H1950" t="s">
        <v>143</v>
      </c>
      <c r="I1950" t="s">
        <v>136</v>
      </c>
      <c r="J1950" t="s">
        <v>137</v>
      </c>
      <c r="K1950" t="s">
        <v>138</v>
      </c>
      <c r="L1950" t="s">
        <v>5855</v>
      </c>
      <c r="M1950" t="s">
        <v>5856</v>
      </c>
      <c r="N1950">
        <v>5.6869444439999999</v>
      </c>
      <c r="O1950">
        <v>0</v>
      </c>
      <c r="P1950">
        <v>651</v>
      </c>
      <c r="Q1950">
        <v>11</v>
      </c>
      <c r="R1950">
        <v>32</v>
      </c>
      <c r="S1950">
        <v>10</v>
      </c>
      <c r="T1950">
        <v>74</v>
      </c>
      <c r="U1950">
        <v>3</v>
      </c>
      <c r="V1950">
        <v>0</v>
      </c>
      <c r="W1950">
        <v>0</v>
      </c>
      <c r="X1950">
        <v>931.0526632362936</v>
      </c>
      <c r="Y1950">
        <v>441.11629331328447</v>
      </c>
      <c r="Z1950">
        <v>392.8366313817852</v>
      </c>
      <c r="AA1950">
        <v>249.08073605020434</v>
      </c>
      <c r="AB1950">
        <v>416.32575513491611</v>
      </c>
      <c r="AC1950">
        <v>3961.2768016064588</v>
      </c>
      <c r="AD1950">
        <v>0</v>
      </c>
      <c r="AE1950">
        <v>6391.6888807229425</v>
      </c>
    </row>
    <row r="1951" spans="1:31" x14ac:dyDescent="0.25">
      <c r="A1951">
        <v>2399244</v>
      </c>
      <c r="B1951">
        <v>1</v>
      </c>
      <c r="C1951" t="s">
        <v>80</v>
      </c>
      <c r="D1951" t="s">
        <v>106</v>
      </c>
      <c r="E1951" t="s">
        <v>141</v>
      </c>
      <c r="F1951" t="s">
        <v>5857</v>
      </c>
      <c r="G1951" t="s">
        <v>134</v>
      </c>
      <c r="H1951" t="s">
        <v>143</v>
      </c>
      <c r="I1951" t="s">
        <v>136</v>
      </c>
      <c r="J1951" t="s">
        <v>137</v>
      </c>
      <c r="K1951" t="s">
        <v>138</v>
      </c>
      <c r="L1951" t="s">
        <v>5858</v>
      </c>
      <c r="M1951" t="s">
        <v>5859</v>
      </c>
      <c r="N1951">
        <v>3.0150000000000001</v>
      </c>
      <c r="O1951">
        <v>0</v>
      </c>
      <c r="P1951">
        <v>12</v>
      </c>
      <c r="Q1951">
        <v>3</v>
      </c>
      <c r="R1951">
        <v>18</v>
      </c>
      <c r="S1951">
        <v>0</v>
      </c>
      <c r="T1951">
        <v>6</v>
      </c>
      <c r="U1951">
        <v>0</v>
      </c>
      <c r="V1951">
        <v>0</v>
      </c>
      <c r="W1951">
        <v>0</v>
      </c>
      <c r="X1951">
        <v>11.248939819896989</v>
      </c>
      <c r="Y1951">
        <v>45.053732663294383</v>
      </c>
      <c r="Z1951">
        <v>128.3605702287594</v>
      </c>
      <c r="AA1951">
        <v>0</v>
      </c>
      <c r="AB1951">
        <v>9.7460422648794012</v>
      </c>
      <c r="AC1951">
        <v>0</v>
      </c>
      <c r="AD1951">
        <v>0</v>
      </c>
      <c r="AE1951">
        <v>194.40928497683018</v>
      </c>
    </row>
    <row r="1952" spans="1:31" x14ac:dyDescent="0.25">
      <c r="A1952">
        <v>2399559</v>
      </c>
      <c r="B1952">
        <v>1</v>
      </c>
      <c r="C1952" t="s">
        <v>80</v>
      </c>
      <c r="D1952" t="s">
        <v>103</v>
      </c>
      <c r="E1952" t="s">
        <v>132</v>
      </c>
      <c r="F1952" t="s">
        <v>5860</v>
      </c>
      <c r="G1952" t="s">
        <v>178</v>
      </c>
      <c r="H1952" t="s">
        <v>135</v>
      </c>
      <c r="I1952" t="s">
        <v>136</v>
      </c>
      <c r="J1952" t="s">
        <v>137</v>
      </c>
      <c r="K1952" t="s">
        <v>163</v>
      </c>
      <c r="L1952" t="s">
        <v>5779</v>
      </c>
      <c r="M1952" t="s">
        <v>5861</v>
      </c>
      <c r="N1952">
        <v>5.4455555550000003</v>
      </c>
      <c r="O1952">
        <v>0</v>
      </c>
      <c r="P1952">
        <v>123</v>
      </c>
      <c r="Q1952">
        <v>0</v>
      </c>
      <c r="R1952">
        <v>2</v>
      </c>
      <c r="S1952">
        <v>0</v>
      </c>
      <c r="T1952">
        <v>31</v>
      </c>
      <c r="U1952">
        <v>0</v>
      </c>
      <c r="V1952">
        <v>0</v>
      </c>
      <c r="W1952">
        <v>0</v>
      </c>
      <c r="X1952">
        <v>122.13590398458378</v>
      </c>
      <c r="Y1952">
        <v>0</v>
      </c>
      <c r="Z1952">
        <v>1.1249394728860309</v>
      </c>
      <c r="AA1952">
        <v>0</v>
      </c>
      <c r="AB1952">
        <v>74.462961828214389</v>
      </c>
      <c r="AC1952">
        <v>0</v>
      </c>
      <c r="AD1952">
        <v>0</v>
      </c>
      <c r="AE1952">
        <v>197.72380528568419</v>
      </c>
    </row>
    <row r="1953" spans="1:31" x14ac:dyDescent="0.25">
      <c r="A1953">
        <v>2399287</v>
      </c>
      <c r="B1953">
        <v>1</v>
      </c>
      <c r="C1953" t="s">
        <v>80</v>
      </c>
      <c r="D1953" t="s">
        <v>108</v>
      </c>
      <c r="E1953" t="s">
        <v>132</v>
      </c>
      <c r="F1953" t="s">
        <v>5862</v>
      </c>
      <c r="G1953" t="s">
        <v>554</v>
      </c>
      <c r="H1953" t="s">
        <v>135</v>
      </c>
      <c r="I1953" t="s">
        <v>136</v>
      </c>
      <c r="J1953" t="s">
        <v>137</v>
      </c>
      <c r="K1953" t="s">
        <v>163</v>
      </c>
      <c r="L1953" t="s">
        <v>5863</v>
      </c>
      <c r="M1953" t="s">
        <v>5864</v>
      </c>
      <c r="N1953">
        <v>1.143333333</v>
      </c>
      <c r="O1953">
        <v>0</v>
      </c>
      <c r="P1953">
        <v>35</v>
      </c>
      <c r="Q1953">
        <v>0</v>
      </c>
      <c r="R1953">
        <v>7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7.6646884346617474</v>
      </c>
      <c r="Y1953">
        <v>0</v>
      </c>
      <c r="Z1953">
        <v>2.2261354464378336</v>
      </c>
      <c r="AA1953">
        <v>0</v>
      </c>
      <c r="AB1953">
        <v>0.39159235979437002</v>
      </c>
      <c r="AC1953">
        <v>0</v>
      </c>
      <c r="AD1953">
        <v>0</v>
      </c>
      <c r="AE1953">
        <v>10.282416240893951</v>
      </c>
    </row>
    <row r="1954" spans="1:31" x14ac:dyDescent="0.25">
      <c r="A1954">
        <v>2399622</v>
      </c>
      <c r="B1954">
        <v>1</v>
      </c>
      <c r="C1954" t="s">
        <v>80</v>
      </c>
      <c r="D1954" t="s">
        <v>84</v>
      </c>
      <c r="E1954" t="s">
        <v>181</v>
      </c>
      <c r="F1954" t="s">
        <v>5865</v>
      </c>
      <c r="G1954" t="s">
        <v>224</v>
      </c>
      <c r="H1954" t="s">
        <v>135</v>
      </c>
      <c r="I1954" t="s">
        <v>136</v>
      </c>
      <c r="J1954" t="s">
        <v>137</v>
      </c>
      <c r="K1954" t="s">
        <v>163</v>
      </c>
      <c r="L1954" t="s">
        <v>5866</v>
      </c>
      <c r="M1954" t="s">
        <v>5867</v>
      </c>
      <c r="N1954">
        <v>1.731666666</v>
      </c>
      <c r="O1954">
        <v>0</v>
      </c>
      <c r="P1954">
        <v>36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18.994769485159544</v>
      </c>
      <c r="Y1954">
        <v>0</v>
      </c>
      <c r="Z1954">
        <v>0</v>
      </c>
      <c r="AA1954">
        <v>0</v>
      </c>
      <c r="AB1954">
        <v>2.4924881417833335E-4</v>
      </c>
      <c r="AC1954">
        <v>0</v>
      </c>
      <c r="AD1954">
        <v>0</v>
      </c>
      <c r="AE1954">
        <v>18.995018733973723</v>
      </c>
    </row>
    <row r="1955" spans="1:31" x14ac:dyDescent="0.25">
      <c r="A1955">
        <v>2399115</v>
      </c>
      <c r="B1955">
        <v>1</v>
      </c>
      <c r="C1955" t="s">
        <v>81</v>
      </c>
      <c r="D1955" t="s">
        <v>117</v>
      </c>
      <c r="E1955" t="s">
        <v>153</v>
      </c>
      <c r="F1955" t="s">
        <v>5868</v>
      </c>
      <c r="G1955" t="s">
        <v>162</v>
      </c>
      <c r="H1955" t="s">
        <v>143</v>
      </c>
      <c r="I1955" t="s">
        <v>136</v>
      </c>
      <c r="J1955" t="s">
        <v>137</v>
      </c>
      <c r="K1955" t="s">
        <v>163</v>
      </c>
      <c r="L1955" t="s">
        <v>5869</v>
      </c>
      <c r="M1955" t="s">
        <v>5870</v>
      </c>
      <c r="N1955">
        <v>0.118888888</v>
      </c>
      <c r="O1955">
        <v>1</v>
      </c>
      <c r="P1955">
        <v>2415</v>
      </c>
      <c r="Q1955">
        <v>40</v>
      </c>
      <c r="R1955">
        <v>83</v>
      </c>
      <c r="S1955">
        <v>21</v>
      </c>
      <c r="T1955">
        <v>235</v>
      </c>
      <c r="U1955">
        <v>7</v>
      </c>
      <c r="V1955">
        <v>0</v>
      </c>
      <c r="W1955">
        <v>2.1530539297010001E-2</v>
      </c>
      <c r="X1955">
        <v>29.656739786668588</v>
      </c>
      <c r="Y1955">
        <v>13.33995641197407</v>
      </c>
      <c r="Z1955">
        <v>2.3909368433420175</v>
      </c>
      <c r="AA1955">
        <v>6.730216009431941</v>
      </c>
      <c r="AB1955">
        <v>8.5695700254982405</v>
      </c>
      <c r="AC1955">
        <v>40.986140613479776</v>
      </c>
      <c r="AD1955">
        <v>0</v>
      </c>
      <c r="AE1955">
        <v>101.69509022969164</v>
      </c>
    </row>
    <row r="1956" spans="1:31" x14ac:dyDescent="0.25">
      <c r="A1956">
        <v>2399493</v>
      </c>
      <c r="B1956">
        <v>1</v>
      </c>
      <c r="C1956" t="s">
        <v>80</v>
      </c>
      <c r="D1956" t="s">
        <v>83</v>
      </c>
      <c r="E1956" t="s">
        <v>181</v>
      </c>
      <c r="F1956" t="s">
        <v>5871</v>
      </c>
      <c r="G1956" t="s">
        <v>224</v>
      </c>
      <c r="H1956" t="s">
        <v>135</v>
      </c>
      <c r="I1956" t="s">
        <v>136</v>
      </c>
      <c r="J1956" t="s">
        <v>137</v>
      </c>
      <c r="K1956" t="s">
        <v>163</v>
      </c>
      <c r="L1956" t="s">
        <v>5872</v>
      </c>
      <c r="M1956" t="s">
        <v>5873</v>
      </c>
      <c r="N1956">
        <v>2.4541666659999999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11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34.681283840975034</v>
      </c>
      <c r="AC1956">
        <v>0</v>
      </c>
      <c r="AD1956">
        <v>0</v>
      </c>
      <c r="AE1956">
        <v>34.681283840975034</v>
      </c>
    </row>
    <row r="1957" spans="1:31" x14ac:dyDescent="0.25">
      <c r="A1957">
        <v>2399516</v>
      </c>
      <c r="B1957">
        <v>1</v>
      </c>
      <c r="C1957" t="s">
        <v>81</v>
      </c>
      <c r="D1957" t="s">
        <v>113</v>
      </c>
      <c r="E1957" t="s">
        <v>279</v>
      </c>
      <c r="F1957" t="s">
        <v>5874</v>
      </c>
      <c r="G1957" t="s">
        <v>162</v>
      </c>
      <c r="H1957" t="s">
        <v>143</v>
      </c>
      <c r="I1957" t="s">
        <v>136</v>
      </c>
      <c r="J1957" t="s">
        <v>137</v>
      </c>
      <c r="K1957" t="s">
        <v>163</v>
      </c>
      <c r="L1957" t="s">
        <v>5875</v>
      </c>
      <c r="M1957" t="s">
        <v>5876</v>
      </c>
      <c r="N1957">
        <v>0.53611111099999997</v>
      </c>
      <c r="O1957">
        <v>0</v>
      </c>
      <c r="P1957">
        <v>469</v>
      </c>
      <c r="Q1957">
        <v>0</v>
      </c>
      <c r="R1957">
        <v>76</v>
      </c>
      <c r="S1957">
        <v>3</v>
      </c>
      <c r="T1957">
        <v>11</v>
      </c>
      <c r="U1957">
        <v>0</v>
      </c>
      <c r="V1957">
        <v>0</v>
      </c>
      <c r="W1957">
        <v>0</v>
      </c>
      <c r="X1957">
        <v>38.926219393046701</v>
      </c>
      <c r="Y1957">
        <v>0</v>
      </c>
      <c r="Z1957">
        <v>15.768972159565184</v>
      </c>
      <c r="AA1957">
        <v>2.5201301565396999</v>
      </c>
      <c r="AB1957">
        <v>7.4421599875155806</v>
      </c>
      <c r="AC1957">
        <v>0</v>
      </c>
      <c r="AD1957">
        <v>0</v>
      </c>
      <c r="AE1957">
        <v>64.657481696667162</v>
      </c>
    </row>
    <row r="1958" spans="1:31" x14ac:dyDescent="0.25">
      <c r="A1958">
        <v>2399261</v>
      </c>
      <c r="B1958">
        <v>1</v>
      </c>
      <c r="C1958" t="s">
        <v>80</v>
      </c>
      <c r="D1958" t="s">
        <v>93</v>
      </c>
      <c r="E1958" t="s">
        <v>153</v>
      </c>
      <c r="F1958" t="s">
        <v>4598</v>
      </c>
      <c r="G1958" t="s">
        <v>162</v>
      </c>
      <c r="H1958" t="s">
        <v>143</v>
      </c>
      <c r="I1958" t="s">
        <v>136</v>
      </c>
      <c r="J1958" t="s">
        <v>137</v>
      </c>
      <c r="K1958" t="s">
        <v>163</v>
      </c>
      <c r="L1958" t="s">
        <v>5877</v>
      </c>
      <c r="M1958" t="s">
        <v>5878</v>
      </c>
      <c r="N1958">
        <v>0.60777777700000002</v>
      </c>
      <c r="O1958">
        <v>0</v>
      </c>
      <c r="P1958">
        <v>568</v>
      </c>
      <c r="Q1958">
        <v>5</v>
      </c>
      <c r="R1958">
        <v>5</v>
      </c>
      <c r="S1958">
        <v>2</v>
      </c>
      <c r="T1958">
        <v>49</v>
      </c>
      <c r="U1958">
        <v>0</v>
      </c>
      <c r="V1958">
        <v>0</v>
      </c>
      <c r="W1958">
        <v>0</v>
      </c>
      <c r="X1958">
        <v>41.181114048268782</v>
      </c>
      <c r="Y1958">
        <v>63.779751163328477</v>
      </c>
      <c r="Z1958">
        <v>11.5307737419528</v>
      </c>
      <c r="AA1958">
        <v>4.7017434114339878</v>
      </c>
      <c r="AB1958">
        <v>23.364301051469397</v>
      </c>
      <c r="AC1958">
        <v>0</v>
      </c>
      <c r="AD1958">
        <v>0</v>
      </c>
      <c r="AE1958">
        <v>144.55768341645344</v>
      </c>
    </row>
    <row r="1959" spans="1:31" x14ac:dyDescent="0.25">
      <c r="A1959">
        <v>2399539</v>
      </c>
      <c r="B1959">
        <v>1</v>
      </c>
      <c r="C1959" t="s">
        <v>80</v>
      </c>
      <c r="D1959" t="s">
        <v>93</v>
      </c>
      <c r="E1959" t="s">
        <v>153</v>
      </c>
      <c r="F1959" t="s">
        <v>5879</v>
      </c>
      <c r="G1959" t="s">
        <v>162</v>
      </c>
      <c r="H1959" t="s">
        <v>143</v>
      </c>
      <c r="I1959" t="s">
        <v>136</v>
      </c>
      <c r="J1959" t="s">
        <v>137</v>
      </c>
      <c r="K1959" t="s">
        <v>163</v>
      </c>
      <c r="L1959" t="s">
        <v>5880</v>
      </c>
      <c r="M1959" t="s">
        <v>5881</v>
      </c>
      <c r="N1959">
        <v>0.46944444400000002</v>
      </c>
      <c r="O1959">
        <v>5</v>
      </c>
      <c r="P1959">
        <v>3599</v>
      </c>
      <c r="Q1959">
        <v>100</v>
      </c>
      <c r="R1959">
        <v>620</v>
      </c>
      <c r="S1959">
        <v>37</v>
      </c>
      <c r="T1959">
        <v>827</v>
      </c>
      <c r="U1959">
        <v>5</v>
      </c>
      <c r="V1959">
        <v>3</v>
      </c>
      <c r="W1959">
        <v>11.436570997851311</v>
      </c>
      <c r="X1959">
        <v>348.86375937967853</v>
      </c>
      <c r="Y1959">
        <v>244.28791051488503</v>
      </c>
      <c r="Z1959">
        <v>560.45270007745478</v>
      </c>
      <c r="AA1959">
        <v>70.893664230355569</v>
      </c>
      <c r="AB1959">
        <v>359.66183672580405</v>
      </c>
      <c r="AC1959">
        <v>95.473385246760714</v>
      </c>
      <c r="AD1959">
        <v>74.804529947464033</v>
      </c>
      <c r="AE1959">
        <v>1765.874357120254</v>
      </c>
    </row>
    <row r="1960" spans="1:31" x14ac:dyDescent="0.25">
      <c r="A1960">
        <v>2399453</v>
      </c>
      <c r="B1960">
        <v>1</v>
      </c>
      <c r="C1960" t="s">
        <v>80</v>
      </c>
      <c r="D1960" t="s">
        <v>82</v>
      </c>
      <c r="E1960" t="s">
        <v>181</v>
      </c>
      <c r="F1960" t="s">
        <v>5882</v>
      </c>
      <c r="G1960" t="s">
        <v>183</v>
      </c>
      <c r="H1960" t="s">
        <v>135</v>
      </c>
      <c r="I1960" t="s">
        <v>136</v>
      </c>
      <c r="J1960" t="s">
        <v>137</v>
      </c>
      <c r="K1960" t="s">
        <v>163</v>
      </c>
      <c r="L1960" t="s">
        <v>5883</v>
      </c>
      <c r="M1960" t="s">
        <v>5884</v>
      </c>
      <c r="N1960">
        <v>3.5130555550000002</v>
      </c>
      <c r="O1960">
        <v>0</v>
      </c>
      <c r="P1960">
        <v>5</v>
      </c>
      <c r="Q1960">
        <v>0</v>
      </c>
      <c r="R1960">
        <v>0</v>
      </c>
      <c r="S1960">
        <v>0</v>
      </c>
      <c r="T1960">
        <v>2</v>
      </c>
      <c r="U1960">
        <v>0</v>
      </c>
      <c r="V1960">
        <v>0</v>
      </c>
      <c r="W1960">
        <v>0</v>
      </c>
      <c r="X1960">
        <v>1.7480557971867781</v>
      </c>
      <c r="Y1960">
        <v>0</v>
      </c>
      <c r="Z1960">
        <v>0</v>
      </c>
      <c r="AA1960">
        <v>0</v>
      </c>
      <c r="AB1960">
        <v>7.3255570745471186</v>
      </c>
      <c r="AC1960">
        <v>0</v>
      </c>
      <c r="AD1960">
        <v>0</v>
      </c>
      <c r="AE1960">
        <v>9.0736128717338964</v>
      </c>
    </row>
    <row r="1961" spans="1:31" x14ac:dyDescent="0.25">
      <c r="A1961">
        <v>2399393</v>
      </c>
      <c r="B1961">
        <v>1</v>
      </c>
      <c r="C1961" t="s">
        <v>80</v>
      </c>
      <c r="D1961" t="s">
        <v>107</v>
      </c>
      <c r="E1961" t="s">
        <v>132</v>
      </c>
      <c r="F1961" t="s">
        <v>5885</v>
      </c>
      <c r="G1961" t="s">
        <v>187</v>
      </c>
      <c r="H1961" t="s">
        <v>135</v>
      </c>
      <c r="I1961" t="s">
        <v>136</v>
      </c>
      <c r="J1961" t="s">
        <v>137</v>
      </c>
      <c r="K1961" t="s">
        <v>163</v>
      </c>
      <c r="L1961" t="s">
        <v>5886</v>
      </c>
      <c r="M1961" t="s">
        <v>5887</v>
      </c>
      <c r="N1961">
        <v>1.1511111110000001</v>
      </c>
      <c r="O1961">
        <v>0</v>
      </c>
      <c r="P1961">
        <v>221</v>
      </c>
      <c r="Q1961">
        <v>0</v>
      </c>
      <c r="R1961">
        <v>0</v>
      </c>
      <c r="S1961">
        <v>0</v>
      </c>
      <c r="T1961">
        <v>8</v>
      </c>
      <c r="U1961">
        <v>0</v>
      </c>
      <c r="V1961">
        <v>0</v>
      </c>
      <c r="W1961">
        <v>0</v>
      </c>
      <c r="X1961">
        <v>20.634038387829619</v>
      </c>
      <c r="Y1961">
        <v>0</v>
      </c>
      <c r="Z1961">
        <v>0</v>
      </c>
      <c r="AA1961">
        <v>0</v>
      </c>
      <c r="AB1961">
        <v>10.814952836660279</v>
      </c>
      <c r="AC1961">
        <v>0</v>
      </c>
      <c r="AD1961">
        <v>0</v>
      </c>
      <c r="AE1961">
        <v>31.448991224489898</v>
      </c>
    </row>
    <row r="1962" spans="1:31" x14ac:dyDescent="0.25">
      <c r="A1962">
        <v>2399556</v>
      </c>
      <c r="B1962">
        <v>1</v>
      </c>
      <c r="C1962" t="s">
        <v>80</v>
      </c>
      <c r="D1962" t="s">
        <v>96</v>
      </c>
      <c r="E1962" t="s">
        <v>157</v>
      </c>
      <c r="F1962" t="s">
        <v>5888</v>
      </c>
      <c r="G1962" t="s">
        <v>272</v>
      </c>
      <c r="H1962" t="s">
        <v>135</v>
      </c>
      <c r="I1962" t="s">
        <v>136</v>
      </c>
      <c r="J1962" t="s">
        <v>137</v>
      </c>
      <c r="K1962" t="s">
        <v>163</v>
      </c>
      <c r="L1962" t="s">
        <v>5889</v>
      </c>
      <c r="M1962" t="s">
        <v>5890</v>
      </c>
      <c r="N1962">
        <v>1.0494444439999999</v>
      </c>
      <c r="O1962">
        <v>0</v>
      </c>
      <c r="P1962">
        <v>54</v>
      </c>
      <c r="Q1962">
        <v>0</v>
      </c>
      <c r="R1962">
        <v>0</v>
      </c>
      <c r="S1962">
        <v>0</v>
      </c>
      <c r="T1962">
        <v>2</v>
      </c>
      <c r="U1962">
        <v>0</v>
      </c>
      <c r="V1962">
        <v>0</v>
      </c>
      <c r="W1962">
        <v>0</v>
      </c>
      <c r="X1962">
        <v>20.365953079988181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20.365953079988181</v>
      </c>
    </row>
    <row r="1963" spans="1:31" x14ac:dyDescent="0.25">
      <c r="A1963">
        <v>2400074</v>
      </c>
      <c r="B1963">
        <v>1</v>
      </c>
      <c r="C1963" t="s">
        <v>80</v>
      </c>
      <c r="D1963" t="s">
        <v>105</v>
      </c>
      <c r="E1963" t="s">
        <v>279</v>
      </c>
      <c r="F1963" t="s">
        <v>5891</v>
      </c>
      <c r="G1963" t="s">
        <v>1907</v>
      </c>
      <c r="H1963" t="s">
        <v>143</v>
      </c>
      <c r="I1963" t="s">
        <v>136</v>
      </c>
      <c r="J1963" t="s">
        <v>137</v>
      </c>
      <c r="K1963" t="s">
        <v>163</v>
      </c>
      <c r="L1963" t="s">
        <v>5892</v>
      </c>
      <c r="M1963" t="s">
        <v>5893</v>
      </c>
      <c r="N1963">
        <v>25.183611111000001</v>
      </c>
      <c r="O1963">
        <v>14</v>
      </c>
      <c r="P1963">
        <v>34</v>
      </c>
      <c r="Q1963">
        <v>5</v>
      </c>
      <c r="R1963">
        <v>71</v>
      </c>
      <c r="S1963">
        <v>15</v>
      </c>
      <c r="T1963">
        <v>19</v>
      </c>
      <c r="U1963">
        <v>1</v>
      </c>
      <c r="V1963">
        <v>1</v>
      </c>
      <c r="W1963">
        <v>170.42595183878953</v>
      </c>
      <c r="X1963">
        <v>250.35521124166138</v>
      </c>
      <c r="Y1963">
        <v>63.920371740693589</v>
      </c>
      <c r="Z1963">
        <v>541.7107637159794</v>
      </c>
      <c r="AA1963">
        <v>2818.0715841105502</v>
      </c>
      <c r="AB1963">
        <v>184.51174893281888</v>
      </c>
      <c r="AC1963">
        <v>4135.8172160115646</v>
      </c>
      <c r="AD1963">
        <v>91.047300806462687</v>
      </c>
      <c r="AE1963">
        <v>8255.8601483985203</v>
      </c>
    </row>
    <row r="1964" spans="1:31" x14ac:dyDescent="0.25">
      <c r="A1964">
        <v>2399533</v>
      </c>
      <c r="B1964">
        <v>1</v>
      </c>
      <c r="C1964" t="s">
        <v>80</v>
      </c>
      <c r="D1964" t="s">
        <v>90</v>
      </c>
      <c r="E1964" t="s">
        <v>325</v>
      </c>
      <c r="F1964" t="s">
        <v>5894</v>
      </c>
      <c r="G1964" t="s">
        <v>220</v>
      </c>
      <c r="H1964" t="s">
        <v>143</v>
      </c>
      <c r="I1964" t="s">
        <v>136</v>
      </c>
      <c r="J1964" t="s">
        <v>137</v>
      </c>
      <c r="K1964" t="s">
        <v>163</v>
      </c>
      <c r="L1964" t="s">
        <v>5895</v>
      </c>
      <c r="M1964" t="s">
        <v>5896</v>
      </c>
      <c r="N1964">
        <v>6.1222222E-2</v>
      </c>
      <c r="O1964">
        <v>0</v>
      </c>
      <c r="P1964">
        <v>8693</v>
      </c>
      <c r="Q1964">
        <v>0</v>
      </c>
      <c r="R1964">
        <v>0</v>
      </c>
      <c r="S1964">
        <v>1</v>
      </c>
      <c r="T1964">
        <v>2523</v>
      </c>
      <c r="U1964">
        <v>1</v>
      </c>
      <c r="V1964">
        <v>44</v>
      </c>
      <c r="W1964">
        <v>0</v>
      </c>
      <c r="X1964">
        <v>120.68287802550945</v>
      </c>
      <c r="Y1964">
        <v>0</v>
      </c>
      <c r="Z1964">
        <v>0</v>
      </c>
      <c r="AA1964">
        <v>0</v>
      </c>
      <c r="AB1964">
        <v>146.37228117823713</v>
      </c>
      <c r="AC1964">
        <v>2.1537875395598221</v>
      </c>
      <c r="AD1964">
        <v>64.766539766236988</v>
      </c>
      <c r="AE1964">
        <v>333.97548650954337</v>
      </c>
    </row>
    <row r="1965" spans="1:31" x14ac:dyDescent="0.25">
      <c r="A1965">
        <v>2399241</v>
      </c>
      <c r="B1965">
        <v>1</v>
      </c>
      <c r="C1965" t="s">
        <v>81</v>
      </c>
      <c r="D1965" t="s">
        <v>123</v>
      </c>
      <c r="E1965" t="s">
        <v>153</v>
      </c>
      <c r="F1965" t="s">
        <v>5897</v>
      </c>
      <c r="G1965" t="s">
        <v>134</v>
      </c>
      <c r="H1965" t="s">
        <v>143</v>
      </c>
      <c r="I1965" t="s">
        <v>136</v>
      </c>
      <c r="J1965" t="s">
        <v>137</v>
      </c>
      <c r="K1965" t="s">
        <v>138</v>
      </c>
      <c r="L1965" t="s">
        <v>5898</v>
      </c>
      <c r="M1965" t="s">
        <v>5899</v>
      </c>
      <c r="N1965">
        <v>1.4350000000000001</v>
      </c>
      <c r="O1965">
        <v>0</v>
      </c>
      <c r="P1965">
        <v>6</v>
      </c>
      <c r="Q1965">
        <v>0</v>
      </c>
      <c r="R1965">
        <v>34</v>
      </c>
      <c r="S1965">
        <v>0</v>
      </c>
      <c r="T1965">
        <v>8</v>
      </c>
      <c r="U1965">
        <v>0</v>
      </c>
      <c r="V1965">
        <v>0</v>
      </c>
      <c r="W1965">
        <v>0</v>
      </c>
      <c r="X1965">
        <v>1.7844469807077745</v>
      </c>
      <c r="Y1965">
        <v>0</v>
      </c>
      <c r="Z1965">
        <v>34.320898134616975</v>
      </c>
      <c r="AA1965">
        <v>0</v>
      </c>
      <c r="AB1965">
        <v>13.552148227372598</v>
      </c>
      <c r="AC1965">
        <v>0</v>
      </c>
      <c r="AD1965">
        <v>0</v>
      </c>
      <c r="AE1965">
        <v>49.65749334269735</v>
      </c>
    </row>
    <row r="1966" spans="1:31" x14ac:dyDescent="0.25">
      <c r="A1966">
        <v>2399121</v>
      </c>
      <c r="B1966">
        <v>1</v>
      </c>
      <c r="C1966" t="s">
        <v>80</v>
      </c>
      <c r="D1966" t="s">
        <v>97</v>
      </c>
      <c r="E1966" t="s">
        <v>325</v>
      </c>
      <c r="F1966" t="s">
        <v>5900</v>
      </c>
      <c r="G1966" t="s">
        <v>162</v>
      </c>
      <c r="H1966" t="s">
        <v>143</v>
      </c>
      <c r="I1966" t="s">
        <v>136</v>
      </c>
      <c r="J1966" t="s">
        <v>137</v>
      </c>
      <c r="K1966" t="s">
        <v>163</v>
      </c>
      <c r="L1966" t="s">
        <v>5901</v>
      </c>
      <c r="M1966" t="s">
        <v>5902</v>
      </c>
      <c r="N1966">
        <v>8.0533333329999994</v>
      </c>
      <c r="O1966">
        <v>3</v>
      </c>
      <c r="P1966">
        <v>733</v>
      </c>
      <c r="Q1966">
        <v>5</v>
      </c>
      <c r="R1966">
        <v>0</v>
      </c>
      <c r="S1966">
        <v>11</v>
      </c>
      <c r="T1966">
        <v>12</v>
      </c>
      <c r="U1966">
        <v>1</v>
      </c>
      <c r="V1966">
        <v>0</v>
      </c>
      <c r="W1966">
        <v>770.33185422062718</v>
      </c>
      <c r="X1966">
        <v>543.16987412637422</v>
      </c>
      <c r="Y1966">
        <v>33.280228876060271</v>
      </c>
      <c r="Z1966">
        <v>0</v>
      </c>
      <c r="AA1966">
        <v>1893.3769940812936</v>
      </c>
      <c r="AB1966">
        <v>210.99538394890246</v>
      </c>
      <c r="AC1966">
        <v>61.756574979552568</v>
      </c>
      <c r="AD1966">
        <v>0</v>
      </c>
      <c r="AE1966">
        <v>3512.9109102328107</v>
      </c>
    </row>
    <row r="1967" spans="1:31" x14ac:dyDescent="0.25">
      <c r="A1967">
        <v>2399619</v>
      </c>
      <c r="B1967">
        <v>1</v>
      </c>
      <c r="C1967" t="s">
        <v>80</v>
      </c>
      <c r="D1967" t="s">
        <v>105</v>
      </c>
      <c r="E1967" t="s">
        <v>157</v>
      </c>
      <c r="F1967" t="s">
        <v>5903</v>
      </c>
      <c r="G1967" t="s">
        <v>254</v>
      </c>
      <c r="H1967" t="s">
        <v>135</v>
      </c>
      <c r="I1967" t="s">
        <v>136</v>
      </c>
      <c r="J1967" t="s">
        <v>137</v>
      </c>
      <c r="K1967" t="s">
        <v>163</v>
      </c>
      <c r="L1967" t="s">
        <v>5904</v>
      </c>
      <c r="M1967" t="s">
        <v>5905</v>
      </c>
      <c r="N1967">
        <v>0.64555555499999995</v>
      </c>
      <c r="O1967">
        <v>0</v>
      </c>
      <c r="P1967">
        <v>69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11.569037547828058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11.569037547828058</v>
      </c>
    </row>
    <row r="1968" spans="1:31" x14ac:dyDescent="0.25">
      <c r="A1968">
        <v>2399370</v>
      </c>
      <c r="B1968">
        <v>1</v>
      </c>
      <c r="C1968" t="s">
        <v>81</v>
      </c>
      <c r="D1968" t="s">
        <v>113</v>
      </c>
      <c r="E1968" t="s">
        <v>141</v>
      </c>
      <c r="F1968" t="s">
        <v>5906</v>
      </c>
      <c r="G1968" t="s">
        <v>134</v>
      </c>
      <c r="H1968" t="s">
        <v>143</v>
      </c>
      <c r="I1968" t="s">
        <v>136</v>
      </c>
      <c r="J1968" t="s">
        <v>137</v>
      </c>
      <c r="K1968" t="s">
        <v>138</v>
      </c>
      <c r="L1968" t="s">
        <v>5907</v>
      </c>
      <c r="M1968" t="s">
        <v>5908</v>
      </c>
      <c r="N1968">
        <v>2.4169444439999999</v>
      </c>
      <c r="O1968">
        <v>0</v>
      </c>
      <c r="P1968">
        <v>393</v>
      </c>
      <c r="Q1968">
        <v>0</v>
      </c>
      <c r="R1968">
        <v>0</v>
      </c>
      <c r="S1968">
        <v>0</v>
      </c>
      <c r="T1968">
        <v>21</v>
      </c>
      <c r="U1968">
        <v>0</v>
      </c>
      <c r="V1968">
        <v>0</v>
      </c>
      <c r="W1968">
        <v>0</v>
      </c>
      <c r="X1968">
        <v>212.70682388379524</v>
      </c>
      <c r="Y1968">
        <v>0</v>
      </c>
      <c r="Z1968">
        <v>0</v>
      </c>
      <c r="AA1968">
        <v>0</v>
      </c>
      <c r="AB1968">
        <v>26.586536410479379</v>
      </c>
      <c r="AC1968">
        <v>0</v>
      </c>
      <c r="AD1968">
        <v>0</v>
      </c>
      <c r="AE1968">
        <v>239.29336029427461</v>
      </c>
    </row>
    <row r="1969" spans="1:31" x14ac:dyDescent="0.25">
      <c r="A1969">
        <v>2399184</v>
      </c>
      <c r="B1969">
        <v>1</v>
      </c>
      <c r="C1969" t="s">
        <v>80</v>
      </c>
      <c r="D1969" t="s">
        <v>84</v>
      </c>
      <c r="E1969" t="s">
        <v>141</v>
      </c>
      <c r="F1969" t="s">
        <v>5909</v>
      </c>
      <c r="G1969" t="s">
        <v>134</v>
      </c>
      <c r="H1969" t="s">
        <v>143</v>
      </c>
      <c r="I1969" t="s">
        <v>136</v>
      </c>
      <c r="J1969" t="s">
        <v>137</v>
      </c>
      <c r="K1969" t="s">
        <v>138</v>
      </c>
      <c r="L1969" t="s">
        <v>5910</v>
      </c>
      <c r="M1969" t="s">
        <v>5911</v>
      </c>
      <c r="N1969">
        <v>2.9905555549999998</v>
      </c>
      <c r="O1969">
        <v>0</v>
      </c>
      <c r="P1969">
        <v>906</v>
      </c>
      <c r="Q1969">
        <v>0</v>
      </c>
      <c r="R1969">
        <v>0</v>
      </c>
      <c r="S1969">
        <v>0</v>
      </c>
      <c r="T1969">
        <v>509</v>
      </c>
      <c r="U1969">
        <v>0</v>
      </c>
      <c r="V1969">
        <v>2</v>
      </c>
      <c r="W1969">
        <v>0</v>
      </c>
      <c r="X1969">
        <v>585.95030087536338</v>
      </c>
      <c r="Y1969">
        <v>0</v>
      </c>
      <c r="Z1969">
        <v>0</v>
      </c>
      <c r="AA1969">
        <v>0</v>
      </c>
      <c r="AB1969">
        <v>993.82686971974476</v>
      </c>
      <c r="AC1969">
        <v>0</v>
      </c>
      <c r="AD1969">
        <v>511.13163647805845</v>
      </c>
      <c r="AE1969">
        <v>2090.9088070731668</v>
      </c>
    </row>
    <row r="1970" spans="1:31" x14ac:dyDescent="0.25">
      <c r="A1970">
        <v>2399476</v>
      </c>
      <c r="B1970">
        <v>1</v>
      </c>
      <c r="C1970" t="s">
        <v>80</v>
      </c>
      <c r="D1970" t="s">
        <v>94</v>
      </c>
      <c r="E1970" t="s">
        <v>157</v>
      </c>
      <c r="F1970" t="s">
        <v>5912</v>
      </c>
      <c r="G1970" t="s">
        <v>254</v>
      </c>
      <c r="H1970" t="s">
        <v>135</v>
      </c>
      <c r="I1970" t="s">
        <v>136</v>
      </c>
      <c r="J1970" t="s">
        <v>137</v>
      </c>
      <c r="K1970" t="s">
        <v>163</v>
      </c>
      <c r="L1970" t="s">
        <v>5913</v>
      </c>
      <c r="M1970" t="s">
        <v>5914</v>
      </c>
      <c r="N1970">
        <v>0.57999999999999996</v>
      </c>
      <c r="O1970">
        <v>0</v>
      </c>
      <c r="P1970">
        <v>24</v>
      </c>
      <c r="Q1970">
        <v>0</v>
      </c>
      <c r="R1970">
        <v>0</v>
      </c>
      <c r="S1970">
        <v>0</v>
      </c>
      <c r="T1970">
        <v>4</v>
      </c>
      <c r="U1970">
        <v>0</v>
      </c>
      <c r="V1970">
        <v>0</v>
      </c>
      <c r="W1970">
        <v>0</v>
      </c>
      <c r="X1970">
        <v>2.1742120291598801</v>
      </c>
      <c r="Y1970">
        <v>0</v>
      </c>
      <c r="Z1970">
        <v>0</v>
      </c>
      <c r="AA1970">
        <v>0</v>
      </c>
      <c r="AB1970">
        <v>1.3143992336768997</v>
      </c>
      <c r="AC1970">
        <v>0</v>
      </c>
      <c r="AD1970">
        <v>0</v>
      </c>
      <c r="AE1970">
        <v>3.4886112628367796</v>
      </c>
    </row>
    <row r="1971" spans="1:31" x14ac:dyDescent="0.25">
      <c r="A1971">
        <v>2399327</v>
      </c>
      <c r="B1971">
        <v>1</v>
      </c>
      <c r="C1971" t="s">
        <v>80</v>
      </c>
      <c r="D1971" t="s">
        <v>93</v>
      </c>
      <c r="E1971" t="s">
        <v>157</v>
      </c>
      <c r="F1971" t="s">
        <v>5915</v>
      </c>
      <c r="G1971" t="s">
        <v>272</v>
      </c>
      <c r="H1971" t="s">
        <v>135</v>
      </c>
      <c r="I1971" t="s">
        <v>136</v>
      </c>
      <c r="J1971" t="s">
        <v>137</v>
      </c>
      <c r="K1971" t="s">
        <v>163</v>
      </c>
      <c r="L1971" t="s">
        <v>5916</v>
      </c>
      <c r="M1971" t="s">
        <v>5917</v>
      </c>
      <c r="N1971">
        <v>1.808333333</v>
      </c>
      <c r="O1971">
        <v>0</v>
      </c>
      <c r="P1971">
        <v>194</v>
      </c>
      <c r="Q1971">
        <v>0</v>
      </c>
      <c r="R1971">
        <v>0</v>
      </c>
      <c r="S1971">
        <v>0</v>
      </c>
      <c r="T1971">
        <v>19</v>
      </c>
      <c r="U1971">
        <v>0</v>
      </c>
      <c r="V1971">
        <v>0</v>
      </c>
      <c r="W1971">
        <v>0</v>
      </c>
      <c r="X1971">
        <v>59.93647127161708</v>
      </c>
      <c r="Y1971">
        <v>0</v>
      </c>
      <c r="Z1971">
        <v>0</v>
      </c>
      <c r="AA1971">
        <v>0</v>
      </c>
      <c r="AB1971">
        <v>22.779255098772403</v>
      </c>
      <c r="AC1971">
        <v>0</v>
      </c>
      <c r="AD1971">
        <v>0</v>
      </c>
      <c r="AE1971">
        <v>82.71572637038949</v>
      </c>
    </row>
    <row r="1972" spans="1:31" x14ac:dyDescent="0.25">
      <c r="A1972">
        <v>2399187</v>
      </c>
      <c r="B1972">
        <v>1</v>
      </c>
      <c r="C1972" t="s">
        <v>80</v>
      </c>
      <c r="D1972" t="s">
        <v>84</v>
      </c>
      <c r="E1972" t="s">
        <v>153</v>
      </c>
      <c r="F1972" t="s">
        <v>5918</v>
      </c>
      <c r="G1972" t="s">
        <v>134</v>
      </c>
      <c r="H1972" t="s">
        <v>143</v>
      </c>
      <c r="I1972" t="s">
        <v>136</v>
      </c>
      <c r="J1972" t="s">
        <v>137</v>
      </c>
      <c r="K1972" t="s">
        <v>138</v>
      </c>
      <c r="L1972" t="s">
        <v>5910</v>
      </c>
      <c r="M1972" t="s">
        <v>5919</v>
      </c>
      <c r="N1972">
        <v>5.1061111109999997</v>
      </c>
      <c r="O1972">
        <v>0</v>
      </c>
      <c r="P1972">
        <v>3733</v>
      </c>
      <c r="Q1972">
        <v>0</v>
      </c>
      <c r="R1972">
        <v>0</v>
      </c>
      <c r="S1972">
        <v>1</v>
      </c>
      <c r="T1972">
        <v>1075</v>
      </c>
      <c r="U1972">
        <v>0</v>
      </c>
      <c r="V1972">
        <v>10</v>
      </c>
      <c r="W1972">
        <v>0</v>
      </c>
      <c r="X1972">
        <v>3947.3043290517357</v>
      </c>
      <c r="Y1972">
        <v>0</v>
      </c>
      <c r="Z1972">
        <v>0</v>
      </c>
      <c r="AA1972">
        <v>7.846091302033777</v>
      </c>
      <c r="AB1972">
        <v>4171.2335968795323</v>
      </c>
      <c r="AC1972">
        <v>0</v>
      </c>
      <c r="AD1972">
        <v>1045.0782388577145</v>
      </c>
      <c r="AE1972">
        <v>9171.4622560910175</v>
      </c>
    </row>
    <row r="1973" spans="1:31" x14ac:dyDescent="0.25">
      <c r="A1973">
        <v>2399233</v>
      </c>
      <c r="B1973">
        <v>1</v>
      </c>
      <c r="C1973" t="s">
        <v>80</v>
      </c>
      <c r="D1973" t="s">
        <v>106</v>
      </c>
      <c r="E1973" t="s">
        <v>141</v>
      </c>
      <c r="F1973" t="s">
        <v>5920</v>
      </c>
      <c r="G1973" t="s">
        <v>134</v>
      </c>
      <c r="H1973" t="s">
        <v>143</v>
      </c>
      <c r="I1973" t="s">
        <v>136</v>
      </c>
      <c r="J1973" t="s">
        <v>137</v>
      </c>
      <c r="K1973" t="s">
        <v>138</v>
      </c>
      <c r="L1973" t="s">
        <v>5921</v>
      </c>
      <c r="M1973" t="s">
        <v>5922</v>
      </c>
      <c r="N1973">
        <v>2.4422222219999998</v>
      </c>
      <c r="O1973">
        <v>0</v>
      </c>
      <c r="P1973">
        <v>7</v>
      </c>
      <c r="Q1973">
        <v>0</v>
      </c>
      <c r="R1973">
        <v>9</v>
      </c>
      <c r="S1973">
        <v>0</v>
      </c>
      <c r="T1973">
        <v>4</v>
      </c>
      <c r="U1973">
        <v>0</v>
      </c>
      <c r="V1973">
        <v>0</v>
      </c>
      <c r="W1973">
        <v>0</v>
      </c>
      <c r="X1973">
        <v>2.2812129747779171</v>
      </c>
      <c r="Y1973">
        <v>0</v>
      </c>
      <c r="Z1973">
        <v>40.812258975331886</v>
      </c>
      <c r="AA1973">
        <v>0</v>
      </c>
      <c r="AB1973">
        <v>6.7607459960371701</v>
      </c>
      <c r="AC1973">
        <v>0</v>
      </c>
      <c r="AD1973">
        <v>0</v>
      </c>
      <c r="AE1973">
        <v>49.854217946146974</v>
      </c>
    </row>
    <row r="1974" spans="1:31" x14ac:dyDescent="0.25">
      <c r="A1974">
        <v>2399565</v>
      </c>
      <c r="B1974">
        <v>1</v>
      </c>
      <c r="C1974" t="s">
        <v>81</v>
      </c>
      <c r="D1974" t="s">
        <v>122</v>
      </c>
      <c r="E1974" t="s">
        <v>279</v>
      </c>
      <c r="F1974" t="s">
        <v>5040</v>
      </c>
      <c r="G1974" t="s">
        <v>206</v>
      </c>
      <c r="H1974" t="s">
        <v>143</v>
      </c>
      <c r="I1974" t="s">
        <v>136</v>
      </c>
      <c r="J1974" t="s">
        <v>137</v>
      </c>
      <c r="K1974" t="s">
        <v>163</v>
      </c>
      <c r="L1974" t="s">
        <v>5923</v>
      </c>
      <c r="M1974" t="s">
        <v>5924</v>
      </c>
      <c r="N1974">
        <v>2.3405555549999999</v>
      </c>
      <c r="O1974">
        <v>1</v>
      </c>
      <c r="P1974">
        <v>209</v>
      </c>
      <c r="Q1974">
        <v>11</v>
      </c>
      <c r="R1974">
        <v>3</v>
      </c>
      <c r="S1974">
        <v>5</v>
      </c>
      <c r="T1974">
        <v>21</v>
      </c>
      <c r="U1974">
        <v>1</v>
      </c>
      <c r="V1974">
        <v>0</v>
      </c>
      <c r="W1974">
        <v>0.15220702669851555</v>
      </c>
      <c r="X1974">
        <v>68.732413257294212</v>
      </c>
      <c r="Y1974">
        <v>33.461540160264214</v>
      </c>
      <c r="Z1974">
        <v>0.11337799813286278</v>
      </c>
      <c r="AA1974">
        <v>12.828729548106796</v>
      </c>
      <c r="AB1974">
        <v>23.095356010193658</v>
      </c>
      <c r="AC1974">
        <v>219.45323707720004</v>
      </c>
      <c r="AD1974">
        <v>0</v>
      </c>
      <c r="AE1974">
        <v>357.83686107789032</v>
      </c>
    </row>
    <row r="1975" spans="1:31" x14ac:dyDescent="0.25">
      <c r="A1975">
        <v>2399542</v>
      </c>
      <c r="B1975">
        <v>1</v>
      </c>
      <c r="C1975" t="s">
        <v>80</v>
      </c>
      <c r="D1975" t="s">
        <v>100</v>
      </c>
      <c r="E1975" t="s">
        <v>181</v>
      </c>
      <c r="F1975" t="s">
        <v>5925</v>
      </c>
      <c r="G1975" t="s">
        <v>231</v>
      </c>
      <c r="H1975" t="s">
        <v>135</v>
      </c>
      <c r="I1975" t="s">
        <v>136</v>
      </c>
      <c r="J1975" t="s">
        <v>137</v>
      </c>
      <c r="K1975" t="s">
        <v>163</v>
      </c>
      <c r="L1975" t="s">
        <v>5926</v>
      </c>
      <c r="M1975" t="s">
        <v>5927</v>
      </c>
      <c r="N1975">
        <v>3.6316666660000001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0.82206111774283885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0.82206111774283885</v>
      </c>
    </row>
    <row r="1976" spans="1:31" x14ac:dyDescent="0.25">
      <c r="A1976">
        <v>2399210</v>
      </c>
      <c r="B1976">
        <v>1</v>
      </c>
      <c r="C1976" t="s">
        <v>80</v>
      </c>
      <c r="D1976" t="s">
        <v>106</v>
      </c>
      <c r="E1976" t="s">
        <v>181</v>
      </c>
      <c r="F1976" t="s">
        <v>5928</v>
      </c>
      <c r="G1976" t="s">
        <v>235</v>
      </c>
      <c r="H1976" t="s">
        <v>135</v>
      </c>
      <c r="I1976" t="s">
        <v>136</v>
      </c>
      <c r="J1976" t="s">
        <v>137</v>
      </c>
      <c r="K1976" t="s">
        <v>163</v>
      </c>
      <c r="L1976" t="s">
        <v>5929</v>
      </c>
      <c r="M1976" t="s">
        <v>5930</v>
      </c>
      <c r="N1976">
        <v>1.99</v>
      </c>
      <c r="O1976">
        <v>0</v>
      </c>
      <c r="P1976">
        <v>9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2.5841244827718635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2.5841244827718635</v>
      </c>
    </row>
    <row r="1977" spans="1:31" x14ac:dyDescent="0.25">
      <c r="A1977">
        <v>2399147</v>
      </c>
      <c r="B1977">
        <v>1</v>
      </c>
      <c r="C1977" t="s">
        <v>81</v>
      </c>
      <c r="D1977" t="s">
        <v>127</v>
      </c>
      <c r="E1977" t="s">
        <v>279</v>
      </c>
      <c r="F1977" t="s">
        <v>5931</v>
      </c>
      <c r="G1977" t="s">
        <v>162</v>
      </c>
      <c r="H1977" t="s">
        <v>143</v>
      </c>
      <c r="I1977" t="s">
        <v>417</v>
      </c>
      <c r="J1977" t="s">
        <v>137</v>
      </c>
      <c r="K1977" t="s">
        <v>163</v>
      </c>
      <c r="L1977" t="s">
        <v>5932</v>
      </c>
      <c r="M1977" t="s">
        <v>5933</v>
      </c>
      <c r="N1977">
        <v>1.1388888E-2</v>
      </c>
      <c r="O1977">
        <v>19</v>
      </c>
      <c r="P1977">
        <v>2741</v>
      </c>
      <c r="Q1977">
        <v>617</v>
      </c>
      <c r="R1977">
        <v>332</v>
      </c>
      <c r="S1977">
        <v>68</v>
      </c>
      <c r="T1977">
        <v>284</v>
      </c>
      <c r="U1977">
        <v>6</v>
      </c>
      <c r="V1977">
        <v>0</v>
      </c>
      <c r="W1977">
        <v>4.9918452934709999E-2</v>
      </c>
      <c r="X1977">
        <v>4.1816190785223863</v>
      </c>
      <c r="Y1977">
        <v>4.2231184596994673</v>
      </c>
      <c r="Z1977">
        <v>2.8267394198257447</v>
      </c>
      <c r="AA1977">
        <v>6.5139354308600792</v>
      </c>
      <c r="AB1977">
        <v>1.3243621091585718</v>
      </c>
      <c r="AC1977">
        <v>3.4209595931526708</v>
      </c>
      <c r="AD1977">
        <v>0</v>
      </c>
      <c r="AE1977">
        <v>22.54065254415363</v>
      </c>
    </row>
    <row r="1978" spans="1:31" x14ac:dyDescent="0.25">
      <c r="A1978">
        <v>2399456</v>
      </c>
      <c r="B1978">
        <v>1</v>
      </c>
      <c r="C1978" t="s">
        <v>80</v>
      </c>
      <c r="D1978" t="s">
        <v>104</v>
      </c>
      <c r="E1978" t="s">
        <v>141</v>
      </c>
      <c r="F1978" t="s">
        <v>5934</v>
      </c>
      <c r="G1978" t="s">
        <v>162</v>
      </c>
      <c r="H1978" t="s">
        <v>143</v>
      </c>
      <c r="I1978" t="s">
        <v>136</v>
      </c>
      <c r="J1978" t="s">
        <v>137</v>
      </c>
      <c r="K1978" t="s">
        <v>163</v>
      </c>
      <c r="L1978" t="s">
        <v>5935</v>
      </c>
      <c r="M1978" t="s">
        <v>5936</v>
      </c>
      <c r="N1978">
        <v>1.4550000000000001</v>
      </c>
      <c r="O1978">
        <v>10</v>
      </c>
      <c r="P1978">
        <v>36</v>
      </c>
      <c r="Q1978">
        <v>58</v>
      </c>
      <c r="R1978">
        <v>198</v>
      </c>
      <c r="S1978">
        <v>22</v>
      </c>
      <c r="T1978">
        <v>50</v>
      </c>
      <c r="U1978">
        <v>4</v>
      </c>
      <c r="V1978">
        <v>0</v>
      </c>
      <c r="W1978">
        <v>5.0908906137729995</v>
      </c>
      <c r="X1978">
        <v>15.365860756399234</v>
      </c>
      <c r="Y1978">
        <v>127.76605838295546</v>
      </c>
      <c r="Z1978">
        <v>88.504443403343487</v>
      </c>
      <c r="AA1978">
        <v>147.27996929596853</v>
      </c>
      <c r="AB1978">
        <v>50.968944284452583</v>
      </c>
      <c r="AC1978">
        <v>909.22155387674377</v>
      </c>
      <c r="AD1978">
        <v>0</v>
      </c>
      <c r="AE1978">
        <v>1344.197720613636</v>
      </c>
    </row>
    <row r="1979" spans="1:31" x14ac:dyDescent="0.25">
      <c r="A1979">
        <v>2399250</v>
      </c>
      <c r="B1979">
        <v>1</v>
      </c>
      <c r="C1979" t="s">
        <v>81</v>
      </c>
      <c r="D1979" t="s">
        <v>116</v>
      </c>
      <c r="E1979" t="s">
        <v>141</v>
      </c>
      <c r="F1979" t="s">
        <v>5937</v>
      </c>
      <c r="G1979" t="s">
        <v>162</v>
      </c>
      <c r="H1979" t="s">
        <v>143</v>
      </c>
      <c r="I1979" t="s">
        <v>136</v>
      </c>
      <c r="J1979" t="s">
        <v>137</v>
      </c>
      <c r="K1979" t="s">
        <v>163</v>
      </c>
      <c r="L1979" t="s">
        <v>5938</v>
      </c>
      <c r="M1979" t="s">
        <v>5939</v>
      </c>
      <c r="N1979">
        <v>0.22416666599999999</v>
      </c>
      <c r="O1979">
        <v>0</v>
      </c>
      <c r="P1979">
        <v>1809</v>
      </c>
      <c r="Q1979">
        <v>0</v>
      </c>
      <c r="R1979">
        <v>0</v>
      </c>
      <c r="S1979">
        <v>0</v>
      </c>
      <c r="T1979">
        <v>69</v>
      </c>
      <c r="U1979">
        <v>0</v>
      </c>
      <c r="V1979">
        <v>0</v>
      </c>
      <c r="W1979">
        <v>0</v>
      </c>
      <c r="X1979">
        <v>62.187313717966887</v>
      </c>
      <c r="Y1979">
        <v>0</v>
      </c>
      <c r="Z1979">
        <v>0</v>
      </c>
      <c r="AA1979">
        <v>0</v>
      </c>
      <c r="AB1979">
        <v>11.716043135681979</v>
      </c>
      <c r="AC1979">
        <v>0</v>
      </c>
      <c r="AD1979">
        <v>0</v>
      </c>
      <c r="AE1979">
        <v>73.903356853648859</v>
      </c>
    </row>
    <row r="1980" spans="1:31" x14ac:dyDescent="0.25">
      <c r="A1980">
        <v>2399459</v>
      </c>
      <c r="B1980">
        <v>1</v>
      </c>
      <c r="C1980" t="s">
        <v>80</v>
      </c>
      <c r="D1980" t="s">
        <v>83</v>
      </c>
      <c r="E1980" t="s">
        <v>141</v>
      </c>
      <c r="F1980" t="s">
        <v>5940</v>
      </c>
      <c r="G1980" t="s">
        <v>162</v>
      </c>
      <c r="H1980" t="s">
        <v>143</v>
      </c>
      <c r="I1980" t="s">
        <v>136</v>
      </c>
      <c r="J1980" t="s">
        <v>137</v>
      </c>
      <c r="K1980" t="s">
        <v>163</v>
      </c>
      <c r="L1980" t="s">
        <v>5941</v>
      </c>
      <c r="M1980" t="s">
        <v>5942</v>
      </c>
      <c r="N1980">
        <v>0.93027777700000003</v>
      </c>
      <c r="O1980">
        <v>0</v>
      </c>
      <c r="P1980">
        <v>134</v>
      </c>
      <c r="Q1980">
        <v>0</v>
      </c>
      <c r="R1980">
        <v>1</v>
      </c>
      <c r="S1980">
        <v>37</v>
      </c>
      <c r="T1980">
        <v>19</v>
      </c>
      <c r="U1980">
        <v>20</v>
      </c>
      <c r="V1980">
        <v>3</v>
      </c>
      <c r="W1980">
        <v>0</v>
      </c>
      <c r="X1980">
        <v>34.60522389003124</v>
      </c>
      <c r="Y1980">
        <v>0</v>
      </c>
      <c r="Z1980">
        <v>0</v>
      </c>
      <c r="AA1980">
        <v>406.09139445892072</v>
      </c>
      <c r="AB1980">
        <v>40.483825666014781</v>
      </c>
      <c r="AC1980">
        <v>1437.9928181488694</v>
      </c>
      <c r="AD1980">
        <v>95.618296689507133</v>
      </c>
      <c r="AE1980">
        <v>2014.7915588533433</v>
      </c>
    </row>
    <row r="1981" spans="1:31" x14ac:dyDescent="0.25">
      <c r="A1981">
        <v>2399293</v>
      </c>
      <c r="B1981">
        <v>1</v>
      </c>
      <c r="C1981" t="s">
        <v>80</v>
      </c>
      <c r="D1981" t="s">
        <v>90</v>
      </c>
      <c r="E1981" t="s">
        <v>132</v>
      </c>
      <c r="F1981" t="s">
        <v>5943</v>
      </c>
      <c r="G1981" t="s">
        <v>134</v>
      </c>
      <c r="H1981" t="s">
        <v>135</v>
      </c>
      <c r="I1981" t="s">
        <v>136</v>
      </c>
      <c r="J1981" t="s">
        <v>137</v>
      </c>
      <c r="K1981" t="s">
        <v>138</v>
      </c>
      <c r="L1981" t="s">
        <v>5944</v>
      </c>
      <c r="M1981" t="s">
        <v>5945</v>
      </c>
      <c r="N1981">
        <v>3.0350000000000001</v>
      </c>
      <c r="O1981">
        <v>0</v>
      </c>
      <c r="P1981">
        <v>542</v>
      </c>
      <c r="Q1981">
        <v>0</v>
      </c>
      <c r="R1981">
        <v>0</v>
      </c>
      <c r="S1981">
        <v>0</v>
      </c>
      <c r="T1981">
        <v>8</v>
      </c>
      <c r="U1981">
        <v>0</v>
      </c>
      <c r="V1981">
        <v>0</v>
      </c>
      <c r="W1981">
        <v>0</v>
      </c>
      <c r="X1981">
        <v>338.77810670878904</v>
      </c>
      <c r="Y1981">
        <v>0</v>
      </c>
      <c r="Z1981">
        <v>0</v>
      </c>
      <c r="AA1981">
        <v>0</v>
      </c>
      <c r="AB1981">
        <v>9.7240752039030749</v>
      </c>
      <c r="AC1981">
        <v>0</v>
      </c>
      <c r="AD1981">
        <v>0</v>
      </c>
      <c r="AE1981">
        <v>348.50218191269209</v>
      </c>
    </row>
    <row r="1982" spans="1:31" x14ac:dyDescent="0.25">
      <c r="A1982">
        <v>2399150</v>
      </c>
      <c r="B1982">
        <v>1</v>
      </c>
      <c r="C1982" t="s">
        <v>80</v>
      </c>
      <c r="D1982" t="s">
        <v>96</v>
      </c>
      <c r="E1982" t="s">
        <v>141</v>
      </c>
      <c r="F1982" t="s">
        <v>5946</v>
      </c>
      <c r="G1982" t="s">
        <v>170</v>
      </c>
      <c r="H1982" t="s">
        <v>143</v>
      </c>
      <c r="I1982" t="s">
        <v>136</v>
      </c>
      <c r="J1982" t="s">
        <v>137</v>
      </c>
      <c r="K1982" t="s">
        <v>163</v>
      </c>
      <c r="L1982" t="s">
        <v>5947</v>
      </c>
      <c r="M1982" t="s">
        <v>5948</v>
      </c>
      <c r="N1982">
        <v>5.3294444439999999</v>
      </c>
      <c r="O1982">
        <v>0</v>
      </c>
      <c r="P1982">
        <v>261</v>
      </c>
      <c r="Q1982">
        <v>0</v>
      </c>
      <c r="R1982">
        <v>3</v>
      </c>
      <c r="S1982">
        <v>3</v>
      </c>
      <c r="T1982">
        <v>40</v>
      </c>
      <c r="U1982">
        <v>0</v>
      </c>
      <c r="V1982">
        <v>0</v>
      </c>
      <c r="W1982">
        <v>0</v>
      </c>
      <c r="X1982">
        <v>628.90047777220809</v>
      </c>
      <c r="Y1982">
        <v>0</v>
      </c>
      <c r="Z1982">
        <v>0</v>
      </c>
      <c r="AA1982">
        <v>23.422620857948537</v>
      </c>
      <c r="AB1982">
        <v>284.53153553389814</v>
      </c>
      <c r="AC1982">
        <v>0</v>
      </c>
      <c r="AD1982">
        <v>0</v>
      </c>
      <c r="AE1982">
        <v>936.8546341640548</v>
      </c>
    </row>
    <row r="1983" spans="1:31" x14ac:dyDescent="0.25">
      <c r="A1983">
        <v>2399628</v>
      </c>
      <c r="B1983">
        <v>1</v>
      </c>
      <c r="C1983" t="s">
        <v>80</v>
      </c>
      <c r="D1983" t="s">
        <v>82</v>
      </c>
      <c r="E1983" t="s">
        <v>157</v>
      </c>
      <c r="F1983" t="s">
        <v>5949</v>
      </c>
      <c r="G1983" t="s">
        <v>681</v>
      </c>
      <c r="H1983" t="s">
        <v>135</v>
      </c>
      <c r="I1983" t="s">
        <v>136</v>
      </c>
      <c r="J1983" t="s">
        <v>137</v>
      </c>
      <c r="K1983" t="s">
        <v>163</v>
      </c>
      <c r="L1983" t="s">
        <v>5950</v>
      </c>
      <c r="M1983" t="s">
        <v>5951</v>
      </c>
      <c r="N1983">
        <v>3.869722222</v>
      </c>
      <c r="O1983">
        <v>0</v>
      </c>
      <c r="P1983">
        <v>209</v>
      </c>
      <c r="Q1983">
        <v>0</v>
      </c>
      <c r="R1983">
        <v>0</v>
      </c>
      <c r="S1983">
        <v>0</v>
      </c>
      <c r="T1983">
        <v>3</v>
      </c>
      <c r="U1983">
        <v>0</v>
      </c>
      <c r="V1983">
        <v>0</v>
      </c>
      <c r="W1983">
        <v>0</v>
      </c>
      <c r="X1983">
        <v>180.9075472078959</v>
      </c>
      <c r="Y1983">
        <v>0</v>
      </c>
      <c r="Z1983">
        <v>0</v>
      </c>
      <c r="AA1983">
        <v>0</v>
      </c>
      <c r="AB1983">
        <v>2.1148721055699027</v>
      </c>
      <c r="AC1983">
        <v>0</v>
      </c>
      <c r="AD1983">
        <v>0</v>
      </c>
      <c r="AE1983">
        <v>183.0224193134658</v>
      </c>
    </row>
    <row r="1984" spans="1:31" x14ac:dyDescent="0.25">
      <c r="A1984">
        <v>2399124</v>
      </c>
      <c r="B1984">
        <v>1</v>
      </c>
      <c r="C1984" t="s">
        <v>80</v>
      </c>
      <c r="D1984" t="s">
        <v>96</v>
      </c>
      <c r="E1984" t="s">
        <v>279</v>
      </c>
      <c r="F1984" t="s">
        <v>3297</v>
      </c>
      <c r="G1984" t="s">
        <v>5073</v>
      </c>
      <c r="H1984" t="s">
        <v>143</v>
      </c>
      <c r="I1984" t="s">
        <v>136</v>
      </c>
      <c r="J1984" t="s">
        <v>137</v>
      </c>
      <c r="K1984" t="s">
        <v>163</v>
      </c>
      <c r="L1984" t="s">
        <v>5952</v>
      </c>
      <c r="M1984" t="s">
        <v>5953</v>
      </c>
      <c r="N1984">
        <v>7.3952777770000004</v>
      </c>
      <c r="O1984">
        <v>0</v>
      </c>
      <c r="P1984">
        <v>467</v>
      </c>
      <c r="Q1984">
        <v>4</v>
      </c>
      <c r="R1984">
        <v>0</v>
      </c>
      <c r="S1984">
        <v>3</v>
      </c>
      <c r="T1984">
        <v>12</v>
      </c>
      <c r="U1984">
        <v>0</v>
      </c>
      <c r="V1984">
        <v>0</v>
      </c>
      <c r="W1984">
        <v>0</v>
      </c>
      <c r="X1984">
        <v>532.09384321843584</v>
      </c>
      <c r="Y1984">
        <v>4422.2996188324641</v>
      </c>
      <c r="Z1984">
        <v>0</v>
      </c>
      <c r="AA1984">
        <v>28.26133137211178</v>
      </c>
      <c r="AB1984">
        <v>104.85383923716357</v>
      </c>
      <c r="AC1984">
        <v>0</v>
      </c>
      <c r="AD1984">
        <v>0</v>
      </c>
      <c r="AE1984">
        <v>5087.5086326601759</v>
      </c>
    </row>
    <row r="1985" spans="1:31" x14ac:dyDescent="0.25">
      <c r="A1985">
        <v>2399087</v>
      </c>
      <c r="B1985">
        <v>1</v>
      </c>
      <c r="C1985" t="s">
        <v>80</v>
      </c>
      <c r="D1985" t="s">
        <v>92</v>
      </c>
      <c r="E1985" t="s">
        <v>181</v>
      </c>
      <c r="F1985" t="s">
        <v>5954</v>
      </c>
      <c r="G1985" t="s">
        <v>224</v>
      </c>
      <c r="H1985" t="s">
        <v>135</v>
      </c>
      <c r="I1985" t="s">
        <v>136</v>
      </c>
      <c r="J1985" t="s">
        <v>137</v>
      </c>
      <c r="K1985" t="s">
        <v>163</v>
      </c>
      <c r="L1985" t="s">
        <v>5955</v>
      </c>
      <c r="M1985" t="s">
        <v>5956</v>
      </c>
      <c r="N1985">
        <v>1.8161111109999999</v>
      </c>
      <c r="O1985">
        <v>0</v>
      </c>
      <c r="P1985">
        <v>13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4.1910273913909313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4.1910273913909313</v>
      </c>
    </row>
    <row r="1986" spans="1:31" x14ac:dyDescent="0.25">
      <c r="A1986">
        <v>2399522</v>
      </c>
      <c r="B1986">
        <v>1</v>
      </c>
      <c r="C1986" t="s">
        <v>80</v>
      </c>
      <c r="D1986" t="s">
        <v>82</v>
      </c>
      <c r="E1986" t="s">
        <v>153</v>
      </c>
      <c r="F1986" t="s">
        <v>5957</v>
      </c>
      <c r="G1986" t="s">
        <v>1316</v>
      </c>
      <c r="H1986" t="s">
        <v>143</v>
      </c>
      <c r="I1986" t="s">
        <v>136</v>
      </c>
      <c r="J1986" t="s">
        <v>3</v>
      </c>
      <c r="K1986" t="s">
        <v>163</v>
      </c>
      <c r="L1986" t="s">
        <v>5958</v>
      </c>
      <c r="M1986" t="s">
        <v>5959</v>
      </c>
      <c r="N1986">
        <v>2.6183333329999998</v>
      </c>
      <c r="O1986">
        <v>0</v>
      </c>
      <c r="P1986">
        <v>703</v>
      </c>
      <c r="Q1986">
        <v>0</v>
      </c>
      <c r="R1986">
        <v>0</v>
      </c>
      <c r="S1986">
        <v>2</v>
      </c>
      <c r="T1986">
        <v>13</v>
      </c>
      <c r="U1986">
        <v>0</v>
      </c>
      <c r="V1986">
        <v>0</v>
      </c>
      <c r="W1986">
        <v>0</v>
      </c>
      <c r="X1986">
        <v>364.03535170641504</v>
      </c>
      <c r="Y1986">
        <v>0</v>
      </c>
      <c r="Z1986">
        <v>0</v>
      </c>
      <c r="AA1986">
        <v>157.24096596975519</v>
      </c>
      <c r="AB1986">
        <v>17.778785810735137</v>
      </c>
      <c r="AC1986">
        <v>0</v>
      </c>
      <c r="AD1986">
        <v>0</v>
      </c>
      <c r="AE1986">
        <v>539.05510348690541</v>
      </c>
    </row>
    <row r="1987" spans="1:31" x14ac:dyDescent="0.25">
      <c r="A1987">
        <v>2399373</v>
      </c>
      <c r="B1987">
        <v>1</v>
      </c>
      <c r="C1987" t="s">
        <v>81</v>
      </c>
      <c r="D1987" t="s">
        <v>115</v>
      </c>
      <c r="E1987" t="s">
        <v>157</v>
      </c>
      <c r="F1987" t="s">
        <v>5960</v>
      </c>
      <c r="G1987" t="s">
        <v>272</v>
      </c>
      <c r="H1987" t="s">
        <v>135</v>
      </c>
      <c r="I1987" t="s">
        <v>136</v>
      </c>
      <c r="J1987" t="s">
        <v>137</v>
      </c>
      <c r="K1987" t="s">
        <v>163</v>
      </c>
      <c r="L1987" t="s">
        <v>5961</v>
      </c>
      <c r="M1987" t="s">
        <v>5962</v>
      </c>
      <c r="N1987">
        <v>1.6525000000000001</v>
      </c>
      <c r="O1987">
        <v>0</v>
      </c>
      <c r="P1987">
        <v>4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6.794203748746111E-2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6.794203748746111E-2</v>
      </c>
    </row>
    <row r="1988" spans="1:31" x14ac:dyDescent="0.25">
      <c r="A1988">
        <v>2399379</v>
      </c>
      <c r="B1988">
        <v>1</v>
      </c>
      <c r="C1988" t="s">
        <v>80</v>
      </c>
      <c r="D1988" t="s">
        <v>82</v>
      </c>
      <c r="E1988" t="s">
        <v>181</v>
      </c>
      <c r="F1988" t="s">
        <v>5963</v>
      </c>
      <c r="G1988" t="s">
        <v>224</v>
      </c>
      <c r="H1988" t="s">
        <v>135</v>
      </c>
      <c r="I1988" t="s">
        <v>136</v>
      </c>
      <c r="J1988" t="s">
        <v>137</v>
      </c>
      <c r="K1988" t="s">
        <v>163</v>
      </c>
      <c r="L1988" t="s">
        <v>5964</v>
      </c>
      <c r="M1988" t="s">
        <v>5965</v>
      </c>
      <c r="N1988">
        <v>4.8741666659999998</v>
      </c>
      <c r="O1988">
        <v>0</v>
      </c>
      <c r="P1988">
        <v>3</v>
      </c>
      <c r="Q1988">
        <v>0</v>
      </c>
      <c r="R1988">
        <v>0</v>
      </c>
      <c r="S1988">
        <v>0</v>
      </c>
      <c r="T1988">
        <v>1</v>
      </c>
      <c r="U1988">
        <v>0</v>
      </c>
      <c r="V1988">
        <v>0</v>
      </c>
      <c r="W1988">
        <v>0</v>
      </c>
      <c r="X1988">
        <v>2.0696060083185888</v>
      </c>
      <c r="Y1988">
        <v>0</v>
      </c>
      <c r="Z1988">
        <v>0</v>
      </c>
      <c r="AA1988">
        <v>0</v>
      </c>
      <c r="AB1988">
        <v>0.24104758294231002</v>
      </c>
      <c r="AC1988">
        <v>0</v>
      </c>
      <c r="AD1988">
        <v>0</v>
      </c>
      <c r="AE1988">
        <v>2.3106535912608988</v>
      </c>
    </row>
    <row r="1989" spans="1:31" x14ac:dyDescent="0.25">
      <c r="A1989">
        <v>2399671</v>
      </c>
      <c r="B1989">
        <v>1</v>
      </c>
      <c r="C1989" t="s">
        <v>80</v>
      </c>
      <c r="D1989" t="s">
        <v>95</v>
      </c>
      <c r="E1989" t="s">
        <v>325</v>
      </c>
      <c r="F1989" t="s">
        <v>5966</v>
      </c>
      <c r="G1989" t="s">
        <v>162</v>
      </c>
      <c r="H1989" t="s">
        <v>143</v>
      </c>
      <c r="I1989" t="s">
        <v>136</v>
      </c>
      <c r="J1989" t="s">
        <v>137</v>
      </c>
      <c r="K1989" t="s">
        <v>163</v>
      </c>
      <c r="L1989" t="s">
        <v>5892</v>
      </c>
      <c r="M1989" t="s">
        <v>5967</v>
      </c>
      <c r="N1989">
        <v>7.4352622220000004</v>
      </c>
      <c r="O1989">
        <v>50</v>
      </c>
      <c r="P1989">
        <v>60</v>
      </c>
      <c r="Q1989">
        <v>48</v>
      </c>
      <c r="R1989">
        <v>119</v>
      </c>
      <c r="S1989">
        <v>57</v>
      </c>
      <c r="T1989">
        <v>40</v>
      </c>
      <c r="U1989">
        <v>8</v>
      </c>
      <c r="V1989">
        <v>1</v>
      </c>
      <c r="W1989">
        <v>129.61550517607643</v>
      </c>
      <c r="X1989">
        <v>110.14098457684166</v>
      </c>
      <c r="Y1989">
        <v>587.33047475222907</v>
      </c>
      <c r="Z1989">
        <v>234.32847558232308</v>
      </c>
      <c r="AA1989">
        <v>2025.1938146612863</v>
      </c>
      <c r="AB1989">
        <v>211.70252076652449</v>
      </c>
      <c r="AC1989">
        <v>3125.9559331362334</v>
      </c>
      <c r="AD1989">
        <v>15.765509919283849</v>
      </c>
      <c r="AE1989">
        <v>6440.0332185707975</v>
      </c>
    </row>
    <row r="1990" spans="1:31" x14ac:dyDescent="0.25">
      <c r="A1990">
        <v>2399213</v>
      </c>
      <c r="B1990">
        <v>1</v>
      </c>
      <c r="C1990" t="s">
        <v>80</v>
      </c>
      <c r="D1990" t="s">
        <v>96</v>
      </c>
      <c r="E1990" t="s">
        <v>141</v>
      </c>
      <c r="F1990" t="s">
        <v>5968</v>
      </c>
      <c r="G1990" t="s">
        <v>162</v>
      </c>
      <c r="H1990" t="s">
        <v>143</v>
      </c>
      <c r="I1990" t="s">
        <v>136</v>
      </c>
      <c r="J1990" t="s">
        <v>137</v>
      </c>
      <c r="K1990" t="s">
        <v>163</v>
      </c>
      <c r="L1990" t="s">
        <v>5969</v>
      </c>
      <c r="M1990" t="s">
        <v>5970</v>
      </c>
      <c r="N1990">
        <v>4.6038888880000002</v>
      </c>
      <c r="O1990">
        <v>0</v>
      </c>
      <c r="P1990">
        <v>0</v>
      </c>
      <c r="Q1990">
        <v>0</v>
      </c>
      <c r="R1990">
        <v>0</v>
      </c>
      <c r="S1990">
        <v>1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</row>
    <row r="1991" spans="1:31" x14ac:dyDescent="0.25">
      <c r="A1991">
        <v>2399562</v>
      </c>
      <c r="B1991">
        <v>1</v>
      </c>
      <c r="C1991" t="s">
        <v>80</v>
      </c>
      <c r="D1991" t="s">
        <v>101</v>
      </c>
      <c r="E1991" t="s">
        <v>157</v>
      </c>
      <c r="F1991" t="s">
        <v>5971</v>
      </c>
      <c r="G1991" t="s">
        <v>254</v>
      </c>
      <c r="H1991" t="s">
        <v>135</v>
      </c>
      <c r="I1991" t="s">
        <v>136</v>
      </c>
      <c r="J1991" t="s">
        <v>137</v>
      </c>
      <c r="K1991" t="s">
        <v>163</v>
      </c>
      <c r="L1991" t="s">
        <v>5972</v>
      </c>
      <c r="M1991" t="s">
        <v>5973</v>
      </c>
      <c r="N1991">
        <v>0.79805555500000003</v>
      </c>
      <c r="O1991">
        <v>0</v>
      </c>
      <c r="P1991">
        <v>193</v>
      </c>
      <c r="Q1991">
        <v>0</v>
      </c>
      <c r="R1991">
        <v>0</v>
      </c>
      <c r="S1991">
        <v>0</v>
      </c>
      <c r="T1991">
        <v>3</v>
      </c>
      <c r="U1991">
        <v>0</v>
      </c>
      <c r="V1991">
        <v>0</v>
      </c>
      <c r="W1991">
        <v>0</v>
      </c>
      <c r="X1991">
        <v>22.960221679053536</v>
      </c>
      <c r="Y1991">
        <v>0</v>
      </c>
      <c r="Z1991">
        <v>0</v>
      </c>
      <c r="AA1991">
        <v>0</v>
      </c>
      <c r="AB1991">
        <v>1.240938628281107</v>
      </c>
      <c r="AC1991">
        <v>0</v>
      </c>
      <c r="AD1991">
        <v>0</v>
      </c>
      <c r="AE1991">
        <v>24.201160307334643</v>
      </c>
    </row>
    <row r="1992" spans="1:31" x14ac:dyDescent="0.25">
      <c r="A1992">
        <v>2399167</v>
      </c>
      <c r="B1992">
        <v>1</v>
      </c>
      <c r="C1992" t="s">
        <v>80</v>
      </c>
      <c r="D1992" t="s">
        <v>91</v>
      </c>
      <c r="E1992" t="s">
        <v>279</v>
      </c>
      <c r="F1992" t="s">
        <v>5974</v>
      </c>
      <c r="G1992" t="s">
        <v>134</v>
      </c>
      <c r="H1992" t="s">
        <v>143</v>
      </c>
      <c r="I1992" t="s">
        <v>136</v>
      </c>
      <c r="J1992" t="s">
        <v>137</v>
      </c>
      <c r="K1992" t="s">
        <v>138</v>
      </c>
      <c r="L1992" t="s">
        <v>5975</v>
      </c>
      <c r="M1992" t="s">
        <v>5976</v>
      </c>
      <c r="N1992">
        <v>9.073611111</v>
      </c>
      <c r="O1992">
        <v>3</v>
      </c>
      <c r="P1992">
        <v>12</v>
      </c>
      <c r="Q1992">
        <v>14</v>
      </c>
      <c r="R1992">
        <v>18</v>
      </c>
      <c r="S1992">
        <v>3</v>
      </c>
      <c r="T1992">
        <v>61</v>
      </c>
      <c r="U1992">
        <v>1</v>
      </c>
      <c r="V1992">
        <v>0</v>
      </c>
      <c r="W1992">
        <v>8.0844163130292515</v>
      </c>
      <c r="X1992">
        <v>16.694823771459596</v>
      </c>
      <c r="Y1992">
        <v>127.45435266652245</v>
      </c>
      <c r="Z1992">
        <v>72.55140164527343</v>
      </c>
      <c r="AA1992">
        <v>48.358569986364003</v>
      </c>
      <c r="AB1992">
        <v>875.63534371306594</v>
      </c>
      <c r="AC1992">
        <v>152.96955670096762</v>
      </c>
      <c r="AD1992">
        <v>0</v>
      </c>
      <c r="AE1992">
        <v>1301.7484647966821</v>
      </c>
    </row>
    <row r="1993" spans="1:31" x14ac:dyDescent="0.25">
      <c r="A1993">
        <v>2399207</v>
      </c>
      <c r="B1993">
        <v>1</v>
      </c>
      <c r="C1993" t="s">
        <v>81</v>
      </c>
      <c r="D1993" t="s">
        <v>121</v>
      </c>
      <c r="E1993" t="s">
        <v>279</v>
      </c>
      <c r="F1993" t="s">
        <v>5977</v>
      </c>
      <c r="G1993" t="s">
        <v>134</v>
      </c>
      <c r="H1993" t="s">
        <v>143</v>
      </c>
      <c r="I1993" t="s">
        <v>136</v>
      </c>
      <c r="J1993" t="s">
        <v>137</v>
      </c>
      <c r="K1993" t="s">
        <v>138</v>
      </c>
      <c r="L1993" t="s">
        <v>5978</v>
      </c>
      <c r="M1993" t="s">
        <v>5979</v>
      </c>
      <c r="N1993">
        <v>5.1163888880000004</v>
      </c>
      <c r="O1993">
        <v>0</v>
      </c>
      <c r="P1993">
        <v>0</v>
      </c>
      <c r="Q1993">
        <v>0</v>
      </c>
      <c r="R1993">
        <v>0</v>
      </c>
      <c r="S1993">
        <v>1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37.316235224217408</v>
      </c>
      <c r="AB1993">
        <v>0</v>
      </c>
      <c r="AC1993">
        <v>0</v>
      </c>
      <c r="AD1993">
        <v>0</v>
      </c>
      <c r="AE1993">
        <v>37.316235224217408</v>
      </c>
    </row>
    <row r="1994" spans="1:31" x14ac:dyDescent="0.25">
      <c r="A1994">
        <v>2399499</v>
      </c>
      <c r="B1994">
        <v>1</v>
      </c>
      <c r="C1994" t="s">
        <v>80</v>
      </c>
      <c r="D1994" t="s">
        <v>93</v>
      </c>
      <c r="E1994" t="s">
        <v>153</v>
      </c>
      <c r="F1994" t="s">
        <v>5980</v>
      </c>
      <c r="G1994" t="s">
        <v>134</v>
      </c>
      <c r="H1994" t="s">
        <v>143</v>
      </c>
      <c r="I1994" t="s">
        <v>136</v>
      </c>
      <c r="J1994" t="s">
        <v>137</v>
      </c>
      <c r="K1994" t="s">
        <v>138</v>
      </c>
      <c r="L1994" t="s">
        <v>5981</v>
      </c>
      <c r="M1994" t="s">
        <v>5982</v>
      </c>
      <c r="N1994">
        <v>3.5183333330000002</v>
      </c>
      <c r="O1994">
        <v>1</v>
      </c>
      <c r="P1994">
        <v>344</v>
      </c>
      <c r="Q1994">
        <v>2</v>
      </c>
      <c r="R1994">
        <v>9</v>
      </c>
      <c r="S1994">
        <v>6</v>
      </c>
      <c r="T1994">
        <v>28</v>
      </c>
      <c r="U1994">
        <v>1</v>
      </c>
      <c r="V1994">
        <v>0</v>
      </c>
      <c r="W1994">
        <v>2.2384367188339427</v>
      </c>
      <c r="X1994">
        <v>120.89671149333483</v>
      </c>
      <c r="Y1994">
        <v>19.678793607508005</v>
      </c>
      <c r="Z1994">
        <v>40.734921286241779</v>
      </c>
      <c r="AA1994">
        <v>17.88255279984055</v>
      </c>
      <c r="AB1994">
        <v>30.308629514570892</v>
      </c>
      <c r="AC1994">
        <v>12.112844147308389</v>
      </c>
      <c r="AD1994">
        <v>0</v>
      </c>
      <c r="AE1994">
        <v>243.85288956763839</v>
      </c>
    </row>
    <row r="1995" spans="1:31" x14ac:dyDescent="0.25">
      <c r="A1995">
        <v>2399270</v>
      </c>
      <c r="B1995">
        <v>1</v>
      </c>
      <c r="C1995" t="s">
        <v>81</v>
      </c>
      <c r="D1995" t="s">
        <v>115</v>
      </c>
      <c r="E1995" t="s">
        <v>157</v>
      </c>
      <c r="F1995" t="s">
        <v>5983</v>
      </c>
      <c r="G1995" t="s">
        <v>272</v>
      </c>
      <c r="H1995" t="s">
        <v>135</v>
      </c>
      <c r="I1995" t="s">
        <v>136</v>
      </c>
      <c r="J1995" t="s">
        <v>137</v>
      </c>
      <c r="K1995" t="s">
        <v>163</v>
      </c>
      <c r="L1995" t="s">
        <v>5984</v>
      </c>
      <c r="M1995" t="s">
        <v>5985</v>
      </c>
      <c r="N1995">
        <v>2.233055555</v>
      </c>
      <c r="O1995">
        <v>0</v>
      </c>
      <c r="P1995">
        <v>5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2.4487498562391887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2.4487498562391887</v>
      </c>
    </row>
    <row r="1996" spans="1:31" x14ac:dyDescent="0.25">
      <c r="A1996">
        <v>2399104</v>
      </c>
      <c r="B1996">
        <v>1</v>
      </c>
      <c r="C1996" t="s">
        <v>80</v>
      </c>
      <c r="D1996" t="s">
        <v>97</v>
      </c>
      <c r="E1996" t="s">
        <v>153</v>
      </c>
      <c r="F1996" t="s">
        <v>5070</v>
      </c>
      <c r="G1996" t="s">
        <v>162</v>
      </c>
      <c r="H1996" t="s">
        <v>143</v>
      </c>
      <c r="I1996" t="s">
        <v>136</v>
      </c>
      <c r="J1996" t="s">
        <v>137</v>
      </c>
      <c r="K1996" t="s">
        <v>163</v>
      </c>
      <c r="L1996" t="s">
        <v>5986</v>
      </c>
      <c r="M1996" t="s">
        <v>5987</v>
      </c>
      <c r="N1996">
        <v>7.9866666659999996</v>
      </c>
      <c r="O1996">
        <v>21</v>
      </c>
      <c r="P1996">
        <v>110</v>
      </c>
      <c r="Q1996">
        <v>4</v>
      </c>
      <c r="R1996">
        <v>34</v>
      </c>
      <c r="S1996">
        <v>4</v>
      </c>
      <c r="T1996">
        <v>18</v>
      </c>
      <c r="U1996">
        <v>0</v>
      </c>
      <c r="V1996">
        <v>0</v>
      </c>
      <c r="W1996">
        <v>448.04576469932363</v>
      </c>
      <c r="X1996">
        <v>1134.1174103043127</v>
      </c>
      <c r="Y1996">
        <v>17.874870777460597</v>
      </c>
      <c r="Z1996">
        <v>149.07155726949682</v>
      </c>
      <c r="AA1996">
        <v>140.03730430142576</v>
      </c>
      <c r="AB1996">
        <v>124.05486608377352</v>
      </c>
      <c r="AC1996">
        <v>0</v>
      </c>
      <c r="AD1996">
        <v>0</v>
      </c>
      <c r="AE1996">
        <v>2013.201773435793</v>
      </c>
    </row>
    <row r="1997" spans="1:31" x14ac:dyDescent="0.25">
      <c r="A1997">
        <v>2399127</v>
      </c>
      <c r="B1997">
        <v>1</v>
      </c>
      <c r="C1997" t="s">
        <v>80</v>
      </c>
      <c r="D1997" t="s">
        <v>96</v>
      </c>
      <c r="E1997" t="s">
        <v>153</v>
      </c>
      <c r="F1997" t="s">
        <v>5988</v>
      </c>
      <c r="G1997" t="s">
        <v>162</v>
      </c>
      <c r="H1997" t="s">
        <v>143</v>
      </c>
      <c r="I1997" t="s">
        <v>136</v>
      </c>
      <c r="J1997" t="s">
        <v>137</v>
      </c>
      <c r="K1997" t="s">
        <v>163</v>
      </c>
      <c r="L1997" t="s">
        <v>5989</v>
      </c>
      <c r="M1997" t="s">
        <v>5990</v>
      </c>
      <c r="N1997">
        <v>1.1244444440000001</v>
      </c>
      <c r="O1997">
        <v>5</v>
      </c>
      <c r="P1997">
        <v>1203</v>
      </c>
      <c r="Q1997">
        <v>16</v>
      </c>
      <c r="R1997">
        <v>62</v>
      </c>
      <c r="S1997">
        <v>10</v>
      </c>
      <c r="T1997">
        <v>30</v>
      </c>
      <c r="U1997">
        <v>0</v>
      </c>
      <c r="V1997">
        <v>1</v>
      </c>
      <c r="W1997">
        <v>12.002862236948253</v>
      </c>
      <c r="X1997">
        <v>242.85113042975445</v>
      </c>
      <c r="Y1997">
        <v>25.476565539730348</v>
      </c>
      <c r="Z1997">
        <v>20.030295384136689</v>
      </c>
      <c r="AA1997">
        <v>17.701604372867276</v>
      </c>
      <c r="AB1997">
        <v>12.347690739826083</v>
      </c>
      <c r="AC1997">
        <v>0</v>
      </c>
      <c r="AD1997">
        <v>0.49486536484352006</v>
      </c>
      <c r="AE1997">
        <v>330.90501406810665</v>
      </c>
    </row>
    <row r="1998" spans="1:31" x14ac:dyDescent="0.25">
      <c r="A1998">
        <v>2399482</v>
      </c>
      <c r="B1998">
        <v>1</v>
      </c>
      <c r="C1998" t="s">
        <v>80</v>
      </c>
      <c r="D1998" t="s">
        <v>95</v>
      </c>
      <c r="E1998" t="s">
        <v>181</v>
      </c>
      <c r="F1998" t="s">
        <v>5991</v>
      </c>
      <c r="G1998" t="s">
        <v>231</v>
      </c>
      <c r="H1998" t="s">
        <v>135</v>
      </c>
      <c r="I1998" t="s">
        <v>136</v>
      </c>
      <c r="J1998" t="s">
        <v>137</v>
      </c>
      <c r="K1998" t="s">
        <v>163</v>
      </c>
      <c r="L1998" t="s">
        <v>5992</v>
      </c>
      <c r="M1998" t="s">
        <v>5993</v>
      </c>
      <c r="N1998">
        <v>7.6077777769999999</v>
      </c>
      <c r="O1998">
        <v>0</v>
      </c>
      <c r="P1998">
        <v>4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7.0096185571505449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7.0096185571505449</v>
      </c>
    </row>
    <row r="1999" spans="1:31" x14ac:dyDescent="0.25">
      <c r="A1999">
        <v>2399605</v>
      </c>
      <c r="B1999">
        <v>1</v>
      </c>
      <c r="C1999" t="s">
        <v>80</v>
      </c>
      <c r="D1999" t="s">
        <v>84</v>
      </c>
      <c r="E1999" t="s">
        <v>141</v>
      </c>
      <c r="F1999" t="s">
        <v>5994</v>
      </c>
      <c r="G1999" t="s">
        <v>1316</v>
      </c>
      <c r="H1999" t="s">
        <v>143</v>
      </c>
      <c r="I1999" t="s">
        <v>136</v>
      </c>
      <c r="J1999" t="s">
        <v>3</v>
      </c>
      <c r="K1999" t="s">
        <v>163</v>
      </c>
      <c r="L1999" t="s">
        <v>5959</v>
      </c>
      <c r="M1999" t="s">
        <v>5995</v>
      </c>
      <c r="N1999">
        <v>1.746388888</v>
      </c>
      <c r="O1999">
        <v>0</v>
      </c>
      <c r="P1999">
        <v>703</v>
      </c>
      <c r="Q1999">
        <v>0</v>
      </c>
      <c r="R1999">
        <v>0</v>
      </c>
      <c r="S1999">
        <v>0</v>
      </c>
      <c r="T1999">
        <v>14</v>
      </c>
      <c r="U1999">
        <v>0</v>
      </c>
      <c r="V1999">
        <v>0</v>
      </c>
      <c r="W1999">
        <v>0</v>
      </c>
      <c r="X1999">
        <v>259.63636021642128</v>
      </c>
      <c r="Y1999">
        <v>0</v>
      </c>
      <c r="Z1999">
        <v>0</v>
      </c>
      <c r="AA1999">
        <v>0</v>
      </c>
      <c r="AB1999">
        <v>11.911866123525476</v>
      </c>
      <c r="AC1999">
        <v>0</v>
      </c>
      <c r="AD1999">
        <v>0</v>
      </c>
      <c r="AE1999">
        <v>271.54822633994678</v>
      </c>
    </row>
    <row r="2000" spans="1:31" x14ac:dyDescent="0.25">
      <c r="A2000">
        <v>2399582</v>
      </c>
      <c r="B2000">
        <v>1</v>
      </c>
      <c r="C2000" t="s">
        <v>80</v>
      </c>
      <c r="D2000" t="s">
        <v>104</v>
      </c>
      <c r="E2000" t="s">
        <v>279</v>
      </c>
      <c r="F2000" t="s">
        <v>5996</v>
      </c>
      <c r="G2000" t="s">
        <v>254</v>
      </c>
      <c r="H2000" t="s">
        <v>143</v>
      </c>
      <c r="I2000" t="s">
        <v>136</v>
      </c>
      <c r="J2000" t="s">
        <v>137</v>
      </c>
      <c r="K2000" t="s">
        <v>163</v>
      </c>
      <c r="L2000" t="s">
        <v>5997</v>
      </c>
      <c r="M2000" t="s">
        <v>5998</v>
      </c>
      <c r="N2000">
        <v>0.67694444399999998</v>
      </c>
      <c r="O2000">
        <v>3</v>
      </c>
      <c r="P2000">
        <v>192</v>
      </c>
      <c r="Q2000">
        <v>19</v>
      </c>
      <c r="R2000">
        <v>242</v>
      </c>
      <c r="S2000">
        <v>16</v>
      </c>
      <c r="T2000">
        <v>72</v>
      </c>
      <c r="U2000">
        <v>3</v>
      </c>
      <c r="V2000">
        <v>0</v>
      </c>
      <c r="W2000">
        <v>15.929761632692209</v>
      </c>
      <c r="X2000">
        <v>52.809669497852312</v>
      </c>
      <c r="Y2000">
        <v>7.6720716726172355</v>
      </c>
      <c r="Z2000">
        <v>89.863787958211219</v>
      </c>
      <c r="AA2000">
        <v>46.608066713003574</v>
      </c>
      <c r="AB2000">
        <v>51.621275617734568</v>
      </c>
      <c r="AC2000">
        <v>25.105156449581564</v>
      </c>
      <c r="AD2000">
        <v>0</v>
      </c>
      <c r="AE2000">
        <v>289.60978954169269</v>
      </c>
    </row>
    <row r="2001" spans="1:31" x14ac:dyDescent="0.25">
      <c r="A2001">
        <v>2399276</v>
      </c>
      <c r="B2001">
        <v>1</v>
      </c>
      <c r="C2001" t="s">
        <v>80</v>
      </c>
      <c r="D2001" t="s">
        <v>101</v>
      </c>
      <c r="E2001" t="s">
        <v>279</v>
      </c>
      <c r="F2001" t="s">
        <v>5999</v>
      </c>
      <c r="G2001" t="s">
        <v>134</v>
      </c>
      <c r="H2001" t="s">
        <v>143</v>
      </c>
      <c r="I2001" t="s">
        <v>136</v>
      </c>
      <c r="J2001" t="s">
        <v>137</v>
      </c>
      <c r="K2001" t="s">
        <v>138</v>
      </c>
      <c r="L2001" t="s">
        <v>6000</v>
      </c>
      <c r="M2001" t="s">
        <v>6001</v>
      </c>
      <c r="N2001">
        <v>0.87083333299999999</v>
      </c>
      <c r="O2001">
        <v>2</v>
      </c>
      <c r="P2001">
        <v>0</v>
      </c>
      <c r="Q2001">
        <v>1</v>
      </c>
      <c r="R2001">
        <v>0</v>
      </c>
      <c r="S2001">
        <v>1</v>
      </c>
      <c r="T2001">
        <v>0</v>
      </c>
      <c r="U2001">
        <v>0</v>
      </c>
      <c r="V2001">
        <v>0</v>
      </c>
      <c r="W2001">
        <v>4.9786052800169527</v>
      </c>
      <c r="X2001">
        <v>0</v>
      </c>
      <c r="Y2001">
        <v>0.47738231031806555</v>
      </c>
      <c r="Z2001">
        <v>0</v>
      </c>
      <c r="AA2001">
        <v>1.346600443218283</v>
      </c>
      <c r="AB2001">
        <v>0</v>
      </c>
      <c r="AC2001">
        <v>0</v>
      </c>
      <c r="AD2001">
        <v>0</v>
      </c>
      <c r="AE2001">
        <v>6.8025880335533015</v>
      </c>
    </row>
    <row r="2002" spans="1:31" x14ac:dyDescent="0.25">
      <c r="A2002">
        <v>2399227</v>
      </c>
      <c r="B2002">
        <v>1</v>
      </c>
      <c r="C2002" t="s">
        <v>80</v>
      </c>
      <c r="D2002" t="s">
        <v>93</v>
      </c>
      <c r="E2002" t="s">
        <v>153</v>
      </c>
      <c r="F2002" t="s">
        <v>6002</v>
      </c>
      <c r="G2002" t="s">
        <v>134</v>
      </c>
      <c r="H2002" t="s">
        <v>143</v>
      </c>
      <c r="I2002" t="s">
        <v>136</v>
      </c>
      <c r="J2002" t="s">
        <v>137</v>
      </c>
      <c r="K2002" t="s">
        <v>138</v>
      </c>
      <c r="L2002" t="s">
        <v>6003</v>
      </c>
      <c r="M2002" t="s">
        <v>6004</v>
      </c>
      <c r="N2002">
        <v>1.6916666659999999</v>
      </c>
      <c r="O2002">
        <v>0</v>
      </c>
      <c r="P2002">
        <v>770</v>
      </c>
      <c r="Q2002">
        <v>0</v>
      </c>
      <c r="R2002">
        <v>130</v>
      </c>
      <c r="S2002">
        <v>3</v>
      </c>
      <c r="T2002">
        <v>169</v>
      </c>
      <c r="U2002">
        <v>0</v>
      </c>
      <c r="V2002">
        <v>0</v>
      </c>
      <c r="W2002">
        <v>0</v>
      </c>
      <c r="X2002">
        <v>208.77120250134169</v>
      </c>
      <c r="Y2002">
        <v>0</v>
      </c>
      <c r="Z2002">
        <v>151.20533244130658</v>
      </c>
      <c r="AA2002">
        <v>5.7465110700849831</v>
      </c>
      <c r="AB2002">
        <v>233.55293610681213</v>
      </c>
      <c r="AC2002">
        <v>0</v>
      </c>
      <c r="AD2002">
        <v>0</v>
      </c>
      <c r="AE2002">
        <v>599.27598211954546</v>
      </c>
    </row>
    <row r="2003" spans="1:31" x14ac:dyDescent="0.25">
      <c r="A2003">
        <v>2399803</v>
      </c>
      <c r="B2003">
        <v>1</v>
      </c>
      <c r="C2003" t="s">
        <v>81</v>
      </c>
      <c r="D2003" t="s">
        <v>115</v>
      </c>
      <c r="E2003" t="s">
        <v>153</v>
      </c>
      <c r="F2003" t="s">
        <v>929</v>
      </c>
      <c r="G2003" t="s">
        <v>162</v>
      </c>
      <c r="H2003" t="s">
        <v>143</v>
      </c>
      <c r="I2003" t="s">
        <v>136</v>
      </c>
      <c r="J2003" t="s">
        <v>137</v>
      </c>
      <c r="K2003" t="s">
        <v>163</v>
      </c>
      <c r="L2003" t="s">
        <v>6005</v>
      </c>
      <c r="M2003" t="s">
        <v>6006</v>
      </c>
      <c r="N2003">
        <v>7.0555555000000006E-2</v>
      </c>
      <c r="O2003">
        <v>1</v>
      </c>
      <c r="P2003">
        <v>671</v>
      </c>
      <c r="Q2003">
        <v>19</v>
      </c>
      <c r="R2003">
        <v>223</v>
      </c>
      <c r="S2003">
        <v>3</v>
      </c>
      <c r="T2003">
        <v>50</v>
      </c>
      <c r="U2003">
        <v>1</v>
      </c>
      <c r="V2003">
        <v>0</v>
      </c>
      <c r="W2003">
        <v>0</v>
      </c>
      <c r="X2003">
        <v>5.0564819092740194</v>
      </c>
      <c r="Y2003">
        <v>6.0959905272583841</v>
      </c>
      <c r="Z2003">
        <v>8.6155900880077656</v>
      </c>
      <c r="AA2003">
        <v>0.33544550036312559</v>
      </c>
      <c r="AB2003">
        <v>2.7597600002589857</v>
      </c>
      <c r="AC2003">
        <v>1.877162657773475</v>
      </c>
      <c r="AD2003">
        <v>0</v>
      </c>
      <c r="AE2003">
        <v>24.740430682935756</v>
      </c>
    </row>
    <row r="2004" spans="1:31" x14ac:dyDescent="0.25">
      <c r="A2004">
        <v>2400135</v>
      </c>
      <c r="B2004">
        <v>1</v>
      </c>
      <c r="C2004" t="s">
        <v>80</v>
      </c>
      <c r="D2004" t="s">
        <v>95</v>
      </c>
      <c r="E2004" t="s">
        <v>181</v>
      </c>
      <c r="F2004" t="s">
        <v>6007</v>
      </c>
      <c r="G2004" t="s">
        <v>235</v>
      </c>
      <c r="H2004" t="s">
        <v>135</v>
      </c>
      <c r="I2004" t="s">
        <v>136</v>
      </c>
      <c r="J2004" t="s">
        <v>137</v>
      </c>
      <c r="K2004" t="s">
        <v>163</v>
      </c>
      <c r="L2004" t="s">
        <v>6008</v>
      </c>
      <c r="M2004" t="s">
        <v>6009</v>
      </c>
      <c r="N2004">
        <v>2.6694444439999998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0.87883092168792842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0.87883092168792842</v>
      </c>
    </row>
    <row r="2005" spans="1:31" x14ac:dyDescent="0.25">
      <c r="A2005">
        <v>2400112</v>
      </c>
      <c r="B2005">
        <v>1</v>
      </c>
      <c r="C2005" t="s">
        <v>80</v>
      </c>
      <c r="D2005" t="s">
        <v>98</v>
      </c>
      <c r="E2005" t="s">
        <v>157</v>
      </c>
      <c r="F2005" t="s">
        <v>6010</v>
      </c>
      <c r="G2005" t="s">
        <v>272</v>
      </c>
      <c r="H2005" t="s">
        <v>135</v>
      </c>
      <c r="I2005" t="s">
        <v>136</v>
      </c>
      <c r="J2005" t="s">
        <v>137</v>
      </c>
      <c r="K2005" t="s">
        <v>163</v>
      </c>
      <c r="L2005" t="s">
        <v>6011</v>
      </c>
      <c r="M2005" t="s">
        <v>6012</v>
      </c>
      <c r="N2005">
        <v>0.84861111099999997</v>
      </c>
      <c r="O2005">
        <v>0</v>
      </c>
      <c r="P2005">
        <v>52</v>
      </c>
      <c r="Q2005">
        <v>0</v>
      </c>
      <c r="R2005">
        <v>0</v>
      </c>
      <c r="S2005">
        <v>0</v>
      </c>
      <c r="T2005">
        <v>5</v>
      </c>
      <c r="U2005">
        <v>0</v>
      </c>
      <c r="V2005">
        <v>0</v>
      </c>
      <c r="W2005">
        <v>0</v>
      </c>
      <c r="X2005">
        <v>6.8185477521701898</v>
      </c>
      <c r="Y2005">
        <v>0</v>
      </c>
      <c r="Z2005">
        <v>0</v>
      </c>
      <c r="AA2005">
        <v>0</v>
      </c>
      <c r="AB2005">
        <v>1.5226767253265248</v>
      </c>
      <c r="AC2005">
        <v>0</v>
      </c>
      <c r="AD2005">
        <v>0</v>
      </c>
      <c r="AE2005">
        <v>8.3412244774967146</v>
      </c>
    </row>
    <row r="2006" spans="1:31" x14ac:dyDescent="0.25">
      <c r="A2006">
        <v>2400158</v>
      </c>
      <c r="B2006">
        <v>1</v>
      </c>
      <c r="C2006" t="s">
        <v>80</v>
      </c>
      <c r="D2006" t="s">
        <v>100</v>
      </c>
      <c r="E2006" t="s">
        <v>141</v>
      </c>
      <c r="F2006" t="s">
        <v>6013</v>
      </c>
      <c r="G2006" t="s">
        <v>162</v>
      </c>
      <c r="H2006" t="s">
        <v>143</v>
      </c>
      <c r="I2006" t="s">
        <v>136</v>
      </c>
      <c r="J2006" t="s">
        <v>137</v>
      </c>
      <c r="K2006" t="s">
        <v>163</v>
      </c>
      <c r="L2006" t="s">
        <v>6014</v>
      </c>
      <c r="M2006" t="s">
        <v>6015</v>
      </c>
      <c r="N2006">
        <v>2.6827777770000001</v>
      </c>
      <c r="O2006">
        <v>0</v>
      </c>
      <c r="P2006">
        <v>0</v>
      </c>
      <c r="Q2006">
        <v>0</v>
      </c>
      <c r="R2006">
        <v>0</v>
      </c>
      <c r="S2006">
        <v>6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160.97005025886915</v>
      </c>
      <c r="AB2006">
        <v>0</v>
      </c>
      <c r="AC2006">
        <v>0</v>
      </c>
      <c r="AD2006">
        <v>0</v>
      </c>
      <c r="AE2006">
        <v>160.97005025886915</v>
      </c>
    </row>
    <row r="2007" spans="1:31" x14ac:dyDescent="0.25">
      <c r="A2007">
        <v>2399757</v>
      </c>
      <c r="B2007">
        <v>1</v>
      </c>
      <c r="C2007" t="s">
        <v>80</v>
      </c>
      <c r="D2007" t="s">
        <v>83</v>
      </c>
      <c r="E2007" t="s">
        <v>141</v>
      </c>
      <c r="F2007" t="s">
        <v>6016</v>
      </c>
      <c r="G2007" t="s">
        <v>134</v>
      </c>
      <c r="H2007" t="s">
        <v>143</v>
      </c>
      <c r="I2007" t="s">
        <v>136</v>
      </c>
      <c r="J2007" t="s">
        <v>137</v>
      </c>
      <c r="K2007" t="s">
        <v>138</v>
      </c>
      <c r="L2007" t="s">
        <v>6017</v>
      </c>
      <c r="M2007" t="s">
        <v>6018</v>
      </c>
      <c r="N2007">
        <v>7.2372222219999998</v>
      </c>
      <c r="O2007">
        <v>0</v>
      </c>
      <c r="P2007">
        <v>590</v>
      </c>
      <c r="Q2007">
        <v>0</v>
      </c>
      <c r="R2007">
        <v>0</v>
      </c>
      <c r="S2007">
        <v>0</v>
      </c>
      <c r="T2007">
        <v>26</v>
      </c>
      <c r="U2007">
        <v>0</v>
      </c>
      <c r="V2007">
        <v>0</v>
      </c>
      <c r="W2007">
        <v>0</v>
      </c>
      <c r="X2007">
        <v>829.98579295609886</v>
      </c>
      <c r="Y2007">
        <v>0</v>
      </c>
      <c r="Z2007">
        <v>0</v>
      </c>
      <c r="AA2007">
        <v>0</v>
      </c>
      <c r="AB2007">
        <v>320.47461532141455</v>
      </c>
      <c r="AC2007">
        <v>0</v>
      </c>
      <c r="AD2007">
        <v>0</v>
      </c>
      <c r="AE2007">
        <v>1150.4604082775134</v>
      </c>
    </row>
    <row r="2008" spans="1:31" x14ac:dyDescent="0.25">
      <c r="A2008">
        <v>2399797</v>
      </c>
      <c r="B2008">
        <v>1</v>
      </c>
      <c r="C2008" t="s">
        <v>80</v>
      </c>
      <c r="D2008" t="s">
        <v>105</v>
      </c>
      <c r="E2008" t="s">
        <v>157</v>
      </c>
      <c r="F2008" t="s">
        <v>2305</v>
      </c>
      <c r="G2008" t="s">
        <v>272</v>
      </c>
      <c r="H2008" t="s">
        <v>135</v>
      </c>
      <c r="I2008" t="s">
        <v>136</v>
      </c>
      <c r="J2008" t="s">
        <v>137</v>
      </c>
      <c r="K2008" t="s">
        <v>163</v>
      </c>
      <c r="L2008" t="s">
        <v>6019</v>
      </c>
      <c r="M2008" t="s">
        <v>6020</v>
      </c>
      <c r="N2008">
        <v>2.3075000000000001</v>
      </c>
      <c r="O2008">
        <v>0</v>
      </c>
      <c r="P2008">
        <v>70</v>
      </c>
      <c r="Q2008">
        <v>0</v>
      </c>
      <c r="R2008">
        <v>0</v>
      </c>
      <c r="S2008">
        <v>0</v>
      </c>
      <c r="T2008">
        <v>28</v>
      </c>
      <c r="U2008">
        <v>0</v>
      </c>
      <c r="V2008">
        <v>0</v>
      </c>
      <c r="W2008">
        <v>0</v>
      </c>
      <c r="X2008">
        <v>31.626726632593822</v>
      </c>
      <c r="Y2008">
        <v>0</v>
      </c>
      <c r="Z2008">
        <v>0</v>
      </c>
      <c r="AA2008">
        <v>0</v>
      </c>
      <c r="AB2008">
        <v>75.697861009860873</v>
      </c>
      <c r="AC2008">
        <v>0</v>
      </c>
      <c r="AD2008">
        <v>0</v>
      </c>
      <c r="AE2008">
        <v>107.3245876424547</v>
      </c>
    </row>
    <row r="2009" spans="1:31" x14ac:dyDescent="0.25">
      <c r="A2009">
        <v>2400095</v>
      </c>
      <c r="B2009">
        <v>1</v>
      </c>
      <c r="C2009" t="s">
        <v>80</v>
      </c>
      <c r="D2009" t="s">
        <v>101</v>
      </c>
      <c r="E2009" t="s">
        <v>141</v>
      </c>
      <c r="F2009" t="s">
        <v>6021</v>
      </c>
      <c r="G2009" t="s">
        <v>206</v>
      </c>
      <c r="H2009" t="s">
        <v>143</v>
      </c>
      <c r="I2009" t="s">
        <v>136</v>
      </c>
      <c r="J2009" t="s">
        <v>137</v>
      </c>
      <c r="K2009" t="s">
        <v>163</v>
      </c>
      <c r="L2009" t="s">
        <v>6022</v>
      </c>
      <c r="M2009" t="s">
        <v>6023</v>
      </c>
      <c r="N2009">
        <v>3.1269444439999998</v>
      </c>
      <c r="O2009">
        <v>1</v>
      </c>
      <c r="P2009">
        <v>0</v>
      </c>
      <c r="Q2009">
        <v>1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6.3822656244975136</v>
      </c>
      <c r="X2009">
        <v>0</v>
      </c>
      <c r="Y2009">
        <v>1.5473917545988853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7.9296573790963993</v>
      </c>
    </row>
    <row r="2010" spans="1:31" x14ac:dyDescent="0.25">
      <c r="A2010">
        <v>2399740</v>
      </c>
      <c r="B2010">
        <v>1</v>
      </c>
      <c r="C2010" t="s">
        <v>81</v>
      </c>
      <c r="D2010" t="s">
        <v>127</v>
      </c>
      <c r="E2010" t="s">
        <v>141</v>
      </c>
      <c r="F2010" t="s">
        <v>6024</v>
      </c>
      <c r="G2010" t="s">
        <v>206</v>
      </c>
      <c r="H2010" t="s">
        <v>143</v>
      </c>
      <c r="I2010" t="s">
        <v>136</v>
      </c>
      <c r="J2010" t="s">
        <v>137</v>
      </c>
      <c r="K2010" t="s">
        <v>163</v>
      </c>
      <c r="L2010" t="s">
        <v>6025</v>
      </c>
      <c r="M2010" t="s">
        <v>6026</v>
      </c>
      <c r="N2010">
        <v>0.97444444399999997</v>
      </c>
      <c r="O2010">
        <v>0</v>
      </c>
      <c r="P2010">
        <v>215</v>
      </c>
      <c r="Q2010">
        <v>0</v>
      </c>
      <c r="R2010">
        <v>50</v>
      </c>
      <c r="S2010">
        <v>0</v>
      </c>
      <c r="T2010">
        <v>30</v>
      </c>
      <c r="U2010">
        <v>0</v>
      </c>
      <c r="V2010">
        <v>0</v>
      </c>
      <c r="W2010">
        <v>0</v>
      </c>
      <c r="X2010">
        <v>29.382043922200008</v>
      </c>
      <c r="Y2010">
        <v>0</v>
      </c>
      <c r="Z2010">
        <v>3.7808228631537526</v>
      </c>
      <c r="AA2010">
        <v>0</v>
      </c>
      <c r="AB2010">
        <v>14.800691315086111</v>
      </c>
      <c r="AC2010">
        <v>0</v>
      </c>
      <c r="AD2010">
        <v>0</v>
      </c>
      <c r="AE2010">
        <v>47.963558100439876</v>
      </c>
    </row>
    <row r="2011" spans="1:31" x14ac:dyDescent="0.25">
      <c r="A2011">
        <v>2399949</v>
      </c>
      <c r="B2011">
        <v>1</v>
      </c>
      <c r="C2011" t="s">
        <v>81</v>
      </c>
      <c r="D2011" t="s">
        <v>118</v>
      </c>
      <c r="E2011" t="s">
        <v>181</v>
      </c>
      <c r="F2011" t="s">
        <v>6027</v>
      </c>
      <c r="G2011" t="s">
        <v>224</v>
      </c>
      <c r="H2011" t="s">
        <v>135</v>
      </c>
      <c r="I2011" t="s">
        <v>136</v>
      </c>
      <c r="J2011" t="s">
        <v>137</v>
      </c>
      <c r="K2011" t="s">
        <v>163</v>
      </c>
      <c r="L2011" t="s">
        <v>6028</v>
      </c>
      <c r="M2011" t="s">
        <v>6029</v>
      </c>
      <c r="N2011">
        <v>0.73499999999999999</v>
      </c>
      <c r="O2011">
        <v>0</v>
      </c>
      <c r="P2011">
        <v>11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2.3638001528981234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2.3638001528981234</v>
      </c>
    </row>
    <row r="2012" spans="1:31" x14ac:dyDescent="0.25">
      <c r="A2012">
        <v>2399943</v>
      </c>
      <c r="B2012">
        <v>1</v>
      </c>
      <c r="C2012" t="s">
        <v>80</v>
      </c>
      <c r="D2012" t="s">
        <v>103</v>
      </c>
      <c r="E2012" t="s">
        <v>157</v>
      </c>
      <c r="F2012" t="s">
        <v>6030</v>
      </c>
      <c r="G2012" t="s">
        <v>213</v>
      </c>
      <c r="H2012" t="s">
        <v>135</v>
      </c>
      <c r="I2012" t="s">
        <v>136</v>
      </c>
      <c r="J2012" t="s">
        <v>137</v>
      </c>
      <c r="K2012" t="s">
        <v>163</v>
      </c>
      <c r="L2012" t="s">
        <v>6031</v>
      </c>
      <c r="M2012" t="s">
        <v>6032</v>
      </c>
      <c r="N2012">
        <v>0.77861111100000002</v>
      </c>
      <c r="O2012">
        <v>0</v>
      </c>
      <c r="P2012">
        <v>34</v>
      </c>
      <c r="Q2012">
        <v>0</v>
      </c>
      <c r="R2012">
        <v>1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5.625303700690421</v>
      </c>
      <c r="Y2012">
        <v>0</v>
      </c>
      <c r="Z2012">
        <v>0</v>
      </c>
      <c r="AA2012">
        <v>0</v>
      </c>
      <c r="AB2012">
        <v>0.22939398299629807</v>
      </c>
      <c r="AC2012">
        <v>0</v>
      </c>
      <c r="AD2012">
        <v>0</v>
      </c>
      <c r="AE2012">
        <v>5.8546976836867186</v>
      </c>
    </row>
    <row r="2013" spans="1:31" x14ac:dyDescent="0.25">
      <c r="A2013">
        <v>2399720</v>
      </c>
      <c r="B2013">
        <v>1</v>
      </c>
      <c r="C2013" t="s">
        <v>80</v>
      </c>
      <c r="D2013" t="s">
        <v>95</v>
      </c>
      <c r="E2013" t="s">
        <v>153</v>
      </c>
      <c r="F2013" t="s">
        <v>6033</v>
      </c>
      <c r="G2013" t="s">
        <v>162</v>
      </c>
      <c r="H2013" t="s">
        <v>143</v>
      </c>
      <c r="I2013" t="s">
        <v>136</v>
      </c>
      <c r="J2013" t="s">
        <v>137</v>
      </c>
      <c r="K2013" t="s">
        <v>163</v>
      </c>
      <c r="L2013" t="s">
        <v>6034</v>
      </c>
      <c r="M2013" t="s">
        <v>6035</v>
      </c>
      <c r="N2013">
        <v>0.199722222</v>
      </c>
      <c r="O2013">
        <v>5</v>
      </c>
      <c r="P2013">
        <v>710</v>
      </c>
      <c r="Q2013">
        <v>26</v>
      </c>
      <c r="R2013">
        <v>9</v>
      </c>
      <c r="S2013">
        <v>30</v>
      </c>
      <c r="T2013">
        <v>43</v>
      </c>
      <c r="U2013">
        <v>0</v>
      </c>
      <c r="V2013">
        <v>0</v>
      </c>
      <c r="W2013">
        <v>0.67288234270029867</v>
      </c>
      <c r="X2013">
        <v>26.121523939303991</v>
      </c>
      <c r="Y2013">
        <v>14.173651065227844</v>
      </c>
      <c r="Z2013">
        <v>1.2261158344227161</v>
      </c>
      <c r="AA2013">
        <v>31.601789731401457</v>
      </c>
      <c r="AB2013">
        <v>5.9680268298084505</v>
      </c>
      <c r="AC2013">
        <v>0</v>
      </c>
      <c r="AD2013">
        <v>0</v>
      </c>
      <c r="AE2013">
        <v>79.763989742864752</v>
      </c>
    </row>
    <row r="2014" spans="1:31" x14ac:dyDescent="0.25">
      <c r="A2014">
        <v>2399863</v>
      </c>
      <c r="B2014">
        <v>1</v>
      </c>
      <c r="C2014" t="s">
        <v>80</v>
      </c>
      <c r="D2014" t="s">
        <v>108</v>
      </c>
      <c r="E2014" t="s">
        <v>157</v>
      </c>
      <c r="F2014" t="s">
        <v>6036</v>
      </c>
      <c r="G2014" t="s">
        <v>276</v>
      </c>
      <c r="H2014" t="s">
        <v>135</v>
      </c>
      <c r="I2014" t="s">
        <v>136</v>
      </c>
      <c r="J2014" t="s">
        <v>137</v>
      </c>
      <c r="K2014" t="s">
        <v>163</v>
      </c>
      <c r="L2014" t="s">
        <v>6037</v>
      </c>
      <c r="M2014" t="s">
        <v>6038</v>
      </c>
      <c r="N2014">
        <v>1.839722222</v>
      </c>
      <c r="O2014">
        <v>0</v>
      </c>
      <c r="P2014">
        <v>27</v>
      </c>
      <c r="Q2014">
        <v>0</v>
      </c>
      <c r="R2014">
        <v>3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3.8668979805422863</v>
      </c>
      <c r="Y2014">
        <v>0</v>
      </c>
      <c r="Z2014">
        <v>1.4304941258396112E-2</v>
      </c>
      <c r="AA2014">
        <v>0</v>
      </c>
      <c r="AB2014">
        <v>0.59909733650533004</v>
      </c>
      <c r="AC2014">
        <v>0</v>
      </c>
      <c r="AD2014">
        <v>0</v>
      </c>
      <c r="AE2014">
        <v>4.4803002583060128</v>
      </c>
    </row>
    <row r="2015" spans="1:31" x14ac:dyDescent="0.25">
      <c r="A2015">
        <v>2399883</v>
      </c>
      <c r="B2015">
        <v>1</v>
      </c>
      <c r="C2015" t="s">
        <v>80</v>
      </c>
      <c r="D2015" t="s">
        <v>101</v>
      </c>
      <c r="E2015" t="s">
        <v>153</v>
      </c>
      <c r="F2015" t="s">
        <v>6039</v>
      </c>
      <c r="G2015" t="s">
        <v>147</v>
      </c>
      <c r="H2015" t="s">
        <v>143</v>
      </c>
      <c r="I2015" t="s">
        <v>136</v>
      </c>
      <c r="J2015" t="s">
        <v>137</v>
      </c>
      <c r="K2015" t="s">
        <v>138</v>
      </c>
      <c r="L2015" t="s">
        <v>6040</v>
      </c>
      <c r="M2015" t="s">
        <v>6041</v>
      </c>
      <c r="N2015">
        <v>2.7466666659999999</v>
      </c>
      <c r="O2015">
        <v>0</v>
      </c>
      <c r="P2015">
        <v>3922</v>
      </c>
      <c r="Q2015">
        <v>0</v>
      </c>
      <c r="R2015">
        <v>1</v>
      </c>
      <c r="S2015">
        <v>2</v>
      </c>
      <c r="T2015">
        <v>386</v>
      </c>
      <c r="U2015">
        <v>0</v>
      </c>
      <c r="V2015">
        <v>0</v>
      </c>
      <c r="W2015">
        <v>0</v>
      </c>
      <c r="X2015">
        <v>1524.4451674679799</v>
      </c>
      <c r="Y2015">
        <v>0</v>
      </c>
      <c r="Z2015">
        <v>0</v>
      </c>
      <c r="AA2015">
        <v>19.014048236794572</v>
      </c>
      <c r="AB2015">
        <v>1430.1130687727957</v>
      </c>
      <c r="AC2015">
        <v>0</v>
      </c>
      <c r="AD2015">
        <v>0</v>
      </c>
      <c r="AE2015">
        <v>2973.5722844775701</v>
      </c>
    </row>
    <row r="2016" spans="1:31" x14ac:dyDescent="0.25">
      <c r="A2016">
        <v>2400198</v>
      </c>
      <c r="B2016">
        <v>1</v>
      </c>
      <c r="C2016" t="s">
        <v>81</v>
      </c>
      <c r="D2016" t="s">
        <v>112</v>
      </c>
      <c r="E2016" t="s">
        <v>132</v>
      </c>
      <c r="F2016" t="s">
        <v>6042</v>
      </c>
      <c r="G2016" t="s">
        <v>187</v>
      </c>
      <c r="H2016" t="s">
        <v>135</v>
      </c>
      <c r="I2016" t="s">
        <v>136</v>
      </c>
      <c r="J2016" t="s">
        <v>137</v>
      </c>
      <c r="K2016" t="s">
        <v>163</v>
      </c>
      <c r="L2016" t="s">
        <v>6043</v>
      </c>
      <c r="M2016" t="s">
        <v>6044</v>
      </c>
      <c r="N2016">
        <v>1.4638888880000001</v>
      </c>
      <c r="O2016">
        <v>0</v>
      </c>
      <c r="P2016">
        <v>297</v>
      </c>
      <c r="Q2016">
        <v>0</v>
      </c>
      <c r="R2016">
        <v>36</v>
      </c>
      <c r="S2016">
        <v>0</v>
      </c>
      <c r="T2016">
        <v>20</v>
      </c>
      <c r="U2016">
        <v>0</v>
      </c>
      <c r="V2016">
        <v>0</v>
      </c>
      <c r="W2016">
        <v>0</v>
      </c>
      <c r="X2016">
        <v>89.90894646256551</v>
      </c>
      <c r="Y2016">
        <v>0</v>
      </c>
      <c r="Z2016">
        <v>3.3178654492888802</v>
      </c>
      <c r="AA2016">
        <v>0</v>
      </c>
      <c r="AB2016">
        <v>15.869343165370449</v>
      </c>
      <c r="AC2016">
        <v>0</v>
      </c>
      <c r="AD2016">
        <v>0</v>
      </c>
      <c r="AE2016">
        <v>109.09615507722484</v>
      </c>
    </row>
    <row r="2017" spans="1:31" x14ac:dyDescent="0.25">
      <c r="A2017">
        <v>2399714</v>
      </c>
      <c r="B2017">
        <v>1</v>
      </c>
      <c r="C2017" t="s">
        <v>81</v>
      </c>
      <c r="D2017" t="s">
        <v>117</v>
      </c>
      <c r="E2017" t="s">
        <v>157</v>
      </c>
      <c r="F2017" t="s">
        <v>6045</v>
      </c>
      <c r="G2017" t="s">
        <v>272</v>
      </c>
      <c r="H2017" t="s">
        <v>135</v>
      </c>
      <c r="I2017" t="s">
        <v>136</v>
      </c>
      <c r="J2017" t="s">
        <v>137</v>
      </c>
      <c r="K2017" t="s">
        <v>163</v>
      </c>
      <c r="L2017" t="s">
        <v>6046</v>
      </c>
      <c r="M2017" t="s">
        <v>6047</v>
      </c>
      <c r="N2017">
        <v>0.96361111099999996</v>
      </c>
      <c r="O2017">
        <v>0</v>
      </c>
      <c r="P2017">
        <v>5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0.28926740562097641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0.28926740562097641</v>
      </c>
    </row>
    <row r="2018" spans="1:31" x14ac:dyDescent="0.25">
      <c r="A2018">
        <v>2400069</v>
      </c>
      <c r="B2018">
        <v>1</v>
      </c>
      <c r="C2018" t="s">
        <v>80</v>
      </c>
      <c r="D2018" t="s">
        <v>92</v>
      </c>
      <c r="E2018" t="s">
        <v>181</v>
      </c>
      <c r="F2018" t="s">
        <v>6048</v>
      </c>
      <c r="G2018" t="s">
        <v>231</v>
      </c>
      <c r="H2018" t="s">
        <v>135</v>
      </c>
      <c r="I2018" t="s">
        <v>136</v>
      </c>
      <c r="J2018" t="s">
        <v>137</v>
      </c>
      <c r="K2018" t="s">
        <v>163</v>
      </c>
      <c r="L2018" t="s">
        <v>6049</v>
      </c>
      <c r="M2018" t="s">
        <v>6050</v>
      </c>
      <c r="N2018">
        <v>1.620833333</v>
      </c>
      <c r="O2018">
        <v>0</v>
      </c>
      <c r="P2018">
        <v>9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4.0293182000355596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4.0293182000355596</v>
      </c>
    </row>
    <row r="2019" spans="1:31" x14ac:dyDescent="0.25">
      <c r="A2019">
        <v>2399820</v>
      </c>
      <c r="B2019">
        <v>1</v>
      </c>
      <c r="C2019" t="s">
        <v>81</v>
      </c>
      <c r="D2019" t="s">
        <v>119</v>
      </c>
      <c r="E2019" t="s">
        <v>181</v>
      </c>
      <c r="F2019" t="s">
        <v>6051</v>
      </c>
      <c r="G2019" t="s">
        <v>183</v>
      </c>
      <c r="H2019" t="s">
        <v>135</v>
      </c>
      <c r="I2019" t="s">
        <v>136</v>
      </c>
      <c r="J2019" t="s">
        <v>137</v>
      </c>
      <c r="K2019" t="s">
        <v>163</v>
      </c>
      <c r="L2019" t="s">
        <v>6052</v>
      </c>
      <c r="M2019" t="s">
        <v>6053</v>
      </c>
      <c r="N2019">
        <v>1.0549999999999999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1.879093126204727</v>
      </c>
      <c r="AC2019">
        <v>0</v>
      </c>
      <c r="AD2019">
        <v>0</v>
      </c>
      <c r="AE2019">
        <v>1.879093126204727</v>
      </c>
    </row>
    <row r="2020" spans="1:31" x14ac:dyDescent="0.25">
      <c r="A2020">
        <v>2399969</v>
      </c>
      <c r="B2020">
        <v>1</v>
      </c>
      <c r="C2020" t="s">
        <v>80</v>
      </c>
      <c r="D2020" t="s">
        <v>97</v>
      </c>
      <c r="E2020" t="s">
        <v>157</v>
      </c>
      <c r="F2020" t="s">
        <v>6054</v>
      </c>
      <c r="G2020" t="s">
        <v>254</v>
      </c>
      <c r="H2020" t="s">
        <v>135</v>
      </c>
      <c r="I2020" t="s">
        <v>136</v>
      </c>
      <c r="J2020" t="s">
        <v>137</v>
      </c>
      <c r="K2020" t="s">
        <v>163</v>
      </c>
      <c r="L2020" t="s">
        <v>6055</v>
      </c>
      <c r="M2020" t="s">
        <v>6056</v>
      </c>
      <c r="N2020">
        <v>0.42694444399999998</v>
      </c>
      <c r="O2020">
        <v>0</v>
      </c>
      <c r="P2020">
        <v>101</v>
      </c>
      <c r="Q2020">
        <v>0</v>
      </c>
      <c r="R2020">
        <v>4</v>
      </c>
      <c r="S2020">
        <v>0</v>
      </c>
      <c r="T2020">
        <v>18</v>
      </c>
      <c r="U2020">
        <v>0</v>
      </c>
      <c r="V2020">
        <v>0</v>
      </c>
      <c r="W2020">
        <v>0</v>
      </c>
      <c r="X2020">
        <v>10.644269592808193</v>
      </c>
      <c r="Y2020">
        <v>0</v>
      </c>
      <c r="Z2020">
        <v>0.16118830535831916</v>
      </c>
      <c r="AA2020">
        <v>0</v>
      </c>
      <c r="AB2020">
        <v>10.197283726511461</v>
      </c>
      <c r="AC2020">
        <v>0</v>
      </c>
      <c r="AD2020">
        <v>0</v>
      </c>
      <c r="AE2020">
        <v>21.002741624677974</v>
      </c>
    </row>
    <row r="2021" spans="1:31" x14ac:dyDescent="0.25">
      <c r="A2021">
        <v>2399923</v>
      </c>
      <c r="B2021">
        <v>1</v>
      </c>
      <c r="C2021" t="s">
        <v>80</v>
      </c>
      <c r="D2021" t="s">
        <v>105</v>
      </c>
      <c r="E2021" t="s">
        <v>153</v>
      </c>
      <c r="F2021" t="s">
        <v>6057</v>
      </c>
      <c r="G2021" t="s">
        <v>162</v>
      </c>
      <c r="H2021" t="s">
        <v>143</v>
      </c>
      <c r="I2021" t="s">
        <v>136</v>
      </c>
      <c r="J2021" t="s">
        <v>137</v>
      </c>
      <c r="K2021" t="s">
        <v>163</v>
      </c>
      <c r="L2021" t="s">
        <v>6058</v>
      </c>
      <c r="M2021" t="s">
        <v>6059</v>
      </c>
      <c r="N2021">
        <v>0.48527777700000002</v>
      </c>
      <c r="O2021">
        <v>11</v>
      </c>
      <c r="P2021">
        <v>2479</v>
      </c>
      <c r="Q2021">
        <v>18</v>
      </c>
      <c r="R2021">
        <v>592</v>
      </c>
      <c r="S2021">
        <v>24</v>
      </c>
      <c r="T2021">
        <v>256</v>
      </c>
      <c r="U2021">
        <v>0</v>
      </c>
      <c r="V2021">
        <v>2</v>
      </c>
      <c r="W2021">
        <v>2.4153885793397993</v>
      </c>
      <c r="X2021">
        <v>235.51376381416202</v>
      </c>
      <c r="Y2021">
        <v>5.9273356293367039</v>
      </c>
      <c r="Z2021">
        <v>128.88566304026722</v>
      </c>
      <c r="AA2021">
        <v>180.3553585280479</v>
      </c>
      <c r="AB2021">
        <v>116.38909410991712</v>
      </c>
      <c r="AC2021">
        <v>0</v>
      </c>
      <c r="AD2021">
        <v>9.3759337543719834</v>
      </c>
      <c r="AE2021">
        <v>678.86253745544275</v>
      </c>
    </row>
    <row r="2022" spans="1:31" x14ac:dyDescent="0.25">
      <c r="A2022">
        <v>2400155</v>
      </c>
      <c r="B2022">
        <v>1</v>
      </c>
      <c r="C2022" t="s">
        <v>80</v>
      </c>
      <c r="D2022" t="s">
        <v>85</v>
      </c>
      <c r="E2022" t="s">
        <v>176</v>
      </c>
      <c r="F2022" t="s">
        <v>6060</v>
      </c>
      <c r="G2022" t="s">
        <v>254</v>
      </c>
      <c r="H2022" t="s">
        <v>135</v>
      </c>
      <c r="I2022" t="s">
        <v>136</v>
      </c>
      <c r="J2022" t="s">
        <v>137</v>
      </c>
      <c r="K2022" t="s">
        <v>163</v>
      </c>
      <c r="L2022" t="s">
        <v>6061</v>
      </c>
      <c r="M2022" t="s">
        <v>6062</v>
      </c>
      <c r="N2022">
        <v>2.892222222</v>
      </c>
      <c r="O2022">
        <v>0</v>
      </c>
      <c r="P2022">
        <v>21</v>
      </c>
      <c r="Q2022">
        <v>0</v>
      </c>
      <c r="R2022">
        <v>0</v>
      </c>
      <c r="S2022">
        <v>0</v>
      </c>
      <c r="T2022">
        <v>7</v>
      </c>
      <c r="U2022">
        <v>0</v>
      </c>
      <c r="V2022">
        <v>0</v>
      </c>
      <c r="W2022">
        <v>0</v>
      </c>
      <c r="X2022">
        <v>16.593973270698623</v>
      </c>
      <c r="Y2022">
        <v>0</v>
      </c>
      <c r="Z2022">
        <v>0</v>
      </c>
      <c r="AA2022">
        <v>0</v>
      </c>
      <c r="AB2022">
        <v>15.061998441735781</v>
      </c>
      <c r="AC2022">
        <v>0</v>
      </c>
      <c r="AD2022">
        <v>0</v>
      </c>
      <c r="AE2022">
        <v>31.655971712434404</v>
      </c>
    </row>
    <row r="2023" spans="1:31" x14ac:dyDescent="0.25">
      <c r="A2023">
        <v>2399760</v>
      </c>
      <c r="B2023">
        <v>1</v>
      </c>
      <c r="C2023" t="s">
        <v>80</v>
      </c>
      <c r="D2023" t="s">
        <v>82</v>
      </c>
      <c r="E2023" t="s">
        <v>181</v>
      </c>
      <c r="F2023" t="s">
        <v>6063</v>
      </c>
      <c r="G2023" t="s">
        <v>235</v>
      </c>
      <c r="H2023" t="s">
        <v>135</v>
      </c>
      <c r="I2023" t="s">
        <v>136</v>
      </c>
      <c r="J2023" t="s">
        <v>137</v>
      </c>
      <c r="K2023" t="s">
        <v>163</v>
      </c>
      <c r="L2023" t="s">
        <v>6064</v>
      </c>
      <c r="M2023" t="s">
        <v>6065</v>
      </c>
      <c r="N2023">
        <v>3.9522222220000001</v>
      </c>
      <c r="O2023">
        <v>0</v>
      </c>
      <c r="P2023">
        <v>4</v>
      </c>
      <c r="Q2023">
        <v>0</v>
      </c>
      <c r="R2023">
        <v>0</v>
      </c>
      <c r="S2023">
        <v>0</v>
      </c>
      <c r="T2023">
        <v>1</v>
      </c>
      <c r="U2023">
        <v>0</v>
      </c>
      <c r="V2023">
        <v>0</v>
      </c>
      <c r="W2023">
        <v>0</v>
      </c>
      <c r="X2023">
        <v>3.3968671842966383</v>
      </c>
      <c r="Y2023">
        <v>0</v>
      </c>
      <c r="Z2023">
        <v>0</v>
      </c>
      <c r="AA2023">
        <v>0</v>
      </c>
      <c r="AB2023">
        <v>3.0876908495877808</v>
      </c>
      <c r="AC2023">
        <v>0</v>
      </c>
      <c r="AD2023">
        <v>0</v>
      </c>
      <c r="AE2023">
        <v>6.4845580338844186</v>
      </c>
    </row>
    <row r="2024" spans="1:31" x14ac:dyDescent="0.25">
      <c r="A2024">
        <v>2399737</v>
      </c>
      <c r="B2024">
        <v>1</v>
      </c>
      <c r="C2024" t="s">
        <v>80</v>
      </c>
      <c r="D2024" t="s">
        <v>97</v>
      </c>
      <c r="E2024" t="s">
        <v>141</v>
      </c>
      <c r="F2024" t="s">
        <v>4578</v>
      </c>
      <c r="G2024" t="s">
        <v>206</v>
      </c>
      <c r="H2024" t="s">
        <v>143</v>
      </c>
      <c r="I2024" t="s">
        <v>136</v>
      </c>
      <c r="J2024" t="s">
        <v>137</v>
      </c>
      <c r="K2024" t="s">
        <v>163</v>
      </c>
      <c r="L2024" t="s">
        <v>6066</v>
      </c>
      <c r="M2024" t="s">
        <v>6067</v>
      </c>
      <c r="N2024">
        <v>1.392222222</v>
      </c>
      <c r="O2024">
        <v>0</v>
      </c>
      <c r="P2024">
        <v>164</v>
      </c>
      <c r="Q2024">
        <v>0</v>
      </c>
      <c r="R2024">
        <v>13</v>
      </c>
      <c r="S2024">
        <v>2</v>
      </c>
      <c r="T2024">
        <v>28</v>
      </c>
      <c r="U2024">
        <v>0</v>
      </c>
      <c r="V2024">
        <v>0</v>
      </c>
      <c r="W2024">
        <v>0</v>
      </c>
      <c r="X2024">
        <v>45.217725679079258</v>
      </c>
      <c r="Y2024">
        <v>0</v>
      </c>
      <c r="Z2024">
        <v>7.153434337298175</v>
      </c>
      <c r="AA2024">
        <v>3.9798729143728337</v>
      </c>
      <c r="AB2024">
        <v>30.802236929506147</v>
      </c>
      <c r="AC2024">
        <v>0</v>
      </c>
      <c r="AD2024">
        <v>0</v>
      </c>
      <c r="AE2024">
        <v>87.153269860256415</v>
      </c>
    </row>
    <row r="2025" spans="1:31" x14ac:dyDescent="0.25">
      <c r="A2025">
        <v>2399986</v>
      </c>
      <c r="B2025">
        <v>1</v>
      </c>
      <c r="C2025" t="s">
        <v>80</v>
      </c>
      <c r="D2025" t="s">
        <v>85</v>
      </c>
      <c r="E2025" t="s">
        <v>157</v>
      </c>
      <c r="F2025" t="s">
        <v>6068</v>
      </c>
      <c r="G2025" t="s">
        <v>235</v>
      </c>
      <c r="H2025" t="s">
        <v>135</v>
      </c>
      <c r="I2025" t="s">
        <v>136</v>
      </c>
      <c r="J2025" t="s">
        <v>3</v>
      </c>
      <c r="K2025" t="s">
        <v>163</v>
      </c>
      <c r="L2025" t="s">
        <v>6069</v>
      </c>
      <c r="M2025" t="s">
        <v>6070</v>
      </c>
      <c r="N2025">
        <v>2.682222222</v>
      </c>
      <c r="O2025">
        <v>0</v>
      </c>
      <c r="P2025">
        <v>68</v>
      </c>
      <c r="Q2025">
        <v>0</v>
      </c>
      <c r="R2025">
        <v>0</v>
      </c>
      <c r="S2025">
        <v>0</v>
      </c>
      <c r="T2025">
        <v>5</v>
      </c>
      <c r="U2025">
        <v>0</v>
      </c>
      <c r="V2025">
        <v>0</v>
      </c>
      <c r="W2025">
        <v>0</v>
      </c>
      <c r="X2025">
        <v>42.349791737357215</v>
      </c>
      <c r="Y2025">
        <v>0</v>
      </c>
      <c r="Z2025">
        <v>0</v>
      </c>
      <c r="AA2025">
        <v>0</v>
      </c>
      <c r="AB2025">
        <v>1.5335689236737142</v>
      </c>
      <c r="AC2025">
        <v>0</v>
      </c>
      <c r="AD2025">
        <v>0</v>
      </c>
      <c r="AE2025">
        <v>43.883360661030927</v>
      </c>
    </row>
    <row r="2026" spans="1:31" x14ac:dyDescent="0.25">
      <c r="A2026">
        <v>2399700</v>
      </c>
      <c r="B2026">
        <v>1</v>
      </c>
      <c r="C2026" t="s">
        <v>80</v>
      </c>
      <c r="D2026" t="s">
        <v>96</v>
      </c>
      <c r="E2026" t="s">
        <v>141</v>
      </c>
      <c r="F2026" t="s">
        <v>2211</v>
      </c>
      <c r="G2026" t="s">
        <v>206</v>
      </c>
      <c r="H2026" t="s">
        <v>143</v>
      </c>
      <c r="I2026" t="s">
        <v>136</v>
      </c>
      <c r="J2026" t="s">
        <v>137</v>
      </c>
      <c r="K2026" t="s">
        <v>163</v>
      </c>
      <c r="L2026" t="s">
        <v>6071</v>
      </c>
      <c r="M2026" t="s">
        <v>6072</v>
      </c>
      <c r="N2026">
        <v>2.2383333329999999</v>
      </c>
      <c r="O2026">
        <v>0</v>
      </c>
      <c r="P2026">
        <v>3</v>
      </c>
      <c r="Q2026">
        <v>0</v>
      </c>
      <c r="R2026">
        <v>8</v>
      </c>
      <c r="S2026">
        <v>0</v>
      </c>
      <c r="T2026">
        <v>2</v>
      </c>
      <c r="U2026">
        <v>0</v>
      </c>
      <c r="V2026">
        <v>0</v>
      </c>
      <c r="W2026">
        <v>0</v>
      </c>
      <c r="X2026">
        <v>1.4726783434310935</v>
      </c>
      <c r="Y2026">
        <v>0</v>
      </c>
      <c r="Z2026">
        <v>16.119285422217892</v>
      </c>
      <c r="AA2026">
        <v>0</v>
      </c>
      <c r="AB2026">
        <v>2.4142756819600732</v>
      </c>
      <c r="AC2026">
        <v>0</v>
      </c>
      <c r="AD2026">
        <v>0</v>
      </c>
      <c r="AE2026">
        <v>20.006239447609058</v>
      </c>
    </row>
    <row r="2027" spans="1:31" x14ac:dyDescent="0.25">
      <c r="A2027">
        <v>2400092</v>
      </c>
      <c r="B2027">
        <v>1</v>
      </c>
      <c r="C2027" t="s">
        <v>81</v>
      </c>
      <c r="D2027" t="s">
        <v>112</v>
      </c>
      <c r="E2027" t="s">
        <v>153</v>
      </c>
      <c r="F2027" t="s">
        <v>6073</v>
      </c>
      <c r="G2027" t="s">
        <v>162</v>
      </c>
      <c r="H2027" t="s">
        <v>143</v>
      </c>
      <c r="I2027" t="s">
        <v>136</v>
      </c>
      <c r="J2027" t="s">
        <v>137</v>
      </c>
      <c r="K2027" t="s">
        <v>163</v>
      </c>
      <c r="L2027" t="s">
        <v>6074</v>
      </c>
      <c r="M2027" t="s">
        <v>6075</v>
      </c>
      <c r="N2027">
        <v>0.69888888800000004</v>
      </c>
      <c r="O2027">
        <v>0</v>
      </c>
      <c r="P2027">
        <v>223</v>
      </c>
      <c r="Q2027">
        <v>145</v>
      </c>
      <c r="R2027">
        <v>243</v>
      </c>
      <c r="S2027">
        <v>29</v>
      </c>
      <c r="T2027">
        <v>26</v>
      </c>
      <c r="U2027">
        <v>8</v>
      </c>
      <c r="V2027">
        <v>0</v>
      </c>
      <c r="W2027">
        <v>0</v>
      </c>
      <c r="X2027">
        <v>23.559478821352485</v>
      </c>
      <c r="Y2027">
        <v>127.4423073843241</v>
      </c>
      <c r="Z2027">
        <v>151.41053595254584</v>
      </c>
      <c r="AA2027">
        <v>74.256448936469369</v>
      </c>
      <c r="AB2027">
        <v>22.388252364573383</v>
      </c>
      <c r="AC2027">
        <v>515.9891505661501</v>
      </c>
      <c r="AD2027">
        <v>0</v>
      </c>
      <c r="AE2027">
        <v>915.04617402541521</v>
      </c>
    </row>
    <row r="2028" spans="1:31" x14ac:dyDescent="0.25">
      <c r="A2028">
        <v>2400052</v>
      </c>
      <c r="B2028">
        <v>1</v>
      </c>
      <c r="C2028" t="s">
        <v>81</v>
      </c>
      <c r="D2028" t="s">
        <v>128</v>
      </c>
      <c r="E2028" t="s">
        <v>181</v>
      </c>
      <c r="F2028" t="s">
        <v>6076</v>
      </c>
      <c r="G2028" t="s">
        <v>183</v>
      </c>
      <c r="H2028" t="s">
        <v>135</v>
      </c>
      <c r="I2028" t="s">
        <v>136</v>
      </c>
      <c r="J2028" t="s">
        <v>137</v>
      </c>
      <c r="K2028" t="s">
        <v>163</v>
      </c>
      <c r="L2028" t="s">
        <v>6077</v>
      </c>
      <c r="M2028" t="s">
        <v>6078</v>
      </c>
      <c r="N2028">
        <v>3.1155555549999998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0.64547039583525556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0.64547039583525556</v>
      </c>
    </row>
    <row r="2029" spans="1:31" x14ac:dyDescent="0.25">
      <c r="A2029">
        <v>2399860</v>
      </c>
      <c r="B2029">
        <v>1</v>
      </c>
      <c r="C2029" t="s">
        <v>81</v>
      </c>
      <c r="D2029" t="s">
        <v>119</v>
      </c>
      <c r="E2029" t="s">
        <v>157</v>
      </c>
      <c r="F2029" t="s">
        <v>6079</v>
      </c>
      <c r="G2029" t="s">
        <v>272</v>
      </c>
      <c r="H2029" t="s">
        <v>135</v>
      </c>
      <c r="I2029" t="s">
        <v>136</v>
      </c>
      <c r="J2029" t="s">
        <v>137</v>
      </c>
      <c r="K2029" t="s">
        <v>163</v>
      </c>
      <c r="L2029" t="s">
        <v>6080</v>
      </c>
      <c r="M2029" t="s">
        <v>6081</v>
      </c>
      <c r="N2029">
        <v>1.301388888</v>
      </c>
      <c r="O2029">
        <v>0</v>
      </c>
      <c r="P2029">
        <v>91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11.984253996291782</v>
      </c>
      <c r="Y2029">
        <v>0</v>
      </c>
      <c r="Z2029">
        <v>0</v>
      </c>
      <c r="AA2029">
        <v>0</v>
      </c>
      <c r="AB2029">
        <v>2.1706126777245665</v>
      </c>
      <c r="AC2029">
        <v>0</v>
      </c>
      <c r="AD2029">
        <v>0</v>
      </c>
      <c r="AE2029">
        <v>14.154866674016349</v>
      </c>
    </row>
    <row r="2030" spans="1:31" x14ac:dyDescent="0.25">
      <c r="A2030">
        <v>2400072</v>
      </c>
      <c r="B2030">
        <v>1</v>
      </c>
      <c r="C2030" t="s">
        <v>80</v>
      </c>
      <c r="D2030" t="s">
        <v>92</v>
      </c>
      <c r="E2030" t="s">
        <v>181</v>
      </c>
      <c r="F2030" t="s">
        <v>6082</v>
      </c>
      <c r="G2030" t="s">
        <v>183</v>
      </c>
      <c r="H2030" t="s">
        <v>135</v>
      </c>
      <c r="I2030" t="s">
        <v>136</v>
      </c>
      <c r="J2030" t="s">
        <v>137</v>
      </c>
      <c r="K2030" t="s">
        <v>163</v>
      </c>
      <c r="L2030" t="s">
        <v>6083</v>
      </c>
      <c r="M2030" t="s">
        <v>6084</v>
      </c>
      <c r="N2030">
        <v>2.849444444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0.99834975375685009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0.99834975375685009</v>
      </c>
    </row>
    <row r="2031" spans="1:31" x14ac:dyDescent="0.25">
      <c r="A2031">
        <v>2399717</v>
      </c>
      <c r="B2031">
        <v>1</v>
      </c>
      <c r="C2031" t="s">
        <v>80</v>
      </c>
      <c r="D2031" t="s">
        <v>102</v>
      </c>
      <c r="E2031" t="s">
        <v>153</v>
      </c>
      <c r="F2031" t="s">
        <v>6085</v>
      </c>
      <c r="G2031" t="s">
        <v>162</v>
      </c>
      <c r="H2031" t="s">
        <v>143</v>
      </c>
      <c r="I2031" t="s">
        <v>136</v>
      </c>
      <c r="J2031" t="s">
        <v>137</v>
      </c>
      <c r="K2031" t="s">
        <v>163</v>
      </c>
      <c r="L2031" t="s">
        <v>6086</v>
      </c>
      <c r="M2031" t="s">
        <v>6087</v>
      </c>
      <c r="N2031">
        <v>0.74833333300000004</v>
      </c>
      <c r="O2031">
        <v>0</v>
      </c>
      <c r="P2031">
        <v>2485</v>
      </c>
      <c r="Q2031">
        <v>54</v>
      </c>
      <c r="R2031">
        <v>149</v>
      </c>
      <c r="S2031">
        <v>21</v>
      </c>
      <c r="T2031">
        <v>260</v>
      </c>
      <c r="U2031">
        <v>2</v>
      </c>
      <c r="V2031">
        <v>0</v>
      </c>
      <c r="W2031">
        <v>0</v>
      </c>
      <c r="X2031">
        <v>253.90645425616609</v>
      </c>
      <c r="Y2031">
        <v>85.566289687834455</v>
      </c>
      <c r="Z2031">
        <v>44.308808716264409</v>
      </c>
      <c r="AA2031">
        <v>103.07241094611364</v>
      </c>
      <c r="AB2031">
        <v>108.32142066964281</v>
      </c>
      <c r="AC2031">
        <v>48.936872172320264</v>
      </c>
      <c r="AD2031">
        <v>0</v>
      </c>
      <c r="AE2031">
        <v>644.11225644834155</v>
      </c>
    </row>
    <row r="2032" spans="1:31" x14ac:dyDescent="0.25">
      <c r="A2032">
        <v>2399866</v>
      </c>
      <c r="B2032">
        <v>1</v>
      </c>
      <c r="C2032" t="s">
        <v>80</v>
      </c>
      <c r="D2032" t="s">
        <v>82</v>
      </c>
      <c r="E2032" t="s">
        <v>153</v>
      </c>
      <c r="F2032" t="s">
        <v>6088</v>
      </c>
      <c r="G2032" t="s">
        <v>2492</v>
      </c>
      <c r="H2032" t="s">
        <v>143</v>
      </c>
      <c r="I2032" t="s">
        <v>136</v>
      </c>
      <c r="J2032" t="s">
        <v>137</v>
      </c>
      <c r="K2032" t="s">
        <v>163</v>
      </c>
      <c r="L2032" t="s">
        <v>6089</v>
      </c>
      <c r="M2032" t="s">
        <v>6090</v>
      </c>
      <c r="N2032">
        <v>1.8558333330000001</v>
      </c>
      <c r="O2032">
        <v>0</v>
      </c>
      <c r="P2032">
        <v>752</v>
      </c>
      <c r="Q2032">
        <v>0</v>
      </c>
      <c r="R2032">
        <v>0</v>
      </c>
      <c r="S2032">
        <v>6</v>
      </c>
      <c r="T2032">
        <v>3211</v>
      </c>
      <c r="U2032">
        <v>0</v>
      </c>
      <c r="V2032">
        <v>4</v>
      </c>
      <c r="W2032">
        <v>0</v>
      </c>
      <c r="X2032">
        <v>438.52351569092946</v>
      </c>
      <c r="Y2032">
        <v>0</v>
      </c>
      <c r="Z2032">
        <v>0</v>
      </c>
      <c r="AA2032">
        <v>1411.6868969270761</v>
      </c>
      <c r="AB2032">
        <v>5036.7694689961572</v>
      </c>
      <c r="AC2032">
        <v>0</v>
      </c>
      <c r="AD2032">
        <v>25.594815499941145</v>
      </c>
      <c r="AE2032">
        <v>6912.5746971141043</v>
      </c>
    </row>
    <row r="2033" spans="1:31" x14ac:dyDescent="0.25">
      <c r="A2033">
        <v>2399823</v>
      </c>
      <c r="B2033">
        <v>1</v>
      </c>
      <c r="C2033" t="s">
        <v>81</v>
      </c>
      <c r="D2033" t="s">
        <v>118</v>
      </c>
      <c r="E2033" t="s">
        <v>279</v>
      </c>
      <c r="F2033" t="s">
        <v>6091</v>
      </c>
      <c r="G2033" t="s">
        <v>134</v>
      </c>
      <c r="H2033" t="s">
        <v>143</v>
      </c>
      <c r="I2033" t="s">
        <v>136</v>
      </c>
      <c r="J2033" t="s">
        <v>137</v>
      </c>
      <c r="K2033" t="s">
        <v>138</v>
      </c>
      <c r="L2033" t="s">
        <v>6092</v>
      </c>
      <c r="M2033" t="s">
        <v>6093</v>
      </c>
      <c r="N2033">
        <v>6.7663888879999998</v>
      </c>
      <c r="O2033">
        <v>10</v>
      </c>
      <c r="P2033">
        <v>277</v>
      </c>
      <c r="Q2033">
        <v>75</v>
      </c>
      <c r="R2033">
        <v>12</v>
      </c>
      <c r="S2033">
        <v>19</v>
      </c>
      <c r="T2033">
        <v>11</v>
      </c>
      <c r="U2033">
        <v>6</v>
      </c>
      <c r="V2033">
        <v>0</v>
      </c>
      <c r="W2033">
        <v>12.226828787307845</v>
      </c>
      <c r="X2033">
        <v>358.02699936964132</v>
      </c>
      <c r="Y2033">
        <v>532.39563772656788</v>
      </c>
      <c r="Z2033">
        <v>18.177298461514496</v>
      </c>
      <c r="AA2033">
        <v>845.92832599411952</v>
      </c>
      <c r="AB2033">
        <v>81.389618302014838</v>
      </c>
      <c r="AC2033">
        <v>5327.1234567674337</v>
      </c>
      <c r="AD2033">
        <v>0</v>
      </c>
      <c r="AE2033">
        <v>7175.2681654086</v>
      </c>
    </row>
    <row r="2034" spans="1:31" x14ac:dyDescent="0.25">
      <c r="A2034">
        <v>2399826</v>
      </c>
      <c r="B2034">
        <v>1</v>
      </c>
      <c r="C2034" t="s">
        <v>80</v>
      </c>
      <c r="D2034" t="s">
        <v>90</v>
      </c>
      <c r="E2034" t="s">
        <v>132</v>
      </c>
      <c r="F2034" t="s">
        <v>6094</v>
      </c>
      <c r="G2034" t="s">
        <v>134</v>
      </c>
      <c r="H2034" t="s">
        <v>135</v>
      </c>
      <c r="I2034" t="s">
        <v>136</v>
      </c>
      <c r="J2034" t="s">
        <v>137</v>
      </c>
      <c r="K2034" t="s">
        <v>138</v>
      </c>
      <c r="L2034" t="s">
        <v>6095</v>
      </c>
      <c r="M2034" t="s">
        <v>6096</v>
      </c>
      <c r="N2034">
        <v>3.4063888879999999</v>
      </c>
      <c r="O2034">
        <v>0</v>
      </c>
      <c r="P2034">
        <v>697</v>
      </c>
      <c r="Q2034">
        <v>0</v>
      </c>
      <c r="R2034">
        <v>0</v>
      </c>
      <c r="S2034">
        <v>0</v>
      </c>
      <c r="T2034">
        <v>47</v>
      </c>
      <c r="U2034">
        <v>0</v>
      </c>
      <c r="V2034">
        <v>0</v>
      </c>
      <c r="W2034">
        <v>0</v>
      </c>
      <c r="X2034">
        <v>453.7050549339379</v>
      </c>
      <c r="Y2034">
        <v>0</v>
      </c>
      <c r="Z2034">
        <v>0</v>
      </c>
      <c r="AA2034">
        <v>0</v>
      </c>
      <c r="AB2034">
        <v>78.241309952085572</v>
      </c>
      <c r="AC2034">
        <v>0</v>
      </c>
      <c r="AD2034">
        <v>0</v>
      </c>
      <c r="AE2034">
        <v>531.9463648860235</v>
      </c>
    </row>
    <row r="2035" spans="1:31" x14ac:dyDescent="0.25">
      <c r="A2035">
        <v>2400227</v>
      </c>
      <c r="B2035">
        <v>1</v>
      </c>
      <c r="C2035" t="s">
        <v>81</v>
      </c>
      <c r="D2035" t="s">
        <v>117</v>
      </c>
      <c r="E2035" t="s">
        <v>141</v>
      </c>
      <c r="F2035" t="s">
        <v>6097</v>
      </c>
      <c r="G2035" t="s">
        <v>254</v>
      </c>
      <c r="H2035" t="s">
        <v>143</v>
      </c>
      <c r="I2035" t="s">
        <v>136</v>
      </c>
      <c r="J2035" t="s">
        <v>137</v>
      </c>
      <c r="K2035" t="s">
        <v>163</v>
      </c>
      <c r="L2035" t="s">
        <v>6098</v>
      </c>
      <c r="M2035" t="s">
        <v>6099</v>
      </c>
      <c r="N2035">
        <v>0.16416666599999999</v>
      </c>
      <c r="O2035">
        <v>0</v>
      </c>
      <c r="P2035">
        <v>34</v>
      </c>
      <c r="Q2035">
        <v>0</v>
      </c>
      <c r="R2035">
        <v>0</v>
      </c>
      <c r="S2035">
        <v>0</v>
      </c>
      <c r="T2035">
        <v>1</v>
      </c>
      <c r="U2035">
        <v>0</v>
      </c>
      <c r="V2035">
        <v>0</v>
      </c>
      <c r="W2035">
        <v>0</v>
      </c>
      <c r="X2035">
        <v>0.43288623562940243</v>
      </c>
      <c r="Y2035">
        <v>0</v>
      </c>
      <c r="Z2035">
        <v>0</v>
      </c>
      <c r="AA2035">
        <v>0</v>
      </c>
      <c r="AB2035">
        <v>0.22399253690565918</v>
      </c>
      <c r="AC2035">
        <v>0</v>
      </c>
      <c r="AD2035">
        <v>0</v>
      </c>
      <c r="AE2035">
        <v>0.65687877253506155</v>
      </c>
    </row>
    <row r="2036" spans="1:31" x14ac:dyDescent="0.25">
      <c r="A2036">
        <v>2399686</v>
      </c>
      <c r="B2036">
        <v>1</v>
      </c>
      <c r="C2036" t="s">
        <v>80</v>
      </c>
      <c r="D2036" t="s">
        <v>95</v>
      </c>
      <c r="E2036" t="s">
        <v>325</v>
      </c>
      <c r="F2036" t="s">
        <v>6100</v>
      </c>
      <c r="G2036" t="s">
        <v>162</v>
      </c>
      <c r="H2036" t="s">
        <v>143</v>
      </c>
      <c r="I2036" t="s">
        <v>136</v>
      </c>
      <c r="J2036" t="s">
        <v>137</v>
      </c>
      <c r="K2036" t="s">
        <v>163</v>
      </c>
      <c r="L2036" t="s">
        <v>6101</v>
      </c>
      <c r="M2036" t="s">
        <v>6102</v>
      </c>
      <c r="N2036">
        <v>5.812777777</v>
      </c>
      <c r="O2036">
        <v>5</v>
      </c>
      <c r="P2036">
        <v>1677</v>
      </c>
      <c r="Q2036">
        <v>7</v>
      </c>
      <c r="R2036">
        <v>135</v>
      </c>
      <c r="S2036">
        <v>43</v>
      </c>
      <c r="T2036">
        <v>178</v>
      </c>
      <c r="U2036">
        <v>6</v>
      </c>
      <c r="V2036">
        <v>0</v>
      </c>
      <c r="W2036">
        <v>10.044906401481466</v>
      </c>
      <c r="X2036">
        <v>1810.0219900199552</v>
      </c>
      <c r="Y2036">
        <v>133.14356930983683</v>
      </c>
      <c r="Z2036">
        <v>322.88704338042311</v>
      </c>
      <c r="AA2036">
        <v>6520.8819754766082</v>
      </c>
      <c r="AB2036">
        <v>730.36870792260822</v>
      </c>
      <c r="AC2036">
        <v>4225.59795803616</v>
      </c>
      <c r="AD2036">
        <v>0</v>
      </c>
      <c r="AE2036">
        <v>13752.946150547072</v>
      </c>
    </row>
    <row r="2037" spans="1:31" x14ac:dyDescent="0.25">
      <c r="A2037">
        <v>2399889</v>
      </c>
      <c r="B2037">
        <v>1</v>
      </c>
      <c r="C2037" t="s">
        <v>80</v>
      </c>
      <c r="D2037" t="s">
        <v>98</v>
      </c>
      <c r="E2037" t="s">
        <v>132</v>
      </c>
      <c r="F2037" t="s">
        <v>6103</v>
      </c>
      <c r="G2037" t="s">
        <v>6104</v>
      </c>
      <c r="H2037" t="s">
        <v>135</v>
      </c>
      <c r="I2037" t="s">
        <v>136</v>
      </c>
      <c r="J2037" t="s">
        <v>137</v>
      </c>
      <c r="K2037" t="s">
        <v>163</v>
      </c>
      <c r="L2037" t="s">
        <v>6105</v>
      </c>
      <c r="M2037" t="s">
        <v>6106</v>
      </c>
      <c r="N2037">
        <v>0.70111111100000001</v>
      </c>
      <c r="O2037">
        <v>0</v>
      </c>
      <c r="P2037">
        <v>86</v>
      </c>
      <c r="Q2037">
        <v>0</v>
      </c>
      <c r="R2037">
        <v>9</v>
      </c>
      <c r="S2037">
        <v>0</v>
      </c>
      <c r="T2037">
        <v>29</v>
      </c>
      <c r="U2037">
        <v>0</v>
      </c>
      <c r="V2037">
        <v>0</v>
      </c>
      <c r="W2037">
        <v>0</v>
      </c>
      <c r="X2037">
        <v>9.9712900979788035</v>
      </c>
      <c r="Y2037">
        <v>0</v>
      </c>
      <c r="Z2037">
        <v>1.3152380349453334</v>
      </c>
      <c r="AA2037">
        <v>0</v>
      </c>
      <c r="AB2037">
        <v>9.193917978002295</v>
      </c>
      <c r="AC2037">
        <v>0</v>
      </c>
      <c r="AD2037">
        <v>0</v>
      </c>
      <c r="AE2037">
        <v>20.48044611092643</v>
      </c>
    </row>
    <row r="2038" spans="1:31" x14ac:dyDescent="0.25">
      <c r="A2038">
        <v>2399995</v>
      </c>
      <c r="B2038">
        <v>1</v>
      </c>
      <c r="C2038" t="s">
        <v>81</v>
      </c>
      <c r="D2038" t="s">
        <v>115</v>
      </c>
      <c r="E2038" t="s">
        <v>157</v>
      </c>
      <c r="F2038" t="s">
        <v>6107</v>
      </c>
      <c r="G2038" t="s">
        <v>272</v>
      </c>
      <c r="H2038" t="s">
        <v>135</v>
      </c>
      <c r="I2038" t="s">
        <v>136</v>
      </c>
      <c r="J2038" t="s">
        <v>137</v>
      </c>
      <c r="K2038" t="s">
        <v>163</v>
      </c>
      <c r="L2038" t="s">
        <v>6108</v>
      </c>
      <c r="M2038" t="s">
        <v>6109</v>
      </c>
      <c r="N2038">
        <v>1.3338888879999999</v>
      </c>
      <c r="O2038">
        <v>0</v>
      </c>
      <c r="P2038">
        <v>18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5.8887613376886394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5.8887613376886394</v>
      </c>
    </row>
    <row r="2039" spans="1:31" x14ac:dyDescent="0.25">
      <c r="A2039">
        <v>2400075</v>
      </c>
      <c r="B2039">
        <v>1</v>
      </c>
      <c r="C2039" t="s">
        <v>81</v>
      </c>
      <c r="D2039" t="s">
        <v>121</v>
      </c>
      <c r="E2039" t="s">
        <v>181</v>
      </c>
      <c r="F2039" t="s">
        <v>6110</v>
      </c>
      <c r="G2039" t="s">
        <v>235</v>
      </c>
      <c r="H2039" t="s">
        <v>135</v>
      </c>
      <c r="I2039" t="s">
        <v>136</v>
      </c>
      <c r="J2039" t="s">
        <v>3</v>
      </c>
      <c r="K2039" t="s">
        <v>163</v>
      </c>
      <c r="L2039" t="s">
        <v>6111</v>
      </c>
      <c r="M2039" t="s">
        <v>6112</v>
      </c>
      <c r="N2039">
        <v>3.9741666659999999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</row>
    <row r="2040" spans="1:31" x14ac:dyDescent="0.25">
      <c r="A2040">
        <v>2399912</v>
      </c>
      <c r="B2040">
        <v>1</v>
      </c>
      <c r="C2040" t="s">
        <v>80</v>
      </c>
      <c r="D2040" t="s">
        <v>104</v>
      </c>
      <c r="E2040" t="s">
        <v>153</v>
      </c>
      <c r="F2040" t="s">
        <v>6113</v>
      </c>
      <c r="G2040" t="s">
        <v>147</v>
      </c>
      <c r="H2040" t="s">
        <v>143</v>
      </c>
      <c r="I2040" t="s">
        <v>136</v>
      </c>
      <c r="J2040" t="s">
        <v>137</v>
      </c>
      <c r="K2040" t="s">
        <v>138</v>
      </c>
      <c r="L2040" t="s">
        <v>6114</v>
      </c>
      <c r="M2040" t="s">
        <v>6115</v>
      </c>
      <c r="N2040">
        <v>0.79527777700000002</v>
      </c>
      <c r="O2040">
        <v>0</v>
      </c>
      <c r="P2040">
        <v>10</v>
      </c>
      <c r="Q2040">
        <v>0</v>
      </c>
      <c r="R2040">
        <v>9</v>
      </c>
      <c r="S2040">
        <v>3</v>
      </c>
      <c r="T2040">
        <v>21</v>
      </c>
      <c r="U2040">
        <v>5</v>
      </c>
      <c r="V2040">
        <v>0</v>
      </c>
      <c r="W2040">
        <v>0</v>
      </c>
      <c r="X2040">
        <v>0.94257789693749516</v>
      </c>
      <c r="Y2040">
        <v>0</v>
      </c>
      <c r="Z2040">
        <v>1.8364304002795746</v>
      </c>
      <c r="AA2040">
        <v>10.844990639488708</v>
      </c>
      <c r="AB2040">
        <v>8.2418695737764534</v>
      </c>
      <c r="AC2040">
        <v>576.13792961127285</v>
      </c>
      <c r="AD2040">
        <v>0</v>
      </c>
      <c r="AE2040">
        <v>598.00379812175504</v>
      </c>
    </row>
    <row r="2041" spans="1:31" x14ac:dyDescent="0.25">
      <c r="A2041">
        <v>2399789</v>
      </c>
      <c r="B2041">
        <v>1</v>
      </c>
      <c r="C2041" t="s">
        <v>80</v>
      </c>
      <c r="D2041" t="s">
        <v>84</v>
      </c>
      <c r="E2041" t="s">
        <v>132</v>
      </c>
      <c r="F2041" t="s">
        <v>6116</v>
      </c>
      <c r="G2041" t="s">
        <v>147</v>
      </c>
      <c r="H2041" t="s">
        <v>135</v>
      </c>
      <c r="I2041" t="s">
        <v>136</v>
      </c>
      <c r="J2041" t="s">
        <v>137</v>
      </c>
      <c r="K2041" t="s">
        <v>138</v>
      </c>
      <c r="L2041" t="s">
        <v>6117</v>
      </c>
      <c r="M2041" t="s">
        <v>6118</v>
      </c>
      <c r="N2041">
        <v>8.5419444440000003</v>
      </c>
      <c r="O2041">
        <v>0</v>
      </c>
      <c r="P2041">
        <v>669</v>
      </c>
      <c r="Q2041">
        <v>0</v>
      </c>
      <c r="R2041">
        <v>0</v>
      </c>
      <c r="S2041">
        <v>0</v>
      </c>
      <c r="T2041">
        <v>72</v>
      </c>
      <c r="U2041">
        <v>0</v>
      </c>
      <c r="V2041">
        <v>0</v>
      </c>
      <c r="W2041">
        <v>0</v>
      </c>
      <c r="X2041">
        <v>1156.0226507899922</v>
      </c>
      <c r="Y2041">
        <v>0</v>
      </c>
      <c r="Z2041">
        <v>0</v>
      </c>
      <c r="AA2041">
        <v>0</v>
      </c>
      <c r="AB2041">
        <v>561.80937621876444</v>
      </c>
      <c r="AC2041">
        <v>0</v>
      </c>
      <c r="AD2041">
        <v>0</v>
      </c>
      <c r="AE2041">
        <v>1717.8320270087565</v>
      </c>
    </row>
    <row r="2042" spans="1:31" x14ac:dyDescent="0.25">
      <c r="A2042">
        <v>2399955</v>
      </c>
      <c r="B2042">
        <v>1</v>
      </c>
      <c r="C2042" t="s">
        <v>81</v>
      </c>
      <c r="D2042" t="s">
        <v>112</v>
      </c>
      <c r="E2042" t="s">
        <v>141</v>
      </c>
      <c r="F2042" t="s">
        <v>6119</v>
      </c>
      <c r="G2042" t="s">
        <v>162</v>
      </c>
      <c r="H2042" t="s">
        <v>143</v>
      </c>
      <c r="I2042" t="s">
        <v>136</v>
      </c>
      <c r="J2042" t="s">
        <v>137</v>
      </c>
      <c r="K2042" t="s">
        <v>163</v>
      </c>
      <c r="L2042" t="s">
        <v>6120</v>
      </c>
      <c r="M2042" t="s">
        <v>6121</v>
      </c>
      <c r="N2042">
        <v>0.27972222200000002</v>
      </c>
      <c r="O2042">
        <v>0</v>
      </c>
      <c r="P2042">
        <v>774</v>
      </c>
      <c r="Q2042">
        <v>0</v>
      </c>
      <c r="R2042">
        <v>98</v>
      </c>
      <c r="S2042">
        <v>0</v>
      </c>
      <c r="T2042">
        <v>106</v>
      </c>
      <c r="U2042">
        <v>1</v>
      </c>
      <c r="V2042">
        <v>2</v>
      </c>
      <c r="W2042">
        <v>0</v>
      </c>
      <c r="X2042">
        <v>41.231034319187998</v>
      </c>
      <c r="Y2042">
        <v>0</v>
      </c>
      <c r="Z2042">
        <v>10.502083132306957</v>
      </c>
      <c r="AA2042">
        <v>0</v>
      </c>
      <c r="AB2042">
        <v>31.847447658060968</v>
      </c>
      <c r="AC2042">
        <v>3.5944275585305467</v>
      </c>
      <c r="AD2042">
        <v>4.6168120696612345</v>
      </c>
      <c r="AE2042">
        <v>91.791804737747697</v>
      </c>
    </row>
    <row r="2043" spans="1:31" x14ac:dyDescent="0.25">
      <c r="A2043">
        <v>2399726</v>
      </c>
      <c r="B2043">
        <v>1</v>
      </c>
      <c r="C2043" t="s">
        <v>81</v>
      </c>
      <c r="D2043" t="s">
        <v>122</v>
      </c>
      <c r="E2043" t="s">
        <v>153</v>
      </c>
      <c r="F2043" t="s">
        <v>6122</v>
      </c>
      <c r="G2043" t="s">
        <v>162</v>
      </c>
      <c r="H2043" t="s">
        <v>143</v>
      </c>
      <c r="I2043" t="s">
        <v>136</v>
      </c>
      <c r="J2043" t="s">
        <v>137</v>
      </c>
      <c r="K2043" t="s">
        <v>163</v>
      </c>
      <c r="L2043" t="s">
        <v>6123</v>
      </c>
      <c r="M2043" t="s">
        <v>6124</v>
      </c>
      <c r="N2043">
        <v>0.42916666599999997</v>
      </c>
      <c r="O2043">
        <v>1</v>
      </c>
      <c r="P2043">
        <v>277</v>
      </c>
      <c r="Q2043">
        <v>0</v>
      </c>
      <c r="R2043">
        <v>12</v>
      </c>
      <c r="S2043">
        <v>15</v>
      </c>
      <c r="T2043">
        <v>53</v>
      </c>
      <c r="U2043">
        <v>8</v>
      </c>
      <c r="V2043">
        <v>0</v>
      </c>
      <c r="W2043">
        <v>7.7617315896250011E-2</v>
      </c>
      <c r="X2043">
        <v>19.60142591330062</v>
      </c>
      <c r="Y2043">
        <v>0</v>
      </c>
      <c r="Z2043">
        <v>0.68146936429261673</v>
      </c>
      <c r="AA2043">
        <v>29.886641241657276</v>
      </c>
      <c r="AB2043">
        <v>27.210471704641474</v>
      </c>
      <c r="AC2043">
        <v>2202.9258166059913</v>
      </c>
      <c r="AD2043">
        <v>0</v>
      </c>
      <c r="AE2043">
        <v>2280.3834421457796</v>
      </c>
    </row>
    <row r="2044" spans="1:31" x14ac:dyDescent="0.25">
      <c r="A2044">
        <v>2400118</v>
      </c>
      <c r="B2044">
        <v>1</v>
      </c>
      <c r="C2044" t="s">
        <v>80</v>
      </c>
      <c r="D2044" t="s">
        <v>91</v>
      </c>
      <c r="E2044" t="s">
        <v>181</v>
      </c>
      <c r="F2044" t="s">
        <v>6125</v>
      </c>
      <c r="G2044" t="s">
        <v>183</v>
      </c>
      <c r="H2044" t="s">
        <v>135</v>
      </c>
      <c r="I2044" t="s">
        <v>136</v>
      </c>
      <c r="J2044" t="s">
        <v>137</v>
      </c>
      <c r="K2044" t="s">
        <v>163</v>
      </c>
      <c r="L2044" t="s">
        <v>6126</v>
      </c>
      <c r="M2044" t="s">
        <v>6127</v>
      </c>
      <c r="N2044">
        <v>1.525833333</v>
      </c>
      <c r="O2044">
        <v>0</v>
      </c>
      <c r="P2044">
        <v>3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0.91229185874862762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0.91229185874862762</v>
      </c>
    </row>
    <row r="2045" spans="1:31" x14ac:dyDescent="0.25">
      <c r="A2045">
        <v>2399869</v>
      </c>
      <c r="B2045">
        <v>1</v>
      </c>
      <c r="C2045" t="s">
        <v>80</v>
      </c>
      <c r="D2045" t="s">
        <v>84</v>
      </c>
      <c r="E2045" t="s">
        <v>325</v>
      </c>
      <c r="F2045" t="s">
        <v>5586</v>
      </c>
      <c r="G2045" t="s">
        <v>235</v>
      </c>
      <c r="H2045" t="s">
        <v>143</v>
      </c>
      <c r="I2045" t="s">
        <v>136</v>
      </c>
      <c r="J2045" t="s">
        <v>3</v>
      </c>
      <c r="K2045" t="s">
        <v>163</v>
      </c>
      <c r="L2045" t="s">
        <v>6128</v>
      </c>
      <c r="M2045" t="s">
        <v>6129</v>
      </c>
      <c r="N2045">
        <v>0.79666666600000002</v>
      </c>
      <c r="O2045">
        <v>0</v>
      </c>
      <c r="P2045">
        <v>8127</v>
      </c>
      <c r="Q2045">
        <v>0</v>
      </c>
      <c r="R2045">
        <v>0</v>
      </c>
      <c r="S2045">
        <v>5</v>
      </c>
      <c r="T2045">
        <v>516</v>
      </c>
      <c r="U2045">
        <v>0</v>
      </c>
      <c r="V2045">
        <v>0</v>
      </c>
      <c r="W2045">
        <v>0</v>
      </c>
      <c r="X2045">
        <v>1247.0279071348691</v>
      </c>
      <c r="Y2045">
        <v>0</v>
      </c>
      <c r="Z2045">
        <v>0</v>
      </c>
      <c r="AA2045">
        <v>75.498351090335717</v>
      </c>
      <c r="AB2045">
        <v>515.69951072972958</v>
      </c>
      <c r="AC2045">
        <v>0</v>
      </c>
      <c r="AD2045">
        <v>0</v>
      </c>
      <c r="AE2045">
        <v>1838.2257689549344</v>
      </c>
    </row>
    <row r="2046" spans="1:31" x14ac:dyDescent="0.25">
      <c r="A2046">
        <v>2399852</v>
      </c>
      <c r="B2046">
        <v>1</v>
      </c>
      <c r="C2046" t="s">
        <v>80</v>
      </c>
      <c r="D2046" t="s">
        <v>87</v>
      </c>
      <c r="E2046" t="s">
        <v>157</v>
      </c>
      <c r="F2046" t="s">
        <v>6130</v>
      </c>
      <c r="G2046" t="s">
        <v>254</v>
      </c>
      <c r="H2046" t="s">
        <v>135</v>
      </c>
      <c r="I2046" t="s">
        <v>136</v>
      </c>
      <c r="J2046" t="s">
        <v>137</v>
      </c>
      <c r="K2046" t="s">
        <v>163</v>
      </c>
      <c r="L2046" t="s">
        <v>6131</v>
      </c>
      <c r="M2046" t="s">
        <v>6132</v>
      </c>
      <c r="N2046">
        <v>7.5597222220000004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3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32.082290472590778</v>
      </c>
      <c r="AC2046">
        <v>0</v>
      </c>
      <c r="AD2046">
        <v>0</v>
      </c>
      <c r="AE2046">
        <v>32.082290472590778</v>
      </c>
    </row>
    <row r="2047" spans="1:31" x14ac:dyDescent="0.25">
      <c r="A2047">
        <v>2399829</v>
      </c>
      <c r="B2047">
        <v>1</v>
      </c>
      <c r="C2047" t="s">
        <v>80</v>
      </c>
      <c r="D2047" t="s">
        <v>99</v>
      </c>
      <c r="E2047" t="s">
        <v>181</v>
      </c>
      <c r="F2047" t="s">
        <v>6133</v>
      </c>
      <c r="G2047" t="s">
        <v>183</v>
      </c>
      <c r="H2047" t="s">
        <v>135</v>
      </c>
      <c r="I2047" t="s">
        <v>136</v>
      </c>
      <c r="J2047" t="s">
        <v>137</v>
      </c>
      <c r="K2047" t="s">
        <v>163</v>
      </c>
      <c r="L2047" t="s">
        <v>6134</v>
      </c>
      <c r="M2047" t="s">
        <v>6135</v>
      </c>
      <c r="N2047">
        <v>4.7480555549999997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3.0679202554577709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3.0679202554577709</v>
      </c>
    </row>
    <row r="2048" spans="1:31" x14ac:dyDescent="0.25">
      <c r="A2048">
        <v>2400201</v>
      </c>
      <c r="B2048">
        <v>1</v>
      </c>
      <c r="C2048" t="s">
        <v>80</v>
      </c>
      <c r="D2048" t="s">
        <v>96</v>
      </c>
      <c r="E2048" t="s">
        <v>157</v>
      </c>
      <c r="F2048" t="s">
        <v>1279</v>
      </c>
      <c r="G2048" t="s">
        <v>681</v>
      </c>
      <c r="H2048" t="s">
        <v>135</v>
      </c>
      <c r="I2048" t="s">
        <v>136</v>
      </c>
      <c r="J2048" t="s">
        <v>137</v>
      </c>
      <c r="K2048" t="s">
        <v>163</v>
      </c>
      <c r="L2048" t="s">
        <v>6136</v>
      </c>
      <c r="M2048" t="s">
        <v>6137</v>
      </c>
      <c r="N2048">
        <v>1.5377777770000001</v>
      </c>
      <c r="O2048">
        <v>0</v>
      </c>
      <c r="P2048">
        <v>269</v>
      </c>
      <c r="Q2048">
        <v>0</v>
      </c>
      <c r="R2048">
        <v>0</v>
      </c>
      <c r="S2048">
        <v>0</v>
      </c>
      <c r="T2048">
        <v>6</v>
      </c>
      <c r="U2048">
        <v>0</v>
      </c>
      <c r="V2048">
        <v>0</v>
      </c>
      <c r="W2048">
        <v>0</v>
      </c>
      <c r="X2048">
        <v>57.272704738994832</v>
      </c>
      <c r="Y2048">
        <v>0</v>
      </c>
      <c r="Z2048">
        <v>0</v>
      </c>
      <c r="AA2048">
        <v>0</v>
      </c>
      <c r="AB2048">
        <v>3.533415876070531</v>
      </c>
      <c r="AC2048">
        <v>0</v>
      </c>
      <c r="AD2048">
        <v>0</v>
      </c>
      <c r="AE2048">
        <v>60.80612061506536</v>
      </c>
    </row>
    <row r="2049" spans="1:31" x14ac:dyDescent="0.25">
      <c r="A2049">
        <v>2399952</v>
      </c>
      <c r="B2049">
        <v>1</v>
      </c>
      <c r="C2049" t="s">
        <v>81</v>
      </c>
      <c r="D2049" t="s">
        <v>128</v>
      </c>
      <c r="E2049" t="s">
        <v>181</v>
      </c>
      <c r="F2049" t="s">
        <v>6138</v>
      </c>
      <c r="G2049" t="s">
        <v>224</v>
      </c>
      <c r="H2049" t="s">
        <v>135</v>
      </c>
      <c r="I2049" t="s">
        <v>136</v>
      </c>
      <c r="J2049" t="s">
        <v>137</v>
      </c>
      <c r="K2049" t="s">
        <v>163</v>
      </c>
      <c r="L2049" t="s">
        <v>6139</v>
      </c>
      <c r="M2049" t="s">
        <v>6140</v>
      </c>
      <c r="N2049">
        <v>3.3794444440000002</v>
      </c>
      <c r="O2049">
        <v>0</v>
      </c>
      <c r="P2049">
        <v>12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7.4215985986460504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7.4215985986460504</v>
      </c>
    </row>
    <row r="2050" spans="1:31" x14ac:dyDescent="0.25">
      <c r="A2050">
        <v>2400144</v>
      </c>
      <c r="B2050">
        <v>1</v>
      </c>
      <c r="C2050" t="s">
        <v>80</v>
      </c>
      <c r="D2050" t="s">
        <v>103</v>
      </c>
      <c r="E2050" t="s">
        <v>181</v>
      </c>
      <c r="F2050" t="s">
        <v>6141</v>
      </c>
      <c r="G2050" t="s">
        <v>224</v>
      </c>
      <c r="H2050" t="s">
        <v>135</v>
      </c>
      <c r="I2050" t="s">
        <v>136</v>
      </c>
      <c r="J2050" t="s">
        <v>137</v>
      </c>
      <c r="K2050" t="s">
        <v>163</v>
      </c>
      <c r="L2050" t="s">
        <v>6142</v>
      </c>
      <c r="M2050" t="s">
        <v>6143</v>
      </c>
      <c r="N2050">
        <v>2.111111111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1.1016897275989777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1.1016897275989777</v>
      </c>
    </row>
    <row r="2051" spans="1:31" x14ac:dyDescent="0.25">
      <c r="A2051">
        <v>2399846</v>
      </c>
      <c r="B2051">
        <v>1</v>
      </c>
      <c r="C2051" t="s">
        <v>81</v>
      </c>
      <c r="D2051" t="s">
        <v>119</v>
      </c>
      <c r="E2051" t="s">
        <v>181</v>
      </c>
      <c r="F2051" t="s">
        <v>6144</v>
      </c>
      <c r="G2051" t="s">
        <v>183</v>
      </c>
      <c r="H2051" t="s">
        <v>135</v>
      </c>
      <c r="I2051" t="s">
        <v>136</v>
      </c>
      <c r="J2051" t="s">
        <v>137</v>
      </c>
      <c r="K2051" t="s">
        <v>163</v>
      </c>
      <c r="L2051" t="s">
        <v>6145</v>
      </c>
      <c r="M2051" t="s">
        <v>6146</v>
      </c>
      <c r="N2051">
        <v>0.83666666599999995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0.17104187488675668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0.17104187488675668</v>
      </c>
    </row>
    <row r="2052" spans="1:31" x14ac:dyDescent="0.25">
      <c r="A2052">
        <v>2399746</v>
      </c>
      <c r="B2052">
        <v>1</v>
      </c>
      <c r="C2052" t="s">
        <v>80</v>
      </c>
      <c r="D2052" t="s">
        <v>95</v>
      </c>
      <c r="E2052" t="s">
        <v>157</v>
      </c>
      <c r="F2052" t="s">
        <v>6147</v>
      </c>
      <c r="G2052" t="s">
        <v>254</v>
      </c>
      <c r="H2052" t="s">
        <v>135</v>
      </c>
      <c r="I2052" t="s">
        <v>136</v>
      </c>
      <c r="J2052" t="s">
        <v>137</v>
      </c>
      <c r="K2052" t="s">
        <v>163</v>
      </c>
      <c r="L2052" t="s">
        <v>6148</v>
      </c>
      <c r="M2052" t="s">
        <v>6149</v>
      </c>
      <c r="N2052">
        <v>1.236388888</v>
      </c>
      <c r="O2052">
        <v>0</v>
      </c>
      <c r="P2052">
        <v>163</v>
      </c>
      <c r="Q2052">
        <v>0</v>
      </c>
      <c r="R2052">
        <v>0</v>
      </c>
      <c r="S2052">
        <v>0</v>
      </c>
      <c r="T2052">
        <v>19</v>
      </c>
      <c r="U2052">
        <v>0</v>
      </c>
      <c r="V2052">
        <v>0</v>
      </c>
      <c r="W2052">
        <v>0</v>
      </c>
      <c r="X2052">
        <v>37.268582751561041</v>
      </c>
      <c r="Y2052">
        <v>0</v>
      </c>
      <c r="Z2052">
        <v>0</v>
      </c>
      <c r="AA2052">
        <v>0</v>
      </c>
      <c r="AB2052">
        <v>13.84423973831797</v>
      </c>
      <c r="AC2052">
        <v>0</v>
      </c>
      <c r="AD2052">
        <v>0</v>
      </c>
      <c r="AE2052">
        <v>51.112822489879008</v>
      </c>
    </row>
    <row r="2053" spans="1:31" x14ac:dyDescent="0.25">
      <c r="A2053">
        <v>2399766</v>
      </c>
      <c r="B2053">
        <v>1</v>
      </c>
      <c r="C2053" t="s">
        <v>80</v>
      </c>
      <c r="D2053" t="s">
        <v>84</v>
      </c>
      <c r="E2053" t="s">
        <v>132</v>
      </c>
      <c r="F2053" t="s">
        <v>6150</v>
      </c>
      <c r="G2053" t="s">
        <v>147</v>
      </c>
      <c r="H2053" t="s">
        <v>135</v>
      </c>
      <c r="I2053" t="s">
        <v>136</v>
      </c>
      <c r="J2053" t="s">
        <v>137</v>
      </c>
      <c r="K2053" t="s">
        <v>138</v>
      </c>
      <c r="L2053" t="s">
        <v>6151</v>
      </c>
      <c r="M2053" t="s">
        <v>6152</v>
      </c>
      <c r="N2053">
        <v>8.7213888879999999</v>
      </c>
      <c r="O2053">
        <v>0</v>
      </c>
      <c r="P2053">
        <v>845</v>
      </c>
      <c r="Q2053">
        <v>0</v>
      </c>
      <c r="R2053">
        <v>0</v>
      </c>
      <c r="S2053">
        <v>0</v>
      </c>
      <c r="T2053">
        <v>76</v>
      </c>
      <c r="U2053">
        <v>0</v>
      </c>
      <c r="V2053">
        <v>0</v>
      </c>
      <c r="W2053">
        <v>0</v>
      </c>
      <c r="X2053">
        <v>1450.0405557145596</v>
      </c>
      <c r="Y2053">
        <v>0</v>
      </c>
      <c r="Z2053">
        <v>0</v>
      </c>
      <c r="AA2053">
        <v>0</v>
      </c>
      <c r="AB2053">
        <v>686.47105395043945</v>
      </c>
      <c r="AC2053">
        <v>0</v>
      </c>
      <c r="AD2053">
        <v>0</v>
      </c>
      <c r="AE2053">
        <v>2136.511609664999</v>
      </c>
    </row>
    <row r="2054" spans="1:31" x14ac:dyDescent="0.25">
      <c r="A2054">
        <v>2400121</v>
      </c>
      <c r="B2054">
        <v>1</v>
      </c>
      <c r="C2054" t="s">
        <v>80</v>
      </c>
      <c r="D2054" t="s">
        <v>95</v>
      </c>
      <c r="E2054" t="s">
        <v>157</v>
      </c>
      <c r="F2054" t="s">
        <v>6153</v>
      </c>
      <c r="G2054" t="s">
        <v>254</v>
      </c>
      <c r="H2054" t="s">
        <v>135</v>
      </c>
      <c r="I2054" t="s">
        <v>136</v>
      </c>
      <c r="J2054" t="s">
        <v>137</v>
      </c>
      <c r="K2054" t="s">
        <v>163</v>
      </c>
      <c r="L2054" t="s">
        <v>6154</v>
      </c>
      <c r="M2054" t="s">
        <v>6155</v>
      </c>
      <c r="N2054">
        <v>0.93305555500000004</v>
      </c>
      <c r="O2054">
        <v>0</v>
      </c>
      <c r="P2054">
        <v>24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2.1401741310917171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2.1401741310917171</v>
      </c>
    </row>
    <row r="2055" spans="1:31" x14ac:dyDescent="0.25">
      <c r="A2055">
        <v>2400058</v>
      </c>
      <c r="B2055">
        <v>1</v>
      </c>
      <c r="C2055" t="s">
        <v>80</v>
      </c>
      <c r="D2055" t="s">
        <v>107</v>
      </c>
      <c r="E2055" t="s">
        <v>176</v>
      </c>
      <c r="F2055" t="s">
        <v>6156</v>
      </c>
      <c r="G2055" t="s">
        <v>254</v>
      </c>
      <c r="H2055" t="s">
        <v>135</v>
      </c>
      <c r="I2055" t="s">
        <v>136</v>
      </c>
      <c r="J2055" t="s">
        <v>137</v>
      </c>
      <c r="K2055" t="s">
        <v>163</v>
      </c>
      <c r="L2055" t="s">
        <v>6157</v>
      </c>
      <c r="M2055" t="s">
        <v>6158</v>
      </c>
      <c r="N2055">
        <v>0.52</v>
      </c>
      <c r="O2055">
        <v>0</v>
      </c>
      <c r="P2055">
        <v>24</v>
      </c>
      <c r="Q2055">
        <v>0</v>
      </c>
      <c r="R2055">
        <v>0</v>
      </c>
      <c r="S2055">
        <v>0</v>
      </c>
      <c r="T2055">
        <v>13</v>
      </c>
      <c r="U2055">
        <v>0</v>
      </c>
      <c r="V2055">
        <v>0</v>
      </c>
      <c r="W2055">
        <v>0</v>
      </c>
      <c r="X2055">
        <v>2.0529142315983604</v>
      </c>
      <c r="Y2055">
        <v>0</v>
      </c>
      <c r="Z2055">
        <v>0</v>
      </c>
      <c r="AA2055">
        <v>0</v>
      </c>
      <c r="AB2055">
        <v>3.8293819025514004</v>
      </c>
      <c r="AC2055">
        <v>0</v>
      </c>
      <c r="AD2055">
        <v>0</v>
      </c>
      <c r="AE2055">
        <v>5.8822961341497608</v>
      </c>
    </row>
    <row r="2056" spans="1:31" x14ac:dyDescent="0.25">
      <c r="A2056">
        <v>2399972</v>
      </c>
      <c r="B2056">
        <v>1</v>
      </c>
      <c r="C2056" t="s">
        <v>80</v>
      </c>
      <c r="D2056" t="s">
        <v>83</v>
      </c>
      <c r="E2056" t="s">
        <v>141</v>
      </c>
      <c r="F2056" t="s">
        <v>6159</v>
      </c>
      <c r="G2056" t="s">
        <v>162</v>
      </c>
      <c r="H2056" t="s">
        <v>143</v>
      </c>
      <c r="I2056" t="s">
        <v>136</v>
      </c>
      <c r="J2056" t="s">
        <v>137</v>
      </c>
      <c r="K2056" t="s">
        <v>163</v>
      </c>
      <c r="L2056" t="s">
        <v>6160</v>
      </c>
      <c r="M2056" t="s">
        <v>6161</v>
      </c>
      <c r="N2056">
        <v>0.88749999999999996</v>
      </c>
      <c r="O2056">
        <v>0</v>
      </c>
      <c r="P2056">
        <v>838</v>
      </c>
      <c r="Q2056">
        <v>0</v>
      </c>
      <c r="R2056">
        <v>0</v>
      </c>
      <c r="S2056">
        <v>0</v>
      </c>
      <c r="T2056">
        <v>117</v>
      </c>
      <c r="U2056">
        <v>0</v>
      </c>
      <c r="V2056">
        <v>0</v>
      </c>
      <c r="W2056">
        <v>0</v>
      </c>
      <c r="X2056">
        <v>160.91492245097351</v>
      </c>
      <c r="Y2056">
        <v>0</v>
      </c>
      <c r="Z2056">
        <v>0</v>
      </c>
      <c r="AA2056">
        <v>0</v>
      </c>
      <c r="AB2056">
        <v>227.4472779505241</v>
      </c>
      <c r="AC2056">
        <v>0</v>
      </c>
      <c r="AD2056">
        <v>0</v>
      </c>
      <c r="AE2056">
        <v>388.3622004014976</v>
      </c>
    </row>
    <row r="2057" spans="1:31" x14ac:dyDescent="0.25">
      <c r="A2057">
        <v>2399872</v>
      </c>
      <c r="B2057">
        <v>1</v>
      </c>
      <c r="C2057" t="s">
        <v>80</v>
      </c>
      <c r="D2057" t="s">
        <v>96</v>
      </c>
      <c r="E2057" t="s">
        <v>181</v>
      </c>
      <c r="F2057" t="s">
        <v>6162</v>
      </c>
      <c r="G2057" t="s">
        <v>231</v>
      </c>
      <c r="H2057" t="s">
        <v>135</v>
      </c>
      <c r="I2057" t="s">
        <v>136</v>
      </c>
      <c r="J2057" t="s">
        <v>137</v>
      </c>
      <c r="K2057" t="s">
        <v>163</v>
      </c>
      <c r="L2057" t="s">
        <v>6163</v>
      </c>
      <c r="M2057" t="s">
        <v>6164</v>
      </c>
      <c r="N2057">
        <v>7.4294444439999996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</row>
    <row r="2058" spans="1:31" x14ac:dyDescent="0.25">
      <c r="A2058">
        <v>2400015</v>
      </c>
      <c r="B2058">
        <v>1</v>
      </c>
      <c r="C2058" t="s">
        <v>80</v>
      </c>
      <c r="D2058" t="s">
        <v>84</v>
      </c>
      <c r="E2058" t="s">
        <v>132</v>
      </c>
      <c r="F2058" t="s">
        <v>6165</v>
      </c>
      <c r="G2058" t="s">
        <v>134</v>
      </c>
      <c r="H2058" t="s">
        <v>135</v>
      </c>
      <c r="I2058" t="s">
        <v>136</v>
      </c>
      <c r="J2058" t="s">
        <v>137</v>
      </c>
      <c r="K2058" t="s">
        <v>138</v>
      </c>
      <c r="L2058" t="s">
        <v>6166</v>
      </c>
      <c r="M2058" t="s">
        <v>6167</v>
      </c>
      <c r="N2058">
        <v>2.7838888879999999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13.08816142874724</v>
      </c>
      <c r="AC2058">
        <v>0</v>
      </c>
      <c r="AD2058">
        <v>0</v>
      </c>
      <c r="AE2058">
        <v>13.08816142874724</v>
      </c>
    </row>
    <row r="2059" spans="1:31" x14ac:dyDescent="0.25">
      <c r="A2059">
        <v>2400087</v>
      </c>
      <c r="B2059">
        <v>1</v>
      </c>
      <c r="C2059" t="s">
        <v>80</v>
      </c>
      <c r="D2059" t="s">
        <v>97</v>
      </c>
      <c r="E2059" t="s">
        <v>157</v>
      </c>
      <c r="F2059" t="s">
        <v>6168</v>
      </c>
      <c r="G2059" t="s">
        <v>304</v>
      </c>
      <c r="H2059" t="s">
        <v>135</v>
      </c>
      <c r="I2059" t="s">
        <v>136</v>
      </c>
      <c r="J2059" t="s">
        <v>137</v>
      </c>
      <c r="K2059" t="s">
        <v>163</v>
      </c>
      <c r="L2059" t="s">
        <v>6169</v>
      </c>
      <c r="M2059" t="s">
        <v>6170</v>
      </c>
      <c r="N2059">
        <v>2.8933333330000002</v>
      </c>
      <c r="O2059">
        <v>0</v>
      </c>
      <c r="P2059">
        <v>83</v>
      </c>
      <c r="Q2059">
        <v>0</v>
      </c>
      <c r="R2059">
        <v>0</v>
      </c>
      <c r="S2059">
        <v>0</v>
      </c>
      <c r="T2059">
        <v>5</v>
      </c>
      <c r="U2059">
        <v>0</v>
      </c>
      <c r="V2059">
        <v>0</v>
      </c>
      <c r="W2059">
        <v>0</v>
      </c>
      <c r="X2059">
        <v>94.342709859203893</v>
      </c>
      <c r="Y2059">
        <v>0</v>
      </c>
      <c r="Z2059">
        <v>0</v>
      </c>
      <c r="AA2059">
        <v>0</v>
      </c>
      <c r="AB2059">
        <v>10.146669729867726</v>
      </c>
      <c r="AC2059">
        <v>0</v>
      </c>
      <c r="AD2059">
        <v>0</v>
      </c>
      <c r="AE2059">
        <v>104.48937958907162</v>
      </c>
    </row>
    <row r="2060" spans="1:31" x14ac:dyDescent="0.25">
      <c r="A2060">
        <v>2399778</v>
      </c>
      <c r="B2060">
        <v>1</v>
      </c>
      <c r="C2060" t="s">
        <v>81</v>
      </c>
      <c r="D2060" t="s">
        <v>128</v>
      </c>
      <c r="E2060" t="s">
        <v>153</v>
      </c>
      <c r="F2060" t="s">
        <v>6171</v>
      </c>
      <c r="G2060" t="s">
        <v>134</v>
      </c>
      <c r="H2060" t="s">
        <v>143</v>
      </c>
      <c r="I2060" t="s">
        <v>136</v>
      </c>
      <c r="J2060" t="s">
        <v>137</v>
      </c>
      <c r="K2060" t="s">
        <v>138</v>
      </c>
      <c r="L2060" t="s">
        <v>6172</v>
      </c>
      <c r="M2060" t="s">
        <v>6173</v>
      </c>
      <c r="N2060">
        <v>7.6452777770000004</v>
      </c>
      <c r="O2060">
        <v>0</v>
      </c>
      <c r="P2060">
        <v>975</v>
      </c>
      <c r="Q2060">
        <v>1</v>
      </c>
      <c r="R2060">
        <v>9</v>
      </c>
      <c r="S2060">
        <v>16</v>
      </c>
      <c r="T2060">
        <v>125</v>
      </c>
      <c r="U2060">
        <v>0</v>
      </c>
      <c r="V2060">
        <v>0</v>
      </c>
      <c r="W2060">
        <v>0</v>
      </c>
      <c r="X2060">
        <v>948.0226047093222</v>
      </c>
      <c r="Y2060">
        <v>22.018607602300076</v>
      </c>
      <c r="Z2060">
        <v>68.067996725446918</v>
      </c>
      <c r="AA2060">
        <v>1164.5303033565942</v>
      </c>
      <c r="AB2060">
        <v>333.25371346322919</v>
      </c>
      <c r="AC2060">
        <v>0</v>
      </c>
      <c r="AD2060">
        <v>0</v>
      </c>
      <c r="AE2060">
        <v>2535.893225856893</v>
      </c>
    </row>
    <row r="2061" spans="1:31" x14ac:dyDescent="0.25">
      <c r="A2061">
        <v>2399692</v>
      </c>
      <c r="B2061">
        <v>1</v>
      </c>
      <c r="C2061" t="s">
        <v>81</v>
      </c>
      <c r="D2061" t="s">
        <v>128</v>
      </c>
      <c r="E2061" t="s">
        <v>279</v>
      </c>
      <c r="F2061" t="s">
        <v>4566</v>
      </c>
      <c r="G2061" t="s">
        <v>162</v>
      </c>
      <c r="H2061" t="s">
        <v>143</v>
      </c>
      <c r="I2061" t="s">
        <v>136</v>
      </c>
      <c r="J2061" t="s">
        <v>137</v>
      </c>
      <c r="K2061" t="s">
        <v>163</v>
      </c>
      <c r="L2061" t="s">
        <v>6174</v>
      </c>
      <c r="M2061" t="s">
        <v>6175</v>
      </c>
      <c r="N2061">
        <v>9.2222222000000006E-2</v>
      </c>
      <c r="O2061">
        <v>0</v>
      </c>
      <c r="P2061">
        <v>1240</v>
      </c>
      <c r="Q2061">
        <v>4</v>
      </c>
      <c r="R2061">
        <v>2</v>
      </c>
      <c r="S2061">
        <v>10</v>
      </c>
      <c r="T2061">
        <v>88</v>
      </c>
      <c r="U2061">
        <v>1</v>
      </c>
      <c r="V2061">
        <v>0</v>
      </c>
      <c r="W2061">
        <v>0</v>
      </c>
      <c r="X2061">
        <v>10.915801744499332</v>
      </c>
      <c r="Y2061">
        <v>0.57336736359833229</v>
      </c>
      <c r="Z2061">
        <v>0.17639825992829999</v>
      </c>
      <c r="AA2061">
        <v>0.96099685318311101</v>
      </c>
      <c r="AB2061">
        <v>1.1783207414429944</v>
      </c>
      <c r="AC2061">
        <v>7.072020027805233</v>
      </c>
      <c r="AD2061">
        <v>0</v>
      </c>
      <c r="AE2061">
        <v>20.876904990457305</v>
      </c>
    </row>
    <row r="2062" spans="1:31" x14ac:dyDescent="0.25">
      <c r="A2062">
        <v>2399941</v>
      </c>
      <c r="B2062">
        <v>1</v>
      </c>
      <c r="C2062" t="s">
        <v>80</v>
      </c>
      <c r="D2062" t="s">
        <v>96</v>
      </c>
      <c r="E2062" t="s">
        <v>279</v>
      </c>
      <c r="F2062" t="s">
        <v>6176</v>
      </c>
      <c r="G2062" t="s">
        <v>134</v>
      </c>
      <c r="H2062" t="s">
        <v>143</v>
      </c>
      <c r="I2062" t="s">
        <v>136</v>
      </c>
      <c r="J2062" t="s">
        <v>137</v>
      </c>
      <c r="K2062" t="s">
        <v>138</v>
      </c>
      <c r="L2062" t="s">
        <v>6177</v>
      </c>
      <c r="M2062" t="s">
        <v>6178</v>
      </c>
      <c r="N2062">
        <v>1.9522222220000001</v>
      </c>
      <c r="O2062">
        <v>1</v>
      </c>
      <c r="P2062">
        <v>1189</v>
      </c>
      <c r="Q2062">
        <v>0</v>
      </c>
      <c r="R2062">
        <v>16</v>
      </c>
      <c r="S2062">
        <v>3</v>
      </c>
      <c r="T2062">
        <v>130</v>
      </c>
      <c r="U2062">
        <v>0</v>
      </c>
      <c r="V2062">
        <v>0</v>
      </c>
      <c r="W2062">
        <v>4.5564570774133735</v>
      </c>
      <c r="X2062">
        <v>658.67606980182791</v>
      </c>
      <c r="Y2062">
        <v>0</v>
      </c>
      <c r="Z2062">
        <v>6.5430281648371009</v>
      </c>
      <c r="AA2062">
        <v>45.535194581200173</v>
      </c>
      <c r="AB2062">
        <v>258.78687633892412</v>
      </c>
      <c r="AC2062">
        <v>0</v>
      </c>
      <c r="AD2062">
        <v>0</v>
      </c>
      <c r="AE2062">
        <v>974.09762596420262</v>
      </c>
    </row>
    <row r="2063" spans="1:31" x14ac:dyDescent="0.25">
      <c r="A2063">
        <v>2400147</v>
      </c>
      <c r="B2063">
        <v>1</v>
      </c>
      <c r="C2063" t="s">
        <v>81</v>
      </c>
      <c r="D2063" t="s">
        <v>128</v>
      </c>
      <c r="E2063" t="s">
        <v>181</v>
      </c>
      <c r="F2063" t="s">
        <v>6179</v>
      </c>
      <c r="G2063" t="s">
        <v>224</v>
      </c>
      <c r="H2063" t="s">
        <v>135</v>
      </c>
      <c r="I2063" t="s">
        <v>136</v>
      </c>
      <c r="J2063" t="s">
        <v>137</v>
      </c>
      <c r="K2063" t="s">
        <v>163</v>
      </c>
      <c r="L2063" t="s">
        <v>6180</v>
      </c>
      <c r="M2063" t="s">
        <v>6181</v>
      </c>
      <c r="N2063">
        <v>1.860833333</v>
      </c>
      <c r="O2063">
        <v>0</v>
      </c>
      <c r="P2063">
        <v>13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5.759950289886544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5.759950289886544</v>
      </c>
    </row>
    <row r="2064" spans="1:31" x14ac:dyDescent="0.25">
      <c r="A2064">
        <v>2399981</v>
      </c>
      <c r="B2064">
        <v>1</v>
      </c>
      <c r="C2064" t="s">
        <v>81</v>
      </c>
      <c r="D2064" t="s">
        <v>119</v>
      </c>
      <c r="E2064" t="s">
        <v>181</v>
      </c>
      <c r="F2064" t="s">
        <v>6182</v>
      </c>
      <c r="G2064" t="s">
        <v>580</v>
      </c>
      <c r="H2064" t="s">
        <v>135</v>
      </c>
      <c r="I2064" t="s">
        <v>136</v>
      </c>
      <c r="J2064" t="s">
        <v>137</v>
      </c>
      <c r="K2064" t="s">
        <v>163</v>
      </c>
      <c r="L2064" t="s">
        <v>6183</v>
      </c>
      <c r="M2064" t="s">
        <v>6184</v>
      </c>
      <c r="N2064">
        <v>1.027222222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0.19560916551208499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0.19560916551208499</v>
      </c>
    </row>
    <row r="2065" spans="1:31" x14ac:dyDescent="0.25">
      <c r="A2065">
        <v>2426805</v>
      </c>
      <c r="B2065">
        <v>1</v>
      </c>
      <c r="C2065" t="s">
        <v>80</v>
      </c>
      <c r="D2065" t="s">
        <v>105</v>
      </c>
      <c r="E2065" t="s">
        <v>153</v>
      </c>
      <c r="F2065" t="s">
        <v>6185</v>
      </c>
      <c r="G2065" t="s">
        <v>162</v>
      </c>
      <c r="H2065" t="s">
        <v>143</v>
      </c>
      <c r="I2065" t="s">
        <v>136</v>
      </c>
      <c r="J2065" t="s">
        <v>137</v>
      </c>
      <c r="K2065" t="s">
        <v>163</v>
      </c>
      <c r="L2065" t="s">
        <v>6186</v>
      </c>
      <c r="M2065" t="s">
        <v>6187</v>
      </c>
      <c r="N2065">
        <v>1.5</v>
      </c>
      <c r="O2065">
        <v>1</v>
      </c>
      <c r="P2065">
        <v>1659</v>
      </c>
      <c r="Q2065">
        <v>7</v>
      </c>
      <c r="R2065">
        <v>104</v>
      </c>
      <c r="S2065">
        <v>42</v>
      </c>
      <c r="T2065">
        <v>173</v>
      </c>
      <c r="U2065">
        <v>6</v>
      </c>
      <c r="V2065">
        <v>0</v>
      </c>
      <c r="W2065">
        <v>0.3311525303393667</v>
      </c>
      <c r="X2065">
        <v>452.3177936520334</v>
      </c>
      <c r="Y2065">
        <v>33.596213257659194</v>
      </c>
      <c r="Z2065">
        <v>59.048048088102149</v>
      </c>
      <c r="AA2065">
        <v>1665.2661497946026</v>
      </c>
      <c r="AB2065">
        <v>179.06022386885823</v>
      </c>
      <c r="AC2065">
        <v>1094.6006497181613</v>
      </c>
      <c r="AD2065">
        <v>0</v>
      </c>
      <c r="AE2065">
        <v>3484.2202309097565</v>
      </c>
    </row>
    <row r="2066" spans="1:31" x14ac:dyDescent="0.25">
      <c r="A2066">
        <v>2400173</v>
      </c>
      <c r="B2066">
        <v>1</v>
      </c>
      <c r="C2066" t="s">
        <v>81</v>
      </c>
      <c r="D2066" t="s">
        <v>128</v>
      </c>
      <c r="E2066" t="s">
        <v>132</v>
      </c>
      <c r="F2066" t="s">
        <v>6188</v>
      </c>
      <c r="G2066" t="s">
        <v>187</v>
      </c>
      <c r="H2066" t="s">
        <v>135</v>
      </c>
      <c r="I2066" t="s">
        <v>136</v>
      </c>
      <c r="J2066" t="s">
        <v>137</v>
      </c>
      <c r="K2066" t="s">
        <v>163</v>
      </c>
      <c r="L2066" t="s">
        <v>6189</v>
      </c>
      <c r="M2066" t="s">
        <v>6190</v>
      </c>
      <c r="N2066">
        <v>1.5722222219999999</v>
      </c>
      <c r="O2066">
        <v>0</v>
      </c>
      <c r="P2066">
        <v>34</v>
      </c>
      <c r="Q2066">
        <v>0</v>
      </c>
      <c r="R2066">
        <v>0</v>
      </c>
      <c r="S2066">
        <v>0</v>
      </c>
      <c r="T2066">
        <v>1</v>
      </c>
      <c r="U2066">
        <v>0</v>
      </c>
      <c r="V2066">
        <v>0</v>
      </c>
      <c r="W2066">
        <v>0</v>
      </c>
      <c r="X2066">
        <v>9.1933647099036246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9.1933647099036246</v>
      </c>
    </row>
    <row r="2067" spans="1:31" x14ac:dyDescent="0.25">
      <c r="A2067">
        <v>2400067</v>
      </c>
      <c r="B2067">
        <v>1</v>
      </c>
      <c r="C2067" t="s">
        <v>81</v>
      </c>
      <c r="D2067" t="s">
        <v>122</v>
      </c>
      <c r="E2067" t="s">
        <v>141</v>
      </c>
      <c r="F2067" t="s">
        <v>6191</v>
      </c>
      <c r="G2067" t="s">
        <v>206</v>
      </c>
      <c r="H2067" t="s">
        <v>143</v>
      </c>
      <c r="I2067" t="s">
        <v>136</v>
      </c>
      <c r="J2067" t="s">
        <v>137</v>
      </c>
      <c r="K2067" t="s">
        <v>163</v>
      </c>
      <c r="L2067" t="s">
        <v>6192</v>
      </c>
      <c r="M2067" t="s">
        <v>6193</v>
      </c>
      <c r="N2067">
        <v>2.554444444</v>
      </c>
      <c r="O2067">
        <v>1</v>
      </c>
      <c r="P2067">
        <v>293</v>
      </c>
      <c r="Q2067">
        <v>0</v>
      </c>
      <c r="R2067">
        <v>1</v>
      </c>
      <c r="S2067">
        <v>1</v>
      </c>
      <c r="T2067">
        <v>16</v>
      </c>
      <c r="U2067">
        <v>0</v>
      </c>
      <c r="V2067">
        <v>0</v>
      </c>
      <c r="W2067">
        <v>0.51509354845904998</v>
      </c>
      <c r="X2067">
        <v>102.98586135852041</v>
      </c>
      <c r="Y2067">
        <v>0</v>
      </c>
      <c r="Z2067">
        <v>1.0362184329840001E-2</v>
      </c>
      <c r="AA2067">
        <v>3.9058050632481827</v>
      </c>
      <c r="AB2067">
        <v>23.287254777207309</v>
      </c>
      <c r="AC2067">
        <v>0</v>
      </c>
      <c r="AD2067">
        <v>0</v>
      </c>
      <c r="AE2067">
        <v>130.70437693176478</v>
      </c>
    </row>
    <row r="2068" spans="1:31" x14ac:dyDescent="0.25">
      <c r="A2068">
        <v>2399918</v>
      </c>
      <c r="B2068">
        <v>1</v>
      </c>
      <c r="C2068" t="s">
        <v>81</v>
      </c>
      <c r="D2068" t="s">
        <v>117</v>
      </c>
      <c r="E2068" t="s">
        <v>141</v>
      </c>
      <c r="F2068" t="s">
        <v>6194</v>
      </c>
      <c r="G2068" t="s">
        <v>206</v>
      </c>
      <c r="H2068" t="s">
        <v>143</v>
      </c>
      <c r="I2068" t="s">
        <v>136</v>
      </c>
      <c r="J2068" t="s">
        <v>137</v>
      </c>
      <c r="K2068" t="s">
        <v>163</v>
      </c>
      <c r="L2068" t="s">
        <v>6195</v>
      </c>
      <c r="M2068" t="s">
        <v>6196</v>
      </c>
      <c r="N2068">
        <v>6.8530555550000001</v>
      </c>
      <c r="O2068">
        <v>0</v>
      </c>
      <c r="P2068">
        <v>59</v>
      </c>
      <c r="Q2068">
        <v>0</v>
      </c>
      <c r="R2068">
        <v>0</v>
      </c>
      <c r="S2068">
        <v>0</v>
      </c>
      <c r="T2068">
        <v>1</v>
      </c>
      <c r="U2068">
        <v>0</v>
      </c>
      <c r="V2068">
        <v>0</v>
      </c>
      <c r="W2068">
        <v>0</v>
      </c>
      <c r="X2068">
        <v>35.40521508233109</v>
      </c>
      <c r="Y2068">
        <v>0</v>
      </c>
      <c r="Z2068">
        <v>0</v>
      </c>
      <c r="AA2068">
        <v>0</v>
      </c>
      <c r="AB2068">
        <v>11.280961046022878</v>
      </c>
      <c r="AC2068">
        <v>0</v>
      </c>
      <c r="AD2068">
        <v>0</v>
      </c>
      <c r="AE2068">
        <v>46.686176128353964</v>
      </c>
    </row>
    <row r="2069" spans="1:31" x14ac:dyDescent="0.25">
      <c r="A2069">
        <v>2400236</v>
      </c>
      <c r="B2069">
        <v>1</v>
      </c>
      <c r="C2069" t="s">
        <v>80</v>
      </c>
      <c r="D2069" t="s">
        <v>84</v>
      </c>
      <c r="E2069" t="s">
        <v>181</v>
      </c>
      <c r="F2069" t="s">
        <v>6197</v>
      </c>
      <c r="G2069" t="s">
        <v>224</v>
      </c>
      <c r="H2069" t="s">
        <v>135</v>
      </c>
      <c r="I2069" t="s">
        <v>136</v>
      </c>
      <c r="J2069" t="s">
        <v>137</v>
      </c>
      <c r="K2069" t="s">
        <v>163</v>
      </c>
      <c r="L2069" t="s">
        <v>6198</v>
      </c>
      <c r="M2069" t="s">
        <v>6199</v>
      </c>
      <c r="N2069">
        <v>2.5083333329999999</v>
      </c>
      <c r="O2069">
        <v>0</v>
      </c>
      <c r="P2069">
        <v>9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4.41117051258193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4.41117051258193</v>
      </c>
    </row>
    <row r="2070" spans="1:31" x14ac:dyDescent="0.25">
      <c r="A2070">
        <v>2400044</v>
      </c>
      <c r="B2070">
        <v>1</v>
      </c>
      <c r="C2070" t="s">
        <v>80</v>
      </c>
      <c r="D2070" t="s">
        <v>105</v>
      </c>
      <c r="E2070" t="s">
        <v>157</v>
      </c>
      <c r="F2070" t="s">
        <v>6200</v>
      </c>
      <c r="G2070" t="s">
        <v>254</v>
      </c>
      <c r="H2070" t="s">
        <v>135</v>
      </c>
      <c r="I2070" t="s">
        <v>136</v>
      </c>
      <c r="J2070" t="s">
        <v>137</v>
      </c>
      <c r="K2070" t="s">
        <v>163</v>
      </c>
      <c r="L2070" t="s">
        <v>6201</v>
      </c>
      <c r="M2070" t="s">
        <v>6202</v>
      </c>
      <c r="N2070">
        <v>0.89749999999999996</v>
      </c>
      <c r="O2070">
        <v>0</v>
      </c>
      <c r="P2070">
        <v>3</v>
      </c>
      <c r="Q2070">
        <v>0</v>
      </c>
      <c r="R2070">
        <v>0</v>
      </c>
      <c r="S2070">
        <v>0</v>
      </c>
      <c r="T2070">
        <v>2</v>
      </c>
      <c r="U2070">
        <v>0</v>
      </c>
      <c r="V2070">
        <v>0</v>
      </c>
      <c r="W2070">
        <v>0</v>
      </c>
      <c r="X2070">
        <v>0.34629581042995916</v>
      </c>
      <c r="Y2070">
        <v>0</v>
      </c>
      <c r="Z2070">
        <v>0</v>
      </c>
      <c r="AA2070">
        <v>0</v>
      </c>
      <c r="AB2070">
        <v>3.5969160193584893</v>
      </c>
      <c r="AC2070">
        <v>0</v>
      </c>
      <c r="AD2070">
        <v>0</v>
      </c>
      <c r="AE2070">
        <v>3.9432118297884484</v>
      </c>
    </row>
    <row r="2071" spans="1:31" x14ac:dyDescent="0.25">
      <c r="A2071">
        <v>2399944</v>
      </c>
      <c r="B2071">
        <v>1</v>
      </c>
      <c r="C2071" t="s">
        <v>80</v>
      </c>
      <c r="D2071" t="s">
        <v>98</v>
      </c>
      <c r="E2071" t="s">
        <v>157</v>
      </c>
      <c r="F2071" t="s">
        <v>6203</v>
      </c>
      <c r="G2071" t="s">
        <v>272</v>
      </c>
      <c r="H2071" t="s">
        <v>135</v>
      </c>
      <c r="I2071" t="s">
        <v>136</v>
      </c>
      <c r="J2071" t="s">
        <v>137</v>
      </c>
      <c r="K2071" t="s">
        <v>163</v>
      </c>
      <c r="L2071" t="s">
        <v>6204</v>
      </c>
      <c r="M2071" t="s">
        <v>6205</v>
      </c>
      <c r="N2071">
        <v>0.46194444400000001</v>
      </c>
      <c r="O2071">
        <v>0</v>
      </c>
      <c r="P2071">
        <v>0</v>
      </c>
      <c r="Q2071">
        <v>0</v>
      </c>
      <c r="R2071">
        <v>2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0.84971497619750003</v>
      </c>
      <c r="AA2071">
        <v>0</v>
      </c>
      <c r="AB2071">
        <v>0.79365301649329434</v>
      </c>
      <c r="AC2071">
        <v>0</v>
      </c>
      <c r="AD2071">
        <v>0</v>
      </c>
      <c r="AE2071">
        <v>1.6433679926907945</v>
      </c>
    </row>
    <row r="2072" spans="1:31" x14ac:dyDescent="0.25">
      <c r="A2072">
        <v>2400090</v>
      </c>
      <c r="B2072">
        <v>1</v>
      </c>
      <c r="C2072" t="s">
        <v>81</v>
      </c>
      <c r="D2072" t="s">
        <v>121</v>
      </c>
      <c r="E2072" t="s">
        <v>141</v>
      </c>
      <c r="F2072" t="s">
        <v>6206</v>
      </c>
      <c r="G2072" t="s">
        <v>162</v>
      </c>
      <c r="H2072" t="s">
        <v>143</v>
      </c>
      <c r="I2072" t="s">
        <v>136</v>
      </c>
      <c r="J2072" t="s">
        <v>137</v>
      </c>
      <c r="K2072" t="s">
        <v>163</v>
      </c>
      <c r="L2072" t="s">
        <v>6207</v>
      </c>
      <c r="M2072" t="s">
        <v>6208</v>
      </c>
      <c r="N2072">
        <v>0.73472222200000004</v>
      </c>
      <c r="O2072">
        <v>0</v>
      </c>
      <c r="P2072">
        <v>1275</v>
      </c>
      <c r="Q2072">
        <v>0</v>
      </c>
      <c r="R2072">
        <v>15</v>
      </c>
      <c r="S2072">
        <v>6</v>
      </c>
      <c r="T2072">
        <v>303</v>
      </c>
      <c r="U2072">
        <v>0</v>
      </c>
      <c r="V2072">
        <v>1</v>
      </c>
      <c r="W2072">
        <v>0</v>
      </c>
      <c r="X2072">
        <v>141.61372677758365</v>
      </c>
      <c r="Y2072">
        <v>0</v>
      </c>
      <c r="Z2072">
        <v>6.1461294523182115</v>
      </c>
      <c r="AA2072">
        <v>18.895369554184093</v>
      </c>
      <c r="AB2072">
        <v>93.245067655351264</v>
      </c>
      <c r="AC2072">
        <v>0</v>
      </c>
      <c r="AD2072">
        <v>119.80723594250345</v>
      </c>
      <c r="AE2072">
        <v>379.70752938194067</v>
      </c>
    </row>
    <row r="2073" spans="1:31" x14ac:dyDescent="0.25">
      <c r="A2073">
        <v>2399815</v>
      </c>
      <c r="B2073">
        <v>1</v>
      </c>
      <c r="C2073" t="s">
        <v>80</v>
      </c>
      <c r="D2073" t="s">
        <v>84</v>
      </c>
      <c r="E2073" t="s">
        <v>153</v>
      </c>
      <c r="F2073" t="s">
        <v>6209</v>
      </c>
      <c r="G2073" t="s">
        <v>147</v>
      </c>
      <c r="H2073" t="s">
        <v>143</v>
      </c>
      <c r="I2073" t="s">
        <v>136</v>
      </c>
      <c r="J2073" t="s">
        <v>137</v>
      </c>
      <c r="K2073" t="s">
        <v>138</v>
      </c>
      <c r="L2073" t="s">
        <v>6210</v>
      </c>
      <c r="M2073" t="s">
        <v>6211</v>
      </c>
      <c r="N2073">
        <v>8.0836111109999997</v>
      </c>
      <c r="O2073">
        <v>0</v>
      </c>
      <c r="P2073">
        <v>0</v>
      </c>
      <c r="Q2073">
        <v>0</v>
      </c>
      <c r="R2073">
        <v>0</v>
      </c>
      <c r="S2073">
        <v>1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1486.2864236939604</v>
      </c>
      <c r="AB2073">
        <v>0</v>
      </c>
      <c r="AC2073">
        <v>0</v>
      </c>
      <c r="AD2073">
        <v>0</v>
      </c>
      <c r="AE2073">
        <v>1486.2864236939604</v>
      </c>
    </row>
    <row r="2074" spans="1:31" x14ac:dyDescent="0.25">
      <c r="A2074">
        <v>2399792</v>
      </c>
      <c r="B2074">
        <v>1</v>
      </c>
      <c r="C2074" t="s">
        <v>80</v>
      </c>
      <c r="D2074" t="s">
        <v>101</v>
      </c>
      <c r="E2074" t="s">
        <v>279</v>
      </c>
      <c r="F2074" t="s">
        <v>6212</v>
      </c>
      <c r="G2074" t="s">
        <v>162</v>
      </c>
      <c r="H2074" t="s">
        <v>143</v>
      </c>
      <c r="I2074" t="s">
        <v>136</v>
      </c>
      <c r="J2074" t="s">
        <v>137</v>
      </c>
      <c r="K2074" t="s">
        <v>163</v>
      </c>
      <c r="L2074" t="s">
        <v>6213</v>
      </c>
      <c r="M2074" t="s">
        <v>6214</v>
      </c>
      <c r="N2074">
        <v>1.3877777769999999</v>
      </c>
      <c r="O2074">
        <v>15</v>
      </c>
      <c r="P2074">
        <v>3835</v>
      </c>
      <c r="Q2074">
        <v>12</v>
      </c>
      <c r="R2074">
        <v>116</v>
      </c>
      <c r="S2074">
        <v>31</v>
      </c>
      <c r="T2074">
        <v>428</v>
      </c>
      <c r="U2074">
        <v>4</v>
      </c>
      <c r="V2074">
        <v>1</v>
      </c>
      <c r="W2074">
        <v>12.382670334242814</v>
      </c>
      <c r="X2074">
        <v>1182.9429055995474</v>
      </c>
      <c r="Y2074">
        <v>48.753337029621576</v>
      </c>
      <c r="Z2074">
        <v>51.520136660041793</v>
      </c>
      <c r="AA2074">
        <v>139.23153872841334</v>
      </c>
      <c r="AB2074">
        <v>717.27173468905676</v>
      </c>
      <c r="AC2074">
        <v>486.17455848502254</v>
      </c>
      <c r="AD2074">
        <v>0.89993087857363507</v>
      </c>
      <c r="AE2074">
        <v>2639.1768124045198</v>
      </c>
    </row>
    <row r="2075" spans="1:31" x14ac:dyDescent="0.25">
      <c r="A2075">
        <v>2399835</v>
      </c>
      <c r="B2075">
        <v>1</v>
      </c>
      <c r="C2075" t="s">
        <v>81</v>
      </c>
      <c r="D2075" t="s">
        <v>122</v>
      </c>
      <c r="E2075" t="s">
        <v>279</v>
      </c>
      <c r="F2075" t="s">
        <v>6215</v>
      </c>
      <c r="G2075" t="s">
        <v>134</v>
      </c>
      <c r="H2075" t="s">
        <v>143</v>
      </c>
      <c r="I2075" t="s">
        <v>136</v>
      </c>
      <c r="J2075" t="s">
        <v>137</v>
      </c>
      <c r="K2075" t="s">
        <v>138</v>
      </c>
      <c r="L2075" t="s">
        <v>6216</v>
      </c>
      <c r="M2075" t="s">
        <v>6217</v>
      </c>
      <c r="N2075">
        <v>6.5380555549999997</v>
      </c>
      <c r="O2075">
        <v>1</v>
      </c>
      <c r="P2075">
        <v>519</v>
      </c>
      <c r="Q2075">
        <v>4</v>
      </c>
      <c r="R2075">
        <v>0</v>
      </c>
      <c r="S2075">
        <v>3</v>
      </c>
      <c r="T2075">
        <v>23</v>
      </c>
      <c r="U2075">
        <v>1</v>
      </c>
      <c r="V2075">
        <v>0</v>
      </c>
      <c r="W2075">
        <v>0.85577973288716991</v>
      </c>
      <c r="X2075">
        <v>306.55725509083061</v>
      </c>
      <c r="Y2075">
        <v>13.611800305027391</v>
      </c>
      <c r="Z2075">
        <v>0</v>
      </c>
      <c r="AA2075">
        <v>84.571496786356818</v>
      </c>
      <c r="AB2075">
        <v>65.345013139230176</v>
      </c>
      <c r="AC2075">
        <v>972.06254239760267</v>
      </c>
      <c r="AD2075">
        <v>0</v>
      </c>
      <c r="AE2075">
        <v>1443.0038874519348</v>
      </c>
    </row>
    <row r="2076" spans="1:31" x14ac:dyDescent="0.25">
      <c r="A2076">
        <v>2400007</v>
      </c>
      <c r="B2076">
        <v>1</v>
      </c>
      <c r="C2076" t="s">
        <v>80</v>
      </c>
      <c r="D2076" t="s">
        <v>91</v>
      </c>
      <c r="E2076" t="s">
        <v>157</v>
      </c>
      <c r="F2076" t="s">
        <v>6218</v>
      </c>
      <c r="G2076" t="s">
        <v>272</v>
      </c>
      <c r="H2076" t="s">
        <v>135</v>
      </c>
      <c r="I2076" t="s">
        <v>136</v>
      </c>
      <c r="J2076" t="s">
        <v>137</v>
      </c>
      <c r="K2076" t="s">
        <v>163</v>
      </c>
      <c r="L2076" t="s">
        <v>6219</v>
      </c>
      <c r="M2076" t="s">
        <v>6220</v>
      </c>
      <c r="N2076">
        <v>0.92583333300000004</v>
      </c>
      <c r="O2076">
        <v>0</v>
      </c>
      <c r="P2076">
        <v>3</v>
      </c>
      <c r="Q2076">
        <v>0</v>
      </c>
      <c r="R2076">
        <v>2</v>
      </c>
      <c r="S2076">
        <v>0</v>
      </c>
      <c r="T2076">
        <v>5</v>
      </c>
      <c r="U2076">
        <v>0</v>
      </c>
      <c r="V2076">
        <v>0</v>
      </c>
      <c r="W2076">
        <v>0</v>
      </c>
      <c r="X2076">
        <v>2.5324242858518892E-2</v>
      </c>
      <c r="Y2076">
        <v>0</v>
      </c>
      <c r="Z2076">
        <v>1.2232818972128034</v>
      </c>
      <c r="AA2076">
        <v>0</v>
      </c>
      <c r="AB2076">
        <v>16.476680010888643</v>
      </c>
      <c r="AC2076">
        <v>0</v>
      </c>
      <c r="AD2076">
        <v>0</v>
      </c>
      <c r="AE2076">
        <v>17.725286150959967</v>
      </c>
    </row>
    <row r="2077" spans="1:31" x14ac:dyDescent="0.25">
      <c r="A2077">
        <v>2400027</v>
      </c>
      <c r="B2077">
        <v>1</v>
      </c>
      <c r="C2077" t="s">
        <v>81</v>
      </c>
      <c r="D2077" t="s">
        <v>123</v>
      </c>
      <c r="E2077" t="s">
        <v>157</v>
      </c>
      <c r="F2077" t="s">
        <v>6221</v>
      </c>
      <c r="G2077" t="s">
        <v>213</v>
      </c>
      <c r="H2077" t="s">
        <v>135</v>
      </c>
      <c r="I2077" t="s">
        <v>136</v>
      </c>
      <c r="J2077" t="s">
        <v>137</v>
      </c>
      <c r="K2077" t="s">
        <v>163</v>
      </c>
      <c r="L2077" t="s">
        <v>6222</v>
      </c>
      <c r="M2077" t="s">
        <v>6223</v>
      </c>
      <c r="N2077">
        <v>0.72666666599999996</v>
      </c>
      <c r="O2077">
        <v>0</v>
      </c>
      <c r="P2077">
        <v>2</v>
      </c>
      <c r="Q2077">
        <v>0</v>
      </c>
      <c r="R2077">
        <v>0</v>
      </c>
      <c r="S2077">
        <v>0</v>
      </c>
      <c r="T2077">
        <v>205</v>
      </c>
      <c r="U2077">
        <v>0</v>
      </c>
      <c r="V2077">
        <v>0</v>
      </c>
      <c r="W2077">
        <v>0</v>
      </c>
      <c r="X2077">
        <v>0.1681357267045</v>
      </c>
      <c r="Y2077">
        <v>0</v>
      </c>
      <c r="Z2077">
        <v>0</v>
      </c>
      <c r="AA2077">
        <v>0</v>
      </c>
      <c r="AB2077">
        <v>58.163473731889482</v>
      </c>
      <c r="AC2077">
        <v>0</v>
      </c>
      <c r="AD2077">
        <v>0</v>
      </c>
      <c r="AE2077">
        <v>58.331609458593981</v>
      </c>
    </row>
    <row r="2078" spans="1:31" x14ac:dyDescent="0.25">
      <c r="A2078">
        <v>2399858</v>
      </c>
      <c r="B2078">
        <v>1</v>
      </c>
      <c r="C2078" t="s">
        <v>81</v>
      </c>
      <c r="D2078" t="s">
        <v>113</v>
      </c>
      <c r="E2078" t="s">
        <v>157</v>
      </c>
      <c r="F2078" t="s">
        <v>6224</v>
      </c>
      <c r="G2078" t="s">
        <v>213</v>
      </c>
      <c r="H2078" t="s">
        <v>135</v>
      </c>
      <c r="I2078" t="s">
        <v>136</v>
      </c>
      <c r="J2078" t="s">
        <v>137</v>
      </c>
      <c r="K2078" t="s">
        <v>163</v>
      </c>
      <c r="L2078" t="s">
        <v>6225</v>
      </c>
      <c r="M2078" t="s">
        <v>6226</v>
      </c>
      <c r="N2078">
        <v>2.318333333</v>
      </c>
      <c r="O2078">
        <v>0</v>
      </c>
      <c r="P2078">
        <v>1</v>
      </c>
      <c r="Q2078">
        <v>0</v>
      </c>
      <c r="R2078">
        <v>1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2.0740407747131113E-2</v>
      </c>
      <c r="Y2078">
        <v>0</v>
      </c>
      <c r="Z2078">
        <v>1.9754959039888888E-3</v>
      </c>
      <c r="AA2078">
        <v>0</v>
      </c>
      <c r="AB2078">
        <v>0</v>
      </c>
      <c r="AC2078">
        <v>0</v>
      </c>
      <c r="AD2078">
        <v>0</v>
      </c>
      <c r="AE2078">
        <v>2.2715903651120001E-2</v>
      </c>
    </row>
    <row r="2079" spans="1:31" x14ac:dyDescent="0.25">
      <c r="A2079">
        <v>2400127</v>
      </c>
      <c r="B2079">
        <v>1</v>
      </c>
      <c r="C2079" t="s">
        <v>80</v>
      </c>
      <c r="D2079" t="s">
        <v>92</v>
      </c>
      <c r="E2079" t="s">
        <v>181</v>
      </c>
      <c r="F2079" t="s">
        <v>6227</v>
      </c>
      <c r="G2079" t="s">
        <v>224</v>
      </c>
      <c r="H2079" t="s">
        <v>135</v>
      </c>
      <c r="I2079" t="s">
        <v>136</v>
      </c>
      <c r="J2079" t="s">
        <v>137</v>
      </c>
      <c r="K2079" t="s">
        <v>163</v>
      </c>
      <c r="L2079" t="s">
        <v>6228</v>
      </c>
      <c r="M2079" t="s">
        <v>6229</v>
      </c>
      <c r="N2079">
        <v>2.2233333329999998</v>
      </c>
      <c r="O2079">
        <v>0</v>
      </c>
      <c r="P2079">
        <v>12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3.3241047982203158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3.3241047982203158</v>
      </c>
    </row>
    <row r="2080" spans="1:31" x14ac:dyDescent="0.25">
      <c r="A2080">
        <v>2399964</v>
      </c>
      <c r="B2080">
        <v>1</v>
      </c>
      <c r="C2080" t="s">
        <v>80</v>
      </c>
      <c r="D2080" t="s">
        <v>110</v>
      </c>
      <c r="E2080" t="s">
        <v>153</v>
      </c>
      <c r="F2080" t="s">
        <v>6230</v>
      </c>
      <c r="G2080" t="s">
        <v>134</v>
      </c>
      <c r="H2080" t="s">
        <v>143</v>
      </c>
      <c r="I2080" t="s">
        <v>136</v>
      </c>
      <c r="J2080" t="s">
        <v>137</v>
      </c>
      <c r="K2080" t="s">
        <v>138</v>
      </c>
      <c r="L2080" t="s">
        <v>6231</v>
      </c>
      <c r="M2080" t="s">
        <v>6232</v>
      </c>
      <c r="N2080">
        <v>4.5430555549999996</v>
      </c>
      <c r="O2080">
        <v>0</v>
      </c>
      <c r="P2080">
        <v>6973</v>
      </c>
      <c r="Q2080">
        <v>0</v>
      </c>
      <c r="R2080">
        <v>0</v>
      </c>
      <c r="S2080">
        <v>0</v>
      </c>
      <c r="T2080">
        <v>195</v>
      </c>
      <c r="U2080">
        <v>0</v>
      </c>
      <c r="V2080">
        <v>2</v>
      </c>
      <c r="W2080">
        <v>0</v>
      </c>
      <c r="X2080">
        <v>6487.9041053724759</v>
      </c>
      <c r="Y2080">
        <v>0</v>
      </c>
      <c r="Z2080">
        <v>0</v>
      </c>
      <c r="AA2080">
        <v>0</v>
      </c>
      <c r="AB2080">
        <v>1156.252935902535</v>
      </c>
      <c r="AC2080">
        <v>0</v>
      </c>
      <c r="AD2080">
        <v>131.16738852743592</v>
      </c>
      <c r="AE2080">
        <v>7775.3244298024465</v>
      </c>
    </row>
    <row r="2081" spans="1:31" x14ac:dyDescent="0.25">
      <c r="A2081">
        <v>2400107</v>
      </c>
      <c r="B2081">
        <v>1</v>
      </c>
      <c r="C2081" t="s">
        <v>80</v>
      </c>
      <c r="D2081" t="s">
        <v>105</v>
      </c>
      <c r="E2081" t="s">
        <v>141</v>
      </c>
      <c r="F2081" t="s">
        <v>6233</v>
      </c>
      <c r="G2081" t="s">
        <v>206</v>
      </c>
      <c r="H2081" t="s">
        <v>143</v>
      </c>
      <c r="I2081" t="s">
        <v>136</v>
      </c>
      <c r="J2081" t="s">
        <v>137</v>
      </c>
      <c r="K2081" t="s">
        <v>163</v>
      </c>
      <c r="L2081" t="s">
        <v>6234</v>
      </c>
      <c r="M2081" t="s">
        <v>6235</v>
      </c>
      <c r="N2081">
        <v>2.1586111109999999</v>
      </c>
      <c r="O2081">
        <v>0</v>
      </c>
      <c r="P2081">
        <v>109</v>
      </c>
      <c r="Q2081">
        <v>0</v>
      </c>
      <c r="R2081">
        <v>25</v>
      </c>
      <c r="S2081">
        <v>0</v>
      </c>
      <c r="T2081">
        <v>10</v>
      </c>
      <c r="U2081">
        <v>0</v>
      </c>
      <c r="V2081">
        <v>0</v>
      </c>
      <c r="W2081">
        <v>0</v>
      </c>
      <c r="X2081">
        <v>45.380062906982637</v>
      </c>
      <c r="Y2081">
        <v>0</v>
      </c>
      <c r="Z2081">
        <v>15.065760187076846</v>
      </c>
      <c r="AA2081">
        <v>0</v>
      </c>
      <c r="AB2081">
        <v>50.496327142131783</v>
      </c>
      <c r="AC2081">
        <v>0</v>
      </c>
      <c r="AD2081">
        <v>0</v>
      </c>
      <c r="AE2081">
        <v>110.94215023619127</v>
      </c>
    </row>
    <row r="2082" spans="1:31" x14ac:dyDescent="0.25">
      <c r="A2082">
        <v>2399715</v>
      </c>
      <c r="B2082">
        <v>1</v>
      </c>
      <c r="C2082" t="s">
        <v>81</v>
      </c>
      <c r="D2082" t="s">
        <v>122</v>
      </c>
      <c r="E2082" t="s">
        <v>132</v>
      </c>
      <c r="F2082" t="s">
        <v>6236</v>
      </c>
      <c r="G2082" t="s">
        <v>187</v>
      </c>
      <c r="H2082" t="s">
        <v>135</v>
      </c>
      <c r="I2082" t="s">
        <v>136</v>
      </c>
      <c r="J2082" t="s">
        <v>137</v>
      </c>
      <c r="K2082" t="s">
        <v>163</v>
      </c>
      <c r="L2082" t="s">
        <v>6086</v>
      </c>
      <c r="M2082" t="s">
        <v>6237</v>
      </c>
      <c r="N2082">
        <v>0.61750000000000005</v>
      </c>
      <c r="O2082">
        <v>0</v>
      </c>
      <c r="P2082">
        <v>191</v>
      </c>
      <c r="Q2082">
        <v>0</v>
      </c>
      <c r="R2082">
        <v>1</v>
      </c>
      <c r="S2082">
        <v>0</v>
      </c>
      <c r="T2082">
        <v>2</v>
      </c>
      <c r="U2082">
        <v>0</v>
      </c>
      <c r="V2082">
        <v>0</v>
      </c>
      <c r="W2082">
        <v>0</v>
      </c>
      <c r="X2082">
        <v>15.511555198881343</v>
      </c>
      <c r="Y2082">
        <v>0</v>
      </c>
      <c r="Z2082">
        <v>0.11255462451210001</v>
      </c>
      <c r="AA2082">
        <v>0</v>
      </c>
      <c r="AB2082">
        <v>0.15687999844358333</v>
      </c>
      <c r="AC2082">
        <v>0</v>
      </c>
      <c r="AD2082">
        <v>0</v>
      </c>
      <c r="AE2082">
        <v>15.780989821837027</v>
      </c>
    </row>
    <row r="2083" spans="1:31" x14ac:dyDescent="0.25">
      <c r="A2083">
        <v>2399993</v>
      </c>
      <c r="B2083">
        <v>1</v>
      </c>
      <c r="C2083" t="s">
        <v>81</v>
      </c>
      <c r="D2083" t="s">
        <v>118</v>
      </c>
      <c r="E2083" t="s">
        <v>181</v>
      </c>
      <c r="F2083" t="s">
        <v>6238</v>
      </c>
      <c r="G2083" t="s">
        <v>235</v>
      </c>
      <c r="H2083" t="s">
        <v>135</v>
      </c>
      <c r="I2083" t="s">
        <v>136</v>
      </c>
      <c r="J2083" t="s">
        <v>3</v>
      </c>
      <c r="K2083" t="s">
        <v>163</v>
      </c>
      <c r="L2083" t="s">
        <v>6239</v>
      </c>
      <c r="M2083" t="s">
        <v>6240</v>
      </c>
      <c r="N2083">
        <v>2.349444444</v>
      </c>
      <c r="O2083">
        <v>0</v>
      </c>
      <c r="P2083">
        <v>11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5.9719205559545552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5.9719205559545552</v>
      </c>
    </row>
    <row r="2084" spans="1:31" x14ac:dyDescent="0.25">
      <c r="A2084">
        <v>2399801</v>
      </c>
      <c r="B2084">
        <v>1</v>
      </c>
      <c r="C2084" t="s">
        <v>80</v>
      </c>
      <c r="D2084" t="s">
        <v>107</v>
      </c>
      <c r="E2084" t="s">
        <v>279</v>
      </c>
      <c r="F2084" t="s">
        <v>6241</v>
      </c>
      <c r="G2084" t="s">
        <v>134</v>
      </c>
      <c r="H2084" t="s">
        <v>143</v>
      </c>
      <c r="I2084" t="s">
        <v>136</v>
      </c>
      <c r="J2084" t="s">
        <v>137</v>
      </c>
      <c r="K2084" t="s">
        <v>138</v>
      </c>
      <c r="L2084" t="s">
        <v>6242</v>
      </c>
      <c r="M2084" t="s">
        <v>6243</v>
      </c>
      <c r="N2084">
        <v>6.3361111110000001</v>
      </c>
      <c r="O2084">
        <v>1</v>
      </c>
      <c r="P2084">
        <v>110</v>
      </c>
      <c r="Q2084">
        <v>8</v>
      </c>
      <c r="R2084">
        <v>36</v>
      </c>
      <c r="S2084">
        <v>7</v>
      </c>
      <c r="T2084">
        <v>19</v>
      </c>
      <c r="U2084">
        <v>0</v>
      </c>
      <c r="V2084">
        <v>0</v>
      </c>
      <c r="W2084">
        <v>22.788988708163991</v>
      </c>
      <c r="X2084">
        <v>98.564652420535623</v>
      </c>
      <c r="Y2084">
        <v>36.024993817964827</v>
      </c>
      <c r="Z2084">
        <v>118.84711003436549</v>
      </c>
      <c r="AA2084">
        <v>98.142389688119081</v>
      </c>
      <c r="AB2084">
        <v>100.158238081397</v>
      </c>
      <c r="AC2084">
        <v>0</v>
      </c>
      <c r="AD2084">
        <v>0</v>
      </c>
      <c r="AE2084">
        <v>474.52637275054599</v>
      </c>
    </row>
    <row r="2085" spans="1:31" x14ac:dyDescent="0.25">
      <c r="A2085">
        <v>2399784</v>
      </c>
      <c r="B2085">
        <v>1</v>
      </c>
      <c r="C2085" t="s">
        <v>80</v>
      </c>
      <c r="D2085" t="s">
        <v>110</v>
      </c>
      <c r="E2085" t="s">
        <v>132</v>
      </c>
      <c r="F2085" t="s">
        <v>6244</v>
      </c>
      <c r="G2085" t="s">
        <v>134</v>
      </c>
      <c r="H2085" t="s">
        <v>135</v>
      </c>
      <c r="I2085" t="s">
        <v>136</v>
      </c>
      <c r="J2085" t="s">
        <v>137</v>
      </c>
      <c r="K2085" t="s">
        <v>138</v>
      </c>
      <c r="L2085" t="s">
        <v>6245</v>
      </c>
      <c r="M2085" t="s">
        <v>6246</v>
      </c>
      <c r="N2085">
        <v>3.4763888879999998</v>
      </c>
      <c r="O2085">
        <v>0</v>
      </c>
      <c r="P2085">
        <v>252</v>
      </c>
      <c r="Q2085">
        <v>0</v>
      </c>
      <c r="R2085">
        <v>0</v>
      </c>
      <c r="S2085">
        <v>0</v>
      </c>
      <c r="T2085">
        <v>28</v>
      </c>
      <c r="U2085">
        <v>0</v>
      </c>
      <c r="V2085">
        <v>0</v>
      </c>
      <c r="W2085">
        <v>0</v>
      </c>
      <c r="X2085">
        <v>212.34601837330447</v>
      </c>
      <c r="Y2085">
        <v>0</v>
      </c>
      <c r="Z2085">
        <v>0</v>
      </c>
      <c r="AA2085">
        <v>0</v>
      </c>
      <c r="AB2085">
        <v>77.875361509765767</v>
      </c>
      <c r="AC2085">
        <v>0</v>
      </c>
      <c r="AD2085">
        <v>0</v>
      </c>
      <c r="AE2085">
        <v>290.22137988307026</v>
      </c>
    </row>
    <row r="2086" spans="1:31" x14ac:dyDescent="0.25">
      <c r="A2086">
        <v>2399987</v>
      </c>
      <c r="B2086">
        <v>1</v>
      </c>
      <c r="C2086" t="s">
        <v>80</v>
      </c>
      <c r="D2086" t="s">
        <v>84</v>
      </c>
      <c r="E2086" t="s">
        <v>132</v>
      </c>
      <c r="F2086" t="s">
        <v>6247</v>
      </c>
      <c r="G2086" t="s">
        <v>134</v>
      </c>
      <c r="H2086" t="s">
        <v>135</v>
      </c>
      <c r="I2086" t="s">
        <v>136</v>
      </c>
      <c r="J2086" t="s">
        <v>137</v>
      </c>
      <c r="K2086" t="s">
        <v>138</v>
      </c>
      <c r="L2086" t="s">
        <v>6248</v>
      </c>
      <c r="M2086" t="s">
        <v>6249</v>
      </c>
      <c r="N2086">
        <v>1.832222222</v>
      </c>
      <c r="O2086">
        <v>0</v>
      </c>
      <c r="P2086">
        <v>392</v>
      </c>
      <c r="Q2086">
        <v>0</v>
      </c>
      <c r="R2086">
        <v>0</v>
      </c>
      <c r="S2086">
        <v>0</v>
      </c>
      <c r="T2086">
        <v>231</v>
      </c>
      <c r="U2086">
        <v>0</v>
      </c>
      <c r="V2086">
        <v>2</v>
      </c>
      <c r="W2086">
        <v>0</v>
      </c>
      <c r="X2086">
        <v>143.21294985332972</v>
      </c>
      <c r="Y2086">
        <v>0</v>
      </c>
      <c r="Z2086">
        <v>0</v>
      </c>
      <c r="AA2086">
        <v>0</v>
      </c>
      <c r="AB2086">
        <v>569.88779084785938</v>
      </c>
      <c r="AC2086">
        <v>0</v>
      </c>
      <c r="AD2086">
        <v>57.6615856837481</v>
      </c>
      <c r="AE2086">
        <v>770.76232638493718</v>
      </c>
    </row>
    <row r="2087" spans="1:31" x14ac:dyDescent="0.25">
      <c r="A2087">
        <v>2400093</v>
      </c>
      <c r="B2087">
        <v>1</v>
      </c>
      <c r="C2087" t="s">
        <v>80</v>
      </c>
      <c r="D2087" t="s">
        <v>105</v>
      </c>
      <c r="E2087" t="s">
        <v>181</v>
      </c>
      <c r="F2087" t="s">
        <v>5365</v>
      </c>
      <c r="G2087" t="s">
        <v>231</v>
      </c>
      <c r="H2087" t="s">
        <v>135</v>
      </c>
      <c r="I2087" t="s">
        <v>136</v>
      </c>
      <c r="J2087" t="s">
        <v>137</v>
      </c>
      <c r="K2087" t="s">
        <v>163</v>
      </c>
      <c r="L2087" t="s">
        <v>6250</v>
      </c>
      <c r="M2087" t="s">
        <v>6251</v>
      </c>
      <c r="N2087">
        <v>4.3805555549999999</v>
      </c>
      <c r="O2087">
        <v>0</v>
      </c>
      <c r="P2087">
        <v>6</v>
      </c>
      <c r="Q2087">
        <v>0</v>
      </c>
      <c r="R2087">
        <v>0</v>
      </c>
      <c r="S2087">
        <v>0</v>
      </c>
      <c r="T2087">
        <v>3</v>
      </c>
      <c r="U2087">
        <v>0</v>
      </c>
      <c r="V2087">
        <v>0</v>
      </c>
      <c r="W2087">
        <v>0</v>
      </c>
      <c r="X2087">
        <v>5.5728335938239759</v>
      </c>
      <c r="Y2087">
        <v>0</v>
      </c>
      <c r="Z2087">
        <v>0</v>
      </c>
      <c r="AA2087">
        <v>0</v>
      </c>
      <c r="AB2087">
        <v>8.9219247859209876</v>
      </c>
      <c r="AC2087">
        <v>0</v>
      </c>
      <c r="AD2087">
        <v>0</v>
      </c>
      <c r="AE2087">
        <v>14.494758379744964</v>
      </c>
    </row>
    <row r="2088" spans="1:31" x14ac:dyDescent="0.25">
      <c r="A2088">
        <v>2399847</v>
      </c>
      <c r="B2088">
        <v>1</v>
      </c>
      <c r="C2088" t="s">
        <v>80</v>
      </c>
      <c r="D2088" t="s">
        <v>88</v>
      </c>
      <c r="E2088" t="s">
        <v>176</v>
      </c>
      <c r="F2088" t="s">
        <v>6252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6253</v>
      </c>
      <c r="M2088" t="s">
        <v>6254</v>
      </c>
      <c r="N2088">
        <v>0.88333333300000005</v>
      </c>
      <c r="O2088">
        <v>0</v>
      </c>
      <c r="P2088">
        <v>144</v>
      </c>
      <c r="Q2088">
        <v>0</v>
      </c>
      <c r="R2088">
        <v>0</v>
      </c>
      <c r="S2088">
        <v>0</v>
      </c>
      <c r="T2088">
        <v>10</v>
      </c>
      <c r="U2088">
        <v>0</v>
      </c>
      <c r="V2088">
        <v>0</v>
      </c>
      <c r="W2088">
        <v>0</v>
      </c>
      <c r="X2088">
        <v>23.579922958437219</v>
      </c>
      <c r="Y2088">
        <v>0</v>
      </c>
      <c r="Z2088">
        <v>0</v>
      </c>
      <c r="AA2088">
        <v>0</v>
      </c>
      <c r="AB2088">
        <v>6.1639570727938331</v>
      </c>
      <c r="AC2088">
        <v>0</v>
      </c>
      <c r="AD2088">
        <v>0</v>
      </c>
      <c r="AE2088">
        <v>29.743880031231051</v>
      </c>
    </row>
    <row r="2089" spans="1:31" x14ac:dyDescent="0.25">
      <c r="A2089">
        <v>2399887</v>
      </c>
      <c r="B2089">
        <v>1</v>
      </c>
      <c r="C2089" t="s">
        <v>81</v>
      </c>
      <c r="D2089" t="s">
        <v>122</v>
      </c>
      <c r="E2089" t="s">
        <v>157</v>
      </c>
      <c r="F2089" t="s">
        <v>6255</v>
      </c>
      <c r="G2089" t="s">
        <v>297</v>
      </c>
      <c r="H2089" t="s">
        <v>135</v>
      </c>
      <c r="I2089" t="s">
        <v>136</v>
      </c>
      <c r="J2089" t="s">
        <v>137</v>
      </c>
      <c r="K2089" t="s">
        <v>163</v>
      </c>
      <c r="L2089" t="s">
        <v>6256</v>
      </c>
      <c r="M2089" t="s">
        <v>6257</v>
      </c>
      <c r="N2089">
        <v>2.2475000000000001</v>
      </c>
      <c r="O2089">
        <v>0</v>
      </c>
      <c r="P2089">
        <v>14</v>
      </c>
      <c r="Q2089">
        <v>0</v>
      </c>
      <c r="R2089">
        <v>2</v>
      </c>
      <c r="S2089">
        <v>0</v>
      </c>
      <c r="T2089">
        <v>3</v>
      </c>
      <c r="U2089">
        <v>0</v>
      </c>
      <c r="V2089">
        <v>1</v>
      </c>
      <c r="W2089">
        <v>0</v>
      </c>
      <c r="X2089">
        <v>4.1276302721916132</v>
      </c>
      <c r="Y2089">
        <v>0</v>
      </c>
      <c r="Z2089">
        <v>1.824753083248976</v>
      </c>
      <c r="AA2089">
        <v>0</v>
      </c>
      <c r="AB2089">
        <v>0.5372169417703867</v>
      </c>
      <c r="AC2089">
        <v>0</v>
      </c>
      <c r="AD2089">
        <v>5.8781241426448538</v>
      </c>
      <c r="AE2089">
        <v>12.367724439855831</v>
      </c>
    </row>
    <row r="2090" spans="1:31" x14ac:dyDescent="0.25">
      <c r="A2090">
        <v>2399761</v>
      </c>
      <c r="B2090">
        <v>1</v>
      </c>
      <c r="C2090" t="s">
        <v>80</v>
      </c>
      <c r="D2090" t="s">
        <v>93</v>
      </c>
      <c r="E2090" t="s">
        <v>153</v>
      </c>
      <c r="F2090" t="s">
        <v>6258</v>
      </c>
      <c r="G2090" t="s">
        <v>134</v>
      </c>
      <c r="H2090" t="s">
        <v>143</v>
      </c>
      <c r="I2090" t="s">
        <v>136</v>
      </c>
      <c r="J2090" t="s">
        <v>137</v>
      </c>
      <c r="K2090" t="s">
        <v>138</v>
      </c>
      <c r="L2090" t="s">
        <v>6259</v>
      </c>
      <c r="M2090" t="s">
        <v>6260</v>
      </c>
      <c r="N2090">
        <v>3.3725000000000001</v>
      </c>
      <c r="O2090">
        <v>0</v>
      </c>
      <c r="P2090">
        <v>2421</v>
      </c>
      <c r="Q2090">
        <v>0</v>
      </c>
      <c r="R2090">
        <v>81</v>
      </c>
      <c r="S2090">
        <v>5</v>
      </c>
      <c r="T2090">
        <v>213</v>
      </c>
      <c r="U2090">
        <v>0</v>
      </c>
      <c r="V2090">
        <v>2</v>
      </c>
      <c r="W2090">
        <v>0</v>
      </c>
      <c r="X2090">
        <v>1318.4080800294046</v>
      </c>
      <c r="Y2090">
        <v>0</v>
      </c>
      <c r="Z2090">
        <v>323.78567421820964</v>
      </c>
      <c r="AA2090">
        <v>25.64534661510092</v>
      </c>
      <c r="AB2090">
        <v>619.99394788322911</v>
      </c>
      <c r="AC2090">
        <v>0</v>
      </c>
      <c r="AD2090">
        <v>105.7756771995392</v>
      </c>
      <c r="AE2090">
        <v>2393.6087259454835</v>
      </c>
    </row>
    <row r="2091" spans="1:31" x14ac:dyDescent="0.25">
      <c r="A2091">
        <v>2400216</v>
      </c>
      <c r="B2091">
        <v>1</v>
      </c>
      <c r="C2091" t="s">
        <v>81</v>
      </c>
      <c r="D2091" t="s">
        <v>113</v>
      </c>
      <c r="E2091" t="s">
        <v>157</v>
      </c>
      <c r="F2091" t="s">
        <v>6261</v>
      </c>
      <c r="G2091" t="s">
        <v>272</v>
      </c>
      <c r="H2091" t="s">
        <v>135</v>
      </c>
      <c r="I2091" t="s">
        <v>136</v>
      </c>
      <c r="J2091" t="s">
        <v>137</v>
      </c>
      <c r="K2091" t="s">
        <v>163</v>
      </c>
      <c r="L2091" t="s">
        <v>6262</v>
      </c>
      <c r="M2091" t="s">
        <v>6263</v>
      </c>
      <c r="N2091">
        <v>0.51138888800000004</v>
      </c>
      <c r="O2091">
        <v>0</v>
      </c>
      <c r="P2091">
        <v>75</v>
      </c>
      <c r="Q2091">
        <v>0</v>
      </c>
      <c r="R2091">
        <v>0</v>
      </c>
      <c r="S2091">
        <v>0</v>
      </c>
      <c r="T2091">
        <v>6</v>
      </c>
      <c r="U2091">
        <v>0</v>
      </c>
      <c r="V2091">
        <v>0</v>
      </c>
      <c r="W2091">
        <v>0</v>
      </c>
      <c r="X2091">
        <v>8.1931951258475326</v>
      </c>
      <c r="Y2091">
        <v>0</v>
      </c>
      <c r="Z2091">
        <v>0</v>
      </c>
      <c r="AA2091">
        <v>0</v>
      </c>
      <c r="AB2091">
        <v>1.5654487549057174</v>
      </c>
      <c r="AC2091">
        <v>0</v>
      </c>
      <c r="AD2091">
        <v>0</v>
      </c>
      <c r="AE2091">
        <v>9.758643880753251</v>
      </c>
    </row>
    <row r="2092" spans="1:31" x14ac:dyDescent="0.25">
      <c r="A2092">
        <v>2400116</v>
      </c>
      <c r="B2092">
        <v>1</v>
      </c>
      <c r="C2092" t="s">
        <v>80</v>
      </c>
      <c r="D2092" t="s">
        <v>105</v>
      </c>
      <c r="E2092" t="s">
        <v>176</v>
      </c>
      <c r="F2092" t="s">
        <v>6264</v>
      </c>
      <c r="G2092" t="s">
        <v>254</v>
      </c>
      <c r="H2092" t="s">
        <v>135</v>
      </c>
      <c r="I2092" t="s">
        <v>136</v>
      </c>
      <c r="J2092" t="s">
        <v>137</v>
      </c>
      <c r="K2092" t="s">
        <v>163</v>
      </c>
      <c r="L2092" t="s">
        <v>6265</v>
      </c>
      <c r="M2092" t="s">
        <v>6266</v>
      </c>
      <c r="N2092">
        <v>0.61583333299999998</v>
      </c>
      <c r="O2092">
        <v>0</v>
      </c>
      <c r="P2092">
        <v>70</v>
      </c>
      <c r="Q2092">
        <v>0</v>
      </c>
      <c r="R2092">
        <v>0</v>
      </c>
      <c r="S2092">
        <v>0</v>
      </c>
      <c r="T2092">
        <v>5</v>
      </c>
      <c r="U2092">
        <v>0</v>
      </c>
      <c r="V2092">
        <v>0</v>
      </c>
      <c r="W2092">
        <v>0</v>
      </c>
      <c r="X2092">
        <v>7.7592577730728109</v>
      </c>
      <c r="Y2092">
        <v>0</v>
      </c>
      <c r="Z2092">
        <v>0</v>
      </c>
      <c r="AA2092">
        <v>0</v>
      </c>
      <c r="AB2092">
        <v>2.9654489427225643</v>
      </c>
      <c r="AC2092">
        <v>0</v>
      </c>
      <c r="AD2092">
        <v>0</v>
      </c>
      <c r="AE2092">
        <v>10.724706715795374</v>
      </c>
    </row>
    <row r="2093" spans="1:31" x14ac:dyDescent="0.25">
      <c r="A2093">
        <v>2400136</v>
      </c>
      <c r="B2093">
        <v>1</v>
      </c>
      <c r="C2093" t="s">
        <v>81</v>
      </c>
      <c r="D2093" t="s">
        <v>123</v>
      </c>
      <c r="E2093" t="s">
        <v>157</v>
      </c>
      <c r="F2093" t="s">
        <v>6267</v>
      </c>
      <c r="G2093" t="s">
        <v>272</v>
      </c>
      <c r="H2093" t="s">
        <v>135</v>
      </c>
      <c r="I2093" t="s">
        <v>136</v>
      </c>
      <c r="J2093" t="s">
        <v>137</v>
      </c>
      <c r="K2093" t="s">
        <v>163</v>
      </c>
      <c r="L2093" t="s">
        <v>6268</v>
      </c>
      <c r="M2093" t="s">
        <v>6269</v>
      </c>
      <c r="N2093">
        <v>0.76194444400000005</v>
      </c>
      <c r="O2093">
        <v>0</v>
      </c>
      <c r="P2093">
        <v>7</v>
      </c>
      <c r="Q2093">
        <v>0</v>
      </c>
      <c r="R2093">
        <v>8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1.7865748867065596</v>
      </c>
      <c r="Y2093">
        <v>0</v>
      </c>
      <c r="Z2093">
        <v>8.4038059228624302</v>
      </c>
      <c r="AA2093">
        <v>0</v>
      </c>
      <c r="AB2093">
        <v>0</v>
      </c>
      <c r="AC2093">
        <v>0</v>
      </c>
      <c r="AD2093">
        <v>0</v>
      </c>
      <c r="AE2093">
        <v>10.190380809568989</v>
      </c>
    </row>
    <row r="2094" spans="1:31" x14ac:dyDescent="0.25">
      <c r="A2094">
        <v>2399804</v>
      </c>
      <c r="B2094">
        <v>1</v>
      </c>
      <c r="C2094" t="s">
        <v>80</v>
      </c>
      <c r="D2094" t="s">
        <v>101</v>
      </c>
      <c r="E2094" t="s">
        <v>157</v>
      </c>
      <c r="F2094" t="s">
        <v>6270</v>
      </c>
      <c r="G2094" t="s">
        <v>254</v>
      </c>
      <c r="H2094" t="s">
        <v>135</v>
      </c>
      <c r="I2094" t="s">
        <v>136</v>
      </c>
      <c r="J2094" t="s">
        <v>137</v>
      </c>
      <c r="K2094" t="s">
        <v>163</v>
      </c>
      <c r="L2094" t="s">
        <v>6271</v>
      </c>
      <c r="M2094" t="s">
        <v>6272</v>
      </c>
      <c r="N2094">
        <v>3.3827777769999998</v>
      </c>
      <c r="O2094">
        <v>0</v>
      </c>
      <c r="P2094">
        <v>82</v>
      </c>
      <c r="Q2094">
        <v>0</v>
      </c>
      <c r="R2094">
        <v>0</v>
      </c>
      <c r="S2094">
        <v>0</v>
      </c>
      <c r="T2094">
        <v>1</v>
      </c>
      <c r="U2094">
        <v>0</v>
      </c>
      <c r="V2094">
        <v>0</v>
      </c>
      <c r="W2094">
        <v>0</v>
      </c>
      <c r="X2094">
        <v>49.400982162226008</v>
      </c>
      <c r="Y2094">
        <v>0</v>
      </c>
      <c r="Z2094">
        <v>0</v>
      </c>
      <c r="AA2094">
        <v>0</v>
      </c>
      <c r="AB2094">
        <v>4.2787962620295197</v>
      </c>
      <c r="AC2094">
        <v>0</v>
      </c>
      <c r="AD2094">
        <v>0</v>
      </c>
      <c r="AE2094">
        <v>53.679778424255531</v>
      </c>
    </row>
    <row r="2095" spans="1:31" x14ac:dyDescent="0.25">
      <c r="A2095">
        <v>2399681</v>
      </c>
      <c r="B2095">
        <v>1</v>
      </c>
      <c r="C2095" t="s">
        <v>80</v>
      </c>
      <c r="D2095" t="s">
        <v>100</v>
      </c>
      <c r="E2095" t="s">
        <v>141</v>
      </c>
      <c r="F2095" t="s">
        <v>6273</v>
      </c>
      <c r="G2095" t="s">
        <v>162</v>
      </c>
      <c r="H2095" t="s">
        <v>143</v>
      </c>
      <c r="I2095" t="s">
        <v>136</v>
      </c>
      <c r="J2095" t="s">
        <v>137</v>
      </c>
      <c r="K2095" t="s">
        <v>163</v>
      </c>
      <c r="L2095" t="s">
        <v>6274</v>
      </c>
      <c r="M2095" t="s">
        <v>6275</v>
      </c>
      <c r="N2095">
        <v>0.35138888800000001</v>
      </c>
      <c r="O2095">
        <v>0</v>
      </c>
      <c r="P2095">
        <v>91</v>
      </c>
      <c r="Q2095">
        <v>0</v>
      </c>
      <c r="R2095">
        <v>48</v>
      </c>
      <c r="S2095">
        <v>0</v>
      </c>
      <c r="T2095">
        <v>38</v>
      </c>
      <c r="U2095">
        <v>0</v>
      </c>
      <c r="V2095">
        <v>0</v>
      </c>
      <c r="W2095">
        <v>0</v>
      </c>
      <c r="X2095">
        <v>6.9535946915424915</v>
      </c>
      <c r="Y2095">
        <v>0</v>
      </c>
      <c r="Z2095">
        <v>6.7071145845577664</v>
      </c>
      <c r="AA2095">
        <v>0</v>
      </c>
      <c r="AB2095">
        <v>6.0738070086522882</v>
      </c>
      <c r="AC2095">
        <v>0</v>
      </c>
      <c r="AD2095">
        <v>0</v>
      </c>
      <c r="AE2095">
        <v>19.734516284752544</v>
      </c>
    </row>
    <row r="2096" spans="1:31" x14ac:dyDescent="0.25">
      <c r="A2096">
        <v>2400096</v>
      </c>
      <c r="B2096">
        <v>1</v>
      </c>
      <c r="C2096" t="s">
        <v>80</v>
      </c>
      <c r="D2096" t="s">
        <v>93</v>
      </c>
      <c r="E2096" t="s">
        <v>181</v>
      </c>
      <c r="F2096" t="s">
        <v>6276</v>
      </c>
      <c r="G2096" t="s">
        <v>254</v>
      </c>
      <c r="H2096" t="s">
        <v>135</v>
      </c>
      <c r="I2096" t="s">
        <v>136</v>
      </c>
      <c r="J2096" t="s">
        <v>137</v>
      </c>
      <c r="K2096" t="s">
        <v>163</v>
      </c>
      <c r="L2096" t="s">
        <v>6277</v>
      </c>
      <c r="M2096" t="s">
        <v>6278</v>
      </c>
      <c r="N2096">
        <v>0.29416666600000002</v>
      </c>
      <c r="O2096">
        <v>0</v>
      </c>
      <c r="P2096">
        <v>1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7.6697907031421667E-2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7.6697907031421667E-2</v>
      </c>
    </row>
    <row r="2097" spans="1:31" x14ac:dyDescent="0.25">
      <c r="A2097">
        <v>2399741</v>
      </c>
      <c r="B2097">
        <v>1</v>
      </c>
      <c r="C2097" t="s">
        <v>80</v>
      </c>
      <c r="D2097" t="s">
        <v>100</v>
      </c>
      <c r="E2097" t="s">
        <v>279</v>
      </c>
      <c r="F2097" t="s">
        <v>6279</v>
      </c>
      <c r="G2097" t="s">
        <v>162</v>
      </c>
      <c r="H2097" t="s">
        <v>143</v>
      </c>
      <c r="I2097" t="s">
        <v>136</v>
      </c>
      <c r="J2097" t="s">
        <v>137</v>
      </c>
      <c r="K2097" t="s">
        <v>163</v>
      </c>
      <c r="L2097" t="s">
        <v>6280</v>
      </c>
      <c r="M2097" t="s">
        <v>6281</v>
      </c>
      <c r="N2097">
        <v>0.74083333299999998</v>
      </c>
      <c r="O2097">
        <v>0</v>
      </c>
      <c r="P2097">
        <v>969</v>
      </c>
      <c r="Q2097">
        <v>0</v>
      </c>
      <c r="R2097">
        <v>8</v>
      </c>
      <c r="S2097">
        <v>0</v>
      </c>
      <c r="T2097">
        <v>59</v>
      </c>
      <c r="U2097">
        <v>0</v>
      </c>
      <c r="V2097">
        <v>0</v>
      </c>
      <c r="W2097">
        <v>0</v>
      </c>
      <c r="X2097">
        <v>101.02504679821716</v>
      </c>
      <c r="Y2097">
        <v>0</v>
      </c>
      <c r="Z2097">
        <v>3.1398324519222003</v>
      </c>
      <c r="AA2097">
        <v>0</v>
      </c>
      <c r="AB2097">
        <v>81.274265128567819</v>
      </c>
      <c r="AC2097">
        <v>0</v>
      </c>
      <c r="AD2097">
        <v>0</v>
      </c>
      <c r="AE2097">
        <v>185.43914437870717</v>
      </c>
    </row>
    <row r="2098" spans="1:31" x14ac:dyDescent="0.25">
      <c r="A2098">
        <v>2399890</v>
      </c>
      <c r="B2098">
        <v>1</v>
      </c>
      <c r="C2098" t="s">
        <v>80</v>
      </c>
      <c r="D2098" t="s">
        <v>96</v>
      </c>
      <c r="E2098" t="s">
        <v>157</v>
      </c>
      <c r="F2098" t="s">
        <v>6282</v>
      </c>
      <c r="G2098" t="s">
        <v>213</v>
      </c>
      <c r="H2098" t="s">
        <v>135</v>
      </c>
      <c r="I2098" t="s">
        <v>136</v>
      </c>
      <c r="J2098" t="s">
        <v>137</v>
      </c>
      <c r="K2098" t="s">
        <v>163</v>
      </c>
      <c r="L2098" t="s">
        <v>6283</v>
      </c>
      <c r="M2098" t="s">
        <v>6284</v>
      </c>
      <c r="N2098">
        <v>2.9086111109999999</v>
      </c>
      <c r="O2098">
        <v>0</v>
      </c>
      <c r="P2098">
        <v>11</v>
      </c>
      <c r="Q2098">
        <v>0</v>
      </c>
      <c r="R2098">
        <v>8</v>
      </c>
      <c r="S2098">
        <v>0</v>
      </c>
      <c r="T2098">
        <v>2</v>
      </c>
      <c r="U2098">
        <v>0</v>
      </c>
      <c r="V2098">
        <v>0</v>
      </c>
      <c r="W2098">
        <v>0</v>
      </c>
      <c r="X2098">
        <v>11.335761503222917</v>
      </c>
      <c r="Y2098">
        <v>0</v>
      </c>
      <c r="Z2098">
        <v>0</v>
      </c>
      <c r="AA2098">
        <v>0</v>
      </c>
      <c r="AB2098">
        <v>4.9507383884890217</v>
      </c>
      <c r="AC2098">
        <v>0</v>
      </c>
      <c r="AD2098">
        <v>0</v>
      </c>
      <c r="AE2098">
        <v>16.286499891711941</v>
      </c>
    </row>
    <row r="2099" spans="1:31" x14ac:dyDescent="0.25">
      <c r="A2099">
        <v>2399698</v>
      </c>
      <c r="B2099">
        <v>1</v>
      </c>
      <c r="C2099" t="s">
        <v>80</v>
      </c>
      <c r="D2099" t="s">
        <v>89</v>
      </c>
      <c r="E2099" t="s">
        <v>153</v>
      </c>
      <c r="F2099" t="s">
        <v>2154</v>
      </c>
      <c r="G2099" t="s">
        <v>162</v>
      </c>
      <c r="H2099" t="s">
        <v>143</v>
      </c>
      <c r="I2099" t="s">
        <v>136</v>
      </c>
      <c r="J2099" t="s">
        <v>137</v>
      </c>
      <c r="K2099" t="s">
        <v>163</v>
      </c>
      <c r="L2099" t="s">
        <v>6285</v>
      </c>
      <c r="M2099" t="s">
        <v>6286</v>
      </c>
      <c r="N2099">
        <v>0.67166666600000002</v>
      </c>
      <c r="O2099">
        <v>1</v>
      </c>
      <c r="P2099">
        <v>841</v>
      </c>
      <c r="Q2099">
        <v>3</v>
      </c>
      <c r="R2099">
        <v>78</v>
      </c>
      <c r="S2099">
        <v>10</v>
      </c>
      <c r="T2099">
        <v>125</v>
      </c>
      <c r="U2099">
        <v>1</v>
      </c>
      <c r="V2099">
        <v>0</v>
      </c>
      <c r="W2099">
        <v>22.365342275498541</v>
      </c>
      <c r="X2099">
        <v>285.0495746695164</v>
      </c>
      <c r="Y2099">
        <v>0.98115730308479998</v>
      </c>
      <c r="Z2099">
        <v>6.1596886073273343</v>
      </c>
      <c r="AA2099">
        <v>92.9098467045674</v>
      </c>
      <c r="AB2099">
        <v>102.19871288846393</v>
      </c>
      <c r="AC2099">
        <v>3.908663682148755</v>
      </c>
      <c r="AD2099">
        <v>0</v>
      </c>
      <c r="AE2099">
        <v>513.57298613060721</v>
      </c>
    </row>
    <row r="2100" spans="1:31" x14ac:dyDescent="0.25">
      <c r="A2100">
        <v>2400076</v>
      </c>
      <c r="B2100">
        <v>1</v>
      </c>
      <c r="C2100" t="s">
        <v>80</v>
      </c>
      <c r="D2100" t="s">
        <v>99</v>
      </c>
      <c r="E2100" t="s">
        <v>181</v>
      </c>
      <c r="F2100" t="s">
        <v>6287</v>
      </c>
      <c r="G2100" t="s">
        <v>183</v>
      </c>
      <c r="H2100" t="s">
        <v>135</v>
      </c>
      <c r="I2100" t="s">
        <v>136</v>
      </c>
      <c r="J2100" t="s">
        <v>137</v>
      </c>
      <c r="K2100" t="s">
        <v>163</v>
      </c>
      <c r="L2100" t="s">
        <v>6288</v>
      </c>
      <c r="M2100" t="s">
        <v>6289</v>
      </c>
      <c r="N2100">
        <v>1.2227777769999999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0.64886297402433779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0.64886297402433779</v>
      </c>
    </row>
    <row r="2101" spans="1:31" x14ac:dyDescent="0.25">
      <c r="A2101">
        <v>2399864</v>
      </c>
      <c r="B2101">
        <v>1</v>
      </c>
      <c r="C2101" t="s">
        <v>80</v>
      </c>
      <c r="D2101" t="s">
        <v>105</v>
      </c>
      <c r="E2101" t="s">
        <v>181</v>
      </c>
      <c r="F2101" t="s">
        <v>6290</v>
      </c>
      <c r="G2101" t="s">
        <v>224</v>
      </c>
      <c r="H2101" t="s">
        <v>135</v>
      </c>
      <c r="I2101" t="s">
        <v>136</v>
      </c>
      <c r="J2101" t="s">
        <v>137</v>
      </c>
      <c r="K2101" t="s">
        <v>163</v>
      </c>
      <c r="L2101" t="s">
        <v>6291</v>
      </c>
      <c r="M2101" t="s">
        <v>6292</v>
      </c>
      <c r="N2101">
        <v>1.396666666</v>
      </c>
      <c r="O2101">
        <v>0</v>
      </c>
      <c r="P2101">
        <v>3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0.58242539496556445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0.58242539496556445</v>
      </c>
    </row>
    <row r="2102" spans="1:31" x14ac:dyDescent="0.25">
      <c r="A2102">
        <v>2400056</v>
      </c>
      <c r="B2102">
        <v>1</v>
      </c>
      <c r="C2102" t="s">
        <v>81</v>
      </c>
      <c r="D2102" t="s">
        <v>120</v>
      </c>
      <c r="E2102" t="s">
        <v>279</v>
      </c>
      <c r="F2102" t="s">
        <v>3617</v>
      </c>
      <c r="G2102" t="s">
        <v>162</v>
      </c>
      <c r="H2102" t="s">
        <v>143</v>
      </c>
      <c r="I2102" t="s">
        <v>136</v>
      </c>
      <c r="J2102" t="s">
        <v>137</v>
      </c>
      <c r="K2102" t="s">
        <v>163</v>
      </c>
      <c r="L2102" t="s">
        <v>6293</v>
      </c>
      <c r="M2102" t="s">
        <v>6294</v>
      </c>
      <c r="N2102">
        <v>0.36249999999999999</v>
      </c>
      <c r="O2102">
        <v>0</v>
      </c>
      <c r="P2102">
        <v>0</v>
      </c>
      <c r="Q2102">
        <v>42</v>
      </c>
      <c r="R2102">
        <v>0</v>
      </c>
      <c r="S2102">
        <v>7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7.0875896398928253</v>
      </c>
      <c r="Z2102">
        <v>0</v>
      </c>
      <c r="AA2102">
        <v>2.0701127116797751</v>
      </c>
      <c r="AB2102">
        <v>0</v>
      </c>
      <c r="AC2102">
        <v>0</v>
      </c>
      <c r="AD2102">
        <v>0</v>
      </c>
      <c r="AE2102">
        <v>9.1577023515726008</v>
      </c>
    </row>
    <row r="2103" spans="1:31" x14ac:dyDescent="0.25">
      <c r="A2103">
        <v>2399821</v>
      </c>
      <c r="B2103">
        <v>1</v>
      </c>
      <c r="C2103" t="s">
        <v>80</v>
      </c>
      <c r="D2103" t="s">
        <v>110</v>
      </c>
      <c r="E2103" t="s">
        <v>132</v>
      </c>
      <c r="F2103" t="s">
        <v>6295</v>
      </c>
      <c r="G2103" t="s">
        <v>134</v>
      </c>
      <c r="H2103" t="s">
        <v>135</v>
      </c>
      <c r="I2103" t="s">
        <v>136</v>
      </c>
      <c r="J2103" t="s">
        <v>137</v>
      </c>
      <c r="K2103" t="s">
        <v>138</v>
      </c>
      <c r="L2103" t="s">
        <v>6296</v>
      </c>
      <c r="M2103" t="s">
        <v>6297</v>
      </c>
      <c r="N2103">
        <v>2.5180555550000001</v>
      </c>
      <c r="O2103">
        <v>0</v>
      </c>
      <c r="P2103">
        <v>887</v>
      </c>
      <c r="Q2103">
        <v>0</v>
      </c>
      <c r="R2103">
        <v>0</v>
      </c>
      <c r="S2103">
        <v>0</v>
      </c>
      <c r="T2103">
        <v>45</v>
      </c>
      <c r="U2103">
        <v>0</v>
      </c>
      <c r="V2103">
        <v>0</v>
      </c>
      <c r="W2103">
        <v>0</v>
      </c>
      <c r="X2103">
        <v>505.07828773797291</v>
      </c>
      <c r="Y2103">
        <v>0</v>
      </c>
      <c r="Z2103">
        <v>0</v>
      </c>
      <c r="AA2103">
        <v>0</v>
      </c>
      <c r="AB2103">
        <v>64.545158471204587</v>
      </c>
      <c r="AC2103">
        <v>0</v>
      </c>
      <c r="AD2103">
        <v>0</v>
      </c>
      <c r="AE2103">
        <v>569.62344620917747</v>
      </c>
    </row>
    <row r="2104" spans="1:31" x14ac:dyDescent="0.25">
      <c r="A2104">
        <v>2399927</v>
      </c>
      <c r="B2104">
        <v>1</v>
      </c>
      <c r="C2104" t="s">
        <v>80</v>
      </c>
      <c r="D2104" t="s">
        <v>85</v>
      </c>
      <c r="E2104" t="s">
        <v>181</v>
      </c>
      <c r="F2104" t="s">
        <v>6298</v>
      </c>
      <c r="G2104" t="s">
        <v>231</v>
      </c>
      <c r="H2104" t="s">
        <v>135</v>
      </c>
      <c r="I2104" t="s">
        <v>136</v>
      </c>
      <c r="J2104" t="s">
        <v>137</v>
      </c>
      <c r="K2104" t="s">
        <v>163</v>
      </c>
      <c r="L2104" t="s">
        <v>6299</v>
      </c>
      <c r="M2104" t="s">
        <v>6300</v>
      </c>
      <c r="N2104">
        <v>1.333611111</v>
      </c>
      <c r="O2104">
        <v>0</v>
      </c>
      <c r="P2104">
        <v>10</v>
      </c>
      <c r="Q2104">
        <v>0</v>
      </c>
      <c r="R2104">
        <v>0</v>
      </c>
      <c r="S2104">
        <v>0</v>
      </c>
      <c r="T2104">
        <v>2</v>
      </c>
      <c r="U2104">
        <v>0</v>
      </c>
      <c r="V2104">
        <v>0</v>
      </c>
      <c r="W2104">
        <v>0</v>
      </c>
      <c r="X2104">
        <v>2.5548760566781019</v>
      </c>
      <c r="Y2104">
        <v>0</v>
      </c>
      <c r="Z2104">
        <v>0</v>
      </c>
      <c r="AA2104">
        <v>0</v>
      </c>
      <c r="AB2104">
        <v>8.6378733204912225E-2</v>
      </c>
      <c r="AC2104">
        <v>0</v>
      </c>
      <c r="AD2104">
        <v>0</v>
      </c>
      <c r="AE2104">
        <v>2.6412547898830141</v>
      </c>
    </row>
    <row r="2105" spans="1:31" x14ac:dyDescent="0.25">
      <c r="A2105">
        <v>2399764</v>
      </c>
      <c r="B2105">
        <v>1</v>
      </c>
      <c r="C2105" t="s">
        <v>80</v>
      </c>
      <c r="D2105" t="s">
        <v>107</v>
      </c>
      <c r="E2105" t="s">
        <v>279</v>
      </c>
      <c r="F2105" t="s">
        <v>6301</v>
      </c>
      <c r="G2105" t="s">
        <v>162</v>
      </c>
      <c r="H2105" t="s">
        <v>143</v>
      </c>
      <c r="I2105" t="s">
        <v>136</v>
      </c>
      <c r="J2105" t="s">
        <v>137</v>
      </c>
      <c r="K2105" t="s">
        <v>163</v>
      </c>
      <c r="L2105" t="s">
        <v>6302</v>
      </c>
      <c r="M2105" t="s">
        <v>6303</v>
      </c>
      <c r="N2105">
        <v>0.954166666</v>
      </c>
      <c r="O2105">
        <v>1</v>
      </c>
      <c r="P2105">
        <v>1863</v>
      </c>
      <c r="Q2105">
        <v>0</v>
      </c>
      <c r="R2105">
        <v>0</v>
      </c>
      <c r="S2105">
        <v>0</v>
      </c>
      <c r="T2105">
        <v>123</v>
      </c>
      <c r="U2105">
        <v>0</v>
      </c>
      <c r="V2105">
        <v>2</v>
      </c>
      <c r="W2105">
        <v>12.798246678178002</v>
      </c>
      <c r="X2105">
        <v>187.09031804347339</v>
      </c>
      <c r="Y2105">
        <v>0</v>
      </c>
      <c r="Z2105">
        <v>0</v>
      </c>
      <c r="AA2105">
        <v>0</v>
      </c>
      <c r="AB2105">
        <v>127.66745586501571</v>
      </c>
      <c r="AC2105">
        <v>0</v>
      </c>
      <c r="AD2105">
        <v>3.8663806636877873</v>
      </c>
      <c r="AE2105">
        <v>331.42240125035488</v>
      </c>
    </row>
    <row r="2106" spans="1:31" x14ac:dyDescent="0.25">
      <c r="A2106">
        <v>2400113</v>
      </c>
      <c r="B2106">
        <v>1</v>
      </c>
      <c r="C2106" t="s">
        <v>80</v>
      </c>
      <c r="D2106" t="s">
        <v>94</v>
      </c>
      <c r="E2106" t="s">
        <v>141</v>
      </c>
      <c r="F2106" t="s">
        <v>6304</v>
      </c>
      <c r="G2106" t="s">
        <v>206</v>
      </c>
      <c r="H2106" t="s">
        <v>143</v>
      </c>
      <c r="I2106" t="s">
        <v>136</v>
      </c>
      <c r="J2106" t="s">
        <v>137</v>
      </c>
      <c r="K2106" t="s">
        <v>163</v>
      </c>
      <c r="L2106" t="s">
        <v>6305</v>
      </c>
      <c r="M2106" t="s">
        <v>6306</v>
      </c>
      <c r="N2106">
        <v>2.423333333</v>
      </c>
      <c r="O2106">
        <v>0</v>
      </c>
      <c r="P2106">
        <v>187</v>
      </c>
      <c r="Q2106">
        <v>0</v>
      </c>
      <c r="R2106">
        <v>102</v>
      </c>
      <c r="S2106">
        <v>0</v>
      </c>
      <c r="T2106">
        <v>19</v>
      </c>
      <c r="U2106">
        <v>0</v>
      </c>
      <c r="V2106">
        <v>0</v>
      </c>
      <c r="W2106">
        <v>0</v>
      </c>
      <c r="X2106">
        <v>17.993395411008215</v>
      </c>
      <c r="Y2106">
        <v>0</v>
      </c>
      <c r="Z2106">
        <v>9.5353014425490823</v>
      </c>
      <c r="AA2106">
        <v>0</v>
      </c>
      <c r="AB2106">
        <v>36.810306593030873</v>
      </c>
      <c r="AC2106">
        <v>0</v>
      </c>
      <c r="AD2106">
        <v>0</v>
      </c>
      <c r="AE2106">
        <v>64.33900344658818</v>
      </c>
    </row>
    <row r="2107" spans="1:31" x14ac:dyDescent="0.25">
      <c r="A2107">
        <v>2399721</v>
      </c>
      <c r="B2107">
        <v>1</v>
      </c>
      <c r="C2107" t="s">
        <v>80</v>
      </c>
      <c r="D2107" t="s">
        <v>90</v>
      </c>
      <c r="E2107" t="s">
        <v>132</v>
      </c>
      <c r="F2107" t="s">
        <v>6307</v>
      </c>
      <c r="G2107" t="s">
        <v>254</v>
      </c>
      <c r="H2107" t="s">
        <v>135</v>
      </c>
      <c r="I2107" t="s">
        <v>136</v>
      </c>
      <c r="J2107" t="s">
        <v>137</v>
      </c>
      <c r="K2107" t="s">
        <v>163</v>
      </c>
      <c r="L2107" t="s">
        <v>6308</v>
      </c>
      <c r="M2107" t="s">
        <v>6309</v>
      </c>
      <c r="N2107">
        <v>1.578333333</v>
      </c>
      <c r="O2107">
        <v>0</v>
      </c>
      <c r="P2107">
        <v>611</v>
      </c>
      <c r="Q2107">
        <v>0</v>
      </c>
      <c r="R2107">
        <v>0</v>
      </c>
      <c r="S2107">
        <v>0</v>
      </c>
      <c r="T2107">
        <v>44</v>
      </c>
      <c r="U2107">
        <v>0</v>
      </c>
      <c r="V2107">
        <v>0</v>
      </c>
      <c r="W2107">
        <v>0</v>
      </c>
      <c r="X2107">
        <v>177.11032925136902</v>
      </c>
      <c r="Y2107">
        <v>0</v>
      </c>
      <c r="Z2107">
        <v>0</v>
      </c>
      <c r="AA2107">
        <v>0</v>
      </c>
      <c r="AB2107">
        <v>69.517129972827306</v>
      </c>
      <c r="AC2107">
        <v>0</v>
      </c>
      <c r="AD2107">
        <v>0</v>
      </c>
      <c r="AE2107">
        <v>246.62745922419634</v>
      </c>
    </row>
    <row r="2108" spans="1:31" x14ac:dyDescent="0.25">
      <c r="A2108">
        <v>2399876</v>
      </c>
      <c r="B2108">
        <v>1</v>
      </c>
      <c r="C2108" t="s">
        <v>80</v>
      </c>
      <c r="D2108" t="s">
        <v>97</v>
      </c>
      <c r="E2108" t="s">
        <v>141</v>
      </c>
      <c r="F2108" t="s">
        <v>5379</v>
      </c>
      <c r="G2108" t="s">
        <v>147</v>
      </c>
      <c r="H2108" t="s">
        <v>143</v>
      </c>
      <c r="I2108" t="s">
        <v>136</v>
      </c>
      <c r="J2108" t="s">
        <v>137</v>
      </c>
      <c r="K2108" t="s">
        <v>138</v>
      </c>
      <c r="L2108" t="s">
        <v>6310</v>
      </c>
      <c r="M2108" t="s">
        <v>6311</v>
      </c>
      <c r="N2108">
        <v>0.98083333299999997</v>
      </c>
      <c r="O2108">
        <v>45</v>
      </c>
      <c r="P2108">
        <v>247</v>
      </c>
      <c r="Q2108">
        <v>0</v>
      </c>
      <c r="R2108">
        <v>50</v>
      </c>
      <c r="S2108">
        <v>9</v>
      </c>
      <c r="T2108">
        <v>37</v>
      </c>
      <c r="U2108">
        <v>0</v>
      </c>
      <c r="V2108">
        <v>0</v>
      </c>
      <c r="W2108">
        <v>201.72835279945278</v>
      </c>
      <c r="X2108">
        <v>328.27432875516541</v>
      </c>
      <c r="Y2108">
        <v>0</v>
      </c>
      <c r="Z2108">
        <v>41.335764247518838</v>
      </c>
      <c r="AA2108">
        <v>86.412213541383352</v>
      </c>
      <c r="AB2108">
        <v>44.65201542860914</v>
      </c>
      <c r="AC2108">
        <v>0</v>
      </c>
      <c r="AD2108">
        <v>0</v>
      </c>
      <c r="AE2108">
        <v>702.40267477212956</v>
      </c>
    </row>
    <row r="2109" spans="1:31" x14ac:dyDescent="0.25">
      <c r="A2109">
        <v>2399830</v>
      </c>
      <c r="B2109">
        <v>1</v>
      </c>
      <c r="C2109" t="s">
        <v>80</v>
      </c>
      <c r="D2109" t="s">
        <v>84</v>
      </c>
      <c r="E2109" t="s">
        <v>181</v>
      </c>
      <c r="F2109" t="s">
        <v>6312</v>
      </c>
      <c r="G2109" t="s">
        <v>235</v>
      </c>
      <c r="H2109" t="s">
        <v>135</v>
      </c>
      <c r="I2109" t="s">
        <v>136</v>
      </c>
      <c r="J2109" t="s">
        <v>137</v>
      </c>
      <c r="K2109" t="s">
        <v>163</v>
      </c>
      <c r="L2109" t="s">
        <v>6313</v>
      </c>
      <c r="M2109" t="s">
        <v>6314</v>
      </c>
      <c r="N2109">
        <v>9.8416666660000001</v>
      </c>
      <c r="O2109">
        <v>0</v>
      </c>
      <c r="P2109">
        <v>7</v>
      </c>
      <c r="Q2109">
        <v>0</v>
      </c>
      <c r="R2109">
        <v>0</v>
      </c>
      <c r="S2109">
        <v>0</v>
      </c>
      <c r="T2109">
        <v>1</v>
      </c>
      <c r="U2109">
        <v>0</v>
      </c>
      <c r="V2109">
        <v>0</v>
      </c>
      <c r="W2109">
        <v>0</v>
      </c>
      <c r="X2109">
        <v>13.460070550680904</v>
      </c>
      <c r="Y2109">
        <v>0</v>
      </c>
      <c r="Z2109">
        <v>0</v>
      </c>
      <c r="AA2109">
        <v>0</v>
      </c>
      <c r="AB2109">
        <v>15.156479362739843</v>
      </c>
      <c r="AC2109">
        <v>0</v>
      </c>
      <c r="AD2109">
        <v>0</v>
      </c>
      <c r="AE2109">
        <v>28.616549913420748</v>
      </c>
    </row>
    <row r="2110" spans="1:31" x14ac:dyDescent="0.25">
      <c r="A2110">
        <v>2399853</v>
      </c>
      <c r="B2110">
        <v>1</v>
      </c>
      <c r="C2110" t="s">
        <v>80</v>
      </c>
      <c r="D2110" t="s">
        <v>96</v>
      </c>
      <c r="E2110" t="s">
        <v>157</v>
      </c>
      <c r="F2110" t="s">
        <v>6315</v>
      </c>
      <c r="G2110" t="s">
        <v>134</v>
      </c>
      <c r="H2110" t="s">
        <v>135</v>
      </c>
      <c r="I2110" t="s">
        <v>136</v>
      </c>
      <c r="J2110" t="s">
        <v>137</v>
      </c>
      <c r="K2110" t="s">
        <v>138</v>
      </c>
      <c r="L2110" t="s">
        <v>6316</v>
      </c>
      <c r="M2110" t="s">
        <v>6317</v>
      </c>
      <c r="N2110">
        <v>2.8913888879999998</v>
      </c>
      <c r="O2110">
        <v>0</v>
      </c>
      <c r="P2110">
        <v>10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5.8025458901125582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5.8025458901125582</v>
      </c>
    </row>
    <row r="2111" spans="1:31" x14ac:dyDescent="0.25">
      <c r="A2111">
        <v>2399807</v>
      </c>
      <c r="B2111">
        <v>1</v>
      </c>
      <c r="C2111" t="s">
        <v>80</v>
      </c>
      <c r="D2111" t="s">
        <v>105</v>
      </c>
      <c r="E2111" t="s">
        <v>132</v>
      </c>
      <c r="F2111" t="s">
        <v>6318</v>
      </c>
      <c r="G2111" t="s">
        <v>147</v>
      </c>
      <c r="H2111" t="s">
        <v>135</v>
      </c>
      <c r="I2111" t="s">
        <v>136</v>
      </c>
      <c r="J2111" t="s">
        <v>137</v>
      </c>
      <c r="K2111" t="s">
        <v>138</v>
      </c>
      <c r="L2111" t="s">
        <v>6319</v>
      </c>
      <c r="M2111" t="s">
        <v>6320</v>
      </c>
      <c r="N2111">
        <v>0.51694444399999995</v>
      </c>
      <c r="O2111">
        <v>0</v>
      </c>
      <c r="P2111">
        <v>210</v>
      </c>
      <c r="Q2111">
        <v>0</v>
      </c>
      <c r="R2111">
        <v>0</v>
      </c>
      <c r="S2111">
        <v>0</v>
      </c>
      <c r="T2111">
        <v>47</v>
      </c>
      <c r="U2111">
        <v>0</v>
      </c>
      <c r="V2111">
        <v>0</v>
      </c>
      <c r="W2111">
        <v>0</v>
      </c>
      <c r="X2111">
        <v>18.816102296548426</v>
      </c>
      <c r="Y2111">
        <v>0</v>
      </c>
      <c r="Z2111">
        <v>0</v>
      </c>
      <c r="AA2111">
        <v>0</v>
      </c>
      <c r="AB2111">
        <v>36.821587378910564</v>
      </c>
      <c r="AC2111">
        <v>0</v>
      </c>
      <c r="AD2111">
        <v>0</v>
      </c>
      <c r="AE2111">
        <v>55.637689675458986</v>
      </c>
    </row>
    <row r="2112" spans="1:31" x14ac:dyDescent="0.25">
      <c r="A2112">
        <v>2399999</v>
      </c>
      <c r="B2112">
        <v>1</v>
      </c>
      <c r="C2112" t="s">
        <v>80</v>
      </c>
      <c r="D2112" t="s">
        <v>87</v>
      </c>
      <c r="E2112" t="s">
        <v>132</v>
      </c>
      <c r="F2112" t="s">
        <v>6321</v>
      </c>
      <c r="G2112" t="s">
        <v>134</v>
      </c>
      <c r="H2112" t="s">
        <v>135</v>
      </c>
      <c r="I2112" t="s">
        <v>136</v>
      </c>
      <c r="J2112" t="s">
        <v>137</v>
      </c>
      <c r="K2112" t="s">
        <v>138</v>
      </c>
      <c r="L2112" t="s">
        <v>6322</v>
      </c>
      <c r="M2112" t="s">
        <v>6323</v>
      </c>
      <c r="N2112">
        <v>2.4127777770000001</v>
      </c>
      <c r="O2112">
        <v>0</v>
      </c>
      <c r="P2112">
        <v>94</v>
      </c>
      <c r="Q2112">
        <v>0</v>
      </c>
      <c r="R2112">
        <v>0</v>
      </c>
      <c r="S2112">
        <v>0</v>
      </c>
      <c r="T2112">
        <v>5</v>
      </c>
      <c r="U2112">
        <v>0</v>
      </c>
      <c r="V2112">
        <v>0</v>
      </c>
      <c r="W2112">
        <v>0</v>
      </c>
      <c r="X2112">
        <v>57.85614704596312</v>
      </c>
      <c r="Y2112">
        <v>0</v>
      </c>
      <c r="Z2112">
        <v>0</v>
      </c>
      <c r="AA2112">
        <v>0</v>
      </c>
      <c r="AB2112">
        <v>16.466707182421423</v>
      </c>
      <c r="AC2112">
        <v>0</v>
      </c>
      <c r="AD2112">
        <v>0</v>
      </c>
      <c r="AE2112">
        <v>74.322854228384543</v>
      </c>
    </row>
    <row r="2113" spans="1:31" x14ac:dyDescent="0.25">
      <c r="A2113">
        <v>2399793</v>
      </c>
      <c r="B2113">
        <v>1</v>
      </c>
      <c r="C2113" t="s">
        <v>80</v>
      </c>
      <c r="D2113" t="s">
        <v>105</v>
      </c>
      <c r="E2113" t="s">
        <v>279</v>
      </c>
      <c r="F2113" t="s">
        <v>6324</v>
      </c>
      <c r="G2113" t="s">
        <v>147</v>
      </c>
      <c r="H2113" t="s">
        <v>143</v>
      </c>
      <c r="I2113" t="s">
        <v>136</v>
      </c>
      <c r="J2113" t="s">
        <v>137</v>
      </c>
      <c r="K2113" t="s">
        <v>138</v>
      </c>
      <c r="L2113" t="s">
        <v>6325</v>
      </c>
      <c r="M2113" t="s">
        <v>6326</v>
      </c>
      <c r="N2113">
        <v>0.900277777</v>
      </c>
      <c r="O2113">
        <v>0</v>
      </c>
      <c r="P2113">
        <v>0</v>
      </c>
      <c r="Q2113">
        <v>0</v>
      </c>
      <c r="R2113">
        <v>0</v>
      </c>
      <c r="S2113">
        <v>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9.7899817028337335</v>
      </c>
      <c r="AB2113">
        <v>0</v>
      </c>
      <c r="AC2113">
        <v>0</v>
      </c>
      <c r="AD2113">
        <v>0</v>
      </c>
      <c r="AE2113">
        <v>9.7899817028337335</v>
      </c>
    </row>
    <row r="2114" spans="1:31" x14ac:dyDescent="0.25">
      <c r="A2114">
        <v>2399767</v>
      </c>
      <c r="B2114">
        <v>1</v>
      </c>
      <c r="C2114" t="s">
        <v>81</v>
      </c>
      <c r="D2114" t="s">
        <v>118</v>
      </c>
      <c r="E2114" t="s">
        <v>157</v>
      </c>
      <c r="F2114" t="s">
        <v>275</v>
      </c>
      <c r="G2114" t="s">
        <v>272</v>
      </c>
      <c r="H2114" t="s">
        <v>135</v>
      </c>
      <c r="I2114" t="s">
        <v>136</v>
      </c>
      <c r="J2114" t="s">
        <v>137</v>
      </c>
      <c r="K2114" t="s">
        <v>163</v>
      </c>
      <c r="L2114" t="s">
        <v>6327</v>
      </c>
      <c r="M2114" t="s">
        <v>6328</v>
      </c>
      <c r="N2114">
        <v>1.443888888</v>
      </c>
      <c r="O2114">
        <v>0</v>
      </c>
      <c r="P2114">
        <v>87</v>
      </c>
      <c r="Q2114">
        <v>0</v>
      </c>
      <c r="R2114">
        <v>0</v>
      </c>
      <c r="S2114">
        <v>0</v>
      </c>
      <c r="T2114">
        <v>52</v>
      </c>
      <c r="U2114">
        <v>0</v>
      </c>
      <c r="V2114">
        <v>0</v>
      </c>
      <c r="W2114">
        <v>0</v>
      </c>
      <c r="X2114">
        <v>28.109452027612924</v>
      </c>
      <c r="Y2114">
        <v>0</v>
      </c>
      <c r="Z2114">
        <v>0</v>
      </c>
      <c r="AA2114">
        <v>0</v>
      </c>
      <c r="AB2114">
        <v>73.77418947323919</v>
      </c>
      <c r="AC2114">
        <v>0</v>
      </c>
      <c r="AD2114">
        <v>0</v>
      </c>
      <c r="AE2114">
        <v>101.88364150085212</v>
      </c>
    </row>
    <row r="2115" spans="1:31" x14ac:dyDescent="0.25">
      <c r="A2115">
        <v>2400145</v>
      </c>
      <c r="B2115">
        <v>1</v>
      </c>
      <c r="C2115" t="s">
        <v>80</v>
      </c>
      <c r="D2115" t="s">
        <v>95</v>
      </c>
      <c r="E2115" t="s">
        <v>141</v>
      </c>
      <c r="F2115" t="s">
        <v>6329</v>
      </c>
      <c r="G2115" t="s">
        <v>1161</v>
      </c>
      <c r="H2115" t="s">
        <v>143</v>
      </c>
      <c r="I2115" t="s">
        <v>136</v>
      </c>
      <c r="J2115" t="s">
        <v>137</v>
      </c>
      <c r="K2115" t="s">
        <v>163</v>
      </c>
      <c r="L2115" t="s">
        <v>6330</v>
      </c>
      <c r="M2115" t="s">
        <v>6331</v>
      </c>
      <c r="N2115">
        <v>2.7069444439999999</v>
      </c>
      <c r="O2115">
        <v>5</v>
      </c>
      <c r="P2115">
        <v>7</v>
      </c>
      <c r="Q2115">
        <v>3</v>
      </c>
      <c r="R2115">
        <v>20</v>
      </c>
      <c r="S2115">
        <v>2</v>
      </c>
      <c r="T2115">
        <v>1</v>
      </c>
      <c r="U2115">
        <v>0</v>
      </c>
      <c r="V2115">
        <v>0</v>
      </c>
      <c r="W2115">
        <v>7.8807961925182104</v>
      </c>
      <c r="X2115">
        <v>5.7329636159808413</v>
      </c>
      <c r="Y2115">
        <v>1.4089161334514935</v>
      </c>
      <c r="Z2115">
        <v>12.808913042017274</v>
      </c>
      <c r="AA2115">
        <v>25.235450020469742</v>
      </c>
      <c r="AB2115">
        <v>1.0166120588881127</v>
      </c>
      <c r="AC2115">
        <v>0</v>
      </c>
      <c r="AD2115">
        <v>0</v>
      </c>
      <c r="AE2115">
        <v>54.083651063325675</v>
      </c>
    </row>
    <row r="2116" spans="1:31" x14ac:dyDescent="0.25">
      <c r="A2116">
        <v>2400079</v>
      </c>
      <c r="B2116">
        <v>1</v>
      </c>
      <c r="C2116" t="s">
        <v>81</v>
      </c>
      <c r="D2116" t="s">
        <v>113</v>
      </c>
      <c r="E2116" t="s">
        <v>141</v>
      </c>
      <c r="F2116" t="s">
        <v>6332</v>
      </c>
      <c r="G2116" t="s">
        <v>750</v>
      </c>
      <c r="H2116" t="s">
        <v>143</v>
      </c>
      <c r="I2116" t="s">
        <v>136</v>
      </c>
      <c r="J2116" t="s">
        <v>137</v>
      </c>
      <c r="K2116" t="s">
        <v>163</v>
      </c>
      <c r="L2116" t="s">
        <v>6333</v>
      </c>
      <c r="M2116" t="s">
        <v>6334</v>
      </c>
      <c r="N2116">
        <v>0.67583333300000004</v>
      </c>
      <c r="O2116">
        <v>0</v>
      </c>
      <c r="P2116">
        <v>1470</v>
      </c>
      <c r="Q2116">
        <v>1</v>
      </c>
      <c r="R2116">
        <v>64</v>
      </c>
      <c r="S2116">
        <v>0</v>
      </c>
      <c r="T2116">
        <v>117</v>
      </c>
      <c r="U2116">
        <v>0</v>
      </c>
      <c r="V2116">
        <v>1</v>
      </c>
      <c r="W2116">
        <v>0</v>
      </c>
      <c r="X2116">
        <v>206.9189848379759</v>
      </c>
      <c r="Y2116">
        <v>6.5450690583661109</v>
      </c>
      <c r="Z2116">
        <v>10.682178019136922</v>
      </c>
      <c r="AA2116">
        <v>0</v>
      </c>
      <c r="AB2116">
        <v>61.666470353861989</v>
      </c>
      <c r="AC2116">
        <v>0</v>
      </c>
      <c r="AD2116">
        <v>1.0279642254304326</v>
      </c>
      <c r="AE2116">
        <v>286.84066649477137</v>
      </c>
    </row>
    <row r="2117" spans="1:31" x14ac:dyDescent="0.25">
      <c r="A2117">
        <v>2400165</v>
      </c>
      <c r="B2117">
        <v>1</v>
      </c>
      <c r="C2117" t="s">
        <v>80</v>
      </c>
      <c r="D2117" t="s">
        <v>96</v>
      </c>
      <c r="E2117" t="s">
        <v>157</v>
      </c>
      <c r="F2117" t="s">
        <v>6335</v>
      </c>
      <c r="G2117" t="s">
        <v>213</v>
      </c>
      <c r="H2117" t="s">
        <v>135</v>
      </c>
      <c r="I2117" t="s">
        <v>136</v>
      </c>
      <c r="J2117" t="s">
        <v>137</v>
      </c>
      <c r="K2117" t="s">
        <v>163</v>
      </c>
      <c r="L2117" t="s">
        <v>6336</v>
      </c>
      <c r="M2117" t="s">
        <v>6337</v>
      </c>
      <c r="N2117">
        <v>0.30249999999999999</v>
      </c>
      <c r="O2117">
        <v>0</v>
      </c>
      <c r="P2117">
        <v>33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1.9444646625953754</v>
      </c>
      <c r="Y2117">
        <v>0</v>
      </c>
      <c r="Z2117">
        <v>0</v>
      </c>
      <c r="AA2117">
        <v>0</v>
      </c>
      <c r="AB2117">
        <v>7.5000821543099991E-2</v>
      </c>
      <c r="AC2117">
        <v>0</v>
      </c>
      <c r="AD2117">
        <v>0</v>
      </c>
      <c r="AE2117">
        <v>2.0194654841384754</v>
      </c>
    </row>
    <row r="2118" spans="1:31" x14ac:dyDescent="0.25">
      <c r="A2118">
        <v>2400059</v>
      </c>
      <c r="B2118">
        <v>1</v>
      </c>
      <c r="C2118" t="s">
        <v>80</v>
      </c>
      <c r="D2118" t="s">
        <v>95</v>
      </c>
      <c r="E2118" t="s">
        <v>181</v>
      </c>
      <c r="F2118" t="s">
        <v>6338</v>
      </c>
      <c r="G2118" t="s">
        <v>235</v>
      </c>
      <c r="H2118" t="s">
        <v>135</v>
      </c>
      <c r="I2118" t="s">
        <v>136</v>
      </c>
      <c r="J2118" t="s">
        <v>137</v>
      </c>
      <c r="K2118" t="s">
        <v>163</v>
      </c>
      <c r="L2118" t="s">
        <v>6339</v>
      </c>
      <c r="M2118" t="s">
        <v>6340</v>
      </c>
      <c r="N2118">
        <v>2.727222222</v>
      </c>
      <c r="O2118">
        <v>0</v>
      </c>
      <c r="P2118">
        <v>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2.9442084458312361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2.9442084458312361</v>
      </c>
    </row>
    <row r="2119" spans="1:31" x14ac:dyDescent="0.25">
      <c r="A2119">
        <v>2399873</v>
      </c>
      <c r="B2119">
        <v>1</v>
      </c>
      <c r="C2119" t="s">
        <v>80</v>
      </c>
      <c r="D2119" t="s">
        <v>99</v>
      </c>
      <c r="E2119" t="s">
        <v>153</v>
      </c>
      <c r="F2119" t="s">
        <v>6341</v>
      </c>
      <c r="G2119" t="s">
        <v>134</v>
      </c>
      <c r="H2119" t="s">
        <v>143</v>
      </c>
      <c r="I2119" t="s">
        <v>136</v>
      </c>
      <c r="J2119" t="s">
        <v>137</v>
      </c>
      <c r="K2119" t="s">
        <v>138</v>
      </c>
      <c r="L2119" t="s">
        <v>6342</v>
      </c>
      <c r="M2119" t="s">
        <v>6343</v>
      </c>
      <c r="N2119">
        <v>3.506388888</v>
      </c>
      <c r="O2119">
        <v>10</v>
      </c>
      <c r="P2119">
        <v>7760</v>
      </c>
      <c r="Q2119">
        <v>1</v>
      </c>
      <c r="R2119">
        <v>126</v>
      </c>
      <c r="S2119">
        <v>26</v>
      </c>
      <c r="T2119">
        <v>840</v>
      </c>
      <c r="U2119">
        <v>3</v>
      </c>
      <c r="V2119">
        <v>6</v>
      </c>
      <c r="W2119">
        <v>255.51942826475079</v>
      </c>
      <c r="X2119">
        <v>4430.7926878679782</v>
      </c>
      <c r="Y2119">
        <v>1.0301402510025002</v>
      </c>
      <c r="Z2119">
        <v>154.74177178608079</v>
      </c>
      <c r="AA2119">
        <v>1196.1004961094955</v>
      </c>
      <c r="AB2119">
        <v>3194.833472947565</v>
      </c>
      <c r="AC2119">
        <v>137.2765662173901</v>
      </c>
      <c r="AD2119">
        <v>1183.266694004074</v>
      </c>
      <c r="AE2119">
        <v>10553.561257448337</v>
      </c>
    </row>
    <row r="2120" spans="1:31" x14ac:dyDescent="0.25">
      <c r="A2120">
        <v>2400182</v>
      </c>
      <c r="B2120">
        <v>1</v>
      </c>
      <c r="C2120" t="s">
        <v>81</v>
      </c>
      <c r="D2120" t="s">
        <v>120</v>
      </c>
      <c r="E2120" t="s">
        <v>181</v>
      </c>
      <c r="F2120" t="s">
        <v>6344</v>
      </c>
      <c r="G2120" t="s">
        <v>183</v>
      </c>
      <c r="H2120" t="s">
        <v>135</v>
      </c>
      <c r="I2120" t="s">
        <v>136</v>
      </c>
      <c r="J2120" t="s">
        <v>137</v>
      </c>
      <c r="K2120" t="s">
        <v>163</v>
      </c>
      <c r="L2120" t="s">
        <v>6345</v>
      </c>
      <c r="M2120" t="s">
        <v>6346</v>
      </c>
      <c r="N2120">
        <v>1.0538888879999999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2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1.3997476901518889E-2</v>
      </c>
      <c r="AC2120">
        <v>0</v>
      </c>
      <c r="AD2120">
        <v>0</v>
      </c>
      <c r="AE2120">
        <v>1.3997476901518889E-2</v>
      </c>
    </row>
    <row r="2121" spans="1:31" x14ac:dyDescent="0.25">
      <c r="A2121">
        <v>2399704</v>
      </c>
      <c r="B2121">
        <v>1</v>
      </c>
      <c r="C2121" t="s">
        <v>80</v>
      </c>
      <c r="D2121" t="s">
        <v>96</v>
      </c>
      <c r="E2121" t="s">
        <v>325</v>
      </c>
      <c r="F2121" t="s">
        <v>4360</v>
      </c>
      <c r="G2121" t="s">
        <v>254</v>
      </c>
      <c r="H2121" t="s">
        <v>143</v>
      </c>
      <c r="I2121" t="s">
        <v>136</v>
      </c>
      <c r="J2121" t="s">
        <v>137</v>
      </c>
      <c r="K2121" t="s">
        <v>163</v>
      </c>
      <c r="L2121" t="s">
        <v>6347</v>
      </c>
      <c r="M2121" t="s">
        <v>6348</v>
      </c>
      <c r="N2121">
        <v>0.79943888799999996</v>
      </c>
      <c r="O2121">
        <v>0</v>
      </c>
      <c r="P2121">
        <v>284</v>
      </c>
      <c r="Q2121">
        <v>14</v>
      </c>
      <c r="R2121">
        <v>29</v>
      </c>
      <c r="S2121">
        <v>21</v>
      </c>
      <c r="T2121">
        <v>51</v>
      </c>
      <c r="U2121">
        <v>4</v>
      </c>
      <c r="V2121">
        <v>0</v>
      </c>
      <c r="W2121">
        <v>0</v>
      </c>
      <c r="X2121">
        <v>57.143733631642775</v>
      </c>
      <c r="Y2121">
        <v>5.9495745471006609</v>
      </c>
      <c r="Z2121">
        <v>7.9866027120869978</v>
      </c>
      <c r="AA2121">
        <v>61.466180282080344</v>
      </c>
      <c r="AB2121">
        <v>12.271561795083681</v>
      </c>
      <c r="AC2121">
        <v>124.02924406133296</v>
      </c>
      <c r="AD2121">
        <v>0</v>
      </c>
      <c r="AE2121">
        <v>268.84689702932741</v>
      </c>
    </row>
    <row r="2122" spans="1:31" x14ac:dyDescent="0.25">
      <c r="A2122">
        <v>2399790</v>
      </c>
      <c r="B2122">
        <v>1</v>
      </c>
      <c r="C2122" t="s">
        <v>80</v>
      </c>
      <c r="D2122" t="s">
        <v>100</v>
      </c>
      <c r="E2122" t="s">
        <v>157</v>
      </c>
      <c r="F2122" t="s">
        <v>6349</v>
      </c>
      <c r="G2122" t="s">
        <v>147</v>
      </c>
      <c r="H2122" t="s">
        <v>135</v>
      </c>
      <c r="I2122" t="s">
        <v>136</v>
      </c>
      <c r="J2122" t="s">
        <v>137</v>
      </c>
      <c r="K2122" t="s">
        <v>138</v>
      </c>
      <c r="L2122" t="s">
        <v>6350</v>
      </c>
      <c r="M2122" t="s">
        <v>6351</v>
      </c>
      <c r="N2122">
        <v>7.8713888880000003</v>
      </c>
      <c r="O2122">
        <v>0</v>
      </c>
      <c r="P2122">
        <v>28</v>
      </c>
      <c r="Q2122">
        <v>0</v>
      </c>
      <c r="R2122">
        <v>2</v>
      </c>
      <c r="S2122">
        <v>0</v>
      </c>
      <c r="T2122">
        <v>4</v>
      </c>
      <c r="U2122">
        <v>0</v>
      </c>
      <c r="V2122">
        <v>0</v>
      </c>
      <c r="W2122">
        <v>0</v>
      </c>
      <c r="X2122">
        <v>45.098862807626254</v>
      </c>
      <c r="Y2122">
        <v>0</v>
      </c>
      <c r="Z2122">
        <v>31.956221017238672</v>
      </c>
      <c r="AA2122">
        <v>0</v>
      </c>
      <c r="AB2122">
        <v>27.194507703377624</v>
      </c>
      <c r="AC2122">
        <v>0</v>
      </c>
      <c r="AD2122">
        <v>0</v>
      </c>
      <c r="AE2122">
        <v>104.24959152824255</v>
      </c>
    </row>
    <row r="2123" spans="1:31" x14ac:dyDescent="0.25">
      <c r="A2123">
        <v>2399813</v>
      </c>
      <c r="B2123">
        <v>1</v>
      </c>
      <c r="C2123" t="s">
        <v>80</v>
      </c>
      <c r="D2123" t="s">
        <v>84</v>
      </c>
      <c r="E2123" t="s">
        <v>157</v>
      </c>
      <c r="F2123" t="s">
        <v>6352</v>
      </c>
      <c r="G2123" t="s">
        <v>235</v>
      </c>
      <c r="H2123" t="s">
        <v>135</v>
      </c>
      <c r="I2123" t="s">
        <v>136</v>
      </c>
      <c r="J2123" t="s">
        <v>3</v>
      </c>
      <c r="K2123" t="s">
        <v>163</v>
      </c>
      <c r="L2123" t="s">
        <v>6353</v>
      </c>
      <c r="M2123" t="s">
        <v>6354</v>
      </c>
      <c r="N2123">
        <v>5.3713888880000003</v>
      </c>
      <c r="O2123">
        <v>0</v>
      </c>
      <c r="P2123">
        <v>2</v>
      </c>
      <c r="Q2123">
        <v>0</v>
      </c>
      <c r="R2123">
        <v>0</v>
      </c>
      <c r="S2123">
        <v>0</v>
      </c>
      <c r="T2123">
        <v>104</v>
      </c>
      <c r="U2123">
        <v>0</v>
      </c>
      <c r="V2123">
        <v>4</v>
      </c>
      <c r="W2123">
        <v>0</v>
      </c>
      <c r="X2123">
        <v>0.11340504157284445</v>
      </c>
      <c r="Y2123">
        <v>0</v>
      </c>
      <c r="Z2123">
        <v>0</v>
      </c>
      <c r="AA2123">
        <v>0</v>
      </c>
      <c r="AB2123">
        <v>391.64880037041053</v>
      </c>
      <c r="AC2123">
        <v>0</v>
      </c>
      <c r="AD2123">
        <v>1203.5909548013692</v>
      </c>
      <c r="AE2123">
        <v>1595.3531602133526</v>
      </c>
    </row>
    <row r="2124" spans="1:31" x14ac:dyDescent="0.25">
      <c r="A2124">
        <v>2399956</v>
      </c>
      <c r="B2124">
        <v>1</v>
      </c>
      <c r="C2124" t="s">
        <v>80</v>
      </c>
      <c r="D2124" t="s">
        <v>97</v>
      </c>
      <c r="E2124" t="s">
        <v>157</v>
      </c>
      <c r="F2124" t="s">
        <v>6355</v>
      </c>
      <c r="G2124" t="s">
        <v>254</v>
      </c>
      <c r="H2124" t="s">
        <v>135</v>
      </c>
      <c r="I2124" t="s">
        <v>136</v>
      </c>
      <c r="J2124" t="s">
        <v>137</v>
      </c>
      <c r="K2124" t="s">
        <v>163</v>
      </c>
      <c r="L2124" t="s">
        <v>6356</v>
      </c>
      <c r="M2124" t="s">
        <v>6357</v>
      </c>
      <c r="N2124">
        <v>0.32527777699999999</v>
      </c>
      <c r="O2124">
        <v>0</v>
      </c>
      <c r="P2124">
        <v>5</v>
      </c>
      <c r="Q2124">
        <v>0</v>
      </c>
      <c r="R2124">
        <v>10</v>
      </c>
      <c r="S2124">
        <v>0</v>
      </c>
      <c r="T2124">
        <v>2</v>
      </c>
      <c r="U2124">
        <v>0</v>
      </c>
      <c r="V2124">
        <v>0</v>
      </c>
      <c r="W2124">
        <v>0</v>
      </c>
      <c r="X2124">
        <v>1.5403371641843793</v>
      </c>
      <c r="Y2124">
        <v>0</v>
      </c>
      <c r="Z2124">
        <v>1.0505945798521668</v>
      </c>
      <c r="AA2124">
        <v>0</v>
      </c>
      <c r="AB2124">
        <v>0.89415262142406338</v>
      </c>
      <c r="AC2124">
        <v>0</v>
      </c>
      <c r="AD2124">
        <v>0</v>
      </c>
      <c r="AE2124">
        <v>3.4850843654606094</v>
      </c>
    </row>
    <row r="2125" spans="1:31" x14ac:dyDescent="0.25">
      <c r="A2125">
        <v>2400125</v>
      </c>
      <c r="B2125">
        <v>1</v>
      </c>
      <c r="C2125" t="s">
        <v>80</v>
      </c>
      <c r="D2125" t="s">
        <v>95</v>
      </c>
      <c r="E2125" t="s">
        <v>181</v>
      </c>
      <c r="F2125" t="s">
        <v>6358</v>
      </c>
      <c r="G2125" t="s">
        <v>183</v>
      </c>
      <c r="H2125" t="s">
        <v>135</v>
      </c>
      <c r="I2125" t="s">
        <v>136</v>
      </c>
      <c r="J2125" t="s">
        <v>137</v>
      </c>
      <c r="K2125" t="s">
        <v>163</v>
      </c>
      <c r="L2125" t="s">
        <v>6359</v>
      </c>
      <c r="M2125" t="s">
        <v>6360</v>
      </c>
      <c r="N2125">
        <v>4.3383333329999996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1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6.4516410183191093</v>
      </c>
      <c r="AC2125">
        <v>0</v>
      </c>
      <c r="AD2125">
        <v>0</v>
      </c>
      <c r="AE2125">
        <v>6.4516410183191093</v>
      </c>
    </row>
    <row r="2126" spans="1:31" x14ac:dyDescent="0.25">
      <c r="A2126">
        <v>2400995</v>
      </c>
      <c r="B2126">
        <v>1</v>
      </c>
      <c r="C2126" t="s">
        <v>80</v>
      </c>
      <c r="D2126" t="s">
        <v>97</v>
      </c>
      <c r="E2126" t="s">
        <v>141</v>
      </c>
      <c r="F2126" t="s">
        <v>5379</v>
      </c>
      <c r="G2126" t="s">
        <v>162</v>
      </c>
      <c r="H2126" t="s">
        <v>143</v>
      </c>
      <c r="I2126" t="s">
        <v>136</v>
      </c>
      <c r="J2126" t="s">
        <v>137</v>
      </c>
      <c r="K2126" t="s">
        <v>163</v>
      </c>
      <c r="L2126" t="s">
        <v>6361</v>
      </c>
      <c r="M2126" t="s">
        <v>6362</v>
      </c>
      <c r="N2126">
        <v>0.46666666600000001</v>
      </c>
      <c r="O2126">
        <v>45</v>
      </c>
      <c r="P2126">
        <v>247</v>
      </c>
      <c r="Q2126">
        <v>0</v>
      </c>
      <c r="R2126">
        <v>50</v>
      </c>
      <c r="S2126">
        <v>9</v>
      </c>
      <c r="T2126">
        <v>37</v>
      </c>
      <c r="U2126">
        <v>0</v>
      </c>
      <c r="V2126">
        <v>0</v>
      </c>
      <c r="W2126">
        <v>94.885205996272489</v>
      </c>
      <c r="X2126">
        <v>163.46515912561048</v>
      </c>
      <c r="Y2126">
        <v>0</v>
      </c>
      <c r="Z2126">
        <v>17.847363067415468</v>
      </c>
      <c r="AA2126">
        <v>43.837296761042396</v>
      </c>
      <c r="AB2126">
        <v>22.29857937268407</v>
      </c>
      <c r="AC2126">
        <v>0</v>
      </c>
      <c r="AD2126">
        <v>0</v>
      </c>
      <c r="AE2126">
        <v>342.33360432302493</v>
      </c>
    </row>
    <row r="2127" spans="1:31" x14ac:dyDescent="0.25">
      <c r="A2127">
        <v>2400105</v>
      </c>
      <c r="B2127">
        <v>1</v>
      </c>
      <c r="C2127" t="s">
        <v>80</v>
      </c>
      <c r="D2127" t="s">
        <v>93</v>
      </c>
      <c r="E2127" t="s">
        <v>132</v>
      </c>
      <c r="F2127" t="s">
        <v>6363</v>
      </c>
      <c r="G2127" t="s">
        <v>254</v>
      </c>
      <c r="H2127" t="s">
        <v>135</v>
      </c>
      <c r="I2127" t="s">
        <v>136</v>
      </c>
      <c r="J2127" t="s">
        <v>137</v>
      </c>
      <c r="K2127" t="s">
        <v>163</v>
      </c>
      <c r="L2127" t="s">
        <v>6364</v>
      </c>
      <c r="M2127" t="s">
        <v>6365</v>
      </c>
      <c r="N2127">
        <v>0.241666666</v>
      </c>
      <c r="O2127">
        <v>0</v>
      </c>
      <c r="P2127">
        <v>11</v>
      </c>
      <c r="Q2127">
        <v>0</v>
      </c>
      <c r="R2127">
        <v>18</v>
      </c>
      <c r="S2127">
        <v>0</v>
      </c>
      <c r="T2127">
        <v>16</v>
      </c>
      <c r="U2127">
        <v>0</v>
      </c>
      <c r="V2127">
        <v>0</v>
      </c>
      <c r="W2127">
        <v>0</v>
      </c>
      <c r="X2127">
        <v>0.73561162514215017</v>
      </c>
      <c r="Y2127">
        <v>0</v>
      </c>
      <c r="Z2127">
        <v>8.6496151595450499</v>
      </c>
      <c r="AA2127">
        <v>0</v>
      </c>
      <c r="AB2127">
        <v>1.6187082596438833</v>
      </c>
      <c r="AC2127">
        <v>0</v>
      </c>
      <c r="AD2127">
        <v>0</v>
      </c>
      <c r="AE2127">
        <v>11.003935044331083</v>
      </c>
    </row>
    <row r="2128" spans="1:31" x14ac:dyDescent="0.25">
      <c r="A2128">
        <v>2399770</v>
      </c>
      <c r="B2128">
        <v>1</v>
      </c>
      <c r="C2128" t="s">
        <v>80</v>
      </c>
      <c r="D2128" t="s">
        <v>100</v>
      </c>
      <c r="E2128" t="s">
        <v>153</v>
      </c>
      <c r="F2128" t="s">
        <v>2094</v>
      </c>
      <c r="G2128" t="s">
        <v>147</v>
      </c>
      <c r="H2128" t="s">
        <v>143</v>
      </c>
      <c r="I2128" t="s">
        <v>136</v>
      </c>
      <c r="J2128" t="s">
        <v>137</v>
      </c>
      <c r="K2128" t="s">
        <v>138</v>
      </c>
      <c r="L2128" t="s">
        <v>6366</v>
      </c>
      <c r="M2128" t="s">
        <v>6367</v>
      </c>
      <c r="N2128">
        <v>8.193333333</v>
      </c>
      <c r="O2128">
        <v>0</v>
      </c>
      <c r="P2128">
        <v>883</v>
      </c>
      <c r="Q2128">
        <v>5</v>
      </c>
      <c r="R2128">
        <v>74</v>
      </c>
      <c r="S2128">
        <v>2</v>
      </c>
      <c r="T2128">
        <v>100</v>
      </c>
      <c r="U2128">
        <v>0</v>
      </c>
      <c r="V2128">
        <v>0</v>
      </c>
      <c r="W2128">
        <v>0</v>
      </c>
      <c r="X2128">
        <v>1853.4153106101319</v>
      </c>
      <c r="Y2128">
        <v>96.351933803641643</v>
      </c>
      <c r="Z2128">
        <v>590.46665854666401</v>
      </c>
      <c r="AA2128">
        <v>58.820499603370671</v>
      </c>
      <c r="AB2128">
        <v>583.81689779332726</v>
      </c>
      <c r="AC2128">
        <v>0</v>
      </c>
      <c r="AD2128">
        <v>0</v>
      </c>
      <c r="AE2128">
        <v>3182.8713003571356</v>
      </c>
    </row>
    <row r="2129" spans="1:31" x14ac:dyDescent="0.25">
      <c r="A2129">
        <v>2400131</v>
      </c>
      <c r="B2129">
        <v>1</v>
      </c>
      <c r="C2129" t="s">
        <v>81</v>
      </c>
      <c r="D2129" t="s">
        <v>117</v>
      </c>
      <c r="E2129" t="s">
        <v>132</v>
      </c>
      <c r="F2129" t="s">
        <v>6368</v>
      </c>
      <c r="G2129" t="s">
        <v>187</v>
      </c>
      <c r="H2129" t="s">
        <v>135</v>
      </c>
      <c r="I2129" t="s">
        <v>136</v>
      </c>
      <c r="J2129" t="s">
        <v>137</v>
      </c>
      <c r="K2129" t="s">
        <v>163</v>
      </c>
      <c r="L2129" t="s">
        <v>6369</v>
      </c>
      <c r="M2129" t="s">
        <v>6370</v>
      </c>
      <c r="N2129">
        <v>2.966388888</v>
      </c>
      <c r="O2129">
        <v>0</v>
      </c>
      <c r="P2129">
        <v>1</v>
      </c>
      <c r="Q2129">
        <v>0</v>
      </c>
      <c r="R2129">
        <v>26</v>
      </c>
      <c r="S2129">
        <v>0</v>
      </c>
      <c r="T2129">
        <v>10</v>
      </c>
      <c r="U2129">
        <v>0</v>
      </c>
      <c r="V2129">
        <v>0</v>
      </c>
      <c r="W2129">
        <v>0</v>
      </c>
      <c r="X2129">
        <v>5.9498703716099999E-2</v>
      </c>
      <c r="Y2129">
        <v>0</v>
      </c>
      <c r="Z2129">
        <v>2.8332293265676589</v>
      </c>
      <c r="AA2129">
        <v>0</v>
      </c>
      <c r="AB2129">
        <v>29.01023018170206</v>
      </c>
      <c r="AC2129">
        <v>0</v>
      </c>
      <c r="AD2129">
        <v>0</v>
      </c>
      <c r="AE2129">
        <v>31.902958211985819</v>
      </c>
    </row>
    <row r="2130" spans="1:31" x14ac:dyDescent="0.25">
      <c r="A2130">
        <v>2399799</v>
      </c>
      <c r="B2130">
        <v>1</v>
      </c>
      <c r="C2130" t="s">
        <v>80</v>
      </c>
      <c r="D2130" t="s">
        <v>84</v>
      </c>
      <c r="E2130" t="s">
        <v>132</v>
      </c>
      <c r="F2130" t="s">
        <v>5731</v>
      </c>
      <c r="G2130" t="s">
        <v>134</v>
      </c>
      <c r="H2130" t="s">
        <v>135</v>
      </c>
      <c r="I2130" t="s">
        <v>136</v>
      </c>
      <c r="J2130" t="s">
        <v>137</v>
      </c>
      <c r="K2130" t="s">
        <v>138</v>
      </c>
      <c r="L2130" t="s">
        <v>6371</v>
      </c>
      <c r="M2130" t="s">
        <v>6372</v>
      </c>
      <c r="N2130">
        <v>4.7424999999999997</v>
      </c>
      <c r="O2130">
        <v>0</v>
      </c>
      <c r="P2130">
        <v>72</v>
      </c>
      <c r="Q2130">
        <v>0</v>
      </c>
      <c r="R2130">
        <v>31</v>
      </c>
      <c r="S2130">
        <v>0</v>
      </c>
      <c r="T2130">
        <v>17</v>
      </c>
      <c r="U2130">
        <v>0</v>
      </c>
      <c r="V2130">
        <v>0</v>
      </c>
      <c r="W2130">
        <v>0</v>
      </c>
      <c r="X2130">
        <v>80.684947582286455</v>
      </c>
      <c r="Y2130">
        <v>0</v>
      </c>
      <c r="Z2130">
        <v>63.517660298189348</v>
      </c>
      <c r="AA2130">
        <v>0</v>
      </c>
      <c r="AB2130">
        <v>81.967393456348745</v>
      </c>
      <c r="AC2130">
        <v>0</v>
      </c>
      <c r="AD2130">
        <v>0</v>
      </c>
      <c r="AE2130">
        <v>226.17000133682455</v>
      </c>
    </row>
    <row r="2131" spans="1:31" x14ac:dyDescent="0.25">
      <c r="A2131">
        <v>2400191</v>
      </c>
      <c r="B2131">
        <v>1</v>
      </c>
      <c r="C2131" t="s">
        <v>80</v>
      </c>
      <c r="D2131" t="s">
        <v>92</v>
      </c>
      <c r="E2131" t="s">
        <v>181</v>
      </c>
      <c r="F2131" t="s">
        <v>6373</v>
      </c>
      <c r="G2131" t="s">
        <v>183</v>
      </c>
      <c r="H2131" t="s">
        <v>135</v>
      </c>
      <c r="I2131" t="s">
        <v>136</v>
      </c>
      <c r="J2131" t="s">
        <v>137</v>
      </c>
      <c r="K2131" t="s">
        <v>163</v>
      </c>
      <c r="L2131" t="s">
        <v>6374</v>
      </c>
      <c r="M2131" t="s">
        <v>6375</v>
      </c>
      <c r="N2131">
        <v>2.2880555550000001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2.9818305194478447</v>
      </c>
      <c r="AC2131">
        <v>0</v>
      </c>
      <c r="AD2131">
        <v>0</v>
      </c>
      <c r="AE2131">
        <v>2.9818305194478447</v>
      </c>
    </row>
    <row r="2132" spans="1:31" x14ac:dyDescent="0.25">
      <c r="A2132">
        <v>2399696</v>
      </c>
      <c r="B2132">
        <v>1</v>
      </c>
      <c r="C2132" t="s">
        <v>80</v>
      </c>
      <c r="D2132" t="s">
        <v>83</v>
      </c>
      <c r="E2132" t="s">
        <v>141</v>
      </c>
      <c r="F2132" t="s">
        <v>6376</v>
      </c>
      <c r="G2132" t="s">
        <v>220</v>
      </c>
      <c r="H2132" t="s">
        <v>143</v>
      </c>
      <c r="I2132" t="s">
        <v>417</v>
      </c>
      <c r="J2132" t="s">
        <v>137</v>
      </c>
      <c r="K2132" t="s">
        <v>163</v>
      </c>
      <c r="L2132" t="s">
        <v>6377</v>
      </c>
      <c r="M2132" t="s">
        <v>6378</v>
      </c>
      <c r="N2132">
        <v>8.3333330000000001E-3</v>
      </c>
      <c r="O2132">
        <v>0</v>
      </c>
      <c r="P2132">
        <v>6973</v>
      </c>
      <c r="Q2132">
        <v>0</v>
      </c>
      <c r="R2132">
        <v>0</v>
      </c>
      <c r="S2132">
        <v>0</v>
      </c>
      <c r="T2132">
        <v>195</v>
      </c>
      <c r="U2132">
        <v>0</v>
      </c>
      <c r="V2132">
        <v>2</v>
      </c>
      <c r="W2132">
        <v>0</v>
      </c>
      <c r="X2132">
        <v>9.9896744173266381</v>
      </c>
      <c r="Y2132">
        <v>0</v>
      </c>
      <c r="Z2132">
        <v>0</v>
      </c>
      <c r="AA2132">
        <v>0</v>
      </c>
      <c r="AB2132">
        <v>1.0990692839816254</v>
      </c>
      <c r="AC2132">
        <v>0</v>
      </c>
      <c r="AD2132">
        <v>9.384479375314167E-2</v>
      </c>
      <c r="AE2132">
        <v>11.182588495061406</v>
      </c>
    </row>
    <row r="2133" spans="1:31" x14ac:dyDescent="0.25">
      <c r="A2133">
        <v>2400171</v>
      </c>
      <c r="B2133">
        <v>1</v>
      </c>
      <c r="C2133" t="s">
        <v>81</v>
      </c>
      <c r="D2133" t="s">
        <v>120</v>
      </c>
      <c r="E2133" t="s">
        <v>279</v>
      </c>
      <c r="F2133" t="s">
        <v>6379</v>
      </c>
      <c r="G2133" t="s">
        <v>206</v>
      </c>
      <c r="H2133" t="s">
        <v>143</v>
      </c>
      <c r="I2133" t="s">
        <v>136</v>
      </c>
      <c r="J2133" t="s">
        <v>137</v>
      </c>
      <c r="K2133" t="s">
        <v>163</v>
      </c>
      <c r="L2133" t="s">
        <v>6380</v>
      </c>
      <c r="M2133" t="s">
        <v>6381</v>
      </c>
      <c r="N2133">
        <v>2.8294444439999999</v>
      </c>
      <c r="O2133">
        <v>0</v>
      </c>
      <c r="P2133">
        <v>76</v>
      </c>
      <c r="Q2133">
        <v>45</v>
      </c>
      <c r="R2133">
        <v>2</v>
      </c>
      <c r="S2133">
        <v>14</v>
      </c>
      <c r="T2133">
        <v>3</v>
      </c>
      <c r="U2133">
        <v>0</v>
      </c>
      <c r="V2133">
        <v>0</v>
      </c>
      <c r="W2133">
        <v>0</v>
      </c>
      <c r="X2133">
        <v>85.332933540676351</v>
      </c>
      <c r="Y2133">
        <v>112.31511444552876</v>
      </c>
      <c r="Z2133">
        <v>12.036188509004251</v>
      </c>
      <c r="AA2133">
        <v>76.054091744528279</v>
      </c>
      <c r="AB2133">
        <v>1.1521001491159235</v>
      </c>
      <c r="AC2133">
        <v>0</v>
      </c>
      <c r="AD2133">
        <v>0</v>
      </c>
      <c r="AE2133">
        <v>286.89042838885359</v>
      </c>
    </row>
    <row r="2134" spans="1:31" x14ac:dyDescent="0.25">
      <c r="A2134">
        <v>2399836</v>
      </c>
      <c r="B2134">
        <v>1</v>
      </c>
      <c r="C2134" t="s">
        <v>81</v>
      </c>
      <c r="D2134" t="s">
        <v>117</v>
      </c>
      <c r="E2134" t="s">
        <v>325</v>
      </c>
      <c r="F2134" t="s">
        <v>6382</v>
      </c>
      <c r="G2134" t="s">
        <v>134</v>
      </c>
      <c r="H2134" t="s">
        <v>143</v>
      </c>
      <c r="I2134" t="s">
        <v>136</v>
      </c>
      <c r="J2134" t="s">
        <v>137</v>
      </c>
      <c r="K2134" t="s">
        <v>138</v>
      </c>
      <c r="L2134" t="s">
        <v>6383</v>
      </c>
      <c r="M2134" t="s">
        <v>6384</v>
      </c>
      <c r="N2134">
        <v>6.500555555</v>
      </c>
      <c r="O2134">
        <v>0</v>
      </c>
      <c r="P2134">
        <v>408</v>
      </c>
      <c r="Q2134">
        <v>37</v>
      </c>
      <c r="R2134">
        <v>46</v>
      </c>
      <c r="S2134">
        <v>6</v>
      </c>
      <c r="T2134">
        <v>32</v>
      </c>
      <c r="U2134">
        <v>1</v>
      </c>
      <c r="V2134">
        <v>0</v>
      </c>
      <c r="W2134">
        <v>0</v>
      </c>
      <c r="X2134">
        <v>345.01935022213917</v>
      </c>
      <c r="Y2134">
        <v>323.8352170967546</v>
      </c>
      <c r="Z2134">
        <v>111.69977473932886</v>
      </c>
      <c r="AA2134">
        <v>868.80434943263924</v>
      </c>
      <c r="AB2134">
        <v>183.82626850237278</v>
      </c>
      <c r="AC2134">
        <v>817.6980654968238</v>
      </c>
      <c r="AD2134">
        <v>0</v>
      </c>
      <c r="AE2134">
        <v>2650.8830254900586</v>
      </c>
    </row>
    <row r="2135" spans="1:31" x14ac:dyDescent="0.25">
      <c r="A2135">
        <v>2400128</v>
      </c>
      <c r="B2135">
        <v>1</v>
      </c>
      <c r="C2135" t="s">
        <v>80</v>
      </c>
      <c r="D2135" t="s">
        <v>88</v>
      </c>
      <c r="E2135" t="s">
        <v>181</v>
      </c>
      <c r="F2135" t="s">
        <v>6385</v>
      </c>
      <c r="G2135" t="s">
        <v>183</v>
      </c>
      <c r="H2135" t="s">
        <v>135</v>
      </c>
      <c r="I2135" t="s">
        <v>136</v>
      </c>
      <c r="J2135" t="s">
        <v>137</v>
      </c>
      <c r="K2135" t="s">
        <v>163</v>
      </c>
      <c r="L2135" t="s">
        <v>6386</v>
      </c>
      <c r="M2135" t="s">
        <v>6387</v>
      </c>
      <c r="N2135">
        <v>0.79472222199999998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26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11.396592379630082</v>
      </c>
      <c r="AC2135">
        <v>0</v>
      </c>
      <c r="AD2135">
        <v>0</v>
      </c>
      <c r="AE2135">
        <v>11.396592379630082</v>
      </c>
    </row>
    <row r="2136" spans="1:31" x14ac:dyDescent="0.25">
      <c r="A2136">
        <v>2399716</v>
      </c>
      <c r="B2136">
        <v>1</v>
      </c>
      <c r="C2136" t="s">
        <v>81</v>
      </c>
      <c r="D2136" t="s">
        <v>123</v>
      </c>
      <c r="E2136" t="s">
        <v>141</v>
      </c>
      <c r="F2136" t="s">
        <v>6388</v>
      </c>
      <c r="G2136" t="s">
        <v>162</v>
      </c>
      <c r="H2136" t="s">
        <v>143</v>
      </c>
      <c r="I2136" t="s">
        <v>136</v>
      </c>
      <c r="J2136" t="s">
        <v>137</v>
      </c>
      <c r="K2136" t="s">
        <v>163</v>
      </c>
      <c r="L2136" t="s">
        <v>6389</v>
      </c>
      <c r="M2136" t="s">
        <v>6390</v>
      </c>
      <c r="N2136">
        <v>1.8133333330000001</v>
      </c>
      <c r="O2136">
        <v>0</v>
      </c>
      <c r="P2136">
        <v>5721</v>
      </c>
      <c r="Q2136">
        <v>0</v>
      </c>
      <c r="R2136">
        <v>2</v>
      </c>
      <c r="S2136">
        <v>4</v>
      </c>
      <c r="T2136">
        <v>303</v>
      </c>
      <c r="U2136">
        <v>0</v>
      </c>
      <c r="V2136">
        <v>2</v>
      </c>
      <c r="W2136">
        <v>0</v>
      </c>
      <c r="X2136">
        <v>1537.2463770336828</v>
      </c>
      <c r="Y2136">
        <v>0</v>
      </c>
      <c r="Z2136">
        <v>0</v>
      </c>
      <c r="AA2136">
        <v>16.61566430084741</v>
      </c>
      <c r="AB2136">
        <v>468.51513729759318</v>
      </c>
      <c r="AC2136">
        <v>0</v>
      </c>
      <c r="AD2136">
        <v>21.126379109687711</v>
      </c>
      <c r="AE2136">
        <v>2043.5035577418109</v>
      </c>
    </row>
    <row r="2137" spans="1:31" x14ac:dyDescent="0.25">
      <c r="A2137">
        <v>2400071</v>
      </c>
      <c r="B2137">
        <v>1</v>
      </c>
      <c r="C2137" t="s">
        <v>80</v>
      </c>
      <c r="D2137" t="s">
        <v>98</v>
      </c>
      <c r="E2137" t="s">
        <v>157</v>
      </c>
      <c r="F2137" t="s">
        <v>6391</v>
      </c>
      <c r="G2137" t="s">
        <v>272</v>
      </c>
      <c r="H2137" t="s">
        <v>135</v>
      </c>
      <c r="I2137" t="s">
        <v>136</v>
      </c>
      <c r="J2137" t="s">
        <v>137</v>
      </c>
      <c r="K2137" t="s">
        <v>163</v>
      </c>
      <c r="L2137" t="s">
        <v>6392</v>
      </c>
      <c r="M2137" t="s">
        <v>6393</v>
      </c>
      <c r="N2137">
        <v>1.8233333329999999</v>
      </c>
      <c r="O2137">
        <v>0</v>
      </c>
      <c r="P2137">
        <v>0</v>
      </c>
      <c r="Q2137">
        <v>0</v>
      </c>
      <c r="R2137">
        <v>2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0.72507204596787322</v>
      </c>
      <c r="AA2137">
        <v>0</v>
      </c>
      <c r="AB2137">
        <v>9.4821448544666655E-3</v>
      </c>
      <c r="AC2137">
        <v>0</v>
      </c>
      <c r="AD2137">
        <v>0</v>
      </c>
      <c r="AE2137">
        <v>0.73455419082233986</v>
      </c>
    </row>
    <row r="2138" spans="1:31" x14ac:dyDescent="0.25">
      <c r="A2138">
        <v>2400214</v>
      </c>
      <c r="B2138">
        <v>1</v>
      </c>
      <c r="C2138" t="s">
        <v>80</v>
      </c>
      <c r="D2138" t="s">
        <v>95</v>
      </c>
      <c r="E2138" t="s">
        <v>157</v>
      </c>
      <c r="F2138" t="s">
        <v>6394</v>
      </c>
      <c r="G2138" t="s">
        <v>254</v>
      </c>
      <c r="H2138" t="s">
        <v>135</v>
      </c>
      <c r="I2138" t="s">
        <v>136</v>
      </c>
      <c r="J2138" t="s">
        <v>137</v>
      </c>
      <c r="K2138" t="s">
        <v>163</v>
      </c>
      <c r="L2138" t="s">
        <v>6395</v>
      </c>
      <c r="M2138" t="s">
        <v>6396</v>
      </c>
      <c r="N2138">
        <v>0.875</v>
      </c>
      <c r="O2138">
        <v>0</v>
      </c>
      <c r="P2138">
        <v>17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6.2730927849157245</v>
      </c>
      <c r="Y2138">
        <v>0</v>
      </c>
      <c r="Z2138">
        <v>0</v>
      </c>
      <c r="AA2138">
        <v>0</v>
      </c>
      <c r="AB2138">
        <v>1.1309347731417401</v>
      </c>
      <c r="AC2138">
        <v>0</v>
      </c>
      <c r="AD2138">
        <v>0</v>
      </c>
      <c r="AE2138">
        <v>7.4040275580574644</v>
      </c>
    </row>
    <row r="2139" spans="1:31" x14ac:dyDescent="0.25">
      <c r="A2139">
        <v>2400134</v>
      </c>
      <c r="B2139">
        <v>1</v>
      </c>
      <c r="C2139" t="s">
        <v>80</v>
      </c>
      <c r="D2139" t="s">
        <v>101</v>
      </c>
      <c r="E2139" t="s">
        <v>141</v>
      </c>
      <c r="F2139" t="s">
        <v>6397</v>
      </c>
      <c r="G2139" t="s">
        <v>206</v>
      </c>
      <c r="H2139" t="s">
        <v>143</v>
      </c>
      <c r="I2139" t="s">
        <v>136</v>
      </c>
      <c r="J2139" t="s">
        <v>137</v>
      </c>
      <c r="K2139" t="s">
        <v>163</v>
      </c>
      <c r="L2139" t="s">
        <v>6398</v>
      </c>
      <c r="M2139" t="s">
        <v>6399</v>
      </c>
      <c r="N2139">
        <v>3.6013888879999998</v>
      </c>
      <c r="O2139">
        <v>5</v>
      </c>
      <c r="P2139">
        <v>0</v>
      </c>
      <c r="Q2139">
        <v>9</v>
      </c>
      <c r="R2139">
        <v>0</v>
      </c>
      <c r="S2139">
        <v>4</v>
      </c>
      <c r="T2139">
        <v>0</v>
      </c>
      <c r="U2139">
        <v>0</v>
      </c>
      <c r="V2139">
        <v>0</v>
      </c>
      <c r="W2139">
        <v>13.844830668666404</v>
      </c>
      <c r="X2139">
        <v>0</v>
      </c>
      <c r="Y2139">
        <v>16.975277915857863</v>
      </c>
      <c r="Z2139">
        <v>0</v>
      </c>
      <c r="AA2139">
        <v>19.128056099688902</v>
      </c>
      <c r="AB2139">
        <v>0</v>
      </c>
      <c r="AC2139">
        <v>0</v>
      </c>
      <c r="AD2139">
        <v>0</v>
      </c>
      <c r="AE2139">
        <v>49.948164684213168</v>
      </c>
    </row>
    <row r="2140" spans="1:31" x14ac:dyDescent="0.25">
      <c r="A2140">
        <v>2400234</v>
      </c>
      <c r="B2140">
        <v>1</v>
      </c>
      <c r="C2140" t="s">
        <v>81</v>
      </c>
      <c r="D2140" t="s">
        <v>120</v>
      </c>
      <c r="E2140" t="s">
        <v>279</v>
      </c>
      <c r="F2140" t="s">
        <v>6400</v>
      </c>
      <c r="G2140" t="s">
        <v>162</v>
      </c>
      <c r="H2140" t="s">
        <v>143</v>
      </c>
      <c r="I2140" t="s">
        <v>136</v>
      </c>
      <c r="J2140" t="s">
        <v>137</v>
      </c>
      <c r="K2140" t="s">
        <v>163</v>
      </c>
      <c r="L2140" t="s">
        <v>6401</v>
      </c>
      <c r="M2140" t="s">
        <v>6402</v>
      </c>
      <c r="N2140">
        <v>0.81027777700000003</v>
      </c>
      <c r="O2140">
        <v>0</v>
      </c>
      <c r="P2140">
        <v>1124</v>
      </c>
      <c r="Q2140">
        <v>56</v>
      </c>
      <c r="R2140">
        <v>86</v>
      </c>
      <c r="S2140">
        <v>9</v>
      </c>
      <c r="T2140">
        <v>149</v>
      </c>
      <c r="U2140">
        <v>1</v>
      </c>
      <c r="V2140">
        <v>0</v>
      </c>
      <c r="W2140">
        <v>0</v>
      </c>
      <c r="X2140">
        <v>161.87620881555725</v>
      </c>
      <c r="Y2140">
        <v>22.319852389578916</v>
      </c>
      <c r="Z2140">
        <v>36.320778712377972</v>
      </c>
      <c r="AA2140">
        <v>201.19398145275744</v>
      </c>
      <c r="AB2140">
        <v>31.349008947139666</v>
      </c>
      <c r="AC2140">
        <v>197.90778725427441</v>
      </c>
      <c r="AD2140">
        <v>0</v>
      </c>
      <c r="AE2140">
        <v>650.96761757168565</v>
      </c>
    </row>
    <row r="2141" spans="1:31" x14ac:dyDescent="0.25">
      <c r="A2141">
        <v>2400197</v>
      </c>
      <c r="B2141">
        <v>1</v>
      </c>
      <c r="C2141" t="s">
        <v>80</v>
      </c>
      <c r="D2141" t="s">
        <v>95</v>
      </c>
      <c r="E2141" t="s">
        <v>157</v>
      </c>
      <c r="F2141" t="s">
        <v>6403</v>
      </c>
      <c r="G2141" t="s">
        <v>254</v>
      </c>
      <c r="H2141" t="s">
        <v>135</v>
      </c>
      <c r="I2141" t="s">
        <v>136</v>
      </c>
      <c r="J2141" t="s">
        <v>137</v>
      </c>
      <c r="K2141" t="s">
        <v>163</v>
      </c>
      <c r="L2141" t="s">
        <v>6404</v>
      </c>
      <c r="M2141" t="s">
        <v>6405</v>
      </c>
      <c r="N2141">
        <v>0.61111111100000004</v>
      </c>
      <c r="O2141">
        <v>0</v>
      </c>
      <c r="P2141">
        <v>31</v>
      </c>
      <c r="Q2141">
        <v>0</v>
      </c>
      <c r="R2141">
        <v>0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1.7426994016326178</v>
      </c>
      <c r="Y2141">
        <v>0</v>
      </c>
      <c r="Z2141">
        <v>0</v>
      </c>
      <c r="AA2141">
        <v>0</v>
      </c>
      <c r="AB2141">
        <v>4.2903831309831671E-2</v>
      </c>
      <c r="AC2141">
        <v>0</v>
      </c>
      <c r="AD2141">
        <v>0</v>
      </c>
      <c r="AE2141">
        <v>1.7856032329424496</v>
      </c>
    </row>
    <row r="2142" spans="1:31" x14ac:dyDescent="0.25">
      <c r="A2142">
        <v>2400068</v>
      </c>
      <c r="B2142">
        <v>1</v>
      </c>
      <c r="C2142" t="s">
        <v>80</v>
      </c>
      <c r="D2142" t="s">
        <v>96</v>
      </c>
      <c r="E2142" t="s">
        <v>279</v>
      </c>
      <c r="F2142" t="s">
        <v>426</v>
      </c>
      <c r="G2142" t="s">
        <v>134</v>
      </c>
      <c r="H2142" t="s">
        <v>143</v>
      </c>
      <c r="I2142" t="s">
        <v>136</v>
      </c>
      <c r="J2142" t="s">
        <v>137</v>
      </c>
      <c r="K2142" t="s">
        <v>138</v>
      </c>
      <c r="L2142" t="s">
        <v>6406</v>
      </c>
      <c r="M2142" t="s">
        <v>6407</v>
      </c>
      <c r="N2142">
        <v>1.349444444</v>
      </c>
      <c r="O2142">
        <v>2</v>
      </c>
      <c r="P2142">
        <v>124</v>
      </c>
      <c r="Q2142">
        <v>1</v>
      </c>
      <c r="R2142">
        <v>185</v>
      </c>
      <c r="S2142">
        <v>1</v>
      </c>
      <c r="T2142">
        <v>43</v>
      </c>
      <c r="U2142">
        <v>0</v>
      </c>
      <c r="V2142">
        <v>0</v>
      </c>
      <c r="W2142">
        <v>46.445551232449013</v>
      </c>
      <c r="X2142">
        <v>34.746757525593075</v>
      </c>
      <c r="Y2142">
        <v>2.1068373582812958</v>
      </c>
      <c r="Z2142">
        <v>110.82681495828862</v>
      </c>
      <c r="AA2142">
        <v>38.475800981815652</v>
      </c>
      <c r="AB2142">
        <v>61.924137056795367</v>
      </c>
      <c r="AC2142">
        <v>0</v>
      </c>
      <c r="AD2142">
        <v>0</v>
      </c>
      <c r="AE2142">
        <v>294.52589911322303</v>
      </c>
    </row>
    <row r="2143" spans="1:31" x14ac:dyDescent="0.25">
      <c r="A2143">
        <v>2399819</v>
      </c>
      <c r="B2143">
        <v>1</v>
      </c>
      <c r="C2143" t="s">
        <v>80</v>
      </c>
      <c r="D2143" t="s">
        <v>87</v>
      </c>
      <c r="E2143" t="s">
        <v>181</v>
      </c>
      <c r="F2143" t="s">
        <v>6408</v>
      </c>
      <c r="G2143" t="s">
        <v>231</v>
      </c>
      <c r="H2143" t="s">
        <v>135</v>
      </c>
      <c r="I2143" t="s">
        <v>136</v>
      </c>
      <c r="J2143" t="s">
        <v>137</v>
      </c>
      <c r="K2143" t="s">
        <v>163</v>
      </c>
      <c r="L2143" t="s">
        <v>6409</v>
      </c>
      <c r="M2143" t="s">
        <v>6410</v>
      </c>
      <c r="N2143">
        <v>8.3863888880000008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1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13.906946565542633</v>
      </c>
      <c r="AC2143">
        <v>0</v>
      </c>
      <c r="AD2143">
        <v>0</v>
      </c>
      <c r="AE2143">
        <v>13.906946565542633</v>
      </c>
    </row>
    <row r="2144" spans="1:31" x14ac:dyDescent="0.25">
      <c r="A2144">
        <v>2399851</v>
      </c>
      <c r="B2144">
        <v>1</v>
      </c>
      <c r="C2144" t="s">
        <v>81</v>
      </c>
      <c r="D2144" t="s">
        <v>118</v>
      </c>
      <c r="E2144" t="s">
        <v>157</v>
      </c>
      <c r="F2144" t="s">
        <v>6411</v>
      </c>
      <c r="G2144" t="s">
        <v>134</v>
      </c>
      <c r="H2144" t="s">
        <v>135</v>
      </c>
      <c r="I2144" t="s">
        <v>136</v>
      </c>
      <c r="J2144" t="s">
        <v>137</v>
      </c>
      <c r="K2144" t="s">
        <v>138</v>
      </c>
      <c r="L2144" t="s">
        <v>6412</v>
      </c>
      <c r="M2144" t="s">
        <v>6413</v>
      </c>
      <c r="N2144">
        <v>1.3225</v>
      </c>
      <c r="O2144">
        <v>0</v>
      </c>
      <c r="P2144">
        <v>180</v>
      </c>
      <c r="Q2144">
        <v>0</v>
      </c>
      <c r="R2144">
        <v>0</v>
      </c>
      <c r="S2144">
        <v>0</v>
      </c>
      <c r="T2144">
        <v>10</v>
      </c>
      <c r="U2144">
        <v>0</v>
      </c>
      <c r="V2144">
        <v>0</v>
      </c>
      <c r="W2144">
        <v>0</v>
      </c>
      <c r="X2144">
        <v>56.145309085687359</v>
      </c>
      <c r="Y2144">
        <v>0</v>
      </c>
      <c r="Z2144">
        <v>0</v>
      </c>
      <c r="AA2144">
        <v>0</v>
      </c>
      <c r="AB2144">
        <v>11.801179044998019</v>
      </c>
      <c r="AC2144">
        <v>0</v>
      </c>
      <c r="AD2144">
        <v>0</v>
      </c>
      <c r="AE2144">
        <v>67.946488130685381</v>
      </c>
    </row>
    <row r="2145" spans="1:31" x14ac:dyDescent="0.25">
      <c r="A2145">
        <v>2399828</v>
      </c>
      <c r="B2145">
        <v>1</v>
      </c>
      <c r="C2145" t="s">
        <v>80</v>
      </c>
      <c r="D2145" t="s">
        <v>84</v>
      </c>
      <c r="E2145" t="s">
        <v>181</v>
      </c>
      <c r="F2145" t="s">
        <v>6414</v>
      </c>
      <c r="G2145" t="s">
        <v>235</v>
      </c>
      <c r="H2145" t="s">
        <v>135</v>
      </c>
      <c r="I2145" t="s">
        <v>136</v>
      </c>
      <c r="J2145" t="s">
        <v>137</v>
      </c>
      <c r="K2145" t="s">
        <v>163</v>
      </c>
      <c r="L2145" t="s">
        <v>6415</v>
      </c>
      <c r="M2145" t="s">
        <v>6416</v>
      </c>
      <c r="N2145">
        <v>9.1833333330000002</v>
      </c>
      <c r="O2145">
        <v>0</v>
      </c>
      <c r="P2145">
        <v>2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5.2039952262687112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5.2039952262687112</v>
      </c>
    </row>
    <row r="2146" spans="1:31" x14ac:dyDescent="0.25">
      <c r="A2146">
        <v>2399805</v>
      </c>
      <c r="B2146">
        <v>1</v>
      </c>
      <c r="C2146" t="s">
        <v>80</v>
      </c>
      <c r="D2146" t="s">
        <v>110</v>
      </c>
      <c r="E2146" t="s">
        <v>132</v>
      </c>
      <c r="F2146" t="s">
        <v>6417</v>
      </c>
      <c r="G2146" t="s">
        <v>134</v>
      </c>
      <c r="H2146" t="s">
        <v>135</v>
      </c>
      <c r="I2146" t="s">
        <v>136</v>
      </c>
      <c r="J2146" t="s">
        <v>137</v>
      </c>
      <c r="K2146" t="s">
        <v>138</v>
      </c>
      <c r="L2146" t="s">
        <v>6418</v>
      </c>
      <c r="M2146" t="s">
        <v>6419</v>
      </c>
      <c r="N2146">
        <v>3.105</v>
      </c>
      <c r="O2146">
        <v>0</v>
      </c>
      <c r="P2146">
        <v>206</v>
      </c>
      <c r="Q2146">
        <v>0</v>
      </c>
      <c r="R2146">
        <v>0</v>
      </c>
      <c r="S2146">
        <v>0</v>
      </c>
      <c r="T2146">
        <v>21</v>
      </c>
      <c r="U2146">
        <v>0</v>
      </c>
      <c r="V2146">
        <v>0</v>
      </c>
      <c r="W2146">
        <v>0</v>
      </c>
      <c r="X2146">
        <v>158.75238236029824</v>
      </c>
      <c r="Y2146">
        <v>0</v>
      </c>
      <c r="Z2146">
        <v>0</v>
      </c>
      <c r="AA2146">
        <v>0</v>
      </c>
      <c r="AB2146">
        <v>110.53559456713234</v>
      </c>
      <c r="AC2146">
        <v>0</v>
      </c>
      <c r="AD2146">
        <v>0</v>
      </c>
      <c r="AE2146">
        <v>269.28797692743058</v>
      </c>
    </row>
    <row r="2147" spans="1:31" x14ac:dyDescent="0.25">
      <c r="A2147">
        <v>2399782</v>
      </c>
      <c r="B2147">
        <v>1</v>
      </c>
      <c r="C2147" t="s">
        <v>80</v>
      </c>
      <c r="D2147" t="s">
        <v>83</v>
      </c>
      <c r="E2147" t="s">
        <v>132</v>
      </c>
      <c r="F2147" t="s">
        <v>6420</v>
      </c>
      <c r="G2147" t="s">
        <v>134</v>
      </c>
      <c r="H2147" t="s">
        <v>135</v>
      </c>
      <c r="I2147" t="s">
        <v>136</v>
      </c>
      <c r="J2147" t="s">
        <v>137</v>
      </c>
      <c r="K2147" t="s">
        <v>138</v>
      </c>
      <c r="L2147" t="s">
        <v>6421</v>
      </c>
      <c r="M2147" t="s">
        <v>6422</v>
      </c>
      <c r="N2147">
        <v>3.721666666</v>
      </c>
      <c r="O2147">
        <v>0</v>
      </c>
      <c r="P2147">
        <v>78</v>
      </c>
      <c r="Q2147">
        <v>0</v>
      </c>
      <c r="R2147">
        <v>0</v>
      </c>
      <c r="S2147">
        <v>0</v>
      </c>
      <c r="T2147">
        <v>40</v>
      </c>
      <c r="U2147">
        <v>0</v>
      </c>
      <c r="V2147">
        <v>0</v>
      </c>
      <c r="W2147">
        <v>0</v>
      </c>
      <c r="X2147">
        <v>71.733088829517911</v>
      </c>
      <c r="Y2147">
        <v>0</v>
      </c>
      <c r="Z2147">
        <v>0</v>
      </c>
      <c r="AA2147">
        <v>0</v>
      </c>
      <c r="AB2147">
        <v>144.42197205686364</v>
      </c>
      <c r="AC2147">
        <v>0</v>
      </c>
      <c r="AD2147">
        <v>0</v>
      </c>
      <c r="AE2147">
        <v>216.15506088638153</v>
      </c>
    </row>
    <row r="2148" spans="1:31" x14ac:dyDescent="0.25">
      <c r="A2148">
        <v>2399845</v>
      </c>
      <c r="B2148">
        <v>1</v>
      </c>
      <c r="C2148" t="s">
        <v>80</v>
      </c>
      <c r="D2148" t="s">
        <v>97</v>
      </c>
      <c r="E2148" t="s">
        <v>176</v>
      </c>
      <c r="F2148" t="s">
        <v>6423</v>
      </c>
      <c r="G2148" t="s">
        <v>254</v>
      </c>
      <c r="H2148" t="s">
        <v>135</v>
      </c>
      <c r="I2148" t="s">
        <v>136</v>
      </c>
      <c r="J2148" t="s">
        <v>137</v>
      </c>
      <c r="K2148" t="s">
        <v>163</v>
      </c>
      <c r="L2148" t="s">
        <v>6424</v>
      </c>
      <c r="M2148" t="s">
        <v>6425</v>
      </c>
      <c r="N2148">
        <v>0.54166666600000002</v>
      </c>
      <c r="O2148">
        <v>0</v>
      </c>
      <c r="P2148">
        <v>34</v>
      </c>
      <c r="Q2148">
        <v>0</v>
      </c>
      <c r="R2148">
        <v>0</v>
      </c>
      <c r="S2148">
        <v>0</v>
      </c>
      <c r="T2148">
        <v>3</v>
      </c>
      <c r="U2148">
        <v>0</v>
      </c>
      <c r="V2148">
        <v>0</v>
      </c>
      <c r="W2148">
        <v>0</v>
      </c>
      <c r="X2148">
        <v>4.541169715664652</v>
      </c>
      <c r="Y2148">
        <v>0</v>
      </c>
      <c r="Z2148">
        <v>0</v>
      </c>
      <c r="AA2148">
        <v>0</v>
      </c>
      <c r="AB2148">
        <v>1.8757732129050169</v>
      </c>
      <c r="AC2148">
        <v>0</v>
      </c>
      <c r="AD2148">
        <v>0</v>
      </c>
      <c r="AE2148">
        <v>6.4169429285696689</v>
      </c>
    </row>
    <row r="2149" spans="1:31" x14ac:dyDescent="0.25">
      <c r="A2149">
        <v>2399788</v>
      </c>
      <c r="B2149">
        <v>1</v>
      </c>
      <c r="C2149" t="s">
        <v>80</v>
      </c>
      <c r="D2149" t="s">
        <v>105</v>
      </c>
      <c r="E2149" t="s">
        <v>279</v>
      </c>
      <c r="F2149" t="s">
        <v>6426</v>
      </c>
      <c r="G2149" t="s">
        <v>162</v>
      </c>
      <c r="H2149" t="s">
        <v>143</v>
      </c>
      <c r="I2149" t="s">
        <v>136</v>
      </c>
      <c r="J2149" t="s">
        <v>137</v>
      </c>
      <c r="K2149" t="s">
        <v>163</v>
      </c>
      <c r="L2149" t="s">
        <v>6427</v>
      </c>
      <c r="M2149" t="s">
        <v>6428</v>
      </c>
      <c r="N2149">
        <v>1.403333333</v>
      </c>
      <c r="O2149">
        <v>0</v>
      </c>
      <c r="P2149">
        <v>1303</v>
      </c>
      <c r="Q2149">
        <v>0</v>
      </c>
      <c r="R2149">
        <v>194</v>
      </c>
      <c r="S2149">
        <v>1</v>
      </c>
      <c r="T2149">
        <v>204</v>
      </c>
      <c r="U2149">
        <v>0</v>
      </c>
      <c r="V2149">
        <v>1</v>
      </c>
      <c r="W2149">
        <v>0</v>
      </c>
      <c r="X2149">
        <v>369.10458864205043</v>
      </c>
      <c r="Y2149">
        <v>0</v>
      </c>
      <c r="Z2149">
        <v>114.18811123290851</v>
      </c>
      <c r="AA2149">
        <v>19.267270909025637</v>
      </c>
      <c r="AB2149">
        <v>298.30988447181232</v>
      </c>
      <c r="AC2149">
        <v>0</v>
      </c>
      <c r="AD2149">
        <v>3.7402892296634667</v>
      </c>
      <c r="AE2149">
        <v>804.61014448546041</v>
      </c>
    </row>
    <row r="2150" spans="1:31" x14ac:dyDescent="0.25">
      <c r="A2150">
        <v>2399699</v>
      </c>
      <c r="B2150">
        <v>1</v>
      </c>
      <c r="C2150" t="s">
        <v>80</v>
      </c>
      <c r="D2150" t="s">
        <v>89</v>
      </c>
      <c r="E2150" t="s">
        <v>153</v>
      </c>
      <c r="F2150" t="s">
        <v>6429</v>
      </c>
      <c r="G2150" t="s">
        <v>162</v>
      </c>
      <c r="H2150" t="s">
        <v>143</v>
      </c>
      <c r="I2150" t="s">
        <v>136</v>
      </c>
      <c r="J2150" t="s">
        <v>137</v>
      </c>
      <c r="K2150" t="s">
        <v>163</v>
      </c>
      <c r="L2150" t="s">
        <v>6430</v>
      </c>
      <c r="M2150" t="s">
        <v>6431</v>
      </c>
      <c r="N2150">
        <v>0.92888888800000002</v>
      </c>
      <c r="O2150">
        <v>1</v>
      </c>
      <c r="P2150">
        <v>289</v>
      </c>
      <c r="Q2150">
        <v>1</v>
      </c>
      <c r="R2150">
        <v>57</v>
      </c>
      <c r="S2150">
        <v>2</v>
      </c>
      <c r="T2150">
        <v>173</v>
      </c>
      <c r="U2150">
        <v>0</v>
      </c>
      <c r="V2150">
        <v>0</v>
      </c>
      <c r="W2150">
        <v>2.7389649065728396</v>
      </c>
      <c r="X2150">
        <v>85.036498129500146</v>
      </c>
      <c r="Y2150">
        <v>4.0505446134410397</v>
      </c>
      <c r="Z2150">
        <v>9.4346186820463576</v>
      </c>
      <c r="AA2150">
        <v>2.9743002730036938</v>
      </c>
      <c r="AB2150">
        <v>70.030988629300424</v>
      </c>
      <c r="AC2150">
        <v>0</v>
      </c>
      <c r="AD2150">
        <v>0</v>
      </c>
      <c r="AE2150">
        <v>174.26591523386452</v>
      </c>
    </row>
    <row r="2151" spans="1:31" x14ac:dyDescent="0.25">
      <c r="A2151">
        <v>2400137</v>
      </c>
      <c r="B2151">
        <v>1</v>
      </c>
      <c r="C2151" t="s">
        <v>81</v>
      </c>
      <c r="D2151" t="s">
        <v>123</v>
      </c>
      <c r="E2151" t="s">
        <v>132</v>
      </c>
      <c r="F2151" t="s">
        <v>6432</v>
      </c>
      <c r="G2151" t="s">
        <v>254</v>
      </c>
      <c r="H2151" t="s">
        <v>135</v>
      </c>
      <c r="I2151" t="s">
        <v>136</v>
      </c>
      <c r="J2151" t="s">
        <v>137</v>
      </c>
      <c r="K2151" t="s">
        <v>163</v>
      </c>
      <c r="L2151" t="s">
        <v>6433</v>
      </c>
      <c r="M2151" t="s">
        <v>6434</v>
      </c>
      <c r="N2151">
        <v>0.24611111099999999</v>
      </c>
      <c r="O2151">
        <v>0</v>
      </c>
      <c r="P2151">
        <v>0</v>
      </c>
      <c r="Q2151">
        <v>0</v>
      </c>
      <c r="R2151">
        <v>18</v>
      </c>
      <c r="S2151">
        <v>0</v>
      </c>
      <c r="T2151">
        <v>2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1.6622389570477014</v>
      </c>
      <c r="AA2151">
        <v>0</v>
      </c>
      <c r="AB2151">
        <v>0.25284314508150002</v>
      </c>
      <c r="AC2151">
        <v>0</v>
      </c>
      <c r="AD2151">
        <v>0</v>
      </c>
      <c r="AE2151">
        <v>1.9150821021292015</v>
      </c>
    </row>
    <row r="2152" spans="1:31" x14ac:dyDescent="0.25">
      <c r="A2152">
        <v>2399991</v>
      </c>
      <c r="B2152">
        <v>1</v>
      </c>
      <c r="C2152" t="s">
        <v>80</v>
      </c>
      <c r="D2152" t="s">
        <v>87</v>
      </c>
      <c r="E2152" t="s">
        <v>132</v>
      </c>
      <c r="F2152" t="s">
        <v>6435</v>
      </c>
      <c r="G2152" t="s">
        <v>134</v>
      </c>
      <c r="H2152" t="s">
        <v>135</v>
      </c>
      <c r="I2152" t="s">
        <v>136</v>
      </c>
      <c r="J2152" t="s">
        <v>137</v>
      </c>
      <c r="K2152" t="s">
        <v>138</v>
      </c>
      <c r="L2152" t="s">
        <v>6436</v>
      </c>
      <c r="M2152" t="s">
        <v>6437</v>
      </c>
      <c r="N2152">
        <v>3.0024999999999999</v>
      </c>
      <c r="O2152">
        <v>0</v>
      </c>
      <c r="P2152">
        <v>116</v>
      </c>
      <c r="Q2152">
        <v>0</v>
      </c>
      <c r="R2152">
        <v>0</v>
      </c>
      <c r="S2152">
        <v>0</v>
      </c>
      <c r="T2152">
        <v>6</v>
      </c>
      <c r="U2152">
        <v>0</v>
      </c>
      <c r="V2152">
        <v>0</v>
      </c>
      <c r="W2152">
        <v>0</v>
      </c>
      <c r="X2152">
        <v>122.79041798641927</v>
      </c>
      <c r="Y2152">
        <v>0</v>
      </c>
      <c r="Z2152">
        <v>0</v>
      </c>
      <c r="AA2152">
        <v>0</v>
      </c>
      <c r="AB2152">
        <v>82.824789679278538</v>
      </c>
      <c r="AC2152">
        <v>0</v>
      </c>
      <c r="AD2152">
        <v>0</v>
      </c>
      <c r="AE2152">
        <v>205.61520766569782</v>
      </c>
    </row>
    <row r="2153" spans="1:31" x14ac:dyDescent="0.25">
      <c r="A2153">
        <v>2399934</v>
      </c>
      <c r="B2153">
        <v>1</v>
      </c>
      <c r="C2153" t="s">
        <v>81</v>
      </c>
      <c r="D2153" t="s">
        <v>122</v>
      </c>
      <c r="E2153" t="s">
        <v>157</v>
      </c>
      <c r="F2153" t="s">
        <v>4149</v>
      </c>
      <c r="G2153" t="s">
        <v>272</v>
      </c>
      <c r="H2153" t="s">
        <v>135</v>
      </c>
      <c r="I2153" t="s">
        <v>136</v>
      </c>
      <c r="J2153" t="s">
        <v>137</v>
      </c>
      <c r="K2153" t="s">
        <v>163</v>
      </c>
      <c r="L2153" t="s">
        <v>6438</v>
      </c>
      <c r="M2153" t="s">
        <v>6439</v>
      </c>
      <c r="N2153">
        <v>0.778888888</v>
      </c>
      <c r="O2153">
        <v>0</v>
      </c>
      <c r="P2153">
        <v>329</v>
      </c>
      <c r="Q2153">
        <v>0</v>
      </c>
      <c r="R2153">
        <v>3</v>
      </c>
      <c r="S2153">
        <v>0</v>
      </c>
      <c r="T2153">
        <v>21</v>
      </c>
      <c r="U2153">
        <v>0</v>
      </c>
      <c r="V2153">
        <v>0</v>
      </c>
      <c r="W2153">
        <v>0</v>
      </c>
      <c r="X2153">
        <v>55.767710244446924</v>
      </c>
      <c r="Y2153">
        <v>0</v>
      </c>
      <c r="Z2153">
        <v>2.1856075905433294</v>
      </c>
      <c r="AA2153">
        <v>0</v>
      </c>
      <c r="AB2153">
        <v>23.522576315439565</v>
      </c>
      <c r="AC2153">
        <v>0</v>
      </c>
      <c r="AD2153">
        <v>0</v>
      </c>
      <c r="AE2153">
        <v>81.475894150429809</v>
      </c>
    </row>
    <row r="2154" spans="1:31" x14ac:dyDescent="0.25">
      <c r="A2154">
        <v>2400100</v>
      </c>
      <c r="B2154">
        <v>1</v>
      </c>
      <c r="C2154" t="s">
        <v>80</v>
      </c>
      <c r="D2154" t="s">
        <v>103</v>
      </c>
      <c r="E2154" t="s">
        <v>157</v>
      </c>
      <c r="F2154" t="s">
        <v>6440</v>
      </c>
      <c r="G2154" t="s">
        <v>272</v>
      </c>
      <c r="H2154" t="s">
        <v>135</v>
      </c>
      <c r="I2154" t="s">
        <v>136</v>
      </c>
      <c r="J2154" t="s">
        <v>137</v>
      </c>
      <c r="K2154" t="s">
        <v>163</v>
      </c>
      <c r="L2154" t="s">
        <v>6441</v>
      </c>
      <c r="M2154" t="s">
        <v>6442</v>
      </c>
      <c r="N2154">
        <v>0.86111111100000004</v>
      </c>
      <c r="O2154">
        <v>0</v>
      </c>
      <c r="P2154">
        <v>1</v>
      </c>
      <c r="Q2154">
        <v>0</v>
      </c>
      <c r="R2154">
        <v>3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0.1103337403869411</v>
      </c>
      <c r="Y2154">
        <v>0</v>
      </c>
      <c r="Z2154">
        <v>7.2287864033733343E-2</v>
      </c>
      <c r="AA2154">
        <v>0</v>
      </c>
      <c r="AB2154">
        <v>0</v>
      </c>
      <c r="AC2154">
        <v>0</v>
      </c>
      <c r="AD2154">
        <v>0</v>
      </c>
      <c r="AE2154">
        <v>0.18262160442067443</v>
      </c>
    </row>
    <row r="2155" spans="1:31" x14ac:dyDescent="0.25">
      <c r="A2155">
        <v>2400057</v>
      </c>
      <c r="B2155">
        <v>1</v>
      </c>
      <c r="C2155" t="s">
        <v>80</v>
      </c>
      <c r="D2155" t="s">
        <v>97</v>
      </c>
      <c r="E2155" t="s">
        <v>141</v>
      </c>
      <c r="F2155" t="s">
        <v>6443</v>
      </c>
      <c r="G2155" t="s">
        <v>206</v>
      </c>
      <c r="H2155" t="s">
        <v>143</v>
      </c>
      <c r="I2155" t="s">
        <v>136</v>
      </c>
      <c r="J2155" t="s">
        <v>137</v>
      </c>
      <c r="K2155" t="s">
        <v>163</v>
      </c>
      <c r="L2155" t="s">
        <v>6444</v>
      </c>
      <c r="M2155" t="s">
        <v>6445</v>
      </c>
      <c r="N2155">
        <v>0.83611111100000002</v>
      </c>
      <c r="O2155">
        <v>0</v>
      </c>
      <c r="P2155">
        <v>89</v>
      </c>
      <c r="Q2155">
        <v>0</v>
      </c>
      <c r="R2155">
        <v>46</v>
      </c>
      <c r="S2155">
        <v>0</v>
      </c>
      <c r="T2155">
        <v>25</v>
      </c>
      <c r="U2155">
        <v>0</v>
      </c>
      <c r="V2155">
        <v>0</v>
      </c>
      <c r="W2155">
        <v>0</v>
      </c>
      <c r="X2155">
        <v>75.668399771984213</v>
      </c>
      <c r="Y2155">
        <v>0</v>
      </c>
      <c r="Z2155">
        <v>29.650339023982564</v>
      </c>
      <c r="AA2155">
        <v>0</v>
      </c>
      <c r="AB2155">
        <v>19.719058680176897</v>
      </c>
      <c r="AC2155">
        <v>0</v>
      </c>
      <c r="AD2155">
        <v>0</v>
      </c>
      <c r="AE2155">
        <v>125.03779747614368</v>
      </c>
    </row>
    <row r="2156" spans="1:31" x14ac:dyDescent="0.25">
      <c r="A2156">
        <v>2399865</v>
      </c>
      <c r="B2156">
        <v>1</v>
      </c>
      <c r="C2156" t="s">
        <v>80</v>
      </c>
      <c r="D2156" t="s">
        <v>93</v>
      </c>
      <c r="E2156" t="s">
        <v>157</v>
      </c>
      <c r="F2156" t="s">
        <v>6446</v>
      </c>
      <c r="G2156" t="s">
        <v>272</v>
      </c>
      <c r="H2156" t="s">
        <v>135</v>
      </c>
      <c r="I2156" t="s">
        <v>136</v>
      </c>
      <c r="J2156" t="s">
        <v>137</v>
      </c>
      <c r="K2156" t="s">
        <v>163</v>
      </c>
      <c r="L2156" t="s">
        <v>6447</v>
      </c>
      <c r="M2156" t="s">
        <v>6448</v>
      </c>
      <c r="N2156">
        <v>3.5894444440000002</v>
      </c>
      <c r="O2156">
        <v>0</v>
      </c>
      <c r="P2156">
        <v>1</v>
      </c>
      <c r="Q2156">
        <v>0</v>
      </c>
      <c r="R2156">
        <v>1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0.87939684134436658</v>
      </c>
      <c r="Y2156">
        <v>0</v>
      </c>
      <c r="Z2156">
        <v>13.513286136517493</v>
      </c>
      <c r="AA2156">
        <v>0</v>
      </c>
      <c r="AB2156">
        <v>0</v>
      </c>
      <c r="AC2156">
        <v>0</v>
      </c>
      <c r="AD2156">
        <v>0</v>
      </c>
      <c r="AE2156">
        <v>14.39268297786186</v>
      </c>
    </row>
    <row r="2157" spans="1:31" x14ac:dyDescent="0.25">
      <c r="A2157">
        <v>2399722</v>
      </c>
      <c r="B2157">
        <v>1</v>
      </c>
      <c r="C2157" t="s">
        <v>81</v>
      </c>
      <c r="D2157" t="s">
        <v>113</v>
      </c>
      <c r="E2157" t="s">
        <v>141</v>
      </c>
      <c r="F2157" t="s">
        <v>6449</v>
      </c>
      <c r="G2157" t="s">
        <v>162</v>
      </c>
      <c r="H2157" t="s">
        <v>143</v>
      </c>
      <c r="I2157" t="s">
        <v>417</v>
      </c>
      <c r="J2157" t="s">
        <v>137</v>
      </c>
      <c r="K2157" t="s">
        <v>163</v>
      </c>
      <c r="L2157" t="s">
        <v>6450</v>
      </c>
      <c r="M2157" t="s">
        <v>6451</v>
      </c>
      <c r="N2157">
        <v>1.3888888E-2</v>
      </c>
      <c r="O2157">
        <v>0</v>
      </c>
      <c r="P2157">
        <v>163</v>
      </c>
      <c r="Q2157">
        <v>1</v>
      </c>
      <c r="R2157">
        <v>55</v>
      </c>
      <c r="S2157">
        <v>0</v>
      </c>
      <c r="T2157">
        <v>9</v>
      </c>
      <c r="U2157">
        <v>0</v>
      </c>
      <c r="V2157">
        <v>0</v>
      </c>
      <c r="W2157">
        <v>0</v>
      </c>
      <c r="X2157">
        <v>0.31252456812951379</v>
      </c>
      <c r="Y2157">
        <v>0.19675698876594444</v>
      </c>
      <c r="Z2157">
        <v>0.35796639895126392</v>
      </c>
      <c r="AA2157">
        <v>0</v>
      </c>
      <c r="AB2157">
        <v>0.20079822112424994</v>
      </c>
      <c r="AC2157">
        <v>0</v>
      </c>
      <c r="AD2157">
        <v>0</v>
      </c>
      <c r="AE2157">
        <v>1.0680461769709721</v>
      </c>
    </row>
    <row r="2158" spans="1:31" x14ac:dyDescent="0.25">
      <c r="A2158">
        <v>2400114</v>
      </c>
      <c r="B2158">
        <v>1</v>
      </c>
      <c r="C2158" t="s">
        <v>80</v>
      </c>
      <c r="D2158" t="s">
        <v>99</v>
      </c>
      <c r="E2158" t="s">
        <v>157</v>
      </c>
      <c r="F2158" t="s">
        <v>4937</v>
      </c>
      <c r="G2158" t="s">
        <v>272</v>
      </c>
      <c r="H2158" t="s">
        <v>135</v>
      </c>
      <c r="I2158" t="s">
        <v>136</v>
      </c>
      <c r="J2158" t="s">
        <v>137</v>
      </c>
      <c r="K2158" t="s">
        <v>163</v>
      </c>
      <c r="L2158" t="s">
        <v>6452</v>
      </c>
      <c r="M2158" t="s">
        <v>6453</v>
      </c>
      <c r="N2158">
        <v>0.41638888800000001</v>
      </c>
      <c r="O2158">
        <v>0</v>
      </c>
      <c r="P2158">
        <v>40</v>
      </c>
      <c r="Q2158">
        <v>0</v>
      </c>
      <c r="R2158">
        <v>1</v>
      </c>
      <c r="S2158">
        <v>0</v>
      </c>
      <c r="T2158">
        <v>38</v>
      </c>
      <c r="U2158">
        <v>0</v>
      </c>
      <c r="V2158">
        <v>1</v>
      </c>
      <c r="W2158">
        <v>0</v>
      </c>
      <c r="X2158">
        <v>3.0821978238603251</v>
      </c>
      <c r="Y2158">
        <v>0</v>
      </c>
      <c r="Z2158">
        <v>1.4988048504908891E-2</v>
      </c>
      <c r="AA2158">
        <v>0</v>
      </c>
      <c r="AB2158">
        <v>19.195646143921909</v>
      </c>
      <c r="AC2158">
        <v>0</v>
      </c>
      <c r="AD2158">
        <v>62.207712072356529</v>
      </c>
      <c r="AE2158">
        <v>84.500544088643665</v>
      </c>
    </row>
    <row r="2159" spans="1:31" x14ac:dyDescent="0.25">
      <c r="A2159">
        <v>2399994</v>
      </c>
      <c r="B2159">
        <v>1</v>
      </c>
      <c r="C2159" t="s">
        <v>80</v>
      </c>
      <c r="D2159" t="s">
        <v>87</v>
      </c>
      <c r="E2159" t="s">
        <v>132</v>
      </c>
      <c r="F2159" t="s">
        <v>6454</v>
      </c>
      <c r="G2159" t="s">
        <v>134</v>
      </c>
      <c r="H2159" t="s">
        <v>135</v>
      </c>
      <c r="I2159" t="s">
        <v>136</v>
      </c>
      <c r="J2159" t="s">
        <v>137</v>
      </c>
      <c r="K2159" t="s">
        <v>138</v>
      </c>
      <c r="L2159" t="s">
        <v>6455</v>
      </c>
      <c r="M2159" t="s">
        <v>6456</v>
      </c>
      <c r="N2159">
        <v>2.7658333329999998</v>
      </c>
      <c r="O2159">
        <v>0</v>
      </c>
      <c r="P2159">
        <v>139</v>
      </c>
      <c r="Q2159">
        <v>0</v>
      </c>
      <c r="R2159">
        <v>0</v>
      </c>
      <c r="S2159">
        <v>0</v>
      </c>
      <c r="T2159">
        <v>71</v>
      </c>
      <c r="U2159">
        <v>0</v>
      </c>
      <c r="V2159">
        <v>0</v>
      </c>
      <c r="W2159">
        <v>0</v>
      </c>
      <c r="X2159">
        <v>144.89343303392999</v>
      </c>
      <c r="Y2159">
        <v>0</v>
      </c>
      <c r="Z2159">
        <v>0</v>
      </c>
      <c r="AA2159">
        <v>0</v>
      </c>
      <c r="AB2159">
        <v>159.87506520749449</v>
      </c>
      <c r="AC2159">
        <v>0</v>
      </c>
      <c r="AD2159">
        <v>0</v>
      </c>
      <c r="AE2159">
        <v>304.76849824142448</v>
      </c>
    </row>
    <row r="2160" spans="1:31" x14ac:dyDescent="0.25">
      <c r="A2160">
        <v>2399802</v>
      </c>
      <c r="B2160">
        <v>1</v>
      </c>
      <c r="C2160" t="s">
        <v>80</v>
      </c>
      <c r="D2160" t="s">
        <v>103</v>
      </c>
      <c r="E2160" t="s">
        <v>132</v>
      </c>
      <c r="F2160" t="s">
        <v>6457</v>
      </c>
      <c r="G2160" t="s">
        <v>147</v>
      </c>
      <c r="H2160" t="s">
        <v>135</v>
      </c>
      <c r="I2160" t="s">
        <v>136</v>
      </c>
      <c r="J2160" t="s">
        <v>137</v>
      </c>
      <c r="K2160" t="s">
        <v>138</v>
      </c>
      <c r="L2160" t="s">
        <v>6458</v>
      </c>
      <c r="M2160" t="s">
        <v>6459</v>
      </c>
      <c r="N2160">
        <v>7.5877777770000003</v>
      </c>
      <c r="O2160">
        <v>0</v>
      </c>
      <c r="P2160">
        <v>613</v>
      </c>
      <c r="Q2160">
        <v>0</v>
      </c>
      <c r="R2160">
        <v>0</v>
      </c>
      <c r="S2160">
        <v>0</v>
      </c>
      <c r="T2160">
        <v>31</v>
      </c>
      <c r="U2160">
        <v>0</v>
      </c>
      <c r="V2160">
        <v>0</v>
      </c>
      <c r="W2160">
        <v>0</v>
      </c>
      <c r="X2160">
        <v>944.141003291331</v>
      </c>
      <c r="Y2160">
        <v>0</v>
      </c>
      <c r="Z2160">
        <v>0</v>
      </c>
      <c r="AA2160">
        <v>0</v>
      </c>
      <c r="AB2160">
        <v>174.98604523689696</v>
      </c>
      <c r="AC2160">
        <v>0</v>
      </c>
      <c r="AD2160">
        <v>0</v>
      </c>
      <c r="AE2160">
        <v>1119.127048528228</v>
      </c>
    </row>
    <row r="2161" spans="1:31" x14ac:dyDescent="0.25">
      <c r="A2161">
        <v>2399825</v>
      </c>
      <c r="B2161">
        <v>1</v>
      </c>
      <c r="C2161" t="s">
        <v>80</v>
      </c>
      <c r="D2161" t="s">
        <v>97</v>
      </c>
      <c r="E2161" t="s">
        <v>181</v>
      </c>
      <c r="F2161" t="s">
        <v>6460</v>
      </c>
      <c r="G2161" t="s">
        <v>224</v>
      </c>
      <c r="H2161" t="s">
        <v>135</v>
      </c>
      <c r="I2161" t="s">
        <v>136</v>
      </c>
      <c r="J2161" t="s">
        <v>137</v>
      </c>
      <c r="K2161" t="s">
        <v>163</v>
      </c>
      <c r="L2161" t="s">
        <v>6461</v>
      </c>
      <c r="M2161" t="s">
        <v>6462</v>
      </c>
      <c r="N2161">
        <v>0.43055555499999998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0.13975867582391668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0.13975867582391668</v>
      </c>
    </row>
    <row r="2162" spans="1:31" x14ac:dyDescent="0.25">
      <c r="A2162">
        <v>2400094</v>
      </c>
      <c r="B2162">
        <v>1</v>
      </c>
      <c r="C2162" t="s">
        <v>80</v>
      </c>
      <c r="D2162" t="s">
        <v>89</v>
      </c>
      <c r="E2162" t="s">
        <v>176</v>
      </c>
      <c r="F2162" t="s">
        <v>6463</v>
      </c>
      <c r="G2162" t="s">
        <v>261</v>
      </c>
      <c r="H2162" t="s">
        <v>135</v>
      </c>
      <c r="I2162" t="s">
        <v>136</v>
      </c>
      <c r="J2162" t="s">
        <v>137</v>
      </c>
      <c r="K2162" t="s">
        <v>163</v>
      </c>
      <c r="L2162" t="s">
        <v>6464</v>
      </c>
      <c r="M2162" t="s">
        <v>6465</v>
      </c>
      <c r="N2162">
        <v>3.409166666</v>
      </c>
      <c r="O2162">
        <v>0</v>
      </c>
      <c r="P2162">
        <v>49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42.13001067195043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42.13001067195043</v>
      </c>
    </row>
    <row r="2163" spans="1:31" x14ac:dyDescent="0.25">
      <c r="A2163">
        <v>2399785</v>
      </c>
      <c r="B2163">
        <v>1</v>
      </c>
      <c r="C2163" t="s">
        <v>81</v>
      </c>
      <c r="D2163" t="s">
        <v>127</v>
      </c>
      <c r="E2163" t="s">
        <v>181</v>
      </c>
      <c r="F2163" t="s">
        <v>6466</v>
      </c>
      <c r="G2163" t="s">
        <v>224</v>
      </c>
      <c r="H2163" t="s">
        <v>135</v>
      </c>
      <c r="I2163" t="s">
        <v>136</v>
      </c>
      <c r="J2163" t="s">
        <v>137</v>
      </c>
      <c r="K2163" t="s">
        <v>163</v>
      </c>
      <c r="L2163" t="s">
        <v>6467</v>
      </c>
      <c r="M2163" t="s">
        <v>6468</v>
      </c>
      <c r="N2163">
        <v>1.031666666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1.6209775099026333</v>
      </c>
      <c r="AC2163">
        <v>0</v>
      </c>
      <c r="AD2163">
        <v>0</v>
      </c>
      <c r="AE2163">
        <v>1.6209775099026333</v>
      </c>
    </row>
    <row r="2164" spans="1:31" x14ac:dyDescent="0.25">
      <c r="A2164">
        <v>2399702</v>
      </c>
      <c r="B2164">
        <v>1</v>
      </c>
      <c r="C2164" t="s">
        <v>80</v>
      </c>
      <c r="D2164" t="s">
        <v>89</v>
      </c>
      <c r="E2164" t="s">
        <v>141</v>
      </c>
      <c r="F2164" t="s">
        <v>6469</v>
      </c>
      <c r="G2164" t="s">
        <v>162</v>
      </c>
      <c r="H2164" t="s">
        <v>143</v>
      </c>
      <c r="I2164" t="s">
        <v>136</v>
      </c>
      <c r="J2164" t="s">
        <v>137</v>
      </c>
      <c r="K2164" t="s">
        <v>163</v>
      </c>
      <c r="L2164" t="s">
        <v>6470</v>
      </c>
      <c r="M2164" t="s">
        <v>6471</v>
      </c>
      <c r="N2164">
        <v>1.135</v>
      </c>
      <c r="O2164">
        <v>0</v>
      </c>
      <c r="P2164">
        <v>34</v>
      </c>
      <c r="Q2164">
        <v>0</v>
      </c>
      <c r="R2164">
        <v>37</v>
      </c>
      <c r="S2164">
        <v>4</v>
      </c>
      <c r="T2164">
        <v>3</v>
      </c>
      <c r="U2164">
        <v>0</v>
      </c>
      <c r="V2164">
        <v>0</v>
      </c>
      <c r="W2164">
        <v>0</v>
      </c>
      <c r="X2164">
        <v>13.028479304076239</v>
      </c>
      <c r="Y2164">
        <v>0</v>
      </c>
      <c r="Z2164">
        <v>5.7720160577143318</v>
      </c>
      <c r="AA2164">
        <v>74.741111142467702</v>
      </c>
      <c r="AB2164">
        <v>2.0237868472607299</v>
      </c>
      <c r="AC2164">
        <v>0</v>
      </c>
      <c r="AD2164">
        <v>0</v>
      </c>
      <c r="AE2164">
        <v>95.565393351518992</v>
      </c>
    </row>
    <row r="2165" spans="1:31" x14ac:dyDescent="0.25">
      <c r="A2165">
        <v>2399848</v>
      </c>
      <c r="B2165">
        <v>1</v>
      </c>
      <c r="C2165" t="s">
        <v>80</v>
      </c>
      <c r="D2165" t="s">
        <v>89</v>
      </c>
      <c r="E2165" t="s">
        <v>176</v>
      </c>
      <c r="F2165" t="s">
        <v>6463</v>
      </c>
      <c r="G2165" t="s">
        <v>261</v>
      </c>
      <c r="H2165" t="s">
        <v>135</v>
      </c>
      <c r="I2165" t="s">
        <v>136</v>
      </c>
      <c r="J2165" t="s">
        <v>137</v>
      </c>
      <c r="K2165" t="s">
        <v>163</v>
      </c>
      <c r="L2165" t="s">
        <v>6472</v>
      </c>
      <c r="M2165" t="s">
        <v>6473</v>
      </c>
      <c r="N2165">
        <v>4.960555555</v>
      </c>
      <c r="O2165">
        <v>0</v>
      </c>
      <c r="P2165">
        <v>49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57.001872421897694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57.001872421897694</v>
      </c>
    </row>
    <row r="2166" spans="1:31" x14ac:dyDescent="0.25">
      <c r="A2166">
        <v>2399911</v>
      </c>
      <c r="B2166">
        <v>1</v>
      </c>
      <c r="C2166" t="s">
        <v>80</v>
      </c>
      <c r="D2166" t="s">
        <v>103</v>
      </c>
      <c r="E2166" t="s">
        <v>153</v>
      </c>
      <c r="F2166" t="s">
        <v>6474</v>
      </c>
      <c r="G2166" t="s">
        <v>134</v>
      </c>
      <c r="H2166" t="s">
        <v>143</v>
      </c>
      <c r="I2166" t="s">
        <v>136</v>
      </c>
      <c r="J2166" t="s">
        <v>137</v>
      </c>
      <c r="K2166" t="s">
        <v>138</v>
      </c>
      <c r="L2166" t="s">
        <v>6458</v>
      </c>
      <c r="M2166" t="s">
        <v>6475</v>
      </c>
      <c r="N2166">
        <v>8.0919444439999992</v>
      </c>
      <c r="O2166">
        <v>0</v>
      </c>
      <c r="P2166">
        <v>12034</v>
      </c>
      <c r="Q2166">
        <v>0</v>
      </c>
      <c r="R2166">
        <v>49</v>
      </c>
      <c r="S2166">
        <v>5</v>
      </c>
      <c r="T2166">
        <v>778</v>
      </c>
      <c r="U2166">
        <v>0</v>
      </c>
      <c r="V2166">
        <v>1</v>
      </c>
      <c r="W2166">
        <v>0</v>
      </c>
      <c r="X2166">
        <v>20937.224483148861</v>
      </c>
      <c r="Y2166">
        <v>0</v>
      </c>
      <c r="Z2166">
        <v>757.09134334077112</v>
      </c>
      <c r="AA2166">
        <v>439.99946633073381</v>
      </c>
      <c r="AB2166">
        <v>9749.0226624079314</v>
      </c>
      <c r="AC2166">
        <v>0</v>
      </c>
      <c r="AD2166">
        <v>206.0677275834687</v>
      </c>
      <c r="AE2166">
        <v>32089.405682811761</v>
      </c>
    </row>
    <row r="2167" spans="1:31" x14ac:dyDescent="0.25">
      <c r="A2167">
        <v>2400223</v>
      </c>
      <c r="B2167">
        <v>1</v>
      </c>
      <c r="C2167" t="s">
        <v>80</v>
      </c>
      <c r="D2167" t="s">
        <v>88</v>
      </c>
      <c r="E2167" t="s">
        <v>181</v>
      </c>
      <c r="F2167" t="s">
        <v>6476</v>
      </c>
      <c r="G2167" t="s">
        <v>224</v>
      </c>
      <c r="H2167" t="s">
        <v>135</v>
      </c>
      <c r="I2167" t="s">
        <v>136</v>
      </c>
      <c r="J2167" t="s">
        <v>137</v>
      </c>
      <c r="K2167" t="s">
        <v>163</v>
      </c>
      <c r="L2167" t="s">
        <v>6477</v>
      </c>
      <c r="M2167" t="s">
        <v>6478</v>
      </c>
      <c r="N2167">
        <v>0.93944444400000005</v>
      </c>
      <c r="O2167">
        <v>0</v>
      </c>
      <c r="P2167">
        <v>21</v>
      </c>
      <c r="Q2167">
        <v>0</v>
      </c>
      <c r="R2167">
        <v>0</v>
      </c>
      <c r="S2167">
        <v>0</v>
      </c>
      <c r="T2167">
        <v>1</v>
      </c>
      <c r="U2167">
        <v>0</v>
      </c>
      <c r="V2167">
        <v>0</v>
      </c>
      <c r="W2167">
        <v>0</v>
      </c>
      <c r="X2167">
        <v>3.8945035702851616</v>
      </c>
      <c r="Y2167">
        <v>0</v>
      </c>
      <c r="Z2167">
        <v>0</v>
      </c>
      <c r="AA2167">
        <v>0</v>
      </c>
      <c r="AB2167">
        <v>1.0526423190040055</v>
      </c>
      <c r="AC2167">
        <v>0</v>
      </c>
      <c r="AD2167">
        <v>0</v>
      </c>
      <c r="AE2167">
        <v>4.9471458892891675</v>
      </c>
    </row>
    <row r="2168" spans="1:31" x14ac:dyDescent="0.25">
      <c r="A2168">
        <v>2399762</v>
      </c>
      <c r="B2168">
        <v>1</v>
      </c>
      <c r="C2168" t="s">
        <v>80</v>
      </c>
      <c r="D2168" t="s">
        <v>96</v>
      </c>
      <c r="E2168" t="s">
        <v>153</v>
      </c>
      <c r="F2168" t="s">
        <v>6479</v>
      </c>
      <c r="G2168" t="s">
        <v>134</v>
      </c>
      <c r="H2168" t="s">
        <v>143</v>
      </c>
      <c r="I2168" t="s">
        <v>136</v>
      </c>
      <c r="J2168" t="s">
        <v>137</v>
      </c>
      <c r="K2168" t="s">
        <v>138</v>
      </c>
      <c r="L2168" t="s">
        <v>6480</v>
      </c>
      <c r="M2168" t="s">
        <v>6481</v>
      </c>
      <c r="N2168">
        <v>3.3272222220000001</v>
      </c>
      <c r="O2168">
        <v>2</v>
      </c>
      <c r="P2168">
        <v>1651</v>
      </c>
      <c r="Q2168">
        <v>1</v>
      </c>
      <c r="R2168">
        <v>3</v>
      </c>
      <c r="S2168">
        <v>7</v>
      </c>
      <c r="T2168">
        <v>285</v>
      </c>
      <c r="U2168">
        <v>0</v>
      </c>
      <c r="V2168">
        <v>1</v>
      </c>
      <c r="W2168">
        <v>66.133931704867692</v>
      </c>
      <c r="X2168">
        <v>1210.9259360087724</v>
      </c>
      <c r="Y2168">
        <v>1.9891087946301718</v>
      </c>
      <c r="Z2168">
        <v>10.473449733847728</v>
      </c>
      <c r="AA2168">
        <v>225.7927297188433</v>
      </c>
      <c r="AB2168">
        <v>1249.2981511063433</v>
      </c>
      <c r="AC2168">
        <v>0</v>
      </c>
      <c r="AD2168">
        <v>49.854692004373199</v>
      </c>
      <c r="AE2168">
        <v>2814.4679990716782</v>
      </c>
    </row>
    <row r="2169" spans="1:31" x14ac:dyDescent="0.25">
      <c r="A2169">
        <v>2399868</v>
      </c>
      <c r="B2169">
        <v>1</v>
      </c>
      <c r="C2169" t="s">
        <v>80</v>
      </c>
      <c r="D2169" t="s">
        <v>92</v>
      </c>
      <c r="E2169" t="s">
        <v>181</v>
      </c>
      <c r="F2169" t="s">
        <v>6482</v>
      </c>
      <c r="G2169" t="s">
        <v>235</v>
      </c>
      <c r="H2169" t="s">
        <v>135</v>
      </c>
      <c r="I2169" t="s">
        <v>136</v>
      </c>
      <c r="J2169" t="s">
        <v>137</v>
      </c>
      <c r="K2169" t="s">
        <v>163</v>
      </c>
      <c r="L2169" t="s">
        <v>6483</v>
      </c>
      <c r="M2169" t="s">
        <v>6484</v>
      </c>
      <c r="N2169">
        <v>2.5152777770000001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2.4511765652901021</v>
      </c>
      <c r="AC2169">
        <v>0</v>
      </c>
      <c r="AD2169">
        <v>0</v>
      </c>
      <c r="AE2169">
        <v>2.4511765652901021</v>
      </c>
    </row>
    <row r="2170" spans="1:31" x14ac:dyDescent="0.25">
      <c r="A2170">
        <v>2400229</v>
      </c>
      <c r="B2170">
        <v>1</v>
      </c>
      <c r="C2170" t="s">
        <v>81</v>
      </c>
      <c r="D2170" t="s">
        <v>115</v>
      </c>
      <c r="E2170" t="s">
        <v>279</v>
      </c>
      <c r="F2170" t="s">
        <v>4626</v>
      </c>
      <c r="G2170" t="s">
        <v>162</v>
      </c>
      <c r="H2170" t="s">
        <v>143</v>
      </c>
      <c r="I2170" t="s">
        <v>136</v>
      </c>
      <c r="J2170" t="s">
        <v>137</v>
      </c>
      <c r="K2170" t="s">
        <v>163</v>
      </c>
      <c r="L2170" t="s">
        <v>6485</v>
      </c>
      <c r="M2170" t="s">
        <v>6486</v>
      </c>
      <c r="N2170">
        <v>6.1944444000000001E-2</v>
      </c>
      <c r="O2170">
        <v>0</v>
      </c>
      <c r="P2170">
        <v>408</v>
      </c>
      <c r="Q2170">
        <v>2</v>
      </c>
      <c r="R2170">
        <v>19</v>
      </c>
      <c r="S2170">
        <v>1</v>
      </c>
      <c r="T2170">
        <v>25</v>
      </c>
      <c r="U2170">
        <v>0</v>
      </c>
      <c r="V2170">
        <v>0</v>
      </c>
      <c r="W2170">
        <v>0</v>
      </c>
      <c r="X2170">
        <v>2.5417497603075856</v>
      </c>
      <c r="Y2170">
        <v>0.39467365482996303</v>
      </c>
      <c r="Z2170">
        <v>0.30162656546249245</v>
      </c>
      <c r="AA2170">
        <v>7.1953237131361106E-2</v>
      </c>
      <c r="AB2170">
        <v>0.6538138254375</v>
      </c>
      <c r="AC2170">
        <v>0</v>
      </c>
      <c r="AD2170">
        <v>0</v>
      </c>
      <c r="AE2170">
        <v>3.9638170431689024</v>
      </c>
    </row>
    <row r="2171" spans="1:31" x14ac:dyDescent="0.25">
      <c r="A2171">
        <v>2399897</v>
      </c>
      <c r="B2171">
        <v>1</v>
      </c>
      <c r="C2171" t="s">
        <v>81</v>
      </c>
      <c r="D2171" t="s">
        <v>123</v>
      </c>
      <c r="E2171" t="s">
        <v>279</v>
      </c>
      <c r="F2171" t="s">
        <v>6487</v>
      </c>
      <c r="G2171" t="s">
        <v>162</v>
      </c>
      <c r="H2171" t="s">
        <v>143</v>
      </c>
      <c r="I2171" t="s">
        <v>136</v>
      </c>
      <c r="J2171" t="s">
        <v>137</v>
      </c>
      <c r="K2171" t="s">
        <v>163</v>
      </c>
      <c r="L2171" t="s">
        <v>6488</v>
      </c>
      <c r="M2171" t="s">
        <v>6489</v>
      </c>
      <c r="N2171">
        <v>2.1175000000000002</v>
      </c>
      <c r="O2171">
        <v>0</v>
      </c>
      <c r="P2171">
        <v>5</v>
      </c>
      <c r="Q2171">
        <v>1</v>
      </c>
      <c r="R2171">
        <v>135</v>
      </c>
      <c r="S2171">
        <v>0</v>
      </c>
      <c r="T2171">
        <v>15</v>
      </c>
      <c r="U2171">
        <v>0</v>
      </c>
      <c r="V2171">
        <v>0</v>
      </c>
      <c r="W2171">
        <v>0</v>
      </c>
      <c r="X2171">
        <v>1.4672996170092882</v>
      </c>
      <c r="Y2171">
        <v>25.948255009718416</v>
      </c>
      <c r="Z2171">
        <v>67.627902009522856</v>
      </c>
      <c r="AA2171">
        <v>0</v>
      </c>
      <c r="AB2171">
        <v>20.434667003556434</v>
      </c>
      <c r="AC2171">
        <v>0</v>
      </c>
      <c r="AD2171">
        <v>0</v>
      </c>
      <c r="AE2171">
        <v>115.478123639807</v>
      </c>
    </row>
    <row r="2172" spans="1:31" x14ac:dyDescent="0.25">
      <c r="A2172">
        <v>2399688</v>
      </c>
      <c r="B2172">
        <v>1</v>
      </c>
      <c r="C2172" t="s">
        <v>80</v>
      </c>
      <c r="D2172" t="s">
        <v>99</v>
      </c>
      <c r="E2172" t="s">
        <v>153</v>
      </c>
      <c r="F2172" t="s">
        <v>6490</v>
      </c>
      <c r="G2172" t="s">
        <v>162</v>
      </c>
      <c r="H2172" t="s">
        <v>143</v>
      </c>
      <c r="I2172" t="s">
        <v>136</v>
      </c>
      <c r="J2172" t="s">
        <v>137</v>
      </c>
      <c r="K2172" t="s">
        <v>163</v>
      </c>
      <c r="L2172" t="s">
        <v>6491</v>
      </c>
      <c r="M2172" t="s">
        <v>6492</v>
      </c>
      <c r="N2172">
        <v>9.2499999999999999E-2</v>
      </c>
      <c r="O2172">
        <v>8</v>
      </c>
      <c r="P2172">
        <v>2999</v>
      </c>
      <c r="Q2172">
        <v>14</v>
      </c>
      <c r="R2172">
        <v>172</v>
      </c>
      <c r="S2172">
        <v>24</v>
      </c>
      <c r="T2172">
        <v>428</v>
      </c>
      <c r="U2172">
        <v>0</v>
      </c>
      <c r="V2172">
        <v>9</v>
      </c>
      <c r="W2172">
        <v>3.3038271799590597</v>
      </c>
      <c r="X2172">
        <v>39.861502180037363</v>
      </c>
      <c r="Y2172">
        <v>2.2419776690671904</v>
      </c>
      <c r="Z2172">
        <v>2.9421830409064804</v>
      </c>
      <c r="AA2172">
        <v>4.5567805286809291</v>
      </c>
      <c r="AB2172">
        <v>16.445446813497785</v>
      </c>
      <c r="AC2172">
        <v>0</v>
      </c>
      <c r="AD2172">
        <v>36.034935760259174</v>
      </c>
      <c r="AE2172">
        <v>105.38665317240797</v>
      </c>
    </row>
    <row r="2173" spans="1:31" x14ac:dyDescent="0.25">
      <c r="A2173">
        <v>2399711</v>
      </c>
      <c r="B2173">
        <v>1</v>
      </c>
      <c r="C2173" t="s">
        <v>81</v>
      </c>
      <c r="D2173" t="s">
        <v>120</v>
      </c>
      <c r="E2173" t="s">
        <v>132</v>
      </c>
      <c r="F2173" t="s">
        <v>6493</v>
      </c>
      <c r="G2173" t="s">
        <v>187</v>
      </c>
      <c r="H2173" t="s">
        <v>135</v>
      </c>
      <c r="I2173" t="s">
        <v>136</v>
      </c>
      <c r="J2173" t="s">
        <v>137</v>
      </c>
      <c r="K2173" t="s">
        <v>163</v>
      </c>
      <c r="L2173" t="s">
        <v>6494</v>
      </c>
      <c r="M2173" t="s">
        <v>6495</v>
      </c>
      <c r="N2173">
        <v>2.2425000000000002</v>
      </c>
      <c r="O2173">
        <v>0</v>
      </c>
      <c r="P2173">
        <v>0</v>
      </c>
      <c r="Q2173">
        <v>1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</row>
    <row r="2174" spans="1:31" x14ac:dyDescent="0.25">
      <c r="A2174">
        <v>2399734</v>
      </c>
      <c r="B2174">
        <v>1</v>
      </c>
      <c r="C2174" t="s">
        <v>81</v>
      </c>
      <c r="D2174" t="s">
        <v>117</v>
      </c>
      <c r="E2174" t="s">
        <v>141</v>
      </c>
      <c r="F2174" t="s">
        <v>6496</v>
      </c>
      <c r="G2174" t="s">
        <v>162</v>
      </c>
      <c r="H2174" t="s">
        <v>143</v>
      </c>
      <c r="I2174" t="s">
        <v>136</v>
      </c>
      <c r="J2174" t="s">
        <v>137</v>
      </c>
      <c r="K2174" t="s">
        <v>163</v>
      </c>
      <c r="L2174" t="s">
        <v>6497</v>
      </c>
      <c r="M2174" t="s">
        <v>6498</v>
      </c>
      <c r="N2174">
        <v>0.28694444400000002</v>
      </c>
      <c r="O2174">
        <v>10</v>
      </c>
      <c r="P2174">
        <v>1012</v>
      </c>
      <c r="Q2174">
        <v>103</v>
      </c>
      <c r="R2174">
        <v>234</v>
      </c>
      <c r="S2174">
        <v>18</v>
      </c>
      <c r="T2174">
        <v>109</v>
      </c>
      <c r="U2174">
        <v>2</v>
      </c>
      <c r="V2174">
        <v>0</v>
      </c>
      <c r="W2174">
        <v>1.0698587485527502</v>
      </c>
      <c r="X2174">
        <v>46.813694492969958</v>
      </c>
      <c r="Y2174">
        <v>37.83932985565626</v>
      </c>
      <c r="Z2174">
        <v>43.016093399087758</v>
      </c>
      <c r="AA2174">
        <v>36.182924632340544</v>
      </c>
      <c r="AB2174">
        <v>30.34961850252596</v>
      </c>
      <c r="AC2174">
        <v>40.40600177304357</v>
      </c>
      <c r="AD2174">
        <v>0</v>
      </c>
      <c r="AE2174">
        <v>235.67752140417679</v>
      </c>
    </row>
    <row r="2175" spans="1:31" x14ac:dyDescent="0.25">
      <c r="A2175">
        <v>2399834</v>
      </c>
      <c r="B2175">
        <v>1</v>
      </c>
      <c r="C2175" t="s">
        <v>80</v>
      </c>
      <c r="D2175" t="s">
        <v>95</v>
      </c>
      <c r="E2175" t="s">
        <v>181</v>
      </c>
      <c r="F2175" t="s">
        <v>6499</v>
      </c>
      <c r="G2175" t="s">
        <v>235</v>
      </c>
      <c r="H2175" t="s">
        <v>135</v>
      </c>
      <c r="I2175" t="s">
        <v>136</v>
      </c>
      <c r="J2175" t="s">
        <v>3</v>
      </c>
      <c r="K2175" t="s">
        <v>163</v>
      </c>
      <c r="L2175" t="s">
        <v>6500</v>
      </c>
      <c r="M2175" t="s">
        <v>6501</v>
      </c>
      <c r="N2175">
        <v>4.3547222220000004</v>
      </c>
      <c r="O2175">
        <v>0</v>
      </c>
      <c r="P2175">
        <v>2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1.3457587312189119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1.3457587312189119</v>
      </c>
    </row>
    <row r="2176" spans="1:31" x14ac:dyDescent="0.25">
      <c r="A2176">
        <v>2399997</v>
      </c>
      <c r="B2176">
        <v>1</v>
      </c>
      <c r="C2176" t="s">
        <v>80</v>
      </c>
      <c r="D2176" t="s">
        <v>97</v>
      </c>
      <c r="E2176" t="s">
        <v>157</v>
      </c>
      <c r="F2176" t="s">
        <v>6168</v>
      </c>
      <c r="G2176" t="s">
        <v>235</v>
      </c>
      <c r="H2176" t="s">
        <v>135</v>
      </c>
      <c r="I2176" t="s">
        <v>136</v>
      </c>
      <c r="J2176" t="s">
        <v>137</v>
      </c>
      <c r="K2176" t="s">
        <v>163</v>
      </c>
      <c r="L2176" t="s">
        <v>6502</v>
      </c>
      <c r="M2176" t="s">
        <v>6503</v>
      </c>
      <c r="N2176">
        <v>1.240555555</v>
      </c>
      <c r="O2176">
        <v>0</v>
      </c>
      <c r="P2176">
        <v>83</v>
      </c>
      <c r="Q2176">
        <v>0</v>
      </c>
      <c r="R2176">
        <v>0</v>
      </c>
      <c r="S2176">
        <v>0</v>
      </c>
      <c r="T2176">
        <v>5</v>
      </c>
      <c r="U2176">
        <v>0</v>
      </c>
      <c r="V2176">
        <v>0</v>
      </c>
      <c r="W2176">
        <v>0</v>
      </c>
      <c r="X2176">
        <v>39.107319367194663</v>
      </c>
      <c r="Y2176">
        <v>0</v>
      </c>
      <c r="Z2176">
        <v>0</v>
      </c>
      <c r="AA2176">
        <v>0</v>
      </c>
      <c r="AB2176">
        <v>4.9118176894712438</v>
      </c>
      <c r="AC2176">
        <v>0</v>
      </c>
      <c r="AD2176">
        <v>0</v>
      </c>
      <c r="AE2176">
        <v>44.019137056665905</v>
      </c>
    </row>
    <row r="2177" spans="1:31" x14ac:dyDescent="0.25">
      <c r="A2177">
        <v>2399751</v>
      </c>
      <c r="B2177">
        <v>1</v>
      </c>
      <c r="C2177" t="s">
        <v>81</v>
      </c>
      <c r="D2177" t="s">
        <v>113</v>
      </c>
      <c r="E2177" t="s">
        <v>141</v>
      </c>
      <c r="F2177" t="s">
        <v>6504</v>
      </c>
      <c r="G2177" t="s">
        <v>134</v>
      </c>
      <c r="H2177" t="s">
        <v>143</v>
      </c>
      <c r="I2177" t="s">
        <v>136</v>
      </c>
      <c r="J2177" t="s">
        <v>137</v>
      </c>
      <c r="K2177" t="s">
        <v>138</v>
      </c>
      <c r="L2177" t="s">
        <v>6505</v>
      </c>
      <c r="M2177" t="s">
        <v>6506</v>
      </c>
      <c r="N2177">
        <v>5.5788888879999998</v>
      </c>
      <c r="O2177">
        <v>0</v>
      </c>
      <c r="P2177">
        <v>1470</v>
      </c>
      <c r="Q2177">
        <v>1</v>
      </c>
      <c r="R2177">
        <v>64</v>
      </c>
      <c r="S2177">
        <v>0</v>
      </c>
      <c r="T2177">
        <v>117</v>
      </c>
      <c r="U2177">
        <v>0</v>
      </c>
      <c r="V2177">
        <v>1</v>
      </c>
      <c r="W2177">
        <v>0</v>
      </c>
      <c r="X2177">
        <v>1658.6013257391473</v>
      </c>
      <c r="Y2177">
        <v>52.353126455599259</v>
      </c>
      <c r="Z2177">
        <v>91.148010717353316</v>
      </c>
      <c r="AA2177">
        <v>0</v>
      </c>
      <c r="AB2177">
        <v>507.25869709717847</v>
      </c>
      <c r="AC2177">
        <v>0</v>
      </c>
      <c r="AD2177">
        <v>8.6630859427185882</v>
      </c>
      <c r="AE2177">
        <v>2318.0242459519973</v>
      </c>
    </row>
    <row r="2178" spans="1:31" x14ac:dyDescent="0.25">
      <c r="A2178">
        <v>2418835</v>
      </c>
      <c r="B2178">
        <v>1</v>
      </c>
      <c r="C2178" t="s">
        <v>80</v>
      </c>
      <c r="D2178" t="s">
        <v>99</v>
      </c>
      <c r="E2178" t="s">
        <v>153</v>
      </c>
      <c r="F2178" t="s">
        <v>6507</v>
      </c>
      <c r="G2178" t="s">
        <v>162</v>
      </c>
      <c r="H2178" t="s">
        <v>143</v>
      </c>
      <c r="I2178" t="s">
        <v>136</v>
      </c>
      <c r="J2178" t="s">
        <v>137</v>
      </c>
      <c r="K2178" t="s">
        <v>163</v>
      </c>
      <c r="L2178" t="s">
        <v>6508</v>
      </c>
      <c r="M2178" t="s">
        <v>6509</v>
      </c>
      <c r="N2178">
        <v>0.73333333300000003</v>
      </c>
      <c r="O2178">
        <v>4</v>
      </c>
      <c r="P2178">
        <v>866</v>
      </c>
      <c r="Q2178">
        <v>1</v>
      </c>
      <c r="R2178">
        <v>40</v>
      </c>
      <c r="S2178">
        <v>2</v>
      </c>
      <c r="T2178">
        <v>95</v>
      </c>
      <c r="U2178">
        <v>0</v>
      </c>
      <c r="V2178">
        <v>1</v>
      </c>
      <c r="W2178">
        <v>23.71611609935707</v>
      </c>
      <c r="X2178">
        <v>86.666431757970628</v>
      </c>
      <c r="Y2178">
        <v>0.24700063719000001</v>
      </c>
      <c r="Z2178">
        <v>7.6337100411322023</v>
      </c>
      <c r="AA2178">
        <v>2.0278148837466667</v>
      </c>
      <c r="AB2178">
        <v>47.265273892750926</v>
      </c>
      <c r="AC2178">
        <v>0</v>
      </c>
      <c r="AD2178">
        <v>4.2897742215173338</v>
      </c>
      <c r="AE2178">
        <v>171.84612153366481</v>
      </c>
    </row>
    <row r="2179" spans="1:31" x14ac:dyDescent="0.25">
      <c r="A2179">
        <v>2399857</v>
      </c>
      <c r="B2179">
        <v>1</v>
      </c>
      <c r="C2179" t="s">
        <v>80</v>
      </c>
      <c r="D2179" t="s">
        <v>83</v>
      </c>
      <c r="E2179" t="s">
        <v>141</v>
      </c>
      <c r="F2179" t="s">
        <v>6510</v>
      </c>
      <c r="G2179" t="s">
        <v>134</v>
      </c>
      <c r="H2179" t="s">
        <v>143</v>
      </c>
      <c r="I2179" t="s">
        <v>136</v>
      </c>
      <c r="J2179" t="s">
        <v>137</v>
      </c>
      <c r="K2179" t="s">
        <v>138</v>
      </c>
      <c r="L2179" t="s">
        <v>6511</v>
      </c>
      <c r="M2179" t="s">
        <v>6512</v>
      </c>
      <c r="N2179">
        <v>2.1716666660000001</v>
      </c>
      <c r="O2179">
        <v>0</v>
      </c>
      <c r="P2179">
        <v>0</v>
      </c>
      <c r="Q2179">
        <v>0</v>
      </c>
      <c r="R2179">
        <v>0</v>
      </c>
      <c r="S2179">
        <v>2</v>
      </c>
      <c r="T2179">
        <v>125</v>
      </c>
      <c r="U2179">
        <v>0</v>
      </c>
      <c r="V2179">
        <v>16</v>
      </c>
      <c r="W2179">
        <v>0</v>
      </c>
      <c r="X2179">
        <v>0</v>
      </c>
      <c r="Y2179">
        <v>0</v>
      </c>
      <c r="Z2179">
        <v>0</v>
      </c>
      <c r="AA2179">
        <v>22.488989026978384</v>
      </c>
      <c r="AB2179">
        <v>556.52760426960515</v>
      </c>
      <c r="AC2179">
        <v>0</v>
      </c>
      <c r="AD2179">
        <v>1216.8821115517308</v>
      </c>
      <c r="AE2179">
        <v>1795.8987048483143</v>
      </c>
    </row>
    <row r="2180" spans="1:31" x14ac:dyDescent="0.25">
      <c r="A2180">
        <v>2399771</v>
      </c>
      <c r="B2180">
        <v>1</v>
      </c>
      <c r="C2180" t="s">
        <v>81</v>
      </c>
      <c r="D2180" t="s">
        <v>117</v>
      </c>
      <c r="E2180" t="s">
        <v>279</v>
      </c>
      <c r="F2180" t="s">
        <v>6513</v>
      </c>
      <c r="G2180" t="s">
        <v>134</v>
      </c>
      <c r="H2180" t="s">
        <v>143</v>
      </c>
      <c r="I2180" t="s">
        <v>136</v>
      </c>
      <c r="J2180" t="s">
        <v>137</v>
      </c>
      <c r="K2180" t="s">
        <v>138</v>
      </c>
      <c r="L2180" t="s">
        <v>6514</v>
      </c>
      <c r="M2180" t="s">
        <v>6515</v>
      </c>
      <c r="N2180">
        <v>7.841111111</v>
      </c>
      <c r="O2180">
        <v>0</v>
      </c>
      <c r="P2180">
        <v>1052</v>
      </c>
      <c r="Q2180">
        <v>9</v>
      </c>
      <c r="R2180">
        <v>54</v>
      </c>
      <c r="S2180">
        <v>6</v>
      </c>
      <c r="T2180">
        <v>125</v>
      </c>
      <c r="U2180">
        <v>2</v>
      </c>
      <c r="V2180">
        <v>0</v>
      </c>
      <c r="W2180">
        <v>0</v>
      </c>
      <c r="X2180">
        <v>964.05318385460214</v>
      </c>
      <c r="Y2180">
        <v>616.80122904892733</v>
      </c>
      <c r="Z2180">
        <v>84.28552247465457</v>
      </c>
      <c r="AA2180">
        <v>152.67828058198535</v>
      </c>
      <c r="AB2180">
        <v>644.73538765987416</v>
      </c>
      <c r="AC2180">
        <v>1247.6027289331114</v>
      </c>
      <c r="AD2180">
        <v>0</v>
      </c>
      <c r="AE2180">
        <v>3710.1563325531547</v>
      </c>
    </row>
    <row r="2181" spans="1:31" x14ac:dyDescent="0.25">
      <c r="A2181">
        <v>2399914</v>
      </c>
      <c r="B2181">
        <v>1</v>
      </c>
      <c r="C2181" t="s">
        <v>80</v>
      </c>
      <c r="D2181" t="s">
        <v>97</v>
      </c>
      <c r="E2181" t="s">
        <v>181</v>
      </c>
      <c r="F2181" t="s">
        <v>6516</v>
      </c>
      <c r="G2181" t="s">
        <v>183</v>
      </c>
      <c r="H2181" t="s">
        <v>135</v>
      </c>
      <c r="I2181" t="s">
        <v>136</v>
      </c>
      <c r="J2181" t="s">
        <v>137</v>
      </c>
      <c r="K2181" t="s">
        <v>163</v>
      </c>
      <c r="L2181" t="s">
        <v>6517</v>
      </c>
      <c r="M2181" t="s">
        <v>6518</v>
      </c>
      <c r="N2181">
        <v>5.5863888880000001</v>
      </c>
      <c r="O2181">
        <v>0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1.2225057421206325</v>
      </c>
      <c r="AA2181">
        <v>0</v>
      </c>
      <c r="AB2181">
        <v>0</v>
      </c>
      <c r="AC2181">
        <v>0</v>
      </c>
      <c r="AD2181">
        <v>0</v>
      </c>
      <c r="AE2181">
        <v>1.2225057421206325</v>
      </c>
    </row>
    <row r="2182" spans="1:31" x14ac:dyDescent="0.25">
      <c r="A2182">
        <v>2399920</v>
      </c>
      <c r="B2182">
        <v>1</v>
      </c>
      <c r="C2182" t="s">
        <v>80</v>
      </c>
      <c r="D2182" t="s">
        <v>88</v>
      </c>
      <c r="E2182" t="s">
        <v>176</v>
      </c>
      <c r="F2182" t="s">
        <v>6519</v>
      </c>
      <c r="G2182" t="s">
        <v>235</v>
      </c>
      <c r="H2182" t="s">
        <v>135</v>
      </c>
      <c r="I2182" t="s">
        <v>136</v>
      </c>
      <c r="J2182" t="s">
        <v>3</v>
      </c>
      <c r="K2182" t="s">
        <v>163</v>
      </c>
      <c r="L2182" t="s">
        <v>6520</v>
      </c>
      <c r="M2182" t="s">
        <v>6521</v>
      </c>
      <c r="N2182">
        <v>0.70611111100000001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15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6.9863582735762124</v>
      </c>
      <c r="AC2182">
        <v>0</v>
      </c>
      <c r="AD2182">
        <v>0</v>
      </c>
      <c r="AE2182">
        <v>6.9863582735762124</v>
      </c>
    </row>
    <row r="2183" spans="1:31" x14ac:dyDescent="0.25">
      <c r="A2183">
        <v>2399685</v>
      </c>
      <c r="B2183">
        <v>1</v>
      </c>
      <c r="C2183" t="s">
        <v>80</v>
      </c>
      <c r="D2183" t="s">
        <v>87</v>
      </c>
      <c r="E2183" t="s">
        <v>181</v>
      </c>
      <c r="F2183" t="s">
        <v>6522</v>
      </c>
      <c r="G2183" t="s">
        <v>231</v>
      </c>
      <c r="H2183" t="s">
        <v>135</v>
      </c>
      <c r="I2183" t="s">
        <v>136</v>
      </c>
      <c r="J2183" t="s">
        <v>137</v>
      </c>
      <c r="K2183" t="s">
        <v>163</v>
      </c>
      <c r="L2183" t="s">
        <v>6523</v>
      </c>
      <c r="M2183" t="s">
        <v>6524</v>
      </c>
      <c r="N2183">
        <v>7.4652777769999998</v>
      </c>
      <c r="O2183">
        <v>0</v>
      </c>
      <c r="P2183">
        <v>5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5.0561931334981347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5.0561931334981347</v>
      </c>
    </row>
    <row r="2184" spans="1:31" x14ac:dyDescent="0.25">
      <c r="A2184">
        <v>2400232</v>
      </c>
      <c r="B2184">
        <v>1</v>
      </c>
      <c r="C2184" t="s">
        <v>81</v>
      </c>
      <c r="D2184" t="s">
        <v>123</v>
      </c>
      <c r="E2184" t="s">
        <v>141</v>
      </c>
      <c r="F2184" t="s">
        <v>6525</v>
      </c>
      <c r="G2184" t="s">
        <v>206</v>
      </c>
      <c r="H2184" t="s">
        <v>143</v>
      </c>
      <c r="I2184" t="s">
        <v>136</v>
      </c>
      <c r="J2184" t="s">
        <v>137</v>
      </c>
      <c r="K2184" t="s">
        <v>163</v>
      </c>
      <c r="L2184" t="s">
        <v>6526</v>
      </c>
      <c r="M2184" t="s">
        <v>6527</v>
      </c>
      <c r="N2184">
        <v>1.3563888879999999</v>
      </c>
      <c r="O2184">
        <v>0</v>
      </c>
      <c r="P2184">
        <v>1</v>
      </c>
      <c r="Q2184">
        <v>0</v>
      </c>
      <c r="R2184">
        <v>31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5.7050616654855624</v>
      </c>
      <c r="AA2184">
        <v>0</v>
      </c>
      <c r="AB2184">
        <v>0</v>
      </c>
      <c r="AC2184">
        <v>0</v>
      </c>
      <c r="AD2184">
        <v>0</v>
      </c>
      <c r="AE2184">
        <v>5.7050616654855624</v>
      </c>
    </row>
    <row r="2185" spans="1:31" x14ac:dyDescent="0.25">
      <c r="A2185">
        <v>2399754</v>
      </c>
      <c r="B2185">
        <v>1</v>
      </c>
      <c r="C2185" t="s">
        <v>80</v>
      </c>
      <c r="D2185" t="s">
        <v>83</v>
      </c>
      <c r="E2185" t="s">
        <v>141</v>
      </c>
      <c r="F2185" t="s">
        <v>6528</v>
      </c>
      <c r="G2185" t="s">
        <v>134</v>
      </c>
      <c r="H2185" t="s">
        <v>143</v>
      </c>
      <c r="I2185" t="s">
        <v>136</v>
      </c>
      <c r="J2185" t="s">
        <v>137</v>
      </c>
      <c r="K2185" t="s">
        <v>138</v>
      </c>
      <c r="L2185" t="s">
        <v>6529</v>
      </c>
      <c r="M2185" t="s">
        <v>6530</v>
      </c>
      <c r="N2185">
        <v>1.8605555549999999</v>
      </c>
      <c r="O2185">
        <v>0</v>
      </c>
      <c r="P2185">
        <v>1405</v>
      </c>
      <c r="Q2185">
        <v>0</v>
      </c>
      <c r="R2185">
        <v>0</v>
      </c>
      <c r="S2185">
        <v>0</v>
      </c>
      <c r="T2185">
        <v>176</v>
      </c>
      <c r="U2185">
        <v>0</v>
      </c>
      <c r="V2185">
        <v>10</v>
      </c>
      <c r="W2185">
        <v>0</v>
      </c>
      <c r="X2185">
        <v>540.42812432136668</v>
      </c>
      <c r="Y2185">
        <v>0</v>
      </c>
      <c r="Z2185">
        <v>0</v>
      </c>
      <c r="AA2185">
        <v>0</v>
      </c>
      <c r="AB2185">
        <v>443.23184022062969</v>
      </c>
      <c r="AC2185">
        <v>0</v>
      </c>
      <c r="AD2185">
        <v>820.84384803387422</v>
      </c>
      <c r="AE2185">
        <v>1804.5038125758706</v>
      </c>
    </row>
    <row r="2186" spans="1:31" x14ac:dyDescent="0.25">
      <c r="A2186">
        <v>2399877</v>
      </c>
      <c r="B2186">
        <v>1</v>
      </c>
      <c r="C2186" t="s">
        <v>80</v>
      </c>
      <c r="D2186" t="s">
        <v>88</v>
      </c>
      <c r="E2186" t="s">
        <v>157</v>
      </c>
      <c r="F2186" t="s">
        <v>6531</v>
      </c>
      <c r="G2186" t="s">
        <v>134</v>
      </c>
      <c r="H2186" t="s">
        <v>135</v>
      </c>
      <c r="I2186" t="s">
        <v>136</v>
      </c>
      <c r="J2186" t="s">
        <v>137</v>
      </c>
      <c r="K2186" t="s">
        <v>138</v>
      </c>
      <c r="L2186" t="s">
        <v>6253</v>
      </c>
      <c r="M2186" t="s">
        <v>6532</v>
      </c>
      <c r="N2186">
        <v>1.61</v>
      </c>
      <c r="O2186">
        <v>0</v>
      </c>
      <c r="P2186">
        <v>141</v>
      </c>
      <c r="Q2186">
        <v>0</v>
      </c>
      <c r="R2186">
        <v>0</v>
      </c>
      <c r="S2186">
        <v>0</v>
      </c>
      <c r="T2186">
        <v>9</v>
      </c>
      <c r="U2186">
        <v>0</v>
      </c>
      <c r="V2186">
        <v>0</v>
      </c>
      <c r="W2186">
        <v>0</v>
      </c>
      <c r="X2186">
        <v>52.458650377689445</v>
      </c>
      <c r="Y2186">
        <v>0</v>
      </c>
      <c r="Z2186">
        <v>0</v>
      </c>
      <c r="AA2186">
        <v>0</v>
      </c>
      <c r="AB2186">
        <v>18.071284081294085</v>
      </c>
      <c r="AC2186">
        <v>0</v>
      </c>
      <c r="AD2186">
        <v>0</v>
      </c>
      <c r="AE2186">
        <v>70.529934458983533</v>
      </c>
    </row>
    <row r="2187" spans="1:31" x14ac:dyDescent="0.25">
      <c r="A2187">
        <v>2399731</v>
      </c>
      <c r="B2187">
        <v>1</v>
      </c>
      <c r="C2187" t="s">
        <v>81</v>
      </c>
      <c r="D2187" t="s">
        <v>122</v>
      </c>
      <c r="E2187" t="s">
        <v>141</v>
      </c>
      <c r="F2187" t="s">
        <v>6533</v>
      </c>
      <c r="G2187" t="s">
        <v>162</v>
      </c>
      <c r="H2187" t="s">
        <v>143</v>
      </c>
      <c r="I2187" t="s">
        <v>136</v>
      </c>
      <c r="J2187" t="s">
        <v>137</v>
      </c>
      <c r="K2187" t="s">
        <v>163</v>
      </c>
      <c r="L2187" t="s">
        <v>6534</v>
      </c>
      <c r="M2187" t="s">
        <v>6535</v>
      </c>
      <c r="N2187">
        <v>0.19083333299999999</v>
      </c>
      <c r="O2187">
        <v>0</v>
      </c>
      <c r="P2187">
        <v>1046</v>
      </c>
      <c r="Q2187">
        <v>6</v>
      </c>
      <c r="R2187">
        <v>24</v>
      </c>
      <c r="S2187">
        <v>1</v>
      </c>
      <c r="T2187">
        <v>149</v>
      </c>
      <c r="U2187">
        <v>1</v>
      </c>
      <c r="V2187">
        <v>0</v>
      </c>
      <c r="W2187">
        <v>0</v>
      </c>
      <c r="X2187">
        <v>27.135520052835794</v>
      </c>
      <c r="Y2187">
        <v>0.34640573533091173</v>
      </c>
      <c r="Z2187">
        <v>3.5175901575138573</v>
      </c>
      <c r="AA2187">
        <v>0.25744555469163333</v>
      </c>
      <c r="AB2187">
        <v>17.54395785241767</v>
      </c>
      <c r="AC2187">
        <v>0.78480331498273503</v>
      </c>
      <c r="AD2187">
        <v>0</v>
      </c>
      <c r="AE2187">
        <v>49.585722667772593</v>
      </c>
    </row>
    <row r="2188" spans="1:31" x14ac:dyDescent="0.25">
      <c r="A2188">
        <v>2399831</v>
      </c>
      <c r="B2188">
        <v>1</v>
      </c>
      <c r="C2188" t="s">
        <v>80</v>
      </c>
      <c r="D2188" t="s">
        <v>90</v>
      </c>
      <c r="E2188" t="s">
        <v>157</v>
      </c>
      <c r="F2188" t="s">
        <v>6536</v>
      </c>
      <c r="G2188" t="s">
        <v>681</v>
      </c>
      <c r="H2188" t="s">
        <v>135</v>
      </c>
      <c r="I2188" t="s">
        <v>136</v>
      </c>
      <c r="J2188" t="s">
        <v>137</v>
      </c>
      <c r="K2188" t="s">
        <v>163</v>
      </c>
      <c r="L2188" t="s">
        <v>6537</v>
      </c>
      <c r="M2188" t="s">
        <v>6538</v>
      </c>
      <c r="N2188">
        <v>1.1163888879999999</v>
      </c>
      <c r="O2188">
        <v>0</v>
      </c>
      <c r="P2188">
        <v>188</v>
      </c>
      <c r="Q2188">
        <v>0</v>
      </c>
      <c r="R2188">
        <v>0</v>
      </c>
      <c r="S2188">
        <v>0</v>
      </c>
      <c r="T2188">
        <v>15</v>
      </c>
      <c r="U2188">
        <v>0</v>
      </c>
      <c r="V2188">
        <v>0</v>
      </c>
      <c r="W2188">
        <v>0</v>
      </c>
      <c r="X2188">
        <v>39.590721853835333</v>
      </c>
      <c r="Y2188">
        <v>0</v>
      </c>
      <c r="Z2188">
        <v>0</v>
      </c>
      <c r="AA2188">
        <v>0</v>
      </c>
      <c r="AB2188">
        <v>30.000883795790948</v>
      </c>
      <c r="AC2188">
        <v>0</v>
      </c>
      <c r="AD2188">
        <v>0</v>
      </c>
      <c r="AE2188">
        <v>69.591605649626274</v>
      </c>
    </row>
    <row r="2189" spans="1:31" x14ac:dyDescent="0.25">
      <c r="A2189">
        <v>2399691</v>
      </c>
      <c r="B2189">
        <v>1</v>
      </c>
      <c r="C2189" t="s">
        <v>80</v>
      </c>
      <c r="D2189" t="s">
        <v>99</v>
      </c>
      <c r="E2189" t="s">
        <v>153</v>
      </c>
      <c r="F2189" t="s">
        <v>6539</v>
      </c>
      <c r="G2189" t="s">
        <v>220</v>
      </c>
      <c r="H2189" t="s">
        <v>143</v>
      </c>
      <c r="I2189" t="s">
        <v>136</v>
      </c>
      <c r="J2189" t="s">
        <v>137</v>
      </c>
      <c r="K2189" t="s">
        <v>138</v>
      </c>
      <c r="L2189" t="s">
        <v>6540</v>
      </c>
      <c r="M2189" t="s">
        <v>6541</v>
      </c>
      <c r="N2189">
        <v>0.171944444</v>
      </c>
      <c r="O2189">
        <v>10</v>
      </c>
      <c r="P2189">
        <v>7760</v>
      </c>
      <c r="Q2189">
        <v>1</v>
      </c>
      <c r="R2189">
        <v>126</v>
      </c>
      <c r="S2189">
        <v>26</v>
      </c>
      <c r="T2189">
        <v>841</v>
      </c>
      <c r="U2189">
        <v>3</v>
      </c>
      <c r="V2189">
        <v>6</v>
      </c>
      <c r="W2189">
        <v>9.5463557263404084</v>
      </c>
      <c r="X2189">
        <v>188.76275424102383</v>
      </c>
      <c r="Y2189">
        <v>3.3475226490833343E-2</v>
      </c>
      <c r="Z2189">
        <v>5.4545463637561999</v>
      </c>
      <c r="AA2189">
        <v>38.713788554569618</v>
      </c>
      <c r="AB2189">
        <v>80.864341570450762</v>
      </c>
      <c r="AC2189">
        <v>3.5158315285195409</v>
      </c>
      <c r="AD2189">
        <v>22.220780331842622</v>
      </c>
      <c r="AE2189">
        <v>349.11187354299375</v>
      </c>
    </row>
    <row r="2190" spans="1:31" x14ac:dyDescent="0.25">
      <c r="A2190">
        <v>2399940</v>
      </c>
      <c r="B2190">
        <v>1</v>
      </c>
      <c r="C2190" t="s">
        <v>81</v>
      </c>
      <c r="D2190" t="s">
        <v>113</v>
      </c>
      <c r="E2190" t="s">
        <v>141</v>
      </c>
      <c r="F2190" t="s">
        <v>6542</v>
      </c>
      <c r="G2190" t="s">
        <v>134</v>
      </c>
      <c r="H2190" t="s">
        <v>143</v>
      </c>
      <c r="I2190" t="s">
        <v>136</v>
      </c>
      <c r="J2190" t="s">
        <v>137</v>
      </c>
      <c r="K2190" t="s">
        <v>138</v>
      </c>
      <c r="L2190" t="s">
        <v>6543</v>
      </c>
      <c r="M2190" t="s">
        <v>6544</v>
      </c>
      <c r="N2190">
        <v>4.0102777769999998</v>
      </c>
      <c r="O2190">
        <v>0</v>
      </c>
      <c r="P2190">
        <v>668</v>
      </c>
      <c r="Q2190">
        <v>0</v>
      </c>
      <c r="R2190">
        <v>0</v>
      </c>
      <c r="S2190">
        <v>0</v>
      </c>
      <c r="T2190">
        <v>196</v>
      </c>
      <c r="U2190">
        <v>0</v>
      </c>
      <c r="V2190">
        <v>0</v>
      </c>
      <c r="W2190">
        <v>0</v>
      </c>
      <c r="X2190">
        <v>440.58643030488776</v>
      </c>
      <c r="Y2190">
        <v>0</v>
      </c>
      <c r="Z2190">
        <v>0</v>
      </c>
      <c r="AA2190">
        <v>0</v>
      </c>
      <c r="AB2190">
        <v>414.73645177603487</v>
      </c>
      <c r="AC2190">
        <v>0</v>
      </c>
      <c r="AD2190">
        <v>0</v>
      </c>
      <c r="AE2190">
        <v>855.32288208092268</v>
      </c>
    </row>
    <row r="2191" spans="1:31" x14ac:dyDescent="0.25">
      <c r="A2191">
        <v>2400046</v>
      </c>
      <c r="B2191">
        <v>1</v>
      </c>
      <c r="C2191" t="s">
        <v>80</v>
      </c>
      <c r="D2191" t="s">
        <v>97</v>
      </c>
      <c r="E2191" t="s">
        <v>181</v>
      </c>
      <c r="F2191" t="s">
        <v>6545</v>
      </c>
      <c r="G2191" t="s">
        <v>183</v>
      </c>
      <c r="H2191" t="s">
        <v>135</v>
      </c>
      <c r="I2191" t="s">
        <v>136</v>
      </c>
      <c r="J2191" t="s">
        <v>137</v>
      </c>
      <c r="K2191" t="s">
        <v>163</v>
      </c>
      <c r="L2191" t="s">
        <v>6546</v>
      </c>
      <c r="M2191" t="s">
        <v>6547</v>
      </c>
      <c r="N2191">
        <v>3.4925000000000002</v>
      </c>
      <c r="O2191">
        <v>0</v>
      </c>
      <c r="P2191">
        <v>1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0.72680759913864157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0.72680759913864157</v>
      </c>
    </row>
    <row r="2192" spans="1:31" x14ac:dyDescent="0.25">
      <c r="A2192">
        <v>2399748</v>
      </c>
      <c r="B2192">
        <v>1</v>
      </c>
      <c r="C2192" t="s">
        <v>80</v>
      </c>
      <c r="D2192" t="s">
        <v>99</v>
      </c>
      <c r="E2192" t="s">
        <v>153</v>
      </c>
      <c r="F2192" t="s">
        <v>6548</v>
      </c>
      <c r="G2192" t="s">
        <v>162</v>
      </c>
      <c r="H2192" t="s">
        <v>143</v>
      </c>
      <c r="I2192" t="s">
        <v>136</v>
      </c>
      <c r="J2192" t="s">
        <v>137</v>
      </c>
      <c r="K2192" t="s">
        <v>163</v>
      </c>
      <c r="L2192" t="s">
        <v>6549</v>
      </c>
      <c r="M2192" t="s">
        <v>6550</v>
      </c>
      <c r="N2192">
        <v>0.78333333299999997</v>
      </c>
      <c r="O2192">
        <v>0</v>
      </c>
      <c r="P2192">
        <v>507</v>
      </c>
      <c r="Q2192">
        <v>0</v>
      </c>
      <c r="R2192">
        <v>0</v>
      </c>
      <c r="S2192">
        <v>0</v>
      </c>
      <c r="T2192">
        <v>185</v>
      </c>
      <c r="U2192">
        <v>0</v>
      </c>
      <c r="V2192">
        <v>1</v>
      </c>
      <c r="W2192">
        <v>0</v>
      </c>
      <c r="X2192">
        <v>76.611048538932579</v>
      </c>
      <c r="Y2192">
        <v>0</v>
      </c>
      <c r="Z2192">
        <v>0</v>
      </c>
      <c r="AA2192">
        <v>0</v>
      </c>
      <c r="AB2192">
        <v>85.780502075837219</v>
      </c>
      <c r="AC2192">
        <v>0</v>
      </c>
      <c r="AD2192">
        <v>122.72431628698399</v>
      </c>
      <c r="AE2192">
        <v>285.1158669017538</v>
      </c>
    </row>
    <row r="2193" spans="1:31" x14ac:dyDescent="0.25">
      <c r="A2193">
        <v>2399768</v>
      </c>
      <c r="B2193">
        <v>1</v>
      </c>
      <c r="C2193" t="s">
        <v>80</v>
      </c>
      <c r="D2193" t="s">
        <v>84</v>
      </c>
      <c r="E2193" t="s">
        <v>181</v>
      </c>
      <c r="F2193" t="s">
        <v>6551</v>
      </c>
      <c r="G2193" t="s">
        <v>235</v>
      </c>
      <c r="H2193" t="s">
        <v>135</v>
      </c>
      <c r="I2193" t="s">
        <v>136</v>
      </c>
      <c r="J2193" t="s">
        <v>3</v>
      </c>
      <c r="K2193" t="s">
        <v>163</v>
      </c>
      <c r="L2193" t="s">
        <v>6552</v>
      </c>
      <c r="M2193" t="s">
        <v>6553</v>
      </c>
      <c r="N2193">
        <v>4.438055555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0.87621840664021999</v>
      </c>
      <c r="AC2193">
        <v>0</v>
      </c>
      <c r="AD2193">
        <v>0</v>
      </c>
      <c r="AE2193">
        <v>0.87621840664021999</v>
      </c>
    </row>
    <row r="2194" spans="1:31" x14ac:dyDescent="0.25">
      <c r="A2194">
        <v>2400146</v>
      </c>
      <c r="B2194">
        <v>1</v>
      </c>
      <c r="C2194" t="s">
        <v>81</v>
      </c>
      <c r="D2194" t="s">
        <v>124</v>
      </c>
      <c r="E2194" t="s">
        <v>157</v>
      </c>
      <c r="F2194" t="s">
        <v>6554</v>
      </c>
      <c r="G2194" t="s">
        <v>235</v>
      </c>
      <c r="H2194" t="s">
        <v>135</v>
      </c>
      <c r="I2194" t="s">
        <v>136</v>
      </c>
      <c r="J2194" t="s">
        <v>3</v>
      </c>
      <c r="K2194" t="s">
        <v>163</v>
      </c>
      <c r="L2194" t="s">
        <v>6555</v>
      </c>
      <c r="M2194" t="s">
        <v>6556</v>
      </c>
      <c r="N2194">
        <v>2.8194444440000002</v>
      </c>
      <c r="O2194">
        <v>0</v>
      </c>
      <c r="P2194">
        <v>0</v>
      </c>
      <c r="Q2194">
        <v>0</v>
      </c>
      <c r="R2194">
        <v>4</v>
      </c>
      <c r="S2194">
        <v>0</v>
      </c>
      <c r="T2194">
        <v>1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14.9725394521022</v>
      </c>
      <c r="AA2194">
        <v>0</v>
      </c>
      <c r="AB2194">
        <v>0</v>
      </c>
      <c r="AC2194">
        <v>0</v>
      </c>
      <c r="AD2194">
        <v>0</v>
      </c>
      <c r="AE2194">
        <v>14.9725394521022</v>
      </c>
    </row>
    <row r="2195" spans="1:31" x14ac:dyDescent="0.25">
      <c r="A2195">
        <v>2399837</v>
      </c>
      <c r="B2195">
        <v>1</v>
      </c>
      <c r="C2195" t="s">
        <v>81</v>
      </c>
      <c r="D2195" t="s">
        <v>128</v>
      </c>
      <c r="E2195" t="s">
        <v>153</v>
      </c>
      <c r="F2195" t="s">
        <v>5438</v>
      </c>
      <c r="G2195" t="s">
        <v>162</v>
      </c>
      <c r="H2195" t="s">
        <v>143</v>
      </c>
      <c r="I2195" t="s">
        <v>136</v>
      </c>
      <c r="J2195" t="s">
        <v>137</v>
      </c>
      <c r="K2195" t="s">
        <v>163</v>
      </c>
      <c r="L2195" t="s">
        <v>6557</v>
      </c>
      <c r="M2195" t="s">
        <v>6558</v>
      </c>
      <c r="N2195">
        <v>0.95638888799999999</v>
      </c>
      <c r="O2195">
        <v>0</v>
      </c>
      <c r="P2195">
        <v>0</v>
      </c>
      <c r="Q2195">
        <v>0</v>
      </c>
      <c r="R2195">
        <v>0</v>
      </c>
      <c r="S2195">
        <v>2</v>
      </c>
      <c r="T2195">
        <v>326</v>
      </c>
      <c r="U2195">
        <v>0</v>
      </c>
      <c r="V2195">
        <v>1</v>
      </c>
      <c r="W2195">
        <v>0</v>
      </c>
      <c r="X2195">
        <v>0</v>
      </c>
      <c r="Y2195">
        <v>0</v>
      </c>
      <c r="Z2195">
        <v>0</v>
      </c>
      <c r="AA2195">
        <v>10.918690550942502</v>
      </c>
      <c r="AB2195">
        <v>220.34975351945999</v>
      </c>
      <c r="AC2195">
        <v>0</v>
      </c>
      <c r="AD2195">
        <v>165.38055996164044</v>
      </c>
      <c r="AE2195">
        <v>396.64900403204297</v>
      </c>
    </row>
    <row r="2196" spans="1:31" x14ac:dyDescent="0.25">
      <c r="A2196">
        <v>2399960</v>
      </c>
      <c r="B2196">
        <v>1</v>
      </c>
      <c r="C2196" t="s">
        <v>80</v>
      </c>
      <c r="D2196" t="s">
        <v>110</v>
      </c>
      <c r="E2196" t="s">
        <v>153</v>
      </c>
      <c r="F2196" t="s">
        <v>6559</v>
      </c>
      <c r="G2196" t="s">
        <v>134</v>
      </c>
      <c r="H2196" t="s">
        <v>143</v>
      </c>
      <c r="I2196" t="s">
        <v>136</v>
      </c>
      <c r="J2196" t="s">
        <v>137</v>
      </c>
      <c r="K2196" t="s">
        <v>138</v>
      </c>
      <c r="L2196" t="s">
        <v>6160</v>
      </c>
      <c r="M2196" t="s">
        <v>6560</v>
      </c>
      <c r="N2196">
        <v>4.6091666660000001</v>
      </c>
      <c r="O2196">
        <v>0</v>
      </c>
      <c r="P2196">
        <v>3892</v>
      </c>
      <c r="Q2196">
        <v>0</v>
      </c>
      <c r="R2196">
        <v>0</v>
      </c>
      <c r="S2196">
        <v>0</v>
      </c>
      <c r="T2196">
        <v>358</v>
      </c>
      <c r="U2196">
        <v>0</v>
      </c>
      <c r="V2196">
        <v>0</v>
      </c>
      <c r="W2196">
        <v>0</v>
      </c>
      <c r="X2196">
        <v>4082.9886154678229</v>
      </c>
      <c r="Y2196">
        <v>0</v>
      </c>
      <c r="Z2196">
        <v>0</v>
      </c>
      <c r="AA2196">
        <v>0</v>
      </c>
      <c r="AB2196">
        <v>1524.236741278218</v>
      </c>
      <c r="AC2196">
        <v>0</v>
      </c>
      <c r="AD2196">
        <v>0</v>
      </c>
      <c r="AE2196">
        <v>5607.2253567460411</v>
      </c>
    </row>
    <row r="2197" spans="1:31" x14ac:dyDescent="0.25">
      <c r="A2197">
        <v>2400023</v>
      </c>
      <c r="B2197">
        <v>1</v>
      </c>
      <c r="C2197" t="s">
        <v>80</v>
      </c>
      <c r="D2197" t="s">
        <v>93</v>
      </c>
      <c r="E2197" t="s">
        <v>181</v>
      </c>
      <c r="F2197" t="s">
        <v>6561</v>
      </c>
      <c r="G2197" t="s">
        <v>580</v>
      </c>
      <c r="H2197" t="s">
        <v>135</v>
      </c>
      <c r="I2197" t="s">
        <v>136</v>
      </c>
      <c r="J2197" t="s">
        <v>137</v>
      </c>
      <c r="K2197" t="s">
        <v>163</v>
      </c>
      <c r="L2197" t="s">
        <v>6562</v>
      </c>
      <c r="M2197" t="s">
        <v>6563</v>
      </c>
      <c r="N2197">
        <v>2.2838888879999999</v>
      </c>
      <c r="O2197">
        <v>0</v>
      </c>
      <c r="P2197">
        <v>1</v>
      </c>
      <c r="Q2197">
        <v>0</v>
      </c>
      <c r="R2197">
        <v>1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2.0928669696671163</v>
      </c>
      <c r="AA2197">
        <v>0</v>
      </c>
      <c r="AB2197">
        <v>0</v>
      </c>
      <c r="AC2197">
        <v>0</v>
      </c>
      <c r="AD2197">
        <v>0</v>
      </c>
      <c r="AE2197">
        <v>2.0928669696671163</v>
      </c>
    </row>
    <row r="2198" spans="1:31" x14ac:dyDescent="0.25">
      <c r="A2198">
        <v>2400467</v>
      </c>
      <c r="B2198">
        <v>1</v>
      </c>
      <c r="C2198" t="s">
        <v>81</v>
      </c>
      <c r="D2198" t="s">
        <v>112</v>
      </c>
      <c r="E2198" t="s">
        <v>181</v>
      </c>
      <c r="F2198" t="s">
        <v>6564</v>
      </c>
      <c r="G2198" t="s">
        <v>183</v>
      </c>
      <c r="H2198" t="s">
        <v>135</v>
      </c>
      <c r="I2198" t="s">
        <v>136</v>
      </c>
      <c r="J2198" t="s">
        <v>137</v>
      </c>
      <c r="K2198" t="s">
        <v>163</v>
      </c>
      <c r="L2198" t="s">
        <v>6565</v>
      </c>
      <c r="M2198" t="s">
        <v>6566</v>
      </c>
      <c r="N2198">
        <v>0.85750000000000004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</row>
    <row r="2199" spans="1:31" x14ac:dyDescent="0.25">
      <c r="A2199">
        <v>2400444</v>
      </c>
      <c r="B2199">
        <v>1</v>
      </c>
      <c r="C2199" t="s">
        <v>80</v>
      </c>
      <c r="D2199" t="s">
        <v>104</v>
      </c>
      <c r="E2199" t="s">
        <v>141</v>
      </c>
      <c r="F2199" t="s">
        <v>6567</v>
      </c>
      <c r="G2199" t="s">
        <v>162</v>
      </c>
      <c r="H2199" t="s">
        <v>143</v>
      </c>
      <c r="I2199" t="s">
        <v>136</v>
      </c>
      <c r="J2199" t="s">
        <v>137</v>
      </c>
      <c r="K2199" t="s">
        <v>163</v>
      </c>
      <c r="L2199" t="s">
        <v>6568</v>
      </c>
      <c r="M2199" t="s">
        <v>6569</v>
      </c>
      <c r="N2199">
        <v>6.5277776999999995E-2</v>
      </c>
      <c r="O2199">
        <v>3</v>
      </c>
      <c r="P2199">
        <v>2495</v>
      </c>
      <c r="Q2199">
        <v>8</v>
      </c>
      <c r="R2199">
        <v>34</v>
      </c>
      <c r="S2199">
        <v>0</v>
      </c>
      <c r="T2199">
        <v>220</v>
      </c>
      <c r="U2199">
        <v>1</v>
      </c>
      <c r="V2199">
        <v>1</v>
      </c>
      <c r="W2199">
        <v>0.13723009799561112</v>
      </c>
      <c r="X2199">
        <v>32.771629889561076</v>
      </c>
      <c r="Y2199">
        <v>0.28337785366014451</v>
      </c>
      <c r="Z2199">
        <v>0.62860241806353345</v>
      </c>
      <c r="AA2199">
        <v>0</v>
      </c>
      <c r="AB2199">
        <v>11.527105623948728</v>
      </c>
      <c r="AC2199">
        <v>10.199475524291877</v>
      </c>
      <c r="AD2199">
        <v>0.27235694342926531</v>
      </c>
      <c r="AE2199">
        <v>55.819778350950237</v>
      </c>
    </row>
    <row r="2200" spans="1:31" x14ac:dyDescent="0.25">
      <c r="A2200">
        <v>2400776</v>
      </c>
      <c r="B2200">
        <v>1</v>
      </c>
      <c r="C2200" t="s">
        <v>80</v>
      </c>
      <c r="D2200" t="s">
        <v>104</v>
      </c>
      <c r="E2200" t="s">
        <v>141</v>
      </c>
      <c r="F2200" t="s">
        <v>6570</v>
      </c>
      <c r="G2200" t="s">
        <v>162</v>
      </c>
      <c r="H2200" t="s">
        <v>143</v>
      </c>
      <c r="I2200" t="s">
        <v>136</v>
      </c>
      <c r="J2200" t="s">
        <v>137</v>
      </c>
      <c r="K2200" t="s">
        <v>163</v>
      </c>
      <c r="L2200" t="s">
        <v>6571</v>
      </c>
      <c r="M2200" t="s">
        <v>6572</v>
      </c>
      <c r="N2200">
        <v>1.180555555</v>
      </c>
      <c r="O2200">
        <v>0</v>
      </c>
      <c r="P2200">
        <v>0</v>
      </c>
      <c r="Q2200">
        <v>0</v>
      </c>
      <c r="R2200">
        <v>0</v>
      </c>
      <c r="S2200">
        <v>1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76.974699860033283</v>
      </c>
      <c r="AB2200">
        <v>0</v>
      </c>
      <c r="AC2200">
        <v>0</v>
      </c>
      <c r="AD2200">
        <v>0</v>
      </c>
      <c r="AE2200">
        <v>76.974699860033283</v>
      </c>
    </row>
    <row r="2201" spans="1:31" x14ac:dyDescent="0.25">
      <c r="A2201">
        <v>2400298</v>
      </c>
      <c r="B2201">
        <v>1</v>
      </c>
      <c r="C2201" t="s">
        <v>80</v>
      </c>
      <c r="D2201" t="s">
        <v>101</v>
      </c>
      <c r="E2201" t="s">
        <v>279</v>
      </c>
      <c r="F2201" t="s">
        <v>6573</v>
      </c>
      <c r="G2201" t="s">
        <v>206</v>
      </c>
      <c r="H2201" t="s">
        <v>143</v>
      </c>
      <c r="I2201" t="s">
        <v>136</v>
      </c>
      <c r="J2201" t="s">
        <v>137</v>
      </c>
      <c r="K2201" t="s">
        <v>163</v>
      </c>
      <c r="L2201" t="s">
        <v>6574</v>
      </c>
      <c r="M2201" t="s">
        <v>6575</v>
      </c>
      <c r="N2201">
        <v>3.3427777769999998</v>
      </c>
      <c r="O2201">
        <v>3</v>
      </c>
      <c r="P2201">
        <v>5</v>
      </c>
      <c r="Q2201">
        <v>3</v>
      </c>
      <c r="R2201">
        <v>5</v>
      </c>
      <c r="S2201">
        <v>1</v>
      </c>
      <c r="T2201">
        <v>1</v>
      </c>
      <c r="U2201">
        <v>0</v>
      </c>
      <c r="V2201">
        <v>0</v>
      </c>
      <c r="W2201">
        <v>4.156147078084194</v>
      </c>
      <c r="X2201">
        <v>3.9045971991627901</v>
      </c>
      <c r="Y2201">
        <v>143.22689802303088</v>
      </c>
      <c r="Z2201">
        <v>14.177330384376194</v>
      </c>
      <c r="AA2201">
        <v>5.0481324437039667</v>
      </c>
      <c r="AB2201">
        <v>6.2569619225578327E-2</v>
      </c>
      <c r="AC2201">
        <v>0</v>
      </c>
      <c r="AD2201">
        <v>0</v>
      </c>
      <c r="AE2201">
        <v>170.57567474758361</v>
      </c>
    </row>
    <row r="2202" spans="1:31" x14ac:dyDescent="0.25">
      <c r="A2202">
        <v>2400676</v>
      </c>
      <c r="B2202">
        <v>1</v>
      </c>
      <c r="C2202" t="s">
        <v>80</v>
      </c>
      <c r="D2202" t="s">
        <v>104</v>
      </c>
      <c r="E2202" t="s">
        <v>279</v>
      </c>
      <c r="F2202" t="s">
        <v>6576</v>
      </c>
      <c r="G2202" t="s">
        <v>162</v>
      </c>
      <c r="H2202" t="s">
        <v>143</v>
      </c>
      <c r="I2202" t="s">
        <v>136</v>
      </c>
      <c r="J2202" t="s">
        <v>137</v>
      </c>
      <c r="K2202" t="s">
        <v>163</v>
      </c>
      <c r="L2202" t="s">
        <v>6577</v>
      </c>
      <c r="M2202" t="s">
        <v>6578</v>
      </c>
      <c r="N2202">
        <v>1.609444444</v>
      </c>
      <c r="O2202">
        <v>0</v>
      </c>
      <c r="P2202">
        <v>455</v>
      </c>
      <c r="Q2202">
        <v>5</v>
      </c>
      <c r="R2202">
        <v>11</v>
      </c>
      <c r="S2202">
        <v>4</v>
      </c>
      <c r="T2202">
        <v>109</v>
      </c>
      <c r="U2202">
        <v>2</v>
      </c>
      <c r="V2202">
        <v>0</v>
      </c>
      <c r="W2202">
        <v>0</v>
      </c>
      <c r="X2202">
        <v>217.39393476150269</v>
      </c>
      <c r="Y2202">
        <v>44.023710713323666</v>
      </c>
      <c r="Z2202">
        <v>46.716388787553015</v>
      </c>
      <c r="AA2202">
        <v>165.95077710831299</v>
      </c>
      <c r="AB2202">
        <v>151.90967234532161</v>
      </c>
      <c r="AC2202">
        <v>423.18798676625846</v>
      </c>
      <c r="AD2202">
        <v>0</v>
      </c>
      <c r="AE2202">
        <v>1049.1824704822725</v>
      </c>
    </row>
    <row r="2203" spans="1:31" x14ac:dyDescent="0.25">
      <c r="A2203">
        <v>2400630</v>
      </c>
      <c r="B2203">
        <v>1</v>
      </c>
      <c r="C2203" t="s">
        <v>80</v>
      </c>
      <c r="D2203" t="s">
        <v>83</v>
      </c>
      <c r="E2203" t="s">
        <v>141</v>
      </c>
      <c r="F2203" t="s">
        <v>6579</v>
      </c>
      <c r="G2203" t="s">
        <v>1793</v>
      </c>
      <c r="H2203" t="s">
        <v>143</v>
      </c>
      <c r="I2203" t="s">
        <v>136</v>
      </c>
      <c r="J2203" t="s">
        <v>137</v>
      </c>
      <c r="K2203" t="s">
        <v>163</v>
      </c>
      <c r="L2203" t="s">
        <v>6580</v>
      </c>
      <c r="M2203" t="s">
        <v>6581</v>
      </c>
      <c r="N2203">
        <v>0.52361111100000002</v>
      </c>
      <c r="O2203">
        <v>0</v>
      </c>
      <c r="P2203">
        <v>9771</v>
      </c>
      <c r="Q2203">
        <v>0</v>
      </c>
      <c r="R2203">
        <v>2</v>
      </c>
      <c r="S2203">
        <v>1</v>
      </c>
      <c r="T2203">
        <v>819</v>
      </c>
      <c r="U2203">
        <v>0</v>
      </c>
      <c r="V2203">
        <v>1</v>
      </c>
      <c r="W2203">
        <v>0</v>
      </c>
      <c r="X2203">
        <v>1091.0428028490232</v>
      </c>
      <c r="Y2203">
        <v>0</v>
      </c>
      <c r="Z2203">
        <v>1.0480718769824999</v>
      </c>
      <c r="AA2203">
        <v>0.85117494764652757</v>
      </c>
      <c r="AB2203">
        <v>502.41480343606077</v>
      </c>
      <c r="AC2203">
        <v>0</v>
      </c>
      <c r="AD2203">
        <v>90.506863941643246</v>
      </c>
      <c r="AE2203">
        <v>1685.8637170513562</v>
      </c>
    </row>
    <row r="2204" spans="1:31" x14ac:dyDescent="0.25">
      <c r="A2204">
        <v>2400530</v>
      </c>
      <c r="B2204">
        <v>1</v>
      </c>
      <c r="C2204" t="s">
        <v>80</v>
      </c>
      <c r="D2204" t="s">
        <v>96</v>
      </c>
      <c r="E2204" t="s">
        <v>181</v>
      </c>
      <c r="F2204" t="s">
        <v>6582</v>
      </c>
      <c r="G2204" t="s">
        <v>183</v>
      </c>
      <c r="H2204" t="s">
        <v>135</v>
      </c>
      <c r="I2204" t="s">
        <v>136</v>
      </c>
      <c r="J2204" t="s">
        <v>137</v>
      </c>
      <c r="K2204" t="s">
        <v>163</v>
      </c>
      <c r="L2204" t="s">
        <v>6583</v>
      </c>
      <c r="M2204" t="s">
        <v>6584</v>
      </c>
      <c r="N2204">
        <v>1.740277777</v>
      </c>
      <c r="O2204">
        <v>0</v>
      </c>
      <c r="P2204">
        <v>7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2.6486074084486764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2.6486074084486764</v>
      </c>
    </row>
    <row r="2205" spans="1:31" x14ac:dyDescent="0.25">
      <c r="A2205">
        <v>2400338</v>
      </c>
      <c r="B2205">
        <v>1</v>
      </c>
      <c r="C2205" t="s">
        <v>80</v>
      </c>
      <c r="D2205" t="s">
        <v>85</v>
      </c>
      <c r="E2205" t="s">
        <v>157</v>
      </c>
      <c r="F2205" t="s">
        <v>6585</v>
      </c>
      <c r="G2205" t="s">
        <v>134</v>
      </c>
      <c r="H2205" t="s">
        <v>135</v>
      </c>
      <c r="I2205" t="s">
        <v>136</v>
      </c>
      <c r="J2205" t="s">
        <v>137</v>
      </c>
      <c r="K2205" t="s">
        <v>138</v>
      </c>
      <c r="L2205" t="s">
        <v>6586</v>
      </c>
      <c r="M2205" t="s">
        <v>6587</v>
      </c>
      <c r="N2205">
        <v>1.4016666659999999</v>
      </c>
      <c r="O2205">
        <v>0</v>
      </c>
      <c r="P2205">
        <v>111</v>
      </c>
      <c r="Q2205">
        <v>0</v>
      </c>
      <c r="R2205">
        <v>0</v>
      </c>
      <c r="S2205">
        <v>0</v>
      </c>
      <c r="T2205">
        <v>13</v>
      </c>
      <c r="U2205">
        <v>0</v>
      </c>
      <c r="V2205">
        <v>0</v>
      </c>
      <c r="W2205">
        <v>0</v>
      </c>
      <c r="X2205">
        <v>37.275636660444057</v>
      </c>
      <c r="Y2205">
        <v>0</v>
      </c>
      <c r="Z2205">
        <v>0</v>
      </c>
      <c r="AA2205">
        <v>0</v>
      </c>
      <c r="AB2205">
        <v>9.4973040532505077</v>
      </c>
      <c r="AC2205">
        <v>0</v>
      </c>
      <c r="AD2205">
        <v>0</v>
      </c>
      <c r="AE2205">
        <v>46.772940713694567</v>
      </c>
    </row>
    <row r="2206" spans="1:31" x14ac:dyDescent="0.25">
      <c r="A2206">
        <v>2400716</v>
      </c>
      <c r="B2206">
        <v>1</v>
      </c>
      <c r="C2206" t="s">
        <v>80</v>
      </c>
      <c r="D2206" t="s">
        <v>110</v>
      </c>
      <c r="E2206" t="s">
        <v>181</v>
      </c>
      <c r="F2206" t="s">
        <v>6588</v>
      </c>
      <c r="G2206" t="s">
        <v>183</v>
      </c>
      <c r="H2206" t="s">
        <v>135</v>
      </c>
      <c r="I2206" t="s">
        <v>136</v>
      </c>
      <c r="J2206" t="s">
        <v>137</v>
      </c>
      <c r="K2206" t="s">
        <v>163</v>
      </c>
      <c r="L2206" t="s">
        <v>6589</v>
      </c>
      <c r="M2206" t="s">
        <v>6590</v>
      </c>
      <c r="N2206">
        <v>0.73</v>
      </c>
      <c r="O2206">
        <v>0</v>
      </c>
      <c r="P2206">
        <v>2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0.56168038196093995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0.56168038196093995</v>
      </c>
    </row>
    <row r="2207" spans="1:31" x14ac:dyDescent="0.25">
      <c r="A2207">
        <v>2400241</v>
      </c>
      <c r="B2207">
        <v>1</v>
      </c>
      <c r="C2207" t="s">
        <v>80</v>
      </c>
      <c r="D2207" t="s">
        <v>96</v>
      </c>
      <c r="E2207" t="s">
        <v>141</v>
      </c>
      <c r="F2207" t="s">
        <v>6591</v>
      </c>
      <c r="G2207" t="s">
        <v>206</v>
      </c>
      <c r="H2207" t="s">
        <v>143</v>
      </c>
      <c r="I2207" t="s">
        <v>136</v>
      </c>
      <c r="J2207" t="s">
        <v>137</v>
      </c>
      <c r="K2207" t="s">
        <v>163</v>
      </c>
      <c r="L2207" t="s">
        <v>6592</v>
      </c>
      <c r="M2207" t="s">
        <v>6593</v>
      </c>
      <c r="N2207">
        <v>1.6225000000000001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5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16.352188235002941</v>
      </c>
      <c r="AC2207">
        <v>0</v>
      </c>
      <c r="AD2207">
        <v>0</v>
      </c>
      <c r="AE2207">
        <v>16.352188235002941</v>
      </c>
    </row>
    <row r="2208" spans="1:31" x14ac:dyDescent="0.25">
      <c r="A2208">
        <v>2400547</v>
      </c>
      <c r="B2208">
        <v>1</v>
      </c>
      <c r="C2208" t="s">
        <v>80</v>
      </c>
      <c r="D2208" t="s">
        <v>102</v>
      </c>
      <c r="E2208" t="s">
        <v>153</v>
      </c>
      <c r="F2208" t="s">
        <v>2841</v>
      </c>
      <c r="G2208" t="s">
        <v>162</v>
      </c>
      <c r="H2208" t="s">
        <v>143</v>
      </c>
      <c r="I2208" t="s">
        <v>417</v>
      </c>
      <c r="J2208" t="s">
        <v>137</v>
      </c>
      <c r="K2208" t="s">
        <v>163</v>
      </c>
      <c r="L2208" t="s">
        <v>6594</v>
      </c>
      <c r="M2208" t="s">
        <v>6595</v>
      </c>
      <c r="N2208">
        <v>4.8055555E-2</v>
      </c>
      <c r="O2208">
        <v>1</v>
      </c>
      <c r="P2208">
        <v>1743</v>
      </c>
      <c r="Q2208">
        <v>10</v>
      </c>
      <c r="R2208">
        <v>491</v>
      </c>
      <c r="S2208">
        <v>16</v>
      </c>
      <c r="T2208">
        <v>300</v>
      </c>
      <c r="U2208">
        <v>8</v>
      </c>
      <c r="V2208">
        <v>2</v>
      </c>
      <c r="W2208">
        <v>2.0105719004025E-2</v>
      </c>
      <c r="X2208">
        <v>11.058012521976362</v>
      </c>
      <c r="Y2208">
        <v>0.85001170690301753</v>
      </c>
      <c r="Z2208">
        <v>5.9867167603355158</v>
      </c>
      <c r="AA2208">
        <v>13.777709180778759</v>
      </c>
      <c r="AB2208">
        <v>13.79899127298067</v>
      </c>
      <c r="AC2208">
        <v>74.434728385530732</v>
      </c>
      <c r="AD2208">
        <v>8.2921677621659295</v>
      </c>
      <c r="AE2208">
        <v>128.218443309675</v>
      </c>
    </row>
    <row r="2209" spans="1:31" x14ac:dyDescent="0.25">
      <c r="A2209">
        <v>2400696</v>
      </c>
      <c r="B2209">
        <v>1</v>
      </c>
      <c r="C2209" t="s">
        <v>80</v>
      </c>
      <c r="D2209" t="s">
        <v>99</v>
      </c>
      <c r="E2209" t="s">
        <v>181</v>
      </c>
      <c r="F2209" t="s">
        <v>6596</v>
      </c>
      <c r="G2209" t="s">
        <v>183</v>
      </c>
      <c r="H2209" t="s">
        <v>135</v>
      </c>
      <c r="I2209" t="s">
        <v>136</v>
      </c>
      <c r="J2209" t="s">
        <v>137</v>
      </c>
      <c r="K2209" t="s">
        <v>163</v>
      </c>
      <c r="L2209" t="s">
        <v>6597</v>
      </c>
      <c r="M2209" t="s">
        <v>6598</v>
      </c>
      <c r="N2209">
        <v>5.5144444439999996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0.86336419216893456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0.86336419216893456</v>
      </c>
    </row>
    <row r="2210" spans="1:31" x14ac:dyDescent="0.25">
      <c r="A2210">
        <v>2400470</v>
      </c>
      <c r="B2210">
        <v>1</v>
      </c>
      <c r="C2210" t="s">
        <v>81</v>
      </c>
      <c r="D2210" t="s">
        <v>125</v>
      </c>
      <c r="E2210" t="s">
        <v>279</v>
      </c>
      <c r="F2210" t="s">
        <v>6599</v>
      </c>
      <c r="G2210" t="s">
        <v>162</v>
      </c>
      <c r="H2210" t="s">
        <v>143</v>
      </c>
      <c r="I2210" t="s">
        <v>136</v>
      </c>
      <c r="J2210" t="s">
        <v>137</v>
      </c>
      <c r="K2210" t="s">
        <v>163</v>
      </c>
      <c r="L2210" t="s">
        <v>6600</v>
      </c>
      <c r="M2210" t="s">
        <v>6601</v>
      </c>
      <c r="N2210">
        <v>4.4769444439999999</v>
      </c>
      <c r="O2210">
        <v>1</v>
      </c>
      <c r="P2210">
        <v>88</v>
      </c>
      <c r="Q2210">
        <v>4</v>
      </c>
      <c r="R2210">
        <v>23</v>
      </c>
      <c r="S2210">
        <v>5</v>
      </c>
      <c r="T2210">
        <v>10</v>
      </c>
      <c r="U2210">
        <v>0</v>
      </c>
      <c r="V2210">
        <v>0</v>
      </c>
      <c r="W2210">
        <v>2.1823858511884238</v>
      </c>
      <c r="X2210">
        <v>64.040928826293708</v>
      </c>
      <c r="Y2210">
        <v>158.21693760686233</v>
      </c>
      <c r="Z2210">
        <v>208.72577181369488</v>
      </c>
      <c r="AA2210">
        <v>69.46382168531072</v>
      </c>
      <c r="AB2210">
        <v>38.007750693388196</v>
      </c>
      <c r="AC2210">
        <v>0</v>
      </c>
      <c r="AD2210">
        <v>0</v>
      </c>
      <c r="AE2210">
        <v>540.63759647673828</v>
      </c>
    </row>
    <row r="2211" spans="1:31" x14ac:dyDescent="0.25">
      <c r="A2211">
        <v>2400324</v>
      </c>
      <c r="B2211">
        <v>1</v>
      </c>
      <c r="C2211" t="s">
        <v>81</v>
      </c>
      <c r="D2211" t="s">
        <v>118</v>
      </c>
      <c r="E2211" t="s">
        <v>141</v>
      </c>
      <c r="F2211" t="s">
        <v>6602</v>
      </c>
      <c r="G2211" t="s">
        <v>134</v>
      </c>
      <c r="H2211" t="s">
        <v>143</v>
      </c>
      <c r="I2211" t="s">
        <v>136</v>
      </c>
      <c r="J2211" t="s">
        <v>137</v>
      </c>
      <c r="K2211" t="s">
        <v>138</v>
      </c>
      <c r="L2211" t="s">
        <v>6603</v>
      </c>
      <c r="M2211" t="s">
        <v>6604</v>
      </c>
      <c r="N2211">
        <v>2.0538888879999999</v>
      </c>
      <c r="O2211">
        <v>13</v>
      </c>
      <c r="P2211">
        <v>3</v>
      </c>
      <c r="Q2211">
        <v>62</v>
      </c>
      <c r="R2211">
        <v>18</v>
      </c>
      <c r="S2211">
        <v>6</v>
      </c>
      <c r="T2211">
        <v>2</v>
      </c>
      <c r="U2211">
        <v>0</v>
      </c>
      <c r="V2211">
        <v>0</v>
      </c>
      <c r="W2211">
        <v>2.0556053754952535</v>
      </c>
      <c r="X2211">
        <v>5.7198069407514369</v>
      </c>
      <c r="Y2211">
        <v>48.259734770431109</v>
      </c>
      <c r="Z2211">
        <v>14.386469604097599</v>
      </c>
      <c r="AA2211">
        <v>52.760086219376582</v>
      </c>
      <c r="AB2211">
        <v>3.7555557850290988</v>
      </c>
      <c r="AC2211">
        <v>0</v>
      </c>
      <c r="AD2211">
        <v>0</v>
      </c>
      <c r="AE2211">
        <v>126.93725869518109</v>
      </c>
    </row>
    <row r="2212" spans="1:31" x14ac:dyDescent="0.25">
      <c r="A2212">
        <v>2400447</v>
      </c>
      <c r="B2212">
        <v>1</v>
      </c>
      <c r="C2212" t="s">
        <v>81</v>
      </c>
      <c r="D2212" t="s">
        <v>123</v>
      </c>
      <c r="E2212" t="s">
        <v>141</v>
      </c>
      <c r="F2212" t="s">
        <v>6605</v>
      </c>
      <c r="G2212" t="s">
        <v>206</v>
      </c>
      <c r="H2212" t="s">
        <v>143</v>
      </c>
      <c r="I2212" t="s">
        <v>136</v>
      </c>
      <c r="J2212" t="s">
        <v>137</v>
      </c>
      <c r="K2212" t="s">
        <v>163</v>
      </c>
      <c r="L2212" t="s">
        <v>6606</v>
      </c>
      <c r="M2212" t="s">
        <v>6607</v>
      </c>
      <c r="N2212">
        <v>0.65277777699999995</v>
      </c>
      <c r="O2212">
        <v>0</v>
      </c>
      <c r="P2212">
        <v>51</v>
      </c>
      <c r="Q2212">
        <v>0</v>
      </c>
      <c r="R2212">
        <v>12</v>
      </c>
      <c r="S2212">
        <v>0</v>
      </c>
      <c r="T2212">
        <v>9</v>
      </c>
      <c r="U2212">
        <v>1</v>
      </c>
      <c r="V2212">
        <v>0</v>
      </c>
      <c r="W2212">
        <v>0</v>
      </c>
      <c r="X2212">
        <v>6.0870214996419785</v>
      </c>
      <c r="Y2212">
        <v>0</v>
      </c>
      <c r="Z2212">
        <v>1.0759026478280445</v>
      </c>
      <c r="AA2212">
        <v>0</v>
      </c>
      <c r="AB2212">
        <v>6.9247434659295575</v>
      </c>
      <c r="AC2212">
        <v>70.566259057663487</v>
      </c>
      <c r="AD2212">
        <v>0</v>
      </c>
      <c r="AE2212">
        <v>84.653926671063061</v>
      </c>
    </row>
    <row r="2213" spans="1:31" x14ac:dyDescent="0.25">
      <c r="A2213">
        <v>2400384</v>
      </c>
      <c r="B2213">
        <v>1</v>
      </c>
      <c r="C2213" t="s">
        <v>80</v>
      </c>
      <c r="D2213" t="s">
        <v>94</v>
      </c>
      <c r="E2213" t="s">
        <v>157</v>
      </c>
      <c r="F2213" t="s">
        <v>6608</v>
      </c>
      <c r="G2213" t="s">
        <v>272</v>
      </c>
      <c r="H2213" t="s">
        <v>135</v>
      </c>
      <c r="I2213" t="s">
        <v>136</v>
      </c>
      <c r="J2213" t="s">
        <v>137</v>
      </c>
      <c r="K2213" t="s">
        <v>163</v>
      </c>
      <c r="L2213" t="s">
        <v>6609</v>
      </c>
      <c r="M2213" t="s">
        <v>6610</v>
      </c>
      <c r="N2213">
        <v>1.614166666</v>
      </c>
      <c r="O2213">
        <v>0</v>
      </c>
      <c r="P2213">
        <v>1</v>
      </c>
      <c r="Q2213">
        <v>0</v>
      </c>
      <c r="R2213">
        <v>2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3.1444904274717329</v>
      </c>
      <c r="AA2213">
        <v>0</v>
      </c>
      <c r="AB2213">
        <v>0</v>
      </c>
      <c r="AC2213">
        <v>0</v>
      </c>
      <c r="AD2213">
        <v>0</v>
      </c>
      <c r="AE2213">
        <v>3.1444904274717329</v>
      </c>
    </row>
    <row r="2214" spans="1:31" x14ac:dyDescent="0.25">
      <c r="A2214">
        <v>2400527</v>
      </c>
      <c r="B2214">
        <v>1</v>
      </c>
      <c r="C2214" t="s">
        <v>80</v>
      </c>
      <c r="D2214" t="s">
        <v>105</v>
      </c>
      <c r="E2214" t="s">
        <v>279</v>
      </c>
      <c r="F2214" t="s">
        <v>6611</v>
      </c>
      <c r="G2214" t="s">
        <v>162</v>
      </c>
      <c r="H2214" t="s">
        <v>143</v>
      </c>
      <c r="I2214" t="s">
        <v>136</v>
      </c>
      <c r="J2214" t="s">
        <v>137</v>
      </c>
      <c r="K2214" t="s">
        <v>163</v>
      </c>
      <c r="L2214" t="s">
        <v>6612</v>
      </c>
      <c r="M2214" t="s">
        <v>6613</v>
      </c>
      <c r="N2214">
        <v>1.818333333</v>
      </c>
      <c r="O2214">
        <v>1</v>
      </c>
      <c r="P2214">
        <v>98</v>
      </c>
      <c r="Q2214">
        <v>6</v>
      </c>
      <c r="R2214">
        <v>8</v>
      </c>
      <c r="S2214">
        <v>16</v>
      </c>
      <c r="T2214">
        <v>8</v>
      </c>
      <c r="U2214">
        <v>2</v>
      </c>
      <c r="V2214">
        <v>0</v>
      </c>
      <c r="W2214">
        <v>0.59158450201836721</v>
      </c>
      <c r="X2214">
        <v>38.820758722941932</v>
      </c>
      <c r="Y2214">
        <v>4.6926991534772542</v>
      </c>
      <c r="Z2214">
        <v>3.6086160694110219</v>
      </c>
      <c r="AA2214">
        <v>198.70379887438122</v>
      </c>
      <c r="AB2214">
        <v>66.624805317121158</v>
      </c>
      <c r="AC2214">
        <v>787.60792330208403</v>
      </c>
      <c r="AD2214">
        <v>0</v>
      </c>
      <c r="AE2214">
        <v>1100.650185941435</v>
      </c>
    </row>
    <row r="2215" spans="1:31" x14ac:dyDescent="0.25">
      <c r="A2215">
        <v>2400719</v>
      </c>
      <c r="B2215">
        <v>1</v>
      </c>
      <c r="C2215" t="s">
        <v>81</v>
      </c>
      <c r="D2215" t="s">
        <v>120</v>
      </c>
      <c r="E2215" t="s">
        <v>181</v>
      </c>
      <c r="F2215" t="s">
        <v>6614</v>
      </c>
      <c r="G2215" t="s">
        <v>183</v>
      </c>
      <c r="H2215" t="s">
        <v>135</v>
      </c>
      <c r="I2215" t="s">
        <v>136</v>
      </c>
      <c r="J2215" t="s">
        <v>137</v>
      </c>
      <c r="K2215" t="s">
        <v>163</v>
      </c>
      <c r="L2215" t="s">
        <v>6615</v>
      </c>
      <c r="M2215" t="s">
        <v>6616</v>
      </c>
      <c r="N2215">
        <v>1.5647222220000001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0.48597508871500006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0.48597508871500006</v>
      </c>
    </row>
    <row r="2216" spans="1:31" x14ac:dyDescent="0.25">
      <c r="A2216">
        <v>2400570</v>
      </c>
      <c r="B2216">
        <v>1</v>
      </c>
      <c r="C2216" t="s">
        <v>80</v>
      </c>
      <c r="D2216" t="s">
        <v>101</v>
      </c>
      <c r="E2216" t="s">
        <v>157</v>
      </c>
      <c r="F2216" t="s">
        <v>6617</v>
      </c>
      <c r="G2216" t="s">
        <v>254</v>
      </c>
      <c r="H2216" t="s">
        <v>135</v>
      </c>
      <c r="I2216" t="s">
        <v>136</v>
      </c>
      <c r="J2216" t="s">
        <v>137</v>
      </c>
      <c r="K2216" t="s">
        <v>163</v>
      </c>
      <c r="L2216" t="s">
        <v>6618</v>
      </c>
      <c r="M2216" t="s">
        <v>6619</v>
      </c>
      <c r="N2216">
        <v>1.2111111109999999</v>
      </c>
      <c r="O2216">
        <v>0</v>
      </c>
      <c r="P2216">
        <v>101</v>
      </c>
      <c r="Q2216">
        <v>0</v>
      </c>
      <c r="R2216">
        <v>0</v>
      </c>
      <c r="S2216">
        <v>0</v>
      </c>
      <c r="T2216">
        <v>2</v>
      </c>
      <c r="U2216">
        <v>0</v>
      </c>
      <c r="V2216">
        <v>0</v>
      </c>
      <c r="W2216">
        <v>0</v>
      </c>
      <c r="X2216">
        <v>25.87337894007722</v>
      </c>
      <c r="Y2216">
        <v>0</v>
      </c>
      <c r="Z2216">
        <v>0</v>
      </c>
      <c r="AA2216">
        <v>0</v>
      </c>
      <c r="AB2216">
        <v>2.3086081138317778</v>
      </c>
      <c r="AC2216">
        <v>0</v>
      </c>
      <c r="AD2216">
        <v>0</v>
      </c>
      <c r="AE2216">
        <v>28.181987053908998</v>
      </c>
    </row>
    <row r="2217" spans="1:31" x14ac:dyDescent="0.25">
      <c r="A2217">
        <v>2400401</v>
      </c>
      <c r="B2217">
        <v>1</v>
      </c>
      <c r="C2217" t="s">
        <v>80</v>
      </c>
      <c r="D2217" t="s">
        <v>85</v>
      </c>
      <c r="E2217" t="s">
        <v>157</v>
      </c>
      <c r="F2217" t="s">
        <v>6620</v>
      </c>
      <c r="G2217" t="s">
        <v>134</v>
      </c>
      <c r="H2217" t="s">
        <v>135</v>
      </c>
      <c r="I2217" t="s">
        <v>136</v>
      </c>
      <c r="J2217" t="s">
        <v>137</v>
      </c>
      <c r="K2217" t="s">
        <v>138</v>
      </c>
      <c r="L2217" t="s">
        <v>6621</v>
      </c>
      <c r="M2217" t="s">
        <v>6622</v>
      </c>
      <c r="N2217">
        <v>2.6927777769999999</v>
      </c>
      <c r="O2217">
        <v>0</v>
      </c>
      <c r="P2217">
        <v>39</v>
      </c>
      <c r="Q2217">
        <v>0</v>
      </c>
      <c r="R2217">
        <v>0</v>
      </c>
      <c r="S2217">
        <v>0</v>
      </c>
      <c r="T2217">
        <v>13</v>
      </c>
      <c r="U2217">
        <v>0</v>
      </c>
      <c r="V2217">
        <v>0</v>
      </c>
      <c r="W2217">
        <v>0</v>
      </c>
      <c r="X2217">
        <v>24.703124296863514</v>
      </c>
      <c r="Y2217">
        <v>0</v>
      </c>
      <c r="Z2217">
        <v>0</v>
      </c>
      <c r="AA2217">
        <v>0</v>
      </c>
      <c r="AB2217">
        <v>66.799061806835098</v>
      </c>
      <c r="AC2217">
        <v>0</v>
      </c>
      <c r="AD2217">
        <v>0</v>
      </c>
      <c r="AE2217">
        <v>91.502186103698619</v>
      </c>
    </row>
    <row r="2218" spans="1:31" x14ac:dyDescent="0.25">
      <c r="A2218">
        <v>2400258</v>
      </c>
      <c r="B2218">
        <v>1</v>
      </c>
      <c r="C2218" t="s">
        <v>80</v>
      </c>
      <c r="D2218" t="s">
        <v>103</v>
      </c>
      <c r="E2218" t="s">
        <v>325</v>
      </c>
      <c r="F2218" t="s">
        <v>6623</v>
      </c>
      <c r="G2218" t="s">
        <v>220</v>
      </c>
      <c r="H2218" t="s">
        <v>327</v>
      </c>
      <c r="I2218" t="s">
        <v>136</v>
      </c>
      <c r="J2218" t="s">
        <v>137</v>
      </c>
      <c r="K2218" t="s">
        <v>163</v>
      </c>
      <c r="L2218" t="s">
        <v>6624</v>
      </c>
      <c r="M2218" t="s">
        <v>6625</v>
      </c>
      <c r="N2218">
        <v>0.18194444400000001</v>
      </c>
      <c r="O2218">
        <v>1</v>
      </c>
      <c r="P2218">
        <v>16297</v>
      </c>
      <c r="Q2218">
        <v>6</v>
      </c>
      <c r="R2218">
        <v>250</v>
      </c>
      <c r="S2218">
        <v>34</v>
      </c>
      <c r="T2218">
        <v>2326</v>
      </c>
      <c r="U2218">
        <v>18</v>
      </c>
      <c r="V2218">
        <v>28</v>
      </c>
      <c r="W2218">
        <v>0.16998179235782085</v>
      </c>
      <c r="X2218">
        <v>544.67245340905129</v>
      </c>
      <c r="Y2218">
        <v>1.4580089348233749</v>
      </c>
      <c r="Z2218">
        <v>23.072966350307691</v>
      </c>
      <c r="AA2218">
        <v>45.919225240973077</v>
      </c>
      <c r="AB2218">
        <v>267.25843395554205</v>
      </c>
      <c r="AC2218">
        <v>113.34968586864302</v>
      </c>
      <c r="AD2218">
        <v>72.420602733207062</v>
      </c>
      <c r="AE2218">
        <v>1068.3213582849055</v>
      </c>
    </row>
    <row r="2219" spans="1:31" x14ac:dyDescent="0.25">
      <c r="A2219">
        <v>2400613</v>
      </c>
      <c r="B2219">
        <v>1</v>
      </c>
      <c r="C2219" t="s">
        <v>81</v>
      </c>
      <c r="D2219" t="s">
        <v>123</v>
      </c>
      <c r="E2219" t="s">
        <v>279</v>
      </c>
      <c r="F2219" t="s">
        <v>6626</v>
      </c>
      <c r="G2219" t="s">
        <v>206</v>
      </c>
      <c r="H2219" t="s">
        <v>143</v>
      </c>
      <c r="I2219" t="s">
        <v>136</v>
      </c>
      <c r="J2219" t="s">
        <v>137</v>
      </c>
      <c r="K2219" t="s">
        <v>163</v>
      </c>
      <c r="L2219" t="s">
        <v>6627</v>
      </c>
      <c r="M2219" t="s">
        <v>6628</v>
      </c>
      <c r="N2219">
        <v>3.8824999999999998</v>
      </c>
      <c r="O2219">
        <v>0</v>
      </c>
      <c r="P2219">
        <v>0</v>
      </c>
      <c r="Q2219">
        <v>2</v>
      </c>
      <c r="R2219">
        <v>26</v>
      </c>
      <c r="S2219">
        <v>0</v>
      </c>
      <c r="T2219">
        <v>2</v>
      </c>
      <c r="U2219">
        <v>0</v>
      </c>
      <c r="V2219">
        <v>0</v>
      </c>
      <c r="W2219">
        <v>0</v>
      </c>
      <c r="X2219">
        <v>0</v>
      </c>
      <c r="Y2219">
        <v>38.710144451808304</v>
      </c>
      <c r="Z2219">
        <v>76.080644317214137</v>
      </c>
      <c r="AA2219">
        <v>0</v>
      </c>
      <c r="AB2219">
        <v>8.5313475336809983</v>
      </c>
      <c r="AC2219">
        <v>0</v>
      </c>
      <c r="AD2219">
        <v>0</v>
      </c>
      <c r="AE2219">
        <v>123.32213630270344</v>
      </c>
    </row>
    <row r="2220" spans="1:31" x14ac:dyDescent="0.25">
      <c r="A2220">
        <v>2400650</v>
      </c>
      <c r="B2220">
        <v>1</v>
      </c>
      <c r="C2220" t="s">
        <v>80</v>
      </c>
      <c r="D2220" t="s">
        <v>82</v>
      </c>
      <c r="E2220" t="s">
        <v>132</v>
      </c>
      <c r="F2220" t="s">
        <v>6629</v>
      </c>
      <c r="G2220" t="s">
        <v>134</v>
      </c>
      <c r="H2220" t="s">
        <v>135</v>
      </c>
      <c r="I2220" t="s">
        <v>136</v>
      </c>
      <c r="J2220" t="s">
        <v>137</v>
      </c>
      <c r="K2220" t="s">
        <v>138</v>
      </c>
      <c r="L2220" t="s">
        <v>6630</v>
      </c>
      <c r="M2220" t="s">
        <v>6631</v>
      </c>
      <c r="N2220">
        <v>0.50833333300000005</v>
      </c>
      <c r="O2220">
        <v>0</v>
      </c>
      <c r="P2220">
        <v>582</v>
      </c>
      <c r="Q2220">
        <v>0</v>
      </c>
      <c r="R2220">
        <v>0</v>
      </c>
      <c r="S2220">
        <v>0</v>
      </c>
      <c r="T2220">
        <v>28</v>
      </c>
      <c r="U2220">
        <v>0</v>
      </c>
      <c r="V2220">
        <v>0</v>
      </c>
      <c r="W2220">
        <v>0</v>
      </c>
      <c r="X2220">
        <v>58.637645512620637</v>
      </c>
      <c r="Y2220">
        <v>0</v>
      </c>
      <c r="Z2220">
        <v>0</v>
      </c>
      <c r="AA2220">
        <v>0</v>
      </c>
      <c r="AB2220">
        <v>14.312127969443399</v>
      </c>
      <c r="AC2220">
        <v>0</v>
      </c>
      <c r="AD2220">
        <v>0</v>
      </c>
      <c r="AE2220">
        <v>72.949773482064032</v>
      </c>
    </row>
    <row r="2221" spans="1:31" x14ac:dyDescent="0.25">
      <c r="A2221">
        <v>2400464</v>
      </c>
      <c r="B2221">
        <v>1</v>
      </c>
      <c r="C2221" t="s">
        <v>80</v>
      </c>
      <c r="D2221" t="s">
        <v>94</v>
      </c>
      <c r="E2221" t="s">
        <v>325</v>
      </c>
      <c r="F2221" t="s">
        <v>6632</v>
      </c>
      <c r="G2221" t="s">
        <v>162</v>
      </c>
      <c r="H2221" t="s">
        <v>143</v>
      </c>
      <c r="I2221" t="s">
        <v>136</v>
      </c>
      <c r="J2221" t="s">
        <v>137</v>
      </c>
      <c r="K2221" t="s">
        <v>163</v>
      </c>
      <c r="L2221" t="s">
        <v>6633</v>
      </c>
      <c r="M2221" t="s">
        <v>6634</v>
      </c>
      <c r="N2221">
        <v>0.66111111099999997</v>
      </c>
      <c r="O2221">
        <v>0</v>
      </c>
      <c r="P2221">
        <v>22785</v>
      </c>
      <c r="Q2221">
        <v>1</v>
      </c>
      <c r="R2221">
        <v>342</v>
      </c>
      <c r="S2221">
        <v>15</v>
      </c>
      <c r="T2221">
        <v>3873</v>
      </c>
      <c r="U2221">
        <v>3</v>
      </c>
      <c r="V2221">
        <v>9</v>
      </c>
      <c r="W2221">
        <v>0</v>
      </c>
      <c r="X2221">
        <v>2876.7694452351011</v>
      </c>
      <c r="Y2221">
        <v>4.6066902983020537</v>
      </c>
      <c r="Z2221">
        <v>38.858463632806917</v>
      </c>
      <c r="AA2221">
        <v>572.67651525728013</v>
      </c>
      <c r="AB2221">
        <v>2238.3364083960773</v>
      </c>
      <c r="AC2221">
        <v>135.1298653142274</v>
      </c>
      <c r="AD2221">
        <v>151.80748702239535</v>
      </c>
      <c r="AE2221">
        <v>6018.1848751561902</v>
      </c>
    </row>
    <row r="2222" spans="1:31" x14ac:dyDescent="0.25">
      <c r="A2222">
        <v>2400507</v>
      </c>
      <c r="B2222">
        <v>1</v>
      </c>
      <c r="C2222" t="s">
        <v>80</v>
      </c>
      <c r="D2222" t="s">
        <v>110</v>
      </c>
      <c r="E2222" t="s">
        <v>132</v>
      </c>
      <c r="F2222" t="s">
        <v>6635</v>
      </c>
      <c r="G2222" t="s">
        <v>134</v>
      </c>
      <c r="H2222" t="s">
        <v>135</v>
      </c>
      <c r="I2222" t="s">
        <v>136</v>
      </c>
      <c r="J2222" t="s">
        <v>137</v>
      </c>
      <c r="K2222" t="s">
        <v>138</v>
      </c>
      <c r="L2222" t="s">
        <v>6636</v>
      </c>
      <c r="M2222" t="s">
        <v>6637</v>
      </c>
      <c r="N2222">
        <v>3.1475</v>
      </c>
      <c r="O2222">
        <v>0</v>
      </c>
      <c r="P2222">
        <v>371</v>
      </c>
      <c r="Q2222">
        <v>0</v>
      </c>
      <c r="R2222">
        <v>0</v>
      </c>
      <c r="S2222">
        <v>0</v>
      </c>
      <c r="T2222">
        <v>76</v>
      </c>
      <c r="U2222">
        <v>0</v>
      </c>
      <c r="V2222">
        <v>0</v>
      </c>
      <c r="W2222">
        <v>0</v>
      </c>
      <c r="X2222">
        <v>236.77215206911686</v>
      </c>
      <c r="Y2222">
        <v>0</v>
      </c>
      <c r="Z2222">
        <v>0</v>
      </c>
      <c r="AA2222">
        <v>0</v>
      </c>
      <c r="AB2222">
        <v>147.95169515951952</v>
      </c>
      <c r="AC2222">
        <v>0</v>
      </c>
      <c r="AD2222">
        <v>0</v>
      </c>
      <c r="AE2222">
        <v>384.72384722863637</v>
      </c>
    </row>
    <row r="2223" spans="1:31" x14ac:dyDescent="0.25">
      <c r="A2223">
        <v>2400327</v>
      </c>
      <c r="B2223">
        <v>1</v>
      </c>
      <c r="C2223" t="s">
        <v>80</v>
      </c>
      <c r="D2223" t="s">
        <v>99</v>
      </c>
      <c r="E2223" t="s">
        <v>132</v>
      </c>
      <c r="F2223" t="s">
        <v>6638</v>
      </c>
      <c r="G2223" t="s">
        <v>134</v>
      </c>
      <c r="H2223" t="s">
        <v>135</v>
      </c>
      <c r="I2223" t="s">
        <v>136</v>
      </c>
      <c r="J2223" t="s">
        <v>137</v>
      </c>
      <c r="K2223" t="s">
        <v>138</v>
      </c>
      <c r="L2223" t="s">
        <v>6639</v>
      </c>
      <c r="M2223" t="s">
        <v>6640</v>
      </c>
      <c r="N2223">
        <v>5.6802777769999997</v>
      </c>
      <c r="O2223">
        <v>0</v>
      </c>
      <c r="P2223">
        <v>170</v>
      </c>
      <c r="Q2223">
        <v>0</v>
      </c>
      <c r="R2223">
        <v>12</v>
      </c>
      <c r="S2223">
        <v>0</v>
      </c>
      <c r="T2223">
        <v>15</v>
      </c>
      <c r="U2223">
        <v>0</v>
      </c>
      <c r="V2223">
        <v>0</v>
      </c>
      <c r="W2223">
        <v>0</v>
      </c>
      <c r="X2223">
        <v>118.31024834079426</v>
      </c>
      <c r="Y2223">
        <v>0</v>
      </c>
      <c r="Z2223">
        <v>28.378379671589592</v>
      </c>
      <c r="AA2223">
        <v>0</v>
      </c>
      <c r="AB2223">
        <v>73.599554145315025</v>
      </c>
      <c r="AC2223">
        <v>0</v>
      </c>
      <c r="AD2223">
        <v>0</v>
      </c>
      <c r="AE2223">
        <v>220.28818215769888</v>
      </c>
    </row>
    <row r="2224" spans="1:31" x14ac:dyDescent="0.25">
      <c r="A2224">
        <v>2400373</v>
      </c>
      <c r="B2224">
        <v>1</v>
      </c>
      <c r="C2224" t="s">
        <v>80</v>
      </c>
      <c r="D2224" t="s">
        <v>105</v>
      </c>
      <c r="E2224" t="s">
        <v>157</v>
      </c>
      <c r="F2224" t="s">
        <v>6641</v>
      </c>
      <c r="G2224" t="s">
        <v>580</v>
      </c>
      <c r="H2224" t="s">
        <v>135</v>
      </c>
      <c r="I2224" t="s">
        <v>136</v>
      </c>
      <c r="J2224" t="s">
        <v>137</v>
      </c>
      <c r="K2224" t="s">
        <v>163</v>
      </c>
      <c r="L2224" t="s">
        <v>6642</v>
      </c>
      <c r="M2224" t="s">
        <v>6643</v>
      </c>
      <c r="N2224">
        <v>0.6</v>
      </c>
      <c r="O2224">
        <v>0</v>
      </c>
      <c r="P2224">
        <v>36</v>
      </c>
      <c r="Q2224">
        <v>0</v>
      </c>
      <c r="R2224">
        <v>7</v>
      </c>
      <c r="S2224">
        <v>0</v>
      </c>
      <c r="T2224">
        <v>2</v>
      </c>
      <c r="U2224">
        <v>0</v>
      </c>
      <c r="V2224">
        <v>0</v>
      </c>
      <c r="W2224">
        <v>0</v>
      </c>
      <c r="X2224">
        <v>3.1267261650114007</v>
      </c>
      <c r="Y2224">
        <v>0</v>
      </c>
      <c r="Z2224">
        <v>0.56892832911359992</v>
      </c>
      <c r="AA2224">
        <v>0</v>
      </c>
      <c r="AB2224">
        <v>2.1990131101799999E-2</v>
      </c>
      <c r="AC2224">
        <v>0</v>
      </c>
      <c r="AD2224">
        <v>0</v>
      </c>
      <c r="AE2224">
        <v>3.7176446252268005</v>
      </c>
    </row>
    <row r="2225" spans="1:31" x14ac:dyDescent="0.25">
      <c r="A2225">
        <v>2400496</v>
      </c>
      <c r="B2225">
        <v>1</v>
      </c>
      <c r="C2225" t="s">
        <v>80</v>
      </c>
      <c r="D2225" t="s">
        <v>96</v>
      </c>
      <c r="E2225" t="s">
        <v>181</v>
      </c>
      <c r="F2225" t="s">
        <v>6644</v>
      </c>
      <c r="G2225" t="s">
        <v>183</v>
      </c>
      <c r="H2225" t="s">
        <v>135</v>
      </c>
      <c r="I2225" t="s">
        <v>136</v>
      </c>
      <c r="J2225" t="s">
        <v>137</v>
      </c>
      <c r="K2225" t="s">
        <v>163</v>
      </c>
      <c r="L2225" t="s">
        <v>6645</v>
      </c>
      <c r="M2225" t="s">
        <v>6646</v>
      </c>
      <c r="N2225">
        <v>1.874166666</v>
      </c>
      <c r="O2225">
        <v>0</v>
      </c>
      <c r="P2225">
        <v>2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0.87544859236873507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0.87544859236873507</v>
      </c>
    </row>
    <row r="2226" spans="1:31" x14ac:dyDescent="0.25">
      <c r="A2226">
        <v>2400390</v>
      </c>
      <c r="B2226">
        <v>1</v>
      </c>
      <c r="C2226" t="s">
        <v>81</v>
      </c>
      <c r="D2226" t="s">
        <v>118</v>
      </c>
      <c r="E2226" t="s">
        <v>141</v>
      </c>
      <c r="F2226" t="s">
        <v>6647</v>
      </c>
      <c r="G2226" t="s">
        <v>162</v>
      </c>
      <c r="H2226" t="s">
        <v>143</v>
      </c>
      <c r="I2226" t="s">
        <v>136</v>
      </c>
      <c r="J2226" t="s">
        <v>137</v>
      </c>
      <c r="K2226" t="s">
        <v>163</v>
      </c>
      <c r="L2226" t="s">
        <v>6648</v>
      </c>
      <c r="M2226" t="s">
        <v>6649</v>
      </c>
      <c r="N2226">
        <v>1.535555555</v>
      </c>
      <c r="O2226">
        <v>1</v>
      </c>
      <c r="P2226">
        <v>457</v>
      </c>
      <c r="Q2226">
        <v>4</v>
      </c>
      <c r="R2226">
        <v>14</v>
      </c>
      <c r="S2226">
        <v>0</v>
      </c>
      <c r="T2226">
        <v>52</v>
      </c>
      <c r="U2226">
        <v>0</v>
      </c>
      <c r="V2226">
        <v>0</v>
      </c>
      <c r="W2226">
        <v>0.47157235022966443</v>
      </c>
      <c r="X2226">
        <v>106.67694093419759</v>
      </c>
      <c r="Y2226">
        <v>14.323397816880325</v>
      </c>
      <c r="Z2226">
        <v>21.113087046682018</v>
      </c>
      <c r="AA2226">
        <v>0</v>
      </c>
      <c r="AB2226">
        <v>56.998592650679754</v>
      </c>
      <c r="AC2226">
        <v>0</v>
      </c>
      <c r="AD2226">
        <v>0</v>
      </c>
      <c r="AE2226">
        <v>199.58359079866938</v>
      </c>
    </row>
    <row r="2227" spans="1:31" x14ac:dyDescent="0.25">
      <c r="A2227">
        <v>2400536</v>
      </c>
      <c r="B2227">
        <v>1</v>
      </c>
      <c r="C2227" t="s">
        <v>80</v>
      </c>
      <c r="D2227" t="s">
        <v>101</v>
      </c>
      <c r="E2227" t="s">
        <v>157</v>
      </c>
      <c r="F2227" t="s">
        <v>6650</v>
      </c>
      <c r="G2227" t="s">
        <v>213</v>
      </c>
      <c r="H2227" t="s">
        <v>135</v>
      </c>
      <c r="I2227" t="s">
        <v>136</v>
      </c>
      <c r="J2227" t="s">
        <v>137</v>
      </c>
      <c r="K2227" t="s">
        <v>163</v>
      </c>
      <c r="L2227" t="s">
        <v>6651</v>
      </c>
      <c r="M2227" t="s">
        <v>6652</v>
      </c>
      <c r="N2227">
        <v>1.143333333</v>
      </c>
      <c r="O2227">
        <v>0</v>
      </c>
      <c r="P2227">
        <v>17</v>
      </c>
      <c r="Q2227">
        <v>0</v>
      </c>
      <c r="R2227">
        <v>0</v>
      </c>
      <c r="S2227">
        <v>0</v>
      </c>
      <c r="T2227">
        <v>5</v>
      </c>
      <c r="U2227">
        <v>0</v>
      </c>
      <c r="V2227">
        <v>0</v>
      </c>
      <c r="W2227">
        <v>0</v>
      </c>
      <c r="X2227">
        <v>5.9027651123630864</v>
      </c>
      <c r="Y2227">
        <v>0</v>
      </c>
      <c r="Z2227">
        <v>0</v>
      </c>
      <c r="AA2227">
        <v>0</v>
      </c>
      <c r="AB2227">
        <v>9.5771643546425658</v>
      </c>
      <c r="AC2227">
        <v>0</v>
      </c>
      <c r="AD2227">
        <v>0</v>
      </c>
      <c r="AE2227">
        <v>15.479929467005652</v>
      </c>
    </row>
    <row r="2228" spans="1:31" x14ac:dyDescent="0.25">
      <c r="A2228">
        <v>2400287</v>
      </c>
      <c r="B2228">
        <v>1</v>
      </c>
      <c r="C2228" t="s">
        <v>80</v>
      </c>
      <c r="D2228" t="s">
        <v>94</v>
      </c>
      <c r="E2228" t="s">
        <v>325</v>
      </c>
      <c r="F2228" t="s">
        <v>6653</v>
      </c>
      <c r="G2228" t="s">
        <v>235</v>
      </c>
      <c r="H2228" t="s">
        <v>143</v>
      </c>
      <c r="I2228" t="s">
        <v>136</v>
      </c>
      <c r="J2228" t="s">
        <v>3</v>
      </c>
      <c r="K2228" t="s">
        <v>163</v>
      </c>
      <c r="L2228" t="s">
        <v>6654</v>
      </c>
      <c r="M2228" t="s">
        <v>6655</v>
      </c>
      <c r="N2228">
        <v>0.707777777</v>
      </c>
      <c r="O2228">
        <v>0</v>
      </c>
      <c r="P2228">
        <v>10440</v>
      </c>
      <c r="Q2228">
        <v>16</v>
      </c>
      <c r="R2228">
        <v>185</v>
      </c>
      <c r="S2228">
        <v>41</v>
      </c>
      <c r="T2228">
        <v>856</v>
      </c>
      <c r="U2228">
        <v>1</v>
      </c>
      <c r="V2228">
        <v>1</v>
      </c>
      <c r="W2228">
        <v>0</v>
      </c>
      <c r="X2228">
        <v>1365.3130700887782</v>
      </c>
      <c r="Y2228">
        <v>13.155434470810928</v>
      </c>
      <c r="Z2228">
        <v>42.274978636849447</v>
      </c>
      <c r="AA2228">
        <v>155.35249036426532</v>
      </c>
      <c r="AB2228">
        <v>628.24637088028749</v>
      </c>
      <c r="AC2228">
        <v>94.209700898702579</v>
      </c>
      <c r="AD2228">
        <v>7.6462611084750227</v>
      </c>
      <c r="AE2228">
        <v>2306.1983064481688</v>
      </c>
    </row>
    <row r="2229" spans="1:31" x14ac:dyDescent="0.25">
      <c r="A2229">
        <v>2400290</v>
      </c>
      <c r="B2229">
        <v>1</v>
      </c>
      <c r="C2229" t="s">
        <v>80</v>
      </c>
      <c r="D2229" t="s">
        <v>96</v>
      </c>
      <c r="E2229" t="s">
        <v>279</v>
      </c>
      <c r="F2229" t="s">
        <v>3297</v>
      </c>
      <c r="G2229" t="s">
        <v>162</v>
      </c>
      <c r="H2229" t="s">
        <v>143</v>
      </c>
      <c r="I2229" t="s">
        <v>136</v>
      </c>
      <c r="J2229" t="s">
        <v>137</v>
      </c>
      <c r="K2229" t="s">
        <v>163</v>
      </c>
      <c r="L2229" t="s">
        <v>6656</v>
      </c>
      <c r="M2229" t="s">
        <v>6657</v>
      </c>
      <c r="N2229">
        <v>0.73222222199999998</v>
      </c>
      <c r="O2229">
        <v>0</v>
      </c>
      <c r="P2229">
        <v>467</v>
      </c>
      <c r="Q2229">
        <v>4</v>
      </c>
      <c r="R2229">
        <v>0</v>
      </c>
      <c r="S2229">
        <v>3</v>
      </c>
      <c r="T2229">
        <v>12</v>
      </c>
      <c r="U2229">
        <v>0</v>
      </c>
      <c r="V2229">
        <v>0</v>
      </c>
      <c r="W2229">
        <v>0</v>
      </c>
      <c r="X2229">
        <v>52.207915884863269</v>
      </c>
      <c r="Y2229">
        <v>466.56564907603172</v>
      </c>
      <c r="Z2229">
        <v>0</v>
      </c>
      <c r="AA2229">
        <v>3.0256158303721663</v>
      </c>
      <c r="AB2229">
        <v>11.354806012689393</v>
      </c>
      <c r="AC2229">
        <v>0</v>
      </c>
      <c r="AD2229">
        <v>0</v>
      </c>
      <c r="AE2229">
        <v>533.15398680395663</v>
      </c>
    </row>
    <row r="2230" spans="1:31" x14ac:dyDescent="0.25">
      <c r="A2230">
        <v>2400788</v>
      </c>
      <c r="B2230">
        <v>1</v>
      </c>
      <c r="C2230" t="s">
        <v>80</v>
      </c>
      <c r="D2230" t="s">
        <v>97</v>
      </c>
      <c r="E2230" t="s">
        <v>181</v>
      </c>
      <c r="F2230" t="s">
        <v>6658</v>
      </c>
      <c r="G2230" t="s">
        <v>183</v>
      </c>
      <c r="H2230" t="s">
        <v>135</v>
      </c>
      <c r="I2230" t="s">
        <v>136</v>
      </c>
      <c r="J2230" t="s">
        <v>137</v>
      </c>
      <c r="K2230" t="s">
        <v>163</v>
      </c>
      <c r="L2230" t="s">
        <v>6659</v>
      </c>
      <c r="M2230" t="s">
        <v>6660</v>
      </c>
      <c r="N2230">
        <v>0.98416666600000002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0.53239141905487219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0.53239141905487219</v>
      </c>
    </row>
    <row r="2231" spans="1:31" x14ac:dyDescent="0.25">
      <c r="A2231">
        <v>2400622</v>
      </c>
      <c r="B2231">
        <v>1</v>
      </c>
      <c r="C2231" t="s">
        <v>80</v>
      </c>
      <c r="D2231" t="s">
        <v>84</v>
      </c>
      <c r="E2231" t="s">
        <v>181</v>
      </c>
      <c r="F2231" t="s">
        <v>5756</v>
      </c>
      <c r="G2231" t="s">
        <v>224</v>
      </c>
      <c r="H2231" t="s">
        <v>135</v>
      </c>
      <c r="I2231" t="s">
        <v>136</v>
      </c>
      <c r="J2231" t="s">
        <v>137</v>
      </c>
      <c r="K2231" t="s">
        <v>163</v>
      </c>
      <c r="L2231" t="s">
        <v>6661</v>
      </c>
      <c r="M2231" t="s">
        <v>6662</v>
      </c>
      <c r="N2231">
        <v>5.415277777</v>
      </c>
      <c r="O2231">
        <v>0</v>
      </c>
      <c r="P2231">
        <v>11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13.876119200027064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13.876119200027064</v>
      </c>
    </row>
    <row r="2232" spans="1:31" x14ac:dyDescent="0.25">
      <c r="A2232">
        <v>2400665</v>
      </c>
      <c r="B2232">
        <v>1</v>
      </c>
      <c r="C2232" t="s">
        <v>81</v>
      </c>
      <c r="D2232" t="s">
        <v>127</v>
      </c>
      <c r="E2232" t="s">
        <v>181</v>
      </c>
      <c r="F2232" t="s">
        <v>6663</v>
      </c>
      <c r="G2232" t="s">
        <v>183</v>
      </c>
      <c r="H2232" t="s">
        <v>135</v>
      </c>
      <c r="I2232" t="s">
        <v>136</v>
      </c>
      <c r="J2232" t="s">
        <v>137</v>
      </c>
      <c r="K2232" t="s">
        <v>163</v>
      </c>
      <c r="L2232" t="s">
        <v>6664</v>
      </c>
      <c r="M2232" t="s">
        <v>6665</v>
      </c>
      <c r="N2232">
        <v>1.925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0.79716254428074995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0.79716254428074995</v>
      </c>
    </row>
    <row r="2233" spans="1:31" x14ac:dyDescent="0.25">
      <c r="A2233">
        <v>2400539</v>
      </c>
      <c r="B2233">
        <v>1</v>
      </c>
      <c r="C2233" t="s">
        <v>81</v>
      </c>
      <c r="D2233" t="s">
        <v>119</v>
      </c>
      <c r="E2233" t="s">
        <v>279</v>
      </c>
      <c r="F2233" t="s">
        <v>6666</v>
      </c>
      <c r="G2233" t="s">
        <v>162</v>
      </c>
      <c r="H2233" t="s">
        <v>143</v>
      </c>
      <c r="I2233" t="s">
        <v>417</v>
      </c>
      <c r="J2233" t="s">
        <v>137</v>
      </c>
      <c r="K2233" t="s">
        <v>163</v>
      </c>
      <c r="L2233" t="s">
        <v>6667</v>
      </c>
      <c r="M2233" t="s">
        <v>6668</v>
      </c>
      <c r="N2233">
        <v>6.3888879999999997E-3</v>
      </c>
      <c r="O2233">
        <v>0</v>
      </c>
      <c r="P2233">
        <v>1656</v>
      </c>
      <c r="Q2233">
        <v>121</v>
      </c>
      <c r="R2233">
        <v>391</v>
      </c>
      <c r="S2233">
        <v>10</v>
      </c>
      <c r="T2233">
        <v>91</v>
      </c>
      <c r="U2233">
        <v>0</v>
      </c>
      <c r="V2233">
        <v>0</v>
      </c>
      <c r="W2233">
        <v>0</v>
      </c>
      <c r="X2233">
        <v>1.3604619741065318</v>
      </c>
      <c r="Y2233">
        <v>2.3871541674857184</v>
      </c>
      <c r="Z2233">
        <v>4.1844685190493607</v>
      </c>
      <c r="AA2233">
        <v>0.33164630340996781</v>
      </c>
      <c r="AB2233">
        <v>0.42133636763426241</v>
      </c>
      <c r="AC2233">
        <v>0</v>
      </c>
      <c r="AD2233">
        <v>0</v>
      </c>
      <c r="AE2233">
        <v>8.6850673316858416</v>
      </c>
    </row>
    <row r="2234" spans="1:31" x14ac:dyDescent="0.25">
      <c r="A2234">
        <v>2400493</v>
      </c>
      <c r="B2234">
        <v>1</v>
      </c>
      <c r="C2234" t="s">
        <v>80</v>
      </c>
      <c r="D2234" t="s">
        <v>87</v>
      </c>
      <c r="E2234" t="s">
        <v>132</v>
      </c>
      <c r="F2234" t="s">
        <v>6669</v>
      </c>
      <c r="G2234" t="s">
        <v>254</v>
      </c>
      <c r="H2234" t="s">
        <v>135</v>
      </c>
      <c r="I2234" t="s">
        <v>136</v>
      </c>
      <c r="J2234" t="s">
        <v>137</v>
      </c>
      <c r="K2234" t="s">
        <v>163</v>
      </c>
      <c r="L2234" t="s">
        <v>6670</v>
      </c>
      <c r="M2234" t="s">
        <v>6671</v>
      </c>
      <c r="N2234">
        <v>1.5177777770000001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33</v>
      </c>
      <c r="U2234">
        <v>0</v>
      </c>
      <c r="V2234">
        <v>8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185.64708637513323</v>
      </c>
      <c r="AC2234">
        <v>0</v>
      </c>
      <c r="AD2234">
        <v>594.71724774865299</v>
      </c>
      <c r="AE2234">
        <v>780.36433412378619</v>
      </c>
    </row>
    <row r="2235" spans="1:31" x14ac:dyDescent="0.25">
      <c r="A2235">
        <v>2400284</v>
      </c>
      <c r="B2235">
        <v>1</v>
      </c>
      <c r="C2235" t="s">
        <v>80</v>
      </c>
      <c r="D2235" t="s">
        <v>84</v>
      </c>
      <c r="E2235" t="s">
        <v>181</v>
      </c>
      <c r="F2235" t="s">
        <v>6672</v>
      </c>
      <c r="G2235" t="s">
        <v>231</v>
      </c>
      <c r="H2235" t="s">
        <v>135</v>
      </c>
      <c r="I2235" t="s">
        <v>136</v>
      </c>
      <c r="J2235" t="s">
        <v>137</v>
      </c>
      <c r="K2235" t="s">
        <v>163</v>
      </c>
      <c r="L2235" t="s">
        <v>6673</v>
      </c>
      <c r="M2235" t="s">
        <v>6674</v>
      </c>
      <c r="N2235">
        <v>6.9577777770000004</v>
      </c>
      <c r="O2235">
        <v>0</v>
      </c>
      <c r="P2235">
        <v>13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16.776285309961516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16.776285309961516</v>
      </c>
    </row>
    <row r="2236" spans="1:31" x14ac:dyDescent="0.25">
      <c r="A2236">
        <v>2400330</v>
      </c>
      <c r="B2236">
        <v>1</v>
      </c>
      <c r="C2236" t="s">
        <v>80</v>
      </c>
      <c r="D2236" t="s">
        <v>97</v>
      </c>
      <c r="E2236" t="s">
        <v>181</v>
      </c>
      <c r="F2236" t="s">
        <v>6675</v>
      </c>
      <c r="G2236" t="s">
        <v>183</v>
      </c>
      <c r="H2236" t="s">
        <v>135</v>
      </c>
      <c r="I2236" t="s">
        <v>136</v>
      </c>
      <c r="J2236" t="s">
        <v>137</v>
      </c>
      <c r="K2236" t="s">
        <v>163</v>
      </c>
      <c r="L2236" t="s">
        <v>6676</v>
      </c>
      <c r="M2236" t="s">
        <v>6636</v>
      </c>
      <c r="N2236">
        <v>4.4236111109999996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</row>
    <row r="2237" spans="1:31" x14ac:dyDescent="0.25">
      <c r="A2237">
        <v>2400533</v>
      </c>
      <c r="B2237">
        <v>1</v>
      </c>
      <c r="C2237" t="s">
        <v>80</v>
      </c>
      <c r="D2237" t="s">
        <v>95</v>
      </c>
      <c r="E2237" t="s">
        <v>141</v>
      </c>
      <c r="F2237" t="s">
        <v>6677</v>
      </c>
      <c r="G2237" t="s">
        <v>206</v>
      </c>
      <c r="H2237" t="s">
        <v>143</v>
      </c>
      <c r="I2237" t="s">
        <v>136</v>
      </c>
      <c r="J2237" t="s">
        <v>137</v>
      </c>
      <c r="K2237" t="s">
        <v>163</v>
      </c>
      <c r="L2237" t="s">
        <v>6678</v>
      </c>
      <c r="M2237" t="s">
        <v>6679</v>
      </c>
      <c r="N2237">
        <v>1.6333333329999999</v>
      </c>
      <c r="O2237">
        <v>0</v>
      </c>
      <c r="P2237">
        <v>100</v>
      </c>
      <c r="Q2237">
        <v>0</v>
      </c>
      <c r="R2237">
        <v>0</v>
      </c>
      <c r="S2237">
        <v>2</v>
      </c>
      <c r="T2237">
        <v>1</v>
      </c>
      <c r="U2237">
        <v>0</v>
      </c>
      <c r="V2237">
        <v>0</v>
      </c>
      <c r="W2237">
        <v>0</v>
      </c>
      <c r="X2237">
        <v>20.9187099580713</v>
      </c>
      <c r="Y2237">
        <v>0</v>
      </c>
      <c r="Z2237">
        <v>0</v>
      </c>
      <c r="AA2237">
        <v>2.6245099792132178</v>
      </c>
      <c r="AB2237">
        <v>0</v>
      </c>
      <c r="AC2237">
        <v>0</v>
      </c>
      <c r="AD2237">
        <v>0</v>
      </c>
      <c r="AE2237">
        <v>23.543219937284519</v>
      </c>
    </row>
    <row r="2238" spans="1:31" x14ac:dyDescent="0.25">
      <c r="A2238">
        <v>2400244</v>
      </c>
      <c r="B2238">
        <v>1</v>
      </c>
      <c r="C2238" t="s">
        <v>80</v>
      </c>
      <c r="D2238" t="s">
        <v>105</v>
      </c>
      <c r="E2238" t="s">
        <v>279</v>
      </c>
      <c r="F2238" t="s">
        <v>5891</v>
      </c>
      <c r="G2238" t="s">
        <v>162</v>
      </c>
      <c r="H2238" t="s">
        <v>143</v>
      </c>
      <c r="I2238" t="s">
        <v>136</v>
      </c>
      <c r="J2238" t="s">
        <v>137</v>
      </c>
      <c r="K2238" t="s">
        <v>163</v>
      </c>
      <c r="L2238" t="s">
        <v>6680</v>
      </c>
      <c r="M2238" t="s">
        <v>6681</v>
      </c>
      <c r="N2238">
        <v>1.190833333</v>
      </c>
      <c r="O2238">
        <v>14</v>
      </c>
      <c r="P2238">
        <v>34</v>
      </c>
      <c r="Q2238">
        <v>5</v>
      </c>
      <c r="R2238">
        <v>71</v>
      </c>
      <c r="S2238">
        <v>15</v>
      </c>
      <c r="T2238">
        <v>19</v>
      </c>
      <c r="U2238">
        <v>1</v>
      </c>
      <c r="V2238">
        <v>1</v>
      </c>
      <c r="W2238">
        <v>6.8613984516819153</v>
      </c>
      <c r="X2238">
        <v>11.016501912167554</v>
      </c>
      <c r="Y2238">
        <v>2.4642760732194668</v>
      </c>
      <c r="Z2238">
        <v>20.45936808794</v>
      </c>
      <c r="AA2238">
        <v>107.94057537640316</v>
      </c>
      <c r="AB2238">
        <v>6.2482510910951197</v>
      </c>
      <c r="AC2238">
        <v>142.00064071774958</v>
      </c>
      <c r="AD2238">
        <v>2.507953966758993</v>
      </c>
      <c r="AE2238">
        <v>299.49896567701575</v>
      </c>
    </row>
    <row r="2239" spans="1:31" x14ac:dyDescent="0.25">
      <c r="A2239">
        <v>2400576</v>
      </c>
      <c r="B2239">
        <v>1</v>
      </c>
      <c r="C2239" t="s">
        <v>80</v>
      </c>
      <c r="D2239" t="s">
        <v>96</v>
      </c>
      <c r="E2239" t="s">
        <v>181</v>
      </c>
      <c r="F2239" t="s">
        <v>6682</v>
      </c>
      <c r="G2239" t="s">
        <v>231</v>
      </c>
      <c r="H2239" t="s">
        <v>135</v>
      </c>
      <c r="I2239" t="s">
        <v>136</v>
      </c>
      <c r="J2239" t="s">
        <v>137</v>
      </c>
      <c r="K2239" t="s">
        <v>163</v>
      </c>
      <c r="L2239" t="s">
        <v>6683</v>
      </c>
      <c r="M2239" t="s">
        <v>6684</v>
      </c>
      <c r="N2239">
        <v>4.6608333330000002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</row>
    <row r="2240" spans="1:31" x14ac:dyDescent="0.25">
      <c r="A2240">
        <v>2400476</v>
      </c>
      <c r="B2240">
        <v>1</v>
      </c>
      <c r="C2240" t="s">
        <v>81</v>
      </c>
      <c r="D2240" t="s">
        <v>127</v>
      </c>
      <c r="E2240" t="s">
        <v>141</v>
      </c>
      <c r="F2240" t="s">
        <v>6685</v>
      </c>
      <c r="G2240" t="s">
        <v>206</v>
      </c>
      <c r="H2240" t="s">
        <v>143</v>
      </c>
      <c r="I2240" t="s">
        <v>136</v>
      </c>
      <c r="J2240" t="s">
        <v>137</v>
      </c>
      <c r="K2240" t="s">
        <v>163</v>
      </c>
      <c r="L2240" t="s">
        <v>6686</v>
      </c>
      <c r="M2240" t="s">
        <v>6687</v>
      </c>
      <c r="N2240">
        <v>3.0955555549999998</v>
      </c>
      <c r="O2240">
        <v>0</v>
      </c>
      <c r="P2240">
        <v>53</v>
      </c>
      <c r="Q2240">
        <v>0</v>
      </c>
      <c r="R2240">
        <v>0</v>
      </c>
      <c r="S2240">
        <v>0</v>
      </c>
      <c r="T2240">
        <v>2</v>
      </c>
      <c r="U2240">
        <v>0</v>
      </c>
      <c r="V2240">
        <v>0</v>
      </c>
      <c r="W2240">
        <v>0</v>
      </c>
      <c r="X2240">
        <v>21.404188906377271</v>
      </c>
      <c r="Y2240">
        <v>0</v>
      </c>
      <c r="Z2240">
        <v>0</v>
      </c>
      <c r="AA2240">
        <v>0</v>
      </c>
      <c r="AB2240">
        <v>0.75902059285201584</v>
      </c>
      <c r="AC2240">
        <v>0</v>
      </c>
      <c r="AD2240">
        <v>0</v>
      </c>
      <c r="AE2240">
        <v>22.163209499229286</v>
      </c>
    </row>
    <row r="2241" spans="1:31" x14ac:dyDescent="0.25">
      <c r="A2241">
        <v>2400742</v>
      </c>
      <c r="B2241">
        <v>1</v>
      </c>
      <c r="C2241" t="s">
        <v>81</v>
      </c>
      <c r="D2241" t="s">
        <v>112</v>
      </c>
      <c r="E2241" t="s">
        <v>132</v>
      </c>
      <c r="F2241" t="s">
        <v>6042</v>
      </c>
      <c r="G2241" t="s">
        <v>187</v>
      </c>
      <c r="H2241" t="s">
        <v>135</v>
      </c>
      <c r="I2241" t="s">
        <v>136</v>
      </c>
      <c r="J2241" t="s">
        <v>137</v>
      </c>
      <c r="K2241" t="s">
        <v>163</v>
      </c>
      <c r="L2241" t="s">
        <v>6688</v>
      </c>
      <c r="M2241" t="s">
        <v>6689</v>
      </c>
      <c r="N2241">
        <v>0.275277777</v>
      </c>
      <c r="O2241">
        <v>0</v>
      </c>
      <c r="P2241">
        <v>297</v>
      </c>
      <c r="Q2241">
        <v>0</v>
      </c>
      <c r="R2241">
        <v>36</v>
      </c>
      <c r="S2241">
        <v>0</v>
      </c>
      <c r="T2241">
        <v>20</v>
      </c>
      <c r="U2241">
        <v>0</v>
      </c>
      <c r="V2241">
        <v>0</v>
      </c>
      <c r="W2241">
        <v>0</v>
      </c>
      <c r="X2241">
        <v>17.484201308105124</v>
      </c>
      <c r="Y2241">
        <v>0</v>
      </c>
      <c r="Z2241">
        <v>0.76630196871268741</v>
      </c>
      <c r="AA2241">
        <v>0</v>
      </c>
      <c r="AB2241">
        <v>3.3668568208102672</v>
      </c>
      <c r="AC2241">
        <v>0</v>
      </c>
      <c r="AD2241">
        <v>0</v>
      </c>
      <c r="AE2241">
        <v>21.61736009762808</v>
      </c>
    </row>
    <row r="2242" spans="1:31" x14ac:dyDescent="0.25">
      <c r="A2242">
        <v>2400619</v>
      </c>
      <c r="B2242">
        <v>1</v>
      </c>
      <c r="C2242" t="s">
        <v>80</v>
      </c>
      <c r="D2242" t="s">
        <v>82</v>
      </c>
      <c r="E2242" t="s">
        <v>325</v>
      </c>
      <c r="F2242" t="s">
        <v>6690</v>
      </c>
      <c r="G2242" t="s">
        <v>162</v>
      </c>
      <c r="H2242" t="s">
        <v>143</v>
      </c>
      <c r="I2242" t="s">
        <v>136</v>
      </c>
      <c r="J2242" t="s">
        <v>137</v>
      </c>
      <c r="K2242" t="s">
        <v>163</v>
      </c>
      <c r="L2242" t="s">
        <v>6691</v>
      </c>
      <c r="M2242" t="s">
        <v>6692</v>
      </c>
      <c r="N2242">
        <v>0.96166666599999995</v>
      </c>
      <c r="O2242">
        <v>0</v>
      </c>
      <c r="P2242">
        <v>595</v>
      </c>
      <c r="Q2242">
        <v>0</v>
      </c>
      <c r="R2242">
        <v>0</v>
      </c>
      <c r="S2242">
        <v>0</v>
      </c>
      <c r="T2242">
        <v>1494</v>
      </c>
      <c r="U2242">
        <v>0</v>
      </c>
      <c r="V2242">
        <v>20</v>
      </c>
      <c r="W2242">
        <v>0</v>
      </c>
      <c r="X2242">
        <v>120.87659086508937</v>
      </c>
      <c r="Y2242">
        <v>0</v>
      </c>
      <c r="Z2242">
        <v>0</v>
      </c>
      <c r="AA2242">
        <v>0</v>
      </c>
      <c r="AB2242">
        <v>1334.1808263980317</v>
      </c>
      <c r="AC2242">
        <v>0</v>
      </c>
      <c r="AD2242">
        <v>347.16240383376123</v>
      </c>
      <c r="AE2242">
        <v>1802.2198210968822</v>
      </c>
    </row>
    <row r="2243" spans="1:31" x14ac:dyDescent="0.25">
      <c r="A2243">
        <v>2400413</v>
      </c>
      <c r="B2243">
        <v>1</v>
      </c>
      <c r="C2243" t="s">
        <v>81</v>
      </c>
      <c r="D2243" t="s">
        <v>121</v>
      </c>
      <c r="E2243" t="s">
        <v>181</v>
      </c>
      <c r="F2243" t="s">
        <v>6693</v>
      </c>
      <c r="G2243" t="s">
        <v>235</v>
      </c>
      <c r="H2243" t="s">
        <v>135</v>
      </c>
      <c r="I2243" t="s">
        <v>136</v>
      </c>
      <c r="J2243" t="s">
        <v>3</v>
      </c>
      <c r="K2243" t="s">
        <v>163</v>
      </c>
      <c r="L2243" t="s">
        <v>6694</v>
      </c>
      <c r="M2243" t="s">
        <v>6695</v>
      </c>
      <c r="N2243">
        <v>4.1900000000000004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</row>
    <row r="2244" spans="1:31" x14ac:dyDescent="0.25">
      <c r="A2244">
        <v>2400450</v>
      </c>
      <c r="B2244">
        <v>1</v>
      </c>
      <c r="C2244" t="s">
        <v>80</v>
      </c>
      <c r="D2244" t="s">
        <v>95</v>
      </c>
      <c r="E2244" t="s">
        <v>153</v>
      </c>
      <c r="F2244" t="s">
        <v>6696</v>
      </c>
      <c r="G2244" t="s">
        <v>162</v>
      </c>
      <c r="H2244" t="s">
        <v>143</v>
      </c>
      <c r="I2244" t="s">
        <v>136</v>
      </c>
      <c r="J2244" t="s">
        <v>137</v>
      </c>
      <c r="K2244" t="s">
        <v>163</v>
      </c>
      <c r="L2244" t="s">
        <v>6697</v>
      </c>
      <c r="M2244" t="s">
        <v>6698</v>
      </c>
      <c r="N2244">
        <v>0.104444444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3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190.83138839560982</v>
      </c>
      <c r="AD2244">
        <v>0</v>
      </c>
      <c r="AE2244">
        <v>190.83138839560982</v>
      </c>
    </row>
    <row r="2245" spans="1:31" x14ac:dyDescent="0.25">
      <c r="A2245">
        <v>2400705</v>
      </c>
      <c r="B2245">
        <v>1</v>
      </c>
      <c r="C2245" t="s">
        <v>80</v>
      </c>
      <c r="D2245" t="s">
        <v>102</v>
      </c>
      <c r="E2245" t="s">
        <v>141</v>
      </c>
      <c r="F2245" t="s">
        <v>6699</v>
      </c>
      <c r="G2245" t="s">
        <v>206</v>
      </c>
      <c r="H2245" t="s">
        <v>143</v>
      </c>
      <c r="I2245" t="s">
        <v>136</v>
      </c>
      <c r="J2245" t="s">
        <v>137</v>
      </c>
      <c r="K2245" t="s">
        <v>163</v>
      </c>
      <c r="L2245" t="s">
        <v>6700</v>
      </c>
      <c r="M2245" t="s">
        <v>6701</v>
      </c>
      <c r="N2245">
        <v>2.0444444439999998</v>
      </c>
      <c r="O2245">
        <v>0</v>
      </c>
      <c r="P2245">
        <v>131</v>
      </c>
      <c r="Q2245">
        <v>0</v>
      </c>
      <c r="R2245">
        <v>5</v>
      </c>
      <c r="S2245">
        <v>0</v>
      </c>
      <c r="T2245">
        <v>10</v>
      </c>
      <c r="U2245">
        <v>0</v>
      </c>
      <c r="V2245">
        <v>0</v>
      </c>
      <c r="W2245">
        <v>0</v>
      </c>
      <c r="X2245">
        <v>67.757935235048947</v>
      </c>
      <c r="Y2245">
        <v>0</v>
      </c>
      <c r="Z2245">
        <v>10.425610022208659</v>
      </c>
      <c r="AA2245">
        <v>0</v>
      </c>
      <c r="AB2245">
        <v>21.830098430003503</v>
      </c>
      <c r="AC2245">
        <v>0</v>
      </c>
      <c r="AD2245">
        <v>0</v>
      </c>
      <c r="AE2245">
        <v>100.01364368726111</v>
      </c>
    </row>
    <row r="2246" spans="1:31" x14ac:dyDescent="0.25">
      <c r="A2246">
        <v>2400396</v>
      </c>
      <c r="B2246">
        <v>1</v>
      </c>
      <c r="C2246" t="s">
        <v>80</v>
      </c>
      <c r="D2246" t="s">
        <v>84</v>
      </c>
      <c r="E2246" t="s">
        <v>132</v>
      </c>
      <c r="F2246" t="s">
        <v>6702</v>
      </c>
      <c r="G2246" t="s">
        <v>134</v>
      </c>
      <c r="H2246" t="s">
        <v>135</v>
      </c>
      <c r="I2246" t="s">
        <v>136</v>
      </c>
      <c r="J2246" t="s">
        <v>137</v>
      </c>
      <c r="K2246" t="s">
        <v>138</v>
      </c>
      <c r="L2246" t="s">
        <v>6703</v>
      </c>
      <c r="M2246" t="s">
        <v>6704</v>
      </c>
      <c r="N2246">
        <v>6.4861111109999996</v>
      </c>
      <c r="O2246">
        <v>0</v>
      </c>
      <c r="P2246">
        <v>587</v>
      </c>
      <c r="Q2246">
        <v>0</v>
      </c>
      <c r="R2246">
        <v>0</v>
      </c>
      <c r="S2246">
        <v>0</v>
      </c>
      <c r="T2246">
        <v>45</v>
      </c>
      <c r="U2246">
        <v>0</v>
      </c>
      <c r="V2246">
        <v>0</v>
      </c>
      <c r="W2246">
        <v>0</v>
      </c>
      <c r="X2246">
        <v>731.0332211089883</v>
      </c>
      <c r="Y2246">
        <v>0</v>
      </c>
      <c r="Z2246">
        <v>0</v>
      </c>
      <c r="AA2246">
        <v>0</v>
      </c>
      <c r="AB2246">
        <v>279.8972315694773</v>
      </c>
      <c r="AC2246">
        <v>0</v>
      </c>
      <c r="AD2246">
        <v>0</v>
      </c>
      <c r="AE2246">
        <v>1010.9304526784656</v>
      </c>
    </row>
    <row r="2247" spans="1:31" x14ac:dyDescent="0.25">
      <c r="A2247">
        <v>2400419</v>
      </c>
      <c r="B2247">
        <v>1</v>
      </c>
      <c r="C2247" t="s">
        <v>80</v>
      </c>
      <c r="D2247" t="s">
        <v>84</v>
      </c>
      <c r="E2247" t="s">
        <v>181</v>
      </c>
      <c r="F2247" t="s">
        <v>6197</v>
      </c>
      <c r="G2247" t="s">
        <v>224</v>
      </c>
      <c r="H2247" t="s">
        <v>135</v>
      </c>
      <c r="I2247" t="s">
        <v>136</v>
      </c>
      <c r="J2247" t="s">
        <v>137</v>
      </c>
      <c r="K2247" t="s">
        <v>163</v>
      </c>
      <c r="L2247" t="s">
        <v>6705</v>
      </c>
      <c r="M2247" t="s">
        <v>6706</v>
      </c>
      <c r="N2247">
        <v>6.7225000000000001</v>
      </c>
      <c r="O2247">
        <v>0</v>
      </c>
      <c r="P2247">
        <v>9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11.60892726990541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11.60892726990541</v>
      </c>
    </row>
    <row r="2248" spans="1:31" x14ac:dyDescent="0.25">
      <c r="A2248">
        <v>2400774</v>
      </c>
      <c r="B2248">
        <v>1</v>
      </c>
      <c r="C2248" t="s">
        <v>80</v>
      </c>
      <c r="D2248" t="s">
        <v>95</v>
      </c>
      <c r="E2248" t="s">
        <v>157</v>
      </c>
      <c r="F2248" t="s">
        <v>6403</v>
      </c>
      <c r="G2248" t="s">
        <v>254</v>
      </c>
      <c r="H2248" t="s">
        <v>135</v>
      </c>
      <c r="I2248" t="s">
        <v>136</v>
      </c>
      <c r="J2248" t="s">
        <v>137</v>
      </c>
      <c r="K2248" t="s">
        <v>163</v>
      </c>
      <c r="L2248" t="s">
        <v>6707</v>
      </c>
      <c r="M2248" t="s">
        <v>6708</v>
      </c>
      <c r="N2248">
        <v>0.76777777700000005</v>
      </c>
      <c r="O2248">
        <v>0</v>
      </c>
      <c r="P2248">
        <v>31</v>
      </c>
      <c r="Q2248">
        <v>0</v>
      </c>
      <c r="R2248">
        <v>0</v>
      </c>
      <c r="S2248">
        <v>0</v>
      </c>
      <c r="T2248">
        <v>1</v>
      </c>
      <c r="U2248">
        <v>0</v>
      </c>
      <c r="V2248">
        <v>0</v>
      </c>
      <c r="W2248">
        <v>0</v>
      </c>
      <c r="X2248">
        <v>2.1129939741407586</v>
      </c>
      <c r="Y2248">
        <v>0</v>
      </c>
      <c r="Z2248">
        <v>0</v>
      </c>
      <c r="AA2248">
        <v>0</v>
      </c>
      <c r="AB2248">
        <v>5.0758832362702781E-2</v>
      </c>
      <c r="AC2248">
        <v>0</v>
      </c>
      <c r="AD2248">
        <v>0</v>
      </c>
      <c r="AE2248">
        <v>2.1637528065034615</v>
      </c>
    </row>
    <row r="2249" spans="1:31" x14ac:dyDescent="0.25">
      <c r="A2249">
        <v>2400465</v>
      </c>
      <c r="B2249">
        <v>1</v>
      </c>
      <c r="C2249" t="s">
        <v>81</v>
      </c>
      <c r="D2249" t="s">
        <v>123</v>
      </c>
      <c r="E2249" t="s">
        <v>157</v>
      </c>
      <c r="F2249" t="s">
        <v>6709</v>
      </c>
      <c r="G2249" t="s">
        <v>297</v>
      </c>
      <c r="H2249" t="s">
        <v>135</v>
      </c>
      <c r="I2249" t="s">
        <v>136</v>
      </c>
      <c r="J2249" t="s">
        <v>137</v>
      </c>
      <c r="K2249" t="s">
        <v>163</v>
      </c>
      <c r="L2249" t="s">
        <v>6710</v>
      </c>
      <c r="M2249" t="s">
        <v>6711</v>
      </c>
      <c r="N2249">
        <v>1.728611111</v>
      </c>
      <c r="O2249">
        <v>0</v>
      </c>
      <c r="P2249">
        <v>12</v>
      </c>
      <c r="Q2249">
        <v>0</v>
      </c>
      <c r="R2249">
        <v>0</v>
      </c>
      <c r="S2249">
        <v>0</v>
      </c>
      <c r="T2249">
        <v>3</v>
      </c>
      <c r="U2249">
        <v>0</v>
      </c>
      <c r="V2249">
        <v>0</v>
      </c>
      <c r="W2249">
        <v>0</v>
      </c>
      <c r="X2249">
        <v>3.8529018990556803</v>
      </c>
      <c r="Y2249">
        <v>0</v>
      </c>
      <c r="Z2249">
        <v>0</v>
      </c>
      <c r="AA2249">
        <v>0</v>
      </c>
      <c r="AB2249">
        <v>4.0434906302165814</v>
      </c>
      <c r="AC2249">
        <v>0</v>
      </c>
      <c r="AD2249">
        <v>0</v>
      </c>
      <c r="AE2249">
        <v>7.8963925292722621</v>
      </c>
    </row>
    <row r="2250" spans="1:31" x14ac:dyDescent="0.25">
      <c r="A2250">
        <v>2400273</v>
      </c>
      <c r="B2250">
        <v>1</v>
      </c>
      <c r="C2250" t="s">
        <v>80</v>
      </c>
      <c r="D2250" t="s">
        <v>85</v>
      </c>
      <c r="E2250" t="s">
        <v>157</v>
      </c>
      <c r="F2250" t="s">
        <v>6712</v>
      </c>
      <c r="G2250" t="s">
        <v>297</v>
      </c>
      <c r="H2250" t="s">
        <v>135</v>
      </c>
      <c r="I2250" t="s">
        <v>136</v>
      </c>
      <c r="J2250" t="s">
        <v>137</v>
      </c>
      <c r="K2250" t="s">
        <v>163</v>
      </c>
      <c r="L2250" t="s">
        <v>6713</v>
      </c>
      <c r="M2250" t="s">
        <v>6714</v>
      </c>
      <c r="N2250">
        <v>1.0252777769999999</v>
      </c>
      <c r="O2250">
        <v>0</v>
      </c>
      <c r="P2250">
        <v>218</v>
      </c>
      <c r="Q2250">
        <v>0</v>
      </c>
      <c r="R2250">
        <v>0</v>
      </c>
      <c r="S2250">
        <v>0</v>
      </c>
      <c r="T2250">
        <v>12</v>
      </c>
      <c r="U2250">
        <v>0</v>
      </c>
      <c r="V2250">
        <v>0</v>
      </c>
      <c r="W2250">
        <v>0</v>
      </c>
      <c r="X2250">
        <v>38.536355191964986</v>
      </c>
      <c r="Y2250">
        <v>0</v>
      </c>
      <c r="Z2250">
        <v>0</v>
      </c>
      <c r="AA2250">
        <v>0</v>
      </c>
      <c r="AB2250">
        <v>3.9351089041936387</v>
      </c>
      <c r="AC2250">
        <v>0</v>
      </c>
      <c r="AD2250">
        <v>0</v>
      </c>
      <c r="AE2250">
        <v>42.471464096158627</v>
      </c>
    </row>
    <row r="2251" spans="1:31" x14ac:dyDescent="0.25">
      <c r="A2251">
        <v>2400734</v>
      </c>
      <c r="B2251">
        <v>1</v>
      </c>
      <c r="C2251" t="s">
        <v>80</v>
      </c>
      <c r="D2251" t="s">
        <v>94</v>
      </c>
      <c r="E2251" t="s">
        <v>157</v>
      </c>
      <c r="F2251" t="s">
        <v>6715</v>
      </c>
      <c r="G2251" t="s">
        <v>254</v>
      </c>
      <c r="H2251" t="s">
        <v>135</v>
      </c>
      <c r="I2251" t="s">
        <v>136</v>
      </c>
      <c r="J2251" t="s">
        <v>137</v>
      </c>
      <c r="K2251" t="s">
        <v>163</v>
      </c>
      <c r="L2251" t="s">
        <v>6716</v>
      </c>
      <c r="M2251" t="s">
        <v>6717</v>
      </c>
      <c r="N2251">
        <v>0.69277777699999998</v>
      </c>
      <c r="O2251">
        <v>0</v>
      </c>
      <c r="P2251">
        <v>117</v>
      </c>
      <c r="Q2251">
        <v>0</v>
      </c>
      <c r="R2251">
        <v>0</v>
      </c>
      <c r="S2251">
        <v>0</v>
      </c>
      <c r="T2251">
        <v>13</v>
      </c>
      <c r="U2251">
        <v>0</v>
      </c>
      <c r="V2251">
        <v>0</v>
      </c>
      <c r="W2251">
        <v>0</v>
      </c>
      <c r="X2251">
        <v>17.826317344288313</v>
      </c>
      <c r="Y2251">
        <v>0</v>
      </c>
      <c r="Z2251">
        <v>0</v>
      </c>
      <c r="AA2251">
        <v>0</v>
      </c>
      <c r="AB2251">
        <v>2.2161498521501701</v>
      </c>
      <c r="AC2251">
        <v>0</v>
      </c>
      <c r="AD2251">
        <v>0</v>
      </c>
      <c r="AE2251">
        <v>20.042467196438484</v>
      </c>
    </row>
    <row r="2252" spans="1:31" x14ac:dyDescent="0.25">
      <c r="A2252">
        <v>2400379</v>
      </c>
      <c r="B2252">
        <v>1</v>
      </c>
      <c r="C2252" t="s">
        <v>81</v>
      </c>
      <c r="D2252" t="s">
        <v>118</v>
      </c>
      <c r="E2252" t="s">
        <v>157</v>
      </c>
      <c r="F2252" t="s">
        <v>6718</v>
      </c>
      <c r="G2252" t="s">
        <v>272</v>
      </c>
      <c r="H2252" t="s">
        <v>135</v>
      </c>
      <c r="I2252" t="s">
        <v>136</v>
      </c>
      <c r="J2252" t="s">
        <v>137</v>
      </c>
      <c r="K2252" t="s">
        <v>163</v>
      </c>
      <c r="L2252" t="s">
        <v>6719</v>
      </c>
      <c r="M2252" t="s">
        <v>6720</v>
      </c>
      <c r="N2252">
        <v>4.0869444440000002</v>
      </c>
      <c r="O2252">
        <v>0</v>
      </c>
      <c r="P2252">
        <v>48</v>
      </c>
      <c r="Q2252">
        <v>0</v>
      </c>
      <c r="R2252">
        <v>0</v>
      </c>
      <c r="S2252">
        <v>0</v>
      </c>
      <c r="T2252">
        <v>5</v>
      </c>
      <c r="U2252">
        <v>0</v>
      </c>
      <c r="V2252">
        <v>0</v>
      </c>
      <c r="W2252">
        <v>0</v>
      </c>
      <c r="X2252">
        <v>34.636099222633618</v>
      </c>
      <c r="Y2252">
        <v>0</v>
      </c>
      <c r="Z2252">
        <v>0</v>
      </c>
      <c r="AA2252">
        <v>0</v>
      </c>
      <c r="AB2252">
        <v>3.8152158281672679</v>
      </c>
      <c r="AC2252">
        <v>0</v>
      </c>
      <c r="AD2252">
        <v>0</v>
      </c>
      <c r="AE2252">
        <v>38.451315050800886</v>
      </c>
    </row>
    <row r="2253" spans="1:31" x14ac:dyDescent="0.25">
      <c r="A2253">
        <v>2400333</v>
      </c>
      <c r="B2253">
        <v>1</v>
      </c>
      <c r="C2253" t="s">
        <v>80</v>
      </c>
      <c r="D2253" t="s">
        <v>100</v>
      </c>
      <c r="E2253" t="s">
        <v>279</v>
      </c>
      <c r="F2253" t="s">
        <v>5777</v>
      </c>
      <c r="G2253" t="s">
        <v>162</v>
      </c>
      <c r="H2253" t="s">
        <v>143</v>
      </c>
      <c r="I2253" t="s">
        <v>136</v>
      </c>
      <c r="J2253" t="s">
        <v>137</v>
      </c>
      <c r="K2253" t="s">
        <v>163</v>
      </c>
      <c r="L2253" t="s">
        <v>6721</v>
      </c>
      <c r="M2253" t="s">
        <v>6722</v>
      </c>
      <c r="N2253">
        <v>0.99916666600000004</v>
      </c>
      <c r="O2253">
        <v>0</v>
      </c>
      <c r="P2253">
        <v>438</v>
      </c>
      <c r="Q2253">
        <v>1</v>
      </c>
      <c r="R2253">
        <v>42</v>
      </c>
      <c r="S2253">
        <v>0</v>
      </c>
      <c r="T2253">
        <v>67</v>
      </c>
      <c r="U2253">
        <v>0</v>
      </c>
      <c r="V2253">
        <v>1</v>
      </c>
      <c r="W2253">
        <v>0</v>
      </c>
      <c r="X2253">
        <v>119.96649461392495</v>
      </c>
      <c r="Y2253">
        <v>15.617445212600943</v>
      </c>
      <c r="Z2253">
        <v>29.206131690709054</v>
      </c>
      <c r="AA2253">
        <v>0</v>
      </c>
      <c r="AB2253">
        <v>112.10475218833962</v>
      </c>
      <c r="AC2253">
        <v>0</v>
      </c>
      <c r="AD2253">
        <v>59.471572051281356</v>
      </c>
      <c r="AE2253">
        <v>336.36639575685592</v>
      </c>
    </row>
    <row r="2254" spans="1:31" x14ac:dyDescent="0.25">
      <c r="A2254">
        <v>2400479</v>
      </c>
      <c r="B2254">
        <v>1</v>
      </c>
      <c r="C2254" t="s">
        <v>80</v>
      </c>
      <c r="D2254" t="s">
        <v>88</v>
      </c>
      <c r="E2254" t="s">
        <v>157</v>
      </c>
      <c r="F2254" t="s">
        <v>6723</v>
      </c>
      <c r="G2254" t="s">
        <v>254</v>
      </c>
      <c r="H2254" t="s">
        <v>135</v>
      </c>
      <c r="I2254" t="s">
        <v>136</v>
      </c>
      <c r="J2254" t="s">
        <v>137</v>
      </c>
      <c r="K2254" t="s">
        <v>163</v>
      </c>
      <c r="L2254" t="s">
        <v>6724</v>
      </c>
      <c r="M2254" t="s">
        <v>6725</v>
      </c>
      <c r="N2254">
        <v>0.64972222199999996</v>
      </c>
      <c r="O2254">
        <v>0</v>
      </c>
      <c r="P2254">
        <v>64</v>
      </c>
      <c r="Q2254">
        <v>0</v>
      </c>
      <c r="R2254">
        <v>0</v>
      </c>
      <c r="S2254">
        <v>0</v>
      </c>
      <c r="T2254">
        <v>6</v>
      </c>
      <c r="U2254">
        <v>0</v>
      </c>
      <c r="V2254">
        <v>0</v>
      </c>
      <c r="W2254">
        <v>0</v>
      </c>
      <c r="X2254">
        <v>7.3660743721579491</v>
      </c>
      <c r="Y2254">
        <v>0</v>
      </c>
      <c r="Z2254">
        <v>0</v>
      </c>
      <c r="AA2254">
        <v>0</v>
      </c>
      <c r="AB2254">
        <v>7.9634419222800226</v>
      </c>
      <c r="AC2254">
        <v>0</v>
      </c>
      <c r="AD2254">
        <v>0</v>
      </c>
      <c r="AE2254">
        <v>15.329516294437973</v>
      </c>
    </row>
    <row r="2255" spans="1:31" x14ac:dyDescent="0.25">
      <c r="A2255">
        <v>2400502</v>
      </c>
      <c r="B2255">
        <v>1</v>
      </c>
      <c r="C2255" t="s">
        <v>80</v>
      </c>
      <c r="D2255" t="s">
        <v>85</v>
      </c>
      <c r="E2255" t="s">
        <v>157</v>
      </c>
      <c r="F2255" t="s">
        <v>6726</v>
      </c>
      <c r="G2255" t="s">
        <v>134</v>
      </c>
      <c r="H2255" t="s">
        <v>135</v>
      </c>
      <c r="I2255" t="s">
        <v>136</v>
      </c>
      <c r="J2255" t="s">
        <v>137</v>
      </c>
      <c r="K2255" t="s">
        <v>138</v>
      </c>
      <c r="L2255" t="s">
        <v>6727</v>
      </c>
      <c r="M2255" t="s">
        <v>6728</v>
      </c>
      <c r="N2255">
        <v>0.85194444400000002</v>
      </c>
      <c r="O2255">
        <v>0</v>
      </c>
      <c r="P2255">
        <v>155</v>
      </c>
      <c r="Q2255">
        <v>0</v>
      </c>
      <c r="R2255">
        <v>0</v>
      </c>
      <c r="S2255">
        <v>0</v>
      </c>
      <c r="T2255">
        <v>7</v>
      </c>
      <c r="U2255">
        <v>0</v>
      </c>
      <c r="V2255">
        <v>0</v>
      </c>
      <c r="W2255">
        <v>0</v>
      </c>
      <c r="X2255">
        <v>32.137664102230076</v>
      </c>
      <c r="Y2255">
        <v>0</v>
      </c>
      <c r="Z2255">
        <v>0</v>
      </c>
      <c r="AA2255">
        <v>0</v>
      </c>
      <c r="AB2255">
        <v>3.643263539676393</v>
      </c>
      <c r="AC2255">
        <v>0</v>
      </c>
      <c r="AD2255">
        <v>0</v>
      </c>
      <c r="AE2255">
        <v>35.780927641906466</v>
      </c>
    </row>
    <row r="2256" spans="1:31" x14ac:dyDescent="0.25">
      <c r="A2256">
        <v>2400671</v>
      </c>
      <c r="B2256">
        <v>1</v>
      </c>
      <c r="C2256" t="s">
        <v>80</v>
      </c>
      <c r="D2256" t="s">
        <v>102</v>
      </c>
      <c r="E2256" t="s">
        <v>141</v>
      </c>
      <c r="F2256" t="s">
        <v>6729</v>
      </c>
      <c r="G2256" t="s">
        <v>162</v>
      </c>
      <c r="H2256" t="s">
        <v>143</v>
      </c>
      <c r="I2256" t="s">
        <v>136</v>
      </c>
      <c r="J2256" t="s">
        <v>137</v>
      </c>
      <c r="K2256" t="s">
        <v>163</v>
      </c>
      <c r="L2256" t="s">
        <v>6730</v>
      </c>
      <c r="M2256" t="s">
        <v>6731</v>
      </c>
      <c r="N2256">
        <v>1.1475</v>
      </c>
      <c r="O2256">
        <v>0</v>
      </c>
      <c r="P2256">
        <v>16</v>
      </c>
      <c r="Q2256">
        <v>2</v>
      </c>
      <c r="R2256">
        <v>147</v>
      </c>
      <c r="S2256">
        <v>0</v>
      </c>
      <c r="T2256">
        <v>40</v>
      </c>
      <c r="U2256">
        <v>0</v>
      </c>
      <c r="V2256">
        <v>0</v>
      </c>
      <c r="W2256">
        <v>0</v>
      </c>
      <c r="X2256">
        <v>2.2009395409554404</v>
      </c>
      <c r="Y2256">
        <v>0.52286820801995715</v>
      </c>
      <c r="Z2256">
        <v>38.42527822196616</v>
      </c>
      <c r="AA2256">
        <v>0</v>
      </c>
      <c r="AB2256">
        <v>22.146500662738884</v>
      </c>
      <c r="AC2256">
        <v>0</v>
      </c>
      <c r="AD2256">
        <v>0</v>
      </c>
      <c r="AE2256">
        <v>63.295586633680443</v>
      </c>
    </row>
    <row r="2257" spans="1:31" x14ac:dyDescent="0.25">
      <c r="A2257">
        <v>2400708</v>
      </c>
      <c r="B2257">
        <v>1</v>
      </c>
      <c r="C2257" t="s">
        <v>80</v>
      </c>
      <c r="D2257" t="s">
        <v>106</v>
      </c>
      <c r="E2257" t="s">
        <v>132</v>
      </c>
      <c r="F2257" t="s">
        <v>6732</v>
      </c>
      <c r="G2257" t="s">
        <v>254</v>
      </c>
      <c r="H2257" t="s">
        <v>135</v>
      </c>
      <c r="I2257" t="s">
        <v>136</v>
      </c>
      <c r="J2257" t="s">
        <v>137</v>
      </c>
      <c r="K2257" t="s">
        <v>163</v>
      </c>
      <c r="L2257" t="s">
        <v>6733</v>
      </c>
      <c r="M2257" t="s">
        <v>6734</v>
      </c>
      <c r="N2257">
        <v>0.61472222200000004</v>
      </c>
      <c r="O2257">
        <v>0</v>
      </c>
      <c r="P2257">
        <v>25</v>
      </c>
      <c r="Q2257">
        <v>0</v>
      </c>
      <c r="R2257">
        <v>10</v>
      </c>
      <c r="S2257">
        <v>0</v>
      </c>
      <c r="T2257">
        <v>6</v>
      </c>
      <c r="U2257">
        <v>0</v>
      </c>
      <c r="V2257">
        <v>0</v>
      </c>
      <c r="W2257">
        <v>0</v>
      </c>
      <c r="X2257">
        <v>3.7420902329749843</v>
      </c>
      <c r="Y2257">
        <v>0</v>
      </c>
      <c r="Z2257">
        <v>7.2209007718738043</v>
      </c>
      <c r="AA2257">
        <v>0</v>
      </c>
      <c r="AB2257">
        <v>7.3379547219800676</v>
      </c>
      <c r="AC2257">
        <v>0</v>
      </c>
      <c r="AD2257">
        <v>0</v>
      </c>
      <c r="AE2257">
        <v>18.300945726828857</v>
      </c>
    </row>
    <row r="2258" spans="1:31" x14ac:dyDescent="0.25">
      <c r="A2258">
        <v>2400359</v>
      </c>
      <c r="B2258">
        <v>1</v>
      </c>
      <c r="C2258" t="s">
        <v>80</v>
      </c>
      <c r="D2258" t="s">
        <v>96</v>
      </c>
      <c r="E2258" t="s">
        <v>181</v>
      </c>
      <c r="F2258" t="s">
        <v>6735</v>
      </c>
      <c r="G2258" t="s">
        <v>183</v>
      </c>
      <c r="H2258" t="s">
        <v>135</v>
      </c>
      <c r="I2258" t="s">
        <v>136</v>
      </c>
      <c r="J2258" t="s">
        <v>137</v>
      </c>
      <c r="K2258" t="s">
        <v>163</v>
      </c>
      <c r="L2258" t="s">
        <v>6736</v>
      </c>
      <c r="M2258" t="s">
        <v>6737</v>
      </c>
      <c r="N2258">
        <v>0.61333333300000004</v>
      </c>
      <c r="O2258">
        <v>0</v>
      </c>
      <c r="P2258">
        <v>2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0.20617664257763832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0.20617664257763832</v>
      </c>
    </row>
    <row r="2259" spans="1:31" x14ac:dyDescent="0.25">
      <c r="A2259">
        <v>2400399</v>
      </c>
      <c r="B2259">
        <v>1</v>
      </c>
      <c r="C2259" t="s">
        <v>80</v>
      </c>
      <c r="D2259" t="s">
        <v>100</v>
      </c>
      <c r="E2259" t="s">
        <v>181</v>
      </c>
      <c r="F2259" t="s">
        <v>6738</v>
      </c>
      <c r="G2259" t="s">
        <v>183</v>
      </c>
      <c r="H2259" t="s">
        <v>135</v>
      </c>
      <c r="I2259" t="s">
        <v>136</v>
      </c>
      <c r="J2259" t="s">
        <v>137</v>
      </c>
      <c r="K2259" t="s">
        <v>163</v>
      </c>
      <c r="L2259" t="s">
        <v>6739</v>
      </c>
      <c r="M2259" t="s">
        <v>6740</v>
      </c>
      <c r="N2259">
        <v>0.93416666599999998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0.27939669852343751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0.27939669852343751</v>
      </c>
    </row>
    <row r="2260" spans="1:31" x14ac:dyDescent="0.25">
      <c r="A2260">
        <v>2400376</v>
      </c>
      <c r="B2260">
        <v>1</v>
      </c>
      <c r="C2260" t="s">
        <v>80</v>
      </c>
      <c r="D2260" t="s">
        <v>92</v>
      </c>
      <c r="E2260" t="s">
        <v>153</v>
      </c>
      <c r="F2260" t="s">
        <v>6741</v>
      </c>
      <c r="G2260" t="s">
        <v>134</v>
      </c>
      <c r="H2260" t="s">
        <v>143</v>
      </c>
      <c r="I2260" t="s">
        <v>136</v>
      </c>
      <c r="J2260" t="s">
        <v>137</v>
      </c>
      <c r="K2260" t="s">
        <v>138</v>
      </c>
      <c r="L2260" t="s">
        <v>6742</v>
      </c>
      <c r="M2260" t="s">
        <v>6743</v>
      </c>
      <c r="N2260">
        <v>6.6483333330000001</v>
      </c>
      <c r="O2260">
        <v>0</v>
      </c>
      <c r="P2260">
        <v>3508</v>
      </c>
      <c r="Q2260">
        <v>0</v>
      </c>
      <c r="R2260">
        <v>5</v>
      </c>
      <c r="S2260">
        <v>0</v>
      </c>
      <c r="T2260">
        <v>87</v>
      </c>
      <c r="U2260">
        <v>0</v>
      </c>
      <c r="V2260">
        <v>0</v>
      </c>
      <c r="W2260">
        <v>0</v>
      </c>
      <c r="X2260">
        <v>4798.750315826961</v>
      </c>
      <c r="Y2260">
        <v>0</v>
      </c>
      <c r="Z2260">
        <v>24.913806942923198</v>
      </c>
      <c r="AA2260">
        <v>0</v>
      </c>
      <c r="AB2260">
        <v>763.62832945457183</v>
      </c>
      <c r="AC2260">
        <v>0</v>
      </c>
      <c r="AD2260">
        <v>0</v>
      </c>
      <c r="AE2260">
        <v>5587.2924522244557</v>
      </c>
    </row>
    <row r="2261" spans="1:31" x14ac:dyDescent="0.25">
      <c r="A2261">
        <v>2400276</v>
      </c>
      <c r="B2261">
        <v>1</v>
      </c>
      <c r="C2261" t="s">
        <v>81</v>
      </c>
      <c r="D2261" t="s">
        <v>118</v>
      </c>
      <c r="E2261" t="s">
        <v>141</v>
      </c>
      <c r="F2261" t="s">
        <v>6744</v>
      </c>
      <c r="G2261" t="s">
        <v>206</v>
      </c>
      <c r="H2261" t="s">
        <v>143</v>
      </c>
      <c r="I2261" t="s">
        <v>136</v>
      </c>
      <c r="J2261" t="s">
        <v>137</v>
      </c>
      <c r="K2261" t="s">
        <v>163</v>
      </c>
      <c r="L2261" t="s">
        <v>6745</v>
      </c>
      <c r="M2261" t="s">
        <v>6746</v>
      </c>
      <c r="N2261">
        <v>1.4113888880000001</v>
      </c>
      <c r="O2261">
        <v>0</v>
      </c>
      <c r="P2261">
        <v>0</v>
      </c>
      <c r="Q2261">
        <v>27</v>
      </c>
      <c r="R2261">
        <v>7</v>
      </c>
      <c r="S2261">
        <v>2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10.746899644741205</v>
      </c>
      <c r="Z2261">
        <v>0.72111683207349342</v>
      </c>
      <c r="AA2261">
        <v>1.9029164671248167</v>
      </c>
      <c r="AB2261">
        <v>0</v>
      </c>
      <c r="AC2261">
        <v>0</v>
      </c>
      <c r="AD2261">
        <v>0</v>
      </c>
      <c r="AE2261">
        <v>13.370932943939515</v>
      </c>
    </row>
    <row r="2262" spans="1:31" x14ac:dyDescent="0.25">
      <c r="A2262">
        <v>2400439</v>
      </c>
      <c r="B2262">
        <v>1</v>
      </c>
      <c r="C2262" t="s">
        <v>81</v>
      </c>
      <c r="D2262" t="s">
        <v>112</v>
      </c>
      <c r="E2262" t="s">
        <v>279</v>
      </c>
      <c r="F2262" t="s">
        <v>6747</v>
      </c>
      <c r="G2262" t="s">
        <v>162</v>
      </c>
      <c r="H2262" t="s">
        <v>143</v>
      </c>
      <c r="I2262" t="s">
        <v>136</v>
      </c>
      <c r="J2262" t="s">
        <v>137</v>
      </c>
      <c r="K2262" t="s">
        <v>163</v>
      </c>
      <c r="L2262" t="s">
        <v>6748</v>
      </c>
      <c r="M2262" t="s">
        <v>6749</v>
      </c>
      <c r="N2262">
        <v>2.3619444440000001</v>
      </c>
      <c r="O2262">
        <v>0</v>
      </c>
      <c r="P2262">
        <v>0</v>
      </c>
      <c r="Q2262">
        <v>25</v>
      </c>
      <c r="R2262">
        <v>0</v>
      </c>
      <c r="S2262">
        <v>2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90.161211479242752</v>
      </c>
      <c r="Z2262">
        <v>0</v>
      </c>
      <c r="AA2262">
        <v>3.6847086038973829</v>
      </c>
      <c r="AB2262">
        <v>0</v>
      </c>
      <c r="AC2262">
        <v>0</v>
      </c>
      <c r="AD2262">
        <v>0</v>
      </c>
      <c r="AE2262">
        <v>93.845920083140129</v>
      </c>
    </row>
    <row r="2263" spans="1:31" x14ac:dyDescent="0.25">
      <c r="A2263">
        <v>2400339</v>
      </c>
      <c r="B2263">
        <v>1</v>
      </c>
      <c r="C2263" t="s">
        <v>80</v>
      </c>
      <c r="D2263" t="s">
        <v>85</v>
      </c>
      <c r="E2263" t="s">
        <v>157</v>
      </c>
      <c r="F2263" t="s">
        <v>6750</v>
      </c>
      <c r="G2263" t="s">
        <v>134</v>
      </c>
      <c r="H2263" t="s">
        <v>135</v>
      </c>
      <c r="I2263" t="s">
        <v>136</v>
      </c>
      <c r="J2263" t="s">
        <v>137</v>
      </c>
      <c r="K2263" t="s">
        <v>138</v>
      </c>
      <c r="L2263" t="s">
        <v>6751</v>
      </c>
      <c r="M2263" t="s">
        <v>6752</v>
      </c>
      <c r="N2263">
        <v>1.3686111110000001</v>
      </c>
      <c r="O2263">
        <v>0</v>
      </c>
      <c r="P2263">
        <v>60</v>
      </c>
      <c r="Q2263">
        <v>0</v>
      </c>
      <c r="R2263">
        <v>0</v>
      </c>
      <c r="S2263">
        <v>0</v>
      </c>
      <c r="T2263">
        <v>4</v>
      </c>
      <c r="U2263">
        <v>0</v>
      </c>
      <c r="V2263">
        <v>0</v>
      </c>
      <c r="W2263">
        <v>0</v>
      </c>
      <c r="X2263">
        <v>17.75474077395484</v>
      </c>
      <c r="Y2263">
        <v>0</v>
      </c>
      <c r="Z2263">
        <v>0</v>
      </c>
      <c r="AA2263">
        <v>0</v>
      </c>
      <c r="AB2263">
        <v>2.0721629391894378</v>
      </c>
      <c r="AC2263">
        <v>0</v>
      </c>
      <c r="AD2263">
        <v>0</v>
      </c>
      <c r="AE2263">
        <v>19.826903713144276</v>
      </c>
    </row>
    <row r="2264" spans="1:31" x14ac:dyDescent="0.25">
      <c r="A2264">
        <v>2400336</v>
      </c>
      <c r="B2264">
        <v>1</v>
      </c>
      <c r="C2264" t="s">
        <v>80</v>
      </c>
      <c r="D2264" t="s">
        <v>104</v>
      </c>
      <c r="E2264" t="s">
        <v>279</v>
      </c>
      <c r="F2264" t="s">
        <v>6753</v>
      </c>
      <c r="G2264" t="s">
        <v>134</v>
      </c>
      <c r="H2264" t="s">
        <v>143</v>
      </c>
      <c r="I2264" t="s">
        <v>136</v>
      </c>
      <c r="J2264" t="s">
        <v>137</v>
      </c>
      <c r="K2264" t="s">
        <v>138</v>
      </c>
      <c r="L2264" t="s">
        <v>6754</v>
      </c>
      <c r="M2264" t="s">
        <v>6755</v>
      </c>
      <c r="N2264">
        <v>5.591111111</v>
      </c>
      <c r="O2264">
        <v>4</v>
      </c>
      <c r="P2264">
        <v>86</v>
      </c>
      <c r="Q2264">
        <v>57</v>
      </c>
      <c r="R2264">
        <v>89</v>
      </c>
      <c r="S2264">
        <v>10</v>
      </c>
      <c r="T2264">
        <v>28</v>
      </c>
      <c r="U2264">
        <v>4</v>
      </c>
      <c r="V2264">
        <v>0</v>
      </c>
      <c r="W2264">
        <v>4.6149049294734219</v>
      </c>
      <c r="X2264">
        <v>43.073563871806648</v>
      </c>
      <c r="Y2264">
        <v>652.72615980314652</v>
      </c>
      <c r="Z2264">
        <v>527.76643589994126</v>
      </c>
      <c r="AA2264">
        <v>357.97910215210356</v>
      </c>
      <c r="AB2264">
        <v>59.387288709366373</v>
      </c>
      <c r="AC2264">
        <v>5509.4856133679914</v>
      </c>
      <c r="AD2264">
        <v>0</v>
      </c>
      <c r="AE2264">
        <v>7155.0330687338292</v>
      </c>
    </row>
    <row r="2265" spans="1:31" x14ac:dyDescent="0.25">
      <c r="A2265">
        <v>2400691</v>
      </c>
      <c r="B2265">
        <v>1</v>
      </c>
      <c r="C2265" t="s">
        <v>81</v>
      </c>
      <c r="D2265" t="s">
        <v>121</v>
      </c>
      <c r="E2265" t="s">
        <v>181</v>
      </c>
      <c r="F2265" t="s">
        <v>6756</v>
      </c>
      <c r="G2265" t="s">
        <v>235</v>
      </c>
      <c r="H2265" t="s">
        <v>135</v>
      </c>
      <c r="I2265" t="s">
        <v>136</v>
      </c>
      <c r="J2265" t="s">
        <v>3</v>
      </c>
      <c r="K2265" t="s">
        <v>163</v>
      </c>
      <c r="L2265" t="s">
        <v>6757</v>
      </c>
      <c r="M2265" t="s">
        <v>6758</v>
      </c>
      <c r="N2265">
        <v>1.659444444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1.058761444895358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1.058761444895358</v>
      </c>
    </row>
    <row r="2266" spans="1:31" x14ac:dyDescent="0.25">
      <c r="A2266">
        <v>2400270</v>
      </c>
      <c r="B2266">
        <v>1</v>
      </c>
      <c r="C2266" t="s">
        <v>81</v>
      </c>
      <c r="D2266" t="s">
        <v>114</v>
      </c>
      <c r="E2266" t="s">
        <v>141</v>
      </c>
      <c r="F2266" t="s">
        <v>6759</v>
      </c>
      <c r="G2266" t="s">
        <v>206</v>
      </c>
      <c r="H2266" t="s">
        <v>143</v>
      </c>
      <c r="I2266" t="s">
        <v>136</v>
      </c>
      <c r="J2266" t="s">
        <v>137</v>
      </c>
      <c r="K2266" t="s">
        <v>163</v>
      </c>
      <c r="L2266" t="s">
        <v>6760</v>
      </c>
      <c r="M2266" t="s">
        <v>6761</v>
      </c>
      <c r="N2266">
        <v>0.80361111100000004</v>
      </c>
      <c r="O2266">
        <v>0</v>
      </c>
      <c r="P2266">
        <v>269</v>
      </c>
      <c r="Q2266">
        <v>0</v>
      </c>
      <c r="R2266">
        <v>1</v>
      </c>
      <c r="S2266">
        <v>0</v>
      </c>
      <c r="T2266">
        <v>21</v>
      </c>
      <c r="U2266">
        <v>0</v>
      </c>
      <c r="V2266">
        <v>0</v>
      </c>
      <c r="W2266">
        <v>0</v>
      </c>
      <c r="X2266">
        <v>24.475994689932282</v>
      </c>
      <c r="Y2266">
        <v>0</v>
      </c>
      <c r="Z2266">
        <v>0.32137091127380252</v>
      </c>
      <c r="AA2266">
        <v>0</v>
      </c>
      <c r="AB2266">
        <v>3.7134151583589126</v>
      </c>
      <c r="AC2266">
        <v>0</v>
      </c>
      <c r="AD2266">
        <v>0</v>
      </c>
      <c r="AE2266">
        <v>28.510780759564998</v>
      </c>
    </row>
    <row r="2267" spans="1:31" x14ac:dyDescent="0.25">
      <c r="A2267">
        <v>2400711</v>
      </c>
      <c r="B2267">
        <v>1</v>
      </c>
      <c r="C2267" t="s">
        <v>81</v>
      </c>
      <c r="D2267" t="s">
        <v>128</v>
      </c>
      <c r="E2267" t="s">
        <v>181</v>
      </c>
      <c r="F2267" t="s">
        <v>6762</v>
      </c>
      <c r="G2267" t="s">
        <v>183</v>
      </c>
      <c r="H2267" t="s">
        <v>135</v>
      </c>
      <c r="I2267" t="s">
        <v>136</v>
      </c>
      <c r="J2267" t="s">
        <v>137</v>
      </c>
      <c r="K2267" t="s">
        <v>163</v>
      </c>
      <c r="L2267" t="s">
        <v>6763</v>
      </c>
      <c r="M2267" t="s">
        <v>6764</v>
      </c>
      <c r="N2267">
        <v>1.573611111</v>
      </c>
      <c r="O2267">
        <v>0</v>
      </c>
      <c r="P2267">
        <v>6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2.3963877489419998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2.3963877489419998</v>
      </c>
    </row>
    <row r="2268" spans="1:31" x14ac:dyDescent="0.25">
      <c r="A2268">
        <v>2400505</v>
      </c>
      <c r="B2268">
        <v>1</v>
      </c>
      <c r="C2268" t="s">
        <v>80</v>
      </c>
      <c r="D2268" t="s">
        <v>93</v>
      </c>
      <c r="E2268" t="s">
        <v>153</v>
      </c>
      <c r="F2268" t="s">
        <v>6765</v>
      </c>
      <c r="G2268" t="s">
        <v>134</v>
      </c>
      <c r="H2268" t="s">
        <v>143</v>
      </c>
      <c r="I2268" t="s">
        <v>136</v>
      </c>
      <c r="J2268" t="s">
        <v>137</v>
      </c>
      <c r="K2268" t="s">
        <v>138</v>
      </c>
      <c r="L2268" t="s">
        <v>6766</v>
      </c>
      <c r="M2268" t="s">
        <v>6767</v>
      </c>
      <c r="N2268">
        <v>2.011666666</v>
      </c>
      <c r="O2268">
        <v>0</v>
      </c>
      <c r="P2268">
        <v>14</v>
      </c>
      <c r="Q2268">
        <v>0</v>
      </c>
      <c r="R2268">
        <v>27</v>
      </c>
      <c r="S2268">
        <v>0</v>
      </c>
      <c r="T2268">
        <v>26</v>
      </c>
      <c r="U2268">
        <v>0</v>
      </c>
      <c r="V2268">
        <v>0</v>
      </c>
      <c r="W2268">
        <v>0</v>
      </c>
      <c r="X2268">
        <v>18.642875426314934</v>
      </c>
      <c r="Y2268">
        <v>0</v>
      </c>
      <c r="Z2268">
        <v>248.93743320823444</v>
      </c>
      <c r="AA2268">
        <v>0</v>
      </c>
      <c r="AB2268">
        <v>100.98359125698377</v>
      </c>
      <c r="AC2268">
        <v>0</v>
      </c>
      <c r="AD2268">
        <v>0</v>
      </c>
      <c r="AE2268">
        <v>368.5638998915332</v>
      </c>
    </row>
    <row r="2269" spans="1:31" x14ac:dyDescent="0.25">
      <c r="A2269">
        <v>2400605</v>
      </c>
      <c r="B2269">
        <v>1</v>
      </c>
      <c r="C2269" t="s">
        <v>80</v>
      </c>
      <c r="D2269" t="s">
        <v>95</v>
      </c>
      <c r="E2269" t="s">
        <v>279</v>
      </c>
      <c r="F2269" t="s">
        <v>6768</v>
      </c>
      <c r="G2269" t="s">
        <v>254</v>
      </c>
      <c r="H2269" t="s">
        <v>143</v>
      </c>
      <c r="I2269" t="s">
        <v>136</v>
      </c>
      <c r="J2269" t="s">
        <v>137</v>
      </c>
      <c r="K2269" t="s">
        <v>163</v>
      </c>
      <c r="L2269" t="s">
        <v>6769</v>
      </c>
      <c r="M2269" t="s">
        <v>6770</v>
      </c>
      <c r="N2269">
        <v>0.42666666600000003</v>
      </c>
      <c r="O2269">
        <v>0</v>
      </c>
      <c r="P2269">
        <v>100</v>
      </c>
      <c r="Q2269">
        <v>0</v>
      </c>
      <c r="R2269">
        <v>0</v>
      </c>
      <c r="S2269">
        <v>2</v>
      </c>
      <c r="T2269">
        <v>1</v>
      </c>
      <c r="U2269">
        <v>0</v>
      </c>
      <c r="V2269">
        <v>0</v>
      </c>
      <c r="W2269">
        <v>0</v>
      </c>
      <c r="X2269">
        <v>5.5216093542485378</v>
      </c>
      <c r="Y2269">
        <v>0</v>
      </c>
      <c r="Z2269">
        <v>0</v>
      </c>
      <c r="AA2269">
        <v>0.68224076004010681</v>
      </c>
      <c r="AB2269">
        <v>0</v>
      </c>
      <c r="AC2269">
        <v>0</v>
      </c>
      <c r="AD2269">
        <v>0</v>
      </c>
      <c r="AE2269">
        <v>6.2038501142886444</v>
      </c>
    </row>
    <row r="2270" spans="1:31" x14ac:dyDescent="0.25">
      <c r="A2270">
        <v>2400657</v>
      </c>
      <c r="B2270">
        <v>1</v>
      </c>
      <c r="C2270" t="s">
        <v>81</v>
      </c>
      <c r="D2270" t="s">
        <v>118</v>
      </c>
      <c r="E2270" t="s">
        <v>141</v>
      </c>
      <c r="F2270" t="s">
        <v>6771</v>
      </c>
      <c r="G2270" t="s">
        <v>206</v>
      </c>
      <c r="H2270" t="s">
        <v>143</v>
      </c>
      <c r="I2270" t="s">
        <v>136</v>
      </c>
      <c r="J2270" t="s">
        <v>137</v>
      </c>
      <c r="K2270" t="s">
        <v>163</v>
      </c>
      <c r="L2270" t="s">
        <v>6772</v>
      </c>
      <c r="M2270" t="s">
        <v>6773</v>
      </c>
      <c r="N2270">
        <v>2.514444444</v>
      </c>
      <c r="O2270">
        <v>0</v>
      </c>
      <c r="P2270">
        <v>0</v>
      </c>
      <c r="Q2270">
        <v>2</v>
      </c>
      <c r="R2270">
        <v>0</v>
      </c>
      <c r="S2270">
        <v>2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31.204223282850613</v>
      </c>
      <c r="Z2270">
        <v>0</v>
      </c>
      <c r="AA2270">
        <v>7.5669684252536777</v>
      </c>
      <c r="AB2270">
        <v>0</v>
      </c>
      <c r="AC2270">
        <v>0</v>
      </c>
      <c r="AD2270">
        <v>0</v>
      </c>
      <c r="AE2270">
        <v>38.77119170810429</v>
      </c>
    </row>
    <row r="2271" spans="1:31" x14ac:dyDescent="0.25">
      <c r="A2271">
        <v>2400302</v>
      </c>
      <c r="B2271">
        <v>1</v>
      </c>
      <c r="C2271" t="s">
        <v>80</v>
      </c>
      <c r="D2271" t="s">
        <v>93</v>
      </c>
      <c r="E2271" t="s">
        <v>153</v>
      </c>
      <c r="F2271" t="s">
        <v>6774</v>
      </c>
      <c r="G2271" t="s">
        <v>162</v>
      </c>
      <c r="H2271" t="s">
        <v>143</v>
      </c>
      <c r="I2271" t="s">
        <v>136</v>
      </c>
      <c r="J2271" t="s">
        <v>137</v>
      </c>
      <c r="K2271" t="s">
        <v>163</v>
      </c>
      <c r="L2271" t="s">
        <v>6775</v>
      </c>
      <c r="M2271" t="s">
        <v>6776</v>
      </c>
      <c r="N2271">
        <v>0.105277777</v>
      </c>
      <c r="O2271">
        <v>3</v>
      </c>
      <c r="P2271">
        <v>4</v>
      </c>
      <c r="Q2271">
        <v>38</v>
      </c>
      <c r="R2271">
        <v>1</v>
      </c>
      <c r="S2271">
        <v>11</v>
      </c>
      <c r="T2271">
        <v>12</v>
      </c>
      <c r="U2271">
        <v>1</v>
      </c>
      <c r="V2271">
        <v>0</v>
      </c>
      <c r="W2271">
        <v>0.50225043272173309</v>
      </c>
      <c r="X2271">
        <v>0.16129116487178222</v>
      </c>
      <c r="Y2271">
        <v>18.18686222324677</v>
      </c>
      <c r="Z2271">
        <v>9.5733466607299991E-2</v>
      </c>
      <c r="AA2271">
        <v>3.3940251862326938</v>
      </c>
      <c r="AB2271">
        <v>1.2973629514246245</v>
      </c>
      <c r="AC2271">
        <v>2.5031572587887747</v>
      </c>
      <c r="AD2271">
        <v>0</v>
      </c>
      <c r="AE2271">
        <v>26.140682683893676</v>
      </c>
    </row>
    <row r="2272" spans="1:31" x14ac:dyDescent="0.25">
      <c r="A2272">
        <v>2400488</v>
      </c>
      <c r="B2272">
        <v>1</v>
      </c>
      <c r="C2272" t="s">
        <v>80</v>
      </c>
      <c r="D2272" t="s">
        <v>91</v>
      </c>
      <c r="E2272" t="s">
        <v>153</v>
      </c>
      <c r="F2272" t="s">
        <v>6777</v>
      </c>
      <c r="G2272" t="s">
        <v>134</v>
      </c>
      <c r="H2272" t="s">
        <v>143</v>
      </c>
      <c r="I2272" t="s">
        <v>136</v>
      </c>
      <c r="J2272" t="s">
        <v>137</v>
      </c>
      <c r="K2272" t="s">
        <v>138</v>
      </c>
      <c r="L2272" t="s">
        <v>6778</v>
      </c>
      <c r="M2272" t="s">
        <v>6779</v>
      </c>
      <c r="N2272">
        <v>4.0738888879999999</v>
      </c>
      <c r="O2272">
        <v>29</v>
      </c>
      <c r="P2272">
        <v>1401</v>
      </c>
      <c r="Q2272">
        <v>57</v>
      </c>
      <c r="R2272">
        <v>120</v>
      </c>
      <c r="S2272">
        <v>28</v>
      </c>
      <c r="T2272">
        <v>209</v>
      </c>
      <c r="U2272">
        <v>6</v>
      </c>
      <c r="V2272">
        <v>1</v>
      </c>
      <c r="W2272">
        <v>56.149884094195492</v>
      </c>
      <c r="X2272">
        <v>1045.7370441613105</v>
      </c>
      <c r="Y2272">
        <v>231.1683636991568</v>
      </c>
      <c r="Z2272">
        <v>169.56378416138034</v>
      </c>
      <c r="AA2272">
        <v>248.61047926567761</v>
      </c>
      <c r="AB2272">
        <v>655.10105954572441</v>
      </c>
      <c r="AC2272">
        <v>669.31440684491452</v>
      </c>
      <c r="AD2272">
        <v>347.22613479043082</v>
      </c>
      <c r="AE2272">
        <v>3422.8711565627905</v>
      </c>
    </row>
    <row r="2273" spans="1:31" x14ac:dyDescent="0.25">
      <c r="A2273">
        <v>2400408</v>
      </c>
      <c r="B2273">
        <v>1</v>
      </c>
      <c r="C2273" t="s">
        <v>81</v>
      </c>
      <c r="D2273" t="s">
        <v>123</v>
      </c>
      <c r="E2273" t="s">
        <v>279</v>
      </c>
      <c r="F2273" t="s">
        <v>6626</v>
      </c>
      <c r="G2273" t="s">
        <v>162</v>
      </c>
      <c r="H2273" t="s">
        <v>143</v>
      </c>
      <c r="I2273" t="s">
        <v>136</v>
      </c>
      <c r="J2273" t="s">
        <v>137</v>
      </c>
      <c r="K2273" t="s">
        <v>163</v>
      </c>
      <c r="L2273" t="s">
        <v>6780</v>
      </c>
      <c r="M2273" t="s">
        <v>6781</v>
      </c>
      <c r="N2273">
        <v>0.49611111099999999</v>
      </c>
      <c r="O2273">
        <v>0</v>
      </c>
      <c r="P2273">
        <v>0</v>
      </c>
      <c r="Q2273">
        <v>2</v>
      </c>
      <c r="R2273">
        <v>26</v>
      </c>
      <c r="S2273">
        <v>0</v>
      </c>
      <c r="T2273">
        <v>2</v>
      </c>
      <c r="U2273">
        <v>0</v>
      </c>
      <c r="V2273">
        <v>0</v>
      </c>
      <c r="W2273">
        <v>0</v>
      </c>
      <c r="X2273">
        <v>0</v>
      </c>
      <c r="Y2273">
        <v>4.919441992885476</v>
      </c>
      <c r="Z2273">
        <v>9.7797417253844738</v>
      </c>
      <c r="AA2273">
        <v>0</v>
      </c>
      <c r="AB2273">
        <v>1.0989082173147777</v>
      </c>
      <c r="AC2273">
        <v>0</v>
      </c>
      <c r="AD2273">
        <v>0</v>
      </c>
      <c r="AE2273">
        <v>15.798091935584727</v>
      </c>
    </row>
    <row r="2274" spans="1:31" x14ac:dyDescent="0.25">
      <c r="A2274">
        <v>2400743</v>
      </c>
      <c r="B2274">
        <v>1</v>
      </c>
      <c r="C2274" t="s">
        <v>81</v>
      </c>
      <c r="D2274" t="s">
        <v>123</v>
      </c>
      <c r="E2274" t="s">
        <v>157</v>
      </c>
      <c r="F2274" t="s">
        <v>6782</v>
      </c>
      <c r="G2274" t="s">
        <v>272</v>
      </c>
      <c r="H2274" t="s">
        <v>135</v>
      </c>
      <c r="I2274" t="s">
        <v>136</v>
      </c>
      <c r="J2274" t="s">
        <v>137</v>
      </c>
      <c r="K2274" t="s">
        <v>163</v>
      </c>
      <c r="L2274" t="s">
        <v>6783</v>
      </c>
      <c r="M2274" t="s">
        <v>6784</v>
      </c>
      <c r="N2274">
        <v>1.373611111</v>
      </c>
      <c r="O2274">
        <v>0</v>
      </c>
      <c r="P2274">
        <v>74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19.589177517088604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19.589177517088604</v>
      </c>
    </row>
    <row r="2275" spans="1:31" x14ac:dyDescent="0.25">
      <c r="A2275">
        <v>2400694</v>
      </c>
      <c r="B2275">
        <v>1</v>
      </c>
      <c r="C2275" t="s">
        <v>80</v>
      </c>
      <c r="D2275" t="s">
        <v>101</v>
      </c>
      <c r="E2275" t="s">
        <v>157</v>
      </c>
      <c r="F2275" t="s">
        <v>6785</v>
      </c>
      <c r="G2275" t="s">
        <v>254</v>
      </c>
      <c r="H2275" t="s">
        <v>135</v>
      </c>
      <c r="I2275" t="s">
        <v>136</v>
      </c>
      <c r="J2275" t="s">
        <v>137</v>
      </c>
      <c r="K2275" t="s">
        <v>163</v>
      </c>
      <c r="L2275" t="s">
        <v>6786</v>
      </c>
      <c r="M2275" t="s">
        <v>6787</v>
      </c>
      <c r="N2275">
        <v>1.467222222</v>
      </c>
      <c r="O2275">
        <v>0</v>
      </c>
      <c r="P2275">
        <v>184</v>
      </c>
      <c r="Q2275">
        <v>0</v>
      </c>
      <c r="R2275">
        <v>0</v>
      </c>
      <c r="S2275">
        <v>0</v>
      </c>
      <c r="T2275">
        <v>5</v>
      </c>
      <c r="U2275">
        <v>0</v>
      </c>
      <c r="V2275">
        <v>0</v>
      </c>
      <c r="W2275">
        <v>0</v>
      </c>
      <c r="X2275">
        <v>34.774512816462632</v>
      </c>
      <c r="Y2275">
        <v>0</v>
      </c>
      <c r="Z2275">
        <v>0</v>
      </c>
      <c r="AA2275">
        <v>0</v>
      </c>
      <c r="AB2275">
        <v>47.468918809803981</v>
      </c>
      <c r="AC2275">
        <v>0</v>
      </c>
      <c r="AD2275">
        <v>0</v>
      </c>
      <c r="AE2275">
        <v>82.243431626266613</v>
      </c>
    </row>
    <row r="2276" spans="1:31" x14ac:dyDescent="0.25">
      <c r="A2276">
        <v>2400259</v>
      </c>
      <c r="B2276">
        <v>1</v>
      </c>
      <c r="C2276" t="s">
        <v>80</v>
      </c>
      <c r="D2276" t="s">
        <v>92</v>
      </c>
      <c r="E2276" t="s">
        <v>153</v>
      </c>
      <c r="F2276" t="s">
        <v>6788</v>
      </c>
      <c r="G2276" t="s">
        <v>162</v>
      </c>
      <c r="H2276" t="s">
        <v>143</v>
      </c>
      <c r="I2276" t="s">
        <v>136</v>
      </c>
      <c r="J2276" t="s">
        <v>137</v>
      </c>
      <c r="K2276" t="s">
        <v>163</v>
      </c>
      <c r="L2276" t="s">
        <v>6789</v>
      </c>
      <c r="M2276" t="s">
        <v>6790</v>
      </c>
      <c r="N2276">
        <v>0.72361111099999997</v>
      </c>
      <c r="O2276">
        <v>1</v>
      </c>
      <c r="P2276">
        <v>6251</v>
      </c>
      <c r="Q2276">
        <v>2</v>
      </c>
      <c r="R2276">
        <v>39</v>
      </c>
      <c r="S2276">
        <v>10</v>
      </c>
      <c r="T2276">
        <v>298</v>
      </c>
      <c r="U2276">
        <v>2</v>
      </c>
      <c r="V2276">
        <v>7</v>
      </c>
      <c r="W2276">
        <v>9.9894726164208331E-2</v>
      </c>
      <c r="X2276">
        <v>719.28136399141761</v>
      </c>
      <c r="Y2276">
        <v>1.4933434275120459</v>
      </c>
      <c r="Z2276">
        <v>3.2353082846406291</v>
      </c>
      <c r="AA2276">
        <v>35.261020693336256</v>
      </c>
      <c r="AB2276">
        <v>136.14929138671849</v>
      </c>
      <c r="AC2276">
        <v>66.4424227251519</v>
      </c>
      <c r="AD2276">
        <v>6.3289807000448404</v>
      </c>
      <c r="AE2276">
        <v>968.29162593498597</v>
      </c>
    </row>
    <row r="2277" spans="1:31" x14ac:dyDescent="0.25">
      <c r="A2277">
        <v>2400508</v>
      </c>
      <c r="B2277">
        <v>1</v>
      </c>
      <c r="C2277" t="s">
        <v>80</v>
      </c>
      <c r="D2277" t="s">
        <v>107</v>
      </c>
      <c r="E2277" t="s">
        <v>279</v>
      </c>
      <c r="F2277" t="s">
        <v>6791</v>
      </c>
      <c r="G2277" t="s">
        <v>162</v>
      </c>
      <c r="H2277" t="s">
        <v>143</v>
      </c>
      <c r="I2277" t="s">
        <v>136</v>
      </c>
      <c r="J2277" t="s">
        <v>137</v>
      </c>
      <c r="K2277" t="s">
        <v>163</v>
      </c>
      <c r="L2277" t="s">
        <v>6792</v>
      </c>
      <c r="M2277" t="s">
        <v>6793</v>
      </c>
      <c r="N2277">
        <v>2.2641666659999999</v>
      </c>
      <c r="O2277">
        <v>1</v>
      </c>
      <c r="P2277">
        <v>1268</v>
      </c>
      <c r="Q2277">
        <v>15</v>
      </c>
      <c r="R2277">
        <v>33</v>
      </c>
      <c r="S2277">
        <v>4</v>
      </c>
      <c r="T2277">
        <v>38</v>
      </c>
      <c r="U2277">
        <v>0</v>
      </c>
      <c r="V2277">
        <v>3</v>
      </c>
      <c r="W2277">
        <v>12.256435056588787</v>
      </c>
      <c r="X2277">
        <v>309.56079214093586</v>
      </c>
      <c r="Y2277">
        <v>84.243770277010171</v>
      </c>
      <c r="Z2277">
        <v>18.102725764044052</v>
      </c>
      <c r="AA2277">
        <v>39.600136026284844</v>
      </c>
      <c r="AB2277">
        <v>197.74783134142666</v>
      </c>
      <c r="AC2277">
        <v>0</v>
      </c>
      <c r="AD2277">
        <v>74.862042154867765</v>
      </c>
      <c r="AE2277">
        <v>736.37373276115818</v>
      </c>
    </row>
    <row r="2278" spans="1:31" x14ac:dyDescent="0.25">
      <c r="A2278">
        <v>2400468</v>
      </c>
      <c r="B2278">
        <v>1</v>
      </c>
      <c r="C2278" t="s">
        <v>81</v>
      </c>
      <c r="D2278" t="s">
        <v>127</v>
      </c>
      <c r="E2278" t="s">
        <v>279</v>
      </c>
      <c r="F2278" t="s">
        <v>6794</v>
      </c>
      <c r="G2278" t="s">
        <v>162</v>
      </c>
      <c r="H2278" t="s">
        <v>143</v>
      </c>
      <c r="I2278" t="s">
        <v>136</v>
      </c>
      <c r="J2278" t="s">
        <v>137</v>
      </c>
      <c r="K2278" t="s">
        <v>163</v>
      </c>
      <c r="L2278" t="s">
        <v>6795</v>
      </c>
      <c r="M2278" t="s">
        <v>6796</v>
      </c>
      <c r="N2278">
        <v>1.9330555549999999</v>
      </c>
      <c r="O2278">
        <v>3</v>
      </c>
      <c r="P2278">
        <v>4</v>
      </c>
      <c r="Q2278">
        <v>44</v>
      </c>
      <c r="R2278">
        <v>19</v>
      </c>
      <c r="S2278">
        <v>2</v>
      </c>
      <c r="T2278">
        <v>2</v>
      </c>
      <c r="U2278">
        <v>0</v>
      </c>
      <c r="V2278">
        <v>0</v>
      </c>
      <c r="W2278">
        <v>0.89290423585518419</v>
      </c>
      <c r="X2278">
        <v>4.9648076978541535</v>
      </c>
      <c r="Y2278">
        <v>42.206997443919654</v>
      </c>
      <c r="Z2278">
        <v>48.246604338392409</v>
      </c>
      <c r="AA2278">
        <v>3.0803527584348611</v>
      </c>
      <c r="AB2278">
        <v>0</v>
      </c>
      <c r="AC2278">
        <v>0</v>
      </c>
      <c r="AD2278">
        <v>0</v>
      </c>
      <c r="AE2278">
        <v>99.391666474456258</v>
      </c>
    </row>
    <row r="2279" spans="1:31" x14ac:dyDescent="0.25">
      <c r="A2279">
        <v>2400800</v>
      </c>
      <c r="B2279">
        <v>1</v>
      </c>
      <c r="C2279" t="s">
        <v>81</v>
      </c>
      <c r="D2279" t="s">
        <v>118</v>
      </c>
      <c r="E2279" t="s">
        <v>279</v>
      </c>
      <c r="F2279" t="s">
        <v>6797</v>
      </c>
      <c r="G2279" t="s">
        <v>162</v>
      </c>
      <c r="H2279" t="s">
        <v>143</v>
      </c>
      <c r="I2279" t="s">
        <v>136</v>
      </c>
      <c r="J2279" t="s">
        <v>137</v>
      </c>
      <c r="K2279" t="s">
        <v>163</v>
      </c>
      <c r="L2279" t="s">
        <v>6798</v>
      </c>
      <c r="M2279" t="s">
        <v>6799</v>
      </c>
      <c r="N2279">
        <v>0.38916666599999999</v>
      </c>
      <c r="O2279">
        <v>0</v>
      </c>
      <c r="P2279">
        <v>554</v>
      </c>
      <c r="Q2279">
        <v>31</v>
      </c>
      <c r="R2279">
        <v>23</v>
      </c>
      <c r="S2279">
        <v>1</v>
      </c>
      <c r="T2279">
        <v>55</v>
      </c>
      <c r="U2279">
        <v>0</v>
      </c>
      <c r="V2279">
        <v>0</v>
      </c>
      <c r="W2279">
        <v>0</v>
      </c>
      <c r="X2279">
        <v>35.549050363384666</v>
      </c>
      <c r="Y2279">
        <v>8.5220005959327896</v>
      </c>
      <c r="Z2279">
        <v>1.0374041503109135</v>
      </c>
      <c r="AA2279">
        <v>0.44118193777561665</v>
      </c>
      <c r="AB2279">
        <v>4.4853411746504745</v>
      </c>
      <c r="AC2279">
        <v>0</v>
      </c>
      <c r="AD2279">
        <v>0</v>
      </c>
      <c r="AE2279">
        <v>50.034978222054455</v>
      </c>
    </row>
    <row r="2280" spans="1:31" x14ac:dyDescent="0.25">
      <c r="A2280">
        <v>2400322</v>
      </c>
      <c r="B2280">
        <v>1</v>
      </c>
      <c r="C2280" t="s">
        <v>80</v>
      </c>
      <c r="D2280" t="s">
        <v>97</v>
      </c>
      <c r="E2280" t="s">
        <v>181</v>
      </c>
      <c r="F2280" t="s">
        <v>6800</v>
      </c>
      <c r="G2280" t="s">
        <v>183</v>
      </c>
      <c r="H2280" t="s">
        <v>135</v>
      </c>
      <c r="I2280" t="s">
        <v>136</v>
      </c>
      <c r="J2280" t="s">
        <v>137</v>
      </c>
      <c r="K2280" t="s">
        <v>163</v>
      </c>
      <c r="L2280" t="s">
        <v>6801</v>
      </c>
      <c r="M2280" t="s">
        <v>6802</v>
      </c>
      <c r="N2280">
        <v>1.767222222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0.33387831763216941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0.33387831763216941</v>
      </c>
    </row>
    <row r="2281" spans="1:31" x14ac:dyDescent="0.25">
      <c r="A2281">
        <v>2400591</v>
      </c>
      <c r="B2281">
        <v>1</v>
      </c>
      <c r="C2281" t="s">
        <v>80</v>
      </c>
      <c r="D2281" t="s">
        <v>104</v>
      </c>
      <c r="E2281" t="s">
        <v>181</v>
      </c>
      <c r="F2281" t="s">
        <v>6803</v>
      </c>
      <c r="G2281" t="s">
        <v>224</v>
      </c>
      <c r="H2281" t="s">
        <v>135</v>
      </c>
      <c r="I2281" t="s">
        <v>136</v>
      </c>
      <c r="J2281" t="s">
        <v>137</v>
      </c>
      <c r="K2281" t="s">
        <v>163</v>
      </c>
      <c r="L2281" t="s">
        <v>6804</v>
      </c>
      <c r="M2281" t="s">
        <v>6805</v>
      </c>
      <c r="N2281">
        <v>1.933611111</v>
      </c>
      <c r="O2281">
        <v>0</v>
      </c>
      <c r="P2281">
        <v>19</v>
      </c>
      <c r="Q2281">
        <v>0</v>
      </c>
      <c r="R2281">
        <v>0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10.641213933173981</v>
      </c>
      <c r="Y2281">
        <v>0</v>
      </c>
      <c r="Z2281">
        <v>0</v>
      </c>
      <c r="AA2281">
        <v>0</v>
      </c>
      <c r="AB2281">
        <v>4.004016375611875</v>
      </c>
      <c r="AC2281">
        <v>0</v>
      </c>
      <c r="AD2281">
        <v>0</v>
      </c>
      <c r="AE2281">
        <v>14.645230308785855</v>
      </c>
    </row>
    <row r="2282" spans="1:31" x14ac:dyDescent="0.25">
      <c r="A2282">
        <v>2400783</v>
      </c>
      <c r="B2282">
        <v>1</v>
      </c>
      <c r="C2282" t="s">
        <v>80</v>
      </c>
      <c r="D2282" t="s">
        <v>90</v>
      </c>
      <c r="E2282" t="s">
        <v>176</v>
      </c>
      <c r="F2282" t="s">
        <v>6806</v>
      </c>
      <c r="G2282" t="s">
        <v>681</v>
      </c>
      <c r="H2282" t="s">
        <v>135</v>
      </c>
      <c r="I2282" t="s">
        <v>136</v>
      </c>
      <c r="J2282" t="s">
        <v>137</v>
      </c>
      <c r="K2282" t="s">
        <v>163</v>
      </c>
      <c r="L2282" t="s">
        <v>6807</v>
      </c>
      <c r="M2282" t="s">
        <v>6808</v>
      </c>
      <c r="N2282">
        <v>0.76027777699999999</v>
      </c>
      <c r="O2282">
        <v>0</v>
      </c>
      <c r="P2282">
        <v>138</v>
      </c>
      <c r="Q2282">
        <v>0</v>
      </c>
      <c r="R2282">
        <v>0</v>
      </c>
      <c r="S2282">
        <v>0</v>
      </c>
      <c r="T2282">
        <v>12</v>
      </c>
      <c r="U2282">
        <v>0</v>
      </c>
      <c r="V2282">
        <v>0</v>
      </c>
      <c r="W2282">
        <v>0</v>
      </c>
      <c r="X2282">
        <v>23.40950221034452</v>
      </c>
      <c r="Y2282">
        <v>0</v>
      </c>
      <c r="Z2282">
        <v>0</v>
      </c>
      <c r="AA2282">
        <v>0</v>
      </c>
      <c r="AB2282">
        <v>5.0433508995729781</v>
      </c>
      <c r="AC2282">
        <v>0</v>
      </c>
      <c r="AD2282">
        <v>0</v>
      </c>
      <c r="AE2282">
        <v>28.452853109917498</v>
      </c>
    </row>
    <row r="2283" spans="1:31" x14ac:dyDescent="0.25">
      <c r="A2283">
        <v>2400282</v>
      </c>
      <c r="B2283">
        <v>1</v>
      </c>
      <c r="C2283" t="s">
        <v>80</v>
      </c>
      <c r="D2283" t="s">
        <v>106</v>
      </c>
      <c r="E2283" t="s">
        <v>279</v>
      </c>
      <c r="F2283" t="s">
        <v>6809</v>
      </c>
      <c r="G2283" t="s">
        <v>162</v>
      </c>
      <c r="H2283" t="s">
        <v>143</v>
      </c>
      <c r="I2283" t="s">
        <v>136</v>
      </c>
      <c r="J2283" t="s">
        <v>137</v>
      </c>
      <c r="K2283" t="s">
        <v>163</v>
      </c>
      <c r="L2283" t="s">
        <v>6810</v>
      </c>
      <c r="M2283" t="s">
        <v>6811</v>
      </c>
      <c r="N2283">
        <v>0.51638888800000005</v>
      </c>
      <c r="O2283">
        <v>0</v>
      </c>
      <c r="P2283">
        <v>21</v>
      </c>
      <c r="Q2283">
        <v>8</v>
      </c>
      <c r="R2283">
        <v>26</v>
      </c>
      <c r="S2283">
        <v>4</v>
      </c>
      <c r="T2283">
        <v>13</v>
      </c>
      <c r="U2283">
        <v>0</v>
      </c>
      <c r="V2283">
        <v>0</v>
      </c>
      <c r="W2283">
        <v>0</v>
      </c>
      <c r="X2283">
        <v>5.3294367887475014</v>
      </c>
      <c r="Y2283">
        <v>8.3658394710956152</v>
      </c>
      <c r="Z2283">
        <v>24.262041127402888</v>
      </c>
      <c r="AA2283">
        <v>3.8389353876865262</v>
      </c>
      <c r="AB2283">
        <v>6.3821154244994185</v>
      </c>
      <c r="AC2283">
        <v>0</v>
      </c>
      <c r="AD2283">
        <v>0</v>
      </c>
      <c r="AE2283">
        <v>48.178368199431951</v>
      </c>
    </row>
    <row r="2284" spans="1:31" x14ac:dyDescent="0.25">
      <c r="A2284">
        <v>2400677</v>
      </c>
      <c r="B2284">
        <v>1</v>
      </c>
      <c r="C2284" t="s">
        <v>80</v>
      </c>
      <c r="D2284" t="s">
        <v>103</v>
      </c>
      <c r="E2284" t="s">
        <v>181</v>
      </c>
      <c r="F2284" t="s">
        <v>6812</v>
      </c>
      <c r="G2284" t="s">
        <v>183</v>
      </c>
      <c r="H2284" t="s">
        <v>135</v>
      </c>
      <c r="I2284" t="s">
        <v>136</v>
      </c>
      <c r="J2284" t="s">
        <v>137</v>
      </c>
      <c r="K2284" t="s">
        <v>163</v>
      </c>
      <c r="L2284" t="s">
        <v>6813</v>
      </c>
      <c r="M2284" t="s">
        <v>6814</v>
      </c>
      <c r="N2284">
        <v>2.3927777770000001</v>
      </c>
      <c r="O2284">
        <v>0</v>
      </c>
      <c r="P2284">
        <v>11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4.8182206372346537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4.8182206372346537</v>
      </c>
    </row>
    <row r="2285" spans="1:31" x14ac:dyDescent="0.25">
      <c r="A2285">
        <v>2400531</v>
      </c>
      <c r="B2285">
        <v>1</v>
      </c>
      <c r="C2285" t="s">
        <v>81</v>
      </c>
      <c r="D2285" t="s">
        <v>121</v>
      </c>
      <c r="E2285" t="s">
        <v>279</v>
      </c>
      <c r="F2285" t="s">
        <v>2752</v>
      </c>
      <c r="G2285" t="s">
        <v>162</v>
      </c>
      <c r="H2285" t="s">
        <v>143</v>
      </c>
      <c r="I2285" t="s">
        <v>136</v>
      </c>
      <c r="J2285" t="s">
        <v>137</v>
      </c>
      <c r="K2285" t="s">
        <v>163</v>
      </c>
      <c r="L2285" t="s">
        <v>6815</v>
      </c>
      <c r="M2285" t="s">
        <v>6816</v>
      </c>
      <c r="N2285">
        <v>0.390833333</v>
      </c>
      <c r="O2285">
        <v>0</v>
      </c>
      <c r="P2285">
        <v>808</v>
      </c>
      <c r="Q2285">
        <v>4</v>
      </c>
      <c r="R2285">
        <v>51</v>
      </c>
      <c r="S2285">
        <v>11</v>
      </c>
      <c r="T2285">
        <v>35</v>
      </c>
      <c r="U2285">
        <v>0</v>
      </c>
      <c r="V2285">
        <v>0</v>
      </c>
      <c r="W2285">
        <v>0</v>
      </c>
      <c r="X2285">
        <v>44.517379526421912</v>
      </c>
      <c r="Y2285">
        <v>1.3508409746549548</v>
      </c>
      <c r="Z2285">
        <v>4.6150606404724801</v>
      </c>
      <c r="AA2285">
        <v>16.984722574662406</v>
      </c>
      <c r="AB2285">
        <v>9.0835699357460911</v>
      </c>
      <c r="AC2285">
        <v>0</v>
      </c>
      <c r="AD2285">
        <v>0</v>
      </c>
      <c r="AE2285">
        <v>76.551573651957852</v>
      </c>
    </row>
    <row r="2286" spans="1:31" x14ac:dyDescent="0.25">
      <c r="A2286">
        <v>2400740</v>
      </c>
      <c r="B2286">
        <v>1</v>
      </c>
      <c r="C2286" t="s">
        <v>80</v>
      </c>
      <c r="D2286" t="s">
        <v>104</v>
      </c>
      <c r="E2286" t="s">
        <v>181</v>
      </c>
      <c r="F2286" t="s">
        <v>6803</v>
      </c>
      <c r="G2286" t="s">
        <v>231</v>
      </c>
      <c r="H2286" t="s">
        <v>135</v>
      </c>
      <c r="I2286" t="s">
        <v>136</v>
      </c>
      <c r="J2286" t="s">
        <v>137</v>
      </c>
      <c r="K2286" t="s">
        <v>163</v>
      </c>
      <c r="L2286" t="s">
        <v>6817</v>
      </c>
      <c r="M2286" t="s">
        <v>6818</v>
      </c>
      <c r="N2286">
        <v>1.7024999999999999</v>
      </c>
      <c r="O2286">
        <v>0</v>
      </c>
      <c r="P2286">
        <v>19</v>
      </c>
      <c r="Q2286">
        <v>0</v>
      </c>
      <c r="R2286">
        <v>0</v>
      </c>
      <c r="S2286">
        <v>0</v>
      </c>
      <c r="T2286">
        <v>2</v>
      </c>
      <c r="U2286">
        <v>0</v>
      </c>
      <c r="V2286">
        <v>0</v>
      </c>
      <c r="W2286">
        <v>0</v>
      </c>
      <c r="X2286">
        <v>10.609479794599929</v>
      </c>
      <c r="Y2286">
        <v>0</v>
      </c>
      <c r="Z2286">
        <v>0</v>
      </c>
      <c r="AA2286">
        <v>0</v>
      </c>
      <c r="AB2286">
        <v>2.8981961614409082</v>
      </c>
      <c r="AC2286">
        <v>0</v>
      </c>
      <c r="AD2286">
        <v>0</v>
      </c>
      <c r="AE2286">
        <v>13.507675956040838</v>
      </c>
    </row>
    <row r="2287" spans="1:31" x14ac:dyDescent="0.25">
      <c r="A2287">
        <v>2400597</v>
      </c>
      <c r="B2287">
        <v>1</v>
      </c>
      <c r="C2287" t="s">
        <v>81</v>
      </c>
      <c r="D2287" t="s">
        <v>112</v>
      </c>
      <c r="E2287" t="s">
        <v>157</v>
      </c>
      <c r="F2287" t="s">
        <v>6819</v>
      </c>
      <c r="G2287" t="s">
        <v>872</v>
      </c>
      <c r="H2287" t="s">
        <v>135</v>
      </c>
      <c r="I2287" t="s">
        <v>136</v>
      </c>
      <c r="J2287" t="s">
        <v>137</v>
      </c>
      <c r="K2287" t="s">
        <v>163</v>
      </c>
      <c r="L2287" t="s">
        <v>6820</v>
      </c>
      <c r="M2287" t="s">
        <v>6821</v>
      </c>
      <c r="N2287">
        <v>6.2247222219999996</v>
      </c>
      <c r="O2287">
        <v>0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6.3056752530791869</v>
      </c>
      <c r="AA2287">
        <v>0</v>
      </c>
      <c r="AB2287">
        <v>0</v>
      </c>
      <c r="AC2287">
        <v>0</v>
      </c>
      <c r="AD2287">
        <v>0</v>
      </c>
      <c r="AE2287">
        <v>6.3056752530791869</v>
      </c>
    </row>
    <row r="2288" spans="1:31" x14ac:dyDescent="0.25">
      <c r="A2288">
        <v>2400617</v>
      </c>
      <c r="B2288">
        <v>1</v>
      </c>
      <c r="C2288" t="s">
        <v>81</v>
      </c>
      <c r="D2288" t="s">
        <v>119</v>
      </c>
      <c r="E2288" t="s">
        <v>132</v>
      </c>
      <c r="F2288" t="s">
        <v>6822</v>
      </c>
      <c r="G2288" t="s">
        <v>187</v>
      </c>
      <c r="H2288" t="s">
        <v>135</v>
      </c>
      <c r="I2288" t="s">
        <v>136</v>
      </c>
      <c r="J2288" t="s">
        <v>137</v>
      </c>
      <c r="K2288" t="s">
        <v>163</v>
      </c>
      <c r="L2288" t="s">
        <v>6823</v>
      </c>
      <c r="M2288" t="s">
        <v>6824</v>
      </c>
      <c r="N2288">
        <v>0.68027777700000003</v>
      </c>
      <c r="O2288">
        <v>0</v>
      </c>
      <c r="P2288">
        <v>106</v>
      </c>
      <c r="Q2288">
        <v>0</v>
      </c>
      <c r="R2288">
        <v>17</v>
      </c>
      <c r="S2288">
        <v>0</v>
      </c>
      <c r="T2288">
        <v>19</v>
      </c>
      <c r="U2288">
        <v>0</v>
      </c>
      <c r="V2288">
        <v>1</v>
      </c>
      <c r="W2288">
        <v>0</v>
      </c>
      <c r="X2288">
        <v>14.634785088239033</v>
      </c>
      <c r="Y2288">
        <v>0</v>
      </c>
      <c r="Z2288">
        <v>1.86669817277419</v>
      </c>
      <c r="AA2288">
        <v>0</v>
      </c>
      <c r="AB2288">
        <v>11.617007130062893</v>
      </c>
      <c r="AC2288">
        <v>0</v>
      </c>
      <c r="AD2288">
        <v>3.7840913838729007</v>
      </c>
      <c r="AE2288">
        <v>31.902581774949017</v>
      </c>
    </row>
    <row r="2289" spans="1:31" x14ac:dyDescent="0.25">
      <c r="A2289">
        <v>2400717</v>
      </c>
      <c r="B2289">
        <v>1</v>
      </c>
      <c r="C2289" t="s">
        <v>80</v>
      </c>
      <c r="D2289" t="s">
        <v>99</v>
      </c>
      <c r="E2289" t="s">
        <v>132</v>
      </c>
      <c r="F2289" t="s">
        <v>6825</v>
      </c>
      <c r="G2289" t="s">
        <v>254</v>
      </c>
      <c r="H2289" t="s">
        <v>135</v>
      </c>
      <c r="I2289" t="s">
        <v>136</v>
      </c>
      <c r="J2289" t="s">
        <v>137</v>
      </c>
      <c r="K2289" t="s">
        <v>163</v>
      </c>
      <c r="L2289" t="s">
        <v>6826</v>
      </c>
      <c r="M2289" t="s">
        <v>6827</v>
      </c>
      <c r="N2289">
        <v>2.2994444440000001</v>
      </c>
      <c r="O2289">
        <v>0</v>
      </c>
      <c r="P2289">
        <v>27</v>
      </c>
      <c r="Q2289">
        <v>0</v>
      </c>
      <c r="R2289">
        <v>4</v>
      </c>
      <c r="S2289">
        <v>0</v>
      </c>
      <c r="T2289">
        <v>7</v>
      </c>
      <c r="U2289">
        <v>0</v>
      </c>
      <c r="V2289">
        <v>0</v>
      </c>
      <c r="W2289">
        <v>0</v>
      </c>
      <c r="X2289">
        <v>9.4239461458072533</v>
      </c>
      <c r="Y2289">
        <v>0</v>
      </c>
      <c r="Z2289">
        <v>2.2624137041463612</v>
      </c>
      <c r="AA2289">
        <v>0</v>
      </c>
      <c r="AB2289">
        <v>6.8935010064136399</v>
      </c>
      <c r="AC2289">
        <v>0</v>
      </c>
      <c r="AD2289">
        <v>0</v>
      </c>
      <c r="AE2289">
        <v>18.579860856367254</v>
      </c>
    </row>
    <row r="2290" spans="1:31" x14ac:dyDescent="0.25">
      <c r="A2290">
        <v>2400760</v>
      </c>
      <c r="B2290">
        <v>1</v>
      </c>
      <c r="C2290" t="s">
        <v>80</v>
      </c>
      <c r="D2290" t="s">
        <v>90</v>
      </c>
      <c r="E2290" t="s">
        <v>181</v>
      </c>
      <c r="F2290" t="s">
        <v>6828</v>
      </c>
      <c r="G2290" t="s">
        <v>224</v>
      </c>
      <c r="H2290" t="s">
        <v>135</v>
      </c>
      <c r="I2290" t="s">
        <v>136</v>
      </c>
      <c r="J2290" t="s">
        <v>137</v>
      </c>
      <c r="K2290" t="s">
        <v>163</v>
      </c>
      <c r="L2290" t="s">
        <v>6829</v>
      </c>
      <c r="M2290" t="s">
        <v>6830</v>
      </c>
      <c r="N2290">
        <v>0.80888888800000003</v>
      </c>
      <c r="O2290">
        <v>0</v>
      </c>
      <c r="P2290">
        <v>12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1.8523631215272665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1.8523631215272665</v>
      </c>
    </row>
    <row r="2291" spans="1:31" x14ac:dyDescent="0.25">
      <c r="A2291">
        <v>2400654</v>
      </c>
      <c r="B2291">
        <v>1</v>
      </c>
      <c r="C2291" t="s">
        <v>81</v>
      </c>
      <c r="D2291" t="s">
        <v>120</v>
      </c>
      <c r="E2291" t="s">
        <v>181</v>
      </c>
      <c r="F2291" t="s">
        <v>6831</v>
      </c>
      <c r="G2291" t="s">
        <v>183</v>
      </c>
      <c r="H2291" t="s">
        <v>135</v>
      </c>
      <c r="I2291" t="s">
        <v>136</v>
      </c>
      <c r="J2291" t="s">
        <v>137</v>
      </c>
      <c r="K2291" t="s">
        <v>163</v>
      </c>
      <c r="L2291" t="s">
        <v>6832</v>
      </c>
      <c r="M2291" t="s">
        <v>6833</v>
      </c>
      <c r="N2291">
        <v>1.881388888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0.30700972895883338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0.30700972895883338</v>
      </c>
    </row>
    <row r="2292" spans="1:31" x14ac:dyDescent="0.25">
      <c r="A2292">
        <v>2400511</v>
      </c>
      <c r="B2292">
        <v>1</v>
      </c>
      <c r="C2292" t="s">
        <v>80</v>
      </c>
      <c r="D2292" t="s">
        <v>105</v>
      </c>
      <c r="E2292" t="s">
        <v>157</v>
      </c>
      <c r="F2292" t="s">
        <v>6834</v>
      </c>
      <c r="G2292" t="s">
        <v>254</v>
      </c>
      <c r="H2292" t="s">
        <v>135</v>
      </c>
      <c r="I2292" t="s">
        <v>136</v>
      </c>
      <c r="J2292" t="s">
        <v>137</v>
      </c>
      <c r="K2292" t="s">
        <v>163</v>
      </c>
      <c r="L2292" t="s">
        <v>6835</v>
      </c>
      <c r="M2292" t="s">
        <v>6836</v>
      </c>
      <c r="N2292">
        <v>0.84666666599999996</v>
      </c>
      <c r="O2292">
        <v>0</v>
      </c>
      <c r="P2292">
        <v>120</v>
      </c>
      <c r="Q2292">
        <v>0</v>
      </c>
      <c r="R2292">
        <v>0</v>
      </c>
      <c r="S2292">
        <v>0</v>
      </c>
      <c r="T2292">
        <v>32</v>
      </c>
      <c r="U2292">
        <v>0</v>
      </c>
      <c r="V2292">
        <v>0</v>
      </c>
      <c r="W2292">
        <v>0</v>
      </c>
      <c r="X2292">
        <v>19.232064889950298</v>
      </c>
      <c r="Y2292">
        <v>0</v>
      </c>
      <c r="Z2292">
        <v>0</v>
      </c>
      <c r="AA2292">
        <v>0</v>
      </c>
      <c r="AB2292">
        <v>56.473913557289855</v>
      </c>
      <c r="AC2292">
        <v>0</v>
      </c>
      <c r="AD2292">
        <v>0</v>
      </c>
      <c r="AE2292">
        <v>75.705978447240156</v>
      </c>
    </row>
    <row r="2293" spans="1:31" x14ac:dyDescent="0.25">
      <c r="A2293">
        <v>2400362</v>
      </c>
      <c r="B2293">
        <v>1</v>
      </c>
      <c r="C2293" t="s">
        <v>80</v>
      </c>
      <c r="D2293" t="s">
        <v>101</v>
      </c>
      <c r="E2293" t="s">
        <v>157</v>
      </c>
      <c r="F2293" t="s">
        <v>6837</v>
      </c>
      <c r="G2293" t="s">
        <v>213</v>
      </c>
      <c r="H2293" t="s">
        <v>135</v>
      </c>
      <c r="I2293" t="s">
        <v>136</v>
      </c>
      <c r="J2293" t="s">
        <v>137</v>
      </c>
      <c r="K2293" t="s">
        <v>163</v>
      </c>
      <c r="L2293" t="s">
        <v>6838</v>
      </c>
      <c r="M2293" t="s">
        <v>6839</v>
      </c>
      <c r="N2293">
        <v>3.1627777770000001</v>
      </c>
      <c r="O2293">
        <v>0</v>
      </c>
      <c r="P2293">
        <v>42</v>
      </c>
      <c r="Q2293">
        <v>0</v>
      </c>
      <c r="R2293">
        <v>0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23.149923641299118</v>
      </c>
      <c r="Y2293">
        <v>0</v>
      </c>
      <c r="Z2293">
        <v>0</v>
      </c>
      <c r="AA2293">
        <v>0</v>
      </c>
      <c r="AB2293">
        <v>5.2916893407257781</v>
      </c>
      <c r="AC2293">
        <v>0</v>
      </c>
      <c r="AD2293">
        <v>0</v>
      </c>
      <c r="AE2293">
        <v>28.441612982024896</v>
      </c>
    </row>
    <row r="2294" spans="1:31" x14ac:dyDescent="0.25">
      <c r="A2294">
        <v>2400262</v>
      </c>
      <c r="B2294">
        <v>1</v>
      </c>
      <c r="C2294" t="s">
        <v>81</v>
      </c>
      <c r="D2294" t="s">
        <v>113</v>
      </c>
      <c r="E2294" t="s">
        <v>153</v>
      </c>
      <c r="F2294" t="s">
        <v>6840</v>
      </c>
      <c r="G2294" t="s">
        <v>162</v>
      </c>
      <c r="H2294" t="s">
        <v>143</v>
      </c>
      <c r="I2294" t="s">
        <v>136</v>
      </c>
      <c r="J2294" t="s">
        <v>137</v>
      </c>
      <c r="K2294" t="s">
        <v>163</v>
      </c>
      <c r="L2294" t="s">
        <v>6841</v>
      </c>
      <c r="M2294" t="s">
        <v>6842</v>
      </c>
      <c r="N2294">
        <v>0.83833333300000001</v>
      </c>
      <c r="O2294">
        <v>1</v>
      </c>
      <c r="P2294">
        <v>677</v>
      </c>
      <c r="Q2294">
        <v>50</v>
      </c>
      <c r="R2294">
        <v>263</v>
      </c>
      <c r="S2294">
        <v>9</v>
      </c>
      <c r="T2294">
        <v>43</v>
      </c>
      <c r="U2294">
        <v>0</v>
      </c>
      <c r="V2294">
        <v>0</v>
      </c>
      <c r="W2294">
        <v>0.1188505631534611</v>
      </c>
      <c r="X2294">
        <v>101.36337055243973</v>
      </c>
      <c r="Y2294">
        <v>55.041621318019814</v>
      </c>
      <c r="Z2294">
        <v>114.93995301695894</v>
      </c>
      <c r="AA2294">
        <v>101.57097288382599</v>
      </c>
      <c r="AB2294">
        <v>16.105954315932326</v>
      </c>
      <c r="AC2294">
        <v>0</v>
      </c>
      <c r="AD2294">
        <v>0</v>
      </c>
      <c r="AE2294">
        <v>389.14072265033019</v>
      </c>
    </row>
    <row r="2295" spans="1:31" x14ac:dyDescent="0.25">
      <c r="A2295">
        <v>2400494</v>
      </c>
      <c r="B2295">
        <v>1</v>
      </c>
      <c r="C2295" t="s">
        <v>80</v>
      </c>
      <c r="D2295" t="s">
        <v>110</v>
      </c>
      <c r="E2295" t="s">
        <v>132</v>
      </c>
      <c r="F2295" t="s">
        <v>6843</v>
      </c>
      <c r="G2295" t="s">
        <v>134</v>
      </c>
      <c r="H2295" t="s">
        <v>135</v>
      </c>
      <c r="I2295" t="s">
        <v>136</v>
      </c>
      <c r="J2295" t="s">
        <v>137</v>
      </c>
      <c r="K2295" t="s">
        <v>138</v>
      </c>
      <c r="L2295" t="s">
        <v>6844</v>
      </c>
      <c r="M2295" t="s">
        <v>6845</v>
      </c>
      <c r="N2295">
        <v>3.585555555</v>
      </c>
      <c r="O2295">
        <v>0</v>
      </c>
      <c r="P2295">
        <v>394</v>
      </c>
      <c r="Q2295">
        <v>0</v>
      </c>
      <c r="R2295">
        <v>0</v>
      </c>
      <c r="S2295">
        <v>0</v>
      </c>
      <c r="T2295">
        <v>70</v>
      </c>
      <c r="U2295">
        <v>0</v>
      </c>
      <c r="V2295">
        <v>0</v>
      </c>
      <c r="W2295">
        <v>0</v>
      </c>
      <c r="X2295">
        <v>332.7892255080348</v>
      </c>
      <c r="Y2295">
        <v>0</v>
      </c>
      <c r="Z2295">
        <v>0</v>
      </c>
      <c r="AA2295">
        <v>0</v>
      </c>
      <c r="AB2295">
        <v>176.47519274123727</v>
      </c>
      <c r="AC2295">
        <v>0</v>
      </c>
      <c r="AD2295">
        <v>0</v>
      </c>
      <c r="AE2295">
        <v>509.26441824927207</v>
      </c>
    </row>
    <row r="2296" spans="1:31" x14ac:dyDescent="0.25">
      <c r="A2296">
        <v>2400394</v>
      </c>
      <c r="B2296">
        <v>1</v>
      </c>
      <c r="C2296" t="s">
        <v>80</v>
      </c>
      <c r="D2296" t="s">
        <v>97</v>
      </c>
      <c r="E2296" t="s">
        <v>157</v>
      </c>
      <c r="F2296" t="s">
        <v>6846</v>
      </c>
      <c r="G2296" t="s">
        <v>1871</v>
      </c>
      <c r="H2296" t="s">
        <v>135</v>
      </c>
      <c r="I2296" t="s">
        <v>136</v>
      </c>
      <c r="J2296" t="s">
        <v>137</v>
      </c>
      <c r="K2296" t="s">
        <v>163</v>
      </c>
      <c r="L2296" t="s">
        <v>6847</v>
      </c>
      <c r="M2296" t="s">
        <v>6848</v>
      </c>
      <c r="N2296">
        <v>0.50805555499999999</v>
      </c>
      <c r="O2296">
        <v>0</v>
      </c>
      <c r="P2296">
        <v>53</v>
      </c>
      <c r="Q2296">
        <v>0</v>
      </c>
      <c r="R2296">
        <v>1</v>
      </c>
      <c r="S2296">
        <v>0</v>
      </c>
      <c r="T2296">
        <v>7</v>
      </c>
      <c r="U2296">
        <v>0</v>
      </c>
      <c r="V2296">
        <v>0</v>
      </c>
      <c r="W2296">
        <v>0</v>
      </c>
      <c r="X2296">
        <v>7.6264566528709148</v>
      </c>
      <c r="Y2296">
        <v>0</v>
      </c>
      <c r="Z2296">
        <v>0.18554670639360002</v>
      </c>
      <c r="AA2296">
        <v>0</v>
      </c>
      <c r="AB2296">
        <v>2.0010273435197741</v>
      </c>
      <c r="AC2296">
        <v>0</v>
      </c>
      <c r="AD2296">
        <v>0</v>
      </c>
      <c r="AE2296">
        <v>9.8130307027842889</v>
      </c>
    </row>
    <row r="2297" spans="1:31" x14ac:dyDescent="0.25">
      <c r="A2297">
        <v>2400580</v>
      </c>
      <c r="B2297">
        <v>1</v>
      </c>
      <c r="C2297" t="s">
        <v>80</v>
      </c>
      <c r="D2297" t="s">
        <v>83</v>
      </c>
      <c r="E2297" t="s">
        <v>279</v>
      </c>
      <c r="F2297" t="s">
        <v>6849</v>
      </c>
      <c r="G2297" t="s">
        <v>162</v>
      </c>
      <c r="H2297" t="s">
        <v>143</v>
      </c>
      <c r="I2297" t="s">
        <v>136</v>
      </c>
      <c r="J2297" t="s">
        <v>137</v>
      </c>
      <c r="K2297" t="s">
        <v>163</v>
      </c>
      <c r="L2297" t="s">
        <v>6850</v>
      </c>
      <c r="M2297" t="s">
        <v>6851</v>
      </c>
      <c r="N2297">
        <v>0.15944444399999999</v>
      </c>
      <c r="O2297">
        <v>0</v>
      </c>
      <c r="P2297">
        <v>550</v>
      </c>
      <c r="Q2297">
        <v>0</v>
      </c>
      <c r="R2297">
        <v>23</v>
      </c>
      <c r="S2297">
        <v>0</v>
      </c>
      <c r="T2297">
        <v>60</v>
      </c>
      <c r="U2297">
        <v>0</v>
      </c>
      <c r="V2297">
        <v>0</v>
      </c>
      <c r="W2297">
        <v>0</v>
      </c>
      <c r="X2297">
        <v>23.089305654665271</v>
      </c>
      <c r="Y2297">
        <v>0</v>
      </c>
      <c r="Z2297">
        <v>1.6784653747661449</v>
      </c>
      <c r="AA2297">
        <v>0</v>
      </c>
      <c r="AB2297">
        <v>9.6950934786787197</v>
      </c>
      <c r="AC2297">
        <v>0</v>
      </c>
      <c r="AD2297">
        <v>0</v>
      </c>
      <c r="AE2297">
        <v>34.462864508110137</v>
      </c>
    </row>
    <row r="2298" spans="1:31" x14ac:dyDescent="0.25">
      <c r="A2298">
        <v>2400331</v>
      </c>
      <c r="B2298">
        <v>1</v>
      </c>
      <c r="C2298" t="s">
        <v>80</v>
      </c>
      <c r="D2298" t="s">
        <v>100</v>
      </c>
      <c r="E2298" t="s">
        <v>181</v>
      </c>
      <c r="F2298" t="s">
        <v>6852</v>
      </c>
      <c r="G2298" t="s">
        <v>183</v>
      </c>
      <c r="H2298" t="s">
        <v>135</v>
      </c>
      <c r="I2298" t="s">
        <v>136</v>
      </c>
      <c r="J2298" t="s">
        <v>137</v>
      </c>
      <c r="K2298" t="s">
        <v>163</v>
      </c>
      <c r="L2298" t="s">
        <v>6853</v>
      </c>
      <c r="M2298" t="s">
        <v>6854</v>
      </c>
      <c r="N2298">
        <v>2.9222222219999998</v>
      </c>
      <c r="O2298">
        <v>0</v>
      </c>
      <c r="P2298">
        <v>0</v>
      </c>
      <c r="Q2298">
        <v>0</v>
      </c>
      <c r="R2298">
        <v>2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0.10906174967909002</v>
      </c>
      <c r="AA2298">
        <v>0</v>
      </c>
      <c r="AB2298">
        <v>0</v>
      </c>
      <c r="AC2298">
        <v>0</v>
      </c>
      <c r="AD2298">
        <v>0</v>
      </c>
      <c r="AE2298">
        <v>0.10906174967909002</v>
      </c>
    </row>
    <row r="2299" spans="1:31" x14ac:dyDescent="0.25">
      <c r="A2299">
        <v>2400686</v>
      </c>
      <c r="B2299">
        <v>1</v>
      </c>
      <c r="C2299" t="s">
        <v>81</v>
      </c>
      <c r="D2299" t="s">
        <v>112</v>
      </c>
      <c r="E2299" t="s">
        <v>153</v>
      </c>
      <c r="F2299" t="s">
        <v>6855</v>
      </c>
      <c r="G2299" t="s">
        <v>162</v>
      </c>
      <c r="H2299" t="s">
        <v>143</v>
      </c>
      <c r="I2299" t="s">
        <v>136</v>
      </c>
      <c r="J2299" t="s">
        <v>137</v>
      </c>
      <c r="K2299" t="s">
        <v>163</v>
      </c>
      <c r="L2299" t="s">
        <v>6856</v>
      </c>
      <c r="M2299" t="s">
        <v>6857</v>
      </c>
      <c r="N2299">
        <v>0.22083333299999999</v>
      </c>
      <c r="O2299">
        <v>1</v>
      </c>
      <c r="P2299">
        <v>837</v>
      </c>
      <c r="Q2299">
        <v>99</v>
      </c>
      <c r="R2299">
        <v>149</v>
      </c>
      <c r="S2299">
        <v>13</v>
      </c>
      <c r="T2299">
        <v>98</v>
      </c>
      <c r="U2299">
        <v>0</v>
      </c>
      <c r="V2299">
        <v>1</v>
      </c>
      <c r="W2299">
        <v>0.15433803372158336</v>
      </c>
      <c r="X2299">
        <v>42.781188797589962</v>
      </c>
      <c r="Y2299">
        <v>43.329223864079182</v>
      </c>
      <c r="Z2299">
        <v>36.234047307942681</v>
      </c>
      <c r="AA2299">
        <v>9.5467693989907527</v>
      </c>
      <c r="AB2299">
        <v>10.389933120913698</v>
      </c>
      <c r="AC2299">
        <v>0</v>
      </c>
      <c r="AD2299">
        <v>35.875934088831251</v>
      </c>
      <c r="AE2299">
        <v>178.31143461206912</v>
      </c>
    </row>
    <row r="2300" spans="1:31" x14ac:dyDescent="0.25">
      <c r="A2300">
        <v>2400265</v>
      </c>
      <c r="B2300">
        <v>1</v>
      </c>
      <c r="C2300" t="s">
        <v>80</v>
      </c>
      <c r="D2300" t="s">
        <v>96</v>
      </c>
      <c r="E2300" t="s">
        <v>153</v>
      </c>
      <c r="F2300" t="s">
        <v>6858</v>
      </c>
      <c r="G2300" t="s">
        <v>162</v>
      </c>
      <c r="H2300" t="s">
        <v>143</v>
      </c>
      <c r="I2300" t="s">
        <v>136</v>
      </c>
      <c r="J2300" t="s">
        <v>137</v>
      </c>
      <c r="K2300" t="s">
        <v>163</v>
      </c>
      <c r="L2300" t="s">
        <v>6859</v>
      </c>
      <c r="M2300" t="s">
        <v>6860</v>
      </c>
      <c r="N2300">
        <v>0.17472222200000001</v>
      </c>
      <c r="O2300">
        <v>0</v>
      </c>
      <c r="P2300">
        <v>489</v>
      </c>
      <c r="Q2300">
        <v>0</v>
      </c>
      <c r="R2300">
        <v>1</v>
      </c>
      <c r="S2300">
        <v>7</v>
      </c>
      <c r="T2300">
        <v>49</v>
      </c>
      <c r="U2300">
        <v>0</v>
      </c>
      <c r="V2300">
        <v>0</v>
      </c>
      <c r="W2300">
        <v>0</v>
      </c>
      <c r="X2300">
        <v>18.687239641043451</v>
      </c>
      <c r="Y2300">
        <v>0</v>
      </c>
      <c r="Z2300">
        <v>0</v>
      </c>
      <c r="AA2300">
        <v>116.91596180326847</v>
      </c>
      <c r="AB2300">
        <v>17.234665998276906</v>
      </c>
      <c r="AC2300">
        <v>0</v>
      </c>
      <c r="AD2300">
        <v>0</v>
      </c>
      <c r="AE2300">
        <v>152.83786744258884</v>
      </c>
    </row>
    <row r="2301" spans="1:31" x14ac:dyDescent="0.25">
      <c r="A2301">
        <v>2400500</v>
      </c>
      <c r="B2301">
        <v>1</v>
      </c>
      <c r="C2301" t="s">
        <v>80</v>
      </c>
      <c r="D2301" t="s">
        <v>85</v>
      </c>
      <c r="E2301" t="s">
        <v>157</v>
      </c>
      <c r="F2301" t="s">
        <v>6861</v>
      </c>
      <c r="G2301" t="s">
        <v>134</v>
      </c>
      <c r="H2301" t="s">
        <v>135</v>
      </c>
      <c r="I2301" t="s">
        <v>136</v>
      </c>
      <c r="J2301" t="s">
        <v>137</v>
      </c>
      <c r="K2301" t="s">
        <v>138</v>
      </c>
      <c r="L2301" t="s">
        <v>6862</v>
      </c>
      <c r="M2301" t="s">
        <v>6863</v>
      </c>
      <c r="N2301">
        <v>0.76194444400000005</v>
      </c>
      <c r="O2301">
        <v>0</v>
      </c>
      <c r="P2301">
        <v>215</v>
      </c>
      <c r="Q2301">
        <v>0</v>
      </c>
      <c r="R2301">
        <v>0</v>
      </c>
      <c r="S2301">
        <v>0</v>
      </c>
      <c r="T2301">
        <v>11</v>
      </c>
      <c r="U2301">
        <v>0</v>
      </c>
      <c r="V2301">
        <v>0</v>
      </c>
      <c r="W2301">
        <v>0</v>
      </c>
      <c r="X2301">
        <v>38.538934565365523</v>
      </c>
      <c r="Y2301">
        <v>0</v>
      </c>
      <c r="Z2301">
        <v>0</v>
      </c>
      <c r="AA2301">
        <v>0</v>
      </c>
      <c r="AB2301">
        <v>1.0103779595427032</v>
      </c>
      <c r="AC2301">
        <v>0</v>
      </c>
      <c r="AD2301">
        <v>0</v>
      </c>
      <c r="AE2301">
        <v>39.549312524908224</v>
      </c>
    </row>
    <row r="2302" spans="1:31" x14ac:dyDescent="0.25">
      <c r="A2302">
        <v>2400620</v>
      </c>
      <c r="B2302">
        <v>1</v>
      </c>
      <c r="C2302" t="s">
        <v>80</v>
      </c>
      <c r="D2302" t="s">
        <v>83</v>
      </c>
      <c r="E2302" t="s">
        <v>181</v>
      </c>
      <c r="F2302" t="s">
        <v>6864</v>
      </c>
      <c r="G2302" t="s">
        <v>224</v>
      </c>
      <c r="H2302" t="s">
        <v>135</v>
      </c>
      <c r="I2302" t="s">
        <v>136</v>
      </c>
      <c r="J2302" t="s">
        <v>137</v>
      </c>
      <c r="K2302" t="s">
        <v>163</v>
      </c>
      <c r="L2302" t="s">
        <v>6865</v>
      </c>
      <c r="M2302" t="s">
        <v>6866</v>
      </c>
      <c r="N2302">
        <v>1.782777777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2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8.4448504584858988</v>
      </c>
      <c r="AC2302">
        <v>0</v>
      </c>
      <c r="AD2302">
        <v>0</v>
      </c>
      <c r="AE2302">
        <v>8.4448504584858988</v>
      </c>
    </row>
    <row r="2303" spans="1:31" x14ac:dyDescent="0.25">
      <c r="A2303">
        <v>2400749</v>
      </c>
      <c r="B2303">
        <v>1</v>
      </c>
      <c r="C2303" t="s">
        <v>80</v>
      </c>
      <c r="D2303" t="s">
        <v>84</v>
      </c>
      <c r="E2303" t="s">
        <v>181</v>
      </c>
      <c r="F2303" t="s">
        <v>6867</v>
      </c>
      <c r="G2303" t="s">
        <v>183</v>
      </c>
      <c r="H2303" t="s">
        <v>135</v>
      </c>
      <c r="I2303" t="s">
        <v>136</v>
      </c>
      <c r="J2303" t="s">
        <v>137</v>
      </c>
      <c r="K2303" t="s">
        <v>163</v>
      </c>
      <c r="L2303" t="s">
        <v>6868</v>
      </c>
      <c r="M2303" t="s">
        <v>6869</v>
      </c>
      <c r="N2303">
        <v>1.078888888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2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5.1640037137794268</v>
      </c>
      <c r="AC2303">
        <v>0</v>
      </c>
      <c r="AD2303">
        <v>0</v>
      </c>
      <c r="AE2303">
        <v>5.1640037137794268</v>
      </c>
    </row>
    <row r="2304" spans="1:31" x14ac:dyDescent="0.25">
      <c r="A2304">
        <v>2400328</v>
      </c>
      <c r="B2304">
        <v>1</v>
      </c>
      <c r="C2304" t="s">
        <v>80</v>
      </c>
      <c r="D2304" t="s">
        <v>83</v>
      </c>
      <c r="E2304" t="s">
        <v>141</v>
      </c>
      <c r="F2304" t="s">
        <v>6870</v>
      </c>
      <c r="G2304" t="s">
        <v>134</v>
      </c>
      <c r="H2304" t="s">
        <v>143</v>
      </c>
      <c r="I2304" t="s">
        <v>136</v>
      </c>
      <c r="J2304" t="s">
        <v>137</v>
      </c>
      <c r="K2304" t="s">
        <v>138</v>
      </c>
      <c r="L2304" t="s">
        <v>6871</v>
      </c>
      <c r="M2304" t="s">
        <v>6872</v>
      </c>
      <c r="N2304">
        <v>4.5936111110000004</v>
      </c>
      <c r="O2304">
        <v>0</v>
      </c>
      <c r="P2304">
        <v>1796</v>
      </c>
      <c r="Q2304">
        <v>0</v>
      </c>
      <c r="R2304">
        <v>0</v>
      </c>
      <c r="S2304">
        <v>5</v>
      </c>
      <c r="T2304">
        <v>91</v>
      </c>
      <c r="U2304">
        <v>0</v>
      </c>
      <c r="V2304">
        <v>0</v>
      </c>
      <c r="W2304">
        <v>0</v>
      </c>
      <c r="X2304">
        <v>1779.2359928446137</v>
      </c>
      <c r="Y2304">
        <v>0</v>
      </c>
      <c r="Z2304">
        <v>0</v>
      </c>
      <c r="AA2304">
        <v>386.78305129085106</v>
      </c>
      <c r="AB2304">
        <v>318.90340826723059</v>
      </c>
      <c r="AC2304">
        <v>0</v>
      </c>
      <c r="AD2304">
        <v>0</v>
      </c>
      <c r="AE2304">
        <v>2484.9224524026954</v>
      </c>
    </row>
    <row r="2305" spans="1:31" x14ac:dyDescent="0.25">
      <c r="A2305">
        <v>2400351</v>
      </c>
      <c r="B2305">
        <v>1</v>
      </c>
      <c r="C2305" t="s">
        <v>80</v>
      </c>
      <c r="D2305" t="s">
        <v>84</v>
      </c>
      <c r="E2305" t="s">
        <v>132</v>
      </c>
      <c r="F2305" t="s">
        <v>6873</v>
      </c>
      <c r="G2305" t="s">
        <v>134</v>
      </c>
      <c r="H2305" t="s">
        <v>135</v>
      </c>
      <c r="I2305" t="s">
        <v>136</v>
      </c>
      <c r="J2305" t="s">
        <v>137</v>
      </c>
      <c r="K2305" t="s">
        <v>138</v>
      </c>
      <c r="L2305" t="s">
        <v>6874</v>
      </c>
      <c r="M2305" t="s">
        <v>6875</v>
      </c>
      <c r="N2305">
        <v>3.4477777770000002</v>
      </c>
      <c r="O2305">
        <v>0</v>
      </c>
      <c r="P2305">
        <v>686</v>
      </c>
      <c r="Q2305">
        <v>0</v>
      </c>
      <c r="R2305">
        <v>0</v>
      </c>
      <c r="S2305">
        <v>0</v>
      </c>
      <c r="T2305">
        <v>95</v>
      </c>
      <c r="U2305">
        <v>0</v>
      </c>
      <c r="V2305">
        <v>0</v>
      </c>
      <c r="W2305">
        <v>0</v>
      </c>
      <c r="X2305">
        <v>389.87596511960442</v>
      </c>
      <c r="Y2305">
        <v>0</v>
      </c>
      <c r="Z2305">
        <v>0</v>
      </c>
      <c r="AA2305">
        <v>0</v>
      </c>
      <c r="AB2305">
        <v>273.24350197155633</v>
      </c>
      <c r="AC2305">
        <v>0</v>
      </c>
      <c r="AD2305">
        <v>0</v>
      </c>
      <c r="AE2305">
        <v>663.11946709116069</v>
      </c>
    </row>
    <row r="2306" spans="1:31" x14ac:dyDescent="0.25">
      <c r="A2306">
        <v>2400461</v>
      </c>
      <c r="B2306">
        <v>1</v>
      </c>
      <c r="C2306" t="s">
        <v>80</v>
      </c>
      <c r="D2306" t="s">
        <v>85</v>
      </c>
      <c r="E2306" t="s">
        <v>157</v>
      </c>
      <c r="F2306" t="s">
        <v>6876</v>
      </c>
      <c r="G2306" t="s">
        <v>134</v>
      </c>
      <c r="H2306" t="s">
        <v>135</v>
      </c>
      <c r="I2306" t="s">
        <v>136</v>
      </c>
      <c r="J2306" t="s">
        <v>137</v>
      </c>
      <c r="K2306" t="s">
        <v>138</v>
      </c>
      <c r="L2306" t="s">
        <v>6877</v>
      </c>
      <c r="M2306" t="s">
        <v>6878</v>
      </c>
      <c r="N2306">
        <v>3.5858333330000001</v>
      </c>
      <c r="O2306">
        <v>0</v>
      </c>
      <c r="P2306">
        <v>74</v>
      </c>
      <c r="Q2306">
        <v>0</v>
      </c>
      <c r="R2306">
        <v>0</v>
      </c>
      <c r="S2306">
        <v>0</v>
      </c>
      <c r="T2306">
        <v>2</v>
      </c>
      <c r="U2306">
        <v>0</v>
      </c>
      <c r="V2306">
        <v>0</v>
      </c>
      <c r="W2306">
        <v>0</v>
      </c>
      <c r="X2306">
        <v>62.856613368606361</v>
      </c>
      <c r="Y2306">
        <v>0</v>
      </c>
      <c r="Z2306">
        <v>0</v>
      </c>
      <c r="AA2306">
        <v>0</v>
      </c>
      <c r="AB2306">
        <v>6.6684475312247704</v>
      </c>
      <c r="AC2306">
        <v>0</v>
      </c>
      <c r="AD2306">
        <v>0</v>
      </c>
      <c r="AE2306">
        <v>69.525060899831132</v>
      </c>
    </row>
    <row r="2307" spans="1:31" x14ac:dyDescent="0.25">
      <c r="A2307">
        <v>2400312</v>
      </c>
      <c r="B2307">
        <v>1</v>
      </c>
      <c r="C2307" t="s">
        <v>80</v>
      </c>
      <c r="D2307" t="s">
        <v>84</v>
      </c>
      <c r="E2307" t="s">
        <v>141</v>
      </c>
      <c r="F2307" t="s">
        <v>6879</v>
      </c>
      <c r="G2307" t="s">
        <v>1161</v>
      </c>
      <c r="H2307" t="s">
        <v>143</v>
      </c>
      <c r="I2307" t="s">
        <v>136</v>
      </c>
      <c r="J2307" t="s">
        <v>137</v>
      </c>
      <c r="K2307" t="s">
        <v>163</v>
      </c>
      <c r="L2307" t="s">
        <v>6880</v>
      </c>
      <c r="M2307" t="s">
        <v>6881</v>
      </c>
      <c r="N2307">
        <v>2.5527777770000002</v>
      </c>
      <c r="O2307">
        <v>0</v>
      </c>
      <c r="P2307">
        <v>125</v>
      </c>
      <c r="Q2307">
        <v>0</v>
      </c>
      <c r="R2307">
        <v>2</v>
      </c>
      <c r="S2307">
        <v>0</v>
      </c>
      <c r="T2307">
        <v>5</v>
      </c>
      <c r="U2307">
        <v>0</v>
      </c>
      <c r="V2307">
        <v>0</v>
      </c>
      <c r="W2307">
        <v>0</v>
      </c>
      <c r="X2307">
        <v>70.198995891144705</v>
      </c>
      <c r="Y2307">
        <v>0</v>
      </c>
      <c r="Z2307">
        <v>2.6015176032797784</v>
      </c>
      <c r="AA2307">
        <v>0</v>
      </c>
      <c r="AB2307">
        <v>13.503201171669966</v>
      </c>
      <c r="AC2307">
        <v>0</v>
      </c>
      <c r="AD2307">
        <v>0</v>
      </c>
      <c r="AE2307">
        <v>86.30371466609445</v>
      </c>
    </row>
    <row r="2308" spans="1:31" x14ac:dyDescent="0.25">
      <c r="A2308">
        <v>2400564</v>
      </c>
      <c r="B2308">
        <v>1</v>
      </c>
      <c r="C2308" t="s">
        <v>80</v>
      </c>
      <c r="D2308" t="s">
        <v>84</v>
      </c>
      <c r="E2308" t="s">
        <v>181</v>
      </c>
      <c r="F2308" t="s">
        <v>6882</v>
      </c>
      <c r="G2308" t="s">
        <v>224</v>
      </c>
      <c r="H2308" t="s">
        <v>135</v>
      </c>
      <c r="I2308" t="s">
        <v>136</v>
      </c>
      <c r="J2308" t="s">
        <v>137</v>
      </c>
      <c r="K2308" t="s">
        <v>163</v>
      </c>
      <c r="L2308" t="s">
        <v>6883</v>
      </c>
      <c r="M2308" t="s">
        <v>6884</v>
      </c>
      <c r="N2308">
        <v>4.0711111109999996</v>
      </c>
      <c r="O2308">
        <v>0</v>
      </c>
      <c r="P2308">
        <v>9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7.610331856554307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7.610331856554307</v>
      </c>
    </row>
    <row r="2309" spans="1:31" x14ac:dyDescent="0.25">
      <c r="A2309">
        <v>2400395</v>
      </c>
      <c r="B2309">
        <v>1</v>
      </c>
      <c r="C2309" t="s">
        <v>81</v>
      </c>
      <c r="D2309" t="s">
        <v>113</v>
      </c>
      <c r="E2309" t="s">
        <v>157</v>
      </c>
      <c r="F2309" t="s">
        <v>6885</v>
      </c>
      <c r="G2309" t="s">
        <v>276</v>
      </c>
      <c r="H2309" t="s">
        <v>135</v>
      </c>
      <c r="I2309" t="s">
        <v>136</v>
      </c>
      <c r="J2309" t="s">
        <v>137</v>
      </c>
      <c r="K2309" t="s">
        <v>163</v>
      </c>
      <c r="L2309" t="s">
        <v>6886</v>
      </c>
      <c r="M2309" t="s">
        <v>6887</v>
      </c>
      <c r="N2309">
        <v>1.9411111109999999</v>
      </c>
      <c r="O2309">
        <v>0</v>
      </c>
      <c r="P2309">
        <v>18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3.3424002896708971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3.3424002896708971</v>
      </c>
    </row>
    <row r="2310" spans="1:31" x14ac:dyDescent="0.25">
      <c r="A2310">
        <v>2400249</v>
      </c>
      <c r="B2310">
        <v>1</v>
      </c>
      <c r="C2310" t="s">
        <v>80</v>
      </c>
      <c r="D2310" t="s">
        <v>99</v>
      </c>
      <c r="E2310" t="s">
        <v>153</v>
      </c>
      <c r="F2310" t="s">
        <v>6888</v>
      </c>
      <c r="G2310" t="s">
        <v>220</v>
      </c>
      <c r="H2310" t="s">
        <v>143</v>
      </c>
      <c r="I2310" t="s">
        <v>136</v>
      </c>
      <c r="J2310" t="s">
        <v>137</v>
      </c>
      <c r="K2310" t="s">
        <v>138</v>
      </c>
      <c r="L2310" t="s">
        <v>6889</v>
      </c>
      <c r="M2310" t="s">
        <v>6890</v>
      </c>
      <c r="N2310">
        <v>5.5E-2</v>
      </c>
      <c r="O2310">
        <v>6</v>
      </c>
      <c r="P2310">
        <v>5721</v>
      </c>
      <c r="Q2310">
        <v>0</v>
      </c>
      <c r="R2310">
        <v>92</v>
      </c>
      <c r="S2310">
        <v>13</v>
      </c>
      <c r="T2310">
        <v>646</v>
      </c>
      <c r="U2310">
        <v>3</v>
      </c>
      <c r="V2310">
        <v>3</v>
      </c>
      <c r="W2310">
        <v>1.9523376614930101</v>
      </c>
      <c r="X2310">
        <v>44.770770999428677</v>
      </c>
      <c r="Y2310">
        <v>0</v>
      </c>
      <c r="Z2310">
        <v>1.0872177967415051</v>
      </c>
      <c r="AA2310">
        <v>3.5746950143528804</v>
      </c>
      <c r="AB2310">
        <v>21.27488750662566</v>
      </c>
      <c r="AC2310">
        <v>1.1286079427578999</v>
      </c>
      <c r="AD2310">
        <v>6.7256215786760012E-2</v>
      </c>
      <c r="AE2310">
        <v>73.855773137186389</v>
      </c>
    </row>
    <row r="2311" spans="1:31" x14ac:dyDescent="0.25">
      <c r="A2311">
        <v>2400372</v>
      </c>
      <c r="B2311">
        <v>1</v>
      </c>
      <c r="C2311" t="s">
        <v>80</v>
      </c>
      <c r="D2311" t="s">
        <v>95</v>
      </c>
      <c r="E2311" t="s">
        <v>157</v>
      </c>
      <c r="F2311" t="s">
        <v>5396</v>
      </c>
      <c r="G2311" t="s">
        <v>213</v>
      </c>
      <c r="H2311" t="s">
        <v>135</v>
      </c>
      <c r="I2311" t="s">
        <v>136</v>
      </c>
      <c r="J2311" t="s">
        <v>137</v>
      </c>
      <c r="K2311" t="s">
        <v>163</v>
      </c>
      <c r="L2311" t="s">
        <v>6891</v>
      </c>
      <c r="M2311" t="s">
        <v>6892</v>
      </c>
      <c r="N2311">
        <v>0.87083333299999999</v>
      </c>
      <c r="O2311">
        <v>0</v>
      </c>
      <c r="P2311">
        <v>178</v>
      </c>
      <c r="Q2311">
        <v>0</v>
      </c>
      <c r="R2311">
        <v>2</v>
      </c>
      <c r="S2311">
        <v>0</v>
      </c>
      <c r="T2311">
        <v>8</v>
      </c>
      <c r="U2311">
        <v>0</v>
      </c>
      <c r="V2311">
        <v>0</v>
      </c>
      <c r="W2311">
        <v>0</v>
      </c>
      <c r="X2311">
        <v>25.966901924411424</v>
      </c>
      <c r="Y2311">
        <v>0</v>
      </c>
      <c r="Z2311">
        <v>6.6018128140800006E-2</v>
      </c>
      <c r="AA2311">
        <v>0</v>
      </c>
      <c r="AB2311">
        <v>3.0277446316903043</v>
      </c>
      <c r="AC2311">
        <v>0</v>
      </c>
      <c r="AD2311">
        <v>0</v>
      </c>
      <c r="AE2311">
        <v>29.060664684242528</v>
      </c>
    </row>
    <row r="2312" spans="1:31" x14ac:dyDescent="0.25">
      <c r="A2312">
        <v>2400687</v>
      </c>
      <c r="B2312">
        <v>1</v>
      </c>
      <c r="C2312" t="s">
        <v>80</v>
      </c>
      <c r="D2312" t="s">
        <v>92</v>
      </c>
      <c r="E2312" t="s">
        <v>181</v>
      </c>
      <c r="F2312" t="s">
        <v>6893</v>
      </c>
      <c r="G2312" t="s">
        <v>235</v>
      </c>
      <c r="H2312" t="s">
        <v>135</v>
      </c>
      <c r="I2312" t="s">
        <v>136</v>
      </c>
      <c r="J2312" t="s">
        <v>137</v>
      </c>
      <c r="K2312" t="s">
        <v>163</v>
      </c>
      <c r="L2312" t="s">
        <v>6894</v>
      </c>
      <c r="M2312" t="s">
        <v>6895</v>
      </c>
      <c r="N2312">
        <v>1.4666666660000001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2.3469053683277665</v>
      </c>
      <c r="AC2312">
        <v>0</v>
      </c>
      <c r="AD2312">
        <v>0</v>
      </c>
      <c r="AE2312">
        <v>2.3469053683277665</v>
      </c>
    </row>
    <row r="2313" spans="1:31" x14ac:dyDescent="0.25">
      <c r="A2313">
        <v>2400332</v>
      </c>
      <c r="B2313">
        <v>1</v>
      </c>
      <c r="C2313" t="s">
        <v>80</v>
      </c>
      <c r="D2313" t="s">
        <v>101</v>
      </c>
      <c r="E2313" t="s">
        <v>157</v>
      </c>
      <c r="F2313" t="s">
        <v>6896</v>
      </c>
      <c r="G2313" t="s">
        <v>134</v>
      </c>
      <c r="H2313" t="s">
        <v>135</v>
      </c>
      <c r="I2313" t="s">
        <v>136</v>
      </c>
      <c r="J2313" t="s">
        <v>137</v>
      </c>
      <c r="K2313" t="s">
        <v>138</v>
      </c>
      <c r="L2313" t="s">
        <v>6897</v>
      </c>
      <c r="M2313" t="s">
        <v>6898</v>
      </c>
      <c r="N2313">
        <v>8.0188888879999993</v>
      </c>
      <c r="O2313">
        <v>0</v>
      </c>
      <c r="P2313">
        <v>126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91.791994608774189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91.791994608774189</v>
      </c>
    </row>
    <row r="2314" spans="1:31" x14ac:dyDescent="0.25">
      <c r="A2314">
        <v>2400627</v>
      </c>
      <c r="B2314">
        <v>1</v>
      </c>
      <c r="C2314" t="s">
        <v>80</v>
      </c>
      <c r="D2314" t="s">
        <v>90</v>
      </c>
      <c r="E2314" t="s">
        <v>181</v>
      </c>
      <c r="F2314" t="s">
        <v>6899</v>
      </c>
      <c r="G2314" t="s">
        <v>235</v>
      </c>
      <c r="H2314" t="s">
        <v>135</v>
      </c>
      <c r="I2314" t="s">
        <v>136</v>
      </c>
      <c r="J2314" t="s">
        <v>137</v>
      </c>
      <c r="K2314" t="s">
        <v>163</v>
      </c>
      <c r="L2314" t="s">
        <v>6900</v>
      </c>
      <c r="M2314" t="s">
        <v>6901</v>
      </c>
      <c r="N2314">
        <v>2.221944444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1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12.700517313178786</v>
      </c>
      <c r="AC2314">
        <v>0</v>
      </c>
      <c r="AD2314">
        <v>0</v>
      </c>
      <c r="AE2314">
        <v>12.700517313178786</v>
      </c>
    </row>
    <row r="2315" spans="1:31" x14ac:dyDescent="0.25">
      <c r="A2315">
        <v>2400435</v>
      </c>
      <c r="B2315">
        <v>1</v>
      </c>
      <c r="C2315" t="s">
        <v>80</v>
      </c>
      <c r="D2315" t="s">
        <v>93</v>
      </c>
      <c r="E2315" t="s">
        <v>181</v>
      </c>
      <c r="F2315" t="s">
        <v>6902</v>
      </c>
      <c r="G2315" t="s">
        <v>580</v>
      </c>
      <c r="H2315" t="s">
        <v>135</v>
      </c>
      <c r="I2315" t="s">
        <v>136</v>
      </c>
      <c r="J2315" t="s">
        <v>137</v>
      </c>
      <c r="K2315" t="s">
        <v>163</v>
      </c>
      <c r="L2315" t="s">
        <v>6903</v>
      </c>
      <c r="M2315" t="s">
        <v>6904</v>
      </c>
      <c r="N2315">
        <v>0.58722222199999996</v>
      </c>
      <c r="O2315">
        <v>0</v>
      </c>
      <c r="P2315">
        <v>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0.58124657843610672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0.58124657843610672</v>
      </c>
    </row>
    <row r="2316" spans="1:31" x14ac:dyDescent="0.25">
      <c r="A2316">
        <v>2400481</v>
      </c>
      <c r="B2316">
        <v>1</v>
      </c>
      <c r="C2316" t="s">
        <v>80</v>
      </c>
      <c r="D2316" t="s">
        <v>82</v>
      </c>
      <c r="E2316" t="s">
        <v>132</v>
      </c>
      <c r="F2316" t="s">
        <v>6905</v>
      </c>
      <c r="G2316" t="s">
        <v>134</v>
      </c>
      <c r="H2316" t="s">
        <v>135</v>
      </c>
      <c r="I2316" t="s">
        <v>136</v>
      </c>
      <c r="J2316" t="s">
        <v>137</v>
      </c>
      <c r="K2316" t="s">
        <v>138</v>
      </c>
      <c r="L2316" t="s">
        <v>6906</v>
      </c>
      <c r="M2316" t="s">
        <v>6907</v>
      </c>
      <c r="N2316">
        <v>3.5461111110000001</v>
      </c>
      <c r="O2316">
        <v>0</v>
      </c>
      <c r="P2316">
        <v>379</v>
      </c>
      <c r="Q2316">
        <v>0</v>
      </c>
      <c r="R2316">
        <v>0</v>
      </c>
      <c r="S2316">
        <v>0</v>
      </c>
      <c r="T2316">
        <v>22</v>
      </c>
      <c r="U2316">
        <v>0</v>
      </c>
      <c r="V2316">
        <v>0</v>
      </c>
      <c r="W2316">
        <v>0</v>
      </c>
      <c r="X2316">
        <v>273.15092987699137</v>
      </c>
      <c r="Y2316">
        <v>0</v>
      </c>
      <c r="Z2316">
        <v>0</v>
      </c>
      <c r="AA2316">
        <v>0</v>
      </c>
      <c r="AB2316">
        <v>22.539955356155399</v>
      </c>
      <c r="AC2316">
        <v>0</v>
      </c>
      <c r="AD2316">
        <v>0</v>
      </c>
      <c r="AE2316">
        <v>295.69088523314679</v>
      </c>
    </row>
    <row r="2317" spans="1:31" x14ac:dyDescent="0.25">
      <c r="A2317">
        <v>2400289</v>
      </c>
      <c r="B2317">
        <v>1</v>
      </c>
      <c r="C2317" t="s">
        <v>81</v>
      </c>
      <c r="D2317" t="s">
        <v>118</v>
      </c>
      <c r="E2317" t="s">
        <v>279</v>
      </c>
      <c r="F2317" t="s">
        <v>6908</v>
      </c>
      <c r="G2317" t="s">
        <v>162</v>
      </c>
      <c r="H2317" t="s">
        <v>143</v>
      </c>
      <c r="I2317" t="s">
        <v>136</v>
      </c>
      <c r="J2317" t="s">
        <v>137</v>
      </c>
      <c r="K2317" t="s">
        <v>163</v>
      </c>
      <c r="L2317" t="s">
        <v>6909</v>
      </c>
      <c r="M2317" t="s">
        <v>6910</v>
      </c>
      <c r="N2317">
        <v>1.8125</v>
      </c>
      <c r="O2317">
        <v>0</v>
      </c>
      <c r="P2317">
        <v>554</v>
      </c>
      <c r="Q2317">
        <v>31</v>
      </c>
      <c r="R2317">
        <v>23</v>
      </c>
      <c r="S2317">
        <v>1</v>
      </c>
      <c r="T2317">
        <v>55</v>
      </c>
      <c r="U2317">
        <v>0</v>
      </c>
      <c r="V2317">
        <v>0</v>
      </c>
      <c r="W2317">
        <v>0</v>
      </c>
      <c r="X2317">
        <v>151.49467938006413</v>
      </c>
      <c r="Y2317">
        <v>52.52262446230651</v>
      </c>
      <c r="Z2317">
        <v>6.2663414316582493</v>
      </c>
      <c r="AA2317">
        <v>2.5891225540125</v>
      </c>
      <c r="AB2317">
        <v>30.519098362036665</v>
      </c>
      <c r="AC2317">
        <v>0</v>
      </c>
      <c r="AD2317">
        <v>0</v>
      </c>
      <c r="AE2317">
        <v>243.39186619007805</v>
      </c>
    </row>
    <row r="2318" spans="1:31" x14ac:dyDescent="0.25">
      <c r="A2318">
        <v>2400478</v>
      </c>
      <c r="B2318">
        <v>1</v>
      </c>
      <c r="C2318" t="s">
        <v>80</v>
      </c>
      <c r="D2318" t="s">
        <v>84</v>
      </c>
      <c r="E2318" t="s">
        <v>181</v>
      </c>
      <c r="F2318" t="s">
        <v>6911</v>
      </c>
      <c r="G2318" t="s">
        <v>183</v>
      </c>
      <c r="H2318" t="s">
        <v>135</v>
      </c>
      <c r="I2318" t="s">
        <v>136</v>
      </c>
      <c r="J2318" t="s">
        <v>137</v>
      </c>
      <c r="K2318" t="s">
        <v>163</v>
      </c>
      <c r="L2318" t="s">
        <v>6912</v>
      </c>
      <c r="M2318" t="s">
        <v>6913</v>
      </c>
      <c r="N2318">
        <v>6.1263888880000001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0.76607872619834017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0.76607872619834017</v>
      </c>
    </row>
    <row r="2319" spans="1:31" x14ac:dyDescent="0.25">
      <c r="A2319">
        <v>2400501</v>
      </c>
      <c r="B2319">
        <v>1</v>
      </c>
      <c r="C2319" t="s">
        <v>80</v>
      </c>
      <c r="D2319" t="s">
        <v>88</v>
      </c>
      <c r="E2319" t="s">
        <v>181</v>
      </c>
      <c r="F2319" t="s">
        <v>6914</v>
      </c>
      <c r="G2319" t="s">
        <v>183</v>
      </c>
      <c r="H2319" t="s">
        <v>135</v>
      </c>
      <c r="I2319" t="s">
        <v>136</v>
      </c>
      <c r="J2319" t="s">
        <v>137</v>
      </c>
      <c r="K2319" t="s">
        <v>163</v>
      </c>
      <c r="L2319" t="s">
        <v>6915</v>
      </c>
      <c r="M2319" t="s">
        <v>6916</v>
      </c>
      <c r="N2319">
        <v>0.54555555499999997</v>
      </c>
      <c r="O2319">
        <v>0</v>
      </c>
      <c r="P2319">
        <v>4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0.45090873635471673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0.45090873635471673</v>
      </c>
    </row>
    <row r="2320" spans="1:31" x14ac:dyDescent="0.25">
      <c r="A2320">
        <v>2400644</v>
      </c>
      <c r="B2320">
        <v>1</v>
      </c>
      <c r="C2320" t="s">
        <v>80</v>
      </c>
      <c r="D2320" t="s">
        <v>96</v>
      </c>
      <c r="E2320" t="s">
        <v>181</v>
      </c>
      <c r="F2320" t="s">
        <v>6917</v>
      </c>
      <c r="G2320" t="s">
        <v>235</v>
      </c>
      <c r="H2320" t="s">
        <v>135</v>
      </c>
      <c r="I2320" t="s">
        <v>136</v>
      </c>
      <c r="J2320" t="s">
        <v>3</v>
      </c>
      <c r="K2320" t="s">
        <v>163</v>
      </c>
      <c r="L2320" t="s">
        <v>6918</v>
      </c>
      <c r="M2320" t="s">
        <v>6919</v>
      </c>
      <c r="N2320">
        <v>1.793055555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1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1.8180037138232561</v>
      </c>
      <c r="AC2320">
        <v>0</v>
      </c>
      <c r="AD2320">
        <v>0</v>
      </c>
      <c r="AE2320">
        <v>1.8180037138232561</v>
      </c>
    </row>
    <row r="2321" spans="1:31" x14ac:dyDescent="0.25">
      <c r="A2321">
        <v>2400272</v>
      </c>
      <c r="B2321">
        <v>1</v>
      </c>
      <c r="C2321" t="s">
        <v>80</v>
      </c>
      <c r="D2321" t="s">
        <v>96</v>
      </c>
      <c r="E2321" t="s">
        <v>141</v>
      </c>
      <c r="F2321" t="s">
        <v>6920</v>
      </c>
      <c r="G2321" t="s">
        <v>162</v>
      </c>
      <c r="H2321" t="s">
        <v>143</v>
      </c>
      <c r="I2321" t="s">
        <v>136</v>
      </c>
      <c r="J2321" t="s">
        <v>137</v>
      </c>
      <c r="K2321" t="s">
        <v>163</v>
      </c>
      <c r="L2321" t="s">
        <v>6921</v>
      </c>
      <c r="M2321" t="s">
        <v>6922</v>
      </c>
      <c r="N2321">
        <v>0.62833333300000005</v>
      </c>
      <c r="O2321">
        <v>0</v>
      </c>
      <c r="P2321">
        <v>489</v>
      </c>
      <c r="Q2321">
        <v>0</v>
      </c>
      <c r="R2321">
        <v>1</v>
      </c>
      <c r="S2321">
        <v>0</v>
      </c>
      <c r="T2321">
        <v>31</v>
      </c>
      <c r="U2321">
        <v>0</v>
      </c>
      <c r="V2321">
        <v>0</v>
      </c>
      <c r="W2321">
        <v>0</v>
      </c>
      <c r="X2321">
        <v>66.378780804471873</v>
      </c>
      <c r="Y2321">
        <v>0</v>
      </c>
      <c r="Z2321">
        <v>0</v>
      </c>
      <c r="AA2321">
        <v>0</v>
      </c>
      <c r="AB2321">
        <v>19.674751067086408</v>
      </c>
      <c r="AC2321">
        <v>0</v>
      </c>
      <c r="AD2321">
        <v>0</v>
      </c>
      <c r="AE2321">
        <v>86.053531871558278</v>
      </c>
    </row>
    <row r="2322" spans="1:31" x14ac:dyDescent="0.25">
      <c r="A2322">
        <v>2400358</v>
      </c>
      <c r="B2322">
        <v>1</v>
      </c>
      <c r="C2322" t="s">
        <v>80</v>
      </c>
      <c r="D2322" t="s">
        <v>108</v>
      </c>
      <c r="E2322" t="s">
        <v>279</v>
      </c>
      <c r="F2322" t="s">
        <v>6923</v>
      </c>
      <c r="G2322" t="s">
        <v>162</v>
      </c>
      <c r="H2322" t="s">
        <v>143</v>
      </c>
      <c r="I2322" t="s">
        <v>136</v>
      </c>
      <c r="J2322" t="s">
        <v>137</v>
      </c>
      <c r="K2322" t="s">
        <v>163</v>
      </c>
      <c r="L2322" t="s">
        <v>6924</v>
      </c>
      <c r="M2322" t="s">
        <v>6925</v>
      </c>
      <c r="N2322">
        <v>0.69555555499999999</v>
      </c>
      <c r="O2322">
        <v>0</v>
      </c>
      <c r="P2322">
        <v>814</v>
      </c>
      <c r="Q2322">
        <v>5</v>
      </c>
      <c r="R2322">
        <v>99</v>
      </c>
      <c r="S2322">
        <v>2</v>
      </c>
      <c r="T2322">
        <v>152</v>
      </c>
      <c r="U2322">
        <v>1</v>
      </c>
      <c r="V2322">
        <v>0</v>
      </c>
      <c r="W2322">
        <v>0</v>
      </c>
      <c r="X2322">
        <v>115.51677550567877</v>
      </c>
      <c r="Y2322">
        <v>11.365285746337717</v>
      </c>
      <c r="Z2322">
        <v>63.297981480576127</v>
      </c>
      <c r="AA2322">
        <v>10.787074603313485</v>
      </c>
      <c r="AB2322">
        <v>91.678231989784166</v>
      </c>
      <c r="AC2322">
        <v>15.088869389317756</v>
      </c>
      <c r="AD2322">
        <v>0</v>
      </c>
      <c r="AE2322">
        <v>307.73421871500807</v>
      </c>
    </row>
    <row r="2323" spans="1:31" x14ac:dyDescent="0.25">
      <c r="A2323">
        <v>2400707</v>
      </c>
      <c r="B2323">
        <v>1</v>
      </c>
      <c r="C2323" t="s">
        <v>80</v>
      </c>
      <c r="D2323" t="s">
        <v>83</v>
      </c>
      <c r="E2323" t="s">
        <v>181</v>
      </c>
      <c r="F2323" t="s">
        <v>6926</v>
      </c>
      <c r="G2323" t="s">
        <v>183</v>
      </c>
      <c r="H2323" t="s">
        <v>135</v>
      </c>
      <c r="I2323" t="s">
        <v>136</v>
      </c>
      <c r="J2323" t="s">
        <v>137</v>
      </c>
      <c r="K2323" t="s">
        <v>163</v>
      </c>
      <c r="L2323" t="s">
        <v>6927</v>
      </c>
      <c r="M2323" t="s">
        <v>6928</v>
      </c>
      <c r="N2323">
        <v>0.637222222</v>
      </c>
      <c r="O2323">
        <v>0</v>
      </c>
      <c r="P2323">
        <v>3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0.32165899480336002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0.32165899480336002</v>
      </c>
    </row>
    <row r="2324" spans="1:31" x14ac:dyDescent="0.25">
      <c r="A2324">
        <v>2400458</v>
      </c>
      <c r="B2324">
        <v>1</v>
      </c>
      <c r="C2324" t="s">
        <v>81</v>
      </c>
      <c r="D2324" t="s">
        <v>123</v>
      </c>
      <c r="E2324" t="s">
        <v>279</v>
      </c>
      <c r="F2324" t="s">
        <v>3694</v>
      </c>
      <c r="G2324" t="s">
        <v>206</v>
      </c>
      <c r="H2324" t="s">
        <v>143</v>
      </c>
      <c r="I2324" t="s">
        <v>136</v>
      </c>
      <c r="J2324" t="s">
        <v>137</v>
      </c>
      <c r="K2324" t="s">
        <v>163</v>
      </c>
      <c r="L2324" t="s">
        <v>6929</v>
      </c>
      <c r="M2324" t="s">
        <v>6930</v>
      </c>
      <c r="N2324">
        <v>5.2711111109999997</v>
      </c>
      <c r="O2324">
        <v>0</v>
      </c>
      <c r="P2324">
        <v>9</v>
      </c>
      <c r="Q2324">
        <v>0</v>
      </c>
      <c r="R2324">
        <v>105</v>
      </c>
      <c r="S2324">
        <v>0</v>
      </c>
      <c r="T2324">
        <v>13</v>
      </c>
      <c r="U2324">
        <v>0</v>
      </c>
      <c r="V2324">
        <v>0</v>
      </c>
      <c r="W2324">
        <v>0</v>
      </c>
      <c r="X2324">
        <v>14.481590067378633</v>
      </c>
      <c r="Y2324">
        <v>0</v>
      </c>
      <c r="Z2324">
        <v>367.92325133710267</v>
      </c>
      <c r="AA2324">
        <v>0</v>
      </c>
      <c r="AB2324">
        <v>57.73966497207217</v>
      </c>
      <c r="AC2324">
        <v>0</v>
      </c>
      <c r="AD2324">
        <v>0</v>
      </c>
      <c r="AE2324">
        <v>440.14450637655347</v>
      </c>
    </row>
    <row r="2325" spans="1:31" x14ac:dyDescent="0.25">
      <c r="A2325">
        <v>2400882</v>
      </c>
      <c r="B2325">
        <v>1</v>
      </c>
      <c r="C2325" t="s">
        <v>80</v>
      </c>
      <c r="D2325" t="s">
        <v>82</v>
      </c>
      <c r="E2325" t="s">
        <v>141</v>
      </c>
      <c r="F2325" t="s">
        <v>6931</v>
      </c>
      <c r="G2325" t="s">
        <v>134</v>
      </c>
      <c r="H2325" t="s">
        <v>143</v>
      </c>
      <c r="I2325" t="s">
        <v>136</v>
      </c>
      <c r="J2325" t="s">
        <v>137</v>
      </c>
      <c r="K2325" t="s">
        <v>138</v>
      </c>
      <c r="L2325" t="s">
        <v>6932</v>
      </c>
      <c r="M2325" t="s">
        <v>6933</v>
      </c>
      <c r="N2325">
        <v>4.0333333329999999</v>
      </c>
      <c r="O2325">
        <v>0</v>
      </c>
      <c r="P2325">
        <v>2369</v>
      </c>
      <c r="Q2325">
        <v>0</v>
      </c>
      <c r="R2325">
        <v>0</v>
      </c>
      <c r="S2325">
        <v>1</v>
      </c>
      <c r="T2325">
        <v>224</v>
      </c>
      <c r="U2325">
        <v>0</v>
      </c>
      <c r="V2325">
        <v>0</v>
      </c>
      <c r="W2325">
        <v>0</v>
      </c>
      <c r="X2325">
        <v>1940.9567956093954</v>
      </c>
      <c r="Y2325">
        <v>0</v>
      </c>
      <c r="Z2325">
        <v>0</v>
      </c>
      <c r="AA2325">
        <v>6.1948642911716103</v>
      </c>
      <c r="AB2325">
        <v>424.60194527972965</v>
      </c>
      <c r="AC2325">
        <v>0</v>
      </c>
      <c r="AD2325">
        <v>0</v>
      </c>
      <c r="AE2325">
        <v>2371.7536051802967</v>
      </c>
    </row>
    <row r="2326" spans="1:31" x14ac:dyDescent="0.25">
      <c r="A2326">
        <v>2401380</v>
      </c>
      <c r="B2326">
        <v>1</v>
      </c>
      <c r="C2326" t="s">
        <v>80</v>
      </c>
      <c r="D2326" t="s">
        <v>97</v>
      </c>
      <c r="E2326" t="s">
        <v>157</v>
      </c>
      <c r="F2326" t="s">
        <v>6934</v>
      </c>
      <c r="G2326" t="s">
        <v>254</v>
      </c>
      <c r="H2326" t="s">
        <v>135</v>
      </c>
      <c r="I2326" t="s">
        <v>136</v>
      </c>
      <c r="J2326" t="s">
        <v>137</v>
      </c>
      <c r="K2326" t="s">
        <v>163</v>
      </c>
      <c r="L2326" t="s">
        <v>6935</v>
      </c>
      <c r="M2326" t="s">
        <v>6936</v>
      </c>
      <c r="N2326">
        <v>0.30833333299999999</v>
      </c>
      <c r="O2326">
        <v>0</v>
      </c>
      <c r="P2326">
        <v>76</v>
      </c>
      <c r="Q2326">
        <v>0</v>
      </c>
      <c r="R2326">
        <v>0</v>
      </c>
      <c r="S2326">
        <v>0</v>
      </c>
      <c r="T2326">
        <v>19</v>
      </c>
      <c r="U2326">
        <v>0</v>
      </c>
      <c r="V2326">
        <v>0</v>
      </c>
      <c r="W2326">
        <v>0</v>
      </c>
      <c r="X2326">
        <v>6.6669606511790445</v>
      </c>
      <c r="Y2326">
        <v>0</v>
      </c>
      <c r="Z2326">
        <v>0</v>
      </c>
      <c r="AA2326">
        <v>0</v>
      </c>
      <c r="AB2326">
        <v>5.6443461115146008</v>
      </c>
      <c r="AC2326">
        <v>0</v>
      </c>
      <c r="AD2326">
        <v>0</v>
      </c>
      <c r="AE2326">
        <v>12.311306762693645</v>
      </c>
    </row>
    <row r="2327" spans="1:31" x14ac:dyDescent="0.25">
      <c r="A2327">
        <v>2401071</v>
      </c>
      <c r="B2327">
        <v>1</v>
      </c>
      <c r="C2327" t="s">
        <v>81</v>
      </c>
      <c r="D2327" t="s">
        <v>123</v>
      </c>
      <c r="E2327" t="s">
        <v>157</v>
      </c>
      <c r="F2327" t="s">
        <v>6937</v>
      </c>
      <c r="G2327" t="s">
        <v>272</v>
      </c>
      <c r="H2327" t="s">
        <v>135</v>
      </c>
      <c r="I2327" t="s">
        <v>136</v>
      </c>
      <c r="J2327" t="s">
        <v>137</v>
      </c>
      <c r="K2327" t="s">
        <v>163</v>
      </c>
      <c r="L2327" t="s">
        <v>6938</v>
      </c>
      <c r="M2327" t="s">
        <v>6939</v>
      </c>
      <c r="N2327">
        <v>1.253055555</v>
      </c>
      <c r="O2327">
        <v>0</v>
      </c>
      <c r="P2327">
        <v>230</v>
      </c>
      <c r="Q2327">
        <v>0</v>
      </c>
      <c r="R2327">
        <v>0</v>
      </c>
      <c r="S2327">
        <v>0</v>
      </c>
      <c r="T2327">
        <v>20</v>
      </c>
      <c r="U2327">
        <v>0</v>
      </c>
      <c r="V2327">
        <v>0</v>
      </c>
      <c r="W2327">
        <v>0</v>
      </c>
      <c r="X2327">
        <v>46.803165549042063</v>
      </c>
      <c r="Y2327">
        <v>0</v>
      </c>
      <c r="Z2327">
        <v>0</v>
      </c>
      <c r="AA2327">
        <v>0</v>
      </c>
      <c r="AB2327">
        <v>15.082454090011263</v>
      </c>
      <c r="AC2327">
        <v>0</v>
      </c>
      <c r="AD2327">
        <v>0</v>
      </c>
      <c r="AE2327">
        <v>61.885619639053324</v>
      </c>
    </row>
    <row r="2328" spans="1:31" x14ac:dyDescent="0.25">
      <c r="A2328">
        <v>2400839</v>
      </c>
      <c r="B2328">
        <v>1</v>
      </c>
      <c r="C2328" t="s">
        <v>80</v>
      </c>
      <c r="D2328" t="s">
        <v>83</v>
      </c>
      <c r="E2328" t="s">
        <v>181</v>
      </c>
      <c r="F2328" t="s">
        <v>6940</v>
      </c>
      <c r="G2328" t="s">
        <v>224</v>
      </c>
      <c r="H2328" t="s">
        <v>135</v>
      </c>
      <c r="I2328" t="s">
        <v>136</v>
      </c>
      <c r="J2328" t="s">
        <v>137</v>
      </c>
      <c r="K2328" t="s">
        <v>163</v>
      </c>
      <c r="L2328" t="s">
        <v>6941</v>
      </c>
      <c r="M2328" t="s">
        <v>6942</v>
      </c>
      <c r="N2328">
        <v>2.0244444439999998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2.1483810026012709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2.1483810026012709</v>
      </c>
    </row>
    <row r="2329" spans="1:31" x14ac:dyDescent="0.25">
      <c r="A2329">
        <v>2401300</v>
      </c>
      <c r="B2329">
        <v>1</v>
      </c>
      <c r="C2329" t="s">
        <v>80</v>
      </c>
      <c r="D2329" t="s">
        <v>105</v>
      </c>
      <c r="E2329" t="s">
        <v>141</v>
      </c>
      <c r="F2329" t="s">
        <v>6943</v>
      </c>
      <c r="G2329" t="s">
        <v>162</v>
      </c>
      <c r="H2329" t="s">
        <v>143</v>
      </c>
      <c r="I2329" t="s">
        <v>136</v>
      </c>
      <c r="J2329" t="s">
        <v>137</v>
      </c>
      <c r="K2329" t="s">
        <v>163</v>
      </c>
      <c r="L2329" t="s">
        <v>6944</v>
      </c>
      <c r="M2329" t="s">
        <v>6945</v>
      </c>
      <c r="N2329">
        <v>0.50416666600000004</v>
      </c>
      <c r="O2329">
        <v>0</v>
      </c>
      <c r="P2329">
        <v>2018</v>
      </c>
      <c r="Q2329">
        <v>0</v>
      </c>
      <c r="R2329">
        <v>0</v>
      </c>
      <c r="S2329">
        <v>0</v>
      </c>
      <c r="T2329">
        <v>88</v>
      </c>
      <c r="U2329">
        <v>0</v>
      </c>
      <c r="V2329">
        <v>0</v>
      </c>
      <c r="W2329">
        <v>0</v>
      </c>
      <c r="X2329">
        <v>226.51169450340987</v>
      </c>
      <c r="Y2329">
        <v>0</v>
      </c>
      <c r="Z2329">
        <v>0</v>
      </c>
      <c r="AA2329">
        <v>0</v>
      </c>
      <c r="AB2329">
        <v>56.356808670844792</v>
      </c>
      <c r="AC2329">
        <v>0</v>
      </c>
      <c r="AD2329">
        <v>0</v>
      </c>
      <c r="AE2329">
        <v>282.86850317425467</v>
      </c>
    </row>
    <row r="2330" spans="1:31" x14ac:dyDescent="0.25">
      <c r="A2330">
        <v>2400942</v>
      </c>
      <c r="B2330">
        <v>1</v>
      </c>
      <c r="C2330" t="s">
        <v>80</v>
      </c>
      <c r="D2330" t="s">
        <v>84</v>
      </c>
      <c r="E2330" t="s">
        <v>181</v>
      </c>
      <c r="F2330" t="s">
        <v>6946</v>
      </c>
      <c r="G2330" t="s">
        <v>235</v>
      </c>
      <c r="H2330" t="s">
        <v>135</v>
      </c>
      <c r="I2330" t="s">
        <v>136</v>
      </c>
      <c r="J2330" t="s">
        <v>3</v>
      </c>
      <c r="K2330" t="s">
        <v>163</v>
      </c>
      <c r="L2330" t="s">
        <v>6947</v>
      </c>
      <c r="M2330" t="s">
        <v>6948</v>
      </c>
      <c r="N2330">
        <v>7.3880555550000002</v>
      </c>
      <c r="O2330">
        <v>0</v>
      </c>
      <c r="P2330">
        <v>11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15.575674718784038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15.575674718784038</v>
      </c>
    </row>
    <row r="2331" spans="1:31" x14ac:dyDescent="0.25">
      <c r="A2331">
        <v>2400865</v>
      </c>
      <c r="B2331">
        <v>1</v>
      </c>
      <c r="C2331" t="s">
        <v>80</v>
      </c>
      <c r="D2331" t="s">
        <v>100</v>
      </c>
      <c r="E2331" t="s">
        <v>153</v>
      </c>
      <c r="F2331" t="s">
        <v>6949</v>
      </c>
      <c r="G2331" t="s">
        <v>254</v>
      </c>
      <c r="H2331" t="s">
        <v>143</v>
      </c>
      <c r="I2331" t="s">
        <v>136</v>
      </c>
      <c r="J2331" t="s">
        <v>137</v>
      </c>
      <c r="K2331" t="s">
        <v>163</v>
      </c>
      <c r="L2331" t="s">
        <v>6950</v>
      </c>
      <c r="M2331" t="s">
        <v>6951</v>
      </c>
      <c r="N2331">
        <v>1.721944444</v>
      </c>
      <c r="O2331">
        <v>1</v>
      </c>
      <c r="P2331">
        <v>1353</v>
      </c>
      <c r="Q2331">
        <v>18</v>
      </c>
      <c r="R2331">
        <v>436</v>
      </c>
      <c r="S2331">
        <v>14</v>
      </c>
      <c r="T2331">
        <v>305</v>
      </c>
      <c r="U2331">
        <v>0</v>
      </c>
      <c r="V2331">
        <v>1</v>
      </c>
      <c r="W2331">
        <v>1.6056558374145424</v>
      </c>
      <c r="X2331">
        <v>504.8142942030143</v>
      </c>
      <c r="Y2331">
        <v>405.35962969015253</v>
      </c>
      <c r="Z2331">
        <v>535.79367941557427</v>
      </c>
      <c r="AA2331">
        <v>78.353254926605615</v>
      </c>
      <c r="AB2331">
        <v>364.32332516054771</v>
      </c>
      <c r="AC2331">
        <v>0</v>
      </c>
      <c r="AD2331">
        <v>4.8924433482219154</v>
      </c>
      <c r="AE2331">
        <v>1895.1422825815307</v>
      </c>
    </row>
    <row r="2332" spans="1:31" x14ac:dyDescent="0.25">
      <c r="A2332">
        <v>2401111</v>
      </c>
      <c r="B2332">
        <v>1</v>
      </c>
      <c r="C2332" t="s">
        <v>80</v>
      </c>
      <c r="D2332" t="s">
        <v>99</v>
      </c>
      <c r="E2332" t="s">
        <v>157</v>
      </c>
      <c r="F2332" t="s">
        <v>6952</v>
      </c>
      <c r="G2332" t="s">
        <v>254</v>
      </c>
      <c r="H2332" t="s">
        <v>135</v>
      </c>
      <c r="I2332" t="s">
        <v>136</v>
      </c>
      <c r="J2332" t="s">
        <v>137</v>
      </c>
      <c r="K2332" t="s">
        <v>163</v>
      </c>
      <c r="L2332" t="s">
        <v>6953</v>
      </c>
      <c r="M2332" t="s">
        <v>6954</v>
      </c>
      <c r="N2332">
        <v>0.30777777699999997</v>
      </c>
      <c r="O2332">
        <v>0</v>
      </c>
      <c r="P2332">
        <v>12</v>
      </c>
      <c r="Q2332">
        <v>0</v>
      </c>
      <c r="R2332">
        <v>0</v>
      </c>
      <c r="S2332">
        <v>0</v>
      </c>
      <c r="T2332">
        <v>1</v>
      </c>
      <c r="U2332">
        <v>0</v>
      </c>
      <c r="V2332">
        <v>0</v>
      </c>
      <c r="W2332">
        <v>0</v>
      </c>
      <c r="X2332">
        <v>0.439047518816295</v>
      </c>
      <c r="Y2332">
        <v>0</v>
      </c>
      <c r="Z2332">
        <v>0</v>
      </c>
      <c r="AA2332">
        <v>0</v>
      </c>
      <c r="AB2332">
        <v>0.10996825931625002</v>
      </c>
      <c r="AC2332">
        <v>0</v>
      </c>
      <c r="AD2332">
        <v>0</v>
      </c>
      <c r="AE2332">
        <v>0.54901577813254498</v>
      </c>
    </row>
    <row r="2333" spans="1:31" x14ac:dyDescent="0.25">
      <c r="A2333">
        <v>2400879</v>
      </c>
      <c r="B2333">
        <v>1</v>
      </c>
      <c r="C2333" t="s">
        <v>81</v>
      </c>
      <c r="D2333" t="s">
        <v>113</v>
      </c>
      <c r="E2333" t="s">
        <v>279</v>
      </c>
      <c r="F2333" t="s">
        <v>6955</v>
      </c>
      <c r="G2333" t="s">
        <v>162</v>
      </c>
      <c r="H2333" t="s">
        <v>143</v>
      </c>
      <c r="I2333" t="s">
        <v>417</v>
      </c>
      <c r="J2333" t="s">
        <v>137</v>
      </c>
      <c r="K2333" t="s">
        <v>163</v>
      </c>
      <c r="L2333" t="s">
        <v>6956</v>
      </c>
      <c r="M2333" t="s">
        <v>6957</v>
      </c>
      <c r="N2333">
        <v>8.6111109999999994E-3</v>
      </c>
      <c r="O2333">
        <v>2</v>
      </c>
      <c r="P2333">
        <v>762</v>
      </c>
      <c r="Q2333">
        <v>31</v>
      </c>
      <c r="R2333">
        <v>284</v>
      </c>
      <c r="S2333">
        <v>9</v>
      </c>
      <c r="T2333">
        <v>34</v>
      </c>
      <c r="U2333">
        <v>0</v>
      </c>
      <c r="V2333">
        <v>0</v>
      </c>
      <c r="W2333">
        <v>2.9170618356244449E-3</v>
      </c>
      <c r="X2333">
        <v>0.93240352724274611</v>
      </c>
      <c r="Y2333">
        <v>0.27102107007065279</v>
      </c>
      <c r="Z2333">
        <v>0.71753499940940413</v>
      </c>
      <c r="AA2333">
        <v>0.22659150915035417</v>
      </c>
      <c r="AB2333">
        <v>0.27141080911463639</v>
      </c>
      <c r="AC2333">
        <v>0</v>
      </c>
      <c r="AD2333">
        <v>0</v>
      </c>
      <c r="AE2333">
        <v>2.4218789768234186</v>
      </c>
    </row>
    <row r="2334" spans="1:31" x14ac:dyDescent="0.25">
      <c r="A2334">
        <v>2400905</v>
      </c>
      <c r="B2334">
        <v>1</v>
      </c>
      <c r="C2334" t="s">
        <v>80</v>
      </c>
      <c r="D2334" t="s">
        <v>106</v>
      </c>
      <c r="E2334" t="s">
        <v>279</v>
      </c>
      <c r="F2334" t="s">
        <v>3691</v>
      </c>
      <c r="G2334" t="s">
        <v>134</v>
      </c>
      <c r="H2334" t="s">
        <v>143</v>
      </c>
      <c r="I2334" t="s">
        <v>136</v>
      </c>
      <c r="J2334" t="s">
        <v>137</v>
      </c>
      <c r="K2334" t="s">
        <v>138</v>
      </c>
      <c r="L2334" t="s">
        <v>6958</v>
      </c>
      <c r="M2334" t="s">
        <v>6959</v>
      </c>
      <c r="N2334">
        <v>5.9388888880000001</v>
      </c>
      <c r="O2334">
        <v>2</v>
      </c>
      <c r="P2334">
        <v>510</v>
      </c>
      <c r="Q2334">
        <v>87</v>
      </c>
      <c r="R2334">
        <v>146</v>
      </c>
      <c r="S2334">
        <v>10</v>
      </c>
      <c r="T2334">
        <v>82</v>
      </c>
      <c r="U2334">
        <v>1</v>
      </c>
      <c r="V2334">
        <v>0</v>
      </c>
      <c r="W2334">
        <v>2.6304590867747515</v>
      </c>
      <c r="X2334">
        <v>472.50456583329878</v>
      </c>
      <c r="Y2334">
        <v>1007.9559305606502</v>
      </c>
      <c r="Z2334">
        <v>480.43101327393401</v>
      </c>
      <c r="AA2334">
        <v>54.073387114553078</v>
      </c>
      <c r="AB2334">
        <v>341.903593845731</v>
      </c>
      <c r="AC2334">
        <v>6.7242266424377659</v>
      </c>
      <c r="AD2334">
        <v>0</v>
      </c>
      <c r="AE2334">
        <v>2366.2231763573795</v>
      </c>
    </row>
    <row r="2335" spans="1:31" x14ac:dyDescent="0.25">
      <c r="A2335">
        <v>2400862</v>
      </c>
      <c r="B2335">
        <v>1</v>
      </c>
      <c r="C2335" t="s">
        <v>80</v>
      </c>
      <c r="D2335" t="s">
        <v>100</v>
      </c>
      <c r="E2335" t="s">
        <v>279</v>
      </c>
      <c r="F2335" t="s">
        <v>5090</v>
      </c>
      <c r="G2335" t="s">
        <v>162</v>
      </c>
      <c r="H2335" t="s">
        <v>143</v>
      </c>
      <c r="I2335" t="s">
        <v>136</v>
      </c>
      <c r="J2335" t="s">
        <v>137</v>
      </c>
      <c r="K2335" t="s">
        <v>163</v>
      </c>
      <c r="L2335" t="s">
        <v>6960</v>
      </c>
      <c r="M2335" t="s">
        <v>6961</v>
      </c>
      <c r="N2335">
        <v>2.19</v>
      </c>
      <c r="O2335">
        <v>0</v>
      </c>
      <c r="P2335">
        <v>359</v>
      </c>
      <c r="Q2335">
        <v>9</v>
      </c>
      <c r="R2335">
        <v>32</v>
      </c>
      <c r="S2335">
        <v>1</v>
      </c>
      <c r="T2335">
        <v>33</v>
      </c>
      <c r="U2335">
        <v>0</v>
      </c>
      <c r="V2335">
        <v>0</v>
      </c>
      <c r="W2335">
        <v>0</v>
      </c>
      <c r="X2335">
        <v>149.62040782808936</v>
      </c>
      <c r="Y2335">
        <v>17.431201574697983</v>
      </c>
      <c r="Z2335">
        <v>54.051781812874601</v>
      </c>
      <c r="AA2335">
        <v>3.2052062413814832</v>
      </c>
      <c r="AB2335">
        <v>49.338056347473511</v>
      </c>
      <c r="AC2335">
        <v>0</v>
      </c>
      <c r="AD2335">
        <v>0</v>
      </c>
      <c r="AE2335">
        <v>273.64665380451692</v>
      </c>
    </row>
    <row r="2336" spans="1:31" x14ac:dyDescent="0.25">
      <c r="A2336">
        <v>2401392</v>
      </c>
      <c r="B2336">
        <v>1</v>
      </c>
      <c r="C2336" t="s">
        <v>80</v>
      </c>
      <c r="D2336" t="s">
        <v>82</v>
      </c>
      <c r="E2336" t="s">
        <v>181</v>
      </c>
      <c r="F2336" t="s">
        <v>6962</v>
      </c>
      <c r="G2336" t="s">
        <v>580</v>
      </c>
      <c r="H2336" t="s">
        <v>135</v>
      </c>
      <c r="I2336" t="s">
        <v>136</v>
      </c>
      <c r="J2336" t="s">
        <v>137</v>
      </c>
      <c r="K2336" t="s">
        <v>163</v>
      </c>
      <c r="L2336" t="s">
        <v>6963</v>
      </c>
      <c r="M2336" t="s">
        <v>6964</v>
      </c>
      <c r="N2336">
        <v>0.60166666599999996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</row>
    <row r="2337" spans="1:31" x14ac:dyDescent="0.25">
      <c r="A2337">
        <v>2400845</v>
      </c>
      <c r="B2337">
        <v>1</v>
      </c>
      <c r="C2337" t="s">
        <v>81</v>
      </c>
      <c r="D2337" t="s">
        <v>112</v>
      </c>
      <c r="E2337" t="s">
        <v>141</v>
      </c>
      <c r="F2337" t="s">
        <v>6965</v>
      </c>
      <c r="G2337" t="s">
        <v>162</v>
      </c>
      <c r="H2337" t="s">
        <v>143</v>
      </c>
      <c r="I2337" t="s">
        <v>136</v>
      </c>
      <c r="J2337" t="s">
        <v>137</v>
      </c>
      <c r="K2337" t="s">
        <v>163</v>
      </c>
      <c r="L2337" t="s">
        <v>6966</v>
      </c>
      <c r="M2337" t="s">
        <v>6967</v>
      </c>
      <c r="N2337">
        <v>1.507222222</v>
      </c>
      <c r="O2337">
        <v>0</v>
      </c>
      <c r="P2337">
        <v>764</v>
      </c>
      <c r="Q2337">
        <v>0</v>
      </c>
      <c r="R2337">
        <v>25</v>
      </c>
      <c r="S2337">
        <v>1</v>
      </c>
      <c r="T2337">
        <v>105</v>
      </c>
      <c r="U2337">
        <v>0</v>
      </c>
      <c r="V2337">
        <v>0</v>
      </c>
      <c r="W2337">
        <v>0</v>
      </c>
      <c r="X2337">
        <v>172.92323836511278</v>
      </c>
      <c r="Y2337">
        <v>0</v>
      </c>
      <c r="Z2337">
        <v>18.82399087223309</v>
      </c>
      <c r="AA2337">
        <v>1.9371102553795554</v>
      </c>
      <c r="AB2337">
        <v>53.728886048928636</v>
      </c>
      <c r="AC2337">
        <v>0</v>
      </c>
      <c r="AD2337">
        <v>0</v>
      </c>
      <c r="AE2337">
        <v>247.41322554165407</v>
      </c>
    </row>
    <row r="2338" spans="1:31" x14ac:dyDescent="0.25">
      <c r="A2338">
        <v>2400891</v>
      </c>
      <c r="B2338">
        <v>1</v>
      </c>
      <c r="C2338" t="s">
        <v>80</v>
      </c>
      <c r="D2338" t="s">
        <v>82</v>
      </c>
      <c r="E2338" t="s">
        <v>153</v>
      </c>
      <c r="F2338" t="s">
        <v>6968</v>
      </c>
      <c r="G2338" t="s">
        <v>134</v>
      </c>
      <c r="H2338" t="s">
        <v>143</v>
      </c>
      <c r="I2338" t="s">
        <v>136</v>
      </c>
      <c r="J2338" t="s">
        <v>137</v>
      </c>
      <c r="K2338" t="s">
        <v>138</v>
      </c>
      <c r="L2338" t="s">
        <v>6969</v>
      </c>
      <c r="M2338" t="s">
        <v>6970</v>
      </c>
      <c r="N2338">
        <v>4.2255555549999997</v>
      </c>
      <c r="O2338">
        <v>0</v>
      </c>
      <c r="P2338">
        <v>3683</v>
      </c>
      <c r="Q2338">
        <v>0</v>
      </c>
      <c r="R2338">
        <v>0</v>
      </c>
      <c r="S2338">
        <v>0</v>
      </c>
      <c r="T2338">
        <v>736</v>
      </c>
      <c r="U2338">
        <v>0</v>
      </c>
      <c r="V2338">
        <v>12</v>
      </c>
      <c r="W2338">
        <v>0</v>
      </c>
      <c r="X2338">
        <v>3293.3567939783561</v>
      </c>
      <c r="Y2338">
        <v>0</v>
      </c>
      <c r="Z2338">
        <v>0</v>
      </c>
      <c r="AA2338">
        <v>0</v>
      </c>
      <c r="AB2338">
        <v>3123.6932334917478</v>
      </c>
      <c r="AC2338">
        <v>0</v>
      </c>
      <c r="AD2338">
        <v>1940.6654628109275</v>
      </c>
      <c r="AE2338">
        <v>8357.7154902810325</v>
      </c>
    </row>
    <row r="2339" spans="1:31" x14ac:dyDescent="0.25">
      <c r="A2339">
        <v>2400868</v>
      </c>
      <c r="B2339">
        <v>1</v>
      </c>
      <c r="C2339" t="s">
        <v>80</v>
      </c>
      <c r="D2339" t="s">
        <v>96</v>
      </c>
      <c r="E2339" t="s">
        <v>279</v>
      </c>
      <c r="F2339" t="s">
        <v>6971</v>
      </c>
      <c r="G2339" t="s">
        <v>162</v>
      </c>
      <c r="H2339" t="s">
        <v>143</v>
      </c>
      <c r="I2339" t="s">
        <v>136</v>
      </c>
      <c r="J2339" t="s">
        <v>137</v>
      </c>
      <c r="K2339" t="s">
        <v>163</v>
      </c>
      <c r="L2339" t="s">
        <v>6972</v>
      </c>
      <c r="M2339" t="s">
        <v>6973</v>
      </c>
      <c r="N2339">
        <v>0.66222222200000003</v>
      </c>
      <c r="O2339">
        <v>0</v>
      </c>
      <c r="P2339">
        <v>284</v>
      </c>
      <c r="Q2339">
        <v>11</v>
      </c>
      <c r="R2339">
        <v>29</v>
      </c>
      <c r="S2339">
        <v>7</v>
      </c>
      <c r="T2339">
        <v>51</v>
      </c>
      <c r="U2339">
        <v>2</v>
      </c>
      <c r="V2339">
        <v>0</v>
      </c>
      <c r="W2339">
        <v>0</v>
      </c>
      <c r="X2339">
        <v>50.284584009491169</v>
      </c>
      <c r="Y2339">
        <v>3.6597865199460444</v>
      </c>
      <c r="Z2339">
        <v>7.9850907503363056</v>
      </c>
      <c r="AA2339">
        <v>7.6942938915088863</v>
      </c>
      <c r="AB2339">
        <v>16.911109194068498</v>
      </c>
      <c r="AC2339">
        <v>154.56311653240815</v>
      </c>
      <c r="AD2339">
        <v>0</v>
      </c>
      <c r="AE2339">
        <v>241.09798089775904</v>
      </c>
    </row>
    <row r="2340" spans="1:31" x14ac:dyDescent="0.25">
      <c r="A2340">
        <v>2401014</v>
      </c>
      <c r="B2340">
        <v>1</v>
      </c>
      <c r="C2340" t="s">
        <v>80</v>
      </c>
      <c r="D2340" t="s">
        <v>84</v>
      </c>
      <c r="E2340" t="s">
        <v>157</v>
      </c>
      <c r="F2340" t="s">
        <v>6974</v>
      </c>
      <c r="G2340" t="s">
        <v>261</v>
      </c>
      <c r="H2340" t="s">
        <v>135</v>
      </c>
      <c r="I2340" t="s">
        <v>136</v>
      </c>
      <c r="J2340" t="s">
        <v>137</v>
      </c>
      <c r="K2340" t="s">
        <v>163</v>
      </c>
      <c r="L2340" t="s">
        <v>6975</v>
      </c>
      <c r="M2340" t="s">
        <v>6976</v>
      </c>
      <c r="N2340">
        <v>8.6580555550000007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12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180.01711994320831</v>
      </c>
      <c r="AC2340">
        <v>0</v>
      </c>
      <c r="AD2340">
        <v>0</v>
      </c>
      <c r="AE2340">
        <v>180.01711994320831</v>
      </c>
    </row>
    <row r="2341" spans="1:31" x14ac:dyDescent="0.25">
      <c r="A2341">
        <v>2401369</v>
      </c>
      <c r="B2341">
        <v>1</v>
      </c>
      <c r="C2341" t="s">
        <v>80</v>
      </c>
      <c r="D2341" t="s">
        <v>109</v>
      </c>
      <c r="E2341" t="s">
        <v>176</v>
      </c>
      <c r="F2341" t="s">
        <v>6977</v>
      </c>
      <c r="G2341" t="s">
        <v>254</v>
      </c>
      <c r="H2341" t="s">
        <v>135</v>
      </c>
      <c r="I2341" t="s">
        <v>136</v>
      </c>
      <c r="J2341" t="s">
        <v>137</v>
      </c>
      <c r="K2341" t="s">
        <v>163</v>
      </c>
      <c r="L2341" t="s">
        <v>6978</v>
      </c>
      <c r="M2341" t="s">
        <v>6979</v>
      </c>
      <c r="N2341">
        <v>0.97583333299999997</v>
      </c>
      <c r="O2341">
        <v>0</v>
      </c>
      <c r="P2341">
        <v>45</v>
      </c>
      <c r="Q2341">
        <v>0</v>
      </c>
      <c r="R2341">
        <v>0</v>
      </c>
      <c r="S2341">
        <v>0</v>
      </c>
      <c r="T2341">
        <v>16</v>
      </c>
      <c r="U2341">
        <v>0</v>
      </c>
      <c r="V2341">
        <v>0</v>
      </c>
      <c r="W2341">
        <v>0</v>
      </c>
      <c r="X2341">
        <v>5.2271550916631098</v>
      </c>
      <c r="Y2341">
        <v>0</v>
      </c>
      <c r="Z2341">
        <v>0</v>
      </c>
      <c r="AA2341">
        <v>0</v>
      </c>
      <c r="AB2341">
        <v>11.041106238549018</v>
      </c>
      <c r="AC2341">
        <v>0</v>
      </c>
      <c r="AD2341">
        <v>0</v>
      </c>
      <c r="AE2341">
        <v>16.268261330212127</v>
      </c>
    </row>
    <row r="2342" spans="1:31" x14ac:dyDescent="0.25">
      <c r="A2342">
        <v>2401286</v>
      </c>
      <c r="B2342">
        <v>1</v>
      </c>
      <c r="C2342" t="s">
        <v>80</v>
      </c>
      <c r="D2342" t="s">
        <v>83</v>
      </c>
      <c r="E2342" t="s">
        <v>132</v>
      </c>
      <c r="F2342" t="s">
        <v>6980</v>
      </c>
      <c r="G2342" t="s">
        <v>254</v>
      </c>
      <c r="H2342" t="s">
        <v>135</v>
      </c>
      <c r="I2342" t="s">
        <v>136</v>
      </c>
      <c r="J2342" t="s">
        <v>137</v>
      </c>
      <c r="K2342" t="s">
        <v>163</v>
      </c>
      <c r="L2342" t="s">
        <v>6981</v>
      </c>
      <c r="M2342" t="s">
        <v>6982</v>
      </c>
      <c r="N2342">
        <v>0.39361111100000001</v>
      </c>
      <c r="O2342">
        <v>0</v>
      </c>
      <c r="P2342">
        <v>183</v>
      </c>
      <c r="Q2342">
        <v>0</v>
      </c>
      <c r="R2342">
        <v>0</v>
      </c>
      <c r="S2342">
        <v>0</v>
      </c>
      <c r="T2342">
        <v>30</v>
      </c>
      <c r="U2342">
        <v>0</v>
      </c>
      <c r="V2342">
        <v>0</v>
      </c>
      <c r="W2342">
        <v>0</v>
      </c>
      <c r="X2342">
        <v>15.09411876283689</v>
      </c>
      <c r="Y2342">
        <v>0</v>
      </c>
      <c r="Z2342">
        <v>0</v>
      </c>
      <c r="AA2342">
        <v>0</v>
      </c>
      <c r="AB2342">
        <v>8.8239519027715989</v>
      </c>
      <c r="AC2342">
        <v>0</v>
      </c>
      <c r="AD2342">
        <v>0</v>
      </c>
      <c r="AE2342">
        <v>23.918070665608489</v>
      </c>
    </row>
    <row r="2343" spans="1:31" x14ac:dyDescent="0.25">
      <c r="A2343">
        <v>2400931</v>
      </c>
      <c r="B2343">
        <v>1</v>
      </c>
      <c r="C2343" t="s">
        <v>80</v>
      </c>
      <c r="D2343" t="s">
        <v>96</v>
      </c>
      <c r="E2343" t="s">
        <v>181</v>
      </c>
      <c r="F2343" t="s">
        <v>6983</v>
      </c>
      <c r="G2343" t="s">
        <v>231</v>
      </c>
      <c r="H2343" t="s">
        <v>135</v>
      </c>
      <c r="I2343" t="s">
        <v>136</v>
      </c>
      <c r="J2343" t="s">
        <v>137</v>
      </c>
      <c r="K2343" t="s">
        <v>163</v>
      </c>
      <c r="L2343" t="s">
        <v>6984</v>
      </c>
      <c r="M2343" t="s">
        <v>6985</v>
      </c>
      <c r="N2343">
        <v>2.8361111110000001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0.99576310798430567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0.99576310798430567</v>
      </c>
    </row>
    <row r="2344" spans="1:31" x14ac:dyDescent="0.25">
      <c r="A2344">
        <v>2400908</v>
      </c>
      <c r="B2344">
        <v>1</v>
      </c>
      <c r="C2344" t="s">
        <v>80</v>
      </c>
      <c r="D2344" t="s">
        <v>84</v>
      </c>
      <c r="E2344" t="s">
        <v>132</v>
      </c>
      <c r="F2344" t="s">
        <v>3131</v>
      </c>
      <c r="G2344" t="s">
        <v>147</v>
      </c>
      <c r="H2344" t="s">
        <v>135</v>
      </c>
      <c r="I2344" t="s">
        <v>136</v>
      </c>
      <c r="J2344" t="s">
        <v>137</v>
      </c>
      <c r="K2344" t="s">
        <v>138</v>
      </c>
      <c r="L2344" t="s">
        <v>6986</v>
      </c>
      <c r="M2344" t="s">
        <v>6987</v>
      </c>
      <c r="N2344">
        <v>6.9269444440000001</v>
      </c>
      <c r="O2344">
        <v>0</v>
      </c>
      <c r="P2344">
        <v>661</v>
      </c>
      <c r="Q2344">
        <v>0</v>
      </c>
      <c r="R2344">
        <v>0</v>
      </c>
      <c r="S2344">
        <v>0</v>
      </c>
      <c r="T2344">
        <v>102</v>
      </c>
      <c r="U2344">
        <v>0</v>
      </c>
      <c r="V2344">
        <v>1</v>
      </c>
      <c r="W2344">
        <v>0</v>
      </c>
      <c r="X2344">
        <v>866.34175136908016</v>
      </c>
      <c r="Y2344">
        <v>0</v>
      </c>
      <c r="Z2344">
        <v>0</v>
      </c>
      <c r="AA2344">
        <v>0</v>
      </c>
      <c r="AB2344">
        <v>773.44130272571851</v>
      </c>
      <c r="AC2344">
        <v>0</v>
      </c>
      <c r="AD2344">
        <v>292.76258288690315</v>
      </c>
      <c r="AE2344">
        <v>1932.5456369817018</v>
      </c>
    </row>
    <row r="2345" spans="1:31" x14ac:dyDescent="0.25">
      <c r="A2345">
        <v>2401329</v>
      </c>
      <c r="B2345">
        <v>1</v>
      </c>
      <c r="C2345" t="s">
        <v>80</v>
      </c>
      <c r="D2345" t="s">
        <v>83</v>
      </c>
      <c r="E2345" t="s">
        <v>157</v>
      </c>
      <c r="F2345" t="s">
        <v>6988</v>
      </c>
      <c r="G2345" t="s">
        <v>272</v>
      </c>
      <c r="H2345" t="s">
        <v>135</v>
      </c>
      <c r="I2345" t="s">
        <v>136</v>
      </c>
      <c r="J2345" t="s">
        <v>137</v>
      </c>
      <c r="K2345" t="s">
        <v>163</v>
      </c>
      <c r="L2345" t="s">
        <v>6989</v>
      </c>
      <c r="M2345" t="s">
        <v>6990</v>
      </c>
      <c r="N2345">
        <v>1.296944444</v>
      </c>
      <c r="O2345">
        <v>0</v>
      </c>
      <c r="P2345">
        <v>131</v>
      </c>
      <c r="Q2345">
        <v>0</v>
      </c>
      <c r="R2345">
        <v>0</v>
      </c>
      <c r="S2345">
        <v>0</v>
      </c>
      <c r="T2345">
        <v>4</v>
      </c>
      <c r="U2345">
        <v>0</v>
      </c>
      <c r="V2345">
        <v>0</v>
      </c>
      <c r="W2345">
        <v>0</v>
      </c>
      <c r="X2345">
        <v>36.043679539757292</v>
      </c>
      <c r="Y2345">
        <v>0</v>
      </c>
      <c r="Z2345">
        <v>0</v>
      </c>
      <c r="AA2345">
        <v>0</v>
      </c>
      <c r="AB2345">
        <v>0.33231425382799612</v>
      </c>
      <c r="AC2345">
        <v>0</v>
      </c>
      <c r="AD2345">
        <v>0</v>
      </c>
      <c r="AE2345">
        <v>36.375993793585288</v>
      </c>
    </row>
    <row r="2346" spans="1:31" x14ac:dyDescent="0.25">
      <c r="A2346">
        <v>2401386</v>
      </c>
      <c r="B2346">
        <v>1</v>
      </c>
      <c r="C2346" t="s">
        <v>80</v>
      </c>
      <c r="D2346" t="s">
        <v>101</v>
      </c>
      <c r="E2346" t="s">
        <v>157</v>
      </c>
      <c r="F2346" t="s">
        <v>4061</v>
      </c>
      <c r="G2346" t="s">
        <v>254</v>
      </c>
      <c r="H2346" t="s">
        <v>135</v>
      </c>
      <c r="I2346" t="s">
        <v>136</v>
      </c>
      <c r="J2346" t="s">
        <v>137</v>
      </c>
      <c r="K2346" t="s">
        <v>163</v>
      </c>
      <c r="L2346" t="s">
        <v>6991</v>
      </c>
      <c r="M2346" t="s">
        <v>6992</v>
      </c>
      <c r="N2346">
        <v>0.49916666599999998</v>
      </c>
      <c r="O2346">
        <v>0</v>
      </c>
      <c r="P2346">
        <v>123</v>
      </c>
      <c r="Q2346">
        <v>0</v>
      </c>
      <c r="R2346">
        <v>0</v>
      </c>
      <c r="S2346">
        <v>0</v>
      </c>
      <c r="T2346">
        <v>8</v>
      </c>
      <c r="U2346">
        <v>0</v>
      </c>
      <c r="V2346">
        <v>0</v>
      </c>
      <c r="W2346">
        <v>0</v>
      </c>
      <c r="X2346">
        <v>9.7811586658186904</v>
      </c>
      <c r="Y2346">
        <v>0</v>
      </c>
      <c r="Z2346">
        <v>0</v>
      </c>
      <c r="AA2346">
        <v>0</v>
      </c>
      <c r="AB2346">
        <v>6.9978441525544701</v>
      </c>
      <c r="AC2346">
        <v>0</v>
      </c>
      <c r="AD2346">
        <v>0</v>
      </c>
      <c r="AE2346">
        <v>16.779002818373161</v>
      </c>
    </row>
    <row r="2347" spans="1:31" x14ac:dyDescent="0.25">
      <c r="A2347">
        <v>2401243</v>
      </c>
      <c r="B2347">
        <v>1</v>
      </c>
      <c r="C2347" t="s">
        <v>80</v>
      </c>
      <c r="D2347" t="s">
        <v>105</v>
      </c>
      <c r="E2347" t="s">
        <v>141</v>
      </c>
      <c r="F2347" t="s">
        <v>6993</v>
      </c>
      <c r="G2347" t="s">
        <v>206</v>
      </c>
      <c r="H2347" t="s">
        <v>143</v>
      </c>
      <c r="I2347" t="s">
        <v>136</v>
      </c>
      <c r="J2347" t="s">
        <v>137</v>
      </c>
      <c r="K2347" t="s">
        <v>163</v>
      </c>
      <c r="L2347" t="s">
        <v>6994</v>
      </c>
      <c r="M2347" t="s">
        <v>6995</v>
      </c>
      <c r="N2347">
        <v>0.78027777700000001</v>
      </c>
      <c r="O2347">
        <v>0</v>
      </c>
      <c r="P2347">
        <v>142</v>
      </c>
      <c r="Q2347">
        <v>0</v>
      </c>
      <c r="R2347">
        <v>1</v>
      </c>
      <c r="S2347">
        <v>0</v>
      </c>
      <c r="T2347">
        <v>16</v>
      </c>
      <c r="U2347">
        <v>0</v>
      </c>
      <c r="V2347">
        <v>0</v>
      </c>
      <c r="W2347">
        <v>0</v>
      </c>
      <c r="X2347">
        <v>22.793811721422756</v>
      </c>
      <c r="Y2347">
        <v>0</v>
      </c>
      <c r="Z2347">
        <v>7.6700780071499874</v>
      </c>
      <c r="AA2347">
        <v>0</v>
      </c>
      <c r="AB2347">
        <v>10.029724495123899</v>
      </c>
      <c r="AC2347">
        <v>0</v>
      </c>
      <c r="AD2347">
        <v>0</v>
      </c>
      <c r="AE2347">
        <v>40.493614223696646</v>
      </c>
    </row>
    <row r="2348" spans="1:31" x14ac:dyDescent="0.25">
      <c r="A2348">
        <v>2401349</v>
      </c>
      <c r="B2348">
        <v>1</v>
      </c>
      <c r="C2348" t="s">
        <v>81</v>
      </c>
      <c r="D2348" t="s">
        <v>113</v>
      </c>
      <c r="E2348" t="s">
        <v>132</v>
      </c>
      <c r="F2348" t="s">
        <v>6996</v>
      </c>
      <c r="G2348" t="s">
        <v>187</v>
      </c>
      <c r="H2348" t="s">
        <v>135</v>
      </c>
      <c r="I2348" t="s">
        <v>136</v>
      </c>
      <c r="J2348" t="s">
        <v>137</v>
      </c>
      <c r="K2348" t="s">
        <v>163</v>
      </c>
      <c r="L2348" t="s">
        <v>6997</v>
      </c>
      <c r="M2348" t="s">
        <v>6998</v>
      </c>
      <c r="N2348">
        <v>2.9105555550000002</v>
      </c>
      <c r="O2348">
        <v>0</v>
      </c>
      <c r="P2348">
        <v>30</v>
      </c>
      <c r="Q2348">
        <v>0</v>
      </c>
      <c r="R2348">
        <v>4</v>
      </c>
      <c r="S2348">
        <v>0</v>
      </c>
      <c r="T2348">
        <v>1</v>
      </c>
      <c r="U2348">
        <v>0</v>
      </c>
      <c r="V2348">
        <v>0</v>
      </c>
      <c r="W2348">
        <v>0</v>
      </c>
      <c r="X2348">
        <v>13.656953385654024</v>
      </c>
      <c r="Y2348">
        <v>0</v>
      </c>
      <c r="Z2348">
        <v>7.7900293566763539</v>
      </c>
      <c r="AA2348">
        <v>0</v>
      </c>
      <c r="AB2348">
        <v>3.9415975424792444</v>
      </c>
      <c r="AC2348">
        <v>0</v>
      </c>
      <c r="AD2348">
        <v>0</v>
      </c>
      <c r="AE2348">
        <v>25.38858028480962</v>
      </c>
    </row>
    <row r="2349" spans="1:31" x14ac:dyDescent="0.25">
      <c r="A2349">
        <v>2400994</v>
      </c>
      <c r="B2349">
        <v>1</v>
      </c>
      <c r="C2349" t="s">
        <v>81</v>
      </c>
      <c r="D2349" t="s">
        <v>116</v>
      </c>
      <c r="E2349" t="s">
        <v>279</v>
      </c>
      <c r="F2349" t="s">
        <v>6999</v>
      </c>
      <c r="G2349" t="s">
        <v>162</v>
      </c>
      <c r="H2349" t="s">
        <v>143</v>
      </c>
      <c r="I2349" t="s">
        <v>136</v>
      </c>
      <c r="J2349" t="s">
        <v>137</v>
      </c>
      <c r="K2349" t="s">
        <v>163</v>
      </c>
      <c r="L2349" t="s">
        <v>7000</v>
      </c>
      <c r="M2349" t="s">
        <v>7001</v>
      </c>
      <c r="N2349">
        <v>2.5080555549999999</v>
      </c>
      <c r="O2349">
        <v>2</v>
      </c>
      <c r="P2349">
        <v>401</v>
      </c>
      <c r="Q2349">
        <v>6</v>
      </c>
      <c r="R2349">
        <v>0</v>
      </c>
      <c r="S2349">
        <v>2</v>
      </c>
      <c r="T2349">
        <v>15</v>
      </c>
      <c r="U2349">
        <v>0</v>
      </c>
      <c r="V2349">
        <v>0</v>
      </c>
      <c r="W2349">
        <v>2.7019873180790395</v>
      </c>
      <c r="X2349">
        <v>102.3954078717582</v>
      </c>
      <c r="Y2349">
        <v>297.78681756612451</v>
      </c>
      <c r="Z2349">
        <v>0</v>
      </c>
      <c r="AA2349">
        <v>8.5569831531323466</v>
      </c>
      <c r="AB2349">
        <v>24.627645550193478</v>
      </c>
      <c r="AC2349">
        <v>0</v>
      </c>
      <c r="AD2349">
        <v>0</v>
      </c>
      <c r="AE2349">
        <v>436.06884145928757</v>
      </c>
    </row>
    <row r="2350" spans="1:31" x14ac:dyDescent="0.25">
      <c r="A2350">
        <v>2401200</v>
      </c>
      <c r="B2350">
        <v>1</v>
      </c>
      <c r="C2350" t="s">
        <v>80</v>
      </c>
      <c r="D2350" t="s">
        <v>101</v>
      </c>
      <c r="E2350" t="s">
        <v>157</v>
      </c>
      <c r="F2350" t="s">
        <v>2345</v>
      </c>
      <c r="G2350" t="s">
        <v>254</v>
      </c>
      <c r="H2350" t="s">
        <v>135</v>
      </c>
      <c r="I2350" t="s">
        <v>136</v>
      </c>
      <c r="J2350" t="s">
        <v>137</v>
      </c>
      <c r="K2350" t="s">
        <v>163</v>
      </c>
      <c r="L2350" t="s">
        <v>7002</v>
      </c>
      <c r="M2350" t="s">
        <v>7003</v>
      </c>
      <c r="N2350">
        <v>0.93416666599999998</v>
      </c>
      <c r="O2350">
        <v>0</v>
      </c>
      <c r="P2350">
        <v>83</v>
      </c>
      <c r="Q2350">
        <v>0</v>
      </c>
      <c r="R2350">
        <v>1</v>
      </c>
      <c r="S2350">
        <v>0</v>
      </c>
      <c r="T2350">
        <v>4</v>
      </c>
      <c r="U2350">
        <v>0</v>
      </c>
      <c r="V2350">
        <v>0</v>
      </c>
      <c r="W2350">
        <v>0</v>
      </c>
      <c r="X2350">
        <v>13.756032030919814</v>
      </c>
      <c r="Y2350">
        <v>0</v>
      </c>
      <c r="Z2350">
        <v>0</v>
      </c>
      <c r="AA2350">
        <v>0</v>
      </c>
      <c r="AB2350">
        <v>4.8548866200579974</v>
      </c>
      <c r="AC2350">
        <v>0</v>
      </c>
      <c r="AD2350">
        <v>0</v>
      </c>
      <c r="AE2350">
        <v>18.610918650977812</v>
      </c>
    </row>
    <row r="2351" spans="1:31" x14ac:dyDescent="0.25">
      <c r="A2351">
        <v>2400888</v>
      </c>
      <c r="B2351">
        <v>1</v>
      </c>
      <c r="C2351" t="s">
        <v>81</v>
      </c>
      <c r="D2351" t="s">
        <v>128</v>
      </c>
      <c r="E2351" t="s">
        <v>153</v>
      </c>
      <c r="F2351" t="s">
        <v>7004</v>
      </c>
      <c r="G2351" t="s">
        <v>220</v>
      </c>
      <c r="H2351" t="s">
        <v>143</v>
      </c>
      <c r="I2351" t="s">
        <v>136</v>
      </c>
      <c r="J2351" t="s">
        <v>137</v>
      </c>
      <c r="K2351" t="s">
        <v>138</v>
      </c>
      <c r="L2351" t="s">
        <v>7005</v>
      </c>
      <c r="M2351" t="s">
        <v>7006</v>
      </c>
      <c r="N2351">
        <v>0.18583333299999999</v>
      </c>
      <c r="O2351">
        <v>0</v>
      </c>
      <c r="P2351">
        <v>1599</v>
      </c>
      <c r="Q2351">
        <v>0</v>
      </c>
      <c r="R2351">
        <v>0</v>
      </c>
      <c r="S2351">
        <v>2</v>
      </c>
      <c r="T2351">
        <v>119</v>
      </c>
      <c r="U2351">
        <v>0</v>
      </c>
      <c r="V2351">
        <v>0</v>
      </c>
      <c r="W2351">
        <v>0</v>
      </c>
      <c r="X2351">
        <v>54.4578775465109</v>
      </c>
      <c r="Y2351">
        <v>0</v>
      </c>
      <c r="Z2351">
        <v>0</v>
      </c>
      <c r="AA2351">
        <v>17.057251069057983</v>
      </c>
      <c r="AB2351">
        <v>31.079002045701795</v>
      </c>
      <c r="AC2351">
        <v>0</v>
      </c>
      <c r="AD2351">
        <v>0</v>
      </c>
      <c r="AE2351">
        <v>102.59413066127068</v>
      </c>
    </row>
    <row r="2352" spans="1:31" x14ac:dyDescent="0.25">
      <c r="A2352">
        <v>2401266</v>
      </c>
      <c r="B2352">
        <v>1</v>
      </c>
      <c r="C2352" t="s">
        <v>81</v>
      </c>
      <c r="D2352" t="s">
        <v>114</v>
      </c>
      <c r="E2352" t="s">
        <v>157</v>
      </c>
      <c r="F2352" t="s">
        <v>7007</v>
      </c>
      <c r="G2352" t="s">
        <v>272</v>
      </c>
      <c r="H2352" t="s">
        <v>135</v>
      </c>
      <c r="I2352" t="s">
        <v>136</v>
      </c>
      <c r="J2352" t="s">
        <v>137</v>
      </c>
      <c r="K2352" t="s">
        <v>163</v>
      </c>
      <c r="L2352" t="s">
        <v>7008</v>
      </c>
      <c r="M2352" t="s">
        <v>7009</v>
      </c>
      <c r="N2352">
        <v>2.5777777770000001</v>
      </c>
      <c r="O2352">
        <v>0</v>
      </c>
      <c r="P2352">
        <v>4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1.9912951909754089</v>
      </c>
      <c r="Y2352">
        <v>0</v>
      </c>
      <c r="Z2352">
        <v>0</v>
      </c>
      <c r="AA2352">
        <v>0</v>
      </c>
      <c r="AB2352">
        <v>0.10843966857737668</v>
      </c>
      <c r="AC2352">
        <v>0</v>
      </c>
      <c r="AD2352">
        <v>0</v>
      </c>
      <c r="AE2352">
        <v>2.0997348595527856</v>
      </c>
    </row>
    <row r="2353" spans="1:31" x14ac:dyDescent="0.25">
      <c r="A2353">
        <v>2401326</v>
      </c>
      <c r="B2353">
        <v>1</v>
      </c>
      <c r="C2353" t="s">
        <v>80</v>
      </c>
      <c r="D2353" t="s">
        <v>85</v>
      </c>
      <c r="E2353" t="s">
        <v>141</v>
      </c>
      <c r="F2353" t="s">
        <v>7010</v>
      </c>
      <c r="G2353" t="s">
        <v>4047</v>
      </c>
      <c r="H2353" t="s">
        <v>143</v>
      </c>
      <c r="I2353" t="s">
        <v>136</v>
      </c>
      <c r="J2353" t="s">
        <v>137</v>
      </c>
      <c r="K2353" t="s">
        <v>163</v>
      </c>
      <c r="L2353" t="s">
        <v>7011</v>
      </c>
      <c r="M2353" t="s">
        <v>7012</v>
      </c>
      <c r="N2353">
        <v>0.93694444399999999</v>
      </c>
      <c r="O2353">
        <v>0</v>
      </c>
      <c r="P2353">
        <v>68</v>
      </c>
      <c r="Q2353">
        <v>0</v>
      </c>
      <c r="R2353">
        <v>0</v>
      </c>
      <c r="S2353">
        <v>0</v>
      </c>
      <c r="T2353">
        <v>9</v>
      </c>
      <c r="U2353">
        <v>0</v>
      </c>
      <c r="V2353">
        <v>0</v>
      </c>
      <c r="W2353">
        <v>0</v>
      </c>
      <c r="X2353">
        <v>15.740543622986973</v>
      </c>
      <c r="Y2353">
        <v>0</v>
      </c>
      <c r="Z2353">
        <v>0</v>
      </c>
      <c r="AA2353">
        <v>0</v>
      </c>
      <c r="AB2353">
        <v>100.42803213339164</v>
      </c>
      <c r="AC2353">
        <v>0</v>
      </c>
      <c r="AD2353">
        <v>0</v>
      </c>
      <c r="AE2353">
        <v>116.16857575637862</v>
      </c>
    </row>
    <row r="2354" spans="1:31" x14ac:dyDescent="0.25">
      <c r="A2354">
        <v>2401080</v>
      </c>
      <c r="B2354">
        <v>1</v>
      </c>
      <c r="C2354" t="s">
        <v>80</v>
      </c>
      <c r="D2354" t="s">
        <v>82</v>
      </c>
      <c r="E2354" t="s">
        <v>153</v>
      </c>
      <c r="F2354" t="s">
        <v>7013</v>
      </c>
      <c r="G2354" t="s">
        <v>134</v>
      </c>
      <c r="H2354" t="s">
        <v>143</v>
      </c>
      <c r="I2354" t="s">
        <v>136</v>
      </c>
      <c r="J2354" t="s">
        <v>137</v>
      </c>
      <c r="K2354" t="s">
        <v>138</v>
      </c>
      <c r="L2354" t="s">
        <v>7014</v>
      </c>
      <c r="M2354" t="s">
        <v>7015</v>
      </c>
      <c r="N2354">
        <v>2.673888888</v>
      </c>
      <c r="O2354">
        <v>0</v>
      </c>
      <c r="P2354">
        <v>5555</v>
      </c>
      <c r="Q2354">
        <v>0</v>
      </c>
      <c r="R2354">
        <v>0</v>
      </c>
      <c r="S2354">
        <v>1</v>
      </c>
      <c r="T2354">
        <v>308</v>
      </c>
      <c r="U2354">
        <v>0</v>
      </c>
      <c r="V2354">
        <v>0</v>
      </c>
      <c r="W2354">
        <v>0</v>
      </c>
      <c r="X2354">
        <v>3143.3147721980804</v>
      </c>
      <c r="Y2354">
        <v>0</v>
      </c>
      <c r="Z2354">
        <v>0</v>
      </c>
      <c r="AA2354">
        <v>30.494472012870467</v>
      </c>
      <c r="AB2354">
        <v>502.0508262967586</v>
      </c>
      <c r="AC2354">
        <v>0</v>
      </c>
      <c r="AD2354">
        <v>0</v>
      </c>
      <c r="AE2354">
        <v>3675.8600705077097</v>
      </c>
    </row>
    <row r="2355" spans="1:31" x14ac:dyDescent="0.25">
      <c r="A2355">
        <v>2400831</v>
      </c>
      <c r="B2355">
        <v>1</v>
      </c>
      <c r="C2355" t="s">
        <v>80</v>
      </c>
      <c r="D2355" t="s">
        <v>90</v>
      </c>
      <c r="E2355" t="s">
        <v>141</v>
      </c>
      <c r="F2355" t="s">
        <v>7016</v>
      </c>
      <c r="G2355" t="s">
        <v>220</v>
      </c>
      <c r="H2355" t="s">
        <v>143</v>
      </c>
      <c r="I2355" t="s">
        <v>136</v>
      </c>
      <c r="J2355" t="s">
        <v>137</v>
      </c>
      <c r="K2355" t="s">
        <v>138</v>
      </c>
      <c r="L2355" t="s">
        <v>7017</v>
      </c>
      <c r="M2355" t="s">
        <v>7018</v>
      </c>
      <c r="N2355">
        <v>0.46250000000000002</v>
      </c>
      <c r="O2355">
        <v>0</v>
      </c>
      <c r="P2355">
        <v>1158</v>
      </c>
      <c r="Q2355">
        <v>0</v>
      </c>
      <c r="R2355">
        <v>0</v>
      </c>
      <c r="S2355">
        <v>0</v>
      </c>
      <c r="T2355">
        <v>83</v>
      </c>
      <c r="U2355">
        <v>0</v>
      </c>
      <c r="V2355">
        <v>0</v>
      </c>
      <c r="W2355">
        <v>0</v>
      </c>
      <c r="X2355">
        <v>99.331784779772065</v>
      </c>
      <c r="Y2355">
        <v>0</v>
      </c>
      <c r="Z2355">
        <v>0</v>
      </c>
      <c r="AA2355">
        <v>0</v>
      </c>
      <c r="AB2355">
        <v>25.45702658088965</v>
      </c>
      <c r="AC2355">
        <v>0</v>
      </c>
      <c r="AD2355">
        <v>0</v>
      </c>
      <c r="AE2355">
        <v>124.78881136066171</v>
      </c>
    </row>
    <row r="2356" spans="1:31" x14ac:dyDescent="0.25">
      <c r="A2356">
        <v>2401074</v>
      </c>
      <c r="B2356">
        <v>1</v>
      </c>
      <c r="C2356" t="s">
        <v>80</v>
      </c>
      <c r="D2356" t="s">
        <v>98</v>
      </c>
      <c r="E2356" t="s">
        <v>153</v>
      </c>
      <c r="F2356" t="s">
        <v>1045</v>
      </c>
      <c r="G2356" t="s">
        <v>162</v>
      </c>
      <c r="H2356" t="s">
        <v>143</v>
      </c>
      <c r="I2356" t="s">
        <v>136</v>
      </c>
      <c r="J2356" t="s">
        <v>137</v>
      </c>
      <c r="K2356" t="s">
        <v>163</v>
      </c>
      <c r="L2356" t="s">
        <v>7019</v>
      </c>
      <c r="M2356" t="s">
        <v>7020</v>
      </c>
      <c r="N2356">
        <v>0.136944444</v>
      </c>
      <c r="O2356">
        <v>0</v>
      </c>
      <c r="P2356">
        <v>0</v>
      </c>
      <c r="Q2356">
        <v>9</v>
      </c>
      <c r="R2356">
        <v>94</v>
      </c>
      <c r="S2356">
        <v>4</v>
      </c>
      <c r="T2356">
        <v>27</v>
      </c>
      <c r="U2356">
        <v>1</v>
      </c>
      <c r="V2356">
        <v>0</v>
      </c>
      <c r="W2356">
        <v>0</v>
      </c>
      <c r="X2356">
        <v>0</v>
      </c>
      <c r="Y2356">
        <v>14.419527220906398</v>
      </c>
      <c r="Z2356">
        <v>19.637398299660379</v>
      </c>
      <c r="AA2356">
        <v>0.75933159613733336</v>
      </c>
      <c r="AB2356">
        <v>4.5705884320554171</v>
      </c>
      <c r="AC2356">
        <v>8.6907984788191239</v>
      </c>
      <c r="AD2356">
        <v>0</v>
      </c>
      <c r="AE2356">
        <v>48.077644027578657</v>
      </c>
    </row>
    <row r="2357" spans="1:31" x14ac:dyDescent="0.25">
      <c r="A2357">
        <v>2400977</v>
      </c>
      <c r="B2357">
        <v>1</v>
      </c>
      <c r="C2357" t="s">
        <v>81</v>
      </c>
      <c r="D2357" t="s">
        <v>118</v>
      </c>
      <c r="E2357" t="s">
        <v>141</v>
      </c>
      <c r="F2357" t="s">
        <v>238</v>
      </c>
      <c r="G2357" t="s">
        <v>206</v>
      </c>
      <c r="H2357" t="s">
        <v>143</v>
      </c>
      <c r="I2357" t="s">
        <v>136</v>
      </c>
      <c r="J2357" t="s">
        <v>137</v>
      </c>
      <c r="K2357" t="s">
        <v>163</v>
      </c>
      <c r="L2357" t="s">
        <v>7021</v>
      </c>
      <c r="M2357" t="s">
        <v>7022</v>
      </c>
      <c r="N2357">
        <v>1.2813888879999999</v>
      </c>
      <c r="O2357">
        <v>0</v>
      </c>
      <c r="P2357">
        <v>0</v>
      </c>
      <c r="Q2357">
        <v>7</v>
      </c>
      <c r="R2357">
        <v>0</v>
      </c>
      <c r="S2357">
        <v>2</v>
      </c>
      <c r="T2357">
        <v>0</v>
      </c>
      <c r="U2357">
        <v>3</v>
      </c>
      <c r="V2357">
        <v>0</v>
      </c>
      <c r="W2357">
        <v>0</v>
      </c>
      <c r="X2357">
        <v>0</v>
      </c>
      <c r="Y2357">
        <v>12.127684827217719</v>
      </c>
      <c r="Z2357">
        <v>0</v>
      </c>
      <c r="AA2357">
        <v>4.8839532209098664</v>
      </c>
      <c r="AB2357">
        <v>0</v>
      </c>
      <c r="AC2357">
        <v>349.22478329692387</v>
      </c>
      <c r="AD2357">
        <v>0</v>
      </c>
      <c r="AE2357">
        <v>366.23642134505144</v>
      </c>
    </row>
    <row r="2358" spans="1:31" x14ac:dyDescent="0.25">
      <c r="A2358">
        <v>2400805</v>
      </c>
      <c r="B2358">
        <v>1</v>
      </c>
      <c r="C2358" t="s">
        <v>80</v>
      </c>
      <c r="D2358" t="s">
        <v>108</v>
      </c>
      <c r="E2358" t="s">
        <v>153</v>
      </c>
      <c r="F2358" t="s">
        <v>7023</v>
      </c>
      <c r="G2358" t="s">
        <v>220</v>
      </c>
      <c r="H2358" t="s">
        <v>143</v>
      </c>
      <c r="I2358" t="s">
        <v>136</v>
      </c>
      <c r="J2358" t="s">
        <v>137</v>
      </c>
      <c r="K2358" t="s">
        <v>138</v>
      </c>
      <c r="L2358" t="s">
        <v>7024</v>
      </c>
      <c r="M2358" t="s">
        <v>7025</v>
      </c>
      <c r="N2358">
        <v>0.230833333</v>
      </c>
      <c r="O2358">
        <v>0</v>
      </c>
      <c r="P2358">
        <v>6405</v>
      </c>
      <c r="Q2358">
        <v>3</v>
      </c>
      <c r="R2358">
        <v>729</v>
      </c>
      <c r="S2358">
        <v>15</v>
      </c>
      <c r="T2358">
        <v>1521</v>
      </c>
      <c r="U2358">
        <v>6</v>
      </c>
      <c r="V2358">
        <v>3</v>
      </c>
      <c r="W2358">
        <v>0</v>
      </c>
      <c r="X2358">
        <v>242.53812292979995</v>
      </c>
      <c r="Y2358">
        <v>1.762041625511841</v>
      </c>
      <c r="Z2358">
        <v>181.53844416853093</v>
      </c>
      <c r="AA2358">
        <v>29.681069468497888</v>
      </c>
      <c r="AB2358">
        <v>177.35374389866928</v>
      </c>
      <c r="AC2358">
        <v>55.82067431994026</v>
      </c>
      <c r="AD2358">
        <v>1.4355904488453419</v>
      </c>
      <c r="AE2358">
        <v>690.12968685979547</v>
      </c>
    </row>
    <row r="2359" spans="1:31" x14ac:dyDescent="0.25">
      <c r="A2359">
        <v>2400911</v>
      </c>
      <c r="B2359">
        <v>1</v>
      </c>
      <c r="C2359" t="s">
        <v>80</v>
      </c>
      <c r="D2359" t="s">
        <v>105</v>
      </c>
      <c r="E2359" t="s">
        <v>279</v>
      </c>
      <c r="F2359" t="s">
        <v>7026</v>
      </c>
      <c r="G2359" t="s">
        <v>134</v>
      </c>
      <c r="H2359" t="s">
        <v>143</v>
      </c>
      <c r="I2359" t="s">
        <v>136</v>
      </c>
      <c r="J2359" t="s">
        <v>137</v>
      </c>
      <c r="K2359" t="s">
        <v>138</v>
      </c>
      <c r="L2359" t="s">
        <v>7027</v>
      </c>
      <c r="M2359" t="s">
        <v>7028</v>
      </c>
      <c r="N2359">
        <v>5.005833333</v>
      </c>
      <c r="O2359">
        <v>2</v>
      </c>
      <c r="P2359">
        <v>1485</v>
      </c>
      <c r="Q2359">
        <v>3</v>
      </c>
      <c r="R2359">
        <v>113</v>
      </c>
      <c r="S2359">
        <v>7</v>
      </c>
      <c r="T2359">
        <v>139</v>
      </c>
      <c r="U2359">
        <v>1</v>
      </c>
      <c r="V2359">
        <v>0</v>
      </c>
      <c r="W2359">
        <v>10.006030426157075</v>
      </c>
      <c r="X2359">
        <v>1291.9032137432587</v>
      </c>
      <c r="Y2359">
        <v>445.43789360486119</v>
      </c>
      <c r="Z2359">
        <v>127.67779060364968</v>
      </c>
      <c r="AA2359">
        <v>212.14201982143254</v>
      </c>
      <c r="AB2359">
        <v>553.80804030988077</v>
      </c>
      <c r="AC2359">
        <v>119.87973175504472</v>
      </c>
      <c r="AD2359">
        <v>0</v>
      </c>
      <c r="AE2359">
        <v>2760.8547202642849</v>
      </c>
    </row>
    <row r="2360" spans="1:31" x14ac:dyDescent="0.25">
      <c r="A2360">
        <v>2400997</v>
      </c>
      <c r="B2360">
        <v>1</v>
      </c>
      <c r="C2360" t="s">
        <v>80</v>
      </c>
      <c r="D2360" t="s">
        <v>83</v>
      </c>
      <c r="E2360" t="s">
        <v>181</v>
      </c>
      <c r="F2360" t="s">
        <v>7029</v>
      </c>
      <c r="G2360" t="s">
        <v>224</v>
      </c>
      <c r="H2360" t="s">
        <v>135</v>
      </c>
      <c r="I2360" t="s">
        <v>136</v>
      </c>
      <c r="J2360" t="s">
        <v>137</v>
      </c>
      <c r="K2360" t="s">
        <v>163</v>
      </c>
      <c r="L2360" t="s">
        <v>7030</v>
      </c>
      <c r="M2360" t="s">
        <v>7031</v>
      </c>
      <c r="N2360">
        <v>2.894722222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11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32.915493578537934</v>
      </c>
      <c r="AC2360">
        <v>0</v>
      </c>
      <c r="AD2360">
        <v>0</v>
      </c>
      <c r="AE2360">
        <v>32.915493578537934</v>
      </c>
    </row>
    <row r="2361" spans="1:31" x14ac:dyDescent="0.25">
      <c r="A2361">
        <v>2401097</v>
      </c>
      <c r="B2361">
        <v>1</v>
      </c>
      <c r="C2361" t="s">
        <v>81</v>
      </c>
      <c r="D2361" t="s">
        <v>118</v>
      </c>
      <c r="E2361" t="s">
        <v>279</v>
      </c>
      <c r="F2361" t="s">
        <v>7032</v>
      </c>
      <c r="G2361" t="s">
        <v>162</v>
      </c>
      <c r="H2361" t="s">
        <v>143</v>
      </c>
      <c r="I2361" t="s">
        <v>136</v>
      </c>
      <c r="J2361" t="s">
        <v>137</v>
      </c>
      <c r="K2361" t="s">
        <v>163</v>
      </c>
      <c r="L2361" t="s">
        <v>7033</v>
      </c>
      <c r="M2361" t="s">
        <v>7034</v>
      </c>
      <c r="N2361">
        <v>1.315833333</v>
      </c>
      <c r="O2361">
        <v>0</v>
      </c>
      <c r="P2361">
        <v>225</v>
      </c>
      <c r="Q2361">
        <v>0</v>
      </c>
      <c r="R2361">
        <v>4</v>
      </c>
      <c r="S2361">
        <v>0</v>
      </c>
      <c r="T2361">
        <v>16</v>
      </c>
      <c r="U2361">
        <v>0</v>
      </c>
      <c r="V2361">
        <v>0</v>
      </c>
      <c r="W2361">
        <v>0</v>
      </c>
      <c r="X2361">
        <v>54.95615670858033</v>
      </c>
      <c r="Y2361">
        <v>0</v>
      </c>
      <c r="Z2361">
        <v>0.10928307769008111</v>
      </c>
      <c r="AA2361">
        <v>0</v>
      </c>
      <c r="AB2361">
        <v>6.832719102880688</v>
      </c>
      <c r="AC2361">
        <v>0</v>
      </c>
      <c r="AD2361">
        <v>0</v>
      </c>
      <c r="AE2361">
        <v>61.898158889151098</v>
      </c>
    </row>
    <row r="2362" spans="1:31" x14ac:dyDescent="0.25">
      <c r="A2362">
        <v>2401346</v>
      </c>
      <c r="B2362">
        <v>1</v>
      </c>
      <c r="C2362" t="s">
        <v>80</v>
      </c>
      <c r="D2362" t="s">
        <v>83</v>
      </c>
      <c r="E2362" t="s">
        <v>181</v>
      </c>
      <c r="F2362" t="s">
        <v>7035</v>
      </c>
      <c r="G2362" t="s">
        <v>224</v>
      </c>
      <c r="H2362" t="s">
        <v>135</v>
      </c>
      <c r="I2362" t="s">
        <v>136</v>
      </c>
      <c r="J2362" t="s">
        <v>137</v>
      </c>
      <c r="K2362" t="s">
        <v>163</v>
      </c>
      <c r="L2362" t="s">
        <v>7036</v>
      </c>
      <c r="M2362" t="s">
        <v>7037</v>
      </c>
      <c r="N2362">
        <v>2.0411111110000002</v>
      </c>
      <c r="O2362">
        <v>0</v>
      </c>
      <c r="P2362">
        <v>4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3.4418938509810131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3.4418938509810131</v>
      </c>
    </row>
    <row r="2363" spans="1:31" x14ac:dyDescent="0.25">
      <c r="A2363">
        <v>2400943</v>
      </c>
      <c r="B2363">
        <v>1</v>
      </c>
      <c r="C2363" t="s">
        <v>80</v>
      </c>
      <c r="D2363" t="s">
        <v>83</v>
      </c>
      <c r="E2363" t="s">
        <v>279</v>
      </c>
      <c r="F2363" t="s">
        <v>7038</v>
      </c>
      <c r="G2363" t="s">
        <v>162</v>
      </c>
      <c r="H2363" t="s">
        <v>143</v>
      </c>
      <c r="I2363" t="s">
        <v>136</v>
      </c>
      <c r="J2363" t="s">
        <v>137</v>
      </c>
      <c r="K2363" t="s">
        <v>163</v>
      </c>
      <c r="L2363" t="s">
        <v>7039</v>
      </c>
      <c r="M2363" t="s">
        <v>7040</v>
      </c>
      <c r="N2363">
        <v>0.77722222200000002</v>
      </c>
      <c r="O2363">
        <v>0</v>
      </c>
      <c r="P2363">
        <v>540</v>
      </c>
      <c r="Q2363">
        <v>0</v>
      </c>
      <c r="R2363">
        <v>0</v>
      </c>
      <c r="S2363">
        <v>5</v>
      </c>
      <c r="T2363">
        <v>43</v>
      </c>
      <c r="U2363">
        <v>2</v>
      </c>
      <c r="V2363">
        <v>0</v>
      </c>
      <c r="W2363">
        <v>0</v>
      </c>
      <c r="X2363">
        <v>89.429374097039144</v>
      </c>
      <c r="Y2363">
        <v>0</v>
      </c>
      <c r="Z2363">
        <v>0</v>
      </c>
      <c r="AA2363">
        <v>28.300485385307002</v>
      </c>
      <c r="AB2363">
        <v>18.395454350003281</v>
      </c>
      <c r="AC2363">
        <v>30.090194189973001</v>
      </c>
      <c r="AD2363">
        <v>0</v>
      </c>
      <c r="AE2363">
        <v>166.21550802232244</v>
      </c>
    </row>
    <row r="2364" spans="1:31" x14ac:dyDescent="0.25">
      <c r="A2364">
        <v>2401275</v>
      </c>
      <c r="B2364">
        <v>1</v>
      </c>
      <c r="C2364" t="s">
        <v>80</v>
      </c>
      <c r="D2364" t="s">
        <v>104</v>
      </c>
      <c r="E2364" t="s">
        <v>141</v>
      </c>
      <c r="F2364" t="s">
        <v>7041</v>
      </c>
      <c r="G2364" t="s">
        <v>206</v>
      </c>
      <c r="H2364" t="s">
        <v>143</v>
      </c>
      <c r="I2364" t="s">
        <v>136</v>
      </c>
      <c r="J2364" t="s">
        <v>137</v>
      </c>
      <c r="K2364" t="s">
        <v>163</v>
      </c>
      <c r="L2364" t="s">
        <v>7042</v>
      </c>
      <c r="M2364" t="s">
        <v>7043</v>
      </c>
      <c r="N2364">
        <v>3.5730555549999998</v>
      </c>
      <c r="O2364">
        <v>0</v>
      </c>
      <c r="P2364">
        <v>429</v>
      </c>
      <c r="Q2364">
        <v>0</v>
      </c>
      <c r="R2364">
        <v>1</v>
      </c>
      <c r="S2364">
        <v>0</v>
      </c>
      <c r="T2364">
        <v>8</v>
      </c>
      <c r="U2364">
        <v>0</v>
      </c>
      <c r="V2364">
        <v>0</v>
      </c>
      <c r="W2364">
        <v>0</v>
      </c>
      <c r="X2364">
        <v>349.71214139305135</v>
      </c>
      <c r="Y2364">
        <v>0</v>
      </c>
      <c r="Z2364">
        <v>0.32685323138843331</v>
      </c>
      <c r="AA2364">
        <v>0</v>
      </c>
      <c r="AB2364">
        <v>12.375160264724304</v>
      </c>
      <c r="AC2364">
        <v>0</v>
      </c>
      <c r="AD2364">
        <v>0</v>
      </c>
      <c r="AE2364">
        <v>362.41415488916408</v>
      </c>
    </row>
    <row r="2365" spans="1:31" x14ac:dyDescent="0.25">
      <c r="A2365">
        <v>2401106</v>
      </c>
      <c r="B2365">
        <v>1</v>
      </c>
      <c r="C2365" t="s">
        <v>80</v>
      </c>
      <c r="D2365" t="s">
        <v>96</v>
      </c>
      <c r="E2365" t="s">
        <v>181</v>
      </c>
      <c r="F2365" t="s">
        <v>7044</v>
      </c>
      <c r="G2365" t="s">
        <v>183</v>
      </c>
      <c r="H2365" t="s">
        <v>135</v>
      </c>
      <c r="I2365" t="s">
        <v>136</v>
      </c>
      <c r="J2365" t="s">
        <v>137</v>
      </c>
      <c r="K2365" t="s">
        <v>163</v>
      </c>
      <c r="L2365" t="s">
        <v>7045</v>
      </c>
      <c r="M2365" t="s">
        <v>7046</v>
      </c>
      <c r="N2365">
        <v>1.9594444440000001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</row>
    <row r="2366" spans="1:31" x14ac:dyDescent="0.25">
      <c r="A2366">
        <v>2400937</v>
      </c>
      <c r="B2366">
        <v>1</v>
      </c>
      <c r="C2366" t="s">
        <v>80</v>
      </c>
      <c r="D2366" t="s">
        <v>104</v>
      </c>
      <c r="E2366" t="s">
        <v>181</v>
      </c>
      <c r="F2366" t="s">
        <v>6803</v>
      </c>
      <c r="G2366" t="s">
        <v>231</v>
      </c>
      <c r="H2366" t="s">
        <v>135</v>
      </c>
      <c r="I2366" t="s">
        <v>136</v>
      </c>
      <c r="J2366" t="s">
        <v>137</v>
      </c>
      <c r="K2366" t="s">
        <v>163</v>
      </c>
      <c r="L2366" t="s">
        <v>7047</v>
      </c>
      <c r="M2366" t="s">
        <v>7048</v>
      </c>
      <c r="N2366">
        <v>0.86194444400000003</v>
      </c>
      <c r="O2366">
        <v>0</v>
      </c>
      <c r="P2366">
        <v>19</v>
      </c>
      <c r="Q2366">
        <v>0</v>
      </c>
      <c r="R2366">
        <v>0</v>
      </c>
      <c r="S2366">
        <v>0</v>
      </c>
      <c r="T2366">
        <v>2</v>
      </c>
      <c r="U2366">
        <v>0</v>
      </c>
      <c r="V2366">
        <v>0</v>
      </c>
      <c r="W2366">
        <v>0</v>
      </c>
      <c r="X2366">
        <v>4.3228406989296957</v>
      </c>
      <c r="Y2366">
        <v>0</v>
      </c>
      <c r="Z2366">
        <v>0</v>
      </c>
      <c r="AA2366">
        <v>0</v>
      </c>
      <c r="AB2366">
        <v>1.6436090066707678</v>
      </c>
      <c r="AC2366">
        <v>0</v>
      </c>
      <c r="AD2366">
        <v>0</v>
      </c>
      <c r="AE2366">
        <v>5.9664497056004633</v>
      </c>
    </row>
    <row r="2367" spans="1:31" x14ac:dyDescent="0.25">
      <c r="A2367">
        <v>2401066</v>
      </c>
      <c r="B2367">
        <v>1</v>
      </c>
      <c r="C2367" t="s">
        <v>81</v>
      </c>
      <c r="D2367" t="s">
        <v>118</v>
      </c>
      <c r="E2367" t="s">
        <v>325</v>
      </c>
      <c r="F2367" t="s">
        <v>467</v>
      </c>
      <c r="G2367" t="s">
        <v>162</v>
      </c>
      <c r="H2367" t="s">
        <v>143</v>
      </c>
      <c r="I2367" t="s">
        <v>136</v>
      </c>
      <c r="J2367" t="s">
        <v>137</v>
      </c>
      <c r="K2367" t="s">
        <v>163</v>
      </c>
      <c r="L2367" t="s">
        <v>7049</v>
      </c>
      <c r="M2367" t="s">
        <v>7050</v>
      </c>
      <c r="N2367">
        <v>0.30833333299999999</v>
      </c>
      <c r="O2367">
        <v>7</v>
      </c>
      <c r="P2367">
        <v>1091</v>
      </c>
      <c r="Q2367">
        <v>195</v>
      </c>
      <c r="R2367">
        <v>78</v>
      </c>
      <c r="S2367">
        <v>43</v>
      </c>
      <c r="T2367">
        <v>96</v>
      </c>
      <c r="U2367">
        <v>0</v>
      </c>
      <c r="V2367">
        <v>0</v>
      </c>
      <c r="W2367">
        <v>0.66251509491570015</v>
      </c>
      <c r="X2367">
        <v>50.401080275463336</v>
      </c>
      <c r="Y2367">
        <v>176.38067112728115</v>
      </c>
      <c r="Z2367">
        <v>14.747378815415846</v>
      </c>
      <c r="AA2367">
        <v>52.252111869816986</v>
      </c>
      <c r="AB2367">
        <v>22.870062042728808</v>
      </c>
      <c r="AC2367">
        <v>0</v>
      </c>
      <c r="AD2367">
        <v>0</v>
      </c>
      <c r="AE2367">
        <v>317.31381922562184</v>
      </c>
    </row>
    <row r="2368" spans="1:31" x14ac:dyDescent="0.25">
      <c r="A2368">
        <v>2401315</v>
      </c>
      <c r="B2368">
        <v>1</v>
      </c>
      <c r="C2368" t="s">
        <v>81</v>
      </c>
      <c r="D2368" t="s">
        <v>127</v>
      </c>
      <c r="E2368" t="s">
        <v>141</v>
      </c>
      <c r="F2368" t="s">
        <v>7051</v>
      </c>
      <c r="G2368" t="s">
        <v>206</v>
      </c>
      <c r="H2368" t="s">
        <v>143</v>
      </c>
      <c r="I2368" t="s">
        <v>136</v>
      </c>
      <c r="J2368" t="s">
        <v>137</v>
      </c>
      <c r="K2368" t="s">
        <v>163</v>
      </c>
      <c r="L2368" t="s">
        <v>7052</v>
      </c>
      <c r="M2368" t="s">
        <v>7053</v>
      </c>
      <c r="N2368">
        <v>1.2861111110000001</v>
      </c>
      <c r="O2368">
        <v>0</v>
      </c>
      <c r="P2368">
        <v>6</v>
      </c>
      <c r="Q2368">
        <v>0</v>
      </c>
      <c r="R2368">
        <v>18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0.22874423396355553</v>
      </c>
      <c r="Y2368">
        <v>0</v>
      </c>
      <c r="Z2368">
        <v>4.3550835417394378</v>
      </c>
      <c r="AA2368">
        <v>0</v>
      </c>
      <c r="AB2368">
        <v>0.12937464652261113</v>
      </c>
      <c r="AC2368">
        <v>0</v>
      </c>
      <c r="AD2368">
        <v>0</v>
      </c>
      <c r="AE2368">
        <v>4.7132024222256046</v>
      </c>
    </row>
    <row r="2369" spans="1:31" x14ac:dyDescent="0.25">
      <c r="A2369">
        <v>2401020</v>
      </c>
      <c r="B2369">
        <v>1</v>
      </c>
      <c r="C2369" t="s">
        <v>80</v>
      </c>
      <c r="D2369" t="s">
        <v>110</v>
      </c>
      <c r="E2369" t="s">
        <v>141</v>
      </c>
      <c r="F2369" t="s">
        <v>7054</v>
      </c>
      <c r="G2369" t="s">
        <v>235</v>
      </c>
      <c r="H2369" t="s">
        <v>143</v>
      </c>
      <c r="I2369" t="s">
        <v>136</v>
      </c>
      <c r="J2369" t="s">
        <v>137</v>
      </c>
      <c r="K2369" t="s">
        <v>163</v>
      </c>
      <c r="L2369" t="s">
        <v>7055</v>
      </c>
      <c r="M2369" t="s">
        <v>7056</v>
      </c>
      <c r="N2369">
        <v>0.766666666</v>
      </c>
      <c r="O2369">
        <v>0</v>
      </c>
      <c r="P2369">
        <v>135</v>
      </c>
      <c r="Q2369">
        <v>0</v>
      </c>
      <c r="R2369">
        <v>0</v>
      </c>
      <c r="S2369">
        <v>0</v>
      </c>
      <c r="T2369">
        <v>5</v>
      </c>
      <c r="U2369">
        <v>0</v>
      </c>
      <c r="V2369">
        <v>0</v>
      </c>
      <c r="W2369">
        <v>0</v>
      </c>
      <c r="X2369">
        <v>25.022492784325348</v>
      </c>
      <c r="Y2369">
        <v>0</v>
      </c>
      <c r="Z2369">
        <v>0</v>
      </c>
      <c r="AA2369">
        <v>0</v>
      </c>
      <c r="AB2369">
        <v>30.962853038675</v>
      </c>
      <c r="AC2369">
        <v>0</v>
      </c>
      <c r="AD2369">
        <v>0</v>
      </c>
      <c r="AE2369">
        <v>55.985345823000344</v>
      </c>
    </row>
    <row r="2370" spans="1:31" x14ac:dyDescent="0.25">
      <c r="A2370">
        <v>2401375</v>
      </c>
      <c r="B2370">
        <v>1</v>
      </c>
      <c r="C2370" t="s">
        <v>80</v>
      </c>
      <c r="D2370" t="s">
        <v>95</v>
      </c>
      <c r="E2370" t="s">
        <v>157</v>
      </c>
      <c r="F2370" t="s">
        <v>7057</v>
      </c>
      <c r="G2370" t="s">
        <v>254</v>
      </c>
      <c r="H2370" t="s">
        <v>135</v>
      </c>
      <c r="I2370" t="s">
        <v>136</v>
      </c>
      <c r="J2370" t="s">
        <v>137</v>
      </c>
      <c r="K2370" t="s">
        <v>163</v>
      </c>
      <c r="L2370" t="s">
        <v>7058</v>
      </c>
      <c r="M2370" t="s">
        <v>7059</v>
      </c>
      <c r="N2370">
        <v>1.1563888879999999</v>
      </c>
      <c r="O2370">
        <v>0</v>
      </c>
      <c r="P2370">
        <v>111</v>
      </c>
      <c r="Q2370">
        <v>0</v>
      </c>
      <c r="R2370">
        <v>0</v>
      </c>
      <c r="S2370">
        <v>0</v>
      </c>
      <c r="T2370">
        <v>8</v>
      </c>
      <c r="U2370">
        <v>0</v>
      </c>
      <c r="V2370">
        <v>0</v>
      </c>
      <c r="W2370">
        <v>0</v>
      </c>
      <c r="X2370">
        <v>34.766711681021967</v>
      </c>
      <c r="Y2370">
        <v>0</v>
      </c>
      <c r="Z2370">
        <v>0</v>
      </c>
      <c r="AA2370">
        <v>0</v>
      </c>
      <c r="AB2370">
        <v>35.172717388028737</v>
      </c>
      <c r="AC2370">
        <v>0</v>
      </c>
      <c r="AD2370">
        <v>0</v>
      </c>
      <c r="AE2370">
        <v>69.939429069050703</v>
      </c>
    </row>
    <row r="2371" spans="1:31" x14ac:dyDescent="0.25">
      <c r="A2371">
        <v>2400874</v>
      </c>
      <c r="B2371">
        <v>1</v>
      </c>
      <c r="C2371" t="s">
        <v>80</v>
      </c>
      <c r="D2371" t="s">
        <v>99</v>
      </c>
      <c r="E2371" t="s">
        <v>153</v>
      </c>
      <c r="F2371" t="s">
        <v>4108</v>
      </c>
      <c r="G2371" t="s">
        <v>134</v>
      </c>
      <c r="H2371" t="s">
        <v>143</v>
      </c>
      <c r="I2371" t="s">
        <v>136</v>
      </c>
      <c r="J2371" t="s">
        <v>137</v>
      </c>
      <c r="K2371" t="s">
        <v>138</v>
      </c>
      <c r="L2371" t="s">
        <v>7060</v>
      </c>
      <c r="M2371" t="s">
        <v>7061</v>
      </c>
      <c r="N2371">
        <v>3.5866666660000002</v>
      </c>
      <c r="O2371">
        <v>3</v>
      </c>
      <c r="P2371">
        <v>1822</v>
      </c>
      <c r="Q2371">
        <v>1</v>
      </c>
      <c r="R2371">
        <v>31</v>
      </c>
      <c r="S2371">
        <v>7</v>
      </c>
      <c r="T2371">
        <v>172</v>
      </c>
      <c r="U2371">
        <v>0</v>
      </c>
      <c r="V2371">
        <v>3</v>
      </c>
      <c r="W2371">
        <v>21.687929285656146</v>
      </c>
      <c r="X2371">
        <v>959.74115418263102</v>
      </c>
      <c r="Y2371">
        <v>1.0122681111108336</v>
      </c>
      <c r="Z2371">
        <v>53.561500496393357</v>
      </c>
      <c r="AA2371">
        <v>51.348554188821424</v>
      </c>
      <c r="AB2371">
        <v>463.63121854757458</v>
      </c>
      <c r="AC2371">
        <v>0</v>
      </c>
      <c r="AD2371">
        <v>1231.3635976122366</v>
      </c>
      <c r="AE2371">
        <v>2782.346222424424</v>
      </c>
    </row>
    <row r="2372" spans="1:31" x14ac:dyDescent="0.25">
      <c r="A2372">
        <v>2400880</v>
      </c>
      <c r="B2372">
        <v>1</v>
      </c>
      <c r="C2372" t="s">
        <v>81</v>
      </c>
      <c r="D2372" t="s">
        <v>127</v>
      </c>
      <c r="E2372" t="s">
        <v>153</v>
      </c>
      <c r="F2372" t="s">
        <v>7062</v>
      </c>
      <c r="G2372" t="s">
        <v>220</v>
      </c>
      <c r="H2372" t="s">
        <v>143</v>
      </c>
      <c r="I2372" t="s">
        <v>136</v>
      </c>
      <c r="J2372" t="s">
        <v>137</v>
      </c>
      <c r="K2372" t="s">
        <v>138</v>
      </c>
      <c r="L2372" t="s">
        <v>7063</v>
      </c>
      <c r="M2372" t="s">
        <v>7064</v>
      </c>
      <c r="N2372">
        <v>0.188888888</v>
      </c>
      <c r="O2372">
        <v>0</v>
      </c>
      <c r="P2372">
        <v>1370</v>
      </c>
      <c r="Q2372">
        <v>0</v>
      </c>
      <c r="R2372">
        <v>0</v>
      </c>
      <c r="S2372">
        <v>0</v>
      </c>
      <c r="T2372">
        <v>174</v>
      </c>
      <c r="U2372">
        <v>0</v>
      </c>
      <c r="V2372">
        <v>0</v>
      </c>
      <c r="W2372">
        <v>0</v>
      </c>
      <c r="X2372">
        <v>47.70424522749132</v>
      </c>
      <c r="Y2372">
        <v>0</v>
      </c>
      <c r="Z2372">
        <v>0</v>
      </c>
      <c r="AA2372">
        <v>0</v>
      </c>
      <c r="AB2372">
        <v>35.703362076344106</v>
      </c>
      <c r="AC2372">
        <v>0</v>
      </c>
      <c r="AD2372">
        <v>0</v>
      </c>
      <c r="AE2372">
        <v>83.40760730383542</v>
      </c>
    </row>
    <row r="2373" spans="1:31" x14ac:dyDescent="0.25">
      <c r="A2373">
        <v>2400814</v>
      </c>
      <c r="B2373">
        <v>1</v>
      </c>
      <c r="C2373" t="s">
        <v>81</v>
      </c>
      <c r="D2373" t="s">
        <v>112</v>
      </c>
      <c r="E2373" t="s">
        <v>132</v>
      </c>
      <c r="F2373" t="s">
        <v>7065</v>
      </c>
      <c r="G2373" t="s">
        <v>567</v>
      </c>
      <c r="H2373" t="s">
        <v>135</v>
      </c>
      <c r="I2373" t="s">
        <v>136</v>
      </c>
      <c r="J2373" t="s">
        <v>137</v>
      </c>
      <c r="K2373" t="s">
        <v>163</v>
      </c>
      <c r="L2373" t="s">
        <v>7066</v>
      </c>
      <c r="M2373" t="s">
        <v>7067</v>
      </c>
      <c r="N2373">
        <v>1.984722222</v>
      </c>
      <c r="O2373">
        <v>0</v>
      </c>
      <c r="P2373">
        <v>3</v>
      </c>
      <c r="Q2373">
        <v>0</v>
      </c>
      <c r="R2373">
        <v>9</v>
      </c>
      <c r="S2373">
        <v>0</v>
      </c>
      <c r="T2373">
        <v>2</v>
      </c>
      <c r="U2373">
        <v>0</v>
      </c>
      <c r="V2373">
        <v>0</v>
      </c>
      <c r="W2373">
        <v>0</v>
      </c>
      <c r="X2373">
        <v>1.0061233065931374</v>
      </c>
      <c r="Y2373">
        <v>0</v>
      </c>
      <c r="Z2373">
        <v>13.145399084872135</v>
      </c>
      <c r="AA2373">
        <v>0</v>
      </c>
      <c r="AB2373">
        <v>5.5404609489152001</v>
      </c>
      <c r="AC2373">
        <v>0</v>
      </c>
      <c r="AD2373">
        <v>0</v>
      </c>
      <c r="AE2373">
        <v>19.691983340380474</v>
      </c>
    </row>
    <row r="2374" spans="1:31" x14ac:dyDescent="0.25">
      <c r="A2374">
        <v>2401335</v>
      </c>
      <c r="B2374">
        <v>1</v>
      </c>
      <c r="C2374" t="s">
        <v>80</v>
      </c>
      <c r="D2374" t="s">
        <v>104</v>
      </c>
      <c r="E2374" t="s">
        <v>157</v>
      </c>
      <c r="F2374" t="s">
        <v>7068</v>
      </c>
      <c r="G2374" t="s">
        <v>272</v>
      </c>
      <c r="H2374" t="s">
        <v>135</v>
      </c>
      <c r="I2374" t="s">
        <v>136</v>
      </c>
      <c r="J2374" t="s">
        <v>137</v>
      </c>
      <c r="K2374" t="s">
        <v>163</v>
      </c>
      <c r="L2374" t="s">
        <v>7069</v>
      </c>
      <c r="M2374" t="s">
        <v>7070</v>
      </c>
      <c r="N2374">
        <v>1.0361111110000001</v>
      </c>
      <c r="O2374">
        <v>0</v>
      </c>
      <c r="P2374">
        <v>118</v>
      </c>
      <c r="Q2374">
        <v>0</v>
      </c>
      <c r="R2374">
        <v>0</v>
      </c>
      <c r="S2374">
        <v>0</v>
      </c>
      <c r="T2374">
        <v>14</v>
      </c>
      <c r="U2374">
        <v>0</v>
      </c>
      <c r="V2374">
        <v>0</v>
      </c>
      <c r="W2374">
        <v>0</v>
      </c>
      <c r="X2374">
        <v>24.356664129103713</v>
      </c>
      <c r="Y2374">
        <v>0</v>
      </c>
      <c r="Z2374">
        <v>0</v>
      </c>
      <c r="AA2374">
        <v>0</v>
      </c>
      <c r="AB2374">
        <v>18.089868400735199</v>
      </c>
      <c r="AC2374">
        <v>0</v>
      </c>
      <c r="AD2374">
        <v>0</v>
      </c>
      <c r="AE2374">
        <v>42.446532529838912</v>
      </c>
    </row>
    <row r="2375" spans="1:31" x14ac:dyDescent="0.25">
      <c r="A2375">
        <v>2400900</v>
      </c>
      <c r="B2375">
        <v>1</v>
      </c>
      <c r="C2375" t="s">
        <v>80</v>
      </c>
      <c r="D2375" t="s">
        <v>93</v>
      </c>
      <c r="E2375" t="s">
        <v>181</v>
      </c>
      <c r="F2375" t="s">
        <v>7071</v>
      </c>
      <c r="G2375" t="s">
        <v>235</v>
      </c>
      <c r="H2375" t="s">
        <v>135</v>
      </c>
      <c r="I2375" t="s">
        <v>136</v>
      </c>
      <c r="J2375" t="s">
        <v>3</v>
      </c>
      <c r="K2375" t="s">
        <v>163</v>
      </c>
      <c r="L2375" t="s">
        <v>7072</v>
      </c>
      <c r="M2375" t="s">
        <v>7073</v>
      </c>
      <c r="N2375">
        <v>2.8283333329999998</v>
      </c>
      <c r="O2375">
        <v>0</v>
      </c>
      <c r="P2375">
        <v>5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1.6641984793866058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1.6641984793866058</v>
      </c>
    </row>
    <row r="2376" spans="1:31" x14ac:dyDescent="0.25">
      <c r="A2376">
        <v>2401292</v>
      </c>
      <c r="B2376">
        <v>1</v>
      </c>
      <c r="C2376" t="s">
        <v>81</v>
      </c>
      <c r="D2376" t="s">
        <v>118</v>
      </c>
      <c r="E2376" t="s">
        <v>279</v>
      </c>
      <c r="F2376" t="s">
        <v>7074</v>
      </c>
      <c r="G2376" t="s">
        <v>162</v>
      </c>
      <c r="H2376" t="s">
        <v>143</v>
      </c>
      <c r="I2376" t="s">
        <v>136</v>
      </c>
      <c r="J2376" t="s">
        <v>137</v>
      </c>
      <c r="K2376" t="s">
        <v>163</v>
      </c>
      <c r="L2376" t="s">
        <v>7075</v>
      </c>
      <c r="M2376" t="s">
        <v>7076</v>
      </c>
      <c r="N2376">
        <v>0.84777777700000001</v>
      </c>
      <c r="O2376">
        <v>0</v>
      </c>
      <c r="P2376">
        <v>0</v>
      </c>
      <c r="Q2376">
        <v>2</v>
      </c>
      <c r="R2376">
        <v>60</v>
      </c>
      <c r="S2376">
        <v>1</v>
      </c>
      <c r="T2376">
        <v>4</v>
      </c>
      <c r="U2376">
        <v>0</v>
      </c>
      <c r="V2376">
        <v>0</v>
      </c>
      <c r="W2376">
        <v>0</v>
      </c>
      <c r="X2376">
        <v>0</v>
      </c>
      <c r="Y2376">
        <v>1.6678976912673331</v>
      </c>
      <c r="Z2376">
        <v>16.648421828350116</v>
      </c>
      <c r="AA2376">
        <v>1.2836213901703999</v>
      </c>
      <c r="AB2376">
        <v>2.7325288875673328</v>
      </c>
      <c r="AC2376">
        <v>0</v>
      </c>
      <c r="AD2376">
        <v>0</v>
      </c>
      <c r="AE2376">
        <v>22.332469797355184</v>
      </c>
    </row>
    <row r="2377" spans="1:31" x14ac:dyDescent="0.25">
      <c r="A2377">
        <v>2401255</v>
      </c>
      <c r="B2377">
        <v>1</v>
      </c>
      <c r="C2377" t="s">
        <v>80</v>
      </c>
      <c r="D2377" t="s">
        <v>83</v>
      </c>
      <c r="E2377" t="s">
        <v>141</v>
      </c>
      <c r="F2377" t="s">
        <v>7077</v>
      </c>
      <c r="G2377" t="s">
        <v>134</v>
      </c>
      <c r="H2377" t="s">
        <v>143</v>
      </c>
      <c r="I2377" t="s">
        <v>136</v>
      </c>
      <c r="J2377" t="s">
        <v>137</v>
      </c>
      <c r="K2377" t="s">
        <v>138</v>
      </c>
      <c r="L2377" t="s">
        <v>7078</v>
      </c>
      <c r="M2377" t="s">
        <v>7079</v>
      </c>
      <c r="N2377">
        <v>1.6583333330000001</v>
      </c>
      <c r="O2377">
        <v>0</v>
      </c>
      <c r="P2377">
        <v>1795</v>
      </c>
      <c r="Q2377">
        <v>0</v>
      </c>
      <c r="R2377">
        <v>0</v>
      </c>
      <c r="S2377">
        <v>1</v>
      </c>
      <c r="T2377">
        <v>82</v>
      </c>
      <c r="U2377">
        <v>0</v>
      </c>
      <c r="V2377">
        <v>0</v>
      </c>
      <c r="W2377">
        <v>0</v>
      </c>
      <c r="X2377">
        <v>660.06198112636594</v>
      </c>
      <c r="Y2377">
        <v>0</v>
      </c>
      <c r="Z2377">
        <v>0</v>
      </c>
      <c r="AA2377">
        <v>18.328820346510234</v>
      </c>
      <c r="AB2377">
        <v>110.6373438901585</v>
      </c>
      <c r="AC2377">
        <v>0</v>
      </c>
      <c r="AD2377">
        <v>0</v>
      </c>
      <c r="AE2377">
        <v>789.0281453630347</v>
      </c>
    </row>
    <row r="2378" spans="1:31" x14ac:dyDescent="0.25">
      <c r="A2378">
        <v>2400940</v>
      </c>
      <c r="B2378">
        <v>1</v>
      </c>
      <c r="C2378" t="s">
        <v>80</v>
      </c>
      <c r="D2378" t="s">
        <v>83</v>
      </c>
      <c r="E2378" t="s">
        <v>181</v>
      </c>
      <c r="F2378" t="s">
        <v>6940</v>
      </c>
      <c r="G2378" t="s">
        <v>231</v>
      </c>
      <c r="H2378" t="s">
        <v>135</v>
      </c>
      <c r="I2378" t="s">
        <v>136</v>
      </c>
      <c r="J2378" t="s">
        <v>137</v>
      </c>
      <c r="K2378" t="s">
        <v>163</v>
      </c>
      <c r="L2378" t="s">
        <v>7080</v>
      </c>
      <c r="M2378" t="s">
        <v>7081</v>
      </c>
      <c r="N2378">
        <v>3.3983333330000001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3.951430202743067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3.951430202743067</v>
      </c>
    </row>
    <row r="2379" spans="1:31" x14ac:dyDescent="0.25">
      <c r="A2379">
        <v>2400963</v>
      </c>
      <c r="B2379">
        <v>1</v>
      </c>
      <c r="C2379" t="s">
        <v>80</v>
      </c>
      <c r="D2379" t="s">
        <v>96</v>
      </c>
      <c r="E2379" t="s">
        <v>153</v>
      </c>
      <c r="F2379" t="s">
        <v>3926</v>
      </c>
      <c r="G2379" t="s">
        <v>162</v>
      </c>
      <c r="H2379" t="s">
        <v>143</v>
      </c>
      <c r="I2379" t="s">
        <v>136</v>
      </c>
      <c r="J2379" t="s">
        <v>137</v>
      </c>
      <c r="K2379" t="s">
        <v>163</v>
      </c>
      <c r="L2379" t="s">
        <v>7082</v>
      </c>
      <c r="M2379" t="s">
        <v>7083</v>
      </c>
      <c r="N2379">
        <v>0.64222222200000001</v>
      </c>
      <c r="O2379">
        <v>1</v>
      </c>
      <c r="P2379">
        <v>974</v>
      </c>
      <c r="Q2379">
        <v>0</v>
      </c>
      <c r="R2379">
        <v>0</v>
      </c>
      <c r="S2379">
        <v>12</v>
      </c>
      <c r="T2379">
        <v>31</v>
      </c>
      <c r="U2379">
        <v>0</v>
      </c>
      <c r="V2379">
        <v>1</v>
      </c>
      <c r="W2379">
        <v>5.9568369121622897</v>
      </c>
      <c r="X2379">
        <v>89.646726967611755</v>
      </c>
      <c r="Y2379">
        <v>0</v>
      </c>
      <c r="Z2379">
        <v>0</v>
      </c>
      <c r="AA2379">
        <v>94.041348353197662</v>
      </c>
      <c r="AB2379">
        <v>47.016846393442904</v>
      </c>
      <c r="AC2379">
        <v>0</v>
      </c>
      <c r="AD2379">
        <v>1.0032625902142499E-2</v>
      </c>
      <c r="AE2379">
        <v>236.67179125231675</v>
      </c>
    </row>
    <row r="2380" spans="1:31" x14ac:dyDescent="0.25">
      <c r="A2380">
        <v>2401023</v>
      </c>
      <c r="B2380">
        <v>1</v>
      </c>
      <c r="C2380" t="s">
        <v>80</v>
      </c>
      <c r="D2380" t="s">
        <v>105</v>
      </c>
      <c r="E2380" t="s">
        <v>279</v>
      </c>
      <c r="F2380" t="s">
        <v>5891</v>
      </c>
      <c r="G2380" t="s">
        <v>162</v>
      </c>
      <c r="H2380" t="s">
        <v>143</v>
      </c>
      <c r="I2380" t="s">
        <v>136</v>
      </c>
      <c r="J2380" t="s">
        <v>137</v>
      </c>
      <c r="K2380" t="s">
        <v>163</v>
      </c>
      <c r="L2380" t="s">
        <v>7084</v>
      </c>
      <c r="M2380" t="s">
        <v>7085</v>
      </c>
      <c r="N2380">
        <v>0.79222222200000003</v>
      </c>
      <c r="O2380">
        <v>14</v>
      </c>
      <c r="P2380">
        <v>34</v>
      </c>
      <c r="Q2380">
        <v>5</v>
      </c>
      <c r="R2380">
        <v>71</v>
      </c>
      <c r="S2380">
        <v>15</v>
      </c>
      <c r="T2380">
        <v>19</v>
      </c>
      <c r="U2380">
        <v>1</v>
      </c>
      <c r="V2380">
        <v>1</v>
      </c>
      <c r="W2380">
        <v>5.9005087320243579</v>
      </c>
      <c r="X2380">
        <v>7.825930744066472</v>
      </c>
      <c r="Y2380">
        <v>2.4174544492569332</v>
      </c>
      <c r="Z2380">
        <v>21.109549912225006</v>
      </c>
      <c r="AA2380">
        <v>105.90948796623532</v>
      </c>
      <c r="AB2380">
        <v>7.5587730874462178</v>
      </c>
      <c r="AC2380">
        <v>170.00205509406254</v>
      </c>
      <c r="AD2380">
        <v>4.2715644911198156</v>
      </c>
      <c r="AE2380">
        <v>324.99532447643668</v>
      </c>
    </row>
    <row r="2381" spans="1:31" x14ac:dyDescent="0.25">
      <c r="A2381">
        <v>2401172</v>
      </c>
      <c r="B2381">
        <v>1</v>
      </c>
      <c r="C2381" t="s">
        <v>80</v>
      </c>
      <c r="D2381" t="s">
        <v>83</v>
      </c>
      <c r="E2381" t="s">
        <v>181</v>
      </c>
      <c r="F2381" t="s">
        <v>7086</v>
      </c>
      <c r="G2381" t="s">
        <v>183</v>
      </c>
      <c r="H2381" t="s">
        <v>135</v>
      </c>
      <c r="I2381" t="s">
        <v>136</v>
      </c>
      <c r="J2381" t="s">
        <v>137</v>
      </c>
      <c r="K2381" t="s">
        <v>163</v>
      </c>
      <c r="L2381" t="s">
        <v>7087</v>
      </c>
      <c r="M2381" t="s">
        <v>7088</v>
      </c>
      <c r="N2381">
        <v>2.7569444440000002</v>
      </c>
      <c r="O2381">
        <v>0</v>
      </c>
      <c r="P2381">
        <v>5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2.3667474697392334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2.3667474697392334</v>
      </c>
    </row>
    <row r="2382" spans="1:31" x14ac:dyDescent="0.25">
      <c r="A2382">
        <v>2401358</v>
      </c>
      <c r="B2382">
        <v>1</v>
      </c>
      <c r="C2382" t="s">
        <v>80</v>
      </c>
      <c r="D2382" t="s">
        <v>110</v>
      </c>
      <c r="E2382" t="s">
        <v>141</v>
      </c>
      <c r="F2382" t="s">
        <v>7054</v>
      </c>
      <c r="G2382" t="s">
        <v>254</v>
      </c>
      <c r="H2382" t="s">
        <v>143</v>
      </c>
      <c r="I2382" t="s">
        <v>136</v>
      </c>
      <c r="J2382" t="s">
        <v>137</v>
      </c>
      <c r="K2382" t="s">
        <v>163</v>
      </c>
      <c r="L2382" t="s">
        <v>7089</v>
      </c>
      <c r="M2382" t="s">
        <v>7090</v>
      </c>
      <c r="N2382">
        <v>0.27</v>
      </c>
      <c r="O2382">
        <v>0</v>
      </c>
      <c r="P2382">
        <v>135</v>
      </c>
      <c r="Q2382">
        <v>0</v>
      </c>
      <c r="R2382">
        <v>0</v>
      </c>
      <c r="S2382">
        <v>0</v>
      </c>
      <c r="T2382">
        <v>5</v>
      </c>
      <c r="U2382">
        <v>0</v>
      </c>
      <c r="V2382">
        <v>0</v>
      </c>
      <c r="W2382">
        <v>0</v>
      </c>
      <c r="X2382">
        <v>10.928399000725797</v>
      </c>
      <c r="Y2382">
        <v>0</v>
      </c>
      <c r="Z2382">
        <v>0</v>
      </c>
      <c r="AA2382">
        <v>0</v>
      </c>
      <c r="AB2382">
        <v>9.2763589935974409</v>
      </c>
      <c r="AC2382">
        <v>0</v>
      </c>
      <c r="AD2382">
        <v>0</v>
      </c>
      <c r="AE2382">
        <v>20.204757994323238</v>
      </c>
    </row>
    <row r="2383" spans="1:31" x14ac:dyDescent="0.25">
      <c r="A2383">
        <v>2401332</v>
      </c>
      <c r="B2383">
        <v>1</v>
      </c>
      <c r="C2383" t="s">
        <v>80</v>
      </c>
      <c r="D2383" t="s">
        <v>100</v>
      </c>
      <c r="E2383" t="s">
        <v>279</v>
      </c>
      <c r="F2383" t="s">
        <v>5090</v>
      </c>
      <c r="G2383" t="s">
        <v>162</v>
      </c>
      <c r="H2383" t="s">
        <v>143</v>
      </c>
      <c r="I2383" t="s">
        <v>136</v>
      </c>
      <c r="J2383" t="s">
        <v>137</v>
      </c>
      <c r="K2383" t="s">
        <v>163</v>
      </c>
      <c r="L2383" t="s">
        <v>7091</v>
      </c>
      <c r="M2383" t="s">
        <v>7092</v>
      </c>
      <c r="N2383">
        <v>0.24916666600000001</v>
      </c>
      <c r="O2383">
        <v>0</v>
      </c>
      <c r="P2383">
        <v>355</v>
      </c>
      <c r="Q2383">
        <v>9</v>
      </c>
      <c r="R2383">
        <v>32</v>
      </c>
      <c r="S2383">
        <v>1</v>
      </c>
      <c r="T2383">
        <v>33</v>
      </c>
      <c r="U2383">
        <v>0</v>
      </c>
      <c r="V2383">
        <v>0</v>
      </c>
      <c r="W2383">
        <v>0</v>
      </c>
      <c r="X2383">
        <v>18.77192199436103</v>
      </c>
      <c r="Y2383">
        <v>2.0077073053575525</v>
      </c>
      <c r="Z2383">
        <v>6.3246944888934307</v>
      </c>
      <c r="AA2383">
        <v>0.33764517141506667</v>
      </c>
      <c r="AB2383">
        <v>5.4162142199602021</v>
      </c>
      <c r="AC2383">
        <v>0</v>
      </c>
      <c r="AD2383">
        <v>0</v>
      </c>
      <c r="AE2383">
        <v>32.858183179987279</v>
      </c>
    </row>
    <row r="2384" spans="1:31" x14ac:dyDescent="0.25">
      <c r="A2384">
        <v>2401089</v>
      </c>
      <c r="B2384">
        <v>1</v>
      </c>
      <c r="C2384" t="s">
        <v>80</v>
      </c>
      <c r="D2384" t="s">
        <v>82</v>
      </c>
      <c r="E2384" t="s">
        <v>141</v>
      </c>
      <c r="F2384" t="s">
        <v>7093</v>
      </c>
      <c r="G2384" t="s">
        <v>134</v>
      </c>
      <c r="H2384" t="s">
        <v>143</v>
      </c>
      <c r="I2384" t="s">
        <v>136</v>
      </c>
      <c r="J2384" t="s">
        <v>137</v>
      </c>
      <c r="K2384" t="s">
        <v>138</v>
      </c>
      <c r="L2384" t="s">
        <v>7094</v>
      </c>
      <c r="M2384" t="s">
        <v>7095</v>
      </c>
      <c r="N2384">
        <v>4.2269444439999999</v>
      </c>
      <c r="O2384">
        <v>0</v>
      </c>
      <c r="P2384">
        <v>4492</v>
      </c>
      <c r="Q2384">
        <v>0</v>
      </c>
      <c r="R2384">
        <v>0</v>
      </c>
      <c r="S2384">
        <v>2</v>
      </c>
      <c r="T2384">
        <v>196</v>
      </c>
      <c r="U2384">
        <v>0</v>
      </c>
      <c r="V2384">
        <v>0</v>
      </c>
      <c r="W2384">
        <v>0</v>
      </c>
      <c r="X2384">
        <v>4624.4455622129963</v>
      </c>
      <c r="Y2384">
        <v>0</v>
      </c>
      <c r="Z2384">
        <v>0</v>
      </c>
      <c r="AA2384">
        <v>13.238774582664412</v>
      </c>
      <c r="AB2384">
        <v>660.80267120693748</v>
      </c>
      <c r="AC2384">
        <v>0</v>
      </c>
      <c r="AD2384">
        <v>0</v>
      </c>
      <c r="AE2384">
        <v>5298.4870080025985</v>
      </c>
    </row>
    <row r="2385" spans="1:31" x14ac:dyDescent="0.25">
      <c r="A2385">
        <v>2401103</v>
      </c>
      <c r="B2385">
        <v>1</v>
      </c>
      <c r="C2385" t="s">
        <v>81</v>
      </c>
      <c r="D2385" t="s">
        <v>112</v>
      </c>
      <c r="E2385" t="s">
        <v>153</v>
      </c>
      <c r="F2385" t="s">
        <v>7096</v>
      </c>
      <c r="G2385" t="s">
        <v>134</v>
      </c>
      <c r="H2385" t="s">
        <v>143</v>
      </c>
      <c r="I2385" t="s">
        <v>136</v>
      </c>
      <c r="J2385" t="s">
        <v>137</v>
      </c>
      <c r="K2385" t="s">
        <v>138</v>
      </c>
      <c r="L2385" t="s">
        <v>7097</v>
      </c>
      <c r="M2385" t="s">
        <v>7098</v>
      </c>
      <c r="N2385">
        <v>1.917777777</v>
      </c>
      <c r="O2385">
        <v>1</v>
      </c>
      <c r="P2385">
        <v>1288</v>
      </c>
      <c r="Q2385">
        <v>5</v>
      </c>
      <c r="R2385">
        <v>38</v>
      </c>
      <c r="S2385">
        <v>7</v>
      </c>
      <c r="T2385">
        <v>70</v>
      </c>
      <c r="U2385">
        <v>1</v>
      </c>
      <c r="V2385">
        <v>1</v>
      </c>
      <c r="W2385">
        <v>0.38811222634264719</v>
      </c>
      <c r="X2385">
        <v>236.10131333741069</v>
      </c>
      <c r="Y2385">
        <v>71.103651174663071</v>
      </c>
      <c r="Z2385">
        <v>32.848696195710886</v>
      </c>
      <c r="AA2385">
        <v>65.02949562961139</v>
      </c>
      <c r="AB2385">
        <v>77.117349473043845</v>
      </c>
      <c r="AC2385">
        <v>292.86303867013658</v>
      </c>
      <c r="AD2385">
        <v>328.20641975148408</v>
      </c>
      <c r="AE2385">
        <v>1103.6580764584032</v>
      </c>
    </row>
    <row r="2386" spans="1:31" x14ac:dyDescent="0.25">
      <c r="A2386">
        <v>2401395</v>
      </c>
      <c r="B2386">
        <v>1</v>
      </c>
      <c r="C2386" t="s">
        <v>81</v>
      </c>
      <c r="D2386" t="s">
        <v>127</v>
      </c>
      <c r="E2386" t="s">
        <v>181</v>
      </c>
      <c r="F2386" t="s">
        <v>7099</v>
      </c>
      <c r="G2386" t="s">
        <v>224</v>
      </c>
      <c r="H2386" t="s">
        <v>135</v>
      </c>
      <c r="I2386" t="s">
        <v>136</v>
      </c>
      <c r="J2386" t="s">
        <v>137</v>
      </c>
      <c r="K2386" t="s">
        <v>163</v>
      </c>
      <c r="L2386" t="s">
        <v>7100</v>
      </c>
      <c r="M2386" t="s">
        <v>7101</v>
      </c>
      <c r="N2386">
        <v>1.5319444440000001</v>
      </c>
      <c r="O2386">
        <v>0</v>
      </c>
      <c r="P2386">
        <v>13</v>
      </c>
      <c r="Q2386">
        <v>0</v>
      </c>
      <c r="R2386">
        <v>0</v>
      </c>
      <c r="S2386">
        <v>0</v>
      </c>
      <c r="T2386">
        <v>3</v>
      </c>
      <c r="U2386">
        <v>0</v>
      </c>
      <c r="V2386">
        <v>0</v>
      </c>
      <c r="W2386">
        <v>0</v>
      </c>
      <c r="X2386">
        <v>3.7499067478226942</v>
      </c>
      <c r="Y2386">
        <v>0</v>
      </c>
      <c r="Z2386">
        <v>0</v>
      </c>
      <c r="AA2386">
        <v>0</v>
      </c>
      <c r="AB2386">
        <v>4.7709226675553991</v>
      </c>
      <c r="AC2386">
        <v>0</v>
      </c>
      <c r="AD2386">
        <v>0</v>
      </c>
      <c r="AE2386">
        <v>8.5208294153780937</v>
      </c>
    </row>
    <row r="2387" spans="1:31" x14ac:dyDescent="0.25">
      <c r="A2387">
        <v>2401003</v>
      </c>
      <c r="B2387">
        <v>1</v>
      </c>
      <c r="C2387" t="s">
        <v>81</v>
      </c>
      <c r="D2387" t="s">
        <v>117</v>
      </c>
      <c r="E2387" t="s">
        <v>141</v>
      </c>
      <c r="F2387" t="s">
        <v>7102</v>
      </c>
      <c r="G2387" t="s">
        <v>206</v>
      </c>
      <c r="H2387" t="s">
        <v>143</v>
      </c>
      <c r="I2387" t="s">
        <v>136</v>
      </c>
      <c r="J2387" t="s">
        <v>137</v>
      </c>
      <c r="K2387" t="s">
        <v>163</v>
      </c>
      <c r="L2387" t="s">
        <v>7103</v>
      </c>
      <c r="M2387" t="s">
        <v>7104</v>
      </c>
      <c r="N2387">
        <v>0.694722222</v>
      </c>
      <c r="O2387">
        <v>0</v>
      </c>
      <c r="P2387">
        <v>40</v>
      </c>
      <c r="Q2387">
        <v>10</v>
      </c>
      <c r="R2387">
        <v>2</v>
      </c>
      <c r="S2387">
        <v>0</v>
      </c>
      <c r="T2387">
        <v>5</v>
      </c>
      <c r="U2387">
        <v>0</v>
      </c>
      <c r="V2387">
        <v>0</v>
      </c>
      <c r="W2387">
        <v>0</v>
      </c>
      <c r="X2387">
        <v>3.1488023107973628</v>
      </c>
      <c r="Y2387">
        <v>7.0268491287767274</v>
      </c>
      <c r="Z2387">
        <v>0</v>
      </c>
      <c r="AA2387">
        <v>0</v>
      </c>
      <c r="AB2387">
        <v>1.2910178770995964</v>
      </c>
      <c r="AC2387">
        <v>0</v>
      </c>
      <c r="AD2387">
        <v>0</v>
      </c>
      <c r="AE2387">
        <v>11.466669316673686</v>
      </c>
    </row>
    <row r="2388" spans="1:31" x14ac:dyDescent="0.25">
      <c r="A2388">
        <v>2401295</v>
      </c>
      <c r="B2388">
        <v>1</v>
      </c>
      <c r="C2388" t="s">
        <v>81</v>
      </c>
      <c r="D2388" t="s">
        <v>118</v>
      </c>
      <c r="E2388" t="s">
        <v>141</v>
      </c>
      <c r="F2388" t="s">
        <v>905</v>
      </c>
      <c r="G2388" t="s">
        <v>162</v>
      </c>
      <c r="H2388" t="s">
        <v>143</v>
      </c>
      <c r="I2388" t="s">
        <v>136</v>
      </c>
      <c r="J2388" t="s">
        <v>137</v>
      </c>
      <c r="K2388" t="s">
        <v>163</v>
      </c>
      <c r="L2388" t="s">
        <v>7105</v>
      </c>
      <c r="M2388" t="s">
        <v>7106</v>
      </c>
      <c r="N2388">
        <v>0.900277777</v>
      </c>
      <c r="O2388">
        <v>0</v>
      </c>
      <c r="P2388">
        <v>361</v>
      </c>
      <c r="Q2388">
        <v>2</v>
      </c>
      <c r="R2388">
        <v>75</v>
      </c>
      <c r="S2388">
        <v>0</v>
      </c>
      <c r="T2388">
        <v>15</v>
      </c>
      <c r="U2388">
        <v>0</v>
      </c>
      <c r="V2388">
        <v>0</v>
      </c>
      <c r="W2388">
        <v>0</v>
      </c>
      <c r="X2388">
        <v>49.580944577337135</v>
      </c>
      <c r="Y2388">
        <v>4.2869957109323753</v>
      </c>
      <c r="Z2388">
        <v>9.3613068081482567</v>
      </c>
      <c r="AA2388">
        <v>0</v>
      </c>
      <c r="AB2388">
        <v>13.911462922840389</v>
      </c>
      <c r="AC2388">
        <v>0</v>
      </c>
      <c r="AD2388">
        <v>0</v>
      </c>
      <c r="AE2388">
        <v>77.140710019258151</v>
      </c>
    </row>
    <row r="2389" spans="1:31" x14ac:dyDescent="0.25">
      <c r="A2389">
        <v>2400989</v>
      </c>
      <c r="B2389">
        <v>1</v>
      </c>
      <c r="C2389" t="s">
        <v>81</v>
      </c>
      <c r="D2389" t="s">
        <v>113</v>
      </c>
      <c r="E2389" t="s">
        <v>181</v>
      </c>
      <c r="F2389" t="s">
        <v>7107</v>
      </c>
      <c r="G2389" t="s">
        <v>231</v>
      </c>
      <c r="H2389" t="s">
        <v>135</v>
      </c>
      <c r="I2389" t="s">
        <v>136</v>
      </c>
      <c r="J2389" t="s">
        <v>137</v>
      </c>
      <c r="K2389" t="s">
        <v>163</v>
      </c>
      <c r="L2389" t="s">
        <v>7108</v>
      </c>
      <c r="M2389" t="s">
        <v>7109</v>
      </c>
      <c r="N2389">
        <v>1.248611111</v>
      </c>
      <c r="O2389">
        <v>0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</row>
    <row r="2390" spans="1:31" x14ac:dyDescent="0.25">
      <c r="A2390">
        <v>2401112</v>
      </c>
      <c r="B2390">
        <v>1</v>
      </c>
      <c r="C2390" t="s">
        <v>80</v>
      </c>
      <c r="D2390" t="s">
        <v>98</v>
      </c>
      <c r="E2390" t="s">
        <v>141</v>
      </c>
      <c r="F2390" t="s">
        <v>7110</v>
      </c>
      <c r="G2390" t="s">
        <v>206</v>
      </c>
      <c r="H2390" t="s">
        <v>143</v>
      </c>
      <c r="I2390" t="s">
        <v>136</v>
      </c>
      <c r="J2390" t="s">
        <v>137</v>
      </c>
      <c r="K2390" t="s">
        <v>163</v>
      </c>
      <c r="L2390" t="s">
        <v>7111</v>
      </c>
      <c r="M2390" t="s">
        <v>7112</v>
      </c>
      <c r="N2390">
        <v>1.865277777</v>
      </c>
      <c r="O2390">
        <v>0</v>
      </c>
      <c r="P2390">
        <v>0</v>
      </c>
      <c r="Q2390">
        <v>0</v>
      </c>
      <c r="R2390">
        <v>5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12.364541320448627</v>
      </c>
      <c r="AA2390">
        <v>0</v>
      </c>
      <c r="AB2390">
        <v>0</v>
      </c>
      <c r="AC2390">
        <v>0</v>
      </c>
      <c r="AD2390">
        <v>0</v>
      </c>
      <c r="AE2390">
        <v>12.364541320448627</v>
      </c>
    </row>
    <row r="2391" spans="1:31" x14ac:dyDescent="0.25">
      <c r="A2391">
        <v>2400889</v>
      </c>
      <c r="B2391">
        <v>1</v>
      </c>
      <c r="C2391" t="s">
        <v>80</v>
      </c>
      <c r="D2391" t="s">
        <v>91</v>
      </c>
      <c r="E2391" t="s">
        <v>153</v>
      </c>
      <c r="F2391" t="s">
        <v>7113</v>
      </c>
      <c r="G2391" t="s">
        <v>134</v>
      </c>
      <c r="H2391" t="s">
        <v>143</v>
      </c>
      <c r="I2391" t="s">
        <v>136</v>
      </c>
      <c r="J2391" t="s">
        <v>137</v>
      </c>
      <c r="K2391" t="s">
        <v>138</v>
      </c>
      <c r="L2391" t="s">
        <v>7114</v>
      </c>
      <c r="M2391" t="s">
        <v>7115</v>
      </c>
      <c r="N2391">
        <v>2.5944444440000001</v>
      </c>
      <c r="O2391">
        <v>0</v>
      </c>
      <c r="P2391">
        <v>778</v>
      </c>
      <c r="Q2391">
        <v>0</v>
      </c>
      <c r="R2391">
        <v>21</v>
      </c>
      <c r="S2391">
        <v>0</v>
      </c>
      <c r="T2391">
        <v>119</v>
      </c>
      <c r="U2391">
        <v>0</v>
      </c>
      <c r="V2391">
        <v>0</v>
      </c>
      <c r="W2391">
        <v>0</v>
      </c>
      <c r="X2391">
        <v>329.15458356956748</v>
      </c>
      <c r="Y2391">
        <v>0</v>
      </c>
      <c r="Z2391">
        <v>35.622077703307006</v>
      </c>
      <c r="AA2391">
        <v>0</v>
      </c>
      <c r="AB2391">
        <v>218.20022507897519</v>
      </c>
      <c r="AC2391">
        <v>0</v>
      </c>
      <c r="AD2391">
        <v>0</v>
      </c>
      <c r="AE2391">
        <v>582.97688635184966</v>
      </c>
    </row>
    <row r="2392" spans="1:31" x14ac:dyDescent="0.25">
      <c r="A2392">
        <v>2400972</v>
      </c>
      <c r="B2392">
        <v>1</v>
      </c>
      <c r="C2392" t="s">
        <v>80</v>
      </c>
      <c r="D2392" t="s">
        <v>96</v>
      </c>
      <c r="E2392" t="s">
        <v>181</v>
      </c>
      <c r="F2392" t="s">
        <v>7116</v>
      </c>
      <c r="G2392" t="s">
        <v>183</v>
      </c>
      <c r="H2392" t="s">
        <v>135</v>
      </c>
      <c r="I2392" t="s">
        <v>136</v>
      </c>
      <c r="J2392" t="s">
        <v>137</v>
      </c>
      <c r="K2392" t="s">
        <v>163</v>
      </c>
      <c r="L2392" t="s">
        <v>7117</v>
      </c>
      <c r="M2392" t="s">
        <v>7118</v>
      </c>
      <c r="N2392">
        <v>3.6997222220000001</v>
      </c>
      <c r="O2392">
        <v>0</v>
      </c>
      <c r="P2392">
        <v>2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0.52969191570491447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0.52969191570491447</v>
      </c>
    </row>
    <row r="2393" spans="1:31" x14ac:dyDescent="0.25">
      <c r="A2393">
        <v>2401075</v>
      </c>
      <c r="B2393">
        <v>1</v>
      </c>
      <c r="C2393" t="s">
        <v>80</v>
      </c>
      <c r="D2393" t="s">
        <v>84</v>
      </c>
      <c r="E2393" t="s">
        <v>279</v>
      </c>
      <c r="F2393" t="s">
        <v>7119</v>
      </c>
      <c r="G2393" t="s">
        <v>162</v>
      </c>
      <c r="H2393" t="s">
        <v>143</v>
      </c>
      <c r="I2393" t="s">
        <v>136</v>
      </c>
      <c r="J2393" t="s">
        <v>137</v>
      </c>
      <c r="K2393" t="s">
        <v>163</v>
      </c>
      <c r="L2393" t="s">
        <v>7120</v>
      </c>
      <c r="M2393" t="s">
        <v>7121</v>
      </c>
      <c r="N2393">
        <v>0.388055555</v>
      </c>
      <c r="O2393">
        <v>1</v>
      </c>
      <c r="P2393">
        <v>536</v>
      </c>
      <c r="Q2393">
        <v>0</v>
      </c>
      <c r="R2393">
        <v>17</v>
      </c>
      <c r="S2393">
        <v>28</v>
      </c>
      <c r="T2393">
        <v>459</v>
      </c>
      <c r="U2393">
        <v>6</v>
      </c>
      <c r="V2393">
        <v>5</v>
      </c>
      <c r="W2393">
        <v>0</v>
      </c>
      <c r="X2393">
        <v>59.793561272596946</v>
      </c>
      <c r="Y2393">
        <v>0</v>
      </c>
      <c r="Z2393">
        <v>5.7273636059355741</v>
      </c>
      <c r="AA2393">
        <v>92.220139309070092</v>
      </c>
      <c r="AB2393">
        <v>301.09116010622336</v>
      </c>
      <c r="AC2393">
        <v>332.83353523219751</v>
      </c>
      <c r="AD2393">
        <v>197.00077056327129</v>
      </c>
      <c r="AE2393">
        <v>988.66653008929484</v>
      </c>
    </row>
    <row r="2394" spans="1:31" x14ac:dyDescent="0.25">
      <c r="A2394">
        <v>2401367</v>
      </c>
      <c r="B2394">
        <v>1</v>
      </c>
      <c r="C2394" t="s">
        <v>80</v>
      </c>
      <c r="D2394" t="s">
        <v>107</v>
      </c>
      <c r="E2394" t="s">
        <v>157</v>
      </c>
      <c r="F2394" t="s">
        <v>7122</v>
      </c>
      <c r="G2394" t="s">
        <v>254</v>
      </c>
      <c r="H2394" t="s">
        <v>135</v>
      </c>
      <c r="I2394" t="s">
        <v>136</v>
      </c>
      <c r="J2394" t="s">
        <v>137</v>
      </c>
      <c r="K2394" t="s">
        <v>163</v>
      </c>
      <c r="L2394" t="s">
        <v>7123</v>
      </c>
      <c r="M2394" t="s">
        <v>7124</v>
      </c>
      <c r="N2394">
        <v>0.324722222</v>
      </c>
      <c r="O2394">
        <v>0</v>
      </c>
      <c r="P2394">
        <v>100</v>
      </c>
      <c r="Q2394">
        <v>0</v>
      </c>
      <c r="R2394">
        <v>0</v>
      </c>
      <c r="S2394">
        <v>0</v>
      </c>
      <c r="T2394">
        <v>17</v>
      </c>
      <c r="U2394">
        <v>0</v>
      </c>
      <c r="V2394">
        <v>0</v>
      </c>
      <c r="W2394">
        <v>0</v>
      </c>
      <c r="X2394">
        <v>2.8320480021896941</v>
      </c>
      <c r="Y2394">
        <v>0</v>
      </c>
      <c r="Z2394">
        <v>0</v>
      </c>
      <c r="AA2394">
        <v>0</v>
      </c>
      <c r="AB2394">
        <v>4.1821053920190003</v>
      </c>
      <c r="AC2394">
        <v>0</v>
      </c>
      <c r="AD2394">
        <v>0</v>
      </c>
      <c r="AE2394">
        <v>7.0141533942086944</v>
      </c>
    </row>
    <row r="2395" spans="1:31" x14ac:dyDescent="0.25">
      <c r="A2395">
        <v>2400906</v>
      </c>
      <c r="B2395">
        <v>1</v>
      </c>
      <c r="C2395" t="s">
        <v>81</v>
      </c>
      <c r="D2395" t="s">
        <v>122</v>
      </c>
      <c r="E2395" t="s">
        <v>141</v>
      </c>
      <c r="F2395" t="s">
        <v>4282</v>
      </c>
      <c r="G2395" t="s">
        <v>134</v>
      </c>
      <c r="H2395" t="s">
        <v>143</v>
      </c>
      <c r="I2395" t="s">
        <v>136</v>
      </c>
      <c r="J2395" t="s">
        <v>137</v>
      </c>
      <c r="K2395" t="s">
        <v>138</v>
      </c>
      <c r="L2395" t="s">
        <v>7125</v>
      </c>
      <c r="M2395" t="s">
        <v>7126</v>
      </c>
      <c r="N2395">
        <v>8.3427777770000002</v>
      </c>
      <c r="O2395">
        <v>0</v>
      </c>
      <c r="P2395">
        <v>5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5.5351859141618007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5.5351859141618007</v>
      </c>
    </row>
    <row r="2396" spans="1:31" x14ac:dyDescent="0.25">
      <c r="A2396">
        <v>2400886</v>
      </c>
      <c r="B2396">
        <v>1</v>
      </c>
      <c r="C2396" t="s">
        <v>80</v>
      </c>
      <c r="D2396" t="s">
        <v>97</v>
      </c>
      <c r="E2396" t="s">
        <v>141</v>
      </c>
      <c r="F2396" t="s">
        <v>5379</v>
      </c>
      <c r="G2396" t="s">
        <v>134</v>
      </c>
      <c r="H2396" t="s">
        <v>143</v>
      </c>
      <c r="I2396" t="s">
        <v>136</v>
      </c>
      <c r="J2396" t="s">
        <v>137</v>
      </c>
      <c r="K2396" t="s">
        <v>138</v>
      </c>
      <c r="L2396" t="s">
        <v>7127</v>
      </c>
      <c r="M2396" t="s">
        <v>7128</v>
      </c>
      <c r="N2396">
        <v>8.5647222220000003</v>
      </c>
      <c r="O2396">
        <v>45</v>
      </c>
      <c r="P2396">
        <v>247</v>
      </c>
      <c r="Q2396">
        <v>0</v>
      </c>
      <c r="R2396">
        <v>50</v>
      </c>
      <c r="S2396">
        <v>9</v>
      </c>
      <c r="T2396">
        <v>37</v>
      </c>
      <c r="U2396">
        <v>0</v>
      </c>
      <c r="V2396">
        <v>0</v>
      </c>
      <c r="W2396">
        <v>1770.04205568256</v>
      </c>
      <c r="X2396">
        <v>2831.0560060202324</v>
      </c>
      <c r="Y2396">
        <v>0</v>
      </c>
      <c r="Z2396">
        <v>358.30228802752873</v>
      </c>
      <c r="AA2396">
        <v>758.84419191741472</v>
      </c>
      <c r="AB2396">
        <v>386.62871277779936</v>
      </c>
      <c r="AC2396">
        <v>0</v>
      </c>
      <c r="AD2396">
        <v>0</v>
      </c>
      <c r="AE2396">
        <v>6104.8732544255354</v>
      </c>
    </row>
    <row r="2397" spans="1:31" x14ac:dyDescent="0.25">
      <c r="A2397">
        <v>2401304</v>
      </c>
      <c r="B2397">
        <v>1</v>
      </c>
      <c r="C2397" t="s">
        <v>81</v>
      </c>
      <c r="D2397" t="s">
        <v>117</v>
      </c>
      <c r="E2397" t="s">
        <v>279</v>
      </c>
      <c r="F2397" t="s">
        <v>4103</v>
      </c>
      <c r="G2397" t="s">
        <v>162</v>
      </c>
      <c r="H2397" t="s">
        <v>143</v>
      </c>
      <c r="I2397" t="s">
        <v>417</v>
      </c>
      <c r="J2397" t="s">
        <v>137</v>
      </c>
      <c r="K2397" t="s">
        <v>163</v>
      </c>
      <c r="L2397" t="s">
        <v>7129</v>
      </c>
      <c r="M2397" t="s">
        <v>7130</v>
      </c>
      <c r="N2397">
        <v>1.3888888E-2</v>
      </c>
      <c r="O2397">
        <v>0</v>
      </c>
      <c r="P2397">
        <v>1052</v>
      </c>
      <c r="Q2397">
        <v>9</v>
      </c>
      <c r="R2397">
        <v>54</v>
      </c>
      <c r="S2397">
        <v>6</v>
      </c>
      <c r="T2397">
        <v>125</v>
      </c>
      <c r="U2397">
        <v>2</v>
      </c>
      <c r="V2397">
        <v>0</v>
      </c>
      <c r="W2397">
        <v>0</v>
      </c>
      <c r="X2397">
        <v>1.6998228307293028</v>
      </c>
      <c r="Y2397">
        <v>1.0897279530240971</v>
      </c>
      <c r="Z2397">
        <v>0.15131852316094446</v>
      </c>
      <c r="AA2397">
        <v>0.26939322003888888</v>
      </c>
      <c r="AB2397">
        <v>1.1319843162903613</v>
      </c>
      <c r="AC2397">
        <v>2.1798172757843748</v>
      </c>
      <c r="AD2397">
        <v>0</v>
      </c>
      <c r="AE2397">
        <v>6.52206411902797</v>
      </c>
    </row>
    <row r="2398" spans="1:31" x14ac:dyDescent="0.25">
      <c r="A2398">
        <v>2401341</v>
      </c>
      <c r="B2398">
        <v>1</v>
      </c>
      <c r="C2398" t="s">
        <v>80</v>
      </c>
      <c r="D2398" t="s">
        <v>97</v>
      </c>
      <c r="E2398" t="s">
        <v>157</v>
      </c>
      <c r="F2398" t="s">
        <v>7131</v>
      </c>
      <c r="G2398" t="s">
        <v>254</v>
      </c>
      <c r="H2398" t="s">
        <v>135</v>
      </c>
      <c r="I2398" t="s">
        <v>136</v>
      </c>
      <c r="J2398" t="s">
        <v>137</v>
      </c>
      <c r="K2398" t="s">
        <v>163</v>
      </c>
      <c r="L2398" t="s">
        <v>7132</v>
      </c>
      <c r="M2398" t="s">
        <v>7133</v>
      </c>
      <c r="N2398">
        <v>0.30861111099999999</v>
      </c>
      <c r="O2398">
        <v>0</v>
      </c>
      <c r="P2398">
        <v>209</v>
      </c>
      <c r="Q2398">
        <v>0</v>
      </c>
      <c r="R2398">
        <v>0</v>
      </c>
      <c r="S2398">
        <v>0</v>
      </c>
      <c r="T2398">
        <v>18</v>
      </c>
      <c r="U2398">
        <v>0</v>
      </c>
      <c r="V2398">
        <v>0</v>
      </c>
      <c r="W2398">
        <v>0</v>
      </c>
      <c r="X2398">
        <v>17.167243170788694</v>
      </c>
      <c r="Y2398">
        <v>0</v>
      </c>
      <c r="Z2398">
        <v>0</v>
      </c>
      <c r="AA2398">
        <v>0</v>
      </c>
      <c r="AB2398">
        <v>3.5921580186754283</v>
      </c>
      <c r="AC2398">
        <v>0</v>
      </c>
      <c r="AD2398">
        <v>0</v>
      </c>
      <c r="AE2398">
        <v>20.759401189464121</v>
      </c>
    </row>
    <row r="2399" spans="1:31" x14ac:dyDescent="0.25">
      <c r="A2399">
        <v>2401278</v>
      </c>
      <c r="B2399">
        <v>1</v>
      </c>
      <c r="C2399" t="s">
        <v>80</v>
      </c>
      <c r="D2399" t="s">
        <v>95</v>
      </c>
      <c r="E2399" t="s">
        <v>157</v>
      </c>
      <c r="F2399" t="s">
        <v>7134</v>
      </c>
      <c r="G2399" t="s">
        <v>254</v>
      </c>
      <c r="H2399" t="s">
        <v>135</v>
      </c>
      <c r="I2399" t="s">
        <v>136</v>
      </c>
      <c r="J2399" t="s">
        <v>137</v>
      </c>
      <c r="K2399" t="s">
        <v>163</v>
      </c>
      <c r="L2399" t="s">
        <v>7135</v>
      </c>
      <c r="M2399" t="s">
        <v>7136</v>
      </c>
      <c r="N2399">
        <v>0.48416666600000002</v>
      </c>
      <c r="O2399">
        <v>0</v>
      </c>
      <c r="P2399">
        <v>1</v>
      </c>
      <c r="Q2399">
        <v>0</v>
      </c>
      <c r="R2399">
        <v>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0.3328980534772375</v>
      </c>
      <c r="Y2399">
        <v>0</v>
      </c>
      <c r="Z2399">
        <v>0.33068676878690839</v>
      </c>
      <c r="AA2399">
        <v>0</v>
      </c>
      <c r="AB2399">
        <v>0</v>
      </c>
      <c r="AC2399">
        <v>0</v>
      </c>
      <c r="AD2399">
        <v>0</v>
      </c>
      <c r="AE2399">
        <v>0.66358482226414583</v>
      </c>
    </row>
    <row r="2400" spans="1:31" x14ac:dyDescent="0.25">
      <c r="A2400">
        <v>2400969</v>
      </c>
      <c r="B2400">
        <v>1</v>
      </c>
      <c r="C2400" t="s">
        <v>80</v>
      </c>
      <c r="D2400" t="s">
        <v>97</v>
      </c>
      <c r="E2400" t="s">
        <v>181</v>
      </c>
      <c r="F2400" t="s">
        <v>7137</v>
      </c>
      <c r="G2400" t="s">
        <v>183</v>
      </c>
      <c r="H2400" t="s">
        <v>135</v>
      </c>
      <c r="I2400" t="s">
        <v>136</v>
      </c>
      <c r="J2400" t="s">
        <v>137</v>
      </c>
      <c r="K2400" t="s">
        <v>163</v>
      </c>
      <c r="L2400" t="s">
        <v>7138</v>
      </c>
      <c r="M2400" t="s">
        <v>7139</v>
      </c>
      <c r="N2400">
        <v>7.2194444439999996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3.4948704979956777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3.4948704979956777</v>
      </c>
    </row>
    <row r="2401" spans="1:31" x14ac:dyDescent="0.25">
      <c r="A2401">
        <v>2401069</v>
      </c>
      <c r="B2401">
        <v>1</v>
      </c>
      <c r="C2401" t="s">
        <v>81</v>
      </c>
      <c r="D2401" t="s">
        <v>128</v>
      </c>
      <c r="E2401" t="s">
        <v>181</v>
      </c>
      <c r="F2401" t="s">
        <v>7140</v>
      </c>
      <c r="G2401" t="s">
        <v>224</v>
      </c>
      <c r="H2401" t="s">
        <v>135</v>
      </c>
      <c r="I2401" t="s">
        <v>136</v>
      </c>
      <c r="J2401" t="s">
        <v>137</v>
      </c>
      <c r="K2401" t="s">
        <v>163</v>
      </c>
      <c r="L2401" t="s">
        <v>7141</v>
      </c>
      <c r="M2401" t="s">
        <v>7142</v>
      </c>
      <c r="N2401">
        <v>2.5163888879999998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1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4.2903484252516053</v>
      </c>
      <c r="AC2401">
        <v>0</v>
      </c>
      <c r="AD2401">
        <v>485.35058918829679</v>
      </c>
      <c r="AE2401">
        <v>489.64093761354837</v>
      </c>
    </row>
    <row r="2402" spans="1:31" x14ac:dyDescent="0.25">
      <c r="A2402">
        <v>2401324</v>
      </c>
      <c r="B2402">
        <v>1</v>
      </c>
      <c r="C2402" t="s">
        <v>80</v>
      </c>
      <c r="D2402" t="s">
        <v>109</v>
      </c>
      <c r="E2402" t="s">
        <v>181</v>
      </c>
      <c r="F2402" t="s">
        <v>7143</v>
      </c>
      <c r="G2402" t="s">
        <v>231</v>
      </c>
      <c r="H2402" t="s">
        <v>135</v>
      </c>
      <c r="I2402" t="s">
        <v>136</v>
      </c>
      <c r="J2402" t="s">
        <v>137</v>
      </c>
      <c r="K2402" t="s">
        <v>163</v>
      </c>
      <c r="L2402" t="s">
        <v>7144</v>
      </c>
      <c r="M2402" t="s">
        <v>7145</v>
      </c>
      <c r="N2402">
        <v>2.0594444439999999</v>
      </c>
      <c r="O2402">
        <v>0</v>
      </c>
      <c r="P2402">
        <v>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0.25675257397393336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0.25675257397393336</v>
      </c>
    </row>
    <row r="2403" spans="1:31" x14ac:dyDescent="0.25">
      <c r="A2403">
        <v>2401072</v>
      </c>
      <c r="B2403">
        <v>1</v>
      </c>
      <c r="C2403" t="s">
        <v>81</v>
      </c>
      <c r="D2403" t="s">
        <v>127</v>
      </c>
      <c r="E2403" t="s">
        <v>279</v>
      </c>
      <c r="F2403" t="s">
        <v>7146</v>
      </c>
      <c r="G2403" t="s">
        <v>162</v>
      </c>
      <c r="H2403" t="s">
        <v>143</v>
      </c>
      <c r="I2403" t="s">
        <v>417</v>
      </c>
      <c r="J2403" t="s">
        <v>137</v>
      </c>
      <c r="K2403" t="s">
        <v>163</v>
      </c>
      <c r="L2403" t="s">
        <v>7147</v>
      </c>
      <c r="M2403" t="s">
        <v>7148</v>
      </c>
      <c r="N2403">
        <v>8.3333330000000001E-3</v>
      </c>
      <c r="O2403">
        <v>5</v>
      </c>
      <c r="P2403">
        <v>556</v>
      </c>
      <c r="Q2403">
        <v>101</v>
      </c>
      <c r="R2403">
        <v>50</v>
      </c>
      <c r="S2403">
        <v>10</v>
      </c>
      <c r="T2403">
        <v>55</v>
      </c>
      <c r="U2403">
        <v>0</v>
      </c>
      <c r="V2403">
        <v>0</v>
      </c>
      <c r="W2403">
        <v>1.2342048153699998E-2</v>
      </c>
      <c r="X2403">
        <v>0.66561435414673309</v>
      </c>
      <c r="Y2403">
        <v>0.6523303813359248</v>
      </c>
      <c r="Z2403">
        <v>0.61630306236629995</v>
      </c>
      <c r="AA2403">
        <v>0.21287933383499999</v>
      </c>
      <c r="AB2403">
        <v>0.24034688344362498</v>
      </c>
      <c r="AC2403">
        <v>0</v>
      </c>
      <c r="AD2403">
        <v>0</v>
      </c>
      <c r="AE2403">
        <v>2.3998160632812828</v>
      </c>
    </row>
    <row r="2404" spans="1:31" x14ac:dyDescent="0.25">
      <c r="A2404">
        <v>2400883</v>
      </c>
      <c r="B2404">
        <v>1</v>
      </c>
      <c r="C2404" t="s">
        <v>80</v>
      </c>
      <c r="D2404" t="s">
        <v>101</v>
      </c>
      <c r="E2404" t="s">
        <v>132</v>
      </c>
      <c r="F2404" t="s">
        <v>7149</v>
      </c>
      <c r="G2404" t="s">
        <v>254</v>
      </c>
      <c r="H2404" t="s">
        <v>135</v>
      </c>
      <c r="I2404" t="s">
        <v>136</v>
      </c>
      <c r="J2404" t="s">
        <v>137</v>
      </c>
      <c r="K2404" t="s">
        <v>163</v>
      </c>
      <c r="L2404" t="s">
        <v>7150</v>
      </c>
      <c r="M2404" t="s">
        <v>7151</v>
      </c>
      <c r="N2404">
        <v>1.169166666</v>
      </c>
      <c r="O2404">
        <v>0</v>
      </c>
      <c r="P2404">
        <v>149</v>
      </c>
      <c r="Q2404">
        <v>0</v>
      </c>
      <c r="R2404">
        <v>0</v>
      </c>
      <c r="S2404">
        <v>0</v>
      </c>
      <c r="T2404">
        <v>83</v>
      </c>
      <c r="U2404">
        <v>0</v>
      </c>
      <c r="V2404">
        <v>0</v>
      </c>
      <c r="W2404">
        <v>0</v>
      </c>
      <c r="X2404">
        <v>35.590941042791641</v>
      </c>
      <c r="Y2404">
        <v>0</v>
      </c>
      <c r="Z2404">
        <v>0</v>
      </c>
      <c r="AA2404">
        <v>0</v>
      </c>
      <c r="AB2404">
        <v>74.387595565191134</v>
      </c>
      <c r="AC2404">
        <v>0</v>
      </c>
      <c r="AD2404">
        <v>0</v>
      </c>
      <c r="AE2404">
        <v>109.97853660798278</v>
      </c>
    </row>
    <row r="2405" spans="1:31" x14ac:dyDescent="0.25">
      <c r="A2405">
        <v>2401407</v>
      </c>
      <c r="B2405">
        <v>1</v>
      </c>
      <c r="C2405" t="s">
        <v>80</v>
      </c>
      <c r="D2405" t="s">
        <v>105</v>
      </c>
      <c r="E2405" t="s">
        <v>157</v>
      </c>
      <c r="F2405" t="s">
        <v>7152</v>
      </c>
      <c r="G2405" t="s">
        <v>254</v>
      </c>
      <c r="H2405" t="s">
        <v>135</v>
      </c>
      <c r="I2405" t="s">
        <v>136</v>
      </c>
      <c r="J2405" t="s">
        <v>137</v>
      </c>
      <c r="K2405" t="s">
        <v>163</v>
      </c>
      <c r="L2405" t="s">
        <v>7153</v>
      </c>
      <c r="M2405" t="s">
        <v>7154</v>
      </c>
      <c r="N2405">
        <v>0.90138888800000005</v>
      </c>
      <c r="O2405">
        <v>0</v>
      </c>
      <c r="P2405">
        <v>0</v>
      </c>
      <c r="Q2405">
        <v>0</v>
      </c>
      <c r="R2405">
        <v>2</v>
      </c>
      <c r="S2405">
        <v>0</v>
      </c>
      <c r="T2405">
        <v>4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0.25521667440327611</v>
      </c>
      <c r="AA2405">
        <v>0</v>
      </c>
      <c r="AB2405">
        <v>4.1139214473016947</v>
      </c>
      <c r="AC2405">
        <v>0</v>
      </c>
      <c r="AD2405">
        <v>0</v>
      </c>
      <c r="AE2405">
        <v>4.369138121704971</v>
      </c>
    </row>
    <row r="2406" spans="1:31" x14ac:dyDescent="0.25">
      <c r="A2406">
        <v>2401258</v>
      </c>
      <c r="B2406">
        <v>1</v>
      </c>
      <c r="C2406" t="s">
        <v>81</v>
      </c>
      <c r="D2406" t="s">
        <v>127</v>
      </c>
      <c r="E2406" t="s">
        <v>132</v>
      </c>
      <c r="F2406" t="s">
        <v>7155</v>
      </c>
      <c r="G2406" t="s">
        <v>187</v>
      </c>
      <c r="H2406" t="s">
        <v>135</v>
      </c>
      <c r="I2406" t="s">
        <v>136</v>
      </c>
      <c r="J2406" t="s">
        <v>137</v>
      </c>
      <c r="K2406" t="s">
        <v>163</v>
      </c>
      <c r="L2406" t="s">
        <v>7156</v>
      </c>
      <c r="M2406" t="s">
        <v>7157</v>
      </c>
      <c r="N2406">
        <v>1.1316666660000001</v>
      </c>
      <c r="O2406">
        <v>0</v>
      </c>
      <c r="P2406">
        <v>0</v>
      </c>
      <c r="Q2406">
        <v>0</v>
      </c>
      <c r="R2406">
        <v>0</v>
      </c>
      <c r="S2406">
        <v>1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25.619786577585231</v>
      </c>
      <c r="AB2406">
        <v>0</v>
      </c>
      <c r="AC2406">
        <v>0</v>
      </c>
      <c r="AD2406">
        <v>0</v>
      </c>
      <c r="AE2406">
        <v>25.619786577585231</v>
      </c>
    </row>
    <row r="2407" spans="1:31" x14ac:dyDescent="0.25">
      <c r="A2407">
        <v>2401301</v>
      </c>
      <c r="B2407">
        <v>1</v>
      </c>
      <c r="C2407" t="s">
        <v>80</v>
      </c>
      <c r="D2407" t="s">
        <v>94</v>
      </c>
      <c r="E2407" t="s">
        <v>153</v>
      </c>
      <c r="F2407" t="s">
        <v>7158</v>
      </c>
      <c r="G2407" t="s">
        <v>162</v>
      </c>
      <c r="H2407" t="s">
        <v>143</v>
      </c>
      <c r="I2407" t="s">
        <v>136</v>
      </c>
      <c r="J2407" t="s">
        <v>137</v>
      </c>
      <c r="K2407" t="s">
        <v>163</v>
      </c>
      <c r="L2407" t="s">
        <v>7159</v>
      </c>
      <c r="M2407" t="s">
        <v>7160</v>
      </c>
      <c r="N2407">
        <v>0.163611111</v>
      </c>
      <c r="O2407">
        <v>0</v>
      </c>
      <c r="P2407">
        <v>0</v>
      </c>
      <c r="Q2407">
        <v>8</v>
      </c>
      <c r="R2407">
        <v>34</v>
      </c>
      <c r="S2407">
        <v>0</v>
      </c>
      <c r="T2407">
        <v>1</v>
      </c>
      <c r="U2407">
        <v>1</v>
      </c>
      <c r="V2407">
        <v>0</v>
      </c>
      <c r="W2407">
        <v>0</v>
      </c>
      <c r="X2407">
        <v>0</v>
      </c>
      <c r="Y2407">
        <v>0.46197260373014443</v>
      </c>
      <c r="Z2407">
        <v>0.76454070988080902</v>
      </c>
      <c r="AA2407">
        <v>0</v>
      </c>
      <c r="AB2407">
        <v>0</v>
      </c>
      <c r="AC2407">
        <v>38.805021197464825</v>
      </c>
      <c r="AD2407">
        <v>0</v>
      </c>
      <c r="AE2407">
        <v>40.031534511075776</v>
      </c>
    </row>
    <row r="2408" spans="1:31" x14ac:dyDescent="0.25">
      <c r="A2408">
        <v>2401387</v>
      </c>
      <c r="B2408">
        <v>1</v>
      </c>
      <c r="C2408" t="s">
        <v>81</v>
      </c>
      <c r="D2408" t="s">
        <v>123</v>
      </c>
      <c r="E2408" t="s">
        <v>141</v>
      </c>
      <c r="F2408" t="s">
        <v>7161</v>
      </c>
      <c r="G2408" t="s">
        <v>4441</v>
      </c>
      <c r="H2408" t="s">
        <v>143</v>
      </c>
      <c r="I2408" t="s">
        <v>136</v>
      </c>
      <c r="J2408" t="s">
        <v>137</v>
      </c>
      <c r="K2408" t="s">
        <v>163</v>
      </c>
      <c r="L2408" t="s">
        <v>7162</v>
      </c>
      <c r="M2408" t="s">
        <v>7163</v>
      </c>
      <c r="N2408">
        <v>0.77194444399999995</v>
      </c>
      <c r="O2408">
        <v>0</v>
      </c>
      <c r="P2408">
        <v>619</v>
      </c>
      <c r="Q2408">
        <v>0</v>
      </c>
      <c r="R2408">
        <v>0</v>
      </c>
      <c r="S2408">
        <v>0</v>
      </c>
      <c r="T2408">
        <v>139</v>
      </c>
      <c r="U2408">
        <v>0</v>
      </c>
      <c r="V2408">
        <v>0</v>
      </c>
      <c r="W2408">
        <v>0</v>
      </c>
      <c r="X2408">
        <v>79.352634193232007</v>
      </c>
      <c r="Y2408">
        <v>0</v>
      </c>
      <c r="Z2408">
        <v>0</v>
      </c>
      <c r="AA2408">
        <v>0</v>
      </c>
      <c r="AB2408">
        <v>45.756412823996882</v>
      </c>
      <c r="AC2408">
        <v>0</v>
      </c>
      <c r="AD2408">
        <v>0</v>
      </c>
      <c r="AE2408">
        <v>125.10904701722889</v>
      </c>
    </row>
    <row r="2409" spans="1:31" x14ac:dyDescent="0.25">
      <c r="A2409">
        <v>2400903</v>
      </c>
      <c r="B2409">
        <v>1</v>
      </c>
      <c r="C2409" t="s">
        <v>81</v>
      </c>
      <c r="D2409" t="s">
        <v>113</v>
      </c>
      <c r="E2409" t="s">
        <v>279</v>
      </c>
      <c r="F2409" t="s">
        <v>7164</v>
      </c>
      <c r="G2409" t="s">
        <v>134</v>
      </c>
      <c r="H2409" t="s">
        <v>143</v>
      </c>
      <c r="I2409" t="s">
        <v>136</v>
      </c>
      <c r="J2409" t="s">
        <v>137</v>
      </c>
      <c r="K2409" t="s">
        <v>138</v>
      </c>
      <c r="L2409" t="s">
        <v>7165</v>
      </c>
      <c r="M2409" t="s">
        <v>7166</v>
      </c>
      <c r="N2409">
        <v>7.8897222219999996</v>
      </c>
      <c r="O2409">
        <v>1</v>
      </c>
      <c r="P2409">
        <v>541</v>
      </c>
      <c r="Q2409">
        <v>2</v>
      </c>
      <c r="R2409">
        <v>37</v>
      </c>
      <c r="S2409">
        <v>2</v>
      </c>
      <c r="T2409">
        <v>18</v>
      </c>
      <c r="U2409">
        <v>0</v>
      </c>
      <c r="V2409">
        <v>0</v>
      </c>
      <c r="W2409">
        <v>1.6083885414744972</v>
      </c>
      <c r="X2409">
        <v>623.34539985317804</v>
      </c>
      <c r="Y2409">
        <v>69.066439683137361</v>
      </c>
      <c r="Z2409">
        <v>471.33511933934233</v>
      </c>
      <c r="AA2409">
        <v>24.60207769515031</v>
      </c>
      <c r="AB2409">
        <v>96.779232100302423</v>
      </c>
      <c r="AC2409">
        <v>0</v>
      </c>
      <c r="AD2409">
        <v>0</v>
      </c>
      <c r="AE2409">
        <v>1286.7366572125848</v>
      </c>
    </row>
    <row r="2410" spans="1:31" x14ac:dyDescent="0.25">
      <c r="A2410">
        <v>2400872</v>
      </c>
      <c r="B2410">
        <v>1</v>
      </c>
      <c r="C2410" t="s">
        <v>81</v>
      </c>
      <c r="D2410" t="s">
        <v>117</v>
      </c>
      <c r="E2410" t="s">
        <v>141</v>
      </c>
      <c r="F2410" t="s">
        <v>7167</v>
      </c>
      <c r="G2410" t="s">
        <v>162</v>
      </c>
      <c r="H2410" t="s">
        <v>143</v>
      </c>
      <c r="I2410" t="s">
        <v>136</v>
      </c>
      <c r="J2410" t="s">
        <v>137</v>
      </c>
      <c r="K2410" t="s">
        <v>163</v>
      </c>
      <c r="L2410" t="s">
        <v>7168</v>
      </c>
      <c r="M2410" t="s">
        <v>7169</v>
      </c>
      <c r="N2410">
        <v>0.53861111100000003</v>
      </c>
      <c r="O2410">
        <v>5</v>
      </c>
      <c r="P2410">
        <v>1010</v>
      </c>
      <c r="Q2410">
        <v>103</v>
      </c>
      <c r="R2410">
        <v>234</v>
      </c>
      <c r="S2410">
        <v>23</v>
      </c>
      <c r="T2410">
        <v>109</v>
      </c>
      <c r="U2410">
        <v>2</v>
      </c>
      <c r="V2410">
        <v>0</v>
      </c>
      <c r="W2410">
        <v>1.721174127705603</v>
      </c>
      <c r="X2410">
        <v>89.54298852891354</v>
      </c>
      <c r="Y2410">
        <v>76.038320058036774</v>
      </c>
      <c r="Z2410">
        <v>84.559524187122875</v>
      </c>
      <c r="AA2410">
        <v>78.409153183843898</v>
      </c>
      <c r="AB2410">
        <v>63.258438119017335</v>
      </c>
      <c r="AC2410">
        <v>82.407973498189435</v>
      </c>
      <c r="AD2410">
        <v>0</v>
      </c>
      <c r="AE2410">
        <v>475.93757170282947</v>
      </c>
    </row>
    <row r="2411" spans="1:31" x14ac:dyDescent="0.25">
      <c r="A2411">
        <v>2401058</v>
      </c>
      <c r="B2411">
        <v>1</v>
      </c>
      <c r="C2411" t="s">
        <v>80</v>
      </c>
      <c r="D2411" t="s">
        <v>83</v>
      </c>
      <c r="E2411" t="s">
        <v>157</v>
      </c>
      <c r="F2411" t="s">
        <v>7170</v>
      </c>
      <c r="G2411" t="s">
        <v>235</v>
      </c>
      <c r="H2411" t="s">
        <v>135</v>
      </c>
      <c r="I2411" t="s">
        <v>136</v>
      </c>
      <c r="J2411" t="s">
        <v>3</v>
      </c>
      <c r="K2411" t="s">
        <v>163</v>
      </c>
      <c r="L2411" t="s">
        <v>7171</v>
      </c>
      <c r="M2411" t="s">
        <v>7172</v>
      </c>
      <c r="N2411">
        <v>0.89444444400000001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2</v>
      </c>
      <c r="U2411">
        <v>0</v>
      </c>
      <c r="V2411">
        <v>1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15.944684837135048</v>
      </c>
      <c r="AE2411">
        <v>15.944684837135048</v>
      </c>
    </row>
    <row r="2412" spans="1:31" x14ac:dyDescent="0.25">
      <c r="A2412">
        <v>2401181</v>
      </c>
      <c r="B2412">
        <v>1</v>
      </c>
      <c r="C2412" t="s">
        <v>80</v>
      </c>
      <c r="D2412" t="s">
        <v>104</v>
      </c>
      <c r="E2412" t="s">
        <v>157</v>
      </c>
      <c r="F2412" t="s">
        <v>7173</v>
      </c>
      <c r="G2412" t="s">
        <v>272</v>
      </c>
      <c r="H2412" t="s">
        <v>135</v>
      </c>
      <c r="I2412" t="s">
        <v>136</v>
      </c>
      <c r="J2412" t="s">
        <v>137</v>
      </c>
      <c r="K2412" t="s">
        <v>163</v>
      </c>
      <c r="L2412" t="s">
        <v>7174</v>
      </c>
      <c r="M2412" t="s">
        <v>7175</v>
      </c>
      <c r="N2412">
        <v>3.210555555</v>
      </c>
      <c r="O2412">
        <v>0</v>
      </c>
      <c r="P2412">
        <v>5</v>
      </c>
      <c r="Q2412">
        <v>0</v>
      </c>
      <c r="R2412">
        <v>7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3.8513744685345199</v>
      </c>
      <c r="Y2412">
        <v>0</v>
      </c>
      <c r="Z2412">
        <v>4.4168307175408525</v>
      </c>
      <c r="AA2412">
        <v>0</v>
      </c>
      <c r="AB2412">
        <v>0</v>
      </c>
      <c r="AC2412">
        <v>0</v>
      </c>
      <c r="AD2412">
        <v>0</v>
      </c>
      <c r="AE2412">
        <v>8.268205186075372</v>
      </c>
    </row>
    <row r="2413" spans="1:31" x14ac:dyDescent="0.25">
      <c r="A2413">
        <v>2401313</v>
      </c>
      <c r="B2413">
        <v>1</v>
      </c>
      <c r="C2413" t="s">
        <v>80</v>
      </c>
      <c r="D2413" t="s">
        <v>107</v>
      </c>
      <c r="E2413" t="s">
        <v>157</v>
      </c>
      <c r="F2413" t="s">
        <v>3387</v>
      </c>
      <c r="G2413" t="s">
        <v>254</v>
      </c>
      <c r="H2413" t="s">
        <v>135</v>
      </c>
      <c r="I2413" t="s">
        <v>136</v>
      </c>
      <c r="J2413" t="s">
        <v>137</v>
      </c>
      <c r="K2413" t="s">
        <v>163</v>
      </c>
      <c r="L2413" t="s">
        <v>7176</v>
      </c>
      <c r="M2413" t="s">
        <v>7177</v>
      </c>
      <c r="N2413">
        <v>0.44666666599999999</v>
      </c>
      <c r="O2413">
        <v>0</v>
      </c>
      <c r="P2413">
        <v>22</v>
      </c>
      <c r="Q2413">
        <v>0</v>
      </c>
      <c r="R2413">
        <v>1</v>
      </c>
      <c r="S2413">
        <v>0</v>
      </c>
      <c r="T2413">
        <v>4</v>
      </c>
      <c r="U2413">
        <v>0</v>
      </c>
      <c r="V2413">
        <v>0</v>
      </c>
      <c r="W2413">
        <v>0</v>
      </c>
      <c r="X2413">
        <v>1.2654345451826399</v>
      </c>
      <c r="Y2413">
        <v>0</v>
      </c>
      <c r="Z2413">
        <v>0</v>
      </c>
      <c r="AA2413">
        <v>0</v>
      </c>
      <c r="AB2413">
        <v>0.79728365143049984</v>
      </c>
      <c r="AC2413">
        <v>0</v>
      </c>
      <c r="AD2413">
        <v>0</v>
      </c>
      <c r="AE2413">
        <v>2.0627181966131398</v>
      </c>
    </row>
    <row r="2414" spans="1:31" x14ac:dyDescent="0.25">
      <c r="A2414">
        <v>2401333</v>
      </c>
      <c r="B2414">
        <v>1</v>
      </c>
      <c r="C2414" t="s">
        <v>80</v>
      </c>
      <c r="D2414" t="s">
        <v>96</v>
      </c>
      <c r="E2414" t="s">
        <v>157</v>
      </c>
      <c r="F2414" t="s">
        <v>7178</v>
      </c>
      <c r="G2414" t="s">
        <v>254</v>
      </c>
      <c r="H2414" t="s">
        <v>135</v>
      </c>
      <c r="I2414" t="s">
        <v>136</v>
      </c>
      <c r="J2414" t="s">
        <v>137</v>
      </c>
      <c r="K2414" t="s">
        <v>163</v>
      </c>
      <c r="L2414" t="s">
        <v>7179</v>
      </c>
      <c r="M2414" t="s">
        <v>7180</v>
      </c>
      <c r="N2414">
        <v>0.58694444400000001</v>
      </c>
      <c r="O2414">
        <v>0</v>
      </c>
      <c r="P2414">
        <v>11</v>
      </c>
      <c r="Q2414">
        <v>0</v>
      </c>
      <c r="R2414">
        <v>0</v>
      </c>
      <c r="S2414">
        <v>0</v>
      </c>
      <c r="T2414">
        <v>1</v>
      </c>
      <c r="U2414">
        <v>0</v>
      </c>
      <c r="V2414">
        <v>0</v>
      </c>
      <c r="W2414">
        <v>0</v>
      </c>
      <c r="X2414">
        <v>2.4570859644412031</v>
      </c>
      <c r="Y2414">
        <v>0</v>
      </c>
      <c r="Z2414">
        <v>0</v>
      </c>
      <c r="AA2414">
        <v>0</v>
      </c>
      <c r="AB2414">
        <v>0.85588010688410554</v>
      </c>
      <c r="AC2414">
        <v>0</v>
      </c>
      <c r="AD2414">
        <v>0</v>
      </c>
      <c r="AE2414">
        <v>3.3129660713253086</v>
      </c>
    </row>
    <row r="2415" spans="1:31" x14ac:dyDescent="0.25">
      <c r="A2415">
        <v>2400812</v>
      </c>
      <c r="B2415">
        <v>1</v>
      </c>
      <c r="C2415" t="s">
        <v>80</v>
      </c>
      <c r="D2415" t="s">
        <v>83</v>
      </c>
      <c r="E2415" t="s">
        <v>141</v>
      </c>
      <c r="F2415" t="s">
        <v>7181</v>
      </c>
      <c r="G2415" t="s">
        <v>162</v>
      </c>
      <c r="H2415" t="s">
        <v>143</v>
      </c>
      <c r="I2415" t="s">
        <v>136</v>
      </c>
      <c r="J2415" t="s">
        <v>137</v>
      </c>
      <c r="K2415" t="s">
        <v>163</v>
      </c>
      <c r="L2415" t="s">
        <v>7182</v>
      </c>
      <c r="M2415" t="s">
        <v>7183</v>
      </c>
      <c r="N2415">
        <v>0.37083333299999999</v>
      </c>
      <c r="O2415">
        <v>0</v>
      </c>
      <c r="P2415">
        <v>683</v>
      </c>
      <c r="Q2415">
        <v>0</v>
      </c>
      <c r="R2415">
        <v>0</v>
      </c>
      <c r="S2415">
        <v>0</v>
      </c>
      <c r="T2415">
        <v>14</v>
      </c>
      <c r="U2415">
        <v>0</v>
      </c>
      <c r="V2415">
        <v>0</v>
      </c>
      <c r="W2415">
        <v>0</v>
      </c>
      <c r="X2415">
        <v>46.731391143561694</v>
      </c>
      <c r="Y2415">
        <v>0</v>
      </c>
      <c r="Z2415">
        <v>0</v>
      </c>
      <c r="AA2415">
        <v>0</v>
      </c>
      <c r="AB2415">
        <v>1.4451758688111374</v>
      </c>
      <c r="AC2415">
        <v>0</v>
      </c>
      <c r="AD2415">
        <v>0</v>
      </c>
      <c r="AE2415">
        <v>48.176567012372828</v>
      </c>
    </row>
    <row r="2416" spans="1:31" x14ac:dyDescent="0.25">
      <c r="A2416">
        <v>2401310</v>
      </c>
      <c r="B2416">
        <v>1</v>
      </c>
      <c r="C2416" t="s">
        <v>80</v>
      </c>
      <c r="D2416" t="s">
        <v>108</v>
      </c>
      <c r="E2416" t="s">
        <v>132</v>
      </c>
      <c r="F2416" t="s">
        <v>7184</v>
      </c>
      <c r="G2416" t="s">
        <v>254</v>
      </c>
      <c r="H2416" t="s">
        <v>135</v>
      </c>
      <c r="I2416" t="s">
        <v>136</v>
      </c>
      <c r="J2416" t="s">
        <v>137</v>
      </c>
      <c r="K2416" t="s">
        <v>163</v>
      </c>
      <c r="L2416" t="s">
        <v>7185</v>
      </c>
      <c r="M2416" t="s">
        <v>7186</v>
      </c>
      <c r="N2416">
        <v>0.68083333300000004</v>
      </c>
      <c r="O2416">
        <v>0</v>
      </c>
      <c r="P2416">
        <v>33</v>
      </c>
      <c r="Q2416">
        <v>0</v>
      </c>
      <c r="R2416">
        <v>7</v>
      </c>
      <c r="S2416">
        <v>0</v>
      </c>
      <c r="T2416">
        <v>4</v>
      </c>
      <c r="U2416">
        <v>0</v>
      </c>
      <c r="V2416">
        <v>0</v>
      </c>
      <c r="W2416">
        <v>0</v>
      </c>
      <c r="X2416">
        <v>3.8835252787148509</v>
      </c>
      <c r="Y2416">
        <v>0</v>
      </c>
      <c r="Z2416">
        <v>3.7968339913407001</v>
      </c>
      <c r="AA2416">
        <v>0</v>
      </c>
      <c r="AB2416">
        <v>1.7194293363635915</v>
      </c>
      <c r="AC2416">
        <v>0</v>
      </c>
      <c r="AD2416">
        <v>0</v>
      </c>
      <c r="AE2416">
        <v>9.3997886064191416</v>
      </c>
    </row>
    <row r="2417" spans="1:31" x14ac:dyDescent="0.25">
      <c r="A2417">
        <v>2401290</v>
      </c>
      <c r="B2417">
        <v>1</v>
      </c>
      <c r="C2417" t="s">
        <v>80</v>
      </c>
      <c r="D2417" t="s">
        <v>84</v>
      </c>
      <c r="E2417" t="s">
        <v>181</v>
      </c>
      <c r="F2417" t="s">
        <v>7187</v>
      </c>
      <c r="G2417" t="s">
        <v>224</v>
      </c>
      <c r="H2417" t="s">
        <v>135</v>
      </c>
      <c r="I2417" t="s">
        <v>136</v>
      </c>
      <c r="J2417" t="s">
        <v>137</v>
      </c>
      <c r="K2417" t="s">
        <v>163</v>
      </c>
      <c r="L2417" t="s">
        <v>7188</v>
      </c>
      <c r="M2417" t="s">
        <v>7189</v>
      </c>
      <c r="N2417">
        <v>4.7652777769999997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0.5224728945937076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0.5224728945937076</v>
      </c>
    </row>
    <row r="2418" spans="1:31" x14ac:dyDescent="0.25">
      <c r="A2418">
        <v>2400849</v>
      </c>
      <c r="B2418">
        <v>1</v>
      </c>
      <c r="C2418" t="s">
        <v>80</v>
      </c>
      <c r="D2418" t="s">
        <v>100</v>
      </c>
      <c r="E2418" t="s">
        <v>141</v>
      </c>
      <c r="F2418" t="s">
        <v>7190</v>
      </c>
      <c r="G2418" t="s">
        <v>206</v>
      </c>
      <c r="H2418" t="s">
        <v>143</v>
      </c>
      <c r="I2418" t="s">
        <v>136</v>
      </c>
      <c r="J2418" t="s">
        <v>137</v>
      </c>
      <c r="K2418" t="s">
        <v>163</v>
      </c>
      <c r="L2418" t="s">
        <v>7191</v>
      </c>
      <c r="M2418" t="s">
        <v>7192</v>
      </c>
      <c r="N2418">
        <v>1.5958333330000001</v>
      </c>
      <c r="O2418">
        <v>0</v>
      </c>
      <c r="P2418">
        <v>98</v>
      </c>
      <c r="Q2418">
        <v>0</v>
      </c>
      <c r="R2418">
        <v>16</v>
      </c>
      <c r="S2418">
        <v>0</v>
      </c>
      <c r="T2418">
        <v>11</v>
      </c>
      <c r="U2418">
        <v>0</v>
      </c>
      <c r="V2418">
        <v>0</v>
      </c>
      <c r="W2418">
        <v>0</v>
      </c>
      <c r="X2418">
        <v>26.731738889054455</v>
      </c>
      <c r="Y2418">
        <v>0</v>
      </c>
      <c r="Z2418">
        <v>6.2438219521009168</v>
      </c>
      <c r="AA2418">
        <v>0</v>
      </c>
      <c r="AB2418">
        <v>7.7387481313205084</v>
      </c>
      <c r="AC2418">
        <v>0</v>
      </c>
      <c r="AD2418">
        <v>0</v>
      </c>
      <c r="AE2418">
        <v>40.714308972475877</v>
      </c>
    </row>
    <row r="2419" spans="1:31" x14ac:dyDescent="0.25">
      <c r="A2419">
        <v>2401416</v>
      </c>
      <c r="B2419">
        <v>1</v>
      </c>
      <c r="C2419" t="s">
        <v>81</v>
      </c>
      <c r="D2419" t="s">
        <v>115</v>
      </c>
      <c r="E2419" t="s">
        <v>141</v>
      </c>
      <c r="F2419" t="s">
        <v>7193</v>
      </c>
      <c r="G2419" t="s">
        <v>1161</v>
      </c>
      <c r="H2419" t="s">
        <v>143</v>
      </c>
      <c r="I2419" t="s">
        <v>136</v>
      </c>
      <c r="J2419" t="s">
        <v>137</v>
      </c>
      <c r="K2419" t="s">
        <v>163</v>
      </c>
      <c r="L2419" t="s">
        <v>7194</v>
      </c>
      <c r="M2419" t="s">
        <v>7195</v>
      </c>
      <c r="N2419">
        <v>2.12</v>
      </c>
      <c r="O2419">
        <v>0</v>
      </c>
      <c r="P2419">
        <v>77</v>
      </c>
      <c r="Q2419">
        <v>0</v>
      </c>
      <c r="R2419">
        <v>0</v>
      </c>
      <c r="S2419">
        <v>0</v>
      </c>
      <c r="T2419">
        <v>9</v>
      </c>
      <c r="U2419">
        <v>0</v>
      </c>
      <c r="V2419">
        <v>0</v>
      </c>
      <c r="W2419">
        <v>0</v>
      </c>
      <c r="X2419">
        <v>10.816849451373097</v>
      </c>
      <c r="Y2419">
        <v>0</v>
      </c>
      <c r="Z2419">
        <v>0</v>
      </c>
      <c r="AA2419">
        <v>0</v>
      </c>
      <c r="AB2419">
        <v>1.3190223457666563</v>
      </c>
      <c r="AC2419">
        <v>0</v>
      </c>
      <c r="AD2419">
        <v>0</v>
      </c>
      <c r="AE2419">
        <v>12.135871797139753</v>
      </c>
    </row>
    <row r="2420" spans="1:31" x14ac:dyDescent="0.25">
      <c r="A2420">
        <v>2400892</v>
      </c>
      <c r="B2420">
        <v>1</v>
      </c>
      <c r="C2420" t="s">
        <v>80</v>
      </c>
      <c r="D2420" t="s">
        <v>97</v>
      </c>
      <c r="E2420" t="s">
        <v>153</v>
      </c>
      <c r="F2420" t="s">
        <v>3199</v>
      </c>
      <c r="G2420" t="s">
        <v>134</v>
      </c>
      <c r="H2420" t="s">
        <v>143</v>
      </c>
      <c r="I2420" t="s">
        <v>136</v>
      </c>
      <c r="J2420" t="s">
        <v>137</v>
      </c>
      <c r="K2420" t="s">
        <v>138</v>
      </c>
      <c r="L2420" t="s">
        <v>7196</v>
      </c>
      <c r="M2420" t="s">
        <v>7197</v>
      </c>
      <c r="N2420">
        <v>8.3955555549999996</v>
      </c>
      <c r="O2420">
        <v>21</v>
      </c>
      <c r="P2420">
        <v>110</v>
      </c>
      <c r="Q2420">
        <v>4</v>
      </c>
      <c r="R2420">
        <v>34</v>
      </c>
      <c r="S2420">
        <v>4</v>
      </c>
      <c r="T2420">
        <v>18</v>
      </c>
      <c r="U2420">
        <v>0</v>
      </c>
      <c r="V2420">
        <v>0</v>
      </c>
      <c r="W2420">
        <v>609.29815650309422</v>
      </c>
      <c r="X2420">
        <v>1321.6979107968662</v>
      </c>
      <c r="Y2420">
        <v>25.358051740715968</v>
      </c>
      <c r="Z2420">
        <v>196.93563504889843</v>
      </c>
      <c r="AA2420">
        <v>205.38616241952687</v>
      </c>
      <c r="AB2420">
        <v>203.60701521231374</v>
      </c>
      <c r="AC2420">
        <v>0</v>
      </c>
      <c r="AD2420">
        <v>0</v>
      </c>
      <c r="AE2420">
        <v>2562.2829317214159</v>
      </c>
    </row>
    <row r="2421" spans="1:31" x14ac:dyDescent="0.25">
      <c r="A2421">
        <v>2401207</v>
      </c>
      <c r="B2421">
        <v>1</v>
      </c>
      <c r="C2421" t="s">
        <v>80</v>
      </c>
      <c r="D2421" t="s">
        <v>98</v>
      </c>
      <c r="E2421" t="s">
        <v>153</v>
      </c>
      <c r="F2421" t="s">
        <v>7198</v>
      </c>
      <c r="G2421" t="s">
        <v>220</v>
      </c>
      <c r="H2421" t="s">
        <v>143</v>
      </c>
      <c r="I2421" t="s">
        <v>136</v>
      </c>
      <c r="J2421" t="s">
        <v>137</v>
      </c>
      <c r="K2421" t="s">
        <v>163</v>
      </c>
      <c r="L2421" t="s">
        <v>7199</v>
      </c>
      <c r="M2421" t="s">
        <v>7200</v>
      </c>
      <c r="N2421">
        <v>1.165277777</v>
      </c>
      <c r="O2421">
        <v>0</v>
      </c>
      <c r="P2421">
        <v>0</v>
      </c>
      <c r="Q2421">
        <v>9</v>
      </c>
      <c r="R2421">
        <v>94</v>
      </c>
      <c r="S2421">
        <v>4</v>
      </c>
      <c r="T2421">
        <v>27</v>
      </c>
      <c r="U2421">
        <v>1</v>
      </c>
      <c r="V2421">
        <v>0</v>
      </c>
      <c r="W2421">
        <v>0</v>
      </c>
      <c r="X2421">
        <v>0</v>
      </c>
      <c r="Y2421">
        <v>123.86868405690784</v>
      </c>
      <c r="Z2421">
        <v>161.25516013068238</v>
      </c>
      <c r="AA2421">
        <v>6.5758396658864164</v>
      </c>
      <c r="AB2421">
        <v>39.258607743370717</v>
      </c>
      <c r="AC2421">
        <v>77.24766520364642</v>
      </c>
      <c r="AD2421">
        <v>0</v>
      </c>
      <c r="AE2421">
        <v>408.20595680049377</v>
      </c>
    </row>
    <row r="2422" spans="1:31" x14ac:dyDescent="0.25">
      <c r="A2422">
        <v>2401061</v>
      </c>
      <c r="B2422">
        <v>1</v>
      </c>
      <c r="C2422" t="s">
        <v>80</v>
      </c>
      <c r="D2422" t="s">
        <v>92</v>
      </c>
      <c r="E2422" t="s">
        <v>181</v>
      </c>
      <c r="F2422" t="s">
        <v>7201</v>
      </c>
      <c r="G2422" t="s">
        <v>183</v>
      </c>
      <c r="H2422" t="s">
        <v>135</v>
      </c>
      <c r="I2422" t="s">
        <v>136</v>
      </c>
      <c r="J2422" t="s">
        <v>137</v>
      </c>
      <c r="K2422" t="s">
        <v>163</v>
      </c>
      <c r="L2422" t="s">
        <v>7202</v>
      </c>
      <c r="M2422" t="s">
        <v>7203</v>
      </c>
      <c r="N2422">
        <v>1.7124999999999999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2.8836188795861166</v>
      </c>
      <c r="AC2422">
        <v>0</v>
      </c>
      <c r="AD2422">
        <v>0</v>
      </c>
      <c r="AE2422">
        <v>2.8836188795861166</v>
      </c>
    </row>
    <row r="2423" spans="1:31" x14ac:dyDescent="0.25">
      <c r="A2423">
        <v>2400938</v>
      </c>
      <c r="B2423">
        <v>1</v>
      </c>
      <c r="C2423" t="s">
        <v>80</v>
      </c>
      <c r="D2423" t="s">
        <v>108</v>
      </c>
      <c r="E2423" t="s">
        <v>181</v>
      </c>
      <c r="F2423" t="s">
        <v>7204</v>
      </c>
      <c r="G2423" t="s">
        <v>183</v>
      </c>
      <c r="H2423" t="s">
        <v>135</v>
      </c>
      <c r="I2423" t="s">
        <v>136</v>
      </c>
      <c r="J2423" t="s">
        <v>137</v>
      </c>
      <c r="K2423" t="s">
        <v>163</v>
      </c>
      <c r="L2423" t="s">
        <v>7205</v>
      </c>
      <c r="M2423" t="s">
        <v>7206</v>
      </c>
      <c r="N2423">
        <v>1.6005555549999999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0.17712613261250665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0.17712613261250665</v>
      </c>
    </row>
    <row r="2424" spans="1:31" x14ac:dyDescent="0.25">
      <c r="A2424">
        <v>2400829</v>
      </c>
      <c r="B2424">
        <v>1</v>
      </c>
      <c r="C2424" t="s">
        <v>81</v>
      </c>
      <c r="D2424" t="s">
        <v>118</v>
      </c>
      <c r="E2424" t="s">
        <v>141</v>
      </c>
      <c r="F2424" t="s">
        <v>7207</v>
      </c>
      <c r="G2424" t="s">
        <v>4047</v>
      </c>
      <c r="H2424" t="s">
        <v>143</v>
      </c>
      <c r="I2424" t="s">
        <v>136</v>
      </c>
      <c r="J2424" t="s">
        <v>137</v>
      </c>
      <c r="K2424" t="s">
        <v>163</v>
      </c>
      <c r="L2424" t="s">
        <v>7208</v>
      </c>
      <c r="M2424" t="s">
        <v>7209</v>
      </c>
      <c r="N2424">
        <v>0.91111111099999997</v>
      </c>
      <c r="O2424">
        <v>0</v>
      </c>
      <c r="P2424">
        <v>339</v>
      </c>
      <c r="Q2424">
        <v>0</v>
      </c>
      <c r="R2424">
        <v>1</v>
      </c>
      <c r="S2424">
        <v>0</v>
      </c>
      <c r="T2424">
        <v>11</v>
      </c>
      <c r="U2424">
        <v>0</v>
      </c>
      <c r="V2424">
        <v>0</v>
      </c>
      <c r="W2424">
        <v>0</v>
      </c>
      <c r="X2424">
        <v>54.667744394168096</v>
      </c>
      <c r="Y2424">
        <v>0</v>
      </c>
      <c r="Z2424">
        <v>2.1918414614939996</v>
      </c>
      <c r="AA2424">
        <v>0</v>
      </c>
      <c r="AB2424">
        <v>3.9041048554878945</v>
      </c>
      <c r="AC2424">
        <v>0</v>
      </c>
      <c r="AD2424">
        <v>0</v>
      </c>
      <c r="AE2424">
        <v>60.763690711149991</v>
      </c>
    </row>
    <row r="2425" spans="1:31" x14ac:dyDescent="0.25">
      <c r="A2425">
        <v>2401078</v>
      </c>
      <c r="B2425">
        <v>1</v>
      </c>
      <c r="C2425" t="s">
        <v>80</v>
      </c>
      <c r="D2425" t="s">
        <v>90</v>
      </c>
      <c r="E2425" t="s">
        <v>132</v>
      </c>
      <c r="F2425" t="s">
        <v>7210</v>
      </c>
      <c r="G2425" t="s">
        <v>147</v>
      </c>
      <c r="H2425" t="s">
        <v>135</v>
      </c>
      <c r="I2425" t="s">
        <v>136</v>
      </c>
      <c r="J2425" t="s">
        <v>137</v>
      </c>
      <c r="K2425" t="s">
        <v>138</v>
      </c>
      <c r="L2425" t="s">
        <v>7211</v>
      </c>
      <c r="M2425" t="s">
        <v>7212</v>
      </c>
      <c r="N2425">
        <v>2.747222222</v>
      </c>
      <c r="O2425">
        <v>0</v>
      </c>
      <c r="P2425">
        <v>437</v>
      </c>
      <c r="Q2425">
        <v>0</v>
      </c>
      <c r="R2425">
        <v>0</v>
      </c>
      <c r="S2425">
        <v>0</v>
      </c>
      <c r="T2425">
        <v>25</v>
      </c>
      <c r="U2425">
        <v>0</v>
      </c>
      <c r="V2425">
        <v>0</v>
      </c>
      <c r="W2425">
        <v>0</v>
      </c>
      <c r="X2425">
        <v>299.99050404431313</v>
      </c>
      <c r="Y2425">
        <v>0</v>
      </c>
      <c r="Z2425">
        <v>0</v>
      </c>
      <c r="AA2425">
        <v>0</v>
      </c>
      <c r="AB2425">
        <v>31.5386394651457</v>
      </c>
      <c r="AC2425">
        <v>0</v>
      </c>
      <c r="AD2425">
        <v>0</v>
      </c>
      <c r="AE2425">
        <v>331.52914350945883</v>
      </c>
    </row>
    <row r="2426" spans="1:31" x14ac:dyDescent="0.25">
      <c r="A2426">
        <v>2401410</v>
      </c>
      <c r="B2426">
        <v>1</v>
      </c>
      <c r="C2426" t="s">
        <v>80</v>
      </c>
      <c r="D2426" t="s">
        <v>96</v>
      </c>
      <c r="E2426" t="s">
        <v>181</v>
      </c>
      <c r="F2426" t="s">
        <v>7213</v>
      </c>
      <c r="G2426" t="s">
        <v>231</v>
      </c>
      <c r="H2426" t="s">
        <v>135</v>
      </c>
      <c r="I2426" t="s">
        <v>136</v>
      </c>
      <c r="J2426" t="s">
        <v>137</v>
      </c>
      <c r="K2426" t="s">
        <v>163</v>
      </c>
      <c r="L2426" t="s">
        <v>7214</v>
      </c>
      <c r="M2426" t="s">
        <v>7215</v>
      </c>
      <c r="N2426">
        <v>3.3977777769999999</v>
      </c>
      <c r="O2426">
        <v>0</v>
      </c>
      <c r="P2426">
        <v>2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1.2228360972688443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1.2228360972688443</v>
      </c>
    </row>
    <row r="2427" spans="1:31" x14ac:dyDescent="0.25">
      <c r="A2427">
        <v>2400809</v>
      </c>
      <c r="B2427">
        <v>1</v>
      </c>
      <c r="C2427" t="s">
        <v>80</v>
      </c>
      <c r="D2427" t="s">
        <v>82</v>
      </c>
      <c r="E2427" t="s">
        <v>157</v>
      </c>
      <c r="F2427" t="s">
        <v>7216</v>
      </c>
      <c r="G2427" t="s">
        <v>297</v>
      </c>
      <c r="H2427" t="s">
        <v>135</v>
      </c>
      <c r="I2427" t="s">
        <v>136</v>
      </c>
      <c r="J2427" t="s">
        <v>137</v>
      </c>
      <c r="K2427" t="s">
        <v>163</v>
      </c>
      <c r="L2427" t="s">
        <v>7217</v>
      </c>
      <c r="M2427" t="s">
        <v>7218</v>
      </c>
      <c r="N2427">
        <v>2.4897222220000002</v>
      </c>
      <c r="O2427">
        <v>0</v>
      </c>
      <c r="P2427">
        <v>148</v>
      </c>
      <c r="Q2427">
        <v>0</v>
      </c>
      <c r="R2427">
        <v>0</v>
      </c>
      <c r="S2427">
        <v>0</v>
      </c>
      <c r="T2427">
        <v>18</v>
      </c>
      <c r="U2427">
        <v>0</v>
      </c>
      <c r="V2427">
        <v>0</v>
      </c>
      <c r="W2427">
        <v>0</v>
      </c>
      <c r="X2427">
        <v>56.503384733344099</v>
      </c>
      <c r="Y2427">
        <v>0</v>
      </c>
      <c r="Z2427">
        <v>0</v>
      </c>
      <c r="AA2427">
        <v>0</v>
      </c>
      <c r="AB2427">
        <v>14.526502605410762</v>
      </c>
      <c r="AC2427">
        <v>0</v>
      </c>
      <c r="AD2427">
        <v>0</v>
      </c>
      <c r="AE2427">
        <v>71.029887338754861</v>
      </c>
    </row>
    <row r="2428" spans="1:31" x14ac:dyDescent="0.25">
      <c r="A2428">
        <v>2401244</v>
      </c>
      <c r="B2428">
        <v>1</v>
      </c>
      <c r="C2428" t="s">
        <v>80</v>
      </c>
      <c r="D2428" t="s">
        <v>104</v>
      </c>
      <c r="E2428" t="s">
        <v>153</v>
      </c>
      <c r="F2428" t="s">
        <v>4386</v>
      </c>
      <c r="G2428" t="s">
        <v>162</v>
      </c>
      <c r="H2428" t="s">
        <v>143</v>
      </c>
      <c r="I2428" t="s">
        <v>136</v>
      </c>
      <c r="J2428" t="s">
        <v>137</v>
      </c>
      <c r="K2428" t="s">
        <v>163</v>
      </c>
      <c r="L2428" t="s">
        <v>7219</v>
      </c>
      <c r="M2428" t="s">
        <v>7220</v>
      </c>
      <c r="N2428">
        <v>2.1775000000000002</v>
      </c>
      <c r="O2428">
        <v>9</v>
      </c>
      <c r="P2428">
        <v>0</v>
      </c>
      <c r="Q2428">
        <v>67</v>
      </c>
      <c r="R2428">
        <v>0</v>
      </c>
      <c r="S2428">
        <v>26</v>
      </c>
      <c r="T2428">
        <v>2</v>
      </c>
      <c r="U2428">
        <v>0</v>
      </c>
      <c r="V2428">
        <v>0</v>
      </c>
      <c r="W2428">
        <v>34.444822770450749</v>
      </c>
      <c r="X2428">
        <v>0</v>
      </c>
      <c r="Y2428">
        <v>305.57017196743732</v>
      </c>
      <c r="Z2428">
        <v>0</v>
      </c>
      <c r="AA2428">
        <v>352.15308506410798</v>
      </c>
      <c r="AB2428">
        <v>3.5867497798328944</v>
      </c>
      <c r="AC2428">
        <v>0</v>
      </c>
      <c r="AD2428">
        <v>0</v>
      </c>
      <c r="AE2428">
        <v>695.75482958182897</v>
      </c>
    </row>
    <row r="2429" spans="1:31" x14ac:dyDescent="0.25">
      <c r="A2429">
        <v>2400852</v>
      </c>
      <c r="B2429">
        <v>1</v>
      </c>
      <c r="C2429" t="s">
        <v>80</v>
      </c>
      <c r="D2429" t="s">
        <v>108</v>
      </c>
      <c r="E2429" t="s">
        <v>279</v>
      </c>
      <c r="F2429" t="s">
        <v>7221</v>
      </c>
      <c r="G2429" t="s">
        <v>162</v>
      </c>
      <c r="H2429" t="s">
        <v>143</v>
      </c>
      <c r="I2429" t="s">
        <v>136</v>
      </c>
      <c r="J2429" t="s">
        <v>137</v>
      </c>
      <c r="K2429" t="s">
        <v>163</v>
      </c>
      <c r="L2429" t="s">
        <v>7222</v>
      </c>
      <c r="M2429" t="s">
        <v>7223</v>
      </c>
      <c r="N2429">
        <v>0.41666666600000002</v>
      </c>
      <c r="O2429">
        <v>0</v>
      </c>
      <c r="P2429">
        <v>634</v>
      </c>
      <c r="Q2429">
        <v>0</v>
      </c>
      <c r="R2429">
        <v>403</v>
      </c>
      <c r="S2429">
        <v>5</v>
      </c>
      <c r="T2429">
        <v>218</v>
      </c>
      <c r="U2429">
        <v>1</v>
      </c>
      <c r="V2429">
        <v>0</v>
      </c>
      <c r="W2429">
        <v>0</v>
      </c>
      <c r="X2429">
        <v>47.599428089406217</v>
      </c>
      <c r="Y2429">
        <v>0</v>
      </c>
      <c r="Z2429">
        <v>166.41656584448191</v>
      </c>
      <c r="AA2429">
        <v>7.1936907802225019</v>
      </c>
      <c r="AB2429">
        <v>67.766983602745796</v>
      </c>
      <c r="AC2429">
        <v>54.164847069850005</v>
      </c>
      <c r="AD2429">
        <v>0</v>
      </c>
      <c r="AE2429">
        <v>343.14151538670643</v>
      </c>
    </row>
    <row r="2430" spans="1:31" x14ac:dyDescent="0.25">
      <c r="A2430">
        <v>2401064</v>
      </c>
      <c r="B2430">
        <v>1</v>
      </c>
      <c r="C2430" t="s">
        <v>80</v>
      </c>
      <c r="D2430" t="s">
        <v>93</v>
      </c>
      <c r="E2430" t="s">
        <v>181</v>
      </c>
      <c r="F2430" t="s">
        <v>7224</v>
      </c>
      <c r="G2430" t="s">
        <v>224</v>
      </c>
      <c r="H2430" t="s">
        <v>135</v>
      </c>
      <c r="I2430" t="s">
        <v>136</v>
      </c>
      <c r="J2430" t="s">
        <v>137</v>
      </c>
      <c r="K2430" t="s">
        <v>163</v>
      </c>
      <c r="L2430" t="s">
        <v>7225</v>
      </c>
      <c r="M2430" t="s">
        <v>7226</v>
      </c>
      <c r="N2430">
        <v>1.1844444439999999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1.9868565295681</v>
      </c>
      <c r="AC2430">
        <v>0</v>
      </c>
      <c r="AD2430">
        <v>0</v>
      </c>
      <c r="AE2430">
        <v>1.9868565295681</v>
      </c>
    </row>
    <row r="2431" spans="1:31" x14ac:dyDescent="0.25">
      <c r="A2431">
        <v>2401279</v>
      </c>
      <c r="B2431">
        <v>1</v>
      </c>
      <c r="C2431" t="s">
        <v>80</v>
      </c>
      <c r="D2431" t="s">
        <v>92</v>
      </c>
      <c r="E2431" t="s">
        <v>181</v>
      </c>
      <c r="F2431" t="s">
        <v>7227</v>
      </c>
      <c r="G2431" t="s">
        <v>183</v>
      </c>
      <c r="H2431" t="s">
        <v>135</v>
      </c>
      <c r="I2431" t="s">
        <v>136</v>
      </c>
      <c r="J2431" t="s">
        <v>137</v>
      </c>
      <c r="K2431" t="s">
        <v>163</v>
      </c>
      <c r="L2431" t="s">
        <v>7228</v>
      </c>
      <c r="M2431" t="s">
        <v>7229</v>
      </c>
      <c r="N2431">
        <v>2.5527777770000002</v>
      </c>
      <c r="O2431">
        <v>0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9.78634289326782</v>
      </c>
      <c r="AA2431">
        <v>0</v>
      </c>
      <c r="AB2431">
        <v>0</v>
      </c>
      <c r="AC2431">
        <v>0</v>
      </c>
      <c r="AD2431">
        <v>0</v>
      </c>
      <c r="AE2431">
        <v>9.78634289326782</v>
      </c>
    </row>
    <row r="2432" spans="1:31" x14ac:dyDescent="0.25">
      <c r="A2432">
        <v>2400981</v>
      </c>
      <c r="B2432">
        <v>1</v>
      </c>
      <c r="C2432" t="s">
        <v>80</v>
      </c>
      <c r="D2432" t="s">
        <v>110</v>
      </c>
      <c r="E2432" t="s">
        <v>153</v>
      </c>
      <c r="F2432" t="s">
        <v>7230</v>
      </c>
      <c r="G2432" t="s">
        <v>235</v>
      </c>
      <c r="H2432" t="s">
        <v>143</v>
      </c>
      <c r="I2432" t="s">
        <v>136</v>
      </c>
      <c r="J2432" t="s">
        <v>137</v>
      </c>
      <c r="K2432" t="s">
        <v>163</v>
      </c>
      <c r="L2432" t="s">
        <v>7231</v>
      </c>
      <c r="M2432" t="s">
        <v>7055</v>
      </c>
      <c r="N2432">
        <v>0.650277777</v>
      </c>
      <c r="O2432">
        <v>0</v>
      </c>
      <c r="P2432">
        <v>2512</v>
      </c>
      <c r="Q2432">
        <v>0</v>
      </c>
      <c r="R2432">
        <v>0</v>
      </c>
      <c r="S2432">
        <v>0</v>
      </c>
      <c r="T2432">
        <v>203</v>
      </c>
      <c r="U2432">
        <v>0</v>
      </c>
      <c r="V2432">
        <v>1</v>
      </c>
      <c r="W2432">
        <v>0</v>
      </c>
      <c r="X2432">
        <v>365.5919418522821</v>
      </c>
      <c r="Y2432">
        <v>0</v>
      </c>
      <c r="Z2432">
        <v>0</v>
      </c>
      <c r="AA2432">
        <v>0</v>
      </c>
      <c r="AB2432">
        <v>135.54761630837788</v>
      </c>
      <c r="AC2432">
        <v>0</v>
      </c>
      <c r="AD2432">
        <v>7.9459019239944304</v>
      </c>
      <c r="AE2432">
        <v>509.08546008465441</v>
      </c>
    </row>
    <row r="2433" spans="1:31" x14ac:dyDescent="0.25">
      <c r="A2433">
        <v>2401319</v>
      </c>
      <c r="B2433">
        <v>1</v>
      </c>
      <c r="C2433" t="s">
        <v>80</v>
      </c>
      <c r="D2433" t="s">
        <v>94</v>
      </c>
      <c r="E2433" t="s">
        <v>157</v>
      </c>
      <c r="F2433" t="s">
        <v>7232</v>
      </c>
      <c r="G2433" t="s">
        <v>254</v>
      </c>
      <c r="H2433" t="s">
        <v>135</v>
      </c>
      <c r="I2433" t="s">
        <v>136</v>
      </c>
      <c r="J2433" t="s">
        <v>137</v>
      </c>
      <c r="K2433" t="s">
        <v>163</v>
      </c>
      <c r="L2433" t="s">
        <v>7233</v>
      </c>
      <c r="M2433" t="s">
        <v>7234</v>
      </c>
      <c r="N2433">
        <v>0.75305555499999999</v>
      </c>
      <c r="O2433">
        <v>0</v>
      </c>
      <c r="P2433">
        <v>5</v>
      </c>
      <c r="Q2433">
        <v>0</v>
      </c>
      <c r="R2433">
        <v>0</v>
      </c>
      <c r="S2433">
        <v>0</v>
      </c>
      <c r="T2433">
        <v>1</v>
      </c>
      <c r="U2433">
        <v>0</v>
      </c>
      <c r="V2433">
        <v>0</v>
      </c>
      <c r="W2433">
        <v>0</v>
      </c>
      <c r="X2433">
        <v>0.1761757362256261</v>
      </c>
      <c r="Y2433">
        <v>0</v>
      </c>
      <c r="Z2433">
        <v>0</v>
      </c>
      <c r="AA2433">
        <v>0</v>
      </c>
      <c r="AB2433">
        <v>0.1086059194298</v>
      </c>
      <c r="AC2433">
        <v>0</v>
      </c>
      <c r="AD2433">
        <v>0</v>
      </c>
      <c r="AE2433">
        <v>0.28478165565542612</v>
      </c>
    </row>
    <row r="2434" spans="1:31" x14ac:dyDescent="0.25">
      <c r="A2434">
        <v>2401402</v>
      </c>
      <c r="B2434">
        <v>1</v>
      </c>
      <c r="C2434" t="s">
        <v>80</v>
      </c>
      <c r="D2434" t="s">
        <v>88</v>
      </c>
      <c r="E2434" t="s">
        <v>181</v>
      </c>
      <c r="F2434" t="s">
        <v>7235</v>
      </c>
      <c r="G2434" t="s">
        <v>231</v>
      </c>
      <c r="H2434" t="s">
        <v>135</v>
      </c>
      <c r="I2434" t="s">
        <v>136</v>
      </c>
      <c r="J2434" t="s">
        <v>137</v>
      </c>
      <c r="K2434" t="s">
        <v>163</v>
      </c>
      <c r="L2434" t="s">
        <v>7236</v>
      </c>
      <c r="M2434" t="s">
        <v>7237</v>
      </c>
      <c r="N2434">
        <v>2.7324999999999999</v>
      </c>
      <c r="O2434">
        <v>0</v>
      </c>
      <c r="P2434">
        <v>9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4.7757150729855011</v>
      </c>
      <c r="Y2434">
        <v>0</v>
      </c>
      <c r="Z2434">
        <v>0</v>
      </c>
      <c r="AA2434">
        <v>0</v>
      </c>
      <c r="AB2434">
        <v>2.7133589599582497</v>
      </c>
      <c r="AC2434">
        <v>0</v>
      </c>
      <c r="AD2434">
        <v>0</v>
      </c>
      <c r="AE2434">
        <v>7.4890740329437513</v>
      </c>
    </row>
    <row r="2435" spans="1:31" x14ac:dyDescent="0.25">
      <c r="A2435">
        <v>2401339</v>
      </c>
      <c r="B2435">
        <v>1</v>
      </c>
      <c r="C2435" t="s">
        <v>80</v>
      </c>
      <c r="D2435" t="s">
        <v>107</v>
      </c>
      <c r="E2435" t="s">
        <v>157</v>
      </c>
      <c r="F2435" t="s">
        <v>7238</v>
      </c>
      <c r="G2435" t="s">
        <v>254</v>
      </c>
      <c r="H2435" t="s">
        <v>135</v>
      </c>
      <c r="I2435" t="s">
        <v>136</v>
      </c>
      <c r="J2435" t="s">
        <v>137</v>
      </c>
      <c r="K2435" t="s">
        <v>163</v>
      </c>
      <c r="L2435" t="s">
        <v>7239</v>
      </c>
      <c r="M2435" t="s">
        <v>7240</v>
      </c>
      <c r="N2435">
        <v>0.42777777700000003</v>
      </c>
      <c r="O2435">
        <v>0</v>
      </c>
      <c r="P2435">
        <v>48</v>
      </c>
      <c r="Q2435">
        <v>0</v>
      </c>
      <c r="R2435">
        <v>0</v>
      </c>
      <c r="S2435">
        <v>0</v>
      </c>
      <c r="T2435">
        <v>9</v>
      </c>
      <c r="U2435">
        <v>0</v>
      </c>
      <c r="V2435">
        <v>0</v>
      </c>
      <c r="W2435">
        <v>0</v>
      </c>
      <c r="X2435">
        <v>1.6799572448762252</v>
      </c>
      <c r="Y2435">
        <v>0</v>
      </c>
      <c r="Z2435">
        <v>0</v>
      </c>
      <c r="AA2435">
        <v>0</v>
      </c>
      <c r="AB2435">
        <v>3.071596115812194</v>
      </c>
      <c r="AC2435">
        <v>0</v>
      </c>
      <c r="AD2435">
        <v>0</v>
      </c>
      <c r="AE2435">
        <v>4.751553360688419</v>
      </c>
    </row>
    <row r="2436" spans="1:31" x14ac:dyDescent="0.25">
      <c r="A2436">
        <v>2400841</v>
      </c>
      <c r="B2436">
        <v>1</v>
      </c>
      <c r="C2436" t="s">
        <v>80</v>
      </c>
      <c r="D2436" t="s">
        <v>95</v>
      </c>
      <c r="E2436" t="s">
        <v>157</v>
      </c>
      <c r="F2436" t="s">
        <v>7241</v>
      </c>
      <c r="G2436" t="s">
        <v>297</v>
      </c>
      <c r="H2436" t="s">
        <v>135</v>
      </c>
      <c r="I2436" t="s">
        <v>136</v>
      </c>
      <c r="J2436" t="s">
        <v>137</v>
      </c>
      <c r="K2436" t="s">
        <v>163</v>
      </c>
      <c r="L2436" t="s">
        <v>7242</v>
      </c>
      <c r="M2436" t="s">
        <v>7243</v>
      </c>
      <c r="N2436">
        <v>3.4355555550000001</v>
      </c>
      <c r="O2436">
        <v>0</v>
      </c>
      <c r="P2436">
        <v>97</v>
      </c>
      <c r="Q2436">
        <v>0</v>
      </c>
      <c r="R2436">
        <v>0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81.427206448509821</v>
      </c>
      <c r="Y2436">
        <v>0</v>
      </c>
      <c r="Z2436">
        <v>0</v>
      </c>
      <c r="AA2436">
        <v>0</v>
      </c>
      <c r="AB2436">
        <v>4.2524631850740571</v>
      </c>
      <c r="AC2436">
        <v>0</v>
      </c>
      <c r="AD2436">
        <v>0</v>
      </c>
      <c r="AE2436">
        <v>85.679669633583885</v>
      </c>
    </row>
    <row r="2437" spans="1:31" x14ac:dyDescent="0.25">
      <c r="A2437">
        <v>2400904</v>
      </c>
      <c r="B2437">
        <v>1</v>
      </c>
      <c r="C2437" t="s">
        <v>81</v>
      </c>
      <c r="D2437" t="s">
        <v>116</v>
      </c>
      <c r="E2437" t="s">
        <v>279</v>
      </c>
      <c r="F2437" t="s">
        <v>7244</v>
      </c>
      <c r="G2437" t="s">
        <v>134</v>
      </c>
      <c r="H2437" t="s">
        <v>143</v>
      </c>
      <c r="I2437" t="s">
        <v>136</v>
      </c>
      <c r="J2437" t="s">
        <v>137</v>
      </c>
      <c r="K2437" t="s">
        <v>138</v>
      </c>
      <c r="L2437" t="s">
        <v>7245</v>
      </c>
      <c r="M2437" t="s">
        <v>7246</v>
      </c>
      <c r="N2437">
        <v>8.5088888879999995</v>
      </c>
      <c r="O2437">
        <v>0</v>
      </c>
      <c r="P2437">
        <v>311</v>
      </c>
      <c r="Q2437">
        <v>1</v>
      </c>
      <c r="R2437">
        <v>2</v>
      </c>
      <c r="S2437">
        <v>2</v>
      </c>
      <c r="T2437">
        <v>17</v>
      </c>
      <c r="U2437">
        <v>0</v>
      </c>
      <c r="V2437">
        <v>0</v>
      </c>
      <c r="W2437">
        <v>0</v>
      </c>
      <c r="X2437">
        <v>273.49346489517058</v>
      </c>
      <c r="Y2437">
        <v>3.8571929310596116</v>
      </c>
      <c r="Z2437">
        <v>13.040393286397366</v>
      </c>
      <c r="AA2437">
        <v>26.400485468286448</v>
      </c>
      <c r="AB2437">
        <v>65.039013846820907</v>
      </c>
      <c r="AC2437">
        <v>0</v>
      </c>
      <c r="AD2437">
        <v>0</v>
      </c>
      <c r="AE2437">
        <v>381.83055042773492</v>
      </c>
    </row>
    <row r="2438" spans="1:31" x14ac:dyDescent="0.25">
      <c r="A2438">
        <v>2401047</v>
      </c>
      <c r="B2438">
        <v>1</v>
      </c>
      <c r="C2438" t="s">
        <v>81</v>
      </c>
      <c r="D2438" t="s">
        <v>120</v>
      </c>
      <c r="E2438" t="s">
        <v>153</v>
      </c>
      <c r="F2438" t="s">
        <v>7247</v>
      </c>
      <c r="G2438" t="s">
        <v>134</v>
      </c>
      <c r="H2438" t="s">
        <v>143</v>
      </c>
      <c r="I2438" t="s">
        <v>136</v>
      </c>
      <c r="J2438" t="s">
        <v>137</v>
      </c>
      <c r="K2438" t="s">
        <v>138</v>
      </c>
      <c r="L2438" t="s">
        <v>7248</v>
      </c>
      <c r="M2438" t="s">
        <v>7249</v>
      </c>
      <c r="N2438">
        <v>0.78694444399999997</v>
      </c>
      <c r="O2438">
        <v>1</v>
      </c>
      <c r="P2438">
        <v>307</v>
      </c>
      <c r="Q2438">
        <v>90</v>
      </c>
      <c r="R2438">
        <v>4</v>
      </c>
      <c r="S2438">
        <v>18</v>
      </c>
      <c r="T2438">
        <v>43</v>
      </c>
      <c r="U2438">
        <v>3</v>
      </c>
      <c r="V2438">
        <v>0</v>
      </c>
      <c r="W2438">
        <v>1.2622256503504599</v>
      </c>
      <c r="X2438">
        <v>49.603243279637105</v>
      </c>
      <c r="Y2438">
        <v>126.28324231584047</v>
      </c>
      <c r="Z2438">
        <v>1.2762922303085671</v>
      </c>
      <c r="AA2438">
        <v>19.229685508138399</v>
      </c>
      <c r="AB2438">
        <v>14.514966468058878</v>
      </c>
      <c r="AC2438">
        <v>17.435403895593417</v>
      </c>
      <c r="AD2438">
        <v>0</v>
      </c>
      <c r="AE2438">
        <v>229.60505934792729</v>
      </c>
    </row>
    <row r="2439" spans="1:31" x14ac:dyDescent="0.25">
      <c r="A2439">
        <v>2401296</v>
      </c>
      <c r="B2439">
        <v>1</v>
      </c>
      <c r="C2439" t="s">
        <v>80</v>
      </c>
      <c r="D2439" t="s">
        <v>90</v>
      </c>
      <c r="E2439" t="s">
        <v>157</v>
      </c>
      <c r="F2439" t="s">
        <v>7250</v>
      </c>
      <c r="G2439" t="s">
        <v>254</v>
      </c>
      <c r="H2439" t="s">
        <v>135</v>
      </c>
      <c r="I2439" t="s">
        <v>136</v>
      </c>
      <c r="J2439" t="s">
        <v>137</v>
      </c>
      <c r="K2439" t="s">
        <v>163</v>
      </c>
      <c r="L2439" t="s">
        <v>7251</v>
      </c>
      <c r="M2439" t="s">
        <v>7252</v>
      </c>
      <c r="N2439">
        <v>0.505</v>
      </c>
      <c r="O2439">
        <v>0</v>
      </c>
      <c r="P2439">
        <v>53</v>
      </c>
      <c r="Q2439">
        <v>0</v>
      </c>
      <c r="R2439">
        <v>0</v>
      </c>
      <c r="S2439">
        <v>0</v>
      </c>
      <c r="T2439">
        <v>1</v>
      </c>
      <c r="U2439">
        <v>0</v>
      </c>
      <c r="V2439">
        <v>0</v>
      </c>
      <c r="W2439">
        <v>0</v>
      </c>
      <c r="X2439">
        <v>5.8827306904054604</v>
      </c>
      <c r="Y2439">
        <v>0</v>
      </c>
      <c r="Z2439">
        <v>0</v>
      </c>
      <c r="AA2439">
        <v>0</v>
      </c>
      <c r="AB2439">
        <v>5.1492654219933334E-2</v>
      </c>
      <c r="AC2439">
        <v>0</v>
      </c>
      <c r="AD2439">
        <v>0</v>
      </c>
      <c r="AE2439">
        <v>5.9342233446253934</v>
      </c>
    </row>
    <row r="2440" spans="1:31" x14ac:dyDescent="0.25">
      <c r="A2440">
        <v>2400944</v>
      </c>
      <c r="B2440">
        <v>1</v>
      </c>
      <c r="C2440" t="s">
        <v>80</v>
      </c>
      <c r="D2440" t="s">
        <v>90</v>
      </c>
      <c r="E2440" t="s">
        <v>132</v>
      </c>
      <c r="F2440" t="s">
        <v>7253</v>
      </c>
      <c r="G2440" t="s">
        <v>147</v>
      </c>
      <c r="H2440" t="s">
        <v>135</v>
      </c>
      <c r="I2440" t="s">
        <v>136</v>
      </c>
      <c r="J2440" t="s">
        <v>137</v>
      </c>
      <c r="K2440" t="s">
        <v>138</v>
      </c>
      <c r="L2440" t="s">
        <v>7254</v>
      </c>
      <c r="M2440" t="s">
        <v>7255</v>
      </c>
      <c r="N2440">
        <v>1.051666666</v>
      </c>
      <c r="O2440">
        <v>0</v>
      </c>
      <c r="P2440">
        <v>677</v>
      </c>
      <c r="Q2440">
        <v>0</v>
      </c>
      <c r="R2440">
        <v>0</v>
      </c>
      <c r="S2440">
        <v>0</v>
      </c>
      <c r="T2440">
        <v>25</v>
      </c>
      <c r="U2440">
        <v>0</v>
      </c>
      <c r="V2440">
        <v>0</v>
      </c>
      <c r="W2440">
        <v>0</v>
      </c>
      <c r="X2440">
        <v>141.87552499295208</v>
      </c>
      <c r="Y2440">
        <v>0</v>
      </c>
      <c r="Z2440">
        <v>0</v>
      </c>
      <c r="AA2440">
        <v>0</v>
      </c>
      <c r="AB2440">
        <v>16.693133997164267</v>
      </c>
      <c r="AC2440">
        <v>0</v>
      </c>
      <c r="AD2440">
        <v>0</v>
      </c>
      <c r="AE2440">
        <v>158.56865899011635</v>
      </c>
    </row>
    <row r="2441" spans="1:31" x14ac:dyDescent="0.25">
      <c r="A2441">
        <v>2400821</v>
      </c>
      <c r="B2441">
        <v>1</v>
      </c>
      <c r="C2441" t="s">
        <v>80</v>
      </c>
      <c r="D2441" t="s">
        <v>90</v>
      </c>
      <c r="E2441" t="s">
        <v>325</v>
      </c>
      <c r="F2441" t="s">
        <v>7256</v>
      </c>
      <c r="G2441" t="s">
        <v>220</v>
      </c>
      <c r="H2441" t="s">
        <v>327</v>
      </c>
      <c r="I2441" t="s">
        <v>136</v>
      </c>
      <c r="J2441" t="s">
        <v>137</v>
      </c>
      <c r="K2441" t="s">
        <v>138</v>
      </c>
      <c r="L2441" t="s">
        <v>7257</v>
      </c>
      <c r="M2441" t="s">
        <v>7258</v>
      </c>
      <c r="N2441">
        <v>6.3888888000000005E-2</v>
      </c>
      <c r="O2441">
        <v>0</v>
      </c>
      <c r="P2441">
        <v>24312</v>
      </c>
      <c r="Q2441">
        <v>0</v>
      </c>
      <c r="R2441">
        <v>0</v>
      </c>
      <c r="S2441">
        <v>3</v>
      </c>
      <c r="T2441">
        <v>1672</v>
      </c>
      <c r="U2441">
        <v>0</v>
      </c>
      <c r="V2441">
        <v>3</v>
      </c>
      <c r="W2441">
        <v>0</v>
      </c>
      <c r="X2441">
        <v>259.28815135454016</v>
      </c>
      <c r="Y2441">
        <v>0</v>
      </c>
      <c r="Z2441">
        <v>0</v>
      </c>
      <c r="AA2441">
        <v>45.110676096708829</v>
      </c>
      <c r="AB2441">
        <v>49.153508551777861</v>
      </c>
      <c r="AC2441">
        <v>0</v>
      </c>
      <c r="AD2441">
        <v>0.24051550504641664</v>
      </c>
      <c r="AE2441">
        <v>353.79285150807323</v>
      </c>
    </row>
    <row r="2442" spans="1:31" x14ac:dyDescent="0.25">
      <c r="A2442">
        <v>2401230</v>
      </c>
      <c r="B2442">
        <v>1</v>
      </c>
      <c r="C2442" t="s">
        <v>80</v>
      </c>
      <c r="D2442" t="s">
        <v>106</v>
      </c>
      <c r="E2442" t="s">
        <v>279</v>
      </c>
      <c r="F2442" t="s">
        <v>7259</v>
      </c>
      <c r="G2442" t="s">
        <v>134</v>
      </c>
      <c r="H2442" t="s">
        <v>143</v>
      </c>
      <c r="I2442" t="s">
        <v>136</v>
      </c>
      <c r="J2442" t="s">
        <v>137</v>
      </c>
      <c r="K2442" t="s">
        <v>138</v>
      </c>
      <c r="L2442" t="s">
        <v>7260</v>
      </c>
      <c r="M2442" t="s">
        <v>7261</v>
      </c>
      <c r="N2442">
        <v>2.221944444</v>
      </c>
      <c r="O2442">
        <v>0</v>
      </c>
      <c r="P2442">
        <v>231</v>
      </c>
      <c r="Q2442">
        <v>0</v>
      </c>
      <c r="R2442">
        <v>15</v>
      </c>
      <c r="S2442">
        <v>0</v>
      </c>
      <c r="T2442">
        <v>28</v>
      </c>
      <c r="U2442">
        <v>0</v>
      </c>
      <c r="V2442">
        <v>0</v>
      </c>
      <c r="W2442">
        <v>0</v>
      </c>
      <c r="X2442">
        <v>103.23564695036745</v>
      </c>
      <c r="Y2442">
        <v>0</v>
      </c>
      <c r="Z2442">
        <v>9.1960651047351476</v>
      </c>
      <c r="AA2442">
        <v>0</v>
      </c>
      <c r="AB2442">
        <v>46.538673737774964</v>
      </c>
      <c r="AC2442">
        <v>0</v>
      </c>
      <c r="AD2442">
        <v>0</v>
      </c>
      <c r="AE2442">
        <v>158.97038579287755</v>
      </c>
    </row>
    <row r="2443" spans="1:31" x14ac:dyDescent="0.25">
      <c r="A2443">
        <v>2400961</v>
      </c>
      <c r="B2443">
        <v>1</v>
      </c>
      <c r="C2443" t="s">
        <v>80</v>
      </c>
      <c r="D2443" t="s">
        <v>97</v>
      </c>
      <c r="E2443" t="s">
        <v>181</v>
      </c>
      <c r="F2443" t="s">
        <v>7262</v>
      </c>
      <c r="G2443" t="s">
        <v>231</v>
      </c>
      <c r="H2443" t="s">
        <v>135</v>
      </c>
      <c r="I2443" t="s">
        <v>136</v>
      </c>
      <c r="J2443" t="s">
        <v>137</v>
      </c>
      <c r="K2443" t="s">
        <v>163</v>
      </c>
      <c r="L2443" t="s">
        <v>7263</v>
      </c>
      <c r="M2443" t="s">
        <v>7264</v>
      </c>
      <c r="N2443">
        <v>3.289722222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0.895454981787559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0.895454981787559</v>
      </c>
    </row>
    <row r="2444" spans="1:31" x14ac:dyDescent="0.25">
      <c r="A2444">
        <v>2401316</v>
      </c>
      <c r="B2444">
        <v>1</v>
      </c>
      <c r="C2444" t="s">
        <v>81</v>
      </c>
      <c r="D2444" t="s">
        <v>119</v>
      </c>
      <c r="E2444" t="s">
        <v>141</v>
      </c>
      <c r="F2444" t="s">
        <v>7265</v>
      </c>
      <c r="G2444" t="s">
        <v>162</v>
      </c>
      <c r="H2444" t="s">
        <v>143</v>
      </c>
      <c r="I2444" t="s">
        <v>136</v>
      </c>
      <c r="J2444" t="s">
        <v>137</v>
      </c>
      <c r="K2444" t="s">
        <v>163</v>
      </c>
      <c r="L2444" t="s">
        <v>7266</v>
      </c>
      <c r="M2444" t="s">
        <v>7267</v>
      </c>
      <c r="N2444">
        <v>1.3302777770000001</v>
      </c>
      <c r="O2444">
        <v>0</v>
      </c>
      <c r="P2444">
        <v>23</v>
      </c>
      <c r="Q2444">
        <v>0</v>
      </c>
      <c r="R2444">
        <v>3</v>
      </c>
      <c r="S2444">
        <v>0</v>
      </c>
      <c r="T2444">
        <v>1</v>
      </c>
      <c r="U2444">
        <v>0</v>
      </c>
      <c r="V2444">
        <v>0</v>
      </c>
      <c r="W2444">
        <v>0</v>
      </c>
      <c r="X2444">
        <v>5.4976671212231709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5.4976671212231709</v>
      </c>
    </row>
    <row r="2445" spans="1:31" x14ac:dyDescent="0.25">
      <c r="A2445">
        <v>2401376</v>
      </c>
      <c r="B2445">
        <v>1</v>
      </c>
      <c r="C2445" t="s">
        <v>80</v>
      </c>
      <c r="D2445" t="s">
        <v>97</v>
      </c>
      <c r="E2445" t="s">
        <v>181</v>
      </c>
      <c r="F2445" t="s">
        <v>7268</v>
      </c>
      <c r="G2445" t="s">
        <v>183</v>
      </c>
      <c r="H2445" t="s">
        <v>135</v>
      </c>
      <c r="I2445" t="s">
        <v>136</v>
      </c>
      <c r="J2445" t="s">
        <v>137</v>
      </c>
      <c r="K2445" t="s">
        <v>163</v>
      </c>
      <c r="L2445" t="s">
        <v>7269</v>
      </c>
      <c r="M2445" t="s">
        <v>7270</v>
      </c>
      <c r="N2445">
        <v>1.3119444440000001</v>
      </c>
      <c r="O2445">
        <v>0</v>
      </c>
      <c r="P2445">
        <v>3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0.9872050096402718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0.9872050096402718</v>
      </c>
    </row>
    <row r="2446" spans="1:31" x14ac:dyDescent="0.25">
      <c r="A2446">
        <v>2400921</v>
      </c>
      <c r="B2446">
        <v>1</v>
      </c>
      <c r="C2446" t="s">
        <v>80</v>
      </c>
      <c r="D2446" t="s">
        <v>102</v>
      </c>
      <c r="E2446" t="s">
        <v>132</v>
      </c>
      <c r="F2446" t="s">
        <v>7271</v>
      </c>
      <c r="G2446" t="s">
        <v>272</v>
      </c>
      <c r="H2446" t="s">
        <v>135</v>
      </c>
      <c r="I2446" t="s">
        <v>136</v>
      </c>
      <c r="J2446" t="s">
        <v>137</v>
      </c>
      <c r="K2446" t="s">
        <v>163</v>
      </c>
      <c r="L2446" t="s">
        <v>7272</v>
      </c>
      <c r="M2446" t="s">
        <v>7273</v>
      </c>
      <c r="N2446">
        <v>2.92</v>
      </c>
      <c r="O2446">
        <v>0</v>
      </c>
      <c r="P2446">
        <v>2</v>
      </c>
      <c r="Q2446">
        <v>0</v>
      </c>
      <c r="R2446">
        <v>12</v>
      </c>
      <c r="S2446">
        <v>0</v>
      </c>
      <c r="T2446">
        <v>6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4.7132710714879291</v>
      </c>
      <c r="AA2446">
        <v>0</v>
      </c>
      <c r="AB2446">
        <v>0.92590053649077109</v>
      </c>
      <c r="AC2446">
        <v>0</v>
      </c>
      <c r="AD2446">
        <v>0</v>
      </c>
      <c r="AE2446">
        <v>5.6391716079787004</v>
      </c>
    </row>
    <row r="2447" spans="1:31" x14ac:dyDescent="0.25">
      <c r="A2447">
        <v>2400858</v>
      </c>
      <c r="B2447">
        <v>1</v>
      </c>
      <c r="C2447" t="s">
        <v>80</v>
      </c>
      <c r="D2447" t="s">
        <v>82</v>
      </c>
      <c r="E2447" t="s">
        <v>132</v>
      </c>
      <c r="F2447" t="s">
        <v>7274</v>
      </c>
      <c r="G2447" t="s">
        <v>254</v>
      </c>
      <c r="H2447" t="s">
        <v>135</v>
      </c>
      <c r="I2447" t="s">
        <v>136</v>
      </c>
      <c r="J2447" t="s">
        <v>137</v>
      </c>
      <c r="K2447" t="s">
        <v>163</v>
      </c>
      <c r="L2447" t="s">
        <v>7275</v>
      </c>
      <c r="M2447" t="s">
        <v>7276</v>
      </c>
      <c r="N2447">
        <v>0.45250000000000001</v>
      </c>
      <c r="O2447">
        <v>0</v>
      </c>
      <c r="P2447">
        <v>244</v>
      </c>
      <c r="Q2447">
        <v>0</v>
      </c>
      <c r="R2447">
        <v>0</v>
      </c>
      <c r="S2447">
        <v>0</v>
      </c>
      <c r="T2447">
        <v>138</v>
      </c>
      <c r="U2447">
        <v>0</v>
      </c>
      <c r="V2447">
        <v>0</v>
      </c>
      <c r="W2447">
        <v>0</v>
      </c>
      <c r="X2447">
        <v>20.405973106174695</v>
      </c>
      <c r="Y2447">
        <v>0</v>
      </c>
      <c r="Z2447">
        <v>0</v>
      </c>
      <c r="AA2447">
        <v>0</v>
      </c>
      <c r="AB2447">
        <v>53.216594705267823</v>
      </c>
      <c r="AC2447">
        <v>0</v>
      </c>
      <c r="AD2447">
        <v>0</v>
      </c>
      <c r="AE2447">
        <v>73.622567811442522</v>
      </c>
    </row>
    <row r="2448" spans="1:31" x14ac:dyDescent="0.25">
      <c r="A2448">
        <v>2400838</v>
      </c>
      <c r="B2448">
        <v>1</v>
      </c>
      <c r="C2448" t="s">
        <v>80</v>
      </c>
      <c r="D2448" t="s">
        <v>82</v>
      </c>
      <c r="E2448" t="s">
        <v>176</v>
      </c>
      <c r="F2448" t="s">
        <v>7277</v>
      </c>
      <c r="G2448" t="s">
        <v>287</v>
      </c>
      <c r="H2448" t="s">
        <v>135</v>
      </c>
      <c r="I2448" t="s">
        <v>136</v>
      </c>
      <c r="J2448" t="s">
        <v>137</v>
      </c>
      <c r="K2448" t="s">
        <v>163</v>
      </c>
      <c r="L2448" t="s">
        <v>7278</v>
      </c>
      <c r="M2448" t="s">
        <v>7279</v>
      </c>
      <c r="N2448">
        <v>2.5080555549999999</v>
      </c>
      <c r="O2448">
        <v>0</v>
      </c>
      <c r="P2448">
        <v>21</v>
      </c>
      <c r="Q2448">
        <v>0</v>
      </c>
      <c r="R2448">
        <v>0</v>
      </c>
      <c r="S2448">
        <v>0</v>
      </c>
      <c r="T2448">
        <v>11</v>
      </c>
      <c r="U2448">
        <v>0</v>
      </c>
      <c r="V2448">
        <v>0</v>
      </c>
      <c r="W2448">
        <v>0</v>
      </c>
      <c r="X2448">
        <v>7.3533271324250844</v>
      </c>
      <c r="Y2448">
        <v>0</v>
      </c>
      <c r="Z2448">
        <v>0</v>
      </c>
      <c r="AA2448">
        <v>0</v>
      </c>
      <c r="AB2448">
        <v>8.9987558547510353</v>
      </c>
      <c r="AC2448">
        <v>0</v>
      </c>
      <c r="AD2448">
        <v>0</v>
      </c>
      <c r="AE2448">
        <v>16.352082987176118</v>
      </c>
    </row>
    <row r="2449" spans="1:31" x14ac:dyDescent="0.25">
      <c r="A2449">
        <v>2400815</v>
      </c>
      <c r="B2449">
        <v>1</v>
      </c>
      <c r="C2449" t="s">
        <v>80</v>
      </c>
      <c r="D2449" t="s">
        <v>100</v>
      </c>
      <c r="E2449" t="s">
        <v>141</v>
      </c>
      <c r="F2449" t="s">
        <v>7280</v>
      </c>
      <c r="G2449" t="s">
        <v>206</v>
      </c>
      <c r="H2449" t="s">
        <v>143</v>
      </c>
      <c r="I2449" t="s">
        <v>136</v>
      </c>
      <c r="J2449" t="s">
        <v>137</v>
      </c>
      <c r="K2449" t="s">
        <v>163</v>
      </c>
      <c r="L2449" t="s">
        <v>7281</v>
      </c>
      <c r="M2449" t="s">
        <v>7282</v>
      </c>
      <c r="N2449">
        <v>2.8833333329999999</v>
      </c>
      <c r="O2449">
        <v>0</v>
      </c>
      <c r="P2449">
        <v>18</v>
      </c>
      <c r="Q2449">
        <v>0</v>
      </c>
      <c r="R2449">
        <v>35</v>
      </c>
      <c r="S2449">
        <v>0</v>
      </c>
      <c r="T2449">
        <v>4</v>
      </c>
      <c r="U2449">
        <v>0</v>
      </c>
      <c r="V2449">
        <v>0</v>
      </c>
      <c r="W2449">
        <v>0</v>
      </c>
      <c r="X2449">
        <v>8.8416680401476793</v>
      </c>
      <c r="Y2449">
        <v>0</v>
      </c>
      <c r="Z2449">
        <v>55.964344613370059</v>
      </c>
      <c r="AA2449">
        <v>0</v>
      </c>
      <c r="AB2449">
        <v>4.6350950310318133</v>
      </c>
      <c r="AC2449">
        <v>0</v>
      </c>
      <c r="AD2449">
        <v>0</v>
      </c>
      <c r="AE2449">
        <v>69.44110768454955</v>
      </c>
    </row>
    <row r="2450" spans="1:31" x14ac:dyDescent="0.25">
      <c r="A2450">
        <v>2401356</v>
      </c>
      <c r="B2450">
        <v>1</v>
      </c>
      <c r="C2450" t="s">
        <v>80</v>
      </c>
      <c r="D2450" t="s">
        <v>101</v>
      </c>
      <c r="E2450" t="s">
        <v>157</v>
      </c>
      <c r="F2450" t="s">
        <v>7283</v>
      </c>
      <c r="G2450" t="s">
        <v>254</v>
      </c>
      <c r="H2450" t="s">
        <v>135</v>
      </c>
      <c r="I2450" t="s">
        <v>136</v>
      </c>
      <c r="J2450" t="s">
        <v>137</v>
      </c>
      <c r="K2450" t="s">
        <v>163</v>
      </c>
      <c r="L2450" t="s">
        <v>7284</v>
      </c>
      <c r="M2450" t="s">
        <v>7285</v>
      </c>
      <c r="N2450">
        <v>0.72694444400000002</v>
      </c>
      <c r="O2450">
        <v>0</v>
      </c>
      <c r="P2450">
        <v>68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7.8595370629686441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7.8595370629686441</v>
      </c>
    </row>
    <row r="2451" spans="1:31" x14ac:dyDescent="0.25">
      <c r="A2451">
        <v>2401150</v>
      </c>
      <c r="B2451">
        <v>1</v>
      </c>
      <c r="C2451" t="s">
        <v>80</v>
      </c>
      <c r="D2451" t="s">
        <v>107</v>
      </c>
      <c r="E2451" t="s">
        <v>181</v>
      </c>
      <c r="F2451" t="s">
        <v>7286</v>
      </c>
      <c r="G2451" t="s">
        <v>235</v>
      </c>
      <c r="H2451" t="s">
        <v>135</v>
      </c>
      <c r="I2451" t="s">
        <v>136</v>
      </c>
      <c r="J2451" t="s">
        <v>137</v>
      </c>
      <c r="K2451" t="s">
        <v>163</v>
      </c>
      <c r="L2451" t="s">
        <v>7287</v>
      </c>
      <c r="M2451" t="s">
        <v>7288</v>
      </c>
      <c r="N2451">
        <v>2.7344444440000002</v>
      </c>
      <c r="O2451">
        <v>0</v>
      </c>
      <c r="P2451">
        <v>1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0.63316055512623004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0.63316055512623004</v>
      </c>
    </row>
    <row r="2452" spans="1:31" x14ac:dyDescent="0.25">
      <c r="A2452">
        <v>2400847</v>
      </c>
      <c r="B2452">
        <v>1</v>
      </c>
      <c r="C2452" t="s">
        <v>80</v>
      </c>
      <c r="D2452" t="s">
        <v>95</v>
      </c>
      <c r="E2452" t="s">
        <v>279</v>
      </c>
      <c r="F2452" t="s">
        <v>7289</v>
      </c>
      <c r="G2452" t="s">
        <v>162</v>
      </c>
      <c r="H2452" t="s">
        <v>143</v>
      </c>
      <c r="I2452" t="s">
        <v>136</v>
      </c>
      <c r="J2452" t="s">
        <v>137</v>
      </c>
      <c r="K2452" t="s">
        <v>163</v>
      </c>
      <c r="L2452" t="s">
        <v>7290</v>
      </c>
      <c r="M2452" t="s">
        <v>7291</v>
      </c>
      <c r="N2452">
        <v>0.30083333299999998</v>
      </c>
      <c r="O2452">
        <v>0</v>
      </c>
      <c r="P2452">
        <v>252</v>
      </c>
      <c r="Q2452">
        <v>0</v>
      </c>
      <c r="R2452">
        <v>0</v>
      </c>
      <c r="S2452">
        <v>0</v>
      </c>
      <c r="T2452">
        <v>20</v>
      </c>
      <c r="U2452">
        <v>0</v>
      </c>
      <c r="V2452">
        <v>0</v>
      </c>
      <c r="W2452">
        <v>0</v>
      </c>
      <c r="X2452">
        <v>12.496290108544196</v>
      </c>
      <c r="Y2452">
        <v>0</v>
      </c>
      <c r="Z2452">
        <v>0</v>
      </c>
      <c r="AA2452">
        <v>0</v>
      </c>
      <c r="AB2452">
        <v>6.2228950631316513</v>
      </c>
      <c r="AC2452">
        <v>0</v>
      </c>
      <c r="AD2452">
        <v>0</v>
      </c>
      <c r="AE2452">
        <v>18.719185171675846</v>
      </c>
    </row>
    <row r="2453" spans="1:31" x14ac:dyDescent="0.25">
      <c r="A2453">
        <v>2401010</v>
      </c>
      <c r="B2453">
        <v>1</v>
      </c>
      <c r="C2453" t="s">
        <v>81</v>
      </c>
      <c r="D2453" t="s">
        <v>122</v>
      </c>
      <c r="E2453" t="s">
        <v>157</v>
      </c>
      <c r="F2453" t="s">
        <v>7292</v>
      </c>
      <c r="G2453" t="s">
        <v>272</v>
      </c>
      <c r="H2453" t="s">
        <v>135</v>
      </c>
      <c r="I2453" t="s">
        <v>136</v>
      </c>
      <c r="J2453" t="s">
        <v>137</v>
      </c>
      <c r="K2453" t="s">
        <v>163</v>
      </c>
      <c r="L2453" t="s">
        <v>7293</v>
      </c>
      <c r="M2453" t="s">
        <v>7294</v>
      </c>
      <c r="N2453">
        <v>0.68888888800000003</v>
      </c>
      <c r="O2453">
        <v>0</v>
      </c>
      <c r="P2453">
        <v>71</v>
      </c>
      <c r="Q2453">
        <v>0</v>
      </c>
      <c r="R2453">
        <v>0</v>
      </c>
      <c r="S2453">
        <v>0</v>
      </c>
      <c r="T2453">
        <v>24</v>
      </c>
      <c r="U2453">
        <v>0</v>
      </c>
      <c r="V2453">
        <v>0</v>
      </c>
      <c r="W2453">
        <v>0</v>
      </c>
      <c r="X2453">
        <v>12.289656178010397</v>
      </c>
      <c r="Y2453">
        <v>0</v>
      </c>
      <c r="Z2453">
        <v>0</v>
      </c>
      <c r="AA2453">
        <v>0</v>
      </c>
      <c r="AB2453">
        <v>16.906825289808495</v>
      </c>
      <c r="AC2453">
        <v>0</v>
      </c>
      <c r="AD2453">
        <v>0</v>
      </c>
      <c r="AE2453">
        <v>29.196481467818892</v>
      </c>
    </row>
    <row r="2454" spans="1:31" x14ac:dyDescent="0.25">
      <c r="A2454">
        <v>2401325</v>
      </c>
      <c r="B2454">
        <v>1</v>
      </c>
      <c r="C2454" t="s">
        <v>80</v>
      </c>
      <c r="D2454" t="s">
        <v>105</v>
      </c>
      <c r="E2454" t="s">
        <v>157</v>
      </c>
      <c r="F2454" t="s">
        <v>7295</v>
      </c>
      <c r="G2454" t="s">
        <v>254</v>
      </c>
      <c r="H2454" t="s">
        <v>135</v>
      </c>
      <c r="I2454" t="s">
        <v>136</v>
      </c>
      <c r="J2454" t="s">
        <v>137</v>
      </c>
      <c r="K2454" t="s">
        <v>163</v>
      </c>
      <c r="L2454" t="s">
        <v>7179</v>
      </c>
      <c r="M2454" t="s">
        <v>7296</v>
      </c>
      <c r="N2454">
        <v>0.457777777</v>
      </c>
      <c r="O2454">
        <v>0</v>
      </c>
      <c r="P2454">
        <v>80</v>
      </c>
      <c r="Q2454">
        <v>0</v>
      </c>
      <c r="R2454">
        <v>9</v>
      </c>
      <c r="S2454">
        <v>0</v>
      </c>
      <c r="T2454">
        <v>5</v>
      </c>
      <c r="U2454">
        <v>0</v>
      </c>
      <c r="V2454">
        <v>0</v>
      </c>
      <c r="W2454">
        <v>0</v>
      </c>
      <c r="X2454">
        <v>8.1853922757183408</v>
      </c>
      <c r="Y2454">
        <v>0</v>
      </c>
      <c r="Z2454">
        <v>3.3043519071516001</v>
      </c>
      <c r="AA2454">
        <v>0</v>
      </c>
      <c r="AB2454">
        <v>0.99068393915557318</v>
      </c>
      <c r="AC2454">
        <v>0</v>
      </c>
      <c r="AD2454">
        <v>0</v>
      </c>
      <c r="AE2454">
        <v>12.480428122025515</v>
      </c>
    </row>
    <row r="2455" spans="1:31" x14ac:dyDescent="0.25">
      <c r="A2455">
        <v>2401411</v>
      </c>
      <c r="B2455">
        <v>1</v>
      </c>
      <c r="C2455" t="s">
        <v>80</v>
      </c>
      <c r="D2455" t="s">
        <v>90</v>
      </c>
      <c r="E2455" t="s">
        <v>181</v>
      </c>
      <c r="F2455" t="s">
        <v>7297</v>
      </c>
      <c r="G2455" t="s">
        <v>183</v>
      </c>
      <c r="H2455" t="s">
        <v>135</v>
      </c>
      <c r="I2455" t="s">
        <v>136</v>
      </c>
      <c r="J2455" t="s">
        <v>137</v>
      </c>
      <c r="K2455" t="s">
        <v>163</v>
      </c>
      <c r="L2455" t="s">
        <v>7298</v>
      </c>
      <c r="M2455" t="s">
        <v>7299</v>
      </c>
      <c r="N2455">
        <v>1.3897222220000001</v>
      </c>
      <c r="O2455">
        <v>0</v>
      </c>
      <c r="P2455">
        <v>4</v>
      </c>
      <c r="Q2455">
        <v>0</v>
      </c>
      <c r="R2455">
        <v>0</v>
      </c>
      <c r="S2455">
        <v>0</v>
      </c>
      <c r="T2455">
        <v>1</v>
      </c>
      <c r="U2455">
        <v>0</v>
      </c>
      <c r="V2455">
        <v>0</v>
      </c>
      <c r="W2455">
        <v>0</v>
      </c>
      <c r="X2455">
        <v>1.1402191999754221</v>
      </c>
      <c r="Y2455">
        <v>0</v>
      </c>
      <c r="Z2455">
        <v>0</v>
      </c>
      <c r="AA2455">
        <v>0</v>
      </c>
      <c r="AB2455">
        <v>1.552331369043E-2</v>
      </c>
      <c r="AC2455">
        <v>0</v>
      </c>
      <c r="AD2455">
        <v>0</v>
      </c>
      <c r="AE2455">
        <v>1.1557425136658521</v>
      </c>
    </row>
    <row r="2456" spans="1:31" x14ac:dyDescent="0.25">
      <c r="A2456">
        <v>2400884</v>
      </c>
      <c r="B2456">
        <v>1</v>
      </c>
      <c r="C2456" t="s">
        <v>80</v>
      </c>
      <c r="D2456" t="s">
        <v>90</v>
      </c>
      <c r="E2456" t="s">
        <v>132</v>
      </c>
      <c r="F2456" t="s">
        <v>7300</v>
      </c>
      <c r="G2456" t="s">
        <v>147</v>
      </c>
      <c r="H2456" t="s">
        <v>135</v>
      </c>
      <c r="I2456" t="s">
        <v>136</v>
      </c>
      <c r="J2456" t="s">
        <v>137</v>
      </c>
      <c r="K2456" t="s">
        <v>138</v>
      </c>
      <c r="L2456" t="s">
        <v>7301</v>
      </c>
      <c r="M2456" t="s">
        <v>7302</v>
      </c>
      <c r="N2456">
        <v>1.1616666659999999</v>
      </c>
      <c r="O2456">
        <v>0</v>
      </c>
      <c r="P2456">
        <v>450</v>
      </c>
      <c r="Q2456">
        <v>0</v>
      </c>
      <c r="R2456">
        <v>0</v>
      </c>
      <c r="S2456">
        <v>0</v>
      </c>
      <c r="T2456">
        <v>49</v>
      </c>
      <c r="U2456">
        <v>0</v>
      </c>
      <c r="V2456">
        <v>0</v>
      </c>
      <c r="W2456">
        <v>0</v>
      </c>
      <c r="X2456">
        <v>103.29199799365213</v>
      </c>
      <c r="Y2456">
        <v>0</v>
      </c>
      <c r="Z2456">
        <v>0</v>
      </c>
      <c r="AA2456">
        <v>0</v>
      </c>
      <c r="AB2456">
        <v>70.158071254079516</v>
      </c>
      <c r="AC2456">
        <v>0</v>
      </c>
      <c r="AD2456">
        <v>0</v>
      </c>
      <c r="AE2456">
        <v>173.45006924773165</v>
      </c>
    </row>
    <row r="2457" spans="1:31" x14ac:dyDescent="0.25">
      <c r="A2457">
        <v>2401239</v>
      </c>
      <c r="B2457">
        <v>1</v>
      </c>
      <c r="C2457" t="s">
        <v>80</v>
      </c>
      <c r="D2457" t="s">
        <v>104</v>
      </c>
      <c r="E2457" t="s">
        <v>141</v>
      </c>
      <c r="F2457" t="s">
        <v>7303</v>
      </c>
      <c r="G2457" t="s">
        <v>162</v>
      </c>
      <c r="H2457" t="s">
        <v>143</v>
      </c>
      <c r="I2457" t="s">
        <v>136</v>
      </c>
      <c r="J2457" t="s">
        <v>137</v>
      </c>
      <c r="K2457" t="s">
        <v>163</v>
      </c>
      <c r="L2457" t="s">
        <v>7304</v>
      </c>
      <c r="M2457" t="s">
        <v>7305</v>
      </c>
      <c r="N2457">
        <v>1.8138888879999999</v>
      </c>
      <c r="O2457">
        <v>0</v>
      </c>
      <c r="P2457">
        <v>0</v>
      </c>
      <c r="Q2457">
        <v>0</v>
      </c>
      <c r="R2457">
        <v>0</v>
      </c>
      <c r="S2457">
        <v>1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65.65631117464028</v>
      </c>
      <c r="AB2457">
        <v>0</v>
      </c>
      <c r="AC2457">
        <v>0</v>
      </c>
      <c r="AD2457">
        <v>0</v>
      </c>
      <c r="AE2457">
        <v>65.65631117464028</v>
      </c>
    </row>
    <row r="2458" spans="1:31" x14ac:dyDescent="0.25">
      <c r="A2458">
        <v>2401259</v>
      </c>
      <c r="B2458">
        <v>1</v>
      </c>
      <c r="C2458" t="s">
        <v>80</v>
      </c>
      <c r="D2458" t="s">
        <v>99</v>
      </c>
      <c r="E2458" t="s">
        <v>181</v>
      </c>
      <c r="F2458" t="s">
        <v>7306</v>
      </c>
      <c r="G2458" t="s">
        <v>183</v>
      </c>
      <c r="H2458" t="s">
        <v>135</v>
      </c>
      <c r="I2458" t="s">
        <v>136</v>
      </c>
      <c r="J2458" t="s">
        <v>137</v>
      </c>
      <c r="K2458" t="s">
        <v>163</v>
      </c>
      <c r="L2458" t="s">
        <v>7307</v>
      </c>
      <c r="M2458" t="s">
        <v>7308</v>
      </c>
      <c r="N2458">
        <v>1.356666666</v>
      </c>
      <c r="O2458">
        <v>0</v>
      </c>
      <c r="P2458">
        <v>2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0.18562548061825446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0.18562548061825446</v>
      </c>
    </row>
    <row r="2459" spans="1:31" x14ac:dyDescent="0.25">
      <c r="A2459">
        <v>2401282</v>
      </c>
      <c r="B2459">
        <v>1</v>
      </c>
      <c r="C2459" t="s">
        <v>81</v>
      </c>
      <c r="D2459" t="s">
        <v>114</v>
      </c>
      <c r="E2459" t="s">
        <v>157</v>
      </c>
      <c r="F2459" t="s">
        <v>7309</v>
      </c>
      <c r="G2459" t="s">
        <v>272</v>
      </c>
      <c r="H2459" t="s">
        <v>135</v>
      </c>
      <c r="I2459" t="s">
        <v>136</v>
      </c>
      <c r="J2459" t="s">
        <v>137</v>
      </c>
      <c r="K2459" t="s">
        <v>163</v>
      </c>
      <c r="L2459" t="s">
        <v>7310</v>
      </c>
      <c r="M2459" t="s">
        <v>7311</v>
      </c>
      <c r="N2459">
        <v>0.77416666599999995</v>
      </c>
      <c r="O2459">
        <v>0</v>
      </c>
      <c r="P2459">
        <v>10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0.68132523489887509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0.68132523489887509</v>
      </c>
    </row>
    <row r="2460" spans="1:31" x14ac:dyDescent="0.25">
      <c r="A2460">
        <v>2400947</v>
      </c>
      <c r="B2460">
        <v>1</v>
      </c>
      <c r="C2460" t="s">
        <v>80</v>
      </c>
      <c r="D2460" t="s">
        <v>105</v>
      </c>
      <c r="E2460" t="s">
        <v>141</v>
      </c>
      <c r="F2460" t="s">
        <v>7312</v>
      </c>
      <c r="G2460" t="s">
        <v>134</v>
      </c>
      <c r="H2460" t="s">
        <v>143</v>
      </c>
      <c r="I2460" t="s">
        <v>136</v>
      </c>
      <c r="J2460" t="s">
        <v>137</v>
      </c>
      <c r="K2460" t="s">
        <v>138</v>
      </c>
      <c r="L2460" t="s">
        <v>7313</v>
      </c>
      <c r="M2460" t="s">
        <v>7314</v>
      </c>
      <c r="N2460">
        <v>0.92083333300000003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76</v>
      </c>
      <c r="U2460">
        <v>0</v>
      </c>
      <c r="V2460">
        <v>12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75.272626958497071</v>
      </c>
      <c r="AC2460">
        <v>0</v>
      </c>
      <c r="AD2460">
        <v>367.05176461303438</v>
      </c>
      <c r="AE2460">
        <v>442.32439157153146</v>
      </c>
    </row>
    <row r="2461" spans="1:31" x14ac:dyDescent="0.25">
      <c r="A2461">
        <v>2401139</v>
      </c>
      <c r="B2461">
        <v>1</v>
      </c>
      <c r="C2461" t="s">
        <v>80</v>
      </c>
      <c r="D2461" t="s">
        <v>84</v>
      </c>
      <c r="E2461" t="s">
        <v>132</v>
      </c>
      <c r="F2461" t="s">
        <v>7315</v>
      </c>
      <c r="G2461" t="s">
        <v>272</v>
      </c>
      <c r="H2461" t="s">
        <v>135</v>
      </c>
      <c r="I2461" t="s">
        <v>136</v>
      </c>
      <c r="J2461" t="s">
        <v>137</v>
      </c>
      <c r="K2461" t="s">
        <v>163</v>
      </c>
      <c r="L2461" t="s">
        <v>7316</v>
      </c>
      <c r="M2461" t="s">
        <v>7317</v>
      </c>
      <c r="N2461">
        <v>0.67361111100000004</v>
      </c>
      <c r="O2461">
        <v>0</v>
      </c>
      <c r="P2461">
        <v>604</v>
      </c>
      <c r="Q2461">
        <v>0</v>
      </c>
      <c r="R2461">
        <v>0</v>
      </c>
      <c r="S2461">
        <v>0</v>
      </c>
      <c r="T2461">
        <v>45</v>
      </c>
      <c r="U2461">
        <v>0</v>
      </c>
      <c r="V2461">
        <v>0</v>
      </c>
      <c r="W2461">
        <v>0</v>
      </c>
      <c r="X2461">
        <v>79.663845807946629</v>
      </c>
      <c r="Y2461">
        <v>0</v>
      </c>
      <c r="Z2461">
        <v>0</v>
      </c>
      <c r="AA2461">
        <v>0</v>
      </c>
      <c r="AB2461">
        <v>40.112483929974694</v>
      </c>
      <c r="AC2461">
        <v>0</v>
      </c>
      <c r="AD2461">
        <v>0</v>
      </c>
      <c r="AE2461">
        <v>119.77632973792132</v>
      </c>
    </row>
    <row r="2462" spans="1:31" x14ac:dyDescent="0.25">
      <c r="A2462">
        <v>2401053</v>
      </c>
      <c r="B2462">
        <v>1</v>
      </c>
      <c r="C2462" t="s">
        <v>80</v>
      </c>
      <c r="D2462" t="s">
        <v>96</v>
      </c>
      <c r="E2462" t="s">
        <v>181</v>
      </c>
      <c r="F2462" t="s">
        <v>7318</v>
      </c>
      <c r="G2462" t="s">
        <v>183</v>
      </c>
      <c r="H2462" t="s">
        <v>135</v>
      </c>
      <c r="I2462" t="s">
        <v>136</v>
      </c>
      <c r="J2462" t="s">
        <v>137</v>
      </c>
      <c r="K2462" t="s">
        <v>163</v>
      </c>
      <c r="L2462" t="s">
        <v>7319</v>
      </c>
      <c r="M2462" t="s">
        <v>7320</v>
      </c>
      <c r="N2462">
        <v>0.436111111</v>
      </c>
      <c r="O2462">
        <v>0</v>
      </c>
      <c r="P2462">
        <v>2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8.5162607931527773E-2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8.5162607931527773E-2</v>
      </c>
    </row>
    <row r="2463" spans="1:31" x14ac:dyDescent="0.25">
      <c r="A2463">
        <v>2401245</v>
      </c>
      <c r="B2463">
        <v>1</v>
      </c>
      <c r="C2463" t="s">
        <v>80</v>
      </c>
      <c r="D2463" t="s">
        <v>92</v>
      </c>
      <c r="E2463" t="s">
        <v>181</v>
      </c>
      <c r="F2463" t="s">
        <v>7321</v>
      </c>
      <c r="G2463" t="s">
        <v>224</v>
      </c>
      <c r="H2463" t="s">
        <v>135</v>
      </c>
      <c r="I2463" t="s">
        <v>136</v>
      </c>
      <c r="J2463" t="s">
        <v>137</v>
      </c>
      <c r="K2463" t="s">
        <v>163</v>
      </c>
      <c r="L2463" t="s">
        <v>7322</v>
      </c>
      <c r="M2463" t="s">
        <v>7323</v>
      </c>
      <c r="N2463">
        <v>1.7952777769999999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0.65506334143766387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0.65506334143766387</v>
      </c>
    </row>
    <row r="2464" spans="1:31" x14ac:dyDescent="0.25">
      <c r="A2464">
        <v>2400844</v>
      </c>
      <c r="B2464">
        <v>1</v>
      </c>
      <c r="C2464" t="s">
        <v>80</v>
      </c>
      <c r="D2464" t="s">
        <v>95</v>
      </c>
      <c r="E2464" t="s">
        <v>325</v>
      </c>
      <c r="F2464" t="s">
        <v>5966</v>
      </c>
      <c r="G2464" t="s">
        <v>162</v>
      </c>
      <c r="H2464" t="s">
        <v>143</v>
      </c>
      <c r="I2464" t="s">
        <v>136</v>
      </c>
      <c r="J2464" t="s">
        <v>137</v>
      </c>
      <c r="K2464" t="s">
        <v>163</v>
      </c>
      <c r="L2464" t="s">
        <v>7324</v>
      </c>
      <c r="M2464" t="s">
        <v>7325</v>
      </c>
      <c r="N2464">
        <v>7.2598054999999995E-2</v>
      </c>
      <c r="O2464">
        <v>50</v>
      </c>
      <c r="P2464">
        <v>60</v>
      </c>
      <c r="Q2464">
        <v>48</v>
      </c>
      <c r="R2464">
        <v>119</v>
      </c>
      <c r="S2464">
        <v>57</v>
      </c>
      <c r="T2464">
        <v>40</v>
      </c>
      <c r="U2464">
        <v>8</v>
      </c>
      <c r="V2464">
        <v>1</v>
      </c>
      <c r="W2464">
        <v>1.2491318308772397</v>
      </c>
      <c r="X2464">
        <v>1.0340719957276823</v>
      </c>
      <c r="Y2464">
        <v>6.6731553982648792</v>
      </c>
      <c r="Z2464">
        <v>2.9518410523587693</v>
      </c>
      <c r="AA2464">
        <v>21.118648382366722</v>
      </c>
      <c r="AB2464">
        <v>2.3934162199578499</v>
      </c>
      <c r="AC2464">
        <v>31.656881663342038</v>
      </c>
      <c r="AD2464">
        <v>0.19858770970549</v>
      </c>
      <c r="AE2464">
        <v>67.275734252600671</v>
      </c>
    </row>
    <row r="2465" spans="1:31" x14ac:dyDescent="0.25">
      <c r="A2465">
        <v>2400867</v>
      </c>
      <c r="B2465">
        <v>1</v>
      </c>
      <c r="C2465" t="s">
        <v>81</v>
      </c>
      <c r="D2465" t="s">
        <v>121</v>
      </c>
      <c r="E2465" t="s">
        <v>279</v>
      </c>
      <c r="F2465" t="s">
        <v>7326</v>
      </c>
      <c r="G2465" t="s">
        <v>162</v>
      </c>
      <c r="H2465" t="s">
        <v>143</v>
      </c>
      <c r="I2465" t="s">
        <v>136</v>
      </c>
      <c r="J2465" t="s">
        <v>137</v>
      </c>
      <c r="K2465" t="s">
        <v>163</v>
      </c>
      <c r="L2465" t="s">
        <v>7327</v>
      </c>
      <c r="M2465" t="s">
        <v>7328</v>
      </c>
      <c r="N2465">
        <v>0.34499999999999997</v>
      </c>
      <c r="O2465">
        <v>0</v>
      </c>
      <c r="P2465">
        <v>283</v>
      </c>
      <c r="Q2465">
        <v>4</v>
      </c>
      <c r="R2465">
        <v>37</v>
      </c>
      <c r="S2465">
        <v>6</v>
      </c>
      <c r="T2465">
        <v>16</v>
      </c>
      <c r="U2465">
        <v>0</v>
      </c>
      <c r="V2465">
        <v>0</v>
      </c>
      <c r="W2465">
        <v>0</v>
      </c>
      <c r="X2465">
        <v>13.004827754502475</v>
      </c>
      <c r="Y2465">
        <v>1.0973190004732201</v>
      </c>
      <c r="Z2465">
        <v>3.607462534409736</v>
      </c>
      <c r="AA2465">
        <v>7.842121966452412</v>
      </c>
      <c r="AB2465">
        <v>4.9296195014256217</v>
      </c>
      <c r="AC2465">
        <v>0</v>
      </c>
      <c r="AD2465">
        <v>0</v>
      </c>
      <c r="AE2465">
        <v>30.481350757263463</v>
      </c>
    </row>
    <row r="2466" spans="1:31" x14ac:dyDescent="0.25">
      <c r="A2466">
        <v>2400890</v>
      </c>
      <c r="B2466">
        <v>1</v>
      </c>
      <c r="C2466" t="s">
        <v>80</v>
      </c>
      <c r="D2466" t="s">
        <v>101</v>
      </c>
      <c r="E2466" t="s">
        <v>157</v>
      </c>
      <c r="F2466" t="s">
        <v>6896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7329</v>
      </c>
      <c r="M2466" t="s">
        <v>7330</v>
      </c>
      <c r="N2466">
        <v>8.8141666660000002</v>
      </c>
      <c r="O2466">
        <v>0</v>
      </c>
      <c r="P2466">
        <v>126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98.842987348296603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98.842987348296603</v>
      </c>
    </row>
    <row r="2467" spans="1:31" x14ac:dyDescent="0.25">
      <c r="A2467">
        <v>2401030</v>
      </c>
      <c r="B2467">
        <v>1</v>
      </c>
      <c r="C2467" t="s">
        <v>80</v>
      </c>
      <c r="D2467" t="s">
        <v>98</v>
      </c>
      <c r="E2467" t="s">
        <v>181</v>
      </c>
      <c r="F2467" t="s">
        <v>7331</v>
      </c>
      <c r="G2467" t="s">
        <v>183</v>
      </c>
      <c r="H2467" t="s">
        <v>135</v>
      </c>
      <c r="I2467" t="s">
        <v>136</v>
      </c>
      <c r="J2467" t="s">
        <v>137</v>
      </c>
      <c r="K2467" t="s">
        <v>163</v>
      </c>
      <c r="L2467" t="s">
        <v>7332</v>
      </c>
      <c r="M2467" t="s">
        <v>7333</v>
      </c>
      <c r="N2467">
        <v>2.2852777770000001</v>
      </c>
      <c r="O2467">
        <v>0</v>
      </c>
      <c r="P2467">
        <v>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3.6785795230833334E-4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3.6785795230833334E-4</v>
      </c>
    </row>
    <row r="2468" spans="1:31" x14ac:dyDescent="0.25">
      <c r="A2468">
        <v>2400927</v>
      </c>
      <c r="B2468">
        <v>1</v>
      </c>
      <c r="C2468" t="s">
        <v>80</v>
      </c>
      <c r="D2468" t="s">
        <v>84</v>
      </c>
      <c r="E2468" t="s">
        <v>132</v>
      </c>
      <c r="F2468" t="s">
        <v>7334</v>
      </c>
      <c r="G2468" t="s">
        <v>213</v>
      </c>
      <c r="H2468" t="s">
        <v>135</v>
      </c>
      <c r="I2468" t="s">
        <v>136</v>
      </c>
      <c r="J2468" t="s">
        <v>137</v>
      </c>
      <c r="K2468" t="s">
        <v>163</v>
      </c>
      <c r="L2468" t="s">
        <v>7335</v>
      </c>
      <c r="M2468" t="s">
        <v>7336</v>
      </c>
      <c r="N2468">
        <v>0.77638888800000005</v>
      </c>
      <c r="O2468">
        <v>0</v>
      </c>
      <c r="P2468">
        <v>706</v>
      </c>
      <c r="Q2468">
        <v>0</v>
      </c>
      <c r="R2468">
        <v>0</v>
      </c>
      <c r="S2468">
        <v>0</v>
      </c>
      <c r="T2468">
        <v>28</v>
      </c>
      <c r="U2468">
        <v>0</v>
      </c>
      <c r="V2468">
        <v>0</v>
      </c>
      <c r="W2468">
        <v>0</v>
      </c>
      <c r="X2468">
        <v>96.728266310720599</v>
      </c>
      <c r="Y2468">
        <v>0</v>
      </c>
      <c r="Z2468">
        <v>0</v>
      </c>
      <c r="AA2468">
        <v>0</v>
      </c>
      <c r="AB2468">
        <v>12.964425998958403</v>
      </c>
      <c r="AC2468">
        <v>0</v>
      </c>
      <c r="AD2468">
        <v>0</v>
      </c>
      <c r="AE2468">
        <v>109.692692309679</v>
      </c>
    </row>
    <row r="2469" spans="1:31" x14ac:dyDescent="0.25">
      <c r="A2469">
        <v>2400930</v>
      </c>
      <c r="B2469">
        <v>1</v>
      </c>
      <c r="C2469" t="s">
        <v>81</v>
      </c>
      <c r="D2469" t="s">
        <v>123</v>
      </c>
      <c r="E2469" t="s">
        <v>141</v>
      </c>
      <c r="F2469" t="s">
        <v>7337</v>
      </c>
      <c r="G2469" t="s">
        <v>206</v>
      </c>
      <c r="H2469" t="s">
        <v>143</v>
      </c>
      <c r="I2469" t="s">
        <v>136</v>
      </c>
      <c r="J2469" t="s">
        <v>137</v>
      </c>
      <c r="K2469" t="s">
        <v>163</v>
      </c>
      <c r="L2469" t="s">
        <v>7338</v>
      </c>
      <c r="M2469" t="s">
        <v>7339</v>
      </c>
      <c r="N2469">
        <v>2.662222222</v>
      </c>
      <c r="O2469">
        <v>0</v>
      </c>
      <c r="P2469">
        <v>2</v>
      </c>
      <c r="Q2469">
        <v>0</v>
      </c>
      <c r="R2469">
        <v>8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6.4163229877117951</v>
      </c>
      <c r="AA2469">
        <v>0</v>
      </c>
      <c r="AB2469">
        <v>0</v>
      </c>
      <c r="AC2469">
        <v>0</v>
      </c>
      <c r="AD2469">
        <v>0</v>
      </c>
      <c r="AE2469">
        <v>6.4163229877117951</v>
      </c>
    </row>
    <row r="2470" spans="1:31" x14ac:dyDescent="0.25">
      <c r="A2470">
        <v>2401385</v>
      </c>
      <c r="B2470">
        <v>1</v>
      </c>
      <c r="C2470" t="s">
        <v>81</v>
      </c>
      <c r="D2470" t="s">
        <v>121</v>
      </c>
      <c r="E2470" t="s">
        <v>157</v>
      </c>
      <c r="F2470" t="s">
        <v>7340</v>
      </c>
      <c r="G2470" t="s">
        <v>272</v>
      </c>
      <c r="H2470" t="s">
        <v>135</v>
      </c>
      <c r="I2470" t="s">
        <v>136</v>
      </c>
      <c r="J2470" t="s">
        <v>137</v>
      </c>
      <c r="K2470" t="s">
        <v>163</v>
      </c>
      <c r="L2470" t="s">
        <v>7341</v>
      </c>
      <c r="M2470" t="s">
        <v>7342</v>
      </c>
      <c r="N2470">
        <v>2.9375</v>
      </c>
      <c r="O2470">
        <v>0</v>
      </c>
      <c r="P2470">
        <v>12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5.3693230505787559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5.3693230505787559</v>
      </c>
    </row>
    <row r="2471" spans="1:31" x14ac:dyDescent="0.25">
      <c r="A2471">
        <v>2400807</v>
      </c>
      <c r="B2471">
        <v>1</v>
      </c>
      <c r="C2471" t="s">
        <v>80</v>
      </c>
      <c r="D2471" t="s">
        <v>108</v>
      </c>
      <c r="E2471" t="s">
        <v>153</v>
      </c>
      <c r="F2471" t="s">
        <v>7343</v>
      </c>
      <c r="G2471" t="s">
        <v>134</v>
      </c>
      <c r="H2471" t="s">
        <v>143</v>
      </c>
      <c r="I2471" t="s">
        <v>136</v>
      </c>
      <c r="J2471" t="s">
        <v>137</v>
      </c>
      <c r="K2471" t="s">
        <v>138</v>
      </c>
      <c r="L2471" t="s">
        <v>7024</v>
      </c>
      <c r="M2471" t="s">
        <v>7344</v>
      </c>
      <c r="N2471">
        <v>0.640833333</v>
      </c>
      <c r="O2471">
        <v>0</v>
      </c>
      <c r="P2471">
        <v>1904</v>
      </c>
      <c r="Q2471">
        <v>3</v>
      </c>
      <c r="R2471">
        <v>886</v>
      </c>
      <c r="S2471">
        <v>13</v>
      </c>
      <c r="T2471">
        <v>493</v>
      </c>
      <c r="U2471">
        <v>2</v>
      </c>
      <c r="V2471">
        <v>0</v>
      </c>
      <c r="W2471">
        <v>0</v>
      </c>
      <c r="X2471">
        <v>228.84414030693875</v>
      </c>
      <c r="Y2471">
        <v>4.891732888153812</v>
      </c>
      <c r="Z2471">
        <v>636.00378524678013</v>
      </c>
      <c r="AA2471">
        <v>26.604433043519442</v>
      </c>
      <c r="AB2471">
        <v>204.66033009453977</v>
      </c>
      <c r="AC2471">
        <v>84.581356880144838</v>
      </c>
      <c r="AD2471">
        <v>0</v>
      </c>
      <c r="AE2471">
        <v>1185.5857784600767</v>
      </c>
    </row>
    <row r="2472" spans="1:31" x14ac:dyDescent="0.25">
      <c r="A2472">
        <v>2401099</v>
      </c>
      <c r="B2472">
        <v>1</v>
      </c>
      <c r="C2472" t="s">
        <v>80</v>
      </c>
      <c r="D2472" t="s">
        <v>83</v>
      </c>
      <c r="E2472" t="s">
        <v>181</v>
      </c>
      <c r="F2472" t="s">
        <v>7345</v>
      </c>
      <c r="G2472" t="s">
        <v>235</v>
      </c>
      <c r="H2472" t="s">
        <v>135</v>
      </c>
      <c r="I2472" t="s">
        <v>136</v>
      </c>
      <c r="J2472" t="s">
        <v>137</v>
      </c>
      <c r="K2472" t="s">
        <v>163</v>
      </c>
      <c r="L2472" t="s">
        <v>7346</v>
      </c>
      <c r="M2472" t="s">
        <v>7347</v>
      </c>
      <c r="N2472">
        <v>3.3644444440000001</v>
      </c>
      <c r="O2472">
        <v>0</v>
      </c>
      <c r="P2472">
        <v>3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1.9659455038198135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1.9659455038198135</v>
      </c>
    </row>
    <row r="2473" spans="1:31" x14ac:dyDescent="0.25">
      <c r="A2473">
        <v>2401093</v>
      </c>
      <c r="B2473">
        <v>1</v>
      </c>
      <c r="C2473" t="s">
        <v>80</v>
      </c>
      <c r="D2473" t="s">
        <v>104</v>
      </c>
      <c r="E2473" t="s">
        <v>181</v>
      </c>
      <c r="F2473" t="s">
        <v>7348</v>
      </c>
      <c r="G2473" t="s">
        <v>224</v>
      </c>
      <c r="H2473" t="s">
        <v>135</v>
      </c>
      <c r="I2473" t="s">
        <v>136</v>
      </c>
      <c r="J2473" t="s">
        <v>137</v>
      </c>
      <c r="K2473" t="s">
        <v>163</v>
      </c>
      <c r="L2473" t="s">
        <v>7349</v>
      </c>
      <c r="M2473" t="s">
        <v>7350</v>
      </c>
      <c r="N2473">
        <v>0.85666666599999997</v>
      </c>
      <c r="O2473">
        <v>0</v>
      </c>
      <c r="P2473">
        <v>5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0.694618537038039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0.694618537038039</v>
      </c>
    </row>
    <row r="2474" spans="1:31" x14ac:dyDescent="0.25">
      <c r="A2474">
        <v>2401348</v>
      </c>
      <c r="B2474">
        <v>1</v>
      </c>
      <c r="C2474" t="s">
        <v>80</v>
      </c>
      <c r="D2474" t="s">
        <v>102</v>
      </c>
      <c r="E2474" t="s">
        <v>157</v>
      </c>
      <c r="F2474" t="s">
        <v>7351</v>
      </c>
      <c r="G2474" t="s">
        <v>254</v>
      </c>
      <c r="H2474" t="s">
        <v>135</v>
      </c>
      <c r="I2474" t="s">
        <v>136</v>
      </c>
      <c r="J2474" t="s">
        <v>137</v>
      </c>
      <c r="K2474" t="s">
        <v>163</v>
      </c>
      <c r="L2474" t="s">
        <v>7352</v>
      </c>
      <c r="M2474" t="s">
        <v>7353</v>
      </c>
      <c r="N2474">
        <v>0.45500000000000002</v>
      </c>
      <c r="O2474">
        <v>0</v>
      </c>
      <c r="P2474">
        <v>5</v>
      </c>
      <c r="Q2474">
        <v>0</v>
      </c>
      <c r="R2474">
        <v>1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0.50475664412100008</v>
      </c>
      <c r="Y2474">
        <v>0</v>
      </c>
      <c r="Z2474">
        <v>4.9985921729550006E-2</v>
      </c>
      <c r="AA2474">
        <v>0</v>
      </c>
      <c r="AB2474">
        <v>0</v>
      </c>
      <c r="AC2474">
        <v>0</v>
      </c>
      <c r="AD2474">
        <v>0</v>
      </c>
      <c r="AE2474">
        <v>0.55474256585055004</v>
      </c>
    </row>
    <row r="2475" spans="1:31" x14ac:dyDescent="0.25">
      <c r="A2475">
        <v>2400850</v>
      </c>
      <c r="B2475">
        <v>1</v>
      </c>
      <c r="C2475" t="s">
        <v>80</v>
      </c>
      <c r="D2475" t="s">
        <v>97</v>
      </c>
      <c r="E2475" t="s">
        <v>157</v>
      </c>
      <c r="F2475" t="s">
        <v>7131</v>
      </c>
      <c r="G2475" t="s">
        <v>297</v>
      </c>
      <c r="H2475" t="s">
        <v>135</v>
      </c>
      <c r="I2475" t="s">
        <v>136</v>
      </c>
      <c r="J2475" t="s">
        <v>137</v>
      </c>
      <c r="K2475" t="s">
        <v>163</v>
      </c>
      <c r="L2475" t="s">
        <v>7354</v>
      </c>
      <c r="M2475" t="s">
        <v>7355</v>
      </c>
      <c r="N2475">
        <v>2.384166666</v>
      </c>
      <c r="O2475">
        <v>0</v>
      </c>
      <c r="P2475">
        <v>209</v>
      </c>
      <c r="Q2475">
        <v>0</v>
      </c>
      <c r="R2475">
        <v>0</v>
      </c>
      <c r="S2475">
        <v>0</v>
      </c>
      <c r="T2475">
        <v>18</v>
      </c>
      <c r="U2475">
        <v>0</v>
      </c>
      <c r="V2475">
        <v>0</v>
      </c>
      <c r="W2475">
        <v>0</v>
      </c>
      <c r="X2475">
        <v>119.5747936004487</v>
      </c>
      <c r="Y2475">
        <v>0</v>
      </c>
      <c r="Z2475">
        <v>0</v>
      </c>
      <c r="AA2475">
        <v>0</v>
      </c>
      <c r="AB2475">
        <v>28.109002228043028</v>
      </c>
      <c r="AC2475">
        <v>0</v>
      </c>
      <c r="AD2475">
        <v>0</v>
      </c>
      <c r="AE2475">
        <v>147.68379582849172</v>
      </c>
    </row>
    <row r="2476" spans="1:31" x14ac:dyDescent="0.25">
      <c r="A2476">
        <v>2400893</v>
      </c>
      <c r="B2476">
        <v>1</v>
      </c>
      <c r="C2476" t="s">
        <v>80</v>
      </c>
      <c r="D2476" t="s">
        <v>103</v>
      </c>
      <c r="E2476" t="s">
        <v>141</v>
      </c>
      <c r="F2476" t="s">
        <v>7356</v>
      </c>
      <c r="G2476" t="s">
        <v>1161</v>
      </c>
      <c r="H2476" t="s">
        <v>143</v>
      </c>
      <c r="I2476" t="s">
        <v>136</v>
      </c>
      <c r="J2476" t="s">
        <v>137</v>
      </c>
      <c r="K2476" t="s">
        <v>163</v>
      </c>
      <c r="L2476" t="s">
        <v>7357</v>
      </c>
      <c r="M2476" t="s">
        <v>7358</v>
      </c>
      <c r="N2476">
        <v>1.1305555549999999</v>
      </c>
      <c r="O2476">
        <v>0</v>
      </c>
      <c r="P2476">
        <v>0</v>
      </c>
      <c r="Q2476">
        <v>0</v>
      </c>
      <c r="R2476">
        <v>0</v>
      </c>
      <c r="S2476">
        <v>1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8.9555117967637941</v>
      </c>
      <c r="AB2476">
        <v>0</v>
      </c>
      <c r="AC2476">
        <v>0</v>
      </c>
      <c r="AD2476">
        <v>0</v>
      </c>
      <c r="AE2476">
        <v>8.9555117967637941</v>
      </c>
    </row>
    <row r="2477" spans="1:31" x14ac:dyDescent="0.25">
      <c r="A2477">
        <v>2401039</v>
      </c>
      <c r="B2477">
        <v>1</v>
      </c>
      <c r="C2477" t="s">
        <v>80</v>
      </c>
      <c r="D2477" t="s">
        <v>82</v>
      </c>
      <c r="E2477" t="s">
        <v>181</v>
      </c>
      <c r="F2477" t="s">
        <v>7359</v>
      </c>
      <c r="G2477" t="s">
        <v>183</v>
      </c>
      <c r="H2477" t="s">
        <v>135</v>
      </c>
      <c r="I2477" t="s">
        <v>136</v>
      </c>
      <c r="J2477" t="s">
        <v>137</v>
      </c>
      <c r="K2477" t="s">
        <v>163</v>
      </c>
      <c r="L2477" t="s">
        <v>7360</v>
      </c>
      <c r="M2477" t="s">
        <v>7361</v>
      </c>
      <c r="N2477">
        <v>1.478888888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</row>
    <row r="2478" spans="1:31" x14ac:dyDescent="0.25">
      <c r="A2478">
        <v>2401085</v>
      </c>
      <c r="B2478">
        <v>1</v>
      </c>
      <c r="C2478" t="s">
        <v>81</v>
      </c>
      <c r="D2478" t="s">
        <v>127</v>
      </c>
      <c r="E2478" t="s">
        <v>279</v>
      </c>
      <c r="F2478" t="s">
        <v>7362</v>
      </c>
      <c r="G2478" t="s">
        <v>162</v>
      </c>
      <c r="H2478" t="s">
        <v>143</v>
      </c>
      <c r="I2478" t="s">
        <v>136</v>
      </c>
      <c r="J2478" t="s">
        <v>137</v>
      </c>
      <c r="K2478" t="s">
        <v>163</v>
      </c>
      <c r="L2478" t="s">
        <v>7363</v>
      </c>
      <c r="M2478" t="s">
        <v>7364</v>
      </c>
      <c r="N2478">
        <v>1.976111111</v>
      </c>
      <c r="O2478">
        <v>2</v>
      </c>
      <c r="P2478">
        <v>130</v>
      </c>
      <c r="Q2478">
        <v>41</v>
      </c>
      <c r="R2478">
        <v>25</v>
      </c>
      <c r="S2478">
        <v>7</v>
      </c>
      <c r="T2478">
        <v>13</v>
      </c>
      <c r="U2478">
        <v>0</v>
      </c>
      <c r="V2478">
        <v>0</v>
      </c>
      <c r="W2478">
        <v>0.93449541012757642</v>
      </c>
      <c r="X2478">
        <v>41.44471326744403</v>
      </c>
      <c r="Y2478">
        <v>54.204895210152856</v>
      </c>
      <c r="Z2478">
        <v>65.718519043124786</v>
      </c>
      <c r="AA2478">
        <v>41.90096527601208</v>
      </c>
      <c r="AB2478">
        <v>15.623784715073931</v>
      </c>
      <c r="AC2478">
        <v>0</v>
      </c>
      <c r="AD2478">
        <v>0</v>
      </c>
      <c r="AE2478">
        <v>219.82737292193525</v>
      </c>
    </row>
    <row r="2479" spans="1:31" x14ac:dyDescent="0.25">
      <c r="A2479">
        <v>2400976</v>
      </c>
      <c r="B2479">
        <v>1</v>
      </c>
      <c r="C2479" t="s">
        <v>80</v>
      </c>
      <c r="D2479" t="s">
        <v>108</v>
      </c>
      <c r="E2479" t="s">
        <v>181</v>
      </c>
      <c r="F2479" t="s">
        <v>7365</v>
      </c>
      <c r="G2479" t="s">
        <v>183</v>
      </c>
      <c r="H2479" t="s">
        <v>135</v>
      </c>
      <c r="I2479" t="s">
        <v>136</v>
      </c>
      <c r="J2479" t="s">
        <v>137</v>
      </c>
      <c r="K2479" t="s">
        <v>163</v>
      </c>
      <c r="L2479" t="s">
        <v>7366</v>
      </c>
      <c r="M2479" t="s">
        <v>7367</v>
      </c>
      <c r="N2479">
        <v>6.9819444439999998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1.1013695602681646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1.1013695602681646</v>
      </c>
    </row>
    <row r="2480" spans="1:31" x14ac:dyDescent="0.25">
      <c r="A2480">
        <v>2400876</v>
      </c>
      <c r="B2480">
        <v>1</v>
      </c>
      <c r="C2480" t="s">
        <v>81</v>
      </c>
      <c r="D2480" t="s">
        <v>112</v>
      </c>
      <c r="E2480" t="s">
        <v>153</v>
      </c>
      <c r="F2480" t="s">
        <v>4546</v>
      </c>
      <c r="G2480" t="s">
        <v>134</v>
      </c>
      <c r="H2480" t="s">
        <v>143</v>
      </c>
      <c r="I2480" t="s">
        <v>136</v>
      </c>
      <c r="J2480" t="s">
        <v>137</v>
      </c>
      <c r="K2480" t="s">
        <v>138</v>
      </c>
      <c r="L2480" t="s">
        <v>7368</v>
      </c>
      <c r="M2480" t="s">
        <v>7369</v>
      </c>
      <c r="N2480">
        <v>4.1683333329999996</v>
      </c>
      <c r="O2480">
        <v>0</v>
      </c>
      <c r="P2480">
        <v>1410</v>
      </c>
      <c r="Q2480">
        <v>222</v>
      </c>
      <c r="R2480">
        <v>105</v>
      </c>
      <c r="S2480">
        <v>27</v>
      </c>
      <c r="T2480">
        <v>179</v>
      </c>
      <c r="U2480">
        <v>1</v>
      </c>
      <c r="V2480">
        <v>0</v>
      </c>
      <c r="W2480">
        <v>0</v>
      </c>
      <c r="X2480">
        <v>1055.9722245658318</v>
      </c>
      <c r="Y2480">
        <v>1150.9994708203899</v>
      </c>
      <c r="Z2480">
        <v>456.44513120182467</v>
      </c>
      <c r="AA2480">
        <v>1488.8687251504659</v>
      </c>
      <c r="AB2480">
        <v>345.8472925177619</v>
      </c>
      <c r="AC2480">
        <v>1826.7885768143569</v>
      </c>
      <c r="AD2480">
        <v>0</v>
      </c>
      <c r="AE2480">
        <v>6324.9214210706314</v>
      </c>
    </row>
    <row r="2481" spans="1:31" x14ac:dyDescent="0.25">
      <c r="A2481">
        <v>2401308</v>
      </c>
      <c r="B2481">
        <v>1</v>
      </c>
      <c r="C2481" t="s">
        <v>80</v>
      </c>
      <c r="D2481" t="s">
        <v>102</v>
      </c>
      <c r="E2481" t="s">
        <v>141</v>
      </c>
      <c r="F2481" t="s">
        <v>7370</v>
      </c>
      <c r="G2481" t="s">
        <v>162</v>
      </c>
      <c r="H2481" t="s">
        <v>143</v>
      </c>
      <c r="I2481" t="s">
        <v>136</v>
      </c>
      <c r="J2481" t="s">
        <v>137</v>
      </c>
      <c r="K2481" t="s">
        <v>163</v>
      </c>
      <c r="L2481" t="s">
        <v>7371</v>
      </c>
      <c r="M2481" t="s">
        <v>7372</v>
      </c>
      <c r="N2481">
        <v>0.60305555499999997</v>
      </c>
      <c r="O2481">
        <v>0</v>
      </c>
      <c r="P2481">
        <v>16</v>
      </c>
      <c r="Q2481">
        <v>2</v>
      </c>
      <c r="R2481">
        <v>147</v>
      </c>
      <c r="S2481">
        <v>0</v>
      </c>
      <c r="T2481">
        <v>40</v>
      </c>
      <c r="U2481">
        <v>0</v>
      </c>
      <c r="V2481">
        <v>0</v>
      </c>
      <c r="W2481">
        <v>0</v>
      </c>
      <c r="X2481">
        <v>1.1034932791755601</v>
      </c>
      <c r="Y2481">
        <v>0.2754526435456936</v>
      </c>
      <c r="Z2481">
        <v>19.349339498188858</v>
      </c>
      <c r="AA2481">
        <v>0</v>
      </c>
      <c r="AB2481">
        <v>10.707127007782001</v>
      </c>
      <c r="AC2481">
        <v>0</v>
      </c>
      <c r="AD2481">
        <v>0</v>
      </c>
      <c r="AE2481">
        <v>31.435412428692111</v>
      </c>
    </row>
    <row r="2482" spans="1:31" x14ac:dyDescent="0.25">
      <c r="A2482">
        <v>2401351</v>
      </c>
      <c r="B2482">
        <v>1</v>
      </c>
      <c r="C2482" t="s">
        <v>81</v>
      </c>
      <c r="D2482" t="s">
        <v>119</v>
      </c>
      <c r="E2482" t="s">
        <v>141</v>
      </c>
      <c r="F2482" t="s">
        <v>1593</v>
      </c>
      <c r="G2482" t="s">
        <v>206</v>
      </c>
      <c r="H2482" t="s">
        <v>143</v>
      </c>
      <c r="I2482" t="s">
        <v>136</v>
      </c>
      <c r="J2482" t="s">
        <v>137</v>
      </c>
      <c r="K2482" t="s">
        <v>163</v>
      </c>
      <c r="L2482" t="s">
        <v>7373</v>
      </c>
      <c r="M2482" t="s">
        <v>7374</v>
      </c>
      <c r="N2482">
        <v>1.602222222</v>
      </c>
      <c r="O2482">
        <v>0</v>
      </c>
      <c r="P2482">
        <v>15</v>
      </c>
      <c r="Q2482">
        <v>3</v>
      </c>
      <c r="R2482">
        <v>11</v>
      </c>
      <c r="S2482">
        <v>0</v>
      </c>
      <c r="T2482">
        <v>1</v>
      </c>
      <c r="U2482">
        <v>0</v>
      </c>
      <c r="V2482">
        <v>0</v>
      </c>
      <c r="W2482">
        <v>0</v>
      </c>
      <c r="X2482">
        <v>2.9543327742082917</v>
      </c>
      <c r="Y2482">
        <v>8.7888991278269692</v>
      </c>
      <c r="Z2482">
        <v>94.709253801768511</v>
      </c>
      <c r="AA2482">
        <v>0</v>
      </c>
      <c r="AB2482">
        <v>2.2426612472861112</v>
      </c>
      <c r="AC2482">
        <v>0</v>
      </c>
      <c r="AD2482">
        <v>0</v>
      </c>
      <c r="AE2482">
        <v>108.69514695108988</v>
      </c>
    </row>
    <row r="2483" spans="1:31" x14ac:dyDescent="0.25">
      <c r="A2483">
        <v>2401102</v>
      </c>
      <c r="B2483">
        <v>1</v>
      </c>
      <c r="C2483" t="s">
        <v>81</v>
      </c>
      <c r="D2483" t="s">
        <v>114</v>
      </c>
      <c r="E2483" t="s">
        <v>157</v>
      </c>
      <c r="F2483" t="s">
        <v>7375</v>
      </c>
      <c r="G2483" t="s">
        <v>272</v>
      </c>
      <c r="H2483" t="s">
        <v>135</v>
      </c>
      <c r="I2483" t="s">
        <v>136</v>
      </c>
      <c r="J2483" t="s">
        <v>137</v>
      </c>
      <c r="K2483" t="s">
        <v>163</v>
      </c>
      <c r="L2483" t="s">
        <v>7376</v>
      </c>
      <c r="M2483" t="s">
        <v>7377</v>
      </c>
      <c r="N2483">
        <v>0.97055555500000001</v>
      </c>
      <c r="O2483">
        <v>0</v>
      </c>
      <c r="P2483">
        <v>65</v>
      </c>
      <c r="Q2483">
        <v>0</v>
      </c>
      <c r="R2483">
        <v>0</v>
      </c>
      <c r="S2483">
        <v>0</v>
      </c>
      <c r="T2483">
        <v>2</v>
      </c>
      <c r="U2483">
        <v>0</v>
      </c>
      <c r="V2483">
        <v>0</v>
      </c>
      <c r="W2483">
        <v>0</v>
      </c>
      <c r="X2483">
        <v>5.2014147768860868</v>
      </c>
      <c r="Y2483">
        <v>0</v>
      </c>
      <c r="Z2483">
        <v>0</v>
      </c>
      <c r="AA2483">
        <v>0</v>
      </c>
      <c r="AB2483">
        <v>2.8050644089508338E-2</v>
      </c>
      <c r="AC2483">
        <v>0</v>
      </c>
      <c r="AD2483">
        <v>0</v>
      </c>
      <c r="AE2483">
        <v>5.2294654209755951</v>
      </c>
    </row>
    <row r="2484" spans="1:31" x14ac:dyDescent="0.25">
      <c r="A2484">
        <v>2400996</v>
      </c>
      <c r="B2484">
        <v>1</v>
      </c>
      <c r="C2484" t="s">
        <v>81</v>
      </c>
      <c r="D2484" t="s">
        <v>123</v>
      </c>
      <c r="E2484" t="s">
        <v>279</v>
      </c>
      <c r="F2484" t="s">
        <v>3694</v>
      </c>
      <c r="G2484" t="s">
        <v>162</v>
      </c>
      <c r="H2484" t="s">
        <v>143</v>
      </c>
      <c r="I2484" t="s">
        <v>136</v>
      </c>
      <c r="J2484" t="s">
        <v>137</v>
      </c>
      <c r="K2484" t="s">
        <v>163</v>
      </c>
      <c r="L2484" t="s">
        <v>7378</v>
      </c>
      <c r="M2484" t="s">
        <v>7379</v>
      </c>
      <c r="N2484">
        <v>1.207777777</v>
      </c>
      <c r="O2484">
        <v>0</v>
      </c>
      <c r="P2484">
        <v>9</v>
      </c>
      <c r="Q2484">
        <v>0</v>
      </c>
      <c r="R2484">
        <v>105</v>
      </c>
      <c r="S2484">
        <v>0</v>
      </c>
      <c r="T2484">
        <v>13</v>
      </c>
      <c r="U2484">
        <v>0</v>
      </c>
      <c r="V2484">
        <v>0</v>
      </c>
      <c r="W2484">
        <v>0</v>
      </c>
      <c r="X2484">
        <v>3.1421561567009446</v>
      </c>
      <c r="Y2484">
        <v>0</v>
      </c>
      <c r="Z2484">
        <v>87.498400382495532</v>
      </c>
      <c r="AA2484">
        <v>0</v>
      </c>
      <c r="AB2484">
        <v>12.770998027311471</v>
      </c>
      <c r="AC2484">
        <v>0</v>
      </c>
      <c r="AD2484">
        <v>0</v>
      </c>
      <c r="AE2484">
        <v>103.41155456650796</v>
      </c>
    </row>
    <row r="2485" spans="1:31" x14ac:dyDescent="0.25">
      <c r="A2485">
        <v>2400959</v>
      </c>
      <c r="B2485">
        <v>1</v>
      </c>
      <c r="C2485" t="s">
        <v>80</v>
      </c>
      <c r="D2485" t="s">
        <v>83</v>
      </c>
      <c r="E2485" t="s">
        <v>157</v>
      </c>
      <c r="F2485" t="s">
        <v>7380</v>
      </c>
      <c r="G2485" t="s">
        <v>272</v>
      </c>
      <c r="H2485" t="s">
        <v>135</v>
      </c>
      <c r="I2485" t="s">
        <v>136</v>
      </c>
      <c r="J2485" t="s">
        <v>137</v>
      </c>
      <c r="K2485" t="s">
        <v>163</v>
      </c>
      <c r="L2485" t="s">
        <v>7381</v>
      </c>
      <c r="M2485" t="s">
        <v>7382</v>
      </c>
      <c r="N2485">
        <v>0.57777777699999999</v>
      </c>
      <c r="O2485">
        <v>0</v>
      </c>
      <c r="P2485">
        <v>166</v>
      </c>
      <c r="Q2485">
        <v>0</v>
      </c>
      <c r="R2485">
        <v>0</v>
      </c>
      <c r="S2485">
        <v>0</v>
      </c>
      <c r="T2485">
        <v>18</v>
      </c>
      <c r="U2485">
        <v>0</v>
      </c>
      <c r="V2485">
        <v>0</v>
      </c>
      <c r="W2485">
        <v>0</v>
      </c>
      <c r="X2485">
        <v>20.526959145972143</v>
      </c>
      <c r="Y2485">
        <v>0</v>
      </c>
      <c r="Z2485">
        <v>0</v>
      </c>
      <c r="AA2485">
        <v>0</v>
      </c>
      <c r="AB2485">
        <v>13.368388162960811</v>
      </c>
      <c r="AC2485">
        <v>0</v>
      </c>
      <c r="AD2485">
        <v>0</v>
      </c>
      <c r="AE2485">
        <v>33.895347308932955</v>
      </c>
    </row>
    <row r="2486" spans="1:31" x14ac:dyDescent="0.25">
      <c r="A2486">
        <v>2400919</v>
      </c>
      <c r="B2486">
        <v>1</v>
      </c>
      <c r="C2486" t="s">
        <v>80</v>
      </c>
      <c r="D2486" t="s">
        <v>96</v>
      </c>
      <c r="E2486" t="s">
        <v>181</v>
      </c>
      <c r="F2486" t="s">
        <v>7383</v>
      </c>
      <c r="G2486" t="s">
        <v>183</v>
      </c>
      <c r="H2486" t="s">
        <v>135</v>
      </c>
      <c r="I2486" t="s">
        <v>136</v>
      </c>
      <c r="J2486" t="s">
        <v>137</v>
      </c>
      <c r="K2486" t="s">
        <v>163</v>
      </c>
      <c r="L2486" t="s">
        <v>7384</v>
      </c>
      <c r="M2486" t="s">
        <v>7385</v>
      </c>
      <c r="N2486">
        <v>2.3827777769999998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5.4734947318317193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5.4734947318317193</v>
      </c>
    </row>
    <row r="2487" spans="1:31" x14ac:dyDescent="0.25">
      <c r="A2487">
        <v>2401082</v>
      </c>
      <c r="B2487">
        <v>1</v>
      </c>
      <c r="C2487" t="s">
        <v>80</v>
      </c>
      <c r="D2487" t="s">
        <v>91</v>
      </c>
      <c r="E2487" t="s">
        <v>153</v>
      </c>
      <c r="F2487" t="s">
        <v>7386</v>
      </c>
      <c r="G2487" t="s">
        <v>134</v>
      </c>
      <c r="H2487" t="s">
        <v>143</v>
      </c>
      <c r="I2487" t="s">
        <v>136</v>
      </c>
      <c r="J2487" t="s">
        <v>137</v>
      </c>
      <c r="K2487" t="s">
        <v>138</v>
      </c>
      <c r="L2487" t="s">
        <v>7387</v>
      </c>
      <c r="M2487" t="s">
        <v>7388</v>
      </c>
      <c r="N2487">
        <v>3.8205555549999999</v>
      </c>
      <c r="O2487">
        <v>6</v>
      </c>
      <c r="P2487">
        <v>27</v>
      </c>
      <c r="Q2487">
        <v>39</v>
      </c>
      <c r="R2487">
        <v>22</v>
      </c>
      <c r="S2487">
        <v>30</v>
      </c>
      <c r="T2487">
        <v>63</v>
      </c>
      <c r="U2487">
        <v>1</v>
      </c>
      <c r="V2487">
        <v>0</v>
      </c>
      <c r="W2487">
        <v>16.404030521599157</v>
      </c>
      <c r="X2487">
        <v>23.413833982363336</v>
      </c>
      <c r="Y2487">
        <v>257.97815425985408</v>
      </c>
      <c r="Z2487">
        <v>39.473102323557008</v>
      </c>
      <c r="AA2487">
        <v>606.26269194714109</v>
      </c>
      <c r="AB2487">
        <v>408.87439058045283</v>
      </c>
      <c r="AC2487">
        <v>67.276847213711434</v>
      </c>
      <c r="AD2487">
        <v>0</v>
      </c>
      <c r="AE2487">
        <v>1419.6830508286789</v>
      </c>
    </row>
    <row r="2488" spans="1:31" x14ac:dyDescent="0.25">
      <c r="A2488">
        <v>2401059</v>
      </c>
      <c r="B2488">
        <v>1</v>
      </c>
      <c r="C2488" t="s">
        <v>80</v>
      </c>
      <c r="D2488" t="s">
        <v>92</v>
      </c>
      <c r="E2488" t="s">
        <v>181</v>
      </c>
      <c r="F2488" t="s">
        <v>7389</v>
      </c>
      <c r="G2488" t="s">
        <v>231</v>
      </c>
      <c r="H2488" t="s">
        <v>135</v>
      </c>
      <c r="I2488" t="s">
        <v>136</v>
      </c>
      <c r="J2488" t="s">
        <v>137</v>
      </c>
      <c r="K2488" t="s">
        <v>163</v>
      </c>
      <c r="L2488" t="s">
        <v>7390</v>
      </c>
      <c r="M2488" t="s">
        <v>7391</v>
      </c>
      <c r="N2488">
        <v>1.7324999999999999</v>
      </c>
      <c r="O2488">
        <v>0</v>
      </c>
      <c r="P2488">
        <v>14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5.0538416203864678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5.0538416203864678</v>
      </c>
    </row>
    <row r="2489" spans="1:31" x14ac:dyDescent="0.25">
      <c r="A2489">
        <v>2401268</v>
      </c>
      <c r="B2489">
        <v>1</v>
      </c>
      <c r="C2489" t="s">
        <v>81</v>
      </c>
      <c r="D2489" t="s">
        <v>112</v>
      </c>
      <c r="E2489" t="s">
        <v>132</v>
      </c>
      <c r="F2489" t="s">
        <v>7392</v>
      </c>
      <c r="G2489" t="s">
        <v>235</v>
      </c>
      <c r="H2489" t="s">
        <v>135</v>
      </c>
      <c r="I2489" t="s">
        <v>136</v>
      </c>
      <c r="J2489" t="s">
        <v>137</v>
      </c>
      <c r="K2489" t="s">
        <v>163</v>
      </c>
      <c r="L2489" t="s">
        <v>7393</v>
      </c>
      <c r="M2489" t="s">
        <v>7394</v>
      </c>
      <c r="N2489">
        <v>2.1</v>
      </c>
      <c r="O2489">
        <v>0</v>
      </c>
      <c r="P2489">
        <v>84</v>
      </c>
      <c r="Q2489">
        <v>0</v>
      </c>
      <c r="R2489">
        <v>0</v>
      </c>
      <c r="S2489">
        <v>0</v>
      </c>
      <c r="T2489">
        <v>2</v>
      </c>
      <c r="U2489">
        <v>0</v>
      </c>
      <c r="V2489">
        <v>0</v>
      </c>
      <c r="W2489">
        <v>0</v>
      </c>
      <c r="X2489">
        <v>13.253455339767296</v>
      </c>
      <c r="Y2489">
        <v>0</v>
      </c>
      <c r="Z2489">
        <v>0</v>
      </c>
      <c r="AA2489">
        <v>0</v>
      </c>
      <c r="AB2489">
        <v>3.3973876045527596</v>
      </c>
      <c r="AC2489">
        <v>0</v>
      </c>
      <c r="AD2489">
        <v>0</v>
      </c>
      <c r="AE2489">
        <v>16.650842944320054</v>
      </c>
    </row>
    <row r="2490" spans="1:31" x14ac:dyDescent="0.25">
      <c r="A2490">
        <v>2400936</v>
      </c>
      <c r="B2490">
        <v>1</v>
      </c>
      <c r="C2490" t="s">
        <v>80</v>
      </c>
      <c r="D2490" t="s">
        <v>88</v>
      </c>
      <c r="E2490" t="s">
        <v>176</v>
      </c>
      <c r="F2490" t="s">
        <v>7395</v>
      </c>
      <c r="G2490" t="s">
        <v>235</v>
      </c>
      <c r="H2490" t="s">
        <v>135</v>
      </c>
      <c r="I2490" t="s">
        <v>136</v>
      </c>
      <c r="J2490" t="s">
        <v>137</v>
      </c>
      <c r="K2490" t="s">
        <v>163</v>
      </c>
      <c r="L2490" t="s">
        <v>7396</v>
      </c>
      <c r="M2490" t="s">
        <v>7397</v>
      </c>
      <c r="N2490">
        <v>1.106666666</v>
      </c>
      <c r="O2490">
        <v>0</v>
      </c>
      <c r="P2490">
        <v>15</v>
      </c>
      <c r="Q2490">
        <v>0</v>
      </c>
      <c r="R2490">
        <v>0</v>
      </c>
      <c r="S2490">
        <v>0</v>
      </c>
      <c r="T2490">
        <v>9</v>
      </c>
      <c r="U2490">
        <v>0</v>
      </c>
      <c r="V2490">
        <v>0</v>
      </c>
      <c r="W2490">
        <v>0</v>
      </c>
      <c r="X2490">
        <v>3.4716866518404537</v>
      </c>
      <c r="Y2490">
        <v>0</v>
      </c>
      <c r="Z2490">
        <v>0</v>
      </c>
      <c r="AA2490">
        <v>0</v>
      </c>
      <c r="AB2490">
        <v>5.3749643902894526</v>
      </c>
      <c r="AC2490">
        <v>0</v>
      </c>
      <c r="AD2490">
        <v>0</v>
      </c>
      <c r="AE2490">
        <v>8.8466510421299063</v>
      </c>
    </row>
    <row r="2491" spans="1:31" x14ac:dyDescent="0.25">
      <c r="A2491">
        <v>2400982</v>
      </c>
      <c r="B2491">
        <v>1</v>
      </c>
      <c r="C2491" t="s">
        <v>81</v>
      </c>
      <c r="D2491" t="s">
        <v>120</v>
      </c>
      <c r="E2491" t="s">
        <v>279</v>
      </c>
      <c r="F2491" t="s">
        <v>7398</v>
      </c>
      <c r="G2491" t="s">
        <v>162</v>
      </c>
      <c r="H2491" t="s">
        <v>143</v>
      </c>
      <c r="I2491" t="s">
        <v>136</v>
      </c>
      <c r="J2491" t="s">
        <v>137</v>
      </c>
      <c r="K2491" t="s">
        <v>163</v>
      </c>
      <c r="L2491" t="s">
        <v>7399</v>
      </c>
      <c r="M2491" t="s">
        <v>7400</v>
      </c>
      <c r="N2491">
        <v>0.814722222</v>
      </c>
      <c r="O2491">
        <v>0</v>
      </c>
      <c r="P2491">
        <v>0</v>
      </c>
      <c r="Q2491">
        <v>49</v>
      </c>
      <c r="R2491">
        <v>0</v>
      </c>
      <c r="S2491">
        <v>6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12.755769620754538</v>
      </c>
      <c r="Z2491">
        <v>0</v>
      </c>
      <c r="AA2491">
        <v>5.8713915763979001</v>
      </c>
      <c r="AB2491">
        <v>0</v>
      </c>
      <c r="AC2491">
        <v>0</v>
      </c>
      <c r="AD2491">
        <v>0</v>
      </c>
      <c r="AE2491">
        <v>18.627161197152439</v>
      </c>
    </row>
    <row r="2492" spans="1:31" x14ac:dyDescent="0.25">
      <c r="A2492">
        <v>2401128</v>
      </c>
      <c r="B2492">
        <v>1</v>
      </c>
      <c r="C2492" t="s">
        <v>80</v>
      </c>
      <c r="D2492" t="s">
        <v>97</v>
      </c>
      <c r="E2492" t="s">
        <v>153</v>
      </c>
      <c r="F2492" t="s">
        <v>7401</v>
      </c>
      <c r="G2492" t="s">
        <v>162</v>
      </c>
      <c r="H2492" t="s">
        <v>143</v>
      </c>
      <c r="I2492" t="s">
        <v>136</v>
      </c>
      <c r="J2492" t="s">
        <v>137</v>
      </c>
      <c r="K2492" t="s">
        <v>163</v>
      </c>
      <c r="L2492" t="s">
        <v>7402</v>
      </c>
      <c r="M2492" t="s">
        <v>7403</v>
      </c>
      <c r="N2492">
        <v>0.38138888799999998</v>
      </c>
      <c r="O2492">
        <v>0</v>
      </c>
      <c r="P2492">
        <v>127</v>
      </c>
      <c r="Q2492">
        <v>0</v>
      </c>
      <c r="R2492">
        <v>256</v>
      </c>
      <c r="S2492">
        <v>2</v>
      </c>
      <c r="T2492">
        <v>72</v>
      </c>
      <c r="U2492">
        <v>0</v>
      </c>
      <c r="V2492">
        <v>0</v>
      </c>
      <c r="W2492">
        <v>0</v>
      </c>
      <c r="X2492">
        <v>26.30393675515333</v>
      </c>
      <c r="Y2492">
        <v>0</v>
      </c>
      <c r="Z2492">
        <v>37.506424839219832</v>
      </c>
      <c r="AA2492">
        <v>1.2362378871665001</v>
      </c>
      <c r="AB2492">
        <v>24.883753545509069</v>
      </c>
      <c r="AC2492">
        <v>0</v>
      </c>
      <c r="AD2492">
        <v>0</v>
      </c>
      <c r="AE2492">
        <v>89.930353027048724</v>
      </c>
    </row>
    <row r="2493" spans="1:31" x14ac:dyDescent="0.25">
      <c r="A2493">
        <v>2401374</v>
      </c>
      <c r="B2493">
        <v>1</v>
      </c>
      <c r="C2493" t="s">
        <v>81</v>
      </c>
      <c r="D2493" t="s">
        <v>113</v>
      </c>
      <c r="E2493" t="s">
        <v>279</v>
      </c>
      <c r="F2493" t="s">
        <v>7404</v>
      </c>
      <c r="G2493" t="s">
        <v>1161</v>
      </c>
      <c r="H2493" t="s">
        <v>143</v>
      </c>
      <c r="I2493" t="s">
        <v>136</v>
      </c>
      <c r="J2493" t="s">
        <v>137</v>
      </c>
      <c r="K2493" t="s">
        <v>163</v>
      </c>
      <c r="L2493" t="s">
        <v>7405</v>
      </c>
      <c r="M2493" t="s">
        <v>7406</v>
      </c>
      <c r="N2493">
        <v>0.46666666600000001</v>
      </c>
      <c r="O2493">
        <v>2</v>
      </c>
      <c r="P2493">
        <v>762</v>
      </c>
      <c r="Q2493">
        <v>31</v>
      </c>
      <c r="R2493">
        <v>284</v>
      </c>
      <c r="S2493">
        <v>9</v>
      </c>
      <c r="T2493">
        <v>34</v>
      </c>
      <c r="U2493">
        <v>0</v>
      </c>
      <c r="V2493">
        <v>0</v>
      </c>
      <c r="W2493">
        <v>0.19408121749936336</v>
      </c>
      <c r="X2493">
        <v>61.088665574072074</v>
      </c>
      <c r="Y2493">
        <v>12.634600638516027</v>
      </c>
      <c r="Z2493">
        <v>35.525645884438333</v>
      </c>
      <c r="AA2493">
        <v>10.859847589738873</v>
      </c>
      <c r="AB2493">
        <v>12.867752267555417</v>
      </c>
      <c r="AC2493">
        <v>0</v>
      </c>
      <c r="AD2493">
        <v>0</v>
      </c>
      <c r="AE2493">
        <v>133.17059317182009</v>
      </c>
    </row>
    <row r="2494" spans="1:31" x14ac:dyDescent="0.25">
      <c r="A2494">
        <v>2400873</v>
      </c>
      <c r="B2494">
        <v>1</v>
      </c>
      <c r="C2494" t="s">
        <v>81</v>
      </c>
      <c r="D2494" t="s">
        <v>124</v>
      </c>
      <c r="E2494" t="s">
        <v>153</v>
      </c>
      <c r="F2494" t="s">
        <v>7407</v>
      </c>
      <c r="G2494" t="s">
        <v>134</v>
      </c>
      <c r="H2494" t="s">
        <v>143</v>
      </c>
      <c r="I2494" t="s">
        <v>136</v>
      </c>
      <c r="J2494" t="s">
        <v>137</v>
      </c>
      <c r="K2494" t="s">
        <v>138</v>
      </c>
      <c r="L2494" t="s">
        <v>7408</v>
      </c>
      <c r="M2494" t="s">
        <v>7409</v>
      </c>
      <c r="N2494">
        <v>8.0608333329999997</v>
      </c>
      <c r="O2494">
        <v>1</v>
      </c>
      <c r="P2494">
        <v>1056</v>
      </c>
      <c r="Q2494">
        <v>10</v>
      </c>
      <c r="R2494">
        <v>24</v>
      </c>
      <c r="S2494">
        <v>4</v>
      </c>
      <c r="T2494">
        <v>104</v>
      </c>
      <c r="U2494">
        <v>1</v>
      </c>
      <c r="V2494">
        <v>0</v>
      </c>
      <c r="W2494">
        <v>5.6496328312430117</v>
      </c>
      <c r="X2494">
        <v>1172.4888891683461</v>
      </c>
      <c r="Y2494">
        <v>184.32583207139123</v>
      </c>
      <c r="Z2494">
        <v>80.2345433494974</v>
      </c>
      <c r="AA2494">
        <v>244.86527969651584</v>
      </c>
      <c r="AB2494">
        <v>651.78873259955981</v>
      </c>
      <c r="AC2494">
        <v>856.28279852574531</v>
      </c>
      <c r="AD2494">
        <v>0</v>
      </c>
      <c r="AE2494">
        <v>3195.6357082422992</v>
      </c>
    </row>
    <row r="2495" spans="1:31" x14ac:dyDescent="0.25">
      <c r="A2495">
        <v>2401311</v>
      </c>
      <c r="B2495">
        <v>1</v>
      </c>
      <c r="C2495" t="s">
        <v>80</v>
      </c>
      <c r="D2495" t="s">
        <v>95</v>
      </c>
      <c r="E2495" t="s">
        <v>279</v>
      </c>
      <c r="F2495" t="s">
        <v>550</v>
      </c>
      <c r="G2495" t="s">
        <v>162</v>
      </c>
      <c r="H2495" t="s">
        <v>143</v>
      </c>
      <c r="I2495" t="s">
        <v>136</v>
      </c>
      <c r="J2495" t="s">
        <v>137</v>
      </c>
      <c r="K2495" t="s">
        <v>163</v>
      </c>
      <c r="L2495" t="s">
        <v>7410</v>
      </c>
      <c r="M2495" t="s">
        <v>7411</v>
      </c>
      <c r="N2495">
        <v>0.74388888799999997</v>
      </c>
      <c r="O2495">
        <v>0</v>
      </c>
      <c r="P2495">
        <v>0</v>
      </c>
      <c r="Q2495">
        <v>0</v>
      </c>
      <c r="R2495">
        <v>0</v>
      </c>
      <c r="S2495">
        <v>25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78.161550515838869</v>
      </c>
      <c r="AB2495">
        <v>0</v>
      </c>
      <c r="AC2495">
        <v>0</v>
      </c>
      <c r="AD2495">
        <v>0</v>
      </c>
      <c r="AE2495">
        <v>78.161550515838869</v>
      </c>
    </row>
    <row r="2496" spans="1:31" x14ac:dyDescent="0.25">
      <c r="A2496">
        <v>2400956</v>
      </c>
      <c r="B2496">
        <v>1</v>
      </c>
      <c r="C2496" t="s">
        <v>80</v>
      </c>
      <c r="D2496" t="s">
        <v>90</v>
      </c>
      <c r="E2496" t="s">
        <v>132</v>
      </c>
      <c r="F2496" t="s">
        <v>7412</v>
      </c>
      <c r="G2496" t="s">
        <v>147</v>
      </c>
      <c r="H2496" t="s">
        <v>135</v>
      </c>
      <c r="I2496" t="s">
        <v>136</v>
      </c>
      <c r="J2496" t="s">
        <v>137</v>
      </c>
      <c r="K2496" t="s">
        <v>138</v>
      </c>
      <c r="L2496" t="s">
        <v>7413</v>
      </c>
      <c r="M2496" t="s">
        <v>7414</v>
      </c>
      <c r="N2496">
        <v>2.2027777770000001</v>
      </c>
      <c r="O2496">
        <v>0</v>
      </c>
      <c r="P2496">
        <v>595</v>
      </c>
      <c r="Q2496">
        <v>0</v>
      </c>
      <c r="R2496">
        <v>0</v>
      </c>
      <c r="S2496">
        <v>0</v>
      </c>
      <c r="T2496">
        <v>25</v>
      </c>
      <c r="U2496">
        <v>0</v>
      </c>
      <c r="V2496">
        <v>0</v>
      </c>
      <c r="W2496">
        <v>0</v>
      </c>
      <c r="X2496">
        <v>260.7202042547741</v>
      </c>
      <c r="Y2496">
        <v>0</v>
      </c>
      <c r="Z2496">
        <v>0</v>
      </c>
      <c r="AA2496">
        <v>0</v>
      </c>
      <c r="AB2496">
        <v>41.403670409766413</v>
      </c>
      <c r="AC2496">
        <v>0</v>
      </c>
      <c r="AD2496">
        <v>0</v>
      </c>
      <c r="AE2496">
        <v>302.12387466454049</v>
      </c>
    </row>
    <row r="2497" spans="1:31" x14ac:dyDescent="0.25">
      <c r="A2497">
        <v>2401354</v>
      </c>
      <c r="B2497">
        <v>1</v>
      </c>
      <c r="C2497" t="s">
        <v>81</v>
      </c>
      <c r="D2497" t="s">
        <v>112</v>
      </c>
      <c r="E2497" t="s">
        <v>181</v>
      </c>
      <c r="F2497" t="s">
        <v>7415</v>
      </c>
      <c r="G2497" t="s">
        <v>183</v>
      </c>
      <c r="H2497" t="s">
        <v>135</v>
      </c>
      <c r="I2497" t="s">
        <v>136</v>
      </c>
      <c r="J2497" t="s">
        <v>137</v>
      </c>
      <c r="K2497" t="s">
        <v>163</v>
      </c>
      <c r="L2497" t="s">
        <v>7416</v>
      </c>
      <c r="M2497" t="s">
        <v>7417</v>
      </c>
      <c r="N2497">
        <v>0.70722222199999996</v>
      </c>
      <c r="O2497">
        <v>0</v>
      </c>
      <c r="P2497">
        <v>10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1.4616787948906751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1.4616787948906751</v>
      </c>
    </row>
    <row r="2498" spans="1:31" x14ac:dyDescent="0.25">
      <c r="A2498">
        <v>2400899</v>
      </c>
      <c r="B2498">
        <v>1</v>
      </c>
      <c r="C2498" t="s">
        <v>80</v>
      </c>
      <c r="D2498" t="s">
        <v>101</v>
      </c>
      <c r="E2498" t="s">
        <v>181</v>
      </c>
      <c r="F2498" t="s">
        <v>7418</v>
      </c>
      <c r="G2498" t="s">
        <v>231</v>
      </c>
      <c r="H2498" t="s">
        <v>135</v>
      </c>
      <c r="I2498" t="s">
        <v>136</v>
      </c>
      <c r="J2498" t="s">
        <v>137</v>
      </c>
      <c r="K2498" t="s">
        <v>163</v>
      </c>
      <c r="L2498" t="s">
        <v>7419</v>
      </c>
      <c r="M2498" t="s">
        <v>7420</v>
      </c>
      <c r="N2498">
        <v>2.9527777770000001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1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4.8036778425816999</v>
      </c>
      <c r="AC2498">
        <v>0</v>
      </c>
      <c r="AD2498">
        <v>0</v>
      </c>
      <c r="AE2498">
        <v>4.8036778425816999</v>
      </c>
    </row>
    <row r="2499" spans="1:31" x14ac:dyDescent="0.25">
      <c r="A2499">
        <v>2401795</v>
      </c>
      <c r="B2499">
        <v>1</v>
      </c>
      <c r="C2499" t="s">
        <v>80</v>
      </c>
      <c r="D2499" t="s">
        <v>99</v>
      </c>
      <c r="E2499" t="s">
        <v>157</v>
      </c>
      <c r="F2499" t="s">
        <v>7421</v>
      </c>
      <c r="G2499" t="s">
        <v>254</v>
      </c>
      <c r="H2499" t="s">
        <v>135</v>
      </c>
      <c r="I2499" t="s">
        <v>136</v>
      </c>
      <c r="J2499" t="s">
        <v>137</v>
      </c>
      <c r="K2499" t="s">
        <v>163</v>
      </c>
      <c r="L2499" t="s">
        <v>7422</v>
      </c>
      <c r="M2499" t="s">
        <v>7423</v>
      </c>
      <c r="N2499">
        <v>1.9175</v>
      </c>
      <c r="O2499">
        <v>0</v>
      </c>
      <c r="P2499">
        <v>9</v>
      </c>
      <c r="Q2499">
        <v>0</v>
      </c>
      <c r="R2499">
        <v>3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2.6963398490863679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2.6963398490863679</v>
      </c>
    </row>
    <row r="2500" spans="1:31" x14ac:dyDescent="0.25">
      <c r="A2500">
        <v>2401509</v>
      </c>
      <c r="B2500">
        <v>1</v>
      </c>
      <c r="C2500" t="s">
        <v>80</v>
      </c>
      <c r="D2500" t="s">
        <v>106</v>
      </c>
      <c r="E2500" t="s">
        <v>153</v>
      </c>
      <c r="F2500" t="s">
        <v>7424</v>
      </c>
      <c r="G2500" t="s">
        <v>134</v>
      </c>
      <c r="H2500" t="s">
        <v>143</v>
      </c>
      <c r="I2500" t="s">
        <v>136</v>
      </c>
      <c r="J2500" t="s">
        <v>137</v>
      </c>
      <c r="K2500" t="s">
        <v>138</v>
      </c>
      <c r="L2500" t="s">
        <v>7425</v>
      </c>
      <c r="M2500" t="s">
        <v>7426</v>
      </c>
      <c r="N2500">
        <v>3.4708333329999999</v>
      </c>
      <c r="O2500">
        <v>0</v>
      </c>
      <c r="P2500">
        <v>4</v>
      </c>
      <c r="Q2500">
        <v>53</v>
      </c>
      <c r="R2500">
        <v>222</v>
      </c>
      <c r="S2500">
        <v>13</v>
      </c>
      <c r="T2500">
        <v>52</v>
      </c>
      <c r="U2500">
        <v>0</v>
      </c>
      <c r="V2500">
        <v>0</v>
      </c>
      <c r="W2500">
        <v>0</v>
      </c>
      <c r="X2500">
        <v>9.2844570518795084</v>
      </c>
      <c r="Y2500">
        <v>1593.6995400410208</v>
      </c>
      <c r="Z2500">
        <v>1249.8384160657929</v>
      </c>
      <c r="AA2500">
        <v>117.61277381909203</v>
      </c>
      <c r="AB2500">
        <v>374.77839031884855</v>
      </c>
      <c r="AC2500">
        <v>0</v>
      </c>
      <c r="AD2500">
        <v>0</v>
      </c>
      <c r="AE2500">
        <v>3345.213577296634</v>
      </c>
    </row>
    <row r="2501" spans="1:31" x14ac:dyDescent="0.25">
      <c r="A2501">
        <v>2401841</v>
      </c>
      <c r="B2501">
        <v>1</v>
      </c>
      <c r="C2501" t="s">
        <v>80</v>
      </c>
      <c r="D2501" t="s">
        <v>96</v>
      </c>
      <c r="E2501" t="s">
        <v>141</v>
      </c>
      <c r="F2501" t="s">
        <v>7427</v>
      </c>
      <c r="G2501" t="s">
        <v>206</v>
      </c>
      <c r="H2501" t="s">
        <v>143</v>
      </c>
      <c r="I2501" t="s">
        <v>136</v>
      </c>
      <c r="J2501" t="s">
        <v>137</v>
      </c>
      <c r="K2501" t="s">
        <v>163</v>
      </c>
      <c r="L2501" t="s">
        <v>7428</v>
      </c>
      <c r="M2501" t="s">
        <v>7429</v>
      </c>
      <c r="N2501">
        <v>1.7069444439999999</v>
      </c>
      <c r="O2501">
        <v>0</v>
      </c>
      <c r="P2501">
        <v>192</v>
      </c>
      <c r="Q2501">
        <v>0</v>
      </c>
      <c r="R2501">
        <v>0</v>
      </c>
      <c r="S2501">
        <v>0</v>
      </c>
      <c r="T2501">
        <v>5</v>
      </c>
      <c r="U2501">
        <v>0</v>
      </c>
      <c r="V2501">
        <v>0</v>
      </c>
      <c r="W2501">
        <v>0</v>
      </c>
      <c r="X2501">
        <v>48.913846446494581</v>
      </c>
      <c r="Y2501">
        <v>0</v>
      </c>
      <c r="Z2501">
        <v>0</v>
      </c>
      <c r="AA2501">
        <v>0</v>
      </c>
      <c r="AB2501">
        <v>4.1953526307630149</v>
      </c>
      <c r="AC2501">
        <v>0</v>
      </c>
      <c r="AD2501">
        <v>0</v>
      </c>
      <c r="AE2501">
        <v>53.1091990772576</v>
      </c>
    </row>
    <row r="2502" spans="1:31" x14ac:dyDescent="0.25">
      <c r="A2502">
        <v>2401469</v>
      </c>
      <c r="B2502">
        <v>1</v>
      </c>
      <c r="C2502" t="s">
        <v>80</v>
      </c>
      <c r="D2502" t="s">
        <v>89</v>
      </c>
      <c r="E2502" t="s">
        <v>141</v>
      </c>
      <c r="F2502" t="s">
        <v>7430</v>
      </c>
      <c r="G2502" t="s">
        <v>162</v>
      </c>
      <c r="H2502" t="s">
        <v>143</v>
      </c>
      <c r="I2502" t="s">
        <v>136</v>
      </c>
      <c r="J2502" t="s">
        <v>137</v>
      </c>
      <c r="K2502" t="s">
        <v>163</v>
      </c>
      <c r="L2502" t="s">
        <v>7431</v>
      </c>
      <c r="M2502" t="s">
        <v>7432</v>
      </c>
      <c r="N2502">
        <v>0.125</v>
      </c>
      <c r="O2502">
        <v>0</v>
      </c>
      <c r="P2502">
        <v>2318</v>
      </c>
      <c r="Q2502">
        <v>0</v>
      </c>
      <c r="R2502">
        <v>9</v>
      </c>
      <c r="S2502">
        <v>0</v>
      </c>
      <c r="T2502">
        <v>277</v>
      </c>
      <c r="U2502">
        <v>0</v>
      </c>
      <c r="V2502">
        <v>0</v>
      </c>
      <c r="W2502">
        <v>0</v>
      </c>
      <c r="X2502">
        <v>70.153735475576724</v>
      </c>
      <c r="Y2502">
        <v>0</v>
      </c>
      <c r="Z2502">
        <v>0.38846588714498337</v>
      </c>
      <c r="AA2502">
        <v>0</v>
      </c>
      <c r="AB2502">
        <v>42.945577239420487</v>
      </c>
      <c r="AC2502">
        <v>0</v>
      </c>
      <c r="AD2502">
        <v>0</v>
      </c>
      <c r="AE2502">
        <v>113.4877786021422</v>
      </c>
    </row>
    <row r="2503" spans="1:31" x14ac:dyDescent="0.25">
      <c r="A2503">
        <v>2401718</v>
      </c>
      <c r="B2503">
        <v>1</v>
      </c>
      <c r="C2503" t="s">
        <v>80</v>
      </c>
      <c r="D2503" t="s">
        <v>92</v>
      </c>
      <c r="E2503" t="s">
        <v>181</v>
      </c>
      <c r="F2503" t="s">
        <v>7433</v>
      </c>
      <c r="G2503" t="s">
        <v>224</v>
      </c>
      <c r="H2503" t="s">
        <v>135</v>
      </c>
      <c r="I2503" t="s">
        <v>136</v>
      </c>
      <c r="J2503" t="s">
        <v>137</v>
      </c>
      <c r="K2503" t="s">
        <v>163</v>
      </c>
      <c r="L2503" t="s">
        <v>7434</v>
      </c>
      <c r="M2503" t="s">
        <v>7435</v>
      </c>
      <c r="N2503">
        <v>2.1483333330000001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2.8370695282937777</v>
      </c>
      <c r="AC2503">
        <v>0</v>
      </c>
      <c r="AD2503">
        <v>0</v>
      </c>
      <c r="AE2503">
        <v>2.8370695282937777</v>
      </c>
    </row>
    <row r="2504" spans="1:31" x14ac:dyDescent="0.25">
      <c r="A2504">
        <v>2401423</v>
      </c>
      <c r="B2504">
        <v>1</v>
      </c>
      <c r="C2504" t="s">
        <v>80</v>
      </c>
      <c r="D2504" t="s">
        <v>97</v>
      </c>
      <c r="E2504" t="s">
        <v>157</v>
      </c>
      <c r="F2504" t="s">
        <v>7436</v>
      </c>
      <c r="G2504" t="s">
        <v>254</v>
      </c>
      <c r="H2504" t="s">
        <v>135</v>
      </c>
      <c r="I2504" t="s">
        <v>136</v>
      </c>
      <c r="J2504" t="s">
        <v>137</v>
      </c>
      <c r="K2504" t="s">
        <v>163</v>
      </c>
      <c r="L2504" t="s">
        <v>7437</v>
      </c>
      <c r="M2504" t="s">
        <v>7438</v>
      </c>
      <c r="N2504">
        <v>0.84805555499999996</v>
      </c>
      <c r="O2504">
        <v>0</v>
      </c>
      <c r="P2504">
        <v>86</v>
      </c>
      <c r="Q2504">
        <v>0</v>
      </c>
      <c r="R2504">
        <v>7</v>
      </c>
      <c r="S2504">
        <v>0</v>
      </c>
      <c r="T2504">
        <v>6</v>
      </c>
      <c r="U2504">
        <v>0</v>
      </c>
      <c r="V2504">
        <v>0</v>
      </c>
      <c r="W2504">
        <v>0</v>
      </c>
      <c r="X2504">
        <v>20.85874243114646</v>
      </c>
      <c r="Y2504">
        <v>0</v>
      </c>
      <c r="Z2504">
        <v>2.347945075509875</v>
      </c>
      <c r="AA2504">
        <v>0</v>
      </c>
      <c r="AB2504">
        <v>4.4422936680440053</v>
      </c>
      <c r="AC2504">
        <v>0</v>
      </c>
      <c r="AD2504">
        <v>0</v>
      </c>
      <c r="AE2504">
        <v>27.648981174700342</v>
      </c>
    </row>
    <row r="2505" spans="1:31" x14ac:dyDescent="0.25">
      <c r="A2505">
        <v>2401672</v>
      </c>
      <c r="B2505">
        <v>1</v>
      </c>
      <c r="C2505" t="s">
        <v>80</v>
      </c>
      <c r="D2505" t="s">
        <v>103</v>
      </c>
      <c r="E2505" t="s">
        <v>325</v>
      </c>
      <c r="F2505" t="s">
        <v>7439</v>
      </c>
      <c r="G2505" t="s">
        <v>162</v>
      </c>
      <c r="H2505" t="s">
        <v>143</v>
      </c>
      <c r="I2505" t="s">
        <v>136</v>
      </c>
      <c r="J2505" t="s">
        <v>137</v>
      </c>
      <c r="K2505" t="s">
        <v>163</v>
      </c>
      <c r="L2505" t="s">
        <v>7440</v>
      </c>
      <c r="M2505" t="s">
        <v>7441</v>
      </c>
      <c r="N2505">
        <v>0.26111111100000001</v>
      </c>
      <c r="O2505">
        <v>2</v>
      </c>
      <c r="P2505">
        <v>1929</v>
      </c>
      <c r="Q2505">
        <v>51</v>
      </c>
      <c r="R2505">
        <v>170</v>
      </c>
      <c r="S2505">
        <v>28</v>
      </c>
      <c r="T2505">
        <v>269</v>
      </c>
      <c r="U2505">
        <v>7</v>
      </c>
      <c r="V2505">
        <v>0</v>
      </c>
      <c r="W2505">
        <v>1.0255374580728889</v>
      </c>
      <c r="X2505">
        <v>105.38273555091203</v>
      </c>
      <c r="Y2505">
        <v>66.956698218714621</v>
      </c>
      <c r="Z2505">
        <v>56.304275049218077</v>
      </c>
      <c r="AA2505">
        <v>147.51570663588561</v>
      </c>
      <c r="AB2505">
        <v>58.568068346344276</v>
      </c>
      <c r="AC2505">
        <v>221.46068727816129</v>
      </c>
      <c r="AD2505">
        <v>0</v>
      </c>
      <c r="AE2505">
        <v>657.21370853730878</v>
      </c>
    </row>
    <row r="2506" spans="1:31" x14ac:dyDescent="0.25">
      <c r="A2506">
        <v>2401755</v>
      </c>
      <c r="B2506">
        <v>1</v>
      </c>
      <c r="C2506" t="s">
        <v>80</v>
      </c>
      <c r="D2506" t="s">
        <v>84</v>
      </c>
      <c r="E2506" t="s">
        <v>181</v>
      </c>
      <c r="F2506" t="s">
        <v>7442</v>
      </c>
      <c r="G2506" t="s">
        <v>224</v>
      </c>
      <c r="H2506" t="s">
        <v>135</v>
      </c>
      <c r="I2506" t="s">
        <v>136</v>
      </c>
      <c r="J2506" t="s">
        <v>137</v>
      </c>
      <c r="K2506" t="s">
        <v>163</v>
      </c>
      <c r="L2506" t="s">
        <v>7443</v>
      </c>
      <c r="M2506" t="s">
        <v>7444</v>
      </c>
      <c r="N2506">
        <v>1.043055555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0.15239337922466001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0.15239337922466001</v>
      </c>
    </row>
    <row r="2507" spans="1:31" x14ac:dyDescent="0.25">
      <c r="A2507">
        <v>2401609</v>
      </c>
      <c r="B2507">
        <v>1</v>
      </c>
      <c r="C2507" t="s">
        <v>80</v>
      </c>
      <c r="D2507" t="s">
        <v>104</v>
      </c>
      <c r="E2507" t="s">
        <v>279</v>
      </c>
      <c r="F2507" t="s">
        <v>7445</v>
      </c>
      <c r="G2507" t="s">
        <v>134</v>
      </c>
      <c r="H2507" t="s">
        <v>143</v>
      </c>
      <c r="I2507" t="s">
        <v>136</v>
      </c>
      <c r="J2507" t="s">
        <v>137</v>
      </c>
      <c r="K2507" t="s">
        <v>138</v>
      </c>
      <c r="L2507" t="s">
        <v>7446</v>
      </c>
      <c r="M2507" t="s">
        <v>7447</v>
      </c>
      <c r="N2507">
        <v>1.3377777769999999</v>
      </c>
      <c r="O2507">
        <v>0</v>
      </c>
      <c r="P2507">
        <v>0</v>
      </c>
      <c r="Q2507">
        <v>0</v>
      </c>
      <c r="R2507">
        <v>0</v>
      </c>
      <c r="S2507">
        <v>24</v>
      </c>
      <c r="T2507">
        <v>0</v>
      </c>
      <c r="U2507">
        <v>6</v>
      </c>
      <c r="V2507">
        <v>2</v>
      </c>
      <c r="W2507">
        <v>0</v>
      </c>
      <c r="X2507">
        <v>0</v>
      </c>
      <c r="Y2507">
        <v>0</v>
      </c>
      <c r="Z2507">
        <v>0</v>
      </c>
      <c r="AA2507">
        <v>136.67348120922773</v>
      </c>
      <c r="AB2507">
        <v>0</v>
      </c>
      <c r="AC2507">
        <v>923.55425311416957</v>
      </c>
      <c r="AD2507">
        <v>11.091233707161127</v>
      </c>
      <c r="AE2507">
        <v>1071.3189680305584</v>
      </c>
    </row>
    <row r="2508" spans="1:31" x14ac:dyDescent="0.25">
      <c r="A2508">
        <v>2401712</v>
      </c>
      <c r="B2508">
        <v>1</v>
      </c>
      <c r="C2508" t="s">
        <v>80</v>
      </c>
      <c r="D2508" t="s">
        <v>98</v>
      </c>
      <c r="E2508" t="s">
        <v>279</v>
      </c>
      <c r="F2508" t="s">
        <v>7448</v>
      </c>
      <c r="G2508" t="s">
        <v>134</v>
      </c>
      <c r="H2508" t="s">
        <v>143</v>
      </c>
      <c r="I2508" t="s">
        <v>136</v>
      </c>
      <c r="J2508" t="s">
        <v>137</v>
      </c>
      <c r="K2508" t="s">
        <v>138</v>
      </c>
      <c r="L2508" t="s">
        <v>7449</v>
      </c>
      <c r="M2508" t="s">
        <v>7450</v>
      </c>
      <c r="N2508">
        <v>0.889444444</v>
      </c>
      <c r="O2508">
        <v>0</v>
      </c>
      <c r="P2508">
        <v>200</v>
      </c>
      <c r="Q2508">
        <v>0</v>
      </c>
      <c r="R2508">
        <v>72</v>
      </c>
      <c r="S2508">
        <v>2</v>
      </c>
      <c r="T2508">
        <v>55</v>
      </c>
      <c r="U2508">
        <v>0</v>
      </c>
      <c r="V2508">
        <v>0</v>
      </c>
      <c r="W2508">
        <v>0</v>
      </c>
      <c r="X2508">
        <v>50.676977288556166</v>
      </c>
      <c r="Y2508">
        <v>0</v>
      </c>
      <c r="Z2508">
        <v>31.068212528118046</v>
      </c>
      <c r="AA2508">
        <v>1.5807661074773822</v>
      </c>
      <c r="AB2508">
        <v>29.593962455359662</v>
      </c>
      <c r="AC2508">
        <v>0</v>
      </c>
      <c r="AD2508">
        <v>0</v>
      </c>
      <c r="AE2508">
        <v>112.91991837951126</v>
      </c>
    </row>
    <row r="2509" spans="1:31" x14ac:dyDescent="0.25">
      <c r="A2509">
        <v>2401735</v>
      </c>
      <c r="B2509">
        <v>1</v>
      </c>
      <c r="C2509" t="s">
        <v>80</v>
      </c>
      <c r="D2509" t="s">
        <v>96</v>
      </c>
      <c r="E2509" t="s">
        <v>181</v>
      </c>
      <c r="F2509" t="s">
        <v>7451</v>
      </c>
      <c r="G2509" t="s">
        <v>235</v>
      </c>
      <c r="H2509" t="s">
        <v>135</v>
      </c>
      <c r="I2509" t="s">
        <v>136</v>
      </c>
      <c r="J2509" t="s">
        <v>3</v>
      </c>
      <c r="K2509" t="s">
        <v>163</v>
      </c>
      <c r="L2509" t="s">
        <v>7452</v>
      </c>
      <c r="M2509" t="s">
        <v>7453</v>
      </c>
      <c r="N2509">
        <v>2.3341666659999998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0.99465917532947978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0.99465917532947978</v>
      </c>
    </row>
    <row r="2510" spans="1:31" x14ac:dyDescent="0.25">
      <c r="A2510">
        <v>2401635</v>
      </c>
      <c r="B2510">
        <v>1</v>
      </c>
      <c r="C2510" t="s">
        <v>81</v>
      </c>
      <c r="D2510" t="s">
        <v>112</v>
      </c>
      <c r="E2510" t="s">
        <v>157</v>
      </c>
      <c r="F2510" t="s">
        <v>7454</v>
      </c>
      <c r="G2510" t="s">
        <v>297</v>
      </c>
      <c r="H2510" t="s">
        <v>135</v>
      </c>
      <c r="I2510" t="s">
        <v>136</v>
      </c>
      <c r="J2510" t="s">
        <v>137</v>
      </c>
      <c r="K2510" t="s">
        <v>163</v>
      </c>
      <c r="L2510" t="s">
        <v>7455</v>
      </c>
      <c r="M2510" t="s">
        <v>7456</v>
      </c>
      <c r="N2510">
        <v>5.176666666</v>
      </c>
      <c r="O2510">
        <v>0</v>
      </c>
      <c r="P2510">
        <v>17</v>
      </c>
      <c r="Q2510">
        <v>0</v>
      </c>
      <c r="R2510">
        <v>1</v>
      </c>
      <c r="S2510">
        <v>0</v>
      </c>
      <c r="T2510">
        <v>3</v>
      </c>
      <c r="U2510">
        <v>0</v>
      </c>
      <c r="V2510">
        <v>0</v>
      </c>
      <c r="W2510">
        <v>0</v>
      </c>
      <c r="X2510">
        <v>13.672310822934799</v>
      </c>
      <c r="Y2510">
        <v>0</v>
      </c>
      <c r="Z2510">
        <v>0</v>
      </c>
      <c r="AA2510">
        <v>0</v>
      </c>
      <c r="AB2510">
        <v>20.034018060870661</v>
      </c>
      <c r="AC2510">
        <v>0</v>
      </c>
      <c r="AD2510">
        <v>0</v>
      </c>
      <c r="AE2510">
        <v>33.706328883805462</v>
      </c>
    </row>
    <row r="2511" spans="1:31" x14ac:dyDescent="0.25">
      <c r="A2511">
        <v>2401778</v>
      </c>
      <c r="B2511">
        <v>1</v>
      </c>
      <c r="C2511" t="s">
        <v>80</v>
      </c>
      <c r="D2511" t="s">
        <v>94</v>
      </c>
      <c r="E2511" t="s">
        <v>153</v>
      </c>
      <c r="F2511" t="s">
        <v>7457</v>
      </c>
      <c r="G2511" t="s">
        <v>162</v>
      </c>
      <c r="H2511" t="s">
        <v>143</v>
      </c>
      <c r="I2511" t="s">
        <v>417</v>
      </c>
      <c r="J2511" t="s">
        <v>137</v>
      </c>
      <c r="K2511" t="s">
        <v>163</v>
      </c>
      <c r="L2511" t="s">
        <v>7458</v>
      </c>
      <c r="M2511" t="s">
        <v>7459</v>
      </c>
      <c r="N2511">
        <v>3.0555550000000002E-3</v>
      </c>
      <c r="O2511">
        <v>0</v>
      </c>
      <c r="P2511">
        <v>0</v>
      </c>
      <c r="Q2511">
        <v>21</v>
      </c>
      <c r="R2511">
        <v>50</v>
      </c>
      <c r="S2511">
        <v>1</v>
      </c>
      <c r="T2511">
        <v>4</v>
      </c>
      <c r="U2511">
        <v>1</v>
      </c>
      <c r="V2511">
        <v>0</v>
      </c>
      <c r="W2511">
        <v>0</v>
      </c>
      <c r="X2511">
        <v>0</v>
      </c>
      <c r="Y2511">
        <v>1.061566682180278E-2</v>
      </c>
      <c r="Z2511">
        <v>1.6957771631374446E-2</v>
      </c>
      <c r="AA2511">
        <v>3.2874657560946666E-2</v>
      </c>
      <c r="AB2511">
        <v>3.8025901646944449E-3</v>
      </c>
      <c r="AC2511">
        <v>0.72716886391666913</v>
      </c>
      <c r="AD2511">
        <v>0</v>
      </c>
      <c r="AE2511">
        <v>0.79141955009548748</v>
      </c>
    </row>
    <row r="2512" spans="1:31" x14ac:dyDescent="0.25">
      <c r="A2512">
        <v>2401592</v>
      </c>
      <c r="B2512">
        <v>1</v>
      </c>
      <c r="C2512" t="s">
        <v>81</v>
      </c>
      <c r="D2512" t="s">
        <v>118</v>
      </c>
      <c r="E2512" t="s">
        <v>157</v>
      </c>
      <c r="F2512" t="s">
        <v>7460</v>
      </c>
      <c r="G2512" t="s">
        <v>1871</v>
      </c>
      <c r="H2512" t="s">
        <v>135</v>
      </c>
      <c r="I2512" t="s">
        <v>136</v>
      </c>
      <c r="J2512" t="s">
        <v>137</v>
      </c>
      <c r="K2512" t="s">
        <v>163</v>
      </c>
      <c r="L2512" t="s">
        <v>7461</v>
      </c>
      <c r="M2512" t="s">
        <v>7462</v>
      </c>
      <c r="N2512">
        <v>1.123888888</v>
      </c>
      <c r="O2512">
        <v>0</v>
      </c>
      <c r="P2512">
        <v>38</v>
      </c>
      <c r="Q2512">
        <v>0</v>
      </c>
      <c r="R2512">
        <v>1</v>
      </c>
      <c r="S2512">
        <v>0</v>
      </c>
      <c r="T2512">
        <v>4</v>
      </c>
      <c r="U2512">
        <v>0</v>
      </c>
      <c r="V2512">
        <v>0</v>
      </c>
      <c r="W2512">
        <v>0</v>
      </c>
      <c r="X2512">
        <v>6.5450640077486248</v>
      </c>
      <c r="Y2512">
        <v>0</v>
      </c>
      <c r="Z2512">
        <v>0</v>
      </c>
      <c r="AA2512">
        <v>0</v>
      </c>
      <c r="AB2512">
        <v>0.69495857858405163</v>
      </c>
      <c r="AC2512">
        <v>0</v>
      </c>
      <c r="AD2512">
        <v>0</v>
      </c>
      <c r="AE2512">
        <v>7.2400225863326764</v>
      </c>
    </row>
    <row r="2513" spans="1:31" x14ac:dyDescent="0.25">
      <c r="A2513">
        <v>2401629</v>
      </c>
      <c r="B2513">
        <v>1</v>
      </c>
      <c r="C2513" t="s">
        <v>80</v>
      </c>
      <c r="D2513" t="s">
        <v>104</v>
      </c>
      <c r="E2513" t="s">
        <v>153</v>
      </c>
      <c r="F2513" t="s">
        <v>4386</v>
      </c>
      <c r="G2513" t="s">
        <v>162</v>
      </c>
      <c r="H2513" t="s">
        <v>143</v>
      </c>
      <c r="I2513" t="s">
        <v>136</v>
      </c>
      <c r="J2513" t="s">
        <v>137</v>
      </c>
      <c r="K2513" t="s">
        <v>163</v>
      </c>
      <c r="L2513" t="s">
        <v>7463</v>
      </c>
      <c r="M2513" t="s">
        <v>7464</v>
      </c>
      <c r="N2513">
        <v>1.3605555549999999</v>
      </c>
      <c r="O2513">
        <v>9</v>
      </c>
      <c r="P2513">
        <v>0</v>
      </c>
      <c r="Q2513">
        <v>67</v>
      </c>
      <c r="R2513">
        <v>0</v>
      </c>
      <c r="S2513">
        <v>26</v>
      </c>
      <c r="T2513">
        <v>2</v>
      </c>
      <c r="U2513">
        <v>0</v>
      </c>
      <c r="V2513">
        <v>0</v>
      </c>
      <c r="W2513">
        <v>21.730468522264857</v>
      </c>
      <c r="X2513">
        <v>0</v>
      </c>
      <c r="Y2513">
        <v>145.05083362703292</v>
      </c>
      <c r="Z2513">
        <v>0</v>
      </c>
      <c r="AA2513">
        <v>186.49638843601434</v>
      </c>
      <c r="AB2513">
        <v>1.9193282374690721</v>
      </c>
      <c r="AC2513">
        <v>0</v>
      </c>
      <c r="AD2513">
        <v>0</v>
      </c>
      <c r="AE2513">
        <v>355.19701882278122</v>
      </c>
    </row>
    <row r="2514" spans="1:31" x14ac:dyDescent="0.25">
      <c r="A2514">
        <v>2401506</v>
      </c>
      <c r="B2514">
        <v>1</v>
      </c>
      <c r="C2514" t="s">
        <v>80</v>
      </c>
      <c r="D2514" t="s">
        <v>88</v>
      </c>
      <c r="E2514" t="s">
        <v>141</v>
      </c>
      <c r="F2514" t="s">
        <v>7465</v>
      </c>
      <c r="G2514" t="s">
        <v>134</v>
      </c>
      <c r="H2514" t="s">
        <v>143</v>
      </c>
      <c r="I2514" t="s">
        <v>136</v>
      </c>
      <c r="J2514" t="s">
        <v>137</v>
      </c>
      <c r="K2514" t="s">
        <v>138</v>
      </c>
      <c r="L2514" t="s">
        <v>7466</v>
      </c>
      <c r="M2514" t="s">
        <v>7467</v>
      </c>
      <c r="N2514">
        <v>1.7044444439999999</v>
      </c>
      <c r="O2514">
        <v>0</v>
      </c>
      <c r="P2514">
        <v>5190</v>
      </c>
      <c r="Q2514">
        <v>0</v>
      </c>
      <c r="R2514">
        <v>0</v>
      </c>
      <c r="S2514">
        <v>5</v>
      </c>
      <c r="T2514">
        <v>507</v>
      </c>
      <c r="U2514">
        <v>0</v>
      </c>
      <c r="V2514">
        <v>0</v>
      </c>
      <c r="W2514">
        <v>0</v>
      </c>
      <c r="X2514">
        <v>2076.2328317531455</v>
      </c>
      <c r="Y2514">
        <v>0</v>
      </c>
      <c r="Z2514">
        <v>0</v>
      </c>
      <c r="AA2514">
        <v>3445.5232268506988</v>
      </c>
      <c r="AB2514">
        <v>1330.9318850324505</v>
      </c>
      <c r="AC2514">
        <v>0</v>
      </c>
      <c r="AD2514">
        <v>0</v>
      </c>
      <c r="AE2514">
        <v>6852.6879436362951</v>
      </c>
    </row>
    <row r="2515" spans="1:31" x14ac:dyDescent="0.25">
      <c r="A2515">
        <v>2401652</v>
      </c>
      <c r="B2515">
        <v>1</v>
      </c>
      <c r="C2515" t="s">
        <v>81</v>
      </c>
      <c r="D2515" t="s">
        <v>118</v>
      </c>
      <c r="E2515" t="s">
        <v>141</v>
      </c>
      <c r="F2515" t="s">
        <v>7468</v>
      </c>
      <c r="G2515" t="s">
        <v>206</v>
      </c>
      <c r="H2515" t="s">
        <v>143</v>
      </c>
      <c r="I2515" t="s">
        <v>136</v>
      </c>
      <c r="J2515" t="s">
        <v>137</v>
      </c>
      <c r="K2515" t="s">
        <v>163</v>
      </c>
      <c r="L2515" t="s">
        <v>7469</v>
      </c>
      <c r="M2515" t="s">
        <v>7470</v>
      </c>
      <c r="N2515">
        <v>1.3677777769999999</v>
      </c>
      <c r="O2515">
        <v>0</v>
      </c>
      <c r="P2515">
        <v>0</v>
      </c>
      <c r="Q2515">
        <v>7</v>
      </c>
      <c r="R2515">
        <v>4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20.603636937894912</v>
      </c>
      <c r="Z2515">
        <v>6.3038328653251696</v>
      </c>
      <c r="AA2515">
        <v>0</v>
      </c>
      <c r="AB2515">
        <v>0</v>
      </c>
      <c r="AC2515">
        <v>0</v>
      </c>
      <c r="AD2515">
        <v>0</v>
      </c>
      <c r="AE2515">
        <v>26.907469803220081</v>
      </c>
    </row>
    <row r="2516" spans="1:31" x14ac:dyDescent="0.25">
      <c r="A2516">
        <v>2401529</v>
      </c>
      <c r="B2516">
        <v>1</v>
      </c>
      <c r="C2516" t="s">
        <v>81</v>
      </c>
      <c r="D2516" t="s">
        <v>118</v>
      </c>
      <c r="E2516" t="s">
        <v>141</v>
      </c>
      <c r="F2516" t="s">
        <v>7471</v>
      </c>
      <c r="G2516" t="s">
        <v>206</v>
      </c>
      <c r="H2516" t="s">
        <v>143</v>
      </c>
      <c r="I2516" t="s">
        <v>136</v>
      </c>
      <c r="J2516" t="s">
        <v>137</v>
      </c>
      <c r="K2516" t="s">
        <v>163</v>
      </c>
      <c r="L2516" t="s">
        <v>7472</v>
      </c>
      <c r="M2516" t="s">
        <v>7473</v>
      </c>
      <c r="N2516">
        <v>1.3797222220000001</v>
      </c>
      <c r="O2516">
        <v>0</v>
      </c>
      <c r="P2516">
        <v>0</v>
      </c>
      <c r="Q2516">
        <v>0</v>
      </c>
      <c r="R2516">
        <v>0</v>
      </c>
      <c r="S2516">
        <v>1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1.9368034928376887</v>
      </c>
      <c r="AB2516">
        <v>0</v>
      </c>
      <c r="AC2516">
        <v>0</v>
      </c>
      <c r="AD2516">
        <v>0</v>
      </c>
      <c r="AE2516">
        <v>1.9368034928376887</v>
      </c>
    </row>
    <row r="2517" spans="1:31" x14ac:dyDescent="0.25">
      <c r="A2517">
        <v>2401715</v>
      </c>
      <c r="B2517">
        <v>1</v>
      </c>
      <c r="C2517" t="s">
        <v>80</v>
      </c>
      <c r="D2517" t="s">
        <v>90</v>
      </c>
      <c r="E2517" t="s">
        <v>181</v>
      </c>
      <c r="F2517" t="s">
        <v>7474</v>
      </c>
      <c r="G2517" t="s">
        <v>224</v>
      </c>
      <c r="H2517" t="s">
        <v>135</v>
      </c>
      <c r="I2517" t="s">
        <v>136</v>
      </c>
      <c r="J2517" t="s">
        <v>137</v>
      </c>
      <c r="K2517" t="s">
        <v>163</v>
      </c>
      <c r="L2517" t="s">
        <v>7475</v>
      </c>
      <c r="M2517" t="s">
        <v>7476</v>
      </c>
      <c r="N2517">
        <v>1.101388888</v>
      </c>
      <c r="O2517">
        <v>0</v>
      </c>
      <c r="P2517">
        <v>12</v>
      </c>
      <c r="Q2517">
        <v>0</v>
      </c>
      <c r="R2517">
        <v>0</v>
      </c>
      <c r="S2517">
        <v>0</v>
      </c>
      <c r="T2517">
        <v>1</v>
      </c>
      <c r="U2517">
        <v>0</v>
      </c>
      <c r="V2517">
        <v>0</v>
      </c>
      <c r="W2517">
        <v>0</v>
      </c>
      <c r="X2517">
        <v>2.9643392577800634</v>
      </c>
      <c r="Y2517">
        <v>0</v>
      </c>
      <c r="Z2517">
        <v>0</v>
      </c>
      <c r="AA2517">
        <v>0</v>
      </c>
      <c r="AB2517">
        <v>1.4754588294265334</v>
      </c>
      <c r="AC2517">
        <v>0</v>
      </c>
      <c r="AD2517">
        <v>0</v>
      </c>
      <c r="AE2517">
        <v>4.4397980872065972</v>
      </c>
    </row>
    <row r="2518" spans="1:31" x14ac:dyDescent="0.25">
      <c r="A2518">
        <v>2401566</v>
      </c>
      <c r="B2518">
        <v>1</v>
      </c>
      <c r="C2518" t="s">
        <v>80</v>
      </c>
      <c r="D2518" t="s">
        <v>107</v>
      </c>
      <c r="E2518" t="s">
        <v>141</v>
      </c>
      <c r="F2518" t="s">
        <v>7477</v>
      </c>
      <c r="G2518" t="s">
        <v>134</v>
      </c>
      <c r="H2518" t="s">
        <v>143</v>
      </c>
      <c r="I2518" t="s">
        <v>136</v>
      </c>
      <c r="J2518" t="s">
        <v>137</v>
      </c>
      <c r="K2518" t="s">
        <v>138</v>
      </c>
      <c r="L2518" t="s">
        <v>7478</v>
      </c>
      <c r="M2518" t="s">
        <v>7479</v>
      </c>
      <c r="N2518">
        <v>4.49</v>
      </c>
      <c r="O2518">
        <v>0</v>
      </c>
      <c r="P2518">
        <v>2</v>
      </c>
      <c r="Q2518">
        <v>0</v>
      </c>
      <c r="R2518">
        <v>14</v>
      </c>
      <c r="S2518">
        <v>0</v>
      </c>
      <c r="T2518">
        <v>2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20.668911437705525</v>
      </c>
      <c r="AA2518">
        <v>0</v>
      </c>
      <c r="AB2518">
        <v>12.717211639322532</v>
      </c>
      <c r="AC2518">
        <v>0</v>
      </c>
      <c r="AD2518">
        <v>0</v>
      </c>
      <c r="AE2518">
        <v>33.38612307702806</v>
      </c>
    </row>
    <row r="2519" spans="1:31" x14ac:dyDescent="0.25">
      <c r="A2519">
        <v>2401526</v>
      </c>
      <c r="B2519">
        <v>1</v>
      </c>
      <c r="C2519" t="s">
        <v>81</v>
      </c>
      <c r="D2519" t="s">
        <v>128</v>
      </c>
      <c r="E2519" t="s">
        <v>141</v>
      </c>
      <c r="F2519" t="s">
        <v>7480</v>
      </c>
      <c r="G2519" t="s">
        <v>162</v>
      </c>
      <c r="H2519" t="s">
        <v>143</v>
      </c>
      <c r="I2519" t="s">
        <v>136</v>
      </c>
      <c r="J2519" t="s">
        <v>137</v>
      </c>
      <c r="K2519" t="s">
        <v>163</v>
      </c>
      <c r="L2519" t="s">
        <v>7481</v>
      </c>
      <c r="M2519" t="s">
        <v>7482</v>
      </c>
      <c r="N2519">
        <v>0.64611111099999996</v>
      </c>
      <c r="O2519">
        <v>0</v>
      </c>
      <c r="P2519">
        <v>783</v>
      </c>
      <c r="Q2519">
        <v>2</v>
      </c>
      <c r="R2519">
        <v>7</v>
      </c>
      <c r="S2519">
        <v>1</v>
      </c>
      <c r="T2519">
        <v>162</v>
      </c>
      <c r="U2519">
        <v>2</v>
      </c>
      <c r="V2519">
        <v>0</v>
      </c>
      <c r="W2519">
        <v>0</v>
      </c>
      <c r="X2519">
        <v>81.085963992453415</v>
      </c>
      <c r="Y2519">
        <v>0.61465033587026341</v>
      </c>
      <c r="Z2519">
        <v>4.7574654142657602</v>
      </c>
      <c r="AA2519">
        <v>8.7649206174978183</v>
      </c>
      <c r="AB2519">
        <v>93.192044105694535</v>
      </c>
      <c r="AC2519">
        <v>1067.5866328620618</v>
      </c>
      <c r="AD2519">
        <v>0</v>
      </c>
      <c r="AE2519">
        <v>1256.0016773278437</v>
      </c>
    </row>
    <row r="2520" spans="1:31" x14ac:dyDescent="0.25">
      <c r="A2520">
        <v>2401552</v>
      </c>
      <c r="B2520">
        <v>1</v>
      </c>
      <c r="C2520" t="s">
        <v>80</v>
      </c>
      <c r="D2520" t="s">
        <v>85</v>
      </c>
      <c r="E2520" t="s">
        <v>157</v>
      </c>
      <c r="F2520" t="s">
        <v>7483</v>
      </c>
      <c r="G2520" t="s">
        <v>254</v>
      </c>
      <c r="H2520" t="s">
        <v>135</v>
      </c>
      <c r="I2520" t="s">
        <v>136</v>
      </c>
      <c r="J2520" t="s">
        <v>137</v>
      </c>
      <c r="K2520" t="s">
        <v>163</v>
      </c>
      <c r="L2520" t="s">
        <v>7484</v>
      </c>
      <c r="M2520" t="s">
        <v>7485</v>
      </c>
      <c r="N2520">
        <v>0.35555555500000002</v>
      </c>
      <c r="O2520">
        <v>0</v>
      </c>
      <c r="P2520">
        <v>98</v>
      </c>
      <c r="Q2520">
        <v>0</v>
      </c>
      <c r="R2520">
        <v>0</v>
      </c>
      <c r="S2520">
        <v>0</v>
      </c>
      <c r="T2520">
        <v>22</v>
      </c>
      <c r="U2520">
        <v>0</v>
      </c>
      <c r="V2520">
        <v>0</v>
      </c>
      <c r="W2520">
        <v>0</v>
      </c>
      <c r="X2520">
        <v>6.740849667576601</v>
      </c>
      <c r="Y2520">
        <v>0</v>
      </c>
      <c r="Z2520">
        <v>0</v>
      </c>
      <c r="AA2520">
        <v>0</v>
      </c>
      <c r="AB2520">
        <v>2.892572561771201</v>
      </c>
      <c r="AC2520">
        <v>0</v>
      </c>
      <c r="AD2520">
        <v>0</v>
      </c>
      <c r="AE2520">
        <v>9.6334222293478025</v>
      </c>
    </row>
    <row r="2521" spans="1:31" x14ac:dyDescent="0.25">
      <c r="A2521">
        <v>2401732</v>
      </c>
      <c r="B2521">
        <v>1</v>
      </c>
      <c r="C2521" t="s">
        <v>80</v>
      </c>
      <c r="D2521" t="s">
        <v>92</v>
      </c>
      <c r="E2521" t="s">
        <v>181</v>
      </c>
      <c r="F2521" t="s">
        <v>7486</v>
      </c>
      <c r="G2521" t="s">
        <v>231</v>
      </c>
      <c r="H2521" t="s">
        <v>135</v>
      </c>
      <c r="I2521" t="s">
        <v>136</v>
      </c>
      <c r="J2521" t="s">
        <v>137</v>
      </c>
      <c r="K2521" t="s">
        <v>163</v>
      </c>
      <c r="L2521" t="s">
        <v>7487</v>
      </c>
      <c r="M2521" t="s">
        <v>7488</v>
      </c>
      <c r="N2521">
        <v>1.6888888879999999</v>
      </c>
      <c r="O2521">
        <v>0</v>
      </c>
      <c r="P2521">
        <v>2</v>
      </c>
      <c r="Q2521">
        <v>0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2.9229807248027555</v>
      </c>
      <c r="Y2521">
        <v>0</v>
      </c>
      <c r="Z2521">
        <v>0</v>
      </c>
      <c r="AA2521">
        <v>0</v>
      </c>
      <c r="AB2521">
        <v>3.8079307866128445</v>
      </c>
      <c r="AC2521">
        <v>0</v>
      </c>
      <c r="AD2521">
        <v>0</v>
      </c>
      <c r="AE2521">
        <v>6.7309115114156004</v>
      </c>
    </row>
    <row r="2522" spans="1:31" x14ac:dyDescent="0.25">
      <c r="A2522">
        <v>2401489</v>
      </c>
      <c r="B2522">
        <v>1</v>
      </c>
      <c r="C2522" t="s">
        <v>81</v>
      </c>
      <c r="D2522" t="s">
        <v>117</v>
      </c>
      <c r="E2522" t="s">
        <v>141</v>
      </c>
      <c r="F2522" t="s">
        <v>7489</v>
      </c>
      <c r="G2522" t="s">
        <v>134</v>
      </c>
      <c r="H2522" t="s">
        <v>143</v>
      </c>
      <c r="I2522" t="s">
        <v>136</v>
      </c>
      <c r="J2522" t="s">
        <v>137</v>
      </c>
      <c r="K2522" t="s">
        <v>138</v>
      </c>
      <c r="L2522" t="s">
        <v>7490</v>
      </c>
      <c r="M2522" t="s">
        <v>7491</v>
      </c>
      <c r="N2522">
        <v>4.1605555550000002</v>
      </c>
      <c r="O2522">
        <v>0</v>
      </c>
      <c r="P2522">
        <v>57</v>
      </c>
      <c r="Q2522">
        <v>0</v>
      </c>
      <c r="R2522">
        <v>6</v>
      </c>
      <c r="S2522">
        <v>2</v>
      </c>
      <c r="T2522">
        <v>9</v>
      </c>
      <c r="U2522">
        <v>0</v>
      </c>
      <c r="V2522">
        <v>0</v>
      </c>
      <c r="W2522">
        <v>0</v>
      </c>
      <c r="X2522">
        <v>22.868782269370069</v>
      </c>
      <c r="Y2522">
        <v>0</v>
      </c>
      <c r="Z2522">
        <v>5.7029728724808884</v>
      </c>
      <c r="AA2522">
        <v>11.329169855567068</v>
      </c>
      <c r="AB2522">
        <v>25.273972575293968</v>
      </c>
      <c r="AC2522">
        <v>0</v>
      </c>
      <c r="AD2522">
        <v>0</v>
      </c>
      <c r="AE2522">
        <v>65.174897572711984</v>
      </c>
    </row>
    <row r="2523" spans="1:31" x14ac:dyDescent="0.25">
      <c r="A2523">
        <v>2401747</v>
      </c>
      <c r="B2523">
        <v>1</v>
      </c>
      <c r="C2523" t="s">
        <v>80</v>
      </c>
      <c r="D2523" t="s">
        <v>103</v>
      </c>
      <c r="E2523" t="s">
        <v>157</v>
      </c>
      <c r="F2523" t="s">
        <v>7492</v>
      </c>
      <c r="G2523" t="s">
        <v>554</v>
      </c>
      <c r="H2523" t="s">
        <v>135</v>
      </c>
      <c r="I2523" t="s">
        <v>136</v>
      </c>
      <c r="J2523" t="s">
        <v>137</v>
      </c>
      <c r="K2523" t="s">
        <v>163</v>
      </c>
      <c r="L2523" t="s">
        <v>7493</v>
      </c>
      <c r="M2523" t="s">
        <v>7494</v>
      </c>
      <c r="N2523">
        <v>2.7088888880000002</v>
      </c>
      <c r="O2523">
        <v>0</v>
      </c>
      <c r="P2523">
        <v>17</v>
      </c>
      <c r="Q2523">
        <v>0</v>
      </c>
      <c r="R2523">
        <v>3</v>
      </c>
      <c r="S2523">
        <v>0</v>
      </c>
      <c r="T2523">
        <v>10</v>
      </c>
      <c r="U2523">
        <v>0</v>
      </c>
      <c r="V2523">
        <v>0</v>
      </c>
      <c r="W2523">
        <v>0</v>
      </c>
      <c r="X2523">
        <v>5.1314519887362859</v>
      </c>
      <c r="Y2523">
        <v>0</v>
      </c>
      <c r="Z2523">
        <v>0.45206577638527001</v>
      </c>
      <c r="AA2523">
        <v>0</v>
      </c>
      <c r="AB2523">
        <v>4.22847977413086</v>
      </c>
      <c r="AC2523">
        <v>0</v>
      </c>
      <c r="AD2523">
        <v>0</v>
      </c>
      <c r="AE2523">
        <v>9.8119975392524168</v>
      </c>
    </row>
    <row r="2524" spans="1:31" x14ac:dyDescent="0.25">
      <c r="A2524">
        <v>2401532</v>
      </c>
      <c r="B2524">
        <v>1</v>
      </c>
      <c r="C2524" t="s">
        <v>80</v>
      </c>
      <c r="D2524" t="s">
        <v>107</v>
      </c>
      <c r="E2524" t="s">
        <v>141</v>
      </c>
      <c r="F2524" t="s">
        <v>7495</v>
      </c>
      <c r="G2524" t="s">
        <v>4197</v>
      </c>
      <c r="H2524" t="s">
        <v>143</v>
      </c>
      <c r="I2524" t="s">
        <v>136</v>
      </c>
      <c r="J2524" t="s">
        <v>137</v>
      </c>
      <c r="K2524" t="s">
        <v>163</v>
      </c>
      <c r="L2524" t="s">
        <v>7496</v>
      </c>
      <c r="M2524" t="s">
        <v>7497</v>
      </c>
      <c r="N2524">
        <v>2.8969444439999998</v>
      </c>
      <c r="O2524">
        <v>0</v>
      </c>
      <c r="P2524">
        <v>65</v>
      </c>
      <c r="Q2524">
        <v>0</v>
      </c>
      <c r="R2524">
        <v>13</v>
      </c>
      <c r="S2524">
        <v>0</v>
      </c>
      <c r="T2524">
        <v>2</v>
      </c>
      <c r="U2524">
        <v>0</v>
      </c>
      <c r="V2524">
        <v>0</v>
      </c>
      <c r="W2524">
        <v>0</v>
      </c>
      <c r="X2524">
        <v>23.715842632295693</v>
      </c>
      <c r="Y2524">
        <v>0</v>
      </c>
      <c r="Z2524">
        <v>13.152192801444668</v>
      </c>
      <c r="AA2524">
        <v>0</v>
      </c>
      <c r="AB2524">
        <v>4.2558684875969286</v>
      </c>
      <c r="AC2524">
        <v>0</v>
      </c>
      <c r="AD2524">
        <v>0</v>
      </c>
      <c r="AE2524">
        <v>41.123903921337288</v>
      </c>
    </row>
    <row r="2525" spans="1:31" x14ac:dyDescent="0.25">
      <c r="A2525">
        <v>2401678</v>
      </c>
      <c r="B2525">
        <v>1</v>
      </c>
      <c r="C2525" t="s">
        <v>80</v>
      </c>
      <c r="D2525" t="s">
        <v>97</v>
      </c>
      <c r="E2525" t="s">
        <v>141</v>
      </c>
      <c r="F2525" t="s">
        <v>7498</v>
      </c>
      <c r="G2525" t="s">
        <v>162</v>
      </c>
      <c r="H2525" t="s">
        <v>143</v>
      </c>
      <c r="I2525" t="s">
        <v>417</v>
      </c>
      <c r="J2525" t="s">
        <v>137</v>
      </c>
      <c r="K2525" t="s">
        <v>163</v>
      </c>
      <c r="L2525" t="s">
        <v>7499</v>
      </c>
      <c r="M2525" t="s">
        <v>7500</v>
      </c>
      <c r="N2525">
        <v>3.333333E-3</v>
      </c>
      <c r="O2525">
        <v>0</v>
      </c>
      <c r="P2525">
        <v>201</v>
      </c>
      <c r="Q2525">
        <v>0</v>
      </c>
      <c r="R2525">
        <v>0</v>
      </c>
      <c r="S2525">
        <v>0</v>
      </c>
      <c r="T2525">
        <v>4</v>
      </c>
      <c r="U2525">
        <v>0</v>
      </c>
      <c r="V2525">
        <v>0</v>
      </c>
      <c r="W2525">
        <v>0</v>
      </c>
      <c r="X2525">
        <v>0.24503346614490673</v>
      </c>
      <c r="Y2525">
        <v>0</v>
      </c>
      <c r="Z2525">
        <v>0</v>
      </c>
      <c r="AA2525">
        <v>0</v>
      </c>
      <c r="AB2525">
        <v>2.0954339296519998E-2</v>
      </c>
      <c r="AC2525">
        <v>0</v>
      </c>
      <c r="AD2525">
        <v>0</v>
      </c>
      <c r="AE2525">
        <v>0.26598780544142675</v>
      </c>
    </row>
    <row r="2526" spans="1:31" x14ac:dyDescent="0.25">
      <c r="A2526">
        <v>2401661</v>
      </c>
      <c r="B2526">
        <v>1</v>
      </c>
      <c r="C2526" t="s">
        <v>80</v>
      </c>
      <c r="D2526" t="s">
        <v>103</v>
      </c>
      <c r="E2526" t="s">
        <v>141</v>
      </c>
      <c r="F2526" t="s">
        <v>7501</v>
      </c>
      <c r="G2526" t="s">
        <v>134</v>
      </c>
      <c r="H2526" t="s">
        <v>143</v>
      </c>
      <c r="I2526" t="s">
        <v>136</v>
      </c>
      <c r="J2526" t="s">
        <v>137</v>
      </c>
      <c r="K2526" t="s">
        <v>138</v>
      </c>
      <c r="L2526" t="s">
        <v>7502</v>
      </c>
      <c r="M2526" t="s">
        <v>7503</v>
      </c>
      <c r="N2526">
        <v>3.2524999999999999</v>
      </c>
      <c r="O2526">
        <v>0</v>
      </c>
      <c r="P2526">
        <v>516</v>
      </c>
      <c r="Q2526">
        <v>0</v>
      </c>
      <c r="R2526">
        <v>33</v>
      </c>
      <c r="S2526">
        <v>3</v>
      </c>
      <c r="T2526">
        <v>204</v>
      </c>
      <c r="U2526">
        <v>0</v>
      </c>
      <c r="V2526">
        <v>0</v>
      </c>
      <c r="W2526">
        <v>0</v>
      </c>
      <c r="X2526">
        <v>210.91023684985478</v>
      </c>
      <c r="Y2526">
        <v>0</v>
      </c>
      <c r="Z2526">
        <v>21.20569623339825</v>
      </c>
      <c r="AA2526">
        <v>12.5592188207613</v>
      </c>
      <c r="AB2526">
        <v>246.00959620425283</v>
      </c>
      <c r="AC2526">
        <v>0</v>
      </c>
      <c r="AD2526">
        <v>0</v>
      </c>
      <c r="AE2526">
        <v>490.68474810826717</v>
      </c>
    </row>
    <row r="2527" spans="1:31" x14ac:dyDescent="0.25">
      <c r="A2527">
        <v>2401764</v>
      </c>
      <c r="B2527">
        <v>1</v>
      </c>
      <c r="C2527" t="s">
        <v>81</v>
      </c>
      <c r="D2527" t="s">
        <v>119</v>
      </c>
      <c r="E2527" t="s">
        <v>141</v>
      </c>
      <c r="F2527" t="s">
        <v>1593</v>
      </c>
      <c r="G2527" t="s">
        <v>206</v>
      </c>
      <c r="H2527" t="s">
        <v>143</v>
      </c>
      <c r="I2527" t="s">
        <v>136</v>
      </c>
      <c r="J2527" t="s">
        <v>137</v>
      </c>
      <c r="K2527" t="s">
        <v>163</v>
      </c>
      <c r="L2527" t="s">
        <v>7504</v>
      </c>
      <c r="M2527" t="s">
        <v>7505</v>
      </c>
      <c r="N2527">
        <v>1.1597222220000001</v>
      </c>
      <c r="O2527">
        <v>0</v>
      </c>
      <c r="P2527">
        <v>15</v>
      </c>
      <c r="Q2527">
        <v>3</v>
      </c>
      <c r="R2527">
        <v>11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2.0465651745544999</v>
      </c>
      <c r="Y2527">
        <v>4.5344983355621959</v>
      </c>
      <c r="Z2527">
        <v>34.329719919729349</v>
      </c>
      <c r="AA2527">
        <v>0</v>
      </c>
      <c r="AB2527">
        <v>1.4619043468922943</v>
      </c>
      <c r="AC2527">
        <v>0</v>
      </c>
      <c r="AD2527">
        <v>0</v>
      </c>
      <c r="AE2527">
        <v>42.372687776738346</v>
      </c>
    </row>
    <row r="2528" spans="1:31" x14ac:dyDescent="0.25">
      <c r="A2528">
        <v>2401641</v>
      </c>
      <c r="B2528">
        <v>1</v>
      </c>
      <c r="C2528" t="s">
        <v>80</v>
      </c>
      <c r="D2528" t="s">
        <v>98</v>
      </c>
      <c r="E2528" t="s">
        <v>279</v>
      </c>
      <c r="F2528" t="s">
        <v>7506</v>
      </c>
      <c r="G2528" t="s">
        <v>134</v>
      </c>
      <c r="H2528" t="s">
        <v>143</v>
      </c>
      <c r="I2528" t="s">
        <v>136</v>
      </c>
      <c r="J2528" t="s">
        <v>137</v>
      </c>
      <c r="K2528" t="s">
        <v>138</v>
      </c>
      <c r="L2528" t="s">
        <v>7507</v>
      </c>
      <c r="M2528" t="s">
        <v>7508</v>
      </c>
      <c r="N2528">
        <v>2.2183333329999999</v>
      </c>
      <c r="O2528">
        <v>0</v>
      </c>
      <c r="P2528">
        <v>125</v>
      </c>
      <c r="Q2528">
        <v>0</v>
      </c>
      <c r="R2528">
        <v>129</v>
      </c>
      <c r="S2528">
        <v>2</v>
      </c>
      <c r="T2528">
        <v>50</v>
      </c>
      <c r="U2528">
        <v>0</v>
      </c>
      <c r="V2528">
        <v>0</v>
      </c>
      <c r="W2528">
        <v>0</v>
      </c>
      <c r="X2528">
        <v>60.758747110712321</v>
      </c>
      <c r="Y2528">
        <v>0</v>
      </c>
      <c r="Z2528">
        <v>156.88134403599253</v>
      </c>
      <c r="AA2528">
        <v>8.883564687369006</v>
      </c>
      <c r="AB2528">
        <v>86.192003849812437</v>
      </c>
      <c r="AC2528">
        <v>0</v>
      </c>
      <c r="AD2528">
        <v>0</v>
      </c>
      <c r="AE2528">
        <v>312.71565968388632</v>
      </c>
    </row>
    <row r="2529" spans="1:31" x14ac:dyDescent="0.25">
      <c r="A2529">
        <v>2401784</v>
      </c>
      <c r="B2529">
        <v>1</v>
      </c>
      <c r="C2529" t="s">
        <v>80</v>
      </c>
      <c r="D2529" t="s">
        <v>104</v>
      </c>
      <c r="E2529" t="s">
        <v>157</v>
      </c>
      <c r="F2529" t="s">
        <v>7509</v>
      </c>
      <c r="G2529" t="s">
        <v>272</v>
      </c>
      <c r="H2529" t="s">
        <v>135</v>
      </c>
      <c r="I2529" t="s">
        <v>136</v>
      </c>
      <c r="J2529" t="s">
        <v>137</v>
      </c>
      <c r="K2529" t="s">
        <v>163</v>
      </c>
      <c r="L2529" t="s">
        <v>7510</v>
      </c>
      <c r="M2529" t="s">
        <v>7511</v>
      </c>
      <c r="N2529">
        <v>1.311388888</v>
      </c>
      <c r="O2529">
        <v>0</v>
      </c>
      <c r="P2529">
        <v>0</v>
      </c>
      <c r="Q2529">
        <v>0</v>
      </c>
      <c r="R2529">
        <v>4</v>
      </c>
      <c r="S2529">
        <v>0</v>
      </c>
      <c r="T2529">
        <v>11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0.79162782166970047</v>
      </c>
      <c r="AA2529">
        <v>0</v>
      </c>
      <c r="AB2529">
        <v>11.853967995888052</v>
      </c>
      <c r="AC2529">
        <v>0</v>
      </c>
      <c r="AD2529">
        <v>0</v>
      </c>
      <c r="AE2529">
        <v>12.645595817557753</v>
      </c>
    </row>
    <row r="2530" spans="1:31" x14ac:dyDescent="0.25">
      <c r="A2530">
        <v>2401804</v>
      </c>
      <c r="B2530">
        <v>1</v>
      </c>
      <c r="C2530" t="s">
        <v>80</v>
      </c>
      <c r="D2530" t="s">
        <v>82</v>
      </c>
      <c r="E2530" t="s">
        <v>181</v>
      </c>
      <c r="F2530" t="s">
        <v>7512</v>
      </c>
      <c r="G2530" t="s">
        <v>183</v>
      </c>
      <c r="H2530" t="s">
        <v>135</v>
      </c>
      <c r="I2530" t="s">
        <v>136</v>
      </c>
      <c r="J2530" t="s">
        <v>137</v>
      </c>
      <c r="K2530" t="s">
        <v>163</v>
      </c>
      <c r="L2530" t="s">
        <v>7513</v>
      </c>
      <c r="M2530" t="s">
        <v>7514</v>
      </c>
      <c r="N2530">
        <v>0.80166666600000003</v>
      </c>
      <c r="O2530">
        <v>0</v>
      </c>
      <c r="P2530">
        <v>2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0.55536037395755777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0.55536037395755777</v>
      </c>
    </row>
    <row r="2531" spans="1:31" x14ac:dyDescent="0.25">
      <c r="A2531">
        <v>2401429</v>
      </c>
      <c r="B2531">
        <v>1</v>
      </c>
      <c r="C2531" t="s">
        <v>80</v>
      </c>
      <c r="D2531" t="s">
        <v>83</v>
      </c>
      <c r="E2531" t="s">
        <v>141</v>
      </c>
      <c r="F2531" t="s">
        <v>6579</v>
      </c>
      <c r="G2531" t="s">
        <v>162</v>
      </c>
      <c r="H2531" t="s">
        <v>143</v>
      </c>
      <c r="I2531" t="s">
        <v>136</v>
      </c>
      <c r="J2531" t="s">
        <v>137</v>
      </c>
      <c r="K2531" t="s">
        <v>163</v>
      </c>
      <c r="L2531" t="s">
        <v>7515</v>
      </c>
      <c r="M2531" t="s">
        <v>7516</v>
      </c>
      <c r="N2531">
        <v>0.88611111099999995</v>
      </c>
      <c r="O2531">
        <v>0</v>
      </c>
      <c r="P2531">
        <v>19995</v>
      </c>
      <c r="Q2531">
        <v>0</v>
      </c>
      <c r="R2531">
        <v>2</v>
      </c>
      <c r="S2531">
        <v>1</v>
      </c>
      <c r="T2531">
        <v>1296</v>
      </c>
      <c r="U2531">
        <v>0</v>
      </c>
      <c r="V2531">
        <v>1</v>
      </c>
      <c r="W2531">
        <v>0</v>
      </c>
      <c r="X2531">
        <v>2860.611461141732</v>
      </c>
      <c r="Y2531">
        <v>0</v>
      </c>
      <c r="Z2531">
        <v>0.79452393322263326</v>
      </c>
      <c r="AA2531">
        <v>0.87900125379707772</v>
      </c>
      <c r="AB2531">
        <v>648.84563971481873</v>
      </c>
      <c r="AC2531">
        <v>0</v>
      </c>
      <c r="AD2531">
        <v>54.771140278022386</v>
      </c>
      <c r="AE2531">
        <v>3565.9017663215927</v>
      </c>
    </row>
    <row r="2532" spans="1:31" x14ac:dyDescent="0.25">
      <c r="A2532">
        <v>2401598</v>
      </c>
      <c r="B2532">
        <v>1</v>
      </c>
      <c r="C2532" t="s">
        <v>80</v>
      </c>
      <c r="D2532" t="s">
        <v>94</v>
      </c>
      <c r="E2532" t="s">
        <v>153</v>
      </c>
      <c r="F2532" t="s">
        <v>7457</v>
      </c>
      <c r="G2532" t="s">
        <v>490</v>
      </c>
      <c r="H2532" t="s">
        <v>143</v>
      </c>
      <c r="I2532" t="s">
        <v>136</v>
      </c>
      <c r="J2532" t="s">
        <v>137</v>
      </c>
      <c r="K2532" t="s">
        <v>163</v>
      </c>
      <c r="L2532" t="s">
        <v>7517</v>
      </c>
      <c r="M2532" t="s">
        <v>7518</v>
      </c>
      <c r="N2532">
        <v>2.858055555</v>
      </c>
      <c r="O2532">
        <v>0</v>
      </c>
      <c r="P2532">
        <v>0</v>
      </c>
      <c r="Q2532">
        <v>21</v>
      </c>
      <c r="R2532">
        <v>50</v>
      </c>
      <c r="S2532">
        <v>1</v>
      </c>
      <c r="T2532">
        <v>4</v>
      </c>
      <c r="U2532">
        <v>1</v>
      </c>
      <c r="V2532">
        <v>0</v>
      </c>
      <c r="W2532">
        <v>0</v>
      </c>
      <c r="X2532">
        <v>0</v>
      </c>
      <c r="Y2532">
        <v>12.404808859399472</v>
      </c>
      <c r="Z2532">
        <v>18.669908613810364</v>
      </c>
      <c r="AA2532">
        <v>32.448306455702308</v>
      </c>
      <c r="AB2532">
        <v>4.0314216005786836</v>
      </c>
      <c r="AC2532">
        <v>1172.4110370303963</v>
      </c>
      <c r="AD2532">
        <v>0</v>
      </c>
      <c r="AE2532">
        <v>1239.9654825598871</v>
      </c>
    </row>
    <row r="2533" spans="1:31" x14ac:dyDescent="0.25">
      <c r="A2533">
        <v>2401435</v>
      </c>
      <c r="B2533">
        <v>1</v>
      </c>
      <c r="C2533" t="s">
        <v>80</v>
      </c>
      <c r="D2533" t="s">
        <v>95</v>
      </c>
      <c r="E2533" t="s">
        <v>157</v>
      </c>
      <c r="F2533" t="s">
        <v>7519</v>
      </c>
      <c r="G2533" t="s">
        <v>297</v>
      </c>
      <c r="H2533" t="s">
        <v>135</v>
      </c>
      <c r="I2533" t="s">
        <v>136</v>
      </c>
      <c r="J2533" t="s">
        <v>137</v>
      </c>
      <c r="K2533" t="s">
        <v>163</v>
      </c>
      <c r="L2533" t="s">
        <v>7520</v>
      </c>
      <c r="M2533" t="s">
        <v>7521</v>
      </c>
      <c r="N2533">
        <v>0.62277777700000003</v>
      </c>
      <c r="O2533">
        <v>0</v>
      </c>
      <c r="P2533">
        <v>37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2.449965031786566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2.449965031786566</v>
      </c>
    </row>
    <row r="2534" spans="1:31" x14ac:dyDescent="0.25">
      <c r="A2534">
        <v>2401492</v>
      </c>
      <c r="B2534">
        <v>1</v>
      </c>
      <c r="C2534" t="s">
        <v>81</v>
      </c>
      <c r="D2534" t="s">
        <v>123</v>
      </c>
      <c r="E2534" t="s">
        <v>141</v>
      </c>
      <c r="F2534" t="s">
        <v>7522</v>
      </c>
      <c r="G2534" t="s">
        <v>134</v>
      </c>
      <c r="H2534" t="s">
        <v>143</v>
      </c>
      <c r="I2534" t="s">
        <v>136</v>
      </c>
      <c r="J2534" t="s">
        <v>137</v>
      </c>
      <c r="K2534" t="s">
        <v>138</v>
      </c>
      <c r="L2534" t="s">
        <v>7523</v>
      </c>
      <c r="M2534" t="s">
        <v>7524</v>
      </c>
      <c r="N2534">
        <v>6.1258333330000001</v>
      </c>
      <c r="O2534">
        <v>1</v>
      </c>
      <c r="P2534">
        <v>376</v>
      </c>
      <c r="Q2534">
        <v>8</v>
      </c>
      <c r="R2534">
        <v>13</v>
      </c>
      <c r="S2534">
        <v>4</v>
      </c>
      <c r="T2534">
        <v>18</v>
      </c>
      <c r="U2534">
        <v>2</v>
      </c>
      <c r="V2534">
        <v>0</v>
      </c>
      <c r="W2534">
        <v>7.3715117723333334E-2</v>
      </c>
      <c r="X2534">
        <v>422.32603247386191</v>
      </c>
      <c r="Y2534">
        <v>180.25654389800891</v>
      </c>
      <c r="Z2534">
        <v>5.3177134416356955</v>
      </c>
      <c r="AA2534">
        <v>171.60322598354267</v>
      </c>
      <c r="AB2534">
        <v>76.269053296074972</v>
      </c>
      <c r="AC2534">
        <v>116.5366859247959</v>
      </c>
      <c r="AD2534">
        <v>0</v>
      </c>
      <c r="AE2534">
        <v>972.38297013564329</v>
      </c>
    </row>
    <row r="2535" spans="1:31" x14ac:dyDescent="0.25">
      <c r="A2535">
        <v>2401558</v>
      </c>
      <c r="B2535">
        <v>1</v>
      </c>
      <c r="C2535" t="s">
        <v>80</v>
      </c>
      <c r="D2535" t="s">
        <v>88</v>
      </c>
      <c r="E2535" t="s">
        <v>141</v>
      </c>
      <c r="F2535" t="s">
        <v>7525</v>
      </c>
      <c r="G2535" t="s">
        <v>134</v>
      </c>
      <c r="H2535" t="s">
        <v>143</v>
      </c>
      <c r="I2535" t="s">
        <v>136</v>
      </c>
      <c r="J2535" t="s">
        <v>137</v>
      </c>
      <c r="K2535" t="s">
        <v>138</v>
      </c>
      <c r="L2535" t="s">
        <v>7526</v>
      </c>
      <c r="M2535" t="s">
        <v>7527</v>
      </c>
      <c r="N2535">
        <v>2.7802777769999998</v>
      </c>
      <c r="O2535">
        <v>0</v>
      </c>
      <c r="P2535">
        <v>4184</v>
      </c>
      <c r="Q2535">
        <v>0</v>
      </c>
      <c r="R2535">
        <v>0</v>
      </c>
      <c r="S2535">
        <v>3</v>
      </c>
      <c r="T2535">
        <v>382</v>
      </c>
      <c r="U2535">
        <v>0</v>
      </c>
      <c r="V2535">
        <v>0</v>
      </c>
      <c r="W2535">
        <v>0</v>
      </c>
      <c r="X2535">
        <v>2624.0400587151007</v>
      </c>
      <c r="Y2535">
        <v>0</v>
      </c>
      <c r="Z2535">
        <v>0</v>
      </c>
      <c r="AA2535">
        <v>3620.642068167062</v>
      </c>
      <c r="AB2535">
        <v>2003.3792814163094</v>
      </c>
      <c r="AC2535">
        <v>0</v>
      </c>
      <c r="AD2535">
        <v>0</v>
      </c>
      <c r="AE2535">
        <v>8248.0614082984721</v>
      </c>
    </row>
    <row r="2536" spans="1:31" x14ac:dyDescent="0.25">
      <c r="A2536">
        <v>2401512</v>
      </c>
      <c r="B2536">
        <v>1</v>
      </c>
      <c r="C2536" t="s">
        <v>80</v>
      </c>
      <c r="D2536" t="s">
        <v>103</v>
      </c>
      <c r="E2536" t="s">
        <v>279</v>
      </c>
      <c r="F2536" t="s">
        <v>7528</v>
      </c>
      <c r="G2536" t="s">
        <v>134</v>
      </c>
      <c r="H2536" t="s">
        <v>143</v>
      </c>
      <c r="I2536" t="s">
        <v>136</v>
      </c>
      <c r="J2536" t="s">
        <v>137</v>
      </c>
      <c r="K2536" t="s">
        <v>138</v>
      </c>
      <c r="L2536" t="s">
        <v>7529</v>
      </c>
      <c r="M2536" t="s">
        <v>7530</v>
      </c>
      <c r="N2536">
        <v>2.1469444439999998</v>
      </c>
      <c r="O2536">
        <v>0</v>
      </c>
      <c r="P2536">
        <v>191</v>
      </c>
      <c r="Q2536">
        <v>0</v>
      </c>
      <c r="R2536">
        <v>76</v>
      </c>
      <c r="S2536">
        <v>1</v>
      </c>
      <c r="T2536">
        <v>74</v>
      </c>
      <c r="U2536">
        <v>1</v>
      </c>
      <c r="V2536">
        <v>0</v>
      </c>
      <c r="W2536">
        <v>0</v>
      </c>
      <c r="X2536">
        <v>72.219876084805819</v>
      </c>
      <c r="Y2536">
        <v>0</v>
      </c>
      <c r="Z2536">
        <v>78.934575699773433</v>
      </c>
      <c r="AA2536">
        <v>2.9920248447711555</v>
      </c>
      <c r="AB2536">
        <v>129.98469231443153</v>
      </c>
      <c r="AC2536">
        <v>311.1275217500538</v>
      </c>
      <c r="AD2536">
        <v>0</v>
      </c>
      <c r="AE2536">
        <v>595.25869069383566</v>
      </c>
    </row>
    <row r="2537" spans="1:31" x14ac:dyDescent="0.25">
      <c r="A2537">
        <v>2401535</v>
      </c>
      <c r="B2537">
        <v>1</v>
      </c>
      <c r="C2537" t="s">
        <v>80</v>
      </c>
      <c r="D2537" t="s">
        <v>84</v>
      </c>
      <c r="E2537" t="s">
        <v>181</v>
      </c>
      <c r="F2537" t="s">
        <v>6946</v>
      </c>
      <c r="G2537" t="s">
        <v>235</v>
      </c>
      <c r="H2537" t="s">
        <v>135</v>
      </c>
      <c r="I2537" t="s">
        <v>136</v>
      </c>
      <c r="J2537" t="s">
        <v>137</v>
      </c>
      <c r="K2537" t="s">
        <v>163</v>
      </c>
      <c r="L2537" t="s">
        <v>7531</v>
      </c>
      <c r="M2537" t="s">
        <v>7532</v>
      </c>
      <c r="N2537">
        <v>9.0144444440000004</v>
      </c>
      <c r="O2537">
        <v>0</v>
      </c>
      <c r="P2537">
        <v>11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18.728761346206326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18.728761346206326</v>
      </c>
    </row>
    <row r="2538" spans="1:31" x14ac:dyDescent="0.25">
      <c r="A2538">
        <v>2401575</v>
      </c>
      <c r="B2538">
        <v>1</v>
      </c>
      <c r="C2538" t="s">
        <v>80</v>
      </c>
      <c r="D2538" t="s">
        <v>84</v>
      </c>
      <c r="E2538" t="s">
        <v>181</v>
      </c>
      <c r="F2538" t="s">
        <v>7533</v>
      </c>
      <c r="G2538" t="s">
        <v>224</v>
      </c>
      <c r="H2538" t="s">
        <v>135</v>
      </c>
      <c r="I2538" t="s">
        <v>136</v>
      </c>
      <c r="J2538" t="s">
        <v>137</v>
      </c>
      <c r="K2538" t="s">
        <v>163</v>
      </c>
      <c r="L2538" t="s">
        <v>7534</v>
      </c>
      <c r="M2538" t="s">
        <v>7535</v>
      </c>
      <c r="N2538">
        <v>2.0319444440000001</v>
      </c>
      <c r="O2538">
        <v>0</v>
      </c>
      <c r="P2538">
        <v>8</v>
      </c>
      <c r="Q2538">
        <v>0</v>
      </c>
      <c r="R2538">
        <v>0</v>
      </c>
      <c r="S2538">
        <v>0</v>
      </c>
      <c r="T2538">
        <v>2</v>
      </c>
      <c r="U2538">
        <v>0</v>
      </c>
      <c r="V2538">
        <v>0</v>
      </c>
      <c r="W2538">
        <v>0</v>
      </c>
      <c r="X2538">
        <v>2.8613427918496477</v>
      </c>
      <c r="Y2538">
        <v>0</v>
      </c>
      <c r="Z2538">
        <v>0</v>
      </c>
      <c r="AA2538">
        <v>0</v>
      </c>
      <c r="AB2538">
        <v>3.1334093224230464</v>
      </c>
      <c r="AC2538">
        <v>0</v>
      </c>
      <c r="AD2538">
        <v>0</v>
      </c>
      <c r="AE2538">
        <v>5.9947521142726945</v>
      </c>
    </row>
    <row r="2539" spans="1:31" x14ac:dyDescent="0.25">
      <c r="A2539">
        <v>2401472</v>
      </c>
      <c r="B2539">
        <v>1</v>
      </c>
      <c r="C2539" t="s">
        <v>81</v>
      </c>
      <c r="D2539" t="s">
        <v>112</v>
      </c>
      <c r="E2539" t="s">
        <v>141</v>
      </c>
      <c r="F2539" t="s">
        <v>7536</v>
      </c>
      <c r="G2539" t="s">
        <v>134</v>
      </c>
      <c r="H2539" t="s">
        <v>143</v>
      </c>
      <c r="I2539" t="s">
        <v>136</v>
      </c>
      <c r="J2539" t="s">
        <v>137</v>
      </c>
      <c r="K2539" t="s">
        <v>138</v>
      </c>
      <c r="L2539" t="s">
        <v>7537</v>
      </c>
      <c r="M2539" t="s">
        <v>7538</v>
      </c>
      <c r="N2539">
        <v>1.483333333</v>
      </c>
      <c r="O2539">
        <v>0</v>
      </c>
      <c r="P2539">
        <v>396</v>
      </c>
      <c r="Q2539">
        <v>0</v>
      </c>
      <c r="R2539">
        <v>0</v>
      </c>
      <c r="S2539">
        <v>0</v>
      </c>
      <c r="T2539">
        <v>130</v>
      </c>
      <c r="U2539">
        <v>0</v>
      </c>
      <c r="V2539">
        <v>0</v>
      </c>
      <c r="W2539">
        <v>0</v>
      </c>
      <c r="X2539">
        <v>93.980056358063351</v>
      </c>
      <c r="Y2539">
        <v>0</v>
      </c>
      <c r="Z2539">
        <v>0</v>
      </c>
      <c r="AA2539">
        <v>0</v>
      </c>
      <c r="AB2539">
        <v>85.734009428751577</v>
      </c>
      <c r="AC2539">
        <v>0</v>
      </c>
      <c r="AD2539">
        <v>0</v>
      </c>
      <c r="AE2539">
        <v>179.71406578681493</v>
      </c>
    </row>
    <row r="2540" spans="1:31" x14ac:dyDescent="0.25">
      <c r="A2540">
        <v>2401518</v>
      </c>
      <c r="B2540">
        <v>1</v>
      </c>
      <c r="C2540" t="s">
        <v>80</v>
      </c>
      <c r="D2540" t="s">
        <v>107</v>
      </c>
      <c r="E2540" t="s">
        <v>141</v>
      </c>
      <c r="F2540" t="s">
        <v>7539</v>
      </c>
      <c r="G2540" t="s">
        <v>134</v>
      </c>
      <c r="H2540" t="s">
        <v>143</v>
      </c>
      <c r="I2540" t="s">
        <v>136</v>
      </c>
      <c r="J2540" t="s">
        <v>137</v>
      </c>
      <c r="K2540" t="s">
        <v>138</v>
      </c>
      <c r="L2540" t="s">
        <v>7540</v>
      </c>
      <c r="M2540" t="s">
        <v>7541</v>
      </c>
      <c r="N2540">
        <v>4.2508333330000001</v>
      </c>
      <c r="O2540">
        <v>0</v>
      </c>
      <c r="P2540">
        <v>2</v>
      </c>
      <c r="Q2540">
        <v>0</v>
      </c>
      <c r="R2540">
        <v>4</v>
      </c>
      <c r="S2540">
        <v>0</v>
      </c>
      <c r="T2540">
        <v>2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12.385968904979601</v>
      </c>
      <c r="AC2540">
        <v>0</v>
      </c>
      <c r="AD2540">
        <v>0</v>
      </c>
      <c r="AE2540">
        <v>12.385968904979601</v>
      </c>
    </row>
    <row r="2541" spans="1:31" x14ac:dyDescent="0.25">
      <c r="A2541">
        <v>2401475</v>
      </c>
      <c r="B2541">
        <v>1</v>
      </c>
      <c r="C2541" t="s">
        <v>81</v>
      </c>
      <c r="D2541" t="s">
        <v>117</v>
      </c>
      <c r="E2541" t="s">
        <v>153</v>
      </c>
      <c r="F2541" t="s">
        <v>5868</v>
      </c>
      <c r="G2541" t="s">
        <v>162</v>
      </c>
      <c r="H2541" t="s">
        <v>143</v>
      </c>
      <c r="I2541" t="s">
        <v>136</v>
      </c>
      <c r="J2541" t="s">
        <v>137</v>
      </c>
      <c r="K2541" t="s">
        <v>163</v>
      </c>
      <c r="L2541" t="s">
        <v>7542</v>
      </c>
      <c r="M2541" t="s">
        <v>7543</v>
      </c>
      <c r="N2541">
        <v>6.1666666000000002E-2</v>
      </c>
      <c r="O2541">
        <v>1</v>
      </c>
      <c r="P2541">
        <v>2415</v>
      </c>
      <c r="Q2541">
        <v>40</v>
      </c>
      <c r="R2541">
        <v>83</v>
      </c>
      <c r="S2541">
        <v>21</v>
      </c>
      <c r="T2541">
        <v>235</v>
      </c>
      <c r="U2541">
        <v>7</v>
      </c>
      <c r="V2541">
        <v>0</v>
      </c>
      <c r="W2541">
        <v>1.5685843766355002E-2</v>
      </c>
      <c r="X2541">
        <v>17.112675979532519</v>
      </c>
      <c r="Y2541">
        <v>8.1057528083034178</v>
      </c>
      <c r="Z2541">
        <v>1.2234834400830659</v>
      </c>
      <c r="AA2541">
        <v>5.0252688296356789</v>
      </c>
      <c r="AB2541">
        <v>7.4775337937368356</v>
      </c>
      <c r="AC2541">
        <v>64.151737769596451</v>
      </c>
      <c r="AD2541">
        <v>0</v>
      </c>
      <c r="AE2541">
        <v>103.11213846465432</v>
      </c>
    </row>
    <row r="2542" spans="1:31" x14ac:dyDescent="0.25">
      <c r="A2542">
        <v>2401807</v>
      </c>
      <c r="B2542">
        <v>1</v>
      </c>
      <c r="C2542" t="s">
        <v>80</v>
      </c>
      <c r="D2542" t="s">
        <v>97</v>
      </c>
      <c r="E2542" t="s">
        <v>181</v>
      </c>
      <c r="F2542" t="s">
        <v>7544</v>
      </c>
      <c r="G2542" t="s">
        <v>183</v>
      </c>
      <c r="H2542" t="s">
        <v>135</v>
      </c>
      <c r="I2542" t="s">
        <v>136</v>
      </c>
      <c r="J2542" t="s">
        <v>137</v>
      </c>
      <c r="K2542" t="s">
        <v>163</v>
      </c>
      <c r="L2542" t="s">
        <v>7545</v>
      </c>
      <c r="M2542" t="s">
        <v>7546</v>
      </c>
      <c r="N2542">
        <v>2.2236111109999999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0.43790421045764388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0.43790421045764388</v>
      </c>
    </row>
    <row r="2543" spans="1:31" x14ac:dyDescent="0.25">
      <c r="A2543">
        <v>2401830</v>
      </c>
      <c r="B2543">
        <v>1</v>
      </c>
      <c r="C2543" t="s">
        <v>80</v>
      </c>
      <c r="D2543" t="s">
        <v>100</v>
      </c>
      <c r="E2543" t="s">
        <v>181</v>
      </c>
      <c r="F2543" t="s">
        <v>7547</v>
      </c>
      <c r="G2543" t="s">
        <v>231</v>
      </c>
      <c r="H2543" t="s">
        <v>135</v>
      </c>
      <c r="I2543" t="s">
        <v>136</v>
      </c>
      <c r="J2543" t="s">
        <v>137</v>
      </c>
      <c r="K2543" t="s">
        <v>163</v>
      </c>
      <c r="L2543" t="s">
        <v>7548</v>
      </c>
      <c r="M2543" t="s">
        <v>7549</v>
      </c>
      <c r="N2543">
        <v>1.7041666660000001</v>
      </c>
      <c r="O2543">
        <v>0</v>
      </c>
      <c r="P2543">
        <v>5</v>
      </c>
      <c r="Q2543">
        <v>0</v>
      </c>
      <c r="R2543">
        <v>0</v>
      </c>
      <c r="S2543">
        <v>0</v>
      </c>
      <c r="T2543">
        <v>1</v>
      </c>
      <c r="U2543">
        <v>0</v>
      </c>
      <c r="V2543">
        <v>0</v>
      </c>
      <c r="W2543">
        <v>0</v>
      </c>
      <c r="X2543">
        <v>1.1044289715761262</v>
      </c>
      <c r="Y2543">
        <v>0</v>
      </c>
      <c r="Z2543">
        <v>0</v>
      </c>
      <c r="AA2543">
        <v>0</v>
      </c>
      <c r="AB2543">
        <v>0.85062882896477499</v>
      </c>
      <c r="AC2543">
        <v>0</v>
      </c>
      <c r="AD2543">
        <v>0</v>
      </c>
      <c r="AE2543">
        <v>1.9550578005409012</v>
      </c>
    </row>
    <row r="2544" spans="1:31" x14ac:dyDescent="0.25">
      <c r="A2544">
        <v>2401681</v>
      </c>
      <c r="B2544">
        <v>1</v>
      </c>
      <c r="C2544" t="s">
        <v>80</v>
      </c>
      <c r="D2544" t="s">
        <v>88</v>
      </c>
      <c r="E2544" t="s">
        <v>141</v>
      </c>
      <c r="F2544" t="s">
        <v>5096</v>
      </c>
      <c r="G2544" t="s">
        <v>162</v>
      </c>
      <c r="H2544" t="s">
        <v>143</v>
      </c>
      <c r="I2544" t="s">
        <v>136</v>
      </c>
      <c r="J2544" t="s">
        <v>137</v>
      </c>
      <c r="K2544" t="s">
        <v>163</v>
      </c>
      <c r="L2544" t="s">
        <v>7550</v>
      </c>
      <c r="M2544" t="s">
        <v>7551</v>
      </c>
      <c r="N2544">
        <v>0.87388888799999997</v>
      </c>
      <c r="O2544">
        <v>1</v>
      </c>
      <c r="P2544">
        <v>715</v>
      </c>
      <c r="Q2544">
        <v>0</v>
      </c>
      <c r="R2544">
        <v>0</v>
      </c>
      <c r="S2544">
        <v>13</v>
      </c>
      <c r="T2544">
        <v>130</v>
      </c>
      <c r="U2544">
        <v>5</v>
      </c>
      <c r="V2544">
        <v>1</v>
      </c>
      <c r="W2544">
        <v>8.9984560851780966</v>
      </c>
      <c r="X2544">
        <v>164.06495445640593</v>
      </c>
      <c r="Y2544">
        <v>0</v>
      </c>
      <c r="Z2544">
        <v>0</v>
      </c>
      <c r="AA2544">
        <v>176.42061994105052</v>
      </c>
      <c r="AB2544">
        <v>179.60193131185358</v>
      </c>
      <c r="AC2544">
        <v>102.00537106767828</v>
      </c>
      <c r="AD2544">
        <v>13.167503617637687</v>
      </c>
      <c r="AE2544">
        <v>644.25883647980413</v>
      </c>
    </row>
    <row r="2545" spans="1:31" x14ac:dyDescent="0.25">
      <c r="A2545">
        <v>2401744</v>
      </c>
      <c r="B2545">
        <v>1</v>
      </c>
      <c r="C2545" t="s">
        <v>81</v>
      </c>
      <c r="D2545" t="s">
        <v>121</v>
      </c>
      <c r="E2545" t="s">
        <v>181</v>
      </c>
      <c r="F2545" t="s">
        <v>7552</v>
      </c>
      <c r="G2545" t="s">
        <v>235</v>
      </c>
      <c r="H2545" t="s">
        <v>135</v>
      </c>
      <c r="I2545" t="s">
        <v>136</v>
      </c>
      <c r="J2545" t="s">
        <v>3</v>
      </c>
      <c r="K2545" t="s">
        <v>163</v>
      </c>
      <c r="L2545" t="s">
        <v>7553</v>
      </c>
      <c r="M2545" t="s">
        <v>7554</v>
      </c>
      <c r="N2545">
        <v>2.1522222219999998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5.7356572949151113E-2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5.7356572949151113E-2</v>
      </c>
    </row>
    <row r="2546" spans="1:31" x14ac:dyDescent="0.25">
      <c r="A2546">
        <v>2401495</v>
      </c>
      <c r="B2546">
        <v>1</v>
      </c>
      <c r="C2546" t="s">
        <v>80</v>
      </c>
      <c r="D2546" t="s">
        <v>107</v>
      </c>
      <c r="E2546" t="s">
        <v>325</v>
      </c>
      <c r="F2546" t="s">
        <v>7555</v>
      </c>
      <c r="G2546" t="s">
        <v>162</v>
      </c>
      <c r="H2546" t="s">
        <v>143</v>
      </c>
      <c r="I2546" t="s">
        <v>136</v>
      </c>
      <c r="J2546" t="s">
        <v>137</v>
      </c>
      <c r="K2546" t="s">
        <v>163</v>
      </c>
      <c r="L2546" t="s">
        <v>7556</v>
      </c>
      <c r="M2546" t="s">
        <v>7557</v>
      </c>
      <c r="N2546">
        <v>0.383333333</v>
      </c>
      <c r="O2546">
        <v>2</v>
      </c>
      <c r="P2546">
        <v>20635</v>
      </c>
      <c r="Q2546">
        <v>3</v>
      </c>
      <c r="R2546">
        <v>64</v>
      </c>
      <c r="S2546">
        <v>10</v>
      </c>
      <c r="T2546">
        <v>1923</v>
      </c>
      <c r="U2546">
        <v>2</v>
      </c>
      <c r="V2546">
        <v>5</v>
      </c>
      <c r="W2546">
        <v>3.305295858984</v>
      </c>
      <c r="X2546">
        <v>1165.143863809498</v>
      </c>
      <c r="Y2546">
        <v>0.39010330170020002</v>
      </c>
      <c r="Z2546">
        <v>4.3057406661324</v>
      </c>
      <c r="AA2546">
        <v>23.169471039246606</v>
      </c>
      <c r="AB2546">
        <v>686.16267767923853</v>
      </c>
      <c r="AC2546">
        <v>1731.4006288767248</v>
      </c>
      <c r="AD2546">
        <v>138.62089289602187</v>
      </c>
      <c r="AE2546">
        <v>3752.4986741275466</v>
      </c>
    </row>
    <row r="2547" spans="1:31" x14ac:dyDescent="0.25">
      <c r="A2547">
        <v>2401770</v>
      </c>
      <c r="B2547">
        <v>1</v>
      </c>
      <c r="C2547" t="s">
        <v>81</v>
      </c>
      <c r="D2547" t="s">
        <v>127</v>
      </c>
      <c r="E2547" t="s">
        <v>132</v>
      </c>
      <c r="F2547" t="s">
        <v>7558</v>
      </c>
      <c r="G2547" t="s">
        <v>187</v>
      </c>
      <c r="H2547" t="s">
        <v>135</v>
      </c>
      <c r="I2547" t="s">
        <v>136</v>
      </c>
      <c r="J2547" t="s">
        <v>137</v>
      </c>
      <c r="K2547" t="s">
        <v>163</v>
      </c>
      <c r="L2547" t="s">
        <v>7559</v>
      </c>
      <c r="M2547" t="s">
        <v>7560</v>
      </c>
      <c r="N2547">
        <v>1.6186111110000001</v>
      </c>
      <c r="O2547">
        <v>0</v>
      </c>
      <c r="P2547">
        <v>802</v>
      </c>
      <c r="Q2547">
        <v>0</v>
      </c>
      <c r="R2547">
        <v>0</v>
      </c>
      <c r="S2547">
        <v>0</v>
      </c>
      <c r="T2547">
        <v>174</v>
      </c>
      <c r="U2547">
        <v>0</v>
      </c>
      <c r="V2547">
        <v>0</v>
      </c>
      <c r="W2547">
        <v>0</v>
      </c>
      <c r="X2547">
        <v>230.9941939781977</v>
      </c>
      <c r="Y2547">
        <v>0</v>
      </c>
      <c r="Z2547">
        <v>0</v>
      </c>
      <c r="AA2547">
        <v>0</v>
      </c>
      <c r="AB2547">
        <v>240.46197369969349</v>
      </c>
      <c r="AC2547">
        <v>0</v>
      </c>
      <c r="AD2547">
        <v>0</v>
      </c>
      <c r="AE2547">
        <v>471.45616767789119</v>
      </c>
    </row>
    <row r="2548" spans="1:31" x14ac:dyDescent="0.25">
      <c r="A2548">
        <v>2401584</v>
      </c>
      <c r="B2548">
        <v>1</v>
      </c>
      <c r="C2548" t="s">
        <v>80</v>
      </c>
      <c r="D2548" t="s">
        <v>83</v>
      </c>
      <c r="E2548" t="s">
        <v>325</v>
      </c>
      <c r="F2548" t="s">
        <v>7561</v>
      </c>
      <c r="G2548" t="s">
        <v>220</v>
      </c>
      <c r="H2548" t="s">
        <v>143</v>
      </c>
      <c r="I2548" t="s">
        <v>417</v>
      </c>
      <c r="J2548" t="s">
        <v>137</v>
      </c>
      <c r="K2548" t="s">
        <v>138</v>
      </c>
      <c r="L2548" t="s">
        <v>7562</v>
      </c>
      <c r="M2548" t="s">
        <v>7563</v>
      </c>
      <c r="N2548">
        <v>2.5555555000000001E-2</v>
      </c>
      <c r="O2548">
        <v>0</v>
      </c>
      <c r="P2548">
        <v>6263</v>
      </c>
      <c r="Q2548">
        <v>0</v>
      </c>
      <c r="R2548">
        <v>1</v>
      </c>
      <c r="S2548">
        <v>2</v>
      </c>
      <c r="T2548">
        <v>1061</v>
      </c>
      <c r="U2548">
        <v>0</v>
      </c>
      <c r="V2548">
        <v>5</v>
      </c>
      <c r="W2548">
        <v>0</v>
      </c>
      <c r="X2548">
        <v>31.523999050743591</v>
      </c>
      <c r="Y2548">
        <v>0</v>
      </c>
      <c r="Z2548">
        <v>1.3455231512888888E-4</v>
      </c>
      <c r="AA2548">
        <v>1.6472428894864901</v>
      </c>
      <c r="AB2548">
        <v>20.775852100997223</v>
      </c>
      <c r="AC2548">
        <v>0</v>
      </c>
      <c r="AD2548">
        <v>1.8226876573818425</v>
      </c>
      <c r="AE2548">
        <v>55.769916250924275</v>
      </c>
    </row>
    <row r="2549" spans="1:31" x14ac:dyDescent="0.25">
      <c r="A2549">
        <v>2401484</v>
      </c>
      <c r="B2549">
        <v>1</v>
      </c>
      <c r="C2549" t="s">
        <v>80</v>
      </c>
      <c r="D2549" t="s">
        <v>103</v>
      </c>
      <c r="E2549" t="s">
        <v>141</v>
      </c>
      <c r="F2549" t="s">
        <v>476</v>
      </c>
      <c r="G2549" t="s">
        <v>134</v>
      </c>
      <c r="H2549" t="s">
        <v>143</v>
      </c>
      <c r="I2549" t="s">
        <v>136</v>
      </c>
      <c r="J2549" t="s">
        <v>137</v>
      </c>
      <c r="K2549" t="s">
        <v>138</v>
      </c>
      <c r="L2549" t="s">
        <v>7564</v>
      </c>
      <c r="M2549" t="s">
        <v>7565</v>
      </c>
      <c r="N2549">
        <v>1.9516666659999999</v>
      </c>
      <c r="O2549">
        <v>0</v>
      </c>
      <c r="P2549">
        <v>59</v>
      </c>
      <c r="Q2549">
        <v>0</v>
      </c>
      <c r="R2549">
        <v>15</v>
      </c>
      <c r="S2549">
        <v>0</v>
      </c>
      <c r="T2549">
        <v>11</v>
      </c>
      <c r="U2549">
        <v>0</v>
      </c>
      <c r="V2549">
        <v>0</v>
      </c>
      <c r="W2549">
        <v>0</v>
      </c>
      <c r="X2549">
        <v>21.194370037868321</v>
      </c>
      <c r="Y2549">
        <v>0</v>
      </c>
      <c r="Z2549">
        <v>33.104181152469835</v>
      </c>
      <c r="AA2549">
        <v>0</v>
      </c>
      <c r="AB2549">
        <v>37.611194470023634</v>
      </c>
      <c r="AC2549">
        <v>0</v>
      </c>
      <c r="AD2549">
        <v>0</v>
      </c>
      <c r="AE2549">
        <v>91.909745660361793</v>
      </c>
    </row>
    <row r="2550" spans="1:31" x14ac:dyDescent="0.25">
      <c r="A2550">
        <v>2401624</v>
      </c>
      <c r="B2550">
        <v>1</v>
      </c>
      <c r="C2550" t="s">
        <v>80</v>
      </c>
      <c r="D2550" t="s">
        <v>109</v>
      </c>
      <c r="E2550" t="s">
        <v>181</v>
      </c>
      <c r="F2550" t="s">
        <v>7566</v>
      </c>
      <c r="G2550" t="s">
        <v>183</v>
      </c>
      <c r="H2550" t="s">
        <v>135</v>
      </c>
      <c r="I2550" t="s">
        <v>136</v>
      </c>
      <c r="J2550" t="s">
        <v>137</v>
      </c>
      <c r="K2550" t="s">
        <v>163</v>
      </c>
      <c r="L2550" t="s">
        <v>7567</v>
      </c>
      <c r="M2550" t="s">
        <v>7568</v>
      </c>
      <c r="N2550">
        <v>3.8994444439999998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</row>
    <row r="2551" spans="1:31" x14ac:dyDescent="0.25">
      <c r="A2551">
        <v>2401753</v>
      </c>
      <c r="B2551">
        <v>1</v>
      </c>
      <c r="C2551" t="s">
        <v>80</v>
      </c>
      <c r="D2551" t="s">
        <v>92</v>
      </c>
      <c r="E2551" t="s">
        <v>181</v>
      </c>
      <c r="F2551" t="s">
        <v>5954</v>
      </c>
      <c r="G2551" t="s">
        <v>224</v>
      </c>
      <c r="H2551" t="s">
        <v>135</v>
      </c>
      <c r="I2551" t="s">
        <v>136</v>
      </c>
      <c r="J2551" t="s">
        <v>137</v>
      </c>
      <c r="K2551" t="s">
        <v>163</v>
      </c>
      <c r="L2551" t="s">
        <v>7569</v>
      </c>
      <c r="M2551" t="s">
        <v>7570</v>
      </c>
      <c r="N2551">
        <v>1.673333333</v>
      </c>
      <c r="O2551">
        <v>0</v>
      </c>
      <c r="P2551">
        <v>13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4.7305263572245675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4.7305263572245675</v>
      </c>
    </row>
    <row r="2552" spans="1:31" x14ac:dyDescent="0.25">
      <c r="A2552">
        <v>2401707</v>
      </c>
      <c r="B2552">
        <v>1</v>
      </c>
      <c r="C2552" t="s">
        <v>80</v>
      </c>
      <c r="D2552" t="s">
        <v>105</v>
      </c>
      <c r="E2552" t="s">
        <v>157</v>
      </c>
      <c r="F2552" t="s">
        <v>7571</v>
      </c>
      <c r="G2552" t="s">
        <v>213</v>
      </c>
      <c r="H2552" t="s">
        <v>135</v>
      </c>
      <c r="I2552" t="s">
        <v>136</v>
      </c>
      <c r="J2552" t="s">
        <v>137</v>
      </c>
      <c r="K2552" t="s">
        <v>163</v>
      </c>
      <c r="L2552" t="s">
        <v>7572</v>
      </c>
      <c r="M2552" t="s">
        <v>7573</v>
      </c>
      <c r="N2552">
        <v>0.43166666599999998</v>
      </c>
      <c r="O2552">
        <v>0</v>
      </c>
      <c r="P2552">
        <v>12</v>
      </c>
      <c r="Q2552">
        <v>0</v>
      </c>
      <c r="R2552">
        <v>2</v>
      </c>
      <c r="S2552">
        <v>0</v>
      </c>
      <c r="T2552">
        <v>9</v>
      </c>
      <c r="U2552">
        <v>0</v>
      </c>
      <c r="V2552">
        <v>0</v>
      </c>
      <c r="W2552">
        <v>0</v>
      </c>
      <c r="X2552">
        <v>1.6079239228024087</v>
      </c>
      <c r="Y2552">
        <v>0</v>
      </c>
      <c r="Z2552">
        <v>0.30241440865631752</v>
      </c>
      <c r="AA2552">
        <v>0</v>
      </c>
      <c r="AB2552">
        <v>3.1582211044420769</v>
      </c>
      <c r="AC2552">
        <v>0</v>
      </c>
      <c r="AD2552">
        <v>0</v>
      </c>
      <c r="AE2552">
        <v>5.068559435900803</v>
      </c>
    </row>
    <row r="2553" spans="1:31" x14ac:dyDescent="0.25">
      <c r="A2553">
        <v>2401816</v>
      </c>
      <c r="B2553">
        <v>1</v>
      </c>
      <c r="C2553" t="s">
        <v>80</v>
      </c>
      <c r="D2553" t="s">
        <v>83</v>
      </c>
      <c r="E2553" t="s">
        <v>181</v>
      </c>
      <c r="F2553" t="s">
        <v>7574</v>
      </c>
      <c r="G2553" t="s">
        <v>183</v>
      </c>
      <c r="H2553" t="s">
        <v>135</v>
      </c>
      <c r="I2553" t="s">
        <v>136</v>
      </c>
      <c r="J2553" t="s">
        <v>137</v>
      </c>
      <c r="K2553" t="s">
        <v>163</v>
      </c>
      <c r="L2553" t="s">
        <v>7575</v>
      </c>
      <c r="M2553" t="s">
        <v>7576</v>
      </c>
      <c r="N2553">
        <v>3.310277777</v>
      </c>
      <c r="O2553">
        <v>0</v>
      </c>
      <c r="P2553">
        <v>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3.5304962362207597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3.5304962362207597</v>
      </c>
    </row>
    <row r="2554" spans="1:31" x14ac:dyDescent="0.25">
      <c r="A2554">
        <v>2401521</v>
      </c>
      <c r="B2554">
        <v>1</v>
      </c>
      <c r="C2554" t="s">
        <v>80</v>
      </c>
      <c r="D2554" t="s">
        <v>90</v>
      </c>
      <c r="E2554" t="s">
        <v>181</v>
      </c>
      <c r="F2554" t="s">
        <v>7577</v>
      </c>
      <c r="G2554" t="s">
        <v>183</v>
      </c>
      <c r="H2554" t="s">
        <v>135</v>
      </c>
      <c r="I2554" t="s">
        <v>136</v>
      </c>
      <c r="J2554" t="s">
        <v>137</v>
      </c>
      <c r="K2554" t="s">
        <v>163</v>
      </c>
      <c r="L2554" t="s">
        <v>7578</v>
      </c>
      <c r="M2554" t="s">
        <v>7579</v>
      </c>
      <c r="N2554">
        <v>1.1513888880000001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1.2399566116248708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1.2399566116248708</v>
      </c>
    </row>
    <row r="2555" spans="1:31" x14ac:dyDescent="0.25">
      <c r="A2555">
        <v>2401498</v>
      </c>
      <c r="B2555">
        <v>1</v>
      </c>
      <c r="C2555" t="s">
        <v>81</v>
      </c>
      <c r="D2555" t="s">
        <v>116</v>
      </c>
      <c r="E2555" t="s">
        <v>279</v>
      </c>
      <c r="F2555" t="s">
        <v>7580</v>
      </c>
      <c r="G2555" t="s">
        <v>134</v>
      </c>
      <c r="H2555" t="s">
        <v>143</v>
      </c>
      <c r="I2555" t="s">
        <v>136</v>
      </c>
      <c r="J2555" t="s">
        <v>137</v>
      </c>
      <c r="K2555" t="s">
        <v>138</v>
      </c>
      <c r="L2555" t="s">
        <v>7581</v>
      </c>
      <c r="M2555" t="s">
        <v>7582</v>
      </c>
      <c r="N2555">
        <v>8.1891666660000002</v>
      </c>
      <c r="O2555">
        <v>3</v>
      </c>
      <c r="P2555">
        <v>1608</v>
      </c>
      <c r="Q2555">
        <v>15</v>
      </c>
      <c r="R2555">
        <v>104</v>
      </c>
      <c r="S2555">
        <v>12</v>
      </c>
      <c r="T2555">
        <v>79</v>
      </c>
      <c r="U2555">
        <v>0</v>
      </c>
      <c r="V2555">
        <v>0</v>
      </c>
      <c r="W2555">
        <v>10.304465103151863</v>
      </c>
      <c r="X2555">
        <v>1532.0326087641945</v>
      </c>
      <c r="Y2555">
        <v>767.11828178406131</v>
      </c>
      <c r="Z2555">
        <v>253.23345519886294</v>
      </c>
      <c r="AA2555">
        <v>310.79982270119433</v>
      </c>
      <c r="AB2555">
        <v>307.23260370804252</v>
      </c>
      <c r="AC2555">
        <v>0</v>
      </c>
      <c r="AD2555">
        <v>0</v>
      </c>
      <c r="AE2555">
        <v>3180.7212372595072</v>
      </c>
    </row>
    <row r="2556" spans="1:31" x14ac:dyDescent="0.25">
      <c r="A2556">
        <v>2401547</v>
      </c>
      <c r="B2556">
        <v>1</v>
      </c>
      <c r="C2556" t="s">
        <v>80</v>
      </c>
      <c r="D2556" t="s">
        <v>83</v>
      </c>
      <c r="E2556" t="s">
        <v>176</v>
      </c>
      <c r="F2556" t="s">
        <v>7583</v>
      </c>
      <c r="G2556" t="s">
        <v>147</v>
      </c>
      <c r="H2556" t="s">
        <v>135</v>
      </c>
      <c r="I2556" t="s">
        <v>136</v>
      </c>
      <c r="J2556" t="s">
        <v>137</v>
      </c>
      <c r="K2556" t="s">
        <v>138</v>
      </c>
      <c r="L2556" t="s">
        <v>7584</v>
      </c>
      <c r="M2556" t="s">
        <v>7585</v>
      </c>
      <c r="N2556">
        <v>0.64361111100000001</v>
      </c>
      <c r="O2556">
        <v>0</v>
      </c>
      <c r="P2556">
        <v>86</v>
      </c>
      <c r="Q2556">
        <v>0</v>
      </c>
      <c r="R2556">
        <v>0</v>
      </c>
      <c r="S2556">
        <v>0</v>
      </c>
      <c r="T2556">
        <v>14</v>
      </c>
      <c r="U2556">
        <v>0</v>
      </c>
      <c r="V2556">
        <v>0</v>
      </c>
      <c r="W2556">
        <v>0</v>
      </c>
      <c r="X2556">
        <v>10.568214463250051</v>
      </c>
      <c r="Y2556">
        <v>0</v>
      </c>
      <c r="Z2556">
        <v>0</v>
      </c>
      <c r="AA2556">
        <v>0</v>
      </c>
      <c r="AB2556">
        <v>8.3175399786791839</v>
      </c>
      <c r="AC2556">
        <v>0</v>
      </c>
      <c r="AD2556">
        <v>0</v>
      </c>
      <c r="AE2556">
        <v>18.885754441929237</v>
      </c>
    </row>
    <row r="2557" spans="1:31" x14ac:dyDescent="0.25">
      <c r="A2557">
        <v>2401478</v>
      </c>
      <c r="B2557">
        <v>1</v>
      </c>
      <c r="C2557" t="s">
        <v>81</v>
      </c>
      <c r="D2557" t="s">
        <v>128</v>
      </c>
      <c r="E2557" t="s">
        <v>153</v>
      </c>
      <c r="F2557" t="s">
        <v>592</v>
      </c>
      <c r="G2557" t="s">
        <v>162</v>
      </c>
      <c r="H2557" t="s">
        <v>143</v>
      </c>
      <c r="I2557" t="s">
        <v>136</v>
      </c>
      <c r="J2557" t="s">
        <v>137</v>
      </c>
      <c r="K2557" t="s">
        <v>163</v>
      </c>
      <c r="L2557" t="s">
        <v>7586</v>
      </c>
      <c r="M2557" t="s">
        <v>7587</v>
      </c>
      <c r="N2557">
        <v>0.31333333299999999</v>
      </c>
      <c r="O2557">
        <v>0</v>
      </c>
      <c r="P2557">
        <v>551</v>
      </c>
      <c r="Q2557">
        <v>1</v>
      </c>
      <c r="R2557">
        <v>70</v>
      </c>
      <c r="S2557">
        <v>3</v>
      </c>
      <c r="T2557">
        <v>121</v>
      </c>
      <c r="U2557">
        <v>1</v>
      </c>
      <c r="V2557">
        <v>0</v>
      </c>
      <c r="W2557">
        <v>0</v>
      </c>
      <c r="X2557">
        <v>28.881246509749129</v>
      </c>
      <c r="Y2557">
        <v>3.2543147840050271</v>
      </c>
      <c r="Z2557">
        <v>6.3930505503797823</v>
      </c>
      <c r="AA2557">
        <v>1.2877468047231999</v>
      </c>
      <c r="AB2557">
        <v>23.184320281603366</v>
      </c>
      <c r="AC2557">
        <v>10.282560943331415</v>
      </c>
      <c r="AD2557">
        <v>0</v>
      </c>
      <c r="AE2557">
        <v>73.283239873791928</v>
      </c>
    </row>
    <row r="2558" spans="1:31" x14ac:dyDescent="0.25">
      <c r="A2558">
        <v>2401504</v>
      </c>
      <c r="B2558">
        <v>1</v>
      </c>
      <c r="C2558" t="s">
        <v>80</v>
      </c>
      <c r="D2558" t="s">
        <v>86</v>
      </c>
      <c r="E2558" t="s">
        <v>132</v>
      </c>
      <c r="F2558" t="s">
        <v>7588</v>
      </c>
      <c r="G2558" t="s">
        <v>134</v>
      </c>
      <c r="H2558" t="s">
        <v>135</v>
      </c>
      <c r="I2558" t="s">
        <v>136</v>
      </c>
      <c r="J2558" t="s">
        <v>137</v>
      </c>
      <c r="K2558" t="s">
        <v>138</v>
      </c>
      <c r="L2558" t="s">
        <v>7589</v>
      </c>
      <c r="M2558" t="s">
        <v>7590</v>
      </c>
      <c r="N2558">
        <v>4.3588888880000001</v>
      </c>
      <c r="O2558">
        <v>0</v>
      </c>
      <c r="P2558">
        <v>396</v>
      </c>
      <c r="Q2558">
        <v>0</v>
      </c>
      <c r="R2558">
        <v>0</v>
      </c>
      <c r="S2558">
        <v>0</v>
      </c>
      <c r="T2558">
        <v>11</v>
      </c>
      <c r="U2558">
        <v>0</v>
      </c>
      <c r="V2558">
        <v>0</v>
      </c>
      <c r="W2558">
        <v>0</v>
      </c>
      <c r="X2558">
        <v>380.03950654908778</v>
      </c>
      <c r="Y2558">
        <v>0</v>
      </c>
      <c r="Z2558">
        <v>0</v>
      </c>
      <c r="AA2558">
        <v>0</v>
      </c>
      <c r="AB2558">
        <v>16.498012416730418</v>
      </c>
      <c r="AC2558">
        <v>0</v>
      </c>
      <c r="AD2558">
        <v>0</v>
      </c>
      <c r="AE2558">
        <v>396.53751896581821</v>
      </c>
    </row>
    <row r="2559" spans="1:31" x14ac:dyDescent="0.25">
      <c r="A2559">
        <v>2401647</v>
      </c>
      <c r="B2559">
        <v>1</v>
      </c>
      <c r="C2559" t="s">
        <v>80</v>
      </c>
      <c r="D2559" t="s">
        <v>103</v>
      </c>
      <c r="E2559" t="s">
        <v>279</v>
      </c>
      <c r="F2559" t="s">
        <v>7591</v>
      </c>
      <c r="G2559" t="s">
        <v>220</v>
      </c>
      <c r="H2559" t="s">
        <v>143</v>
      </c>
      <c r="I2559" t="s">
        <v>136</v>
      </c>
      <c r="J2559" t="s">
        <v>137</v>
      </c>
      <c r="K2559" t="s">
        <v>163</v>
      </c>
      <c r="L2559" t="s">
        <v>7592</v>
      </c>
      <c r="M2559" t="s">
        <v>7593</v>
      </c>
      <c r="N2559">
        <v>1.5761111109999999</v>
      </c>
      <c r="O2559">
        <v>1</v>
      </c>
      <c r="P2559">
        <v>528</v>
      </c>
      <c r="Q2559">
        <v>12</v>
      </c>
      <c r="R2559">
        <v>35</v>
      </c>
      <c r="S2559">
        <v>32</v>
      </c>
      <c r="T2559">
        <v>103</v>
      </c>
      <c r="U2559">
        <v>8</v>
      </c>
      <c r="V2559">
        <v>0</v>
      </c>
      <c r="W2559">
        <v>0.31954192996162223</v>
      </c>
      <c r="X2559">
        <v>152.32065466527658</v>
      </c>
      <c r="Y2559">
        <v>222.91862257609137</v>
      </c>
      <c r="Z2559">
        <v>16.36923428320387</v>
      </c>
      <c r="AA2559">
        <v>560.0827782174058</v>
      </c>
      <c r="AB2559">
        <v>90.326203879749784</v>
      </c>
      <c r="AC2559">
        <v>2004.8845728906053</v>
      </c>
      <c r="AD2559">
        <v>0</v>
      </c>
      <c r="AE2559">
        <v>3047.2216084422944</v>
      </c>
    </row>
    <row r="2560" spans="1:31" x14ac:dyDescent="0.25">
      <c r="A2560">
        <v>2401650</v>
      </c>
      <c r="B2560">
        <v>1</v>
      </c>
      <c r="C2560" t="s">
        <v>81</v>
      </c>
      <c r="D2560" t="s">
        <v>117</v>
      </c>
      <c r="E2560" t="s">
        <v>141</v>
      </c>
      <c r="F2560" t="s">
        <v>7594</v>
      </c>
      <c r="G2560" t="s">
        <v>134</v>
      </c>
      <c r="H2560" t="s">
        <v>143</v>
      </c>
      <c r="I2560" t="s">
        <v>136</v>
      </c>
      <c r="J2560" t="s">
        <v>137</v>
      </c>
      <c r="K2560" t="s">
        <v>138</v>
      </c>
      <c r="L2560" t="s">
        <v>7595</v>
      </c>
      <c r="M2560" t="s">
        <v>7596</v>
      </c>
      <c r="N2560">
        <v>0.37527777699999998</v>
      </c>
      <c r="O2560">
        <v>0</v>
      </c>
      <c r="P2560">
        <v>75</v>
      </c>
      <c r="Q2560">
        <v>0</v>
      </c>
      <c r="R2560">
        <v>0</v>
      </c>
      <c r="S2560">
        <v>0</v>
      </c>
      <c r="T2560">
        <v>2</v>
      </c>
      <c r="U2560">
        <v>0</v>
      </c>
      <c r="V2560">
        <v>0</v>
      </c>
      <c r="W2560">
        <v>0</v>
      </c>
      <c r="X2560">
        <v>2.9504687749820624</v>
      </c>
      <c r="Y2560">
        <v>0</v>
      </c>
      <c r="Z2560">
        <v>0</v>
      </c>
      <c r="AA2560">
        <v>0</v>
      </c>
      <c r="AB2560">
        <v>0.29493796816951834</v>
      </c>
      <c r="AC2560">
        <v>0</v>
      </c>
      <c r="AD2560">
        <v>0</v>
      </c>
      <c r="AE2560">
        <v>3.2454067431515807</v>
      </c>
    </row>
    <row r="2561" spans="1:31" x14ac:dyDescent="0.25">
      <c r="A2561">
        <v>2401604</v>
      </c>
      <c r="B2561">
        <v>1</v>
      </c>
      <c r="C2561" t="s">
        <v>80</v>
      </c>
      <c r="D2561" t="s">
        <v>93</v>
      </c>
      <c r="E2561" t="s">
        <v>157</v>
      </c>
      <c r="F2561" t="s">
        <v>7597</v>
      </c>
      <c r="G2561" t="s">
        <v>297</v>
      </c>
      <c r="H2561" t="s">
        <v>135</v>
      </c>
      <c r="I2561" t="s">
        <v>136</v>
      </c>
      <c r="J2561" t="s">
        <v>137</v>
      </c>
      <c r="K2561" t="s">
        <v>163</v>
      </c>
      <c r="L2561" t="s">
        <v>7598</v>
      </c>
      <c r="M2561" t="s">
        <v>7599</v>
      </c>
      <c r="N2561">
        <v>3.2497222219999999</v>
      </c>
      <c r="O2561">
        <v>0</v>
      </c>
      <c r="P2561">
        <v>23</v>
      </c>
      <c r="Q2561">
        <v>0</v>
      </c>
      <c r="R2561">
        <v>2</v>
      </c>
      <c r="S2561">
        <v>0</v>
      </c>
      <c r="T2561">
        <v>1</v>
      </c>
      <c r="U2561">
        <v>0</v>
      </c>
      <c r="V2561">
        <v>0</v>
      </c>
      <c r="W2561">
        <v>0</v>
      </c>
      <c r="X2561">
        <v>1.2189353175037221</v>
      </c>
      <c r="Y2561">
        <v>0</v>
      </c>
      <c r="Z2561">
        <v>1.3861893799566649</v>
      </c>
      <c r="AA2561">
        <v>0</v>
      </c>
      <c r="AB2561">
        <v>4.564779127167033</v>
      </c>
      <c r="AC2561">
        <v>0</v>
      </c>
      <c r="AD2561">
        <v>0</v>
      </c>
      <c r="AE2561">
        <v>7.1699038246274203</v>
      </c>
    </row>
    <row r="2562" spans="1:31" x14ac:dyDescent="0.25">
      <c r="A2562">
        <v>2401627</v>
      </c>
      <c r="B2562">
        <v>1</v>
      </c>
      <c r="C2562" t="s">
        <v>81</v>
      </c>
      <c r="D2562" t="s">
        <v>113</v>
      </c>
      <c r="E2562" t="s">
        <v>157</v>
      </c>
      <c r="F2562" t="s">
        <v>7600</v>
      </c>
      <c r="G2562" t="s">
        <v>272</v>
      </c>
      <c r="H2562" t="s">
        <v>135</v>
      </c>
      <c r="I2562" t="s">
        <v>136</v>
      </c>
      <c r="J2562" t="s">
        <v>137</v>
      </c>
      <c r="K2562" t="s">
        <v>163</v>
      </c>
      <c r="L2562" t="s">
        <v>7601</v>
      </c>
      <c r="M2562" t="s">
        <v>7602</v>
      </c>
      <c r="N2562">
        <v>1.113888888</v>
      </c>
      <c r="O2562">
        <v>0</v>
      </c>
      <c r="P2562">
        <v>5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1.0946303156095434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1.0946303156095434</v>
      </c>
    </row>
    <row r="2563" spans="1:31" x14ac:dyDescent="0.25">
      <c r="A2563">
        <v>2401564</v>
      </c>
      <c r="B2563">
        <v>1</v>
      </c>
      <c r="C2563" t="s">
        <v>81</v>
      </c>
      <c r="D2563" t="s">
        <v>121</v>
      </c>
      <c r="E2563" t="s">
        <v>181</v>
      </c>
      <c r="F2563" t="s">
        <v>7603</v>
      </c>
      <c r="G2563" t="s">
        <v>235</v>
      </c>
      <c r="H2563" t="s">
        <v>135</v>
      </c>
      <c r="I2563" t="s">
        <v>136</v>
      </c>
      <c r="J2563" t="s">
        <v>3</v>
      </c>
      <c r="K2563" t="s">
        <v>163</v>
      </c>
      <c r="L2563" t="s">
        <v>7604</v>
      </c>
      <c r="M2563" t="s">
        <v>7605</v>
      </c>
      <c r="N2563">
        <v>3.6949999999999998</v>
      </c>
      <c r="O2563">
        <v>0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</row>
    <row r="2564" spans="1:31" x14ac:dyDescent="0.25">
      <c r="A2564">
        <v>2401481</v>
      </c>
      <c r="B2564">
        <v>1</v>
      </c>
      <c r="C2564" t="s">
        <v>81</v>
      </c>
      <c r="D2564" t="s">
        <v>128</v>
      </c>
      <c r="E2564" t="s">
        <v>181</v>
      </c>
      <c r="F2564" t="s">
        <v>7606</v>
      </c>
      <c r="G2564" t="s">
        <v>231</v>
      </c>
      <c r="H2564" t="s">
        <v>135</v>
      </c>
      <c r="I2564" t="s">
        <v>136</v>
      </c>
      <c r="J2564" t="s">
        <v>137</v>
      </c>
      <c r="K2564" t="s">
        <v>163</v>
      </c>
      <c r="L2564" t="s">
        <v>7607</v>
      </c>
      <c r="M2564" t="s">
        <v>7608</v>
      </c>
      <c r="N2564">
        <v>1.186111111</v>
      </c>
      <c r="O2564">
        <v>0</v>
      </c>
      <c r="P2564">
        <v>6</v>
      </c>
      <c r="Q2564">
        <v>0</v>
      </c>
      <c r="R2564">
        <v>0</v>
      </c>
      <c r="S2564">
        <v>0</v>
      </c>
      <c r="T2564">
        <v>2</v>
      </c>
      <c r="U2564">
        <v>0</v>
      </c>
      <c r="V2564">
        <v>0</v>
      </c>
      <c r="W2564">
        <v>0</v>
      </c>
      <c r="X2564">
        <v>1.5443158798537548</v>
      </c>
      <c r="Y2564">
        <v>0</v>
      </c>
      <c r="Z2564">
        <v>0</v>
      </c>
      <c r="AA2564">
        <v>0</v>
      </c>
      <c r="AB2564">
        <v>2.0327962971539399</v>
      </c>
      <c r="AC2564">
        <v>0</v>
      </c>
      <c r="AD2564">
        <v>0</v>
      </c>
      <c r="AE2564">
        <v>3.5771121770076948</v>
      </c>
    </row>
    <row r="2565" spans="1:31" x14ac:dyDescent="0.25">
      <c r="A2565">
        <v>2401730</v>
      </c>
      <c r="B2565">
        <v>1</v>
      </c>
      <c r="C2565" t="s">
        <v>80</v>
      </c>
      <c r="D2565" t="s">
        <v>110</v>
      </c>
      <c r="E2565" t="s">
        <v>157</v>
      </c>
      <c r="F2565" t="s">
        <v>7609</v>
      </c>
      <c r="G2565" t="s">
        <v>272</v>
      </c>
      <c r="H2565" t="s">
        <v>135</v>
      </c>
      <c r="I2565" t="s">
        <v>136</v>
      </c>
      <c r="J2565" t="s">
        <v>137</v>
      </c>
      <c r="K2565" t="s">
        <v>163</v>
      </c>
      <c r="L2565" t="s">
        <v>7610</v>
      </c>
      <c r="M2565" t="s">
        <v>7611</v>
      </c>
      <c r="N2565">
        <v>2.0183333330000002</v>
      </c>
      <c r="O2565">
        <v>0</v>
      </c>
      <c r="P2565">
        <v>321</v>
      </c>
      <c r="Q2565">
        <v>0</v>
      </c>
      <c r="R2565">
        <v>0</v>
      </c>
      <c r="S2565">
        <v>0</v>
      </c>
      <c r="T2565">
        <v>4</v>
      </c>
      <c r="U2565">
        <v>0</v>
      </c>
      <c r="V2565">
        <v>0</v>
      </c>
      <c r="W2565">
        <v>0</v>
      </c>
      <c r="X2565">
        <v>204.59707696325867</v>
      </c>
      <c r="Y2565">
        <v>0</v>
      </c>
      <c r="Z2565">
        <v>0</v>
      </c>
      <c r="AA2565">
        <v>0</v>
      </c>
      <c r="AB2565">
        <v>3.0497793967108939</v>
      </c>
      <c r="AC2565">
        <v>0</v>
      </c>
      <c r="AD2565">
        <v>0</v>
      </c>
      <c r="AE2565">
        <v>207.64685635996958</v>
      </c>
    </row>
    <row r="2566" spans="1:31" x14ac:dyDescent="0.25">
      <c r="A2566">
        <v>2401644</v>
      </c>
      <c r="B2566">
        <v>1</v>
      </c>
      <c r="C2566" t="s">
        <v>80</v>
      </c>
      <c r="D2566" t="s">
        <v>105</v>
      </c>
      <c r="E2566" t="s">
        <v>132</v>
      </c>
      <c r="F2566" t="s">
        <v>7612</v>
      </c>
      <c r="G2566" t="s">
        <v>254</v>
      </c>
      <c r="H2566" t="s">
        <v>135</v>
      </c>
      <c r="I2566" t="s">
        <v>136</v>
      </c>
      <c r="J2566" t="s">
        <v>137</v>
      </c>
      <c r="K2566" t="s">
        <v>163</v>
      </c>
      <c r="L2566" t="s">
        <v>7613</v>
      </c>
      <c r="M2566" t="s">
        <v>7614</v>
      </c>
      <c r="N2566">
        <v>0.48083333299999997</v>
      </c>
      <c r="O2566">
        <v>0</v>
      </c>
      <c r="P2566">
        <v>307</v>
      </c>
      <c r="Q2566">
        <v>0</v>
      </c>
      <c r="R2566">
        <v>0</v>
      </c>
      <c r="S2566">
        <v>0</v>
      </c>
      <c r="T2566">
        <v>10</v>
      </c>
      <c r="U2566">
        <v>0</v>
      </c>
      <c r="V2566">
        <v>0</v>
      </c>
      <c r="W2566">
        <v>0</v>
      </c>
      <c r="X2566">
        <v>27.117334333554233</v>
      </c>
      <c r="Y2566">
        <v>0</v>
      </c>
      <c r="Z2566">
        <v>0</v>
      </c>
      <c r="AA2566">
        <v>0</v>
      </c>
      <c r="AB2566">
        <v>3.4998097070813299</v>
      </c>
      <c r="AC2566">
        <v>0</v>
      </c>
      <c r="AD2566">
        <v>0</v>
      </c>
      <c r="AE2566">
        <v>30.617144040635562</v>
      </c>
    </row>
    <row r="2567" spans="1:31" x14ac:dyDescent="0.25">
      <c r="A2567">
        <v>2401544</v>
      </c>
      <c r="B2567">
        <v>1</v>
      </c>
      <c r="C2567" t="s">
        <v>81</v>
      </c>
      <c r="D2567" t="s">
        <v>123</v>
      </c>
      <c r="E2567" t="s">
        <v>157</v>
      </c>
      <c r="F2567" t="s">
        <v>7615</v>
      </c>
      <c r="G2567" t="s">
        <v>235</v>
      </c>
      <c r="H2567" t="s">
        <v>135</v>
      </c>
      <c r="I2567" t="s">
        <v>136</v>
      </c>
      <c r="J2567" t="s">
        <v>3</v>
      </c>
      <c r="K2567" t="s">
        <v>163</v>
      </c>
      <c r="L2567" t="s">
        <v>7616</v>
      </c>
      <c r="M2567" t="s">
        <v>7617</v>
      </c>
      <c r="N2567">
        <v>3.6955555549999999</v>
      </c>
      <c r="O2567">
        <v>0</v>
      </c>
      <c r="P2567">
        <v>92</v>
      </c>
      <c r="Q2567">
        <v>0</v>
      </c>
      <c r="R2567">
        <v>3</v>
      </c>
      <c r="S2567">
        <v>0</v>
      </c>
      <c r="T2567">
        <v>2</v>
      </c>
      <c r="U2567">
        <v>0</v>
      </c>
      <c r="V2567">
        <v>0</v>
      </c>
      <c r="W2567">
        <v>0</v>
      </c>
      <c r="X2567">
        <v>54.82463323179239</v>
      </c>
      <c r="Y2567">
        <v>0</v>
      </c>
      <c r="Z2567">
        <v>1.1206829867226009</v>
      </c>
      <c r="AA2567">
        <v>0</v>
      </c>
      <c r="AB2567">
        <v>0.11310030653084945</v>
      </c>
      <c r="AC2567">
        <v>0</v>
      </c>
      <c r="AD2567">
        <v>0</v>
      </c>
      <c r="AE2567">
        <v>56.058416525045835</v>
      </c>
    </row>
    <row r="2568" spans="1:31" x14ac:dyDescent="0.25">
      <c r="A2568">
        <v>2401822</v>
      </c>
      <c r="B2568">
        <v>1</v>
      </c>
      <c r="C2568" t="s">
        <v>80</v>
      </c>
      <c r="D2568" t="s">
        <v>105</v>
      </c>
      <c r="E2568" t="s">
        <v>176</v>
      </c>
      <c r="F2568" t="s">
        <v>7618</v>
      </c>
      <c r="G2568" t="s">
        <v>287</v>
      </c>
      <c r="H2568" t="s">
        <v>135</v>
      </c>
      <c r="I2568" t="s">
        <v>136</v>
      </c>
      <c r="J2568" t="s">
        <v>137</v>
      </c>
      <c r="K2568" t="s">
        <v>163</v>
      </c>
      <c r="L2568" t="s">
        <v>7619</v>
      </c>
      <c r="M2568" t="s">
        <v>7620</v>
      </c>
      <c r="N2568">
        <v>1.393333333</v>
      </c>
      <c r="O2568">
        <v>0</v>
      </c>
      <c r="P2568">
        <v>39</v>
      </c>
      <c r="Q2568">
        <v>0</v>
      </c>
      <c r="R2568">
        <v>0</v>
      </c>
      <c r="S2568">
        <v>0</v>
      </c>
      <c r="T2568">
        <v>6</v>
      </c>
      <c r="U2568">
        <v>0</v>
      </c>
      <c r="V2568">
        <v>0</v>
      </c>
      <c r="W2568">
        <v>0</v>
      </c>
      <c r="X2568">
        <v>10.292224867608253</v>
      </c>
      <c r="Y2568">
        <v>0</v>
      </c>
      <c r="Z2568">
        <v>0</v>
      </c>
      <c r="AA2568">
        <v>0</v>
      </c>
      <c r="AB2568">
        <v>11.058652209537829</v>
      </c>
      <c r="AC2568">
        <v>0</v>
      </c>
      <c r="AD2568">
        <v>0</v>
      </c>
      <c r="AE2568">
        <v>21.35087707714608</v>
      </c>
    </row>
    <row r="2569" spans="1:31" x14ac:dyDescent="0.25">
      <c r="A2569">
        <v>2401699</v>
      </c>
      <c r="B2569">
        <v>1</v>
      </c>
      <c r="C2569" t="s">
        <v>80</v>
      </c>
      <c r="D2569" t="s">
        <v>88</v>
      </c>
      <c r="E2569" t="s">
        <v>181</v>
      </c>
      <c r="F2569" t="s">
        <v>7621</v>
      </c>
      <c r="G2569" t="s">
        <v>231</v>
      </c>
      <c r="H2569" t="s">
        <v>135</v>
      </c>
      <c r="I2569" t="s">
        <v>136</v>
      </c>
      <c r="J2569" t="s">
        <v>137</v>
      </c>
      <c r="K2569" t="s">
        <v>163</v>
      </c>
      <c r="L2569" t="s">
        <v>7622</v>
      </c>
      <c r="M2569" t="s">
        <v>7623</v>
      </c>
      <c r="N2569">
        <v>0.86277777700000002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1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6.4507182875751905</v>
      </c>
      <c r="AC2569">
        <v>0</v>
      </c>
      <c r="AD2569">
        <v>0</v>
      </c>
      <c r="AE2569">
        <v>6.4507182875751905</v>
      </c>
    </row>
    <row r="2570" spans="1:31" x14ac:dyDescent="0.25">
      <c r="A2570">
        <v>2401799</v>
      </c>
      <c r="B2570">
        <v>1</v>
      </c>
      <c r="C2570" t="s">
        <v>81</v>
      </c>
      <c r="D2570" t="s">
        <v>114</v>
      </c>
      <c r="E2570" t="s">
        <v>157</v>
      </c>
      <c r="F2570" t="s">
        <v>7624</v>
      </c>
      <c r="G2570" t="s">
        <v>272</v>
      </c>
      <c r="H2570" t="s">
        <v>135</v>
      </c>
      <c r="I2570" t="s">
        <v>136</v>
      </c>
      <c r="J2570" t="s">
        <v>137</v>
      </c>
      <c r="K2570" t="s">
        <v>163</v>
      </c>
      <c r="L2570" t="s">
        <v>7625</v>
      </c>
      <c r="M2570" t="s">
        <v>7626</v>
      </c>
      <c r="N2570">
        <v>2.2166666660000001</v>
      </c>
      <c r="O2570">
        <v>0</v>
      </c>
      <c r="P2570">
        <v>42</v>
      </c>
      <c r="Q2570">
        <v>0</v>
      </c>
      <c r="R2570">
        <v>0</v>
      </c>
      <c r="S2570">
        <v>0</v>
      </c>
      <c r="T2570">
        <v>1</v>
      </c>
      <c r="U2570">
        <v>0</v>
      </c>
      <c r="V2570">
        <v>0</v>
      </c>
      <c r="W2570">
        <v>0</v>
      </c>
      <c r="X2570">
        <v>6.899436867773967</v>
      </c>
      <c r="Y2570">
        <v>0</v>
      </c>
      <c r="Z2570">
        <v>0</v>
      </c>
      <c r="AA2570">
        <v>0</v>
      </c>
      <c r="AB2570">
        <v>1.4606929644162452</v>
      </c>
      <c r="AC2570">
        <v>0</v>
      </c>
      <c r="AD2570">
        <v>0</v>
      </c>
      <c r="AE2570">
        <v>8.3601298321902124</v>
      </c>
    </row>
    <row r="2571" spans="1:31" x14ac:dyDescent="0.25">
      <c r="A2571">
        <v>2401676</v>
      </c>
      <c r="B2571">
        <v>1</v>
      </c>
      <c r="C2571" t="s">
        <v>80</v>
      </c>
      <c r="D2571" t="s">
        <v>94</v>
      </c>
      <c r="E2571" t="s">
        <v>157</v>
      </c>
      <c r="F2571" t="s">
        <v>7627</v>
      </c>
      <c r="G2571" t="s">
        <v>254</v>
      </c>
      <c r="H2571" t="s">
        <v>135</v>
      </c>
      <c r="I2571" t="s">
        <v>136</v>
      </c>
      <c r="J2571" t="s">
        <v>137</v>
      </c>
      <c r="K2571" t="s">
        <v>163</v>
      </c>
      <c r="L2571" t="s">
        <v>7628</v>
      </c>
      <c r="M2571" t="s">
        <v>7629</v>
      </c>
      <c r="N2571">
        <v>0.53194444399999996</v>
      </c>
      <c r="O2571">
        <v>0</v>
      </c>
      <c r="P2571">
        <v>190</v>
      </c>
      <c r="Q2571">
        <v>0</v>
      </c>
      <c r="R2571">
        <v>0</v>
      </c>
      <c r="S2571">
        <v>0</v>
      </c>
      <c r="T2571">
        <v>8</v>
      </c>
      <c r="U2571">
        <v>0</v>
      </c>
      <c r="V2571">
        <v>0</v>
      </c>
      <c r="W2571">
        <v>0</v>
      </c>
      <c r="X2571">
        <v>20.054962674902725</v>
      </c>
      <c r="Y2571">
        <v>0</v>
      </c>
      <c r="Z2571">
        <v>0</v>
      </c>
      <c r="AA2571">
        <v>0</v>
      </c>
      <c r="AB2571">
        <v>0.85982818872587208</v>
      </c>
      <c r="AC2571">
        <v>0</v>
      </c>
      <c r="AD2571">
        <v>0</v>
      </c>
      <c r="AE2571">
        <v>20.914790863628596</v>
      </c>
    </row>
    <row r="2572" spans="1:31" x14ac:dyDescent="0.25">
      <c r="A2572">
        <v>2401513</v>
      </c>
      <c r="B2572">
        <v>1</v>
      </c>
      <c r="C2572" t="s">
        <v>80</v>
      </c>
      <c r="D2572" t="s">
        <v>84</v>
      </c>
      <c r="E2572" t="s">
        <v>181</v>
      </c>
      <c r="F2572" t="s">
        <v>7630</v>
      </c>
      <c r="G2572" t="s">
        <v>224</v>
      </c>
      <c r="H2572" t="s">
        <v>135</v>
      </c>
      <c r="I2572" t="s">
        <v>136</v>
      </c>
      <c r="J2572" t="s">
        <v>137</v>
      </c>
      <c r="K2572" t="s">
        <v>163</v>
      </c>
      <c r="L2572" t="s">
        <v>7631</v>
      </c>
      <c r="M2572" t="s">
        <v>7632</v>
      </c>
      <c r="N2572">
        <v>1.538333333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5.304112093293182</v>
      </c>
      <c r="AC2572">
        <v>0</v>
      </c>
      <c r="AD2572">
        <v>0</v>
      </c>
      <c r="AE2572">
        <v>5.304112093293182</v>
      </c>
    </row>
    <row r="2573" spans="1:31" x14ac:dyDescent="0.25">
      <c r="A2573">
        <v>2401467</v>
      </c>
      <c r="B2573">
        <v>1</v>
      </c>
      <c r="C2573" t="s">
        <v>80</v>
      </c>
      <c r="D2573" t="s">
        <v>105</v>
      </c>
      <c r="E2573" t="s">
        <v>141</v>
      </c>
      <c r="F2573" t="s">
        <v>7633</v>
      </c>
      <c r="G2573" t="s">
        <v>206</v>
      </c>
      <c r="H2573" t="s">
        <v>143</v>
      </c>
      <c r="I2573" t="s">
        <v>136</v>
      </c>
      <c r="J2573" t="s">
        <v>137</v>
      </c>
      <c r="K2573" t="s">
        <v>163</v>
      </c>
      <c r="L2573" t="s">
        <v>7634</v>
      </c>
      <c r="M2573" t="s">
        <v>7635</v>
      </c>
      <c r="N2573">
        <v>3.497777777</v>
      </c>
      <c r="O2573">
        <v>0</v>
      </c>
      <c r="P2573">
        <v>0</v>
      </c>
      <c r="Q2573">
        <v>0</v>
      </c>
      <c r="R2573">
        <v>0</v>
      </c>
      <c r="S2573">
        <v>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15.898494673953941</v>
      </c>
      <c r="AB2573">
        <v>0</v>
      </c>
      <c r="AC2573">
        <v>0</v>
      </c>
      <c r="AD2573">
        <v>0</v>
      </c>
      <c r="AE2573">
        <v>15.898494673953941</v>
      </c>
    </row>
    <row r="2574" spans="1:31" x14ac:dyDescent="0.25">
      <c r="A2574">
        <v>2401570</v>
      </c>
      <c r="B2574">
        <v>1</v>
      </c>
      <c r="C2574" t="s">
        <v>80</v>
      </c>
      <c r="D2574" t="s">
        <v>83</v>
      </c>
      <c r="E2574" t="s">
        <v>279</v>
      </c>
      <c r="F2574" t="s">
        <v>7636</v>
      </c>
      <c r="G2574" t="s">
        <v>162</v>
      </c>
      <c r="H2574" t="s">
        <v>143</v>
      </c>
      <c r="I2574" t="s">
        <v>136</v>
      </c>
      <c r="J2574" t="s">
        <v>137</v>
      </c>
      <c r="K2574" t="s">
        <v>163</v>
      </c>
      <c r="L2574" t="s">
        <v>7637</v>
      </c>
      <c r="M2574" t="s">
        <v>7638</v>
      </c>
      <c r="N2574">
        <v>2.3905555550000002</v>
      </c>
      <c r="O2574">
        <v>0</v>
      </c>
      <c r="P2574">
        <v>11</v>
      </c>
      <c r="Q2574">
        <v>0</v>
      </c>
      <c r="R2574">
        <v>22</v>
      </c>
      <c r="S2574">
        <v>4</v>
      </c>
      <c r="T2574">
        <v>40</v>
      </c>
      <c r="U2574">
        <v>4</v>
      </c>
      <c r="V2574">
        <v>3</v>
      </c>
      <c r="W2574">
        <v>0</v>
      </c>
      <c r="X2574">
        <v>5.5878771708722814</v>
      </c>
      <c r="Y2574">
        <v>0</v>
      </c>
      <c r="Z2574">
        <v>19.322966416452619</v>
      </c>
      <c r="AA2574">
        <v>110.11910724581882</v>
      </c>
      <c r="AB2574">
        <v>260.87907859687067</v>
      </c>
      <c r="AC2574">
        <v>593.41682890117011</v>
      </c>
      <c r="AD2574">
        <v>232.10932562264321</v>
      </c>
      <c r="AE2574">
        <v>1221.4351839538276</v>
      </c>
    </row>
    <row r="2575" spans="1:31" x14ac:dyDescent="0.25">
      <c r="A2575">
        <v>2401527</v>
      </c>
      <c r="B2575">
        <v>1</v>
      </c>
      <c r="C2575" t="s">
        <v>81</v>
      </c>
      <c r="D2575" t="s">
        <v>117</v>
      </c>
      <c r="E2575" t="s">
        <v>141</v>
      </c>
      <c r="F2575" t="s">
        <v>7639</v>
      </c>
      <c r="G2575" t="s">
        <v>206</v>
      </c>
      <c r="H2575" t="s">
        <v>143</v>
      </c>
      <c r="I2575" t="s">
        <v>136</v>
      </c>
      <c r="J2575" t="s">
        <v>137</v>
      </c>
      <c r="K2575" t="s">
        <v>163</v>
      </c>
      <c r="L2575" t="s">
        <v>7640</v>
      </c>
      <c r="M2575" t="s">
        <v>7641</v>
      </c>
      <c r="N2575">
        <v>1.7213888879999999</v>
      </c>
      <c r="O2575">
        <v>0</v>
      </c>
      <c r="P2575">
        <v>125</v>
      </c>
      <c r="Q2575">
        <v>14</v>
      </c>
      <c r="R2575">
        <v>25</v>
      </c>
      <c r="S2575">
        <v>1</v>
      </c>
      <c r="T2575">
        <v>16</v>
      </c>
      <c r="U2575">
        <v>0</v>
      </c>
      <c r="V2575">
        <v>0</v>
      </c>
      <c r="W2575">
        <v>0</v>
      </c>
      <c r="X2575">
        <v>33.118758903042902</v>
      </c>
      <c r="Y2575">
        <v>20.354832597191589</v>
      </c>
      <c r="Z2575">
        <v>5.2929409891301678</v>
      </c>
      <c r="AA2575">
        <v>4.4401908060074096</v>
      </c>
      <c r="AB2575">
        <v>17.625037712127259</v>
      </c>
      <c r="AC2575">
        <v>0</v>
      </c>
      <c r="AD2575">
        <v>0</v>
      </c>
      <c r="AE2575">
        <v>80.831761007499324</v>
      </c>
    </row>
    <row r="2576" spans="1:31" x14ac:dyDescent="0.25">
      <c r="A2576">
        <v>2401490</v>
      </c>
      <c r="B2576">
        <v>1</v>
      </c>
      <c r="C2576" t="s">
        <v>80</v>
      </c>
      <c r="D2576" t="s">
        <v>106</v>
      </c>
      <c r="E2576" t="s">
        <v>176</v>
      </c>
      <c r="F2576" t="s">
        <v>7642</v>
      </c>
      <c r="G2576" t="s">
        <v>147</v>
      </c>
      <c r="H2576" t="s">
        <v>135</v>
      </c>
      <c r="I2576" t="s">
        <v>136</v>
      </c>
      <c r="J2576" t="s">
        <v>137</v>
      </c>
      <c r="K2576" t="s">
        <v>138</v>
      </c>
      <c r="L2576" t="s">
        <v>7643</v>
      </c>
      <c r="M2576" t="s">
        <v>7644</v>
      </c>
      <c r="N2576">
        <v>4.0824999999999996</v>
      </c>
      <c r="O2576">
        <v>0</v>
      </c>
      <c r="P2576">
        <v>24</v>
      </c>
      <c r="Q2576">
        <v>0</v>
      </c>
      <c r="R2576">
        <v>0</v>
      </c>
      <c r="S2576">
        <v>0</v>
      </c>
      <c r="T2576">
        <v>4</v>
      </c>
      <c r="U2576">
        <v>0</v>
      </c>
      <c r="V2576">
        <v>0</v>
      </c>
      <c r="W2576">
        <v>0</v>
      </c>
      <c r="X2576">
        <v>9.7927163999005895</v>
      </c>
      <c r="Y2576">
        <v>0</v>
      </c>
      <c r="Z2576">
        <v>0</v>
      </c>
      <c r="AA2576">
        <v>0</v>
      </c>
      <c r="AB2576">
        <v>17.618158267210102</v>
      </c>
      <c r="AC2576">
        <v>0</v>
      </c>
      <c r="AD2576">
        <v>0</v>
      </c>
      <c r="AE2576">
        <v>27.41087466711069</v>
      </c>
    </row>
    <row r="2577" spans="1:31" x14ac:dyDescent="0.25">
      <c r="A2577">
        <v>2401739</v>
      </c>
      <c r="B2577">
        <v>1</v>
      </c>
      <c r="C2577" t="s">
        <v>80</v>
      </c>
      <c r="D2577" t="s">
        <v>96</v>
      </c>
      <c r="E2577" t="s">
        <v>181</v>
      </c>
      <c r="F2577" t="s">
        <v>7645</v>
      </c>
      <c r="G2577" t="s">
        <v>231</v>
      </c>
      <c r="H2577" t="s">
        <v>135</v>
      </c>
      <c r="I2577" t="s">
        <v>136</v>
      </c>
      <c r="J2577" t="s">
        <v>137</v>
      </c>
      <c r="K2577" t="s">
        <v>163</v>
      </c>
      <c r="L2577" t="s">
        <v>7646</v>
      </c>
      <c r="M2577" t="s">
        <v>7647</v>
      </c>
      <c r="N2577">
        <v>4.556944444</v>
      </c>
      <c r="O2577">
        <v>0</v>
      </c>
      <c r="P2577">
        <v>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10.985751693687186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10.985751693687186</v>
      </c>
    </row>
    <row r="2578" spans="1:31" x14ac:dyDescent="0.25">
      <c r="A2578">
        <v>2401590</v>
      </c>
      <c r="B2578">
        <v>1</v>
      </c>
      <c r="C2578" t="s">
        <v>81</v>
      </c>
      <c r="D2578" t="s">
        <v>112</v>
      </c>
      <c r="E2578" t="s">
        <v>176</v>
      </c>
      <c r="F2578" t="s">
        <v>7648</v>
      </c>
      <c r="G2578" t="s">
        <v>287</v>
      </c>
      <c r="H2578" t="s">
        <v>135</v>
      </c>
      <c r="I2578" t="s">
        <v>136</v>
      </c>
      <c r="J2578" t="s">
        <v>137</v>
      </c>
      <c r="K2578" t="s">
        <v>163</v>
      </c>
      <c r="L2578" t="s">
        <v>7649</v>
      </c>
      <c r="M2578" t="s">
        <v>7650</v>
      </c>
      <c r="N2578">
        <v>1.713333333</v>
      </c>
      <c r="O2578">
        <v>0</v>
      </c>
      <c r="P2578">
        <v>104</v>
      </c>
      <c r="Q2578">
        <v>0</v>
      </c>
      <c r="R2578">
        <v>0</v>
      </c>
      <c r="S2578">
        <v>0</v>
      </c>
      <c r="T2578">
        <v>32</v>
      </c>
      <c r="U2578">
        <v>0</v>
      </c>
      <c r="V2578">
        <v>0</v>
      </c>
      <c r="W2578">
        <v>0</v>
      </c>
      <c r="X2578">
        <v>25.313491110045959</v>
      </c>
      <c r="Y2578">
        <v>0</v>
      </c>
      <c r="Z2578">
        <v>0</v>
      </c>
      <c r="AA2578">
        <v>0</v>
      </c>
      <c r="AB2578">
        <v>15.665294713809439</v>
      </c>
      <c r="AC2578">
        <v>0</v>
      </c>
      <c r="AD2578">
        <v>0</v>
      </c>
      <c r="AE2578">
        <v>40.978785823855397</v>
      </c>
    </row>
    <row r="2579" spans="1:31" x14ac:dyDescent="0.25">
      <c r="A2579">
        <v>2401510</v>
      </c>
      <c r="B2579">
        <v>1</v>
      </c>
      <c r="C2579" t="s">
        <v>80</v>
      </c>
      <c r="D2579" t="s">
        <v>82</v>
      </c>
      <c r="E2579" t="s">
        <v>176</v>
      </c>
      <c r="F2579" t="s">
        <v>7651</v>
      </c>
      <c r="G2579" t="s">
        <v>261</v>
      </c>
      <c r="H2579" t="s">
        <v>135</v>
      </c>
      <c r="I2579" t="s">
        <v>136</v>
      </c>
      <c r="J2579" t="s">
        <v>137</v>
      </c>
      <c r="K2579" t="s">
        <v>163</v>
      </c>
      <c r="L2579" t="s">
        <v>7652</v>
      </c>
      <c r="M2579" t="s">
        <v>7653</v>
      </c>
      <c r="N2579">
        <v>4.9852777770000003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</row>
    <row r="2580" spans="1:31" x14ac:dyDescent="0.25">
      <c r="A2580">
        <v>2401842</v>
      </c>
      <c r="B2580">
        <v>1</v>
      </c>
      <c r="C2580" t="s">
        <v>80</v>
      </c>
      <c r="D2580" t="s">
        <v>97</v>
      </c>
      <c r="E2580" t="s">
        <v>181</v>
      </c>
      <c r="F2580" t="s">
        <v>7654</v>
      </c>
      <c r="G2580" t="s">
        <v>183</v>
      </c>
      <c r="H2580" t="s">
        <v>135</v>
      </c>
      <c r="I2580" t="s">
        <v>136</v>
      </c>
      <c r="J2580" t="s">
        <v>137</v>
      </c>
      <c r="K2580" t="s">
        <v>163</v>
      </c>
      <c r="L2580" t="s">
        <v>7428</v>
      </c>
      <c r="M2580" t="s">
        <v>7655</v>
      </c>
      <c r="N2580">
        <v>1.1950000000000001</v>
      </c>
      <c r="O2580">
        <v>0</v>
      </c>
      <c r="P2580">
        <v>1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0.54352549099538994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0.54352549099538994</v>
      </c>
    </row>
    <row r="2581" spans="1:31" x14ac:dyDescent="0.25">
      <c r="A2581">
        <v>2401656</v>
      </c>
      <c r="B2581">
        <v>1</v>
      </c>
      <c r="C2581" t="s">
        <v>81</v>
      </c>
      <c r="D2581" t="s">
        <v>121</v>
      </c>
      <c r="E2581" t="s">
        <v>157</v>
      </c>
      <c r="F2581" t="s">
        <v>7656</v>
      </c>
      <c r="G2581" t="s">
        <v>272</v>
      </c>
      <c r="H2581" t="s">
        <v>135</v>
      </c>
      <c r="I2581" t="s">
        <v>136</v>
      </c>
      <c r="J2581" t="s">
        <v>137</v>
      </c>
      <c r="K2581" t="s">
        <v>163</v>
      </c>
      <c r="L2581" t="s">
        <v>7657</v>
      </c>
      <c r="M2581" t="s">
        <v>7658</v>
      </c>
      <c r="N2581">
        <v>4.2980555550000004</v>
      </c>
      <c r="O2581">
        <v>0</v>
      </c>
      <c r="P2581">
        <v>24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13.281170500477215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13.281170500477215</v>
      </c>
    </row>
    <row r="2582" spans="1:31" x14ac:dyDescent="0.25">
      <c r="A2582">
        <v>2401679</v>
      </c>
      <c r="B2582">
        <v>1</v>
      </c>
      <c r="C2582" t="s">
        <v>80</v>
      </c>
      <c r="D2582" t="s">
        <v>97</v>
      </c>
      <c r="E2582" t="s">
        <v>181</v>
      </c>
      <c r="F2582" t="s">
        <v>7659</v>
      </c>
      <c r="G2582" t="s">
        <v>183</v>
      </c>
      <c r="H2582" t="s">
        <v>135</v>
      </c>
      <c r="I2582" t="s">
        <v>136</v>
      </c>
      <c r="J2582" t="s">
        <v>137</v>
      </c>
      <c r="K2582" t="s">
        <v>163</v>
      </c>
      <c r="L2582" t="s">
        <v>7660</v>
      </c>
      <c r="M2582" t="s">
        <v>7661</v>
      </c>
      <c r="N2582">
        <v>1.979166666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1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</row>
    <row r="2583" spans="1:31" x14ac:dyDescent="0.25">
      <c r="A2583">
        <v>2401802</v>
      </c>
      <c r="B2583">
        <v>1</v>
      </c>
      <c r="C2583" t="s">
        <v>80</v>
      </c>
      <c r="D2583" t="s">
        <v>83</v>
      </c>
      <c r="E2583" t="s">
        <v>181</v>
      </c>
      <c r="F2583" t="s">
        <v>7662</v>
      </c>
      <c r="G2583" t="s">
        <v>183</v>
      </c>
      <c r="H2583" t="s">
        <v>135</v>
      </c>
      <c r="I2583" t="s">
        <v>136</v>
      </c>
      <c r="J2583" t="s">
        <v>137</v>
      </c>
      <c r="K2583" t="s">
        <v>163</v>
      </c>
      <c r="L2583" t="s">
        <v>7663</v>
      </c>
      <c r="M2583" t="s">
        <v>7664</v>
      </c>
      <c r="N2583">
        <v>1.9741666659999999</v>
      </c>
      <c r="O2583">
        <v>0</v>
      </c>
      <c r="P2583">
        <v>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1.0481338740357695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1.0481338740357695</v>
      </c>
    </row>
    <row r="2584" spans="1:31" x14ac:dyDescent="0.25">
      <c r="A2584">
        <v>2401610</v>
      </c>
      <c r="B2584">
        <v>1</v>
      </c>
      <c r="C2584" t="s">
        <v>81</v>
      </c>
      <c r="D2584" t="s">
        <v>112</v>
      </c>
      <c r="E2584" t="s">
        <v>181</v>
      </c>
      <c r="F2584" t="s">
        <v>7665</v>
      </c>
      <c r="G2584" t="s">
        <v>183</v>
      </c>
      <c r="H2584" t="s">
        <v>135</v>
      </c>
      <c r="I2584" t="s">
        <v>136</v>
      </c>
      <c r="J2584" t="s">
        <v>137</v>
      </c>
      <c r="K2584" t="s">
        <v>163</v>
      </c>
      <c r="L2584" t="s">
        <v>7666</v>
      </c>
      <c r="M2584" t="s">
        <v>7667</v>
      </c>
      <c r="N2584">
        <v>2.0730555549999998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0.29636206377540003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0.29636206377540003</v>
      </c>
    </row>
    <row r="2585" spans="1:31" x14ac:dyDescent="0.25">
      <c r="A2585">
        <v>2401424</v>
      </c>
      <c r="B2585">
        <v>1</v>
      </c>
      <c r="C2585" t="s">
        <v>80</v>
      </c>
      <c r="D2585" t="s">
        <v>100</v>
      </c>
      <c r="E2585" t="s">
        <v>132</v>
      </c>
      <c r="F2585" t="s">
        <v>7668</v>
      </c>
      <c r="G2585" t="s">
        <v>1871</v>
      </c>
      <c r="H2585" t="s">
        <v>135</v>
      </c>
      <c r="I2585" t="s">
        <v>136</v>
      </c>
      <c r="J2585" t="s">
        <v>137</v>
      </c>
      <c r="K2585" t="s">
        <v>163</v>
      </c>
      <c r="L2585" t="s">
        <v>7669</v>
      </c>
      <c r="M2585" t="s">
        <v>7670</v>
      </c>
      <c r="N2585">
        <v>1.2222222220000001</v>
      </c>
      <c r="O2585">
        <v>0</v>
      </c>
      <c r="P2585">
        <v>101</v>
      </c>
      <c r="Q2585">
        <v>0</v>
      </c>
      <c r="R2585">
        <v>7</v>
      </c>
      <c r="S2585">
        <v>0</v>
      </c>
      <c r="T2585">
        <v>34</v>
      </c>
      <c r="U2585">
        <v>0</v>
      </c>
      <c r="V2585">
        <v>0</v>
      </c>
      <c r="W2585">
        <v>0</v>
      </c>
      <c r="X2585">
        <v>23.834647480027453</v>
      </c>
      <c r="Y2585">
        <v>0</v>
      </c>
      <c r="Z2585">
        <v>4.435056213740328</v>
      </c>
      <c r="AA2585">
        <v>0</v>
      </c>
      <c r="AB2585">
        <v>18.409877073776286</v>
      </c>
      <c r="AC2585">
        <v>0</v>
      </c>
      <c r="AD2585">
        <v>0</v>
      </c>
      <c r="AE2585">
        <v>46.679580767544067</v>
      </c>
    </row>
    <row r="2586" spans="1:31" x14ac:dyDescent="0.25">
      <c r="A2586">
        <v>2401593</v>
      </c>
      <c r="B2586">
        <v>1</v>
      </c>
      <c r="C2586" t="s">
        <v>80</v>
      </c>
      <c r="D2586" t="s">
        <v>103</v>
      </c>
      <c r="E2586" t="s">
        <v>325</v>
      </c>
      <c r="F2586" t="s">
        <v>7439</v>
      </c>
      <c r="G2586" t="s">
        <v>162</v>
      </c>
      <c r="H2586" t="s">
        <v>143</v>
      </c>
      <c r="I2586" t="s">
        <v>136</v>
      </c>
      <c r="J2586" t="s">
        <v>137</v>
      </c>
      <c r="K2586" t="s">
        <v>163</v>
      </c>
      <c r="L2586" t="s">
        <v>7671</v>
      </c>
      <c r="M2586" t="s">
        <v>7672</v>
      </c>
      <c r="N2586">
        <v>0.578333333</v>
      </c>
      <c r="O2586">
        <v>2</v>
      </c>
      <c r="P2586">
        <v>1929</v>
      </c>
      <c r="Q2586">
        <v>51</v>
      </c>
      <c r="R2586">
        <v>170</v>
      </c>
      <c r="S2586">
        <v>28</v>
      </c>
      <c r="T2586">
        <v>269</v>
      </c>
      <c r="U2586">
        <v>7</v>
      </c>
      <c r="V2586">
        <v>0</v>
      </c>
      <c r="W2586">
        <v>2.2260178904357333</v>
      </c>
      <c r="X2586">
        <v>223.71299881834236</v>
      </c>
      <c r="Y2586">
        <v>156.20425434699504</v>
      </c>
      <c r="Z2586">
        <v>141.12070528669511</v>
      </c>
      <c r="AA2586">
        <v>331.92310610129437</v>
      </c>
      <c r="AB2586">
        <v>133.16039559759739</v>
      </c>
      <c r="AC2586">
        <v>490.95424515176882</v>
      </c>
      <c r="AD2586">
        <v>0</v>
      </c>
      <c r="AE2586">
        <v>1479.3017231931287</v>
      </c>
    </row>
    <row r="2587" spans="1:31" x14ac:dyDescent="0.25">
      <c r="A2587">
        <v>2401450</v>
      </c>
      <c r="B2587">
        <v>1</v>
      </c>
      <c r="C2587" t="s">
        <v>80</v>
      </c>
      <c r="D2587" t="s">
        <v>83</v>
      </c>
      <c r="E2587" t="s">
        <v>141</v>
      </c>
      <c r="F2587" t="s">
        <v>6579</v>
      </c>
      <c r="G2587" t="s">
        <v>750</v>
      </c>
      <c r="H2587" t="s">
        <v>143</v>
      </c>
      <c r="I2587" t="s">
        <v>136</v>
      </c>
      <c r="J2587" t="s">
        <v>137</v>
      </c>
      <c r="K2587" t="s">
        <v>163</v>
      </c>
      <c r="L2587" t="s">
        <v>7673</v>
      </c>
      <c r="M2587" t="s">
        <v>7674</v>
      </c>
      <c r="N2587">
        <v>0.39388888799999999</v>
      </c>
      <c r="O2587">
        <v>0</v>
      </c>
      <c r="P2587">
        <v>19993</v>
      </c>
      <c r="Q2587">
        <v>0</v>
      </c>
      <c r="R2587">
        <v>2</v>
      </c>
      <c r="S2587">
        <v>1</v>
      </c>
      <c r="T2587">
        <v>1296</v>
      </c>
      <c r="U2587">
        <v>0</v>
      </c>
      <c r="V2587">
        <v>1</v>
      </c>
      <c r="W2587">
        <v>0</v>
      </c>
      <c r="X2587">
        <v>1320.1413239673182</v>
      </c>
      <c r="Y2587">
        <v>0</v>
      </c>
      <c r="Z2587">
        <v>0.42279523326796664</v>
      </c>
      <c r="AA2587">
        <v>0.39687601838117781</v>
      </c>
      <c r="AB2587">
        <v>303.8737492388255</v>
      </c>
      <c r="AC2587">
        <v>0</v>
      </c>
      <c r="AD2587">
        <v>25.191133630384524</v>
      </c>
      <c r="AE2587">
        <v>1650.0258780881773</v>
      </c>
    </row>
    <row r="2588" spans="1:31" x14ac:dyDescent="0.25">
      <c r="A2588">
        <v>2401550</v>
      </c>
      <c r="B2588">
        <v>1</v>
      </c>
      <c r="C2588" t="s">
        <v>80</v>
      </c>
      <c r="D2588" t="s">
        <v>101</v>
      </c>
      <c r="E2588" t="s">
        <v>141</v>
      </c>
      <c r="F2588" t="s">
        <v>7675</v>
      </c>
      <c r="G2588" t="s">
        <v>134</v>
      </c>
      <c r="H2588" t="s">
        <v>143</v>
      </c>
      <c r="I2588" t="s">
        <v>136</v>
      </c>
      <c r="J2588" t="s">
        <v>137</v>
      </c>
      <c r="K2588" t="s">
        <v>138</v>
      </c>
      <c r="L2588" t="s">
        <v>7676</v>
      </c>
      <c r="M2588" t="s">
        <v>7677</v>
      </c>
      <c r="N2588">
        <v>2.3508333330000002</v>
      </c>
      <c r="O2588">
        <v>0</v>
      </c>
      <c r="P2588">
        <v>0</v>
      </c>
      <c r="Q2588">
        <v>1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1.507076678903067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1.507076678903067</v>
      </c>
    </row>
    <row r="2589" spans="1:31" x14ac:dyDescent="0.25">
      <c r="A2589">
        <v>2401779</v>
      </c>
      <c r="B2589">
        <v>1</v>
      </c>
      <c r="C2589" t="s">
        <v>81</v>
      </c>
      <c r="D2589" t="s">
        <v>117</v>
      </c>
      <c r="E2589" t="s">
        <v>157</v>
      </c>
      <c r="F2589" t="s">
        <v>7678</v>
      </c>
      <c r="G2589" t="s">
        <v>272</v>
      </c>
      <c r="H2589" t="s">
        <v>135</v>
      </c>
      <c r="I2589" t="s">
        <v>136</v>
      </c>
      <c r="J2589" t="s">
        <v>137</v>
      </c>
      <c r="K2589" t="s">
        <v>163</v>
      </c>
      <c r="L2589" t="s">
        <v>7679</v>
      </c>
      <c r="M2589" t="s">
        <v>7680</v>
      </c>
      <c r="N2589">
        <v>1.5083333329999999</v>
      </c>
      <c r="O2589">
        <v>0</v>
      </c>
      <c r="P2589">
        <v>27</v>
      </c>
      <c r="Q2589">
        <v>0</v>
      </c>
      <c r="R2589">
        <v>0</v>
      </c>
      <c r="S2589">
        <v>0</v>
      </c>
      <c r="T2589">
        <v>2</v>
      </c>
      <c r="U2589">
        <v>0</v>
      </c>
      <c r="V2589">
        <v>0</v>
      </c>
      <c r="W2589">
        <v>0</v>
      </c>
      <c r="X2589">
        <v>4.0460691135562472</v>
      </c>
      <c r="Y2589">
        <v>0</v>
      </c>
      <c r="Z2589">
        <v>0</v>
      </c>
      <c r="AA2589">
        <v>0</v>
      </c>
      <c r="AB2589">
        <v>0.21282806685153999</v>
      </c>
      <c r="AC2589">
        <v>0</v>
      </c>
      <c r="AD2589">
        <v>0</v>
      </c>
      <c r="AE2589">
        <v>4.2588971804077875</v>
      </c>
    </row>
    <row r="2590" spans="1:31" x14ac:dyDescent="0.25">
      <c r="A2590">
        <v>2401693</v>
      </c>
      <c r="B2590">
        <v>1</v>
      </c>
      <c r="C2590" t="s">
        <v>80</v>
      </c>
      <c r="D2590" t="s">
        <v>103</v>
      </c>
      <c r="E2590" t="s">
        <v>141</v>
      </c>
      <c r="F2590" t="s">
        <v>7681</v>
      </c>
      <c r="G2590" t="s">
        <v>807</v>
      </c>
      <c r="H2590" t="s">
        <v>143</v>
      </c>
      <c r="I2590" t="s">
        <v>136</v>
      </c>
      <c r="J2590" t="s">
        <v>137</v>
      </c>
      <c r="K2590" t="s">
        <v>163</v>
      </c>
      <c r="L2590" t="s">
        <v>7682</v>
      </c>
      <c r="M2590" t="s">
        <v>7683</v>
      </c>
      <c r="N2590">
        <v>6.8438888880000004</v>
      </c>
      <c r="O2590">
        <v>0</v>
      </c>
      <c r="P2590">
        <v>1</v>
      </c>
      <c r="Q2590">
        <v>0</v>
      </c>
      <c r="R2590">
        <v>12</v>
      </c>
      <c r="S2590">
        <v>0</v>
      </c>
      <c r="T2590">
        <v>3</v>
      </c>
      <c r="U2590">
        <v>0</v>
      </c>
      <c r="V2590">
        <v>0</v>
      </c>
      <c r="W2590">
        <v>0</v>
      </c>
      <c r="X2590">
        <v>0.65111167830116068</v>
      </c>
      <c r="Y2590">
        <v>0</v>
      </c>
      <c r="Z2590">
        <v>106.54429825002025</v>
      </c>
      <c r="AA2590">
        <v>0</v>
      </c>
      <c r="AB2590">
        <v>14.408716377125675</v>
      </c>
      <c r="AC2590">
        <v>0</v>
      </c>
      <c r="AD2590">
        <v>0</v>
      </c>
      <c r="AE2590">
        <v>121.60412630544708</v>
      </c>
    </row>
    <row r="2591" spans="1:31" x14ac:dyDescent="0.25">
      <c r="A2591">
        <v>2401582</v>
      </c>
      <c r="B2591">
        <v>1</v>
      </c>
      <c r="C2591" t="s">
        <v>80</v>
      </c>
      <c r="D2591" t="s">
        <v>83</v>
      </c>
      <c r="E2591" t="s">
        <v>279</v>
      </c>
      <c r="F2591" t="s">
        <v>7684</v>
      </c>
      <c r="G2591" t="s">
        <v>162</v>
      </c>
      <c r="H2591" t="s">
        <v>143</v>
      </c>
      <c r="I2591" t="s">
        <v>136</v>
      </c>
      <c r="J2591" t="s">
        <v>137</v>
      </c>
      <c r="K2591" t="s">
        <v>163</v>
      </c>
      <c r="L2591" t="s">
        <v>7685</v>
      </c>
      <c r="M2591" t="s">
        <v>7686</v>
      </c>
      <c r="N2591">
        <v>0.68583333300000004</v>
      </c>
      <c r="O2591">
        <v>1</v>
      </c>
      <c r="P2591">
        <v>2612</v>
      </c>
      <c r="Q2591">
        <v>0</v>
      </c>
      <c r="R2591">
        <v>38</v>
      </c>
      <c r="S2591">
        <v>15</v>
      </c>
      <c r="T2591">
        <v>501</v>
      </c>
      <c r="U2591">
        <v>9</v>
      </c>
      <c r="V2591">
        <v>11</v>
      </c>
      <c r="W2591">
        <v>0.1362755753506639</v>
      </c>
      <c r="X2591">
        <v>384.74283776230664</v>
      </c>
      <c r="Y2591">
        <v>0</v>
      </c>
      <c r="Z2591">
        <v>13.539327498819587</v>
      </c>
      <c r="AA2591">
        <v>94.001901706503844</v>
      </c>
      <c r="AB2591">
        <v>490.75534037521999</v>
      </c>
      <c r="AC2591">
        <v>681.01000906278</v>
      </c>
      <c r="AD2591">
        <v>312.70345504909517</v>
      </c>
      <c r="AE2591">
        <v>1976.8891470300759</v>
      </c>
    </row>
    <row r="2592" spans="1:31" x14ac:dyDescent="0.25">
      <c r="A2592">
        <v>2401536</v>
      </c>
      <c r="B2592">
        <v>1</v>
      </c>
      <c r="C2592" t="s">
        <v>80</v>
      </c>
      <c r="D2592" t="s">
        <v>105</v>
      </c>
      <c r="E2592" t="s">
        <v>279</v>
      </c>
      <c r="F2592" t="s">
        <v>5891</v>
      </c>
      <c r="G2592" t="s">
        <v>254</v>
      </c>
      <c r="H2592" t="s">
        <v>143</v>
      </c>
      <c r="I2592" t="s">
        <v>136</v>
      </c>
      <c r="J2592" t="s">
        <v>137</v>
      </c>
      <c r="K2592" t="s">
        <v>163</v>
      </c>
      <c r="L2592" t="s">
        <v>7687</v>
      </c>
      <c r="M2592" t="s">
        <v>7688</v>
      </c>
      <c r="N2592">
        <v>1.209166666</v>
      </c>
      <c r="O2592">
        <v>14</v>
      </c>
      <c r="P2592">
        <v>34</v>
      </c>
      <c r="Q2592">
        <v>5</v>
      </c>
      <c r="R2592">
        <v>71</v>
      </c>
      <c r="S2592">
        <v>15</v>
      </c>
      <c r="T2592">
        <v>19</v>
      </c>
      <c r="U2592">
        <v>1</v>
      </c>
      <c r="V2592">
        <v>1</v>
      </c>
      <c r="W2592">
        <v>8.544496133728142</v>
      </c>
      <c r="X2592">
        <v>11.60231102273184</v>
      </c>
      <c r="Y2592">
        <v>2.8518550698447003</v>
      </c>
      <c r="Z2592">
        <v>20.819464019494571</v>
      </c>
      <c r="AA2592">
        <v>145.83989434695238</v>
      </c>
      <c r="AB2592">
        <v>10.345748110451206</v>
      </c>
      <c r="AC2592">
        <v>267.14626013624121</v>
      </c>
      <c r="AD2592">
        <v>6.5431903480700049</v>
      </c>
      <c r="AE2592">
        <v>473.6932191875141</v>
      </c>
    </row>
    <row r="2593" spans="1:31" x14ac:dyDescent="0.25">
      <c r="A2593">
        <v>2401559</v>
      </c>
      <c r="B2593">
        <v>1</v>
      </c>
      <c r="C2593" t="s">
        <v>81</v>
      </c>
      <c r="D2593" t="s">
        <v>112</v>
      </c>
      <c r="E2593" t="s">
        <v>141</v>
      </c>
      <c r="F2593" t="s">
        <v>7689</v>
      </c>
      <c r="G2593" t="s">
        <v>147</v>
      </c>
      <c r="H2593" t="s">
        <v>143</v>
      </c>
      <c r="I2593" t="s">
        <v>136</v>
      </c>
      <c r="J2593" t="s">
        <v>137</v>
      </c>
      <c r="K2593" t="s">
        <v>138</v>
      </c>
      <c r="L2593" t="s">
        <v>7690</v>
      </c>
      <c r="M2593" t="s">
        <v>7691</v>
      </c>
      <c r="N2593">
        <v>6.3944444440000003</v>
      </c>
      <c r="O2593">
        <v>0</v>
      </c>
      <c r="P2593">
        <v>66</v>
      </c>
      <c r="Q2593">
        <v>0</v>
      </c>
      <c r="R2593">
        <v>6</v>
      </c>
      <c r="S2593">
        <v>1</v>
      </c>
      <c r="T2593">
        <v>6</v>
      </c>
      <c r="U2593">
        <v>0</v>
      </c>
      <c r="V2593">
        <v>0</v>
      </c>
      <c r="W2593">
        <v>0</v>
      </c>
      <c r="X2593">
        <v>9.086281749142838</v>
      </c>
      <c r="Y2593">
        <v>0</v>
      </c>
      <c r="Z2593">
        <v>6.9115434563200004E-2</v>
      </c>
      <c r="AA2593">
        <v>8.3441786427778339</v>
      </c>
      <c r="AB2593">
        <v>28.055570510810128</v>
      </c>
      <c r="AC2593">
        <v>0</v>
      </c>
      <c r="AD2593">
        <v>0</v>
      </c>
      <c r="AE2593">
        <v>45.555146337293998</v>
      </c>
    </row>
    <row r="2594" spans="1:31" x14ac:dyDescent="0.25">
      <c r="A2594">
        <v>2401722</v>
      </c>
      <c r="B2594">
        <v>1</v>
      </c>
      <c r="C2594" t="s">
        <v>81</v>
      </c>
      <c r="D2594" t="s">
        <v>113</v>
      </c>
      <c r="E2594" t="s">
        <v>181</v>
      </c>
      <c r="F2594" t="s">
        <v>7692</v>
      </c>
      <c r="G2594" t="s">
        <v>183</v>
      </c>
      <c r="H2594" t="s">
        <v>135</v>
      </c>
      <c r="I2594" t="s">
        <v>136</v>
      </c>
      <c r="J2594" t="s">
        <v>137</v>
      </c>
      <c r="K2594" t="s">
        <v>163</v>
      </c>
      <c r="L2594" t="s">
        <v>7693</v>
      </c>
      <c r="M2594" t="s">
        <v>7694</v>
      </c>
      <c r="N2594">
        <v>1.594166666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0.52672313784220171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0.52672313784220171</v>
      </c>
    </row>
    <row r="2595" spans="1:31" x14ac:dyDescent="0.25">
      <c r="A2595">
        <v>2401808</v>
      </c>
      <c r="B2595">
        <v>1</v>
      </c>
      <c r="C2595" t="s">
        <v>80</v>
      </c>
      <c r="D2595" t="s">
        <v>93</v>
      </c>
      <c r="E2595" t="s">
        <v>132</v>
      </c>
      <c r="F2595" t="s">
        <v>7695</v>
      </c>
      <c r="G2595" t="s">
        <v>187</v>
      </c>
      <c r="H2595" t="s">
        <v>135</v>
      </c>
      <c r="I2595" t="s">
        <v>136</v>
      </c>
      <c r="J2595" t="s">
        <v>137</v>
      </c>
      <c r="K2595" t="s">
        <v>163</v>
      </c>
      <c r="L2595" t="s">
        <v>7696</v>
      </c>
      <c r="M2595" t="s">
        <v>7697</v>
      </c>
      <c r="N2595">
        <v>2.1902777769999999</v>
      </c>
      <c r="O2595">
        <v>0</v>
      </c>
      <c r="P2595">
        <v>70</v>
      </c>
      <c r="Q2595">
        <v>0</v>
      </c>
      <c r="R2595">
        <v>2</v>
      </c>
      <c r="S2595">
        <v>0</v>
      </c>
      <c r="T2595">
        <v>15</v>
      </c>
      <c r="U2595">
        <v>0</v>
      </c>
      <c r="V2595">
        <v>0</v>
      </c>
      <c r="W2595">
        <v>0</v>
      </c>
      <c r="X2595">
        <v>25.483440758530136</v>
      </c>
      <c r="Y2595">
        <v>0</v>
      </c>
      <c r="Z2595">
        <v>1.6427267282940798</v>
      </c>
      <c r="AA2595">
        <v>0</v>
      </c>
      <c r="AB2595">
        <v>31.08175145054383</v>
      </c>
      <c r="AC2595">
        <v>0</v>
      </c>
      <c r="AD2595">
        <v>0</v>
      </c>
      <c r="AE2595">
        <v>58.207918937368049</v>
      </c>
    </row>
    <row r="2596" spans="1:31" x14ac:dyDescent="0.25">
      <c r="A2596">
        <v>2401619</v>
      </c>
      <c r="B2596">
        <v>1</v>
      </c>
      <c r="C2596" t="s">
        <v>80</v>
      </c>
      <c r="D2596" t="s">
        <v>106</v>
      </c>
      <c r="E2596" t="s">
        <v>153</v>
      </c>
      <c r="F2596" t="s">
        <v>7698</v>
      </c>
      <c r="G2596" t="s">
        <v>134</v>
      </c>
      <c r="H2596" t="s">
        <v>143</v>
      </c>
      <c r="I2596" t="s">
        <v>136</v>
      </c>
      <c r="J2596" t="s">
        <v>137</v>
      </c>
      <c r="K2596" t="s">
        <v>138</v>
      </c>
      <c r="L2596" t="s">
        <v>7699</v>
      </c>
      <c r="M2596" t="s">
        <v>7700</v>
      </c>
      <c r="N2596">
        <v>2.4288888879999999</v>
      </c>
      <c r="O2596">
        <v>0</v>
      </c>
      <c r="P2596">
        <v>8</v>
      </c>
      <c r="Q2596">
        <v>29</v>
      </c>
      <c r="R2596">
        <v>73</v>
      </c>
      <c r="S2596">
        <v>10</v>
      </c>
      <c r="T2596">
        <v>20</v>
      </c>
      <c r="U2596">
        <v>1</v>
      </c>
      <c r="V2596">
        <v>0</v>
      </c>
      <c r="W2596">
        <v>0</v>
      </c>
      <c r="X2596">
        <v>7.6806302381017497</v>
      </c>
      <c r="Y2596">
        <v>116.90363052363985</v>
      </c>
      <c r="Z2596">
        <v>150.12843128960864</v>
      </c>
      <c r="AA2596">
        <v>62.717085856365088</v>
      </c>
      <c r="AB2596">
        <v>138.63227390603322</v>
      </c>
      <c r="AC2596">
        <v>39.174406279380371</v>
      </c>
      <c r="AD2596">
        <v>0</v>
      </c>
      <c r="AE2596">
        <v>515.23645809312893</v>
      </c>
    </row>
    <row r="2597" spans="1:31" x14ac:dyDescent="0.25">
      <c r="A2597">
        <v>2401433</v>
      </c>
      <c r="B2597">
        <v>1</v>
      </c>
      <c r="C2597" t="s">
        <v>80</v>
      </c>
      <c r="D2597" t="s">
        <v>101</v>
      </c>
      <c r="E2597" t="s">
        <v>157</v>
      </c>
      <c r="F2597" t="s">
        <v>7701</v>
      </c>
      <c r="G2597" t="s">
        <v>254</v>
      </c>
      <c r="H2597" t="s">
        <v>135</v>
      </c>
      <c r="I2597" t="s">
        <v>136</v>
      </c>
      <c r="J2597" t="s">
        <v>137</v>
      </c>
      <c r="K2597" t="s">
        <v>163</v>
      </c>
      <c r="L2597" t="s">
        <v>7702</v>
      </c>
      <c r="M2597" t="s">
        <v>7703</v>
      </c>
      <c r="N2597">
        <v>0.43222222199999999</v>
      </c>
      <c r="O2597">
        <v>0</v>
      </c>
      <c r="P2597">
        <v>25</v>
      </c>
      <c r="Q2597">
        <v>0</v>
      </c>
      <c r="R2597">
        <v>0</v>
      </c>
      <c r="S2597">
        <v>0</v>
      </c>
      <c r="T2597">
        <v>7</v>
      </c>
      <c r="U2597">
        <v>0</v>
      </c>
      <c r="V2597">
        <v>0</v>
      </c>
      <c r="W2597">
        <v>0</v>
      </c>
      <c r="X2597">
        <v>4.444364116164869</v>
      </c>
      <c r="Y2597">
        <v>0</v>
      </c>
      <c r="Z2597">
        <v>0</v>
      </c>
      <c r="AA2597">
        <v>0</v>
      </c>
      <c r="AB2597">
        <v>1.8078076867775752</v>
      </c>
      <c r="AC2597">
        <v>0</v>
      </c>
      <c r="AD2597">
        <v>0</v>
      </c>
      <c r="AE2597">
        <v>6.2521718029424438</v>
      </c>
    </row>
    <row r="2598" spans="1:31" x14ac:dyDescent="0.25">
      <c r="A2598">
        <v>2401496</v>
      </c>
      <c r="B2598">
        <v>1</v>
      </c>
      <c r="C2598" t="s">
        <v>81</v>
      </c>
      <c r="D2598" t="s">
        <v>123</v>
      </c>
      <c r="E2598" t="s">
        <v>141</v>
      </c>
      <c r="F2598" t="s">
        <v>7704</v>
      </c>
      <c r="G2598" t="s">
        <v>134</v>
      </c>
      <c r="H2598" t="s">
        <v>143</v>
      </c>
      <c r="I2598" t="s">
        <v>136</v>
      </c>
      <c r="J2598" t="s">
        <v>137</v>
      </c>
      <c r="K2598" t="s">
        <v>138</v>
      </c>
      <c r="L2598" t="s">
        <v>7556</v>
      </c>
      <c r="M2598" t="s">
        <v>7705</v>
      </c>
      <c r="N2598">
        <v>6.1619444440000004</v>
      </c>
      <c r="O2598">
        <v>0</v>
      </c>
      <c r="P2598">
        <v>665</v>
      </c>
      <c r="Q2598">
        <v>12</v>
      </c>
      <c r="R2598">
        <v>80</v>
      </c>
      <c r="S2598">
        <v>9</v>
      </c>
      <c r="T2598">
        <v>75</v>
      </c>
      <c r="U2598">
        <v>1</v>
      </c>
      <c r="V2598">
        <v>0</v>
      </c>
      <c r="W2598">
        <v>0</v>
      </c>
      <c r="X2598">
        <v>594.93595089765824</v>
      </c>
      <c r="Y2598">
        <v>52.700661617846755</v>
      </c>
      <c r="Z2598">
        <v>129.12964462789392</v>
      </c>
      <c r="AA2598">
        <v>102.90344468758931</v>
      </c>
      <c r="AB2598">
        <v>273.40094276875493</v>
      </c>
      <c r="AC2598">
        <v>8.0166141101233279</v>
      </c>
      <c r="AD2598">
        <v>0</v>
      </c>
      <c r="AE2598">
        <v>1161.0872587098663</v>
      </c>
    </row>
    <row r="2599" spans="1:31" x14ac:dyDescent="0.25">
      <c r="A2599">
        <v>2401539</v>
      </c>
      <c r="B2599">
        <v>1</v>
      </c>
      <c r="C2599" t="s">
        <v>80</v>
      </c>
      <c r="D2599" t="s">
        <v>106</v>
      </c>
      <c r="E2599" t="s">
        <v>153</v>
      </c>
      <c r="F2599" t="s">
        <v>7706</v>
      </c>
      <c r="G2599" t="s">
        <v>162</v>
      </c>
      <c r="H2599" t="s">
        <v>143</v>
      </c>
      <c r="I2599" t="s">
        <v>136</v>
      </c>
      <c r="J2599" t="s">
        <v>137</v>
      </c>
      <c r="K2599" t="s">
        <v>163</v>
      </c>
      <c r="L2599" t="s">
        <v>7707</v>
      </c>
      <c r="M2599" t="s">
        <v>7708</v>
      </c>
      <c r="N2599">
        <v>0.41</v>
      </c>
      <c r="O2599">
        <v>2</v>
      </c>
      <c r="P2599">
        <v>0</v>
      </c>
      <c r="Q2599">
        <v>24</v>
      </c>
      <c r="R2599">
        <v>210</v>
      </c>
      <c r="S2599">
        <v>13</v>
      </c>
      <c r="T2599">
        <v>63</v>
      </c>
      <c r="U2599">
        <v>0</v>
      </c>
      <c r="V2599">
        <v>0</v>
      </c>
      <c r="W2599">
        <v>0.25611840229221</v>
      </c>
      <c r="X2599">
        <v>0</v>
      </c>
      <c r="Y2599">
        <v>23.505179048441992</v>
      </c>
      <c r="Z2599">
        <v>201.37571948451895</v>
      </c>
      <c r="AA2599">
        <v>42.318645155388694</v>
      </c>
      <c r="AB2599">
        <v>56.63037299840439</v>
      </c>
      <c r="AC2599">
        <v>0</v>
      </c>
      <c r="AD2599">
        <v>0</v>
      </c>
      <c r="AE2599">
        <v>324.08603508904622</v>
      </c>
    </row>
    <row r="2600" spans="1:31" x14ac:dyDescent="0.25">
      <c r="A2600">
        <v>2401748</v>
      </c>
      <c r="B2600">
        <v>1</v>
      </c>
      <c r="C2600" t="s">
        <v>80</v>
      </c>
      <c r="D2600" t="s">
        <v>105</v>
      </c>
      <c r="E2600" t="s">
        <v>181</v>
      </c>
      <c r="F2600" t="s">
        <v>7709</v>
      </c>
      <c r="G2600" t="s">
        <v>224</v>
      </c>
      <c r="H2600" t="s">
        <v>135</v>
      </c>
      <c r="I2600" t="s">
        <v>136</v>
      </c>
      <c r="J2600" t="s">
        <v>137</v>
      </c>
      <c r="K2600" t="s">
        <v>163</v>
      </c>
      <c r="L2600" t="s">
        <v>7710</v>
      </c>
      <c r="M2600" t="s">
        <v>7711</v>
      </c>
      <c r="N2600">
        <v>0.50194444400000005</v>
      </c>
      <c r="O2600">
        <v>0</v>
      </c>
      <c r="P2600">
        <v>5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1.0407048843152071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1.0407048843152071</v>
      </c>
    </row>
    <row r="2601" spans="1:31" x14ac:dyDescent="0.25">
      <c r="A2601">
        <v>2401579</v>
      </c>
      <c r="B2601">
        <v>1</v>
      </c>
      <c r="C2601" t="s">
        <v>80</v>
      </c>
      <c r="D2601" t="s">
        <v>104</v>
      </c>
      <c r="E2601" t="s">
        <v>141</v>
      </c>
      <c r="F2601" t="s">
        <v>7712</v>
      </c>
      <c r="G2601" t="s">
        <v>162</v>
      </c>
      <c r="H2601" t="s">
        <v>143</v>
      </c>
      <c r="I2601" t="s">
        <v>136</v>
      </c>
      <c r="J2601" t="s">
        <v>137</v>
      </c>
      <c r="K2601" t="s">
        <v>163</v>
      </c>
      <c r="L2601" t="s">
        <v>7713</v>
      </c>
      <c r="M2601" t="s">
        <v>7714</v>
      </c>
      <c r="N2601">
        <v>1.8858333329999999</v>
      </c>
      <c r="O2601">
        <v>0</v>
      </c>
      <c r="P2601">
        <v>79</v>
      </c>
      <c r="Q2601">
        <v>1</v>
      </c>
      <c r="R2601">
        <v>6</v>
      </c>
      <c r="S2601">
        <v>9</v>
      </c>
      <c r="T2601">
        <v>13</v>
      </c>
      <c r="U2601">
        <v>0</v>
      </c>
      <c r="V2601">
        <v>0</v>
      </c>
      <c r="W2601">
        <v>0</v>
      </c>
      <c r="X2601">
        <v>68.9457796404524</v>
      </c>
      <c r="Y2601">
        <v>0.16551558668409724</v>
      </c>
      <c r="Z2601">
        <v>1.6877771605803069</v>
      </c>
      <c r="AA2601">
        <v>101.37967269756979</v>
      </c>
      <c r="AB2601">
        <v>16.444386396752975</v>
      </c>
      <c r="AC2601">
        <v>0</v>
      </c>
      <c r="AD2601">
        <v>0</v>
      </c>
      <c r="AE2601">
        <v>188.62313148203958</v>
      </c>
    </row>
    <row r="2602" spans="1:31" x14ac:dyDescent="0.25">
      <c r="A2602">
        <v>2401556</v>
      </c>
      <c r="B2602">
        <v>1</v>
      </c>
      <c r="C2602" t="s">
        <v>80</v>
      </c>
      <c r="D2602" t="s">
        <v>99</v>
      </c>
      <c r="E2602" t="s">
        <v>157</v>
      </c>
      <c r="F2602" t="s">
        <v>7715</v>
      </c>
      <c r="G2602" t="s">
        <v>276</v>
      </c>
      <c r="H2602" t="s">
        <v>135</v>
      </c>
      <c r="I2602" t="s">
        <v>136</v>
      </c>
      <c r="J2602" t="s">
        <v>137</v>
      </c>
      <c r="K2602" t="s">
        <v>163</v>
      </c>
      <c r="L2602" t="s">
        <v>7716</v>
      </c>
      <c r="M2602" t="s">
        <v>7717</v>
      </c>
      <c r="N2602">
        <v>0.58027777700000005</v>
      </c>
      <c r="O2602">
        <v>0</v>
      </c>
      <c r="P2602">
        <v>5</v>
      </c>
      <c r="Q2602">
        <v>0</v>
      </c>
      <c r="R2602">
        <v>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0.842362209252</v>
      </c>
      <c r="Y2602">
        <v>0</v>
      </c>
      <c r="Z2602">
        <v>0</v>
      </c>
      <c r="AA2602">
        <v>0</v>
      </c>
      <c r="AB2602">
        <v>0.33858838646424227</v>
      </c>
      <c r="AC2602">
        <v>0</v>
      </c>
      <c r="AD2602">
        <v>0</v>
      </c>
      <c r="AE2602">
        <v>1.1809505957162423</v>
      </c>
    </row>
    <row r="2603" spans="1:31" x14ac:dyDescent="0.25">
      <c r="A2603">
        <v>2401625</v>
      </c>
      <c r="B2603">
        <v>1</v>
      </c>
      <c r="C2603" t="s">
        <v>80</v>
      </c>
      <c r="D2603" t="s">
        <v>101</v>
      </c>
      <c r="E2603" t="s">
        <v>153</v>
      </c>
      <c r="F2603" t="s">
        <v>3381</v>
      </c>
      <c r="G2603" t="s">
        <v>134</v>
      </c>
      <c r="H2603" t="s">
        <v>143</v>
      </c>
      <c r="I2603" t="s">
        <v>136</v>
      </c>
      <c r="J2603" t="s">
        <v>137</v>
      </c>
      <c r="K2603" t="s">
        <v>138</v>
      </c>
      <c r="L2603" t="s">
        <v>7718</v>
      </c>
      <c r="M2603" t="s">
        <v>7719</v>
      </c>
      <c r="N2603">
        <v>3.9197222219999999</v>
      </c>
      <c r="O2603">
        <v>0</v>
      </c>
      <c r="P2603">
        <v>263</v>
      </c>
      <c r="Q2603">
        <v>0</v>
      </c>
      <c r="R2603">
        <v>0</v>
      </c>
      <c r="S2603">
        <v>2</v>
      </c>
      <c r="T2603">
        <v>106</v>
      </c>
      <c r="U2603">
        <v>0</v>
      </c>
      <c r="V2603">
        <v>0</v>
      </c>
      <c r="W2603">
        <v>0</v>
      </c>
      <c r="X2603">
        <v>102.78795894664255</v>
      </c>
      <c r="Y2603">
        <v>0</v>
      </c>
      <c r="Z2603">
        <v>0</v>
      </c>
      <c r="AA2603">
        <v>13.532075816953174</v>
      </c>
      <c r="AB2603">
        <v>144.45612162304923</v>
      </c>
      <c r="AC2603">
        <v>0</v>
      </c>
      <c r="AD2603">
        <v>0</v>
      </c>
      <c r="AE2603">
        <v>260.77615638664497</v>
      </c>
    </row>
    <row r="2604" spans="1:31" x14ac:dyDescent="0.25">
      <c r="A2604">
        <v>2401602</v>
      </c>
      <c r="B2604">
        <v>1</v>
      </c>
      <c r="C2604" t="s">
        <v>80</v>
      </c>
      <c r="D2604" t="s">
        <v>93</v>
      </c>
      <c r="E2604" t="s">
        <v>181</v>
      </c>
      <c r="F2604" t="s">
        <v>7720</v>
      </c>
      <c r="G2604" t="s">
        <v>224</v>
      </c>
      <c r="H2604" t="s">
        <v>135</v>
      </c>
      <c r="I2604" t="s">
        <v>136</v>
      </c>
      <c r="J2604" t="s">
        <v>137</v>
      </c>
      <c r="K2604" t="s">
        <v>163</v>
      </c>
      <c r="L2604" t="s">
        <v>7721</v>
      </c>
      <c r="M2604" t="s">
        <v>7722</v>
      </c>
      <c r="N2604">
        <v>1.9736111110000001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</row>
    <row r="2605" spans="1:31" x14ac:dyDescent="0.25">
      <c r="A2605">
        <v>2401708</v>
      </c>
      <c r="B2605">
        <v>1</v>
      </c>
      <c r="C2605" t="s">
        <v>80</v>
      </c>
      <c r="D2605" t="s">
        <v>96</v>
      </c>
      <c r="E2605" t="s">
        <v>279</v>
      </c>
      <c r="F2605" t="s">
        <v>6176</v>
      </c>
      <c r="G2605" t="s">
        <v>4047</v>
      </c>
      <c r="H2605" t="s">
        <v>143</v>
      </c>
      <c r="I2605" t="s">
        <v>136</v>
      </c>
      <c r="J2605" t="s">
        <v>137</v>
      </c>
      <c r="K2605" t="s">
        <v>163</v>
      </c>
      <c r="L2605" t="s">
        <v>7723</v>
      </c>
      <c r="M2605" t="s">
        <v>7724</v>
      </c>
      <c r="N2605">
        <v>0.47</v>
      </c>
      <c r="O2605">
        <v>1</v>
      </c>
      <c r="P2605">
        <v>1189</v>
      </c>
      <c r="Q2605">
        <v>0</v>
      </c>
      <c r="R2605">
        <v>16</v>
      </c>
      <c r="S2605">
        <v>3</v>
      </c>
      <c r="T2605">
        <v>130</v>
      </c>
      <c r="U2605">
        <v>0</v>
      </c>
      <c r="V2605">
        <v>0</v>
      </c>
      <c r="W2605">
        <v>1.13069277951264</v>
      </c>
      <c r="X2605">
        <v>144.46354421179907</v>
      </c>
      <c r="Y2605">
        <v>0</v>
      </c>
      <c r="Z2605">
        <v>0.8253952394705999</v>
      </c>
      <c r="AA2605">
        <v>8.6534532335375598</v>
      </c>
      <c r="AB2605">
        <v>48.322661356530027</v>
      </c>
      <c r="AC2605">
        <v>0</v>
      </c>
      <c r="AD2605">
        <v>0</v>
      </c>
      <c r="AE2605">
        <v>203.39574682084989</v>
      </c>
    </row>
    <row r="2606" spans="1:31" x14ac:dyDescent="0.25">
      <c r="A2606">
        <v>2401562</v>
      </c>
      <c r="B2606">
        <v>1</v>
      </c>
      <c r="C2606" t="s">
        <v>80</v>
      </c>
      <c r="D2606" t="s">
        <v>103</v>
      </c>
      <c r="E2606" t="s">
        <v>153</v>
      </c>
      <c r="F2606" t="s">
        <v>7725</v>
      </c>
      <c r="G2606" t="s">
        <v>162</v>
      </c>
      <c r="H2606" t="s">
        <v>143</v>
      </c>
      <c r="I2606" t="s">
        <v>136</v>
      </c>
      <c r="J2606" t="s">
        <v>137</v>
      </c>
      <c r="K2606" t="s">
        <v>163</v>
      </c>
      <c r="L2606" t="s">
        <v>7726</v>
      </c>
      <c r="M2606" t="s">
        <v>7727</v>
      </c>
      <c r="N2606">
        <v>0.114722222</v>
      </c>
      <c r="O2606">
        <v>1</v>
      </c>
      <c r="P2606">
        <v>102</v>
      </c>
      <c r="Q2606">
        <v>22</v>
      </c>
      <c r="R2606">
        <v>13</v>
      </c>
      <c r="S2606">
        <v>8</v>
      </c>
      <c r="T2606">
        <v>15</v>
      </c>
      <c r="U2606">
        <v>0</v>
      </c>
      <c r="V2606">
        <v>0</v>
      </c>
      <c r="W2606">
        <v>0</v>
      </c>
      <c r="X2606">
        <v>2.0340047328598336</v>
      </c>
      <c r="Y2606">
        <v>8.1047477765772342</v>
      </c>
      <c r="Z2606">
        <v>2.850374735807375</v>
      </c>
      <c r="AA2606">
        <v>3.2253368448110296</v>
      </c>
      <c r="AB2606">
        <v>1.9755535991296023</v>
      </c>
      <c r="AC2606">
        <v>0</v>
      </c>
      <c r="AD2606">
        <v>0</v>
      </c>
      <c r="AE2606">
        <v>18.190017689185073</v>
      </c>
    </row>
    <row r="2607" spans="1:31" x14ac:dyDescent="0.25">
      <c r="A2607">
        <v>2401516</v>
      </c>
      <c r="B2607">
        <v>1</v>
      </c>
      <c r="C2607" t="s">
        <v>80</v>
      </c>
      <c r="D2607" t="s">
        <v>84</v>
      </c>
      <c r="E2607" t="s">
        <v>181</v>
      </c>
      <c r="F2607" t="s">
        <v>7187</v>
      </c>
      <c r="G2607" t="s">
        <v>1983</v>
      </c>
      <c r="H2607" t="s">
        <v>135</v>
      </c>
      <c r="I2607" t="s">
        <v>136</v>
      </c>
      <c r="J2607" t="s">
        <v>137</v>
      </c>
      <c r="K2607" t="s">
        <v>163</v>
      </c>
      <c r="L2607" t="s">
        <v>7728</v>
      </c>
      <c r="M2607" t="s">
        <v>7729</v>
      </c>
      <c r="N2607">
        <v>3.122777777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0.30041852707342509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0.30041852707342509</v>
      </c>
    </row>
    <row r="2608" spans="1:31" x14ac:dyDescent="0.25">
      <c r="A2608">
        <v>2401499</v>
      </c>
      <c r="B2608">
        <v>1</v>
      </c>
      <c r="C2608" t="s">
        <v>80</v>
      </c>
      <c r="D2608" t="s">
        <v>101</v>
      </c>
      <c r="E2608" t="s">
        <v>153</v>
      </c>
      <c r="F2608" t="s">
        <v>7730</v>
      </c>
      <c r="G2608" t="s">
        <v>134</v>
      </c>
      <c r="H2608" t="s">
        <v>143</v>
      </c>
      <c r="I2608" t="s">
        <v>136</v>
      </c>
      <c r="J2608" t="s">
        <v>137</v>
      </c>
      <c r="K2608" t="s">
        <v>138</v>
      </c>
      <c r="L2608" t="s">
        <v>7731</v>
      </c>
      <c r="M2608" t="s">
        <v>7732</v>
      </c>
      <c r="N2608">
        <v>8.5880555550000004</v>
      </c>
      <c r="O2608">
        <v>5</v>
      </c>
      <c r="P2608">
        <v>0</v>
      </c>
      <c r="Q2608">
        <v>2</v>
      </c>
      <c r="R2608">
        <v>0</v>
      </c>
      <c r="S2608">
        <v>14</v>
      </c>
      <c r="T2608">
        <v>0</v>
      </c>
      <c r="U2608">
        <v>0</v>
      </c>
      <c r="V2608">
        <v>0</v>
      </c>
      <c r="W2608">
        <v>63.515232484380881</v>
      </c>
      <c r="X2608">
        <v>0</v>
      </c>
      <c r="Y2608">
        <v>86.787657276502046</v>
      </c>
      <c r="Z2608">
        <v>0</v>
      </c>
      <c r="AA2608">
        <v>2216.4392737248509</v>
      </c>
      <c r="AB2608">
        <v>0</v>
      </c>
      <c r="AC2608">
        <v>0</v>
      </c>
      <c r="AD2608">
        <v>0</v>
      </c>
      <c r="AE2608">
        <v>2366.7421634857337</v>
      </c>
    </row>
    <row r="2609" spans="1:31" x14ac:dyDescent="0.25">
      <c r="A2609">
        <v>2401642</v>
      </c>
      <c r="B2609">
        <v>1</v>
      </c>
      <c r="C2609" t="s">
        <v>80</v>
      </c>
      <c r="D2609" t="s">
        <v>84</v>
      </c>
      <c r="E2609" t="s">
        <v>181</v>
      </c>
      <c r="F2609" t="s">
        <v>7733</v>
      </c>
      <c r="G2609" t="s">
        <v>224</v>
      </c>
      <c r="H2609" t="s">
        <v>135</v>
      </c>
      <c r="I2609" t="s">
        <v>136</v>
      </c>
      <c r="J2609" t="s">
        <v>137</v>
      </c>
      <c r="K2609" t="s">
        <v>163</v>
      </c>
      <c r="L2609" t="s">
        <v>7734</v>
      </c>
      <c r="M2609" t="s">
        <v>7735</v>
      </c>
      <c r="N2609">
        <v>2.1838888879999998</v>
      </c>
      <c r="O2609">
        <v>0</v>
      </c>
      <c r="P2609">
        <v>5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1.1165316489625678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1.1165316489625678</v>
      </c>
    </row>
    <row r="2610" spans="1:31" x14ac:dyDescent="0.25">
      <c r="A2610">
        <v>2401456</v>
      </c>
      <c r="B2610">
        <v>1</v>
      </c>
      <c r="C2610" t="s">
        <v>80</v>
      </c>
      <c r="D2610" t="s">
        <v>110</v>
      </c>
      <c r="E2610" t="s">
        <v>141</v>
      </c>
      <c r="F2610" t="s">
        <v>7736</v>
      </c>
      <c r="G2610" t="s">
        <v>220</v>
      </c>
      <c r="H2610" t="s">
        <v>143</v>
      </c>
      <c r="I2610" t="s">
        <v>136</v>
      </c>
      <c r="J2610" t="s">
        <v>137</v>
      </c>
      <c r="K2610" t="s">
        <v>163</v>
      </c>
      <c r="L2610" t="s">
        <v>7737</v>
      </c>
      <c r="M2610" t="s">
        <v>7738</v>
      </c>
      <c r="N2610">
        <v>5.6111110999999998E-2</v>
      </c>
      <c r="O2610">
        <v>0</v>
      </c>
      <c r="P2610">
        <v>289</v>
      </c>
      <c r="Q2610">
        <v>0</v>
      </c>
      <c r="R2610">
        <v>0</v>
      </c>
      <c r="S2610">
        <v>0</v>
      </c>
      <c r="T2610">
        <v>6</v>
      </c>
      <c r="U2610">
        <v>0</v>
      </c>
      <c r="V2610">
        <v>0</v>
      </c>
      <c r="W2610">
        <v>0</v>
      </c>
      <c r="X2610">
        <v>3.0885661637694528</v>
      </c>
      <c r="Y2610">
        <v>0</v>
      </c>
      <c r="Z2610">
        <v>0</v>
      </c>
      <c r="AA2610">
        <v>0</v>
      </c>
      <c r="AB2610">
        <v>6.6941740173333347E-2</v>
      </c>
      <c r="AC2610">
        <v>0</v>
      </c>
      <c r="AD2610">
        <v>0</v>
      </c>
      <c r="AE2610">
        <v>3.155507903942786</v>
      </c>
    </row>
    <row r="2611" spans="1:31" x14ac:dyDescent="0.25">
      <c r="A2611">
        <v>2401479</v>
      </c>
      <c r="B2611">
        <v>1</v>
      </c>
      <c r="C2611" t="s">
        <v>80</v>
      </c>
      <c r="D2611" t="s">
        <v>103</v>
      </c>
      <c r="E2611" t="s">
        <v>153</v>
      </c>
      <c r="F2611" t="s">
        <v>7725</v>
      </c>
      <c r="G2611" t="s">
        <v>162</v>
      </c>
      <c r="H2611" t="s">
        <v>143</v>
      </c>
      <c r="I2611" t="s">
        <v>136</v>
      </c>
      <c r="J2611" t="s">
        <v>137</v>
      </c>
      <c r="K2611" t="s">
        <v>163</v>
      </c>
      <c r="L2611" t="s">
        <v>7739</v>
      </c>
      <c r="M2611" t="s">
        <v>7740</v>
      </c>
      <c r="N2611">
        <v>0.34722222200000002</v>
      </c>
      <c r="O2611">
        <v>1</v>
      </c>
      <c r="P2611">
        <v>102</v>
      </c>
      <c r="Q2611">
        <v>22</v>
      </c>
      <c r="R2611">
        <v>13</v>
      </c>
      <c r="S2611">
        <v>8</v>
      </c>
      <c r="T2611">
        <v>15</v>
      </c>
      <c r="U2611">
        <v>0</v>
      </c>
      <c r="V2611">
        <v>0</v>
      </c>
      <c r="W2611">
        <v>0</v>
      </c>
      <c r="X2611">
        <v>6.1244808627120664</v>
      </c>
      <c r="Y2611">
        <v>24.026183963490784</v>
      </c>
      <c r="Z2611">
        <v>8.8619138303669267</v>
      </c>
      <c r="AA2611">
        <v>10.204268489289641</v>
      </c>
      <c r="AB2611">
        <v>5.8404298823549592</v>
      </c>
      <c r="AC2611">
        <v>0</v>
      </c>
      <c r="AD2611">
        <v>0</v>
      </c>
      <c r="AE2611">
        <v>55.057277028214372</v>
      </c>
    </row>
    <row r="2612" spans="1:31" x14ac:dyDescent="0.25">
      <c r="A2612">
        <v>2401493</v>
      </c>
      <c r="B2612">
        <v>1</v>
      </c>
      <c r="C2612" t="s">
        <v>81</v>
      </c>
      <c r="D2612" t="s">
        <v>118</v>
      </c>
      <c r="E2612" t="s">
        <v>141</v>
      </c>
      <c r="F2612" t="s">
        <v>7741</v>
      </c>
      <c r="G2612" t="s">
        <v>134</v>
      </c>
      <c r="H2612" t="s">
        <v>143</v>
      </c>
      <c r="I2612" t="s">
        <v>136</v>
      </c>
      <c r="J2612" t="s">
        <v>137</v>
      </c>
      <c r="K2612" t="s">
        <v>138</v>
      </c>
      <c r="L2612" t="s">
        <v>7742</v>
      </c>
      <c r="M2612" t="s">
        <v>7743</v>
      </c>
      <c r="N2612">
        <v>2.7944444439999998</v>
      </c>
      <c r="O2612">
        <v>0</v>
      </c>
      <c r="P2612">
        <v>659</v>
      </c>
      <c r="Q2612">
        <v>0</v>
      </c>
      <c r="R2612">
        <v>0</v>
      </c>
      <c r="S2612">
        <v>0</v>
      </c>
      <c r="T2612">
        <v>88</v>
      </c>
      <c r="U2612">
        <v>0</v>
      </c>
      <c r="V2612">
        <v>0</v>
      </c>
      <c r="W2612">
        <v>0</v>
      </c>
      <c r="X2612">
        <v>324.73189390000681</v>
      </c>
      <c r="Y2612">
        <v>0</v>
      </c>
      <c r="Z2612">
        <v>0</v>
      </c>
      <c r="AA2612">
        <v>0</v>
      </c>
      <c r="AB2612">
        <v>489.61816949217251</v>
      </c>
      <c r="AC2612">
        <v>0</v>
      </c>
      <c r="AD2612">
        <v>0</v>
      </c>
      <c r="AE2612">
        <v>814.35006339217932</v>
      </c>
    </row>
    <row r="2613" spans="1:31" x14ac:dyDescent="0.25">
      <c r="A2613">
        <v>2401542</v>
      </c>
      <c r="B2613">
        <v>1</v>
      </c>
      <c r="C2613" t="s">
        <v>81</v>
      </c>
      <c r="D2613" t="s">
        <v>112</v>
      </c>
      <c r="E2613" t="s">
        <v>141</v>
      </c>
      <c r="F2613" t="s">
        <v>7744</v>
      </c>
      <c r="G2613" t="s">
        <v>134</v>
      </c>
      <c r="H2613" t="s">
        <v>143</v>
      </c>
      <c r="I2613" t="s">
        <v>136</v>
      </c>
      <c r="J2613" t="s">
        <v>137</v>
      </c>
      <c r="K2613" t="s">
        <v>138</v>
      </c>
      <c r="L2613" t="s">
        <v>7745</v>
      </c>
      <c r="M2613" t="s">
        <v>7746</v>
      </c>
      <c r="N2613">
        <v>1.3772222220000001</v>
      </c>
      <c r="O2613">
        <v>0</v>
      </c>
      <c r="P2613">
        <v>1317</v>
      </c>
      <c r="Q2613">
        <v>0</v>
      </c>
      <c r="R2613">
        <v>0</v>
      </c>
      <c r="S2613">
        <v>0</v>
      </c>
      <c r="T2613">
        <v>102</v>
      </c>
      <c r="U2613">
        <v>0</v>
      </c>
      <c r="V2613">
        <v>1</v>
      </c>
      <c r="W2613">
        <v>0</v>
      </c>
      <c r="X2613">
        <v>284.52043003619139</v>
      </c>
      <c r="Y2613">
        <v>0</v>
      </c>
      <c r="Z2613">
        <v>0</v>
      </c>
      <c r="AA2613">
        <v>0</v>
      </c>
      <c r="AB2613">
        <v>58.710759013872895</v>
      </c>
      <c r="AC2613">
        <v>0</v>
      </c>
      <c r="AD2613">
        <v>7.66196238218446</v>
      </c>
      <c r="AE2613">
        <v>350.89315143224877</v>
      </c>
    </row>
    <row r="2614" spans="1:31" x14ac:dyDescent="0.25">
      <c r="A2614">
        <v>2401785</v>
      </c>
      <c r="B2614">
        <v>1</v>
      </c>
      <c r="C2614" t="s">
        <v>80</v>
      </c>
      <c r="D2614" t="s">
        <v>107</v>
      </c>
      <c r="E2614" t="s">
        <v>157</v>
      </c>
      <c r="F2614" t="s">
        <v>7747</v>
      </c>
      <c r="G2614" t="s">
        <v>297</v>
      </c>
      <c r="H2614" t="s">
        <v>135</v>
      </c>
      <c r="I2614" t="s">
        <v>136</v>
      </c>
      <c r="J2614" t="s">
        <v>137</v>
      </c>
      <c r="K2614" t="s">
        <v>163</v>
      </c>
      <c r="L2614" t="s">
        <v>7748</v>
      </c>
      <c r="M2614" t="s">
        <v>7749</v>
      </c>
      <c r="N2614">
        <v>3.2288888880000002</v>
      </c>
      <c r="O2614">
        <v>0</v>
      </c>
      <c r="P2614">
        <v>108</v>
      </c>
      <c r="Q2614">
        <v>0</v>
      </c>
      <c r="R2614">
        <v>0</v>
      </c>
      <c r="S2614">
        <v>0</v>
      </c>
      <c r="T2614">
        <v>5</v>
      </c>
      <c r="U2614">
        <v>0</v>
      </c>
      <c r="V2614">
        <v>0</v>
      </c>
      <c r="W2614">
        <v>0</v>
      </c>
      <c r="X2614">
        <v>47.202787409686877</v>
      </c>
      <c r="Y2614">
        <v>0</v>
      </c>
      <c r="Z2614">
        <v>0</v>
      </c>
      <c r="AA2614">
        <v>0</v>
      </c>
      <c r="AB2614">
        <v>5.6865028294391999</v>
      </c>
      <c r="AC2614">
        <v>0</v>
      </c>
      <c r="AD2614">
        <v>0</v>
      </c>
      <c r="AE2614">
        <v>52.889290239126076</v>
      </c>
    </row>
    <row r="2615" spans="1:31" x14ac:dyDescent="0.25">
      <c r="A2615">
        <v>2401628</v>
      </c>
      <c r="B2615">
        <v>1</v>
      </c>
      <c r="C2615" t="s">
        <v>80</v>
      </c>
      <c r="D2615" t="s">
        <v>95</v>
      </c>
      <c r="E2615" t="s">
        <v>279</v>
      </c>
      <c r="F2615" t="s">
        <v>7750</v>
      </c>
      <c r="G2615" t="s">
        <v>162</v>
      </c>
      <c r="H2615" t="s">
        <v>143</v>
      </c>
      <c r="I2615" t="s">
        <v>136</v>
      </c>
      <c r="J2615" t="s">
        <v>137</v>
      </c>
      <c r="K2615" t="s">
        <v>163</v>
      </c>
      <c r="L2615" t="s">
        <v>7751</v>
      </c>
      <c r="M2615" t="s">
        <v>7752</v>
      </c>
      <c r="N2615">
        <v>0.97583333299999997</v>
      </c>
      <c r="O2615">
        <v>4</v>
      </c>
      <c r="P2615">
        <v>180</v>
      </c>
      <c r="Q2615">
        <v>12</v>
      </c>
      <c r="R2615">
        <v>0</v>
      </c>
      <c r="S2615">
        <v>15</v>
      </c>
      <c r="T2615">
        <v>12</v>
      </c>
      <c r="U2615">
        <v>1</v>
      </c>
      <c r="V2615">
        <v>0</v>
      </c>
      <c r="W2615">
        <v>2.008867731518817</v>
      </c>
      <c r="X2615">
        <v>18.014184931122593</v>
      </c>
      <c r="Y2615">
        <v>10.967204308807524</v>
      </c>
      <c r="Z2615">
        <v>0</v>
      </c>
      <c r="AA2615">
        <v>84.279704508019307</v>
      </c>
      <c r="AB2615">
        <v>4.4329033496762102</v>
      </c>
      <c r="AC2615">
        <v>6.017352008579655</v>
      </c>
      <c r="AD2615">
        <v>0</v>
      </c>
      <c r="AE2615">
        <v>125.7202168377241</v>
      </c>
    </row>
    <row r="2616" spans="1:31" x14ac:dyDescent="0.25">
      <c r="A2616">
        <v>2401505</v>
      </c>
      <c r="B2616">
        <v>1</v>
      </c>
      <c r="C2616" t="s">
        <v>80</v>
      </c>
      <c r="D2616" t="s">
        <v>98</v>
      </c>
      <c r="E2616" t="s">
        <v>279</v>
      </c>
      <c r="F2616" t="s">
        <v>7753</v>
      </c>
      <c r="G2616" t="s">
        <v>134</v>
      </c>
      <c r="H2616" t="s">
        <v>143</v>
      </c>
      <c r="I2616" t="s">
        <v>136</v>
      </c>
      <c r="J2616" t="s">
        <v>137</v>
      </c>
      <c r="K2616" t="s">
        <v>138</v>
      </c>
      <c r="L2616" t="s">
        <v>7754</v>
      </c>
      <c r="M2616" t="s">
        <v>7755</v>
      </c>
      <c r="N2616">
        <v>2.4616666660000002</v>
      </c>
      <c r="O2616">
        <v>1</v>
      </c>
      <c r="P2616">
        <v>443</v>
      </c>
      <c r="Q2616">
        <v>2</v>
      </c>
      <c r="R2616">
        <v>51</v>
      </c>
      <c r="S2616">
        <v>8</v>
      </c>
      <c r="T2616">
        <v>101</v>
      </c>
      <c r="U2616">
        <v>1</v>
      </c>
      <c r="V2616">
        <v>0</v>
      </c>
      <c r="W2616">
        <v>0.87658526629658318</v>
      </c>
      <c r="X2616">
        <v>137.494188627212</v>
      </c>
      <c r="Y2616">
        <v>2.3889826284934532</v>
      </c>
      <c r="Z2616">
        <v>111.67318075533052</v>
      </c>
      <c r="AA2616">
        <v>111.70181749525261</v>
      </c>
      <c r="AB2616">
        <v>246.031315434867</v>
      </c>
      <c r="AC2616">
        <v>20.657676544841113</v>
      </c>
      <c r="AD2616">
        <v>0</v>
      </c>
      <c r="AE2616">
        <v>630.82374675229335</v>
      </c>
    </row>
    <row r="2617" spans="1:31" x14ac:dyDescent="0.25">
      <c r="A2617">
        <v>2401611</v>
      </c>
      <c r="B2617">
        <v>1</v>
      </c>
      <c r="C2617" t="s">
        <v>80</v>
      </c>
      <c r="D2617" t="s">
        <v>104</v>
      </c>
      <c r="E2617" t="s">
        <v>325</v>
      </c>
      <c r="F2617" t="s">
        <v>7756</v>
      </c>
      <c r="G2617" t="s">
        <v>134</v>
      </c>
      <c r="H2617" t="s">
        <v>143</v>
      </c>
      <c r="I2617" t="s">
        <v>136</v>
      </c>
      <c r="J2617" t="s">
        <v>137</v>
      </c>
      <c r="K2617" t="s">
        <v>138</v>
      </c>
      <c r="L2617" t="s">
        <v>7757</v>
      </c>
      <c r="M2617" t="s">
        <v>7758</v>
      </c>
      <c r="N2617">
        <v>2.1919444440000002</v>
      </c>
      <c r="O2617">
        <v>9</v>
      </c>
      <c r="P2617">
        <v>14</v>
      </c>
      <c r="Q2617">
        <v>56</v>
      </c>
      <c r="R2617">
        <v>51</v>
      </c>
      <c r="S2617">
        <v>25</v>
      </c>
      <c r="T2617">
        <v>13</v>
      </c>
      <c r="U2617">
        <v>8</v>
      </c>
      <c r="V2617">
        <v>0</v>
      </c>
      <c r="W2617">
        <v>3.8713478434134814</v>
      </c>
      <c r="X2617">
        <v>5.440122717513229</v>
      </c>
      <c r="Y2617">
        <v>71.576152585510769</v>
      </c>
      <c r="Z2617">
        <v>31.035129042489608</v>
      </c>
      <c r="AA2617">
        <v>1460.9348921321432</v>
      </c>
      <c r="AB2617">
        <v>22.202651400947548</v>
      </c>
      <c r="AC2617">
        <v>1768.9329407077032</v>
      </c>
      <c r="AD2617">
        <v>0</v>
      </c>
      <c r="AE2617">
        <v>3363.993236429721</v>
      </c>
    </row>
    <row r="2618" spans="1:31" x14ac:dyDescent="0.25">
      <c r="A2618">
        <v>2401668</v>
      </c>
      <c r="B2618">
        <v>1</v>
      </c>
      <c r="C2618" t="s">
        <v>80</v>
      </c>
      <c r="D2618" t="s">
        <v>94</v>
      </c>
      <c r="E2618" t="s">
        <v>157</v>
      </c>
      <c r="F2618" t="s">
        <v>7759</v>
      </c>
      <c r="G2618" t="s">
        <v>272</v>
      </c>
      <c r="H2618" t="s">
        <v>135</v>
      </c>
      <c r="I2618" t="s">
        <v>136</v>
      </c>
      <c r="J2618" t="s">
        <v>137</v>
      </c>
      <c r="K2618" t="s">
        <v>163</v>
      </c>
      <c r="L2618" t="s">
        <v>7760</v>
      </c>
      <c r="M2618" t="s">
        <v>7761</v>
      </c>
      <c r="N2618">
        <v>4.0363888880000003</v>
      </c>
      <c r="O2618">
        <v>0</v>
      </c>
      <c r="P2618">
        <v>6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2.3222287999917062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2.3222287999917062</v>
      </c>
    </row>
    <row r="2619" spans="1:31" x14ac:dyDescent="0.25">
      <c r="A2619">
        <v>2401502</v>
      </c>
      <c r="B2619">
        <v>1</v>
      </c>
      <c r="C2619" t="s">
        <v>80</v>
      </c>
      <c r="D2619" t="s">
        <v>93</v>
      </c>
      <c r="E2619" t="s">
        <v>153</v>
      </c>
      <c r="F2619" t="s">
        <v>7762</v>
      </c>
      <c r="G2619" t="s">
        <v>162</v>
      </c>
      <c r="H2619" t="s">
        <v>143</v>
      </c>
      <c r="I2619" t="s">
        <v>136</v>
      </c>
      <c r="J2619" t="s">
        <v>137</v>
      </c>
      <c r="K2619" t="s">
        <v>163</v>
      </c>
      <c r="L2619" t="s">
        <v>7763</v>
      </c>
      <c r="M2619" t="s">
        <v>7764</v>
      </c>
      <c r="N2619">
        <v>0.54500000000000004</v>
      </c>
      <c r="O2619">
        <v>4</v>
      </c>
      <c r="P2619">
        <v>3555</v>
      </c>
      <c r="Q2619">
        <v>112</v>
      </c>
      <c r="R2619">
        <v>930</v>
      </c>
      <c r="S2619">
        <v>57</v>
      </c>
      <c r="T2619">
        <v>749</v>
      </c>
      <c r="U2619">
        <v>2</v>
      </c>
      <c r="V2619">
        <v>1</v>
      </c>
      <c r="W2619">
        <v>3.0276021583536004</v>
      </c>
      <c r="X2619">
        <v>275.68847685184352</v>
      </c>
      <c r="Y2619">
        <v>263.07886793040404</v>
      </c>
      <c r="Z2619">
        <v>794.31902407837083</v>
      </c>
      <c r="AA2619">
        <v>125.43119296608717</v>
      </c>
      <c r="AB2619">
        <v>424.8163457947478</v>
      </c>
      <c r="AC2619">
        <v>29.349851981542329</v>
      </c>
      <c r="AD2619">
        <v>5.9372308905910405</v>
      </c>
      <c r="AE2619">
        <v>1921.6485926519404</v>
      </c>
    </row>
    <row r="2620" spans="1:31" x14ac:dyDescent="0.25">
      <c r="A2620">
        <v>2401525</v>
      </c>
      <c r="B2620">
        <v>1</v>
      </c>
      <c r="C2620" t="s">
        <v>80</v>
      </c>
      <c r="D2620" t="s">
        <v>110</v>
      </c>
      <c r="E2620" t="s">
        <v>132</v>
      </c>
      <c r="F2620" t="s">
        <v>7765</v>
      </c>
      <c r="G2620" t="s">
        <v>147</v>
      </c>
      <c r="H2620" t="s">
        <v>135</v>
      </c>
      <c r="I2620" t="s">
        <v>136</v>
      </c>
      <c r="J2620" t="s">
        <v>137</v>
      </c>
      <c r="K2620" t="s">
        <v>138</v>
      </c>
      <c r="L2620" t="s">
        <v>7766</v>
      </c>
      <c r="M2620" t="s">
        <v>7767</v>
      </c>
      <c r="N2620">
        <v>1.5333333330000001</v>
      </c>
      <c r="O2620">
        <v>0</v>
      </c>
      <c r="P2620">
        <v>745</v>
      </c>
      <c r="Q2620">
        <v>0</v>
      </c>
      <c r="R2620">
        <v>0</v>
      </c>
      <c r="S2620">
        <v>0</v>
      </c>
      <c r="T2620">
        <v>27</v>
      </c>
      <c r="U2620">
        <v>0</v>
      </c>
      <c r="V2620">
        <v>0</v>
      </c>
      <c r="W2620">
        <v>0</v>
      </c>
      <c r="X2620">
        <v>242.44991630717215</v>
      </c>
      <c r="Y2620">
        <v>0</v>
      </c>
      <c r="Z2620">
        <v>0</v>
      </c>
      <c r="AA2620">
        <v>0</v>
      </c>
      <c r="AB2620">
        <v>29.126865221869039</v>
      </c>
      <c r="AC2620">
        <v>0</v>
      </c>
      <c r="AD2620">
        <v>0</v>
      </c>
      <c r="AE2620">
        <v>271.57678152904117</v>
      </c>
    </row>
    <row r="2621" spans="1:31" x14ac:dyDescent="0.25">
      <c r="A2621">
        <v>2401482</v>
      </c>
      <c r="B2621">
        <v>1</v>
      </c>
      <c r="C2621" t="s">
        <v>80</v>
      </c>
      <c r="D2621" t="s">
        <v>93</v>
      </c>
      <c r="E2621" t="s">
        <v>153</v>
      </c>
      <c r="F2621" t="s">
        <v>7768</v>
      </c>
      <c r="G2621" t="s">
        <v>162</v>
      </c>
      <c r="H2621" t="s">
        <v>143</v>
      </c>
      <c r="I2621" t="s">
        <v>136</v>
      </c>
      <c r="J2621" t="s">
        <v>137</v>
      </c>
      <c r="K2621" t="s">
        <v>163</v>
      </c>
      <c r="L2621" t="s">
        <v>7769</v>
      </c>
      <c r="M2621" t="s">
        <v>7770</v>
      </c>
      <c r="N2621">
        <v>0.18666666600000001</v>
      </c>
      <c r="O2621">
        <v>0</v>
      </c>
      <c r="P2621">
        <v>46</v>
      </c>
      <c r="Q2621">
        <v>0</v>
      </c>
      <c r="R2621">
        <v>28</v>
      </c>
      <c r="S2621">
        <v>0</v>
      </c>
      <c r="T2621">
        <v>19</v>
      </c>
      <c r="U2621">
        <v>0</v>
      </c>
      <c r="V2621">
        <v>0</v>
      </c>
      <c r="W2621">
        <v>0</v>
      </c>
      <c r="X2621">
        <v>2.0535349295135732</v>
      </c>
      <c r="Y2621">
        <v>0</v>
      </c>
      <c r="Z2621">
        <v>4.1223027126928278</v>
      </c>
      <c r="AA2621">
        <v>0</v>
      </c>
      <c r="AB2621">
        <v>1.8548879859365337</v>
      </c>
      <c r="AC2621">
        <v>0</v>
      </c>
      <c r="AD2621">
        <v>0</v>
      </c>
      <c r="AE2621">
        <v>8.0307256281429353</v>
      </c>
    </row>
    <row r="2622" spans="1:31" x14ac:dyDescent="0.25">
      <c r="A2622">
        <v>2401737</v>
      </c>
      <c r="B2622">
        <v>1</v>
      </c>
      <c r="C2622" t="s">
        <v>80</v>
      </c>
      <c r="D2622" t="s">
        <v>107</v>
      </c>
      <c r="E2622" t="s">
        <v>157</v>
      </c>
      <c r="F2622" t="s">
        <v>7771</v>
      </c>
      <c r="G2622" t="s">
        <v>254</v>
      </c>
      <c r="H2622" t="s">
        <v>135</v>
      </c>
      <c r="I2622" t="s">
        <v>136</v>
      </c>
      <c r="J2622" t="s">
        <v>137</v>
      </c>
      <c r="K2622" t="s">
        <v>163</v>
      </c>
      <c r="L2622" t="s">
        <v>7772</v>
      </c>
      <c r="M2622" t="s">
        <v>7773</v>
      </c>
      <c r="N2622">
        <v>0.36</v>
      </c>
      <c r="O2622">
        <v>0</v>
      </c>
      <c r="P2622">
        <v>23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0.78957007563575665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0.78957007563575665</v>
      </c>
    </row>
    <row r="2623" spans="1:31" x14ac:dyDescent="0.25">
      <c r="A2623">
        <v>2401771</v>
      </c>
      <c r="B2623">
        <v>1</v>
      </c>
      <c r="C2623" t="s">
        <v>80</v>
      </c>
      <c r="D2623" t="s">
        <v>97</v>
      </c>
      <c r="E2623" t="s">
        <v>157</v>
      </c>
      <c r="F2623" t="s">
        <v>7774</v>
      </c>
      <c r="G2623" t="s">
        <v>272</v>
      </c>
      <c r="H2623" t="s">
        <v>135</v>
      </c>
      <c r="I2623" t="s">
        <v>136</v>
      </c>
      <c r="J2623" t="s">
        <v>137</v>
      </c>
      <c r="K2623" t="s">
        <v>163</v>
      </c>
      <c r="L2623" t="s">
        <v>7532</v>
      </c>
      <c r="M2623" t="s">
        <v>7775</v>
      </c>
      <c r="N2623">
        <v>0.93777777699999998</v>
      </c>
      <c r="O2623">
        <v>0</v>
      </c>
      <c r="P2623">
        <v>9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2.6177253919960002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2.6177253919960002</v>
      </c>
    </row>
    <row r="2624" spans="1:31" x14ac:dyDescent="0.25">
      <c r="A2624">
        <v>2401631</v>
      </c>
      <c r="B2624">
        <v>1</v>
      </c>
      <c r="C2624" t="s">
        <v>80</v>
      </c>
      <c r="D2624" t="s">
        <v>94</v>
      </c>
      <c r="E2624" t="s">
        <v>181</v>
      </c>
      <c r="F2624" t="s">
        <v>7776</v>
      </c>
      <c r="G2624" t="s">
        <v>580</v>
      </c>
      <c r="H2624" t="s">
        <v>135</v>
      </c>
      <c r="I2624" t="s">
        <v>136</v>
      </c>
      <c r="J2624" t="s">
        <v>137</v>
      </c>
      <c r="K2624" t="s">
        <v>163</v>
      </c>
      <c r="L2624" t="s">
        <v>7777</v>
      </c>
      <c r="M2624" t="s">
        <v>7778</v>
      </c>
      <c r="N2624">
        <v>1.6016666660000001</v>
      </c>
      <c r="O2624">
        <v>0</v>
      </c>
      <c r="P2624">
        <v>4</v>
      </c>
      <c r="Q2624">
        <v>0</v>
      </c>
      <c r="R2624">
        <v>0</v>
      </c>
      <c r="S2624">
        <v>0</v>
      </c>
      <c r="T2624">
        <v>1</v>
      </c>
      <c r="U2624">
        <v>0</v>
      </c>
      <c r="V2624">
        <v>0</v>
      </c>
      <c r="W2624">
        <v>0</v>
      </c>
      <c r="X2624">
        <v>0.82203783734067837</v>
      </c>
      <c r="Y2624">
        <v>0</v>
      </c>
      <c r="Z2624">
        <v>0</v>
      </c>
      <c r="AA2624">
        <v>0</v>
      </c>
      <c r="AB2624">
        <v>2.3020035127741494</v>
      </c>
      <c r="AC2624">
        <v>0</v>
      </c>
      <c r="AD2624">
        <v>0</v>
      </c>
      <c r="AE2624">
        <v>3.1240413501148279</v>
      </c>
    </row>
    <row r="2625" spans="1:31" x14ac:dyDescent="0.25">
      <c r="A2625">
        <v>2401608</v>
      </c>
      <c r="B2625">
        <v>1</v>
      </c>
      <c r="C2625" t="s">
        <v>81</v>
      </c>
      <c r="D2625" t="s">
        <v>123</v>
      </c>
      <c r="E2625" t="s">
        <v>181</v>
      </c>
      <c r="F2625" t="s">
        <v>7779</v>
      </c>
      <c r="G2625" t="s">
        <v>235</v>
      </c>
      <c r="H2625" t="s">
        <v>135</v>
      </c>
      <c r="I2625" t="s">
        <v>136</v>
      </c>
      <c r="J2625" t="s">
        <v>137</v>
      </c>
      <c r="K2625" t="s">
        <v>163</v>
      </c>
      <c r="L2625" t="s">
        <v>7780</v>
      </c>
      <c r="M2625" t="s">
        <v>7781</v>
      </c>
      <c r="N2625">
        <v>1.7166666660000001</v>
      </c>
      <c r="O2625">
        <v>0</v>
      </c>
      <c r="P2625">
        <v>5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0.98035653840001502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0.98035653840001502</v>
      </c>
    </row>
    <row r="2626" spans="1:31" x14ac:dyDescent="0.25">
      <c r="A2626">
        <v>2401508</v>
      </c>
      <c r="B2626">
        <v>1</v>
      </c>
      <c r="C2626" t="s">
        <v>80</v>
      </c>
      <c r="D2626" t="s">
        <v>104</v>
      </c>
      <c r="E2626" t="s">
        <v>141</v>
      </c>
      <c r="F2626" t="s">
        <v>7782</v>
      </c>
      <c r="G2626" t="s">
        <v>134</v>
      </c>
      <c r="H2626" t="s">
        <v>143</v>
      </c>
      <c r="I2626" t="s">
        <v>136</v>
      </c>
      <c r="J2626" t="s">
        <v>137</v>
      </c>
      <c r="K2626" t="s">
        <v>138</v>
      </c>
      <c r="L2626" t="s">
        <v>7783</v>
      </c>
      <c r="M2626" t="s">
        <v>7784</v>
      </c>
      <c r="N2626">
        <v>2.946111111</v>
      </c>
      <c r="O2626">
        <v>1</v>
      </c>
      <c r="P2626">
        <v>23</v>
      </c>
      <c r="Q2626">
        <v>13</v>
      </c>
      <c r="R2626">
        <v>31</v>
      </c>
      <c r="S2626">
        <v>2</v>
      </c>
      <c r="T2626">
        <v>14</v>
      </c>
      <c r="U2626">
        <v>0</v>
      </c>
      <c r="V2626">
        <v>0</v>
      </c>
      <c r="W2626">
        <v>0.72492164088583333</v>
      </c>
      <c r="X2626">
        <v>15.120980919948906</v>
      </c>
      <c r="Y2626">
        <v>64.993030687726275</v>
      </c>
      <c r="Z2626">
        <v>32.784311622189442</v>
      </c>
      <c r="AA2626">
        <v>5.0742182606801398</v>
      </c>
      <c r="AB2626">
        <v>28.721830352983769</v>
      </c>
      <c r="AC2626">
        <v>0</v>
      </c>
      <c r="AD2626">
        <v>0</v>
      </c>
      <c r="AE2626">
        <v>147.41929348441437</v>
      </c>
    </row>
    <row r="2627" spans="1:31" x14ac:dyDescent="0.25">
      <c r="A2627">
        <v>2401568</v>
      </c>
      <c r="B2627">
        <v>1</v>
      </c>
      <c r="C2627" t="s">
        <v>81</v>
      </c>
      <c r="D2627" t="s">
        <v>118</v>
      </c>
      <c r="E2627" t="s">
        <v>141</v>
      </c>
      <c r="F2627" t="s">
        <v>7785</v>
      </c>
      <c r="G2627" t="s">
        <v>134</v>
      </c>
      <c r="H2627" t="s">
        <v>143</v>
      </c>
      <c r="I2627" t="s">
        <v>136</v>
      </c>
      <c r="J2627" t="s">
        <v>137</v>
      </c>
      <c r="K2627" t="s">
        <v>138</v>
      </c>
      <c r="L2627" t="s">
        <v>7786</v>
      </c>
      <c r="M2627" t="s">
        <v>7787</v>
      </c>
      <c r="N2627">
        <v>1.201944444</v>
      </c>
      <c r="O2627">
        <v>0</v>
      </c>
      <c r="P2627">
        <v>535</v>
      </c>
      <c r="Q2627">
        <v>0</v>
      </c>
      <c r="R2627">
        <v>2</v>
      </c>
      <c r="S2627">
        <v>0</v>
      </c>
      <c r="T2627">
        <v>23</v>
      </c>
      <c r="U2627">
        <v>0</v>
      </c>
      <c r="V2627">
        <v>0</v>
      </c>
      <c r="W2627">
        <v>0</v>
      </c>
      <c r="X2627">
        <v>121.73092331691177</v>
      </c>
      <c r="Y2627">
        <v>0</v>
      </c>
      <c r="Z2627">
        <v>1.4430920311081312</v>
      </c>
      <c r="AA2627">
        <v>0</v>
      </c>
      <c r="AB2627">
        <v>16.429738246774182</v>
      </c>
      <c r="AC2627">
        <v>0</v>
      </c>
      <c r="AD2627">
        <v>0</v>
      </c>
      <c r="AE2627">
        <v>139.60375359479409</v>
      </c>
    </row>
    <row r="2628" spans="1:31" x14ac:dyDescent="0.25">
      <c r="A2628">
        <v>2401548</v>
      </c>
      <c r="B2628">
        <v>1</v>
      </c>
      <c r="C2628" t="s">
        <v>80</v>
      </c>
      <c r="D2628" t="s">
        <v>88</v>
      </c>
      <c r="E2628" t="s">
        <v>176</v>
      </c>
      <c r="F2628" t="s">
        <v>7788</v>
      </c>
      <c r="G2628" t="s">
        <v>235</v>
      </c>
      <c r="H2628" t="s">
        <v>135</v>
      </c>
      <c r="I2628" t="s">
        <v>136</v>
      </c>
      <c r="J2628" t="s">
        <v>3</v>
      </c>
      <c r="K2628" t="s">
        <v>163</v>
      </c>
      <c r="L2628" t="s">
        <v>7789</v>
      </c>
      <c r="M2628" t="s">
        <v>7790</v>
      </c>
      <c r="N2628">
        <v>2.644722222</v>
      </c>
      <c r="O2628">
        <v>0</v>
      </c>
      <c r="P2628">
        <v>191</v>
      </c>
      <c r="Q2628">
        <v>0</v>
      </c>
      <c r="R2628">
        <v>0</v>
      </c>
      <c r="S2628">
        <v>0</v>
      </c>
      <c r="T2628">
        <v>2</v>
      </c>
      <c r="U2628">
        <v>0</v>
      </c>
      <c r="V2628">
        <v>0</v>
      </c>
      <c r="W2628">
        <v>0</v>
      </c>
      <c r="X2628">
        <v>97.686620666019067</v>
      </c>
      <c r="Y2628">
        <v>0</v>
      </c>
      <c r="Z2628">
        <v>0</v>
      </c>
      <c r="AA2628">
        <v>0</v>
      </c>
      <c r="AB2628">
        <v>0.73880167476037784</v>
      </c>
      <c r="AC2628">
        <v>0</v>
      </c>
      <c r="AD2628">
        <v>0</v>
      </c>
      <c r="AE2628">
        <v>98.425422340779448</v>
      </c>
    </row>
    <row r="2629" spans="1:31" x14ac:dyDescent="0.25">
      <c r="A2629">
        <v>2401734</v>
      </c>
      <c r="B2629">
        <v>1</v>
      </c>
      <c r="C2629" t="s">
        <v>80</v>
      </c>
      <c r="D2629" t="s">
        <v>104</v>
      </c>
      <c r="E2629" t="s">
        <v>181</v>
      </c>
      <c r="F2629" t="s">
        <v>7791</v>
      </c>
      <c r="G2629" t="s">
        <v>224</v>
      </c>
      <c r="H2629" t="s">
        <v>135</v>
      </c>
      <c r="I2629" t="s">
        <v>136</v>
      </c>
      <c r="J2629" t="s">
        <v>137</v>
      </c>
      <c r="K2629" t="s">
        <v>163</v>
      </c>
      <c r="L2629" t="s">
        <v>7792</v>
      </c>
      <c r="M2629" t="s">
        <v>7793</v>
      </c>
      <c r="N2629">
        <v>0.54527777700000002</v>
      </c>
      <c r="O2629">
        <v>0</v>
      </c>
      <c r="P2629">
        <v>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0.16030496074493222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0.16030496074493222</v>
      </c>
    </row>
    <row r="2630" spans="1:31" x14ac:dyDescent="0.25">
      <c r="A2630">
        <v>2401442</v>
      </c>
      <c r="B2630">
        <v>1</v>
      </c>
      <c r="C2630" t="s">
        <v>80</v>
      </c>
      <c r="D2630" t="s">
        <v>83</v>
      </c>
      <c r="E2630" t="s">
        <v>141</v>
      </c>
      <c r="F2630" t="s">
        <v>7794</v>
      </c>
      <c r="G2630" t="s">
        <v>1907</v>
      </c>
      <c r="H2630" t="s">
        <v>143</v>
      </c>
      <c r="I2630" t="s">
        <v>136</v>
      </c>
      <c r="J2630" t="s">
        <v>137</v>
      </c>
      <c r="K2630" t="s">
        <v>163</v>
      </c>
      <c r="L2630" t="s">
        <v>7795</v>
      </c>
      <c r="M2630" t="s">
        <v>7796</v>
      </c>
      <c r="N2630">
        <v>7.7713888879999997</v>
      </c>
      <c r="O2630">
        <v>1</v>
      </c>
      <c r="P2630">
        <v>14</v>
      </c>
      <c r="Q2630">
        <v>0</v>
      </c>
      <c r="R2630">
        <v>1</v>
      </c>
      <c r="S2630">
        <v>19</v>
      </c>
      <c r="T2630">
        <v>32</v>
      </c>
      <c r="U2630">
        <v>7</v>
      </c>
      <c r="V2630">
        <v>1</v>
      </c>
      <c r="W2630">
        <v>1.2964085161874417</v>
      </c>
      <c r="X2630">
        <v>19.724704982393391</v>
      </c>
      <c r="Y2630">
        <v>0</v>
      </c>
      <c r="Z2630">
        <v>4.8171494873787859</v>
      </c>
      <c r="AA2630">
        <v>898.88775410092001</v>
      </c>
      <c r="AB2630">
        <v>373.67475595937537</v>
      </c>
      <c r="AC2630">
        <v>5008.5419790320457</v>
      </c>
      <c r="AD2630">
        <v>402.33291724779247</v>
      </c>
      <c r="AE2630">
        <v>6709.2756693260935</v>
      </c>
    </row>
    <row r="2631" spans="1:31" x14ac:dyDescent="0.25">
      <c r="A2631">
        <v>2401534</v>
      </c>
      <c r="B2631">
        <v>1</v>
      </c>
      <c r="C2631" t="s">
        <v>80</v>
      </c>
      <c r="D2631" t="s">
        <v>83</v>
      </c>
      <c r="E2631" t="s">
        <v>157</v>
      </c>
      <c r="F2631" t="s">
        <v>7797</v>
      </c>
      <c r="G2631" t="s">
        <v>134</v>
      </c>
      <c r="H2631" t="s">
        <v>135</v>
      </c>
      <c r="I2631" t="s">
        <v>136</v>
      </c>
      <c r="J2631" t="s">
        <v>137</v>
      </c>
      <c r="K2631" t="s">
        <v>138</v>
      </c>
      <c r="L2631" t="s">
        <v>7798</v>
      </c>
      <c r="M2631" t="s">
        <v>7799</v>
      </c>
      <c r="N2631">
        <v>0.81305555500000004</v>
      </c>
      <c r="O2631">
        <v>0</v>
      </c>
      <c r="P2631">
        <v>164</v>
      </c>
      <c r="Q2631">
        <v>0</v>
      </c>
      <c r="R2631">
        <v>0</v>
      </c>
      <c r="S2631">
        <v>0</v>
      </c>
      <c r="T2631">
        <v>6</v>
      </c>
      <c r="U2631">
        <v>0</v>
      </c>
      <c r="V2631">
        <v>0</v>
      </c>
      <c r="W2631">
        <v>0</v>
      </c>
      <c r="X2631">
        <v>23.999041749207347</v>
      </c>
      <c r="Y2631">
        <v>0</v>
      </c>
      <c r="Z2631">
        <v>0</v>
      </c>
      <c r="AA2631">
        <v>0</v>
      </c>
      <c r="AB2631">
        <v>3.255879430921607</v>
      </c>
      <c r="AC2631">
        <v>0</v>
      </c>
      <c r="AD2631">
        <v>0</v>
      </c>
      <c r="AE2631">
        <v>27.254921180128953</v>
      </c>
    </row>
    <row r="2632" spans="1:31" x14ac:dyDescent="0.25">
      <c r="A2632">
        <v>2401680</v>
      </c>
      <c r="B2632">
        <v>1</v>
      </c>
      <c r="C2632" t="s">
        <v>80</v>
      </c>
      <c r="D2632" t="s">
        <v>103</v>
      </c>
      <c r="E2632" t="s">
        <v>181</v>
      </c>
      <c r="F2632" t="s">
        <v>7800</v>
      </c>
      <c r="G2632" t="s">
        <v>183</v>
      </c>
      <c r="H2632" t="s">
        <v>135</v>
      </c>
      <c r="I2632" t="s">
        <v>136</v>
      </c>
      <c r="J2632" t="s">
        <v>137</v>
      </c>
      <c r="K2632" t="s">
        <v>163</v>
      </c>
      <c r="L2632" t="s">
        <v>7801</v>
      </c>
      <c r="M2632" t="s">
        <v>7802</v>
      </c>
      <c r="N2632">
        <v>0.64944444400000001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1</v>
      </c>
      <c r="U2632">
        <v>0</v>
      </c>
      <c r="V2632">
        <v>1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6.3485800784497781E-2</v>
      </c>
      <c r="AC2632">
        <v>0</v>
      </c>
      <c r="AD2632">
        <v>99.01976990228809</v>
      </c>
      <c r="AE2632">
        <v>99.083255703072581</v>
      </c>
    </row>
    <row r="2633" spans="1:31" x14ac:dyDescent="0.25">
      <c r="A2633">
        <v>2401703</v>
      </c>
      <c r="B2633">
        <v>1</v>
      </c>
      <c r="C2633" t="s">
        <v>80</v>
      </c>
      <c r="D2633" t="s">
        <v>105</v>
      </c>
      <c r="E2633" t="s">
        <v>132</v>
      </c>
      <c r="F2633" t="s">
        <v>7803</v>
      </c>
      <c r="G2633" t="s">
        <v>392</v>
      </c>
      <c r="H2633" t="s">
        <v>135</v>
      </c>
      <c r="I2633" t="s">
        <v>136</v>
      </c>
      <c r="J2633" t="s">
        <v>137</v>
      </c>
      <c r="K2633" t="s">
        <v>163</v>
      </c>
      <c r="L2633" t="s">
        <v>7804</v>
      </c>
      <c r="M2633" t="s">
        <v>7805</v>
      </c>
      <c r="N2633">
        <v>1.2122222220000001</v>
      </c>
      <c r="O2633">
        <v>0</v>
      </c>
      <c r="P2633">
        <v>446</v>
      </c>
      <c r="Q2633">
        <v>0</v>
      </c>
      <c r="R2633">
        <v>0</v>
      </c>
      <c r="S2633">
        <v>0</v>
      </c>
      <c r="T2633">
        <v>23</v>
      </c>
      <c r="U2633">
        <v>0</v>
      </c>
      <c r="V2633">
        <v>0</v>
      </c>
      <c r="W2633">
        <v>0</v>
      </c>
      <c r="X2633">
        <v>103.81087878910529</v>
      </c>
      <c r="Y2633">
        <v>0</v>
      </c>
      <c r="Z2633">
        <v>0</v>
      </c>
      <c r="AA2633">
        <v>0</v>
      </c>
      <c r="AB2633">
        <v>16.635118516686525</v>
      </c>
      <c r="AC2633">
        <v>0</v>
      </c>
      <c r="AD2633">
        <v>0</v>
      </c>
      <c r="AE2633">
        <v>120.44599730579182</v>
      </c>
    </row>
    <row r="2634" spans="1:31" x14ac:dyDescent="0.25">
      <c r="A2634">
        <v>2401803</v>
      </c>
      <c r="B2634">
        <v>1</v>
      </c>
      <c r="C2634" t="s">
        <v>81</v>
      </c>
      <c r="D2634" t="s">
        <v>117</v>
      </c>
      <c r="E2634" t="s">
        <v>132</v>
      </c>
      <c r="F2634" t="s">
        <v>7806</v>
      </c>
      <c r="G2634" t="s">
        <v>254</v>
      </c>
      <c r="H2634" t="s">
        <v>135</v>
      </c>
      <c r="I2634" t="s">
        <v>136</v>
      </c>
      <c r="J2634" t="s">
        <v>137</v>
      </c>
      <c r="K2634" t="s">
        <v>163</v>
      </c>
      <c r="L2634" t="s">
        <v>7807</v>
      </c>
      <c r="M2634" t="s">
        <v>7808</v>
      </c>
      <c r="N2634">
        <v>0.745</v>
      </c>
      <c r="O2634">
        <v>0</v>
      </c>
      <c r="P2634">
        <v>83</v>
      </c>
      <c r="Q2634">
        <v>0</v>
      </c>
      <c r="R2634">
        <v>10</v>
      </c>
      <c r="S2634">
        <v>0</v>
      </c>
      <c r="T2634">
        <v>6</v>
      </c>
      <c r="U2634">
        <v>0</v>
      </c>
      <c r="V2634">
        <v>0</v>
      </c>
      <c r="W2634">
        <v>0</v>
      </c>
      <c r="X2634">
        <v>5.6984599763235746</v>
      </c>
      <c r="Y2634">
        <v>0</v>
      </c>
      <c r="Z2634">
        <v>0</v>
      </c>
      <c r="AA2634">
        <v>0</v>
      </c>
      <c r="AB2634">
        <v>0.99757118970823988</v>
      </c>
      <c r="AC2634">
        <v>0</v>
      </c>
      <c r="AD2634">
        <v>0</v>
      </c>
      <c r="AE2634">
        <v>6.6960311660318146</v>
      </c>
    </row>
    <row r="2635" spans="1:31" x14ac:dyDescent="0.25">
      <c r="A2635">
        <v>2401720</v>
      </c>
      <c r="B2635">
        <v>1</v>
      </c>
      <c r="C2635" t="s">
        <v>80</v>
      </c>
      <c r="D2635" t="s">
        <v>97</v>
      </c>
      <c r="E2635" t="s">
        <v>157</v>
      </c>
      <c r="F2635" t="s">
        <v>7809</v>
      </c>
      <c r="G2635" t="s">
        <v>254</v>
      </c>
      <c r="H2635" t="s">
        <v>135</v>
      </c>
      <c r="I2635" t="s">
        <v>136</v>
      </c>
      <c r="J2635" t="s">
        <v>137</v>
      </c>
      <c r="K2635" t="s">
        <v>163</v>
      </c>
      <c r="L2635" t="s">
        <v>7810</v>
      </c>
      <c r="M2635" t="s">
        <v>7811</v>
      </c>
      <c r="N2635">
        <v>0.27611111100000002</v>
      </c>
      <c r="O2635">
        <v>0</v>
      </c>
      <c r="P2635">
        <v>2</v>
      </c>
      <c r="Q2635">
        <v>0</v>
      </c>
      <c r="R2635">
        <v>1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7.3739998985473329E-2</v>
      </c>
      <c r="Y2635">
        <v>0</v>
      </c>
      <c r="Z2635">
        <v>1.9275354637466664E-2</v>
      </c>
      <c r="AA2635">
        <v>0</v>
      </c>
      <c r="AB2635">
        <v>0</v>
      </c>
      <c r="AC2635">
        <v>0</v>
      </c>
      <c r="AD2635">
        <v>0</v>
      </c>
      <c r="AE2635">
        <v>9.301535362294E-2</v>
      </c>
    </row>
    <row r="2636" spans="1:31" x14ac:dyDescent="0.25">
      <c r="A2636">
        <v>2401471</v>
      </c>
      <c r="B2636">
        <v>1</v>
      </c>
      <c r="C2636" t="s">
        <v>80</v>
      </c>
      <c r="D2636" t="s">
        <v>104</v>
      </c>
      <c r="E2636" t="s">
        <v>157</v>
      </c>
      <c r="F2636" t="s">
        <v>7812</v>
      </c>
      <c r="G2636" t="s">
        <v>235</v>
      </c>
      <c r="H2636" t="s">
        <v>135</v>
      </c>
      <c r="I2636" t="s">
        <v>136</v>
      </c>
      <c r="J2636" t="s">
        <v>137</v>
      </c>
      <c r="K2636" t="s">
        <v>163</v>
      </c>
      <c r="L2636" t="s">
        <v>7813</v>
      </c>
      <c r="M2636" t="s">
        <v>7814</v>
      </c>
      <c r="N2636">
        <v>3.4355555550000001</v>
      </c>
      <c r="O2636">
        <v>0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6.545370448615607</v>
      </c>
      <c r="AA2636">
        <v>0</v>
      </c>
      <c r="AB2636">
        <v>0</v>
      </c>
      <c r="AC2636">
        <v>0</v>
      </c>
      <c r="AD2636">
        <v>0</v>
      </c>
      <c r="AE2636">
        <v>6.545370448615607</v>
      </c>
    </row>
    <row r="2637" spans="1:31" x14ac:dyDescent="0.25">
      <c r="A2637">
        <v>2401594</v>
      </c>
      <c r="B2637">
        <v>1</v>
      </c>
      <c r="C2637" t="s">
        <v>80</v>
      </c>
      <c r="D2637" t="s">
        <v>108</v>
      </c>
      <c r="E2637" t="s">
        <v>181</v>
      </c>
      <c r="F2637" t="s">
        <v>7815</v>
      </c>
      <c r="G2637" t="s">
        <v>183</v>
      </c>
      <c r="H2637" t="s">
        <v>135</v>
      </c>
      <c r="I2637" t="s">
        <v>136</v>
      </c>
      <c r="J2637" t="s">
        <v>137</v>
      </c>
      <c r="K2637" t="s">
        <v>163</v>
      </c>
      <c r="L2637" t="s">
        <v>7816</v>
      </c>
      <c r="M2637" t="s">
        <v>7817</v>
      </c>
      <c r="N2637">
        <v>3.4938888879999999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0.24809756092267979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0.24809756092267979</v>
      </c>
    </row>
    <row r="2638" spans="1:31" x14ac:dyDescent="0.25">
      <c r="A2638">
        <v>2401617</v>
      </c>
      <c r="B2638">
        <v>1</v>
      </c>
      <c r="C2638" t="s">
        <v>80</v>
      </c>
      <c r="D2638" t="s">
        <v>85</v>
      </c>
      <c r="E2638" t="s">
        <v>325</v>
      </c>
      <c r="F2638" t="s">
        <v>7818</v>
      </c>
      <c r="G2638" t="s">
        <v>134</v>
      </c>
      <c r="H2638" t="s">
        <v>143</v>
      </c>
      <c r="I2638" t="s">
        <v>136</v>
      </c>
      <c r="J2638" t="s">
        <v>137</v>
      </c>
      <c r="K2638" t="s">
        <v>138</v>
      </c>
      <c r="L2638" t="s">
        <v>7819</v>
      </c>
      <c r="M2638" t="s">
        <v>7820</v>
      </c>
      <c r="N2638">
        <v>5.6508333329999996</v>
      </c>
      <c r="O2638">
        <v>0</v>
      </c>
      <c r="P2638">
        <v>5802</v>
      </c>
      <c r="Q2638">
        <v>0</v>
      </c>
      <c r="R2638">
        <v>0</v>
      </c>
      <c r="S2638">
        <v>0</v>
      </c>
      <c r="T2638">
        <v>221</v>
      </c>
      <c r="U2638">
        <v>0</v>
      </c>
      <c r="V2638">
        <v>0</v>
      </c>
      <c r="W2638">
        <v>0</v>
      </c>
      <c r="X2638">
        <v>8166.596168859197</v>
      </c>
      <c r="Y2638">
        <v>0</v>
      </c>
      <c r="Z2638">
        <v>0</v>
      </c>
      <c r="AA2638">
        <v>0</v>
      </c>
      <c r="AB2638">
        <v>2246.0462857953457</v>
      </c>
      <c r="AC2638">
        <v>0</v>
      </c>
      <c r="AD2638">
        <v>0</v>
      </c>
      <c r="AE2638">
        <v>10412.642454654542</v>
      </c>
    </row>
    <row r="2639" spans="1:31" x14ac:dyDescent="0.25">
      <c r="A2639">
        <v>2401474</v>
      </c>
      <c r="B2639">
        <v>1</v>
      </c>
      <c r="C2639" t="s">
        <v>80</v>
      </c>
      <c r="D2639" t="s">
        <v>100</v>
      </c>
      <c r="E2639" t="s">
        <v>153</v>
      </c>
      <c r="F2639" t="s">
        <v>7821</v>
      </c>
      <c r="G2639" t="s">
        <v>162</v>
      </c>
      <c r="H2639" t="s">
        <v>143</v>
      </c>
      <c r="I2639" t="s">
        <v>136</v>
      </c>
      <c r="J2639" t="s">
        <v>137</v>
      </c>
      <c r="K2639" t="s">
        <v>163</v>
      </c>
      <c r="L2639" t="s">
        <v>7822</v>
      </c>
      <c r="M2639" t="s">
        <v>7823</v>
      </c>
      <c r="N2639">
        <v>0.84472222200000002</v>
      </c>
      <c r="O2639">
        <v>1</v>
      </c>
      <c r="P2639">
        <v>367</v>
      </c>
      <c r="Q2639">
        <v>179</v>
      </c>
      <c r="R2639">
        <v>206</v>
      </c>
      <c r="S2639">
        <v>13</v>
      </c>
      <c r="T2639">
        <v>47</v>
      </c>
      <c r="U2639">
        <v>1</v>
      </c>
      <c r="V2639">
        <v>0</v>
      </c>
      <c r="W2639">
        <v>0.65983696903406119</v>
      </c>
      <c r="X2639">
        <v>60.192588903307353</v>
      </c>
      <c r="Y2639">
        <v>133.99244067309829</v>
      </c>
      <c r="Z2639">
        <v>43.104577037575524</v>
      </c>
      <c r="AA2639">
        <v>19.774915063809736</v>
      </c>
      <c r="AB2639">
        <v>22.233592601555042</v>
      </c>
      <c r="AC2639">
        <v>32.065611883602031</v>
      </c>
      <c r="AD2639">
        <v>0</v>
      </c>
      <c r="AE2639">
        <v>312.02356313198197</v>
      </c>
    </row>
    <row r="2640" spans="1:31" x14ac:dyDescent="0.25">
      <c r="A2640">
        <v>2401431</v>
      </c>
      <c r="B2640">
        <v>1</v>
      </c>
      <c r="C2640" t="s">
        <v>80</v>
      </c>
      <c r="D2640" t="s">
        <v>87</v>
      </c>
      <c r="E2640" t="s">
        <v>153</v>
      </c>
      <c r="F2640" t="s">
        <v>7824</v>
      </c>
      <c r="G2640" t="s">
        <v>162</v>
      </c>
      <c r="H2640" t="s">
        <v>143</v>
      </c>
      <c r="I2640" t="s">
        <v>136</v>
      </c>
      <c r="J2640" t="s">
        <v>137</v>
      </c>
      <c r="K2640" t="s">
        <v>163</v>
      </c>
      <c r="L2640" t="s">
        <v>7825</v>
      </c>
      <c r="M2640" t="s">
        <v>7826</v>
      </c>
      <c r="N2640">
        <v>0.116388888</v>
      </c>
      <c r="O2640">
        <v>0</v>
      </c>
      <c r="P2640">
        <v>9031</v>
      </c>
      <c r="Q2640">
        <v>0</v>
      </c>
      <c r="R2640">
        <v>0</v>
      </c>
      <c r="S2640">
        <v>14</v>
      </c>
      <c r="T2640">
        <v>855</v>
      </c>
      <c r="U2640">
        <v>23</v>
      </c>
      <c r="V2640">
        <v>23</v>
      </c>
      <c r="W2640">
        <v>0</v>
      </c>
      <c r="X2640">
        <v>164.21546444253039</v>
      </c>
      <c r="Y2640">
        <v>0</v>
      </c>
      <c r="Z2640">
        <v>0</v>
      </c>
      <c r="AA2640">
        <v>11.719654292262174</v>
      </c>
      <c r="AB2640">
        <v>59.329243592819196</v>
      </c>
      <c r="AC2640">
        <v>151.8035631042101</v>
      </c>
      <c r="AD2640">
        <v>45.273151530637456</v>
      </c>
      <c r="AE2640">
        <v>432.34107696245934</v>
      </c>
    </row>
    <row r="2641" spans="1:31" x14ac:dyDescent="0.25">
      <c r="A2641">
        <v>2401574</v>
      </c>
      <c r="B2641">
        <v>1</v>
      </c>
      <c r="C2641" t="s">
        <v>80</v>
      </c>
      <c r="D2641" t="s">
        <v>106</v>
      </c>
      <c r="E2641" t="s">
        <v>153</v>
      </c>
      <c r="F2641" t="s">
        <v>7706</v>
      </c>
      <c r="G2641" t="s">
        <v>162</v>
      </c>
      <c r="H2641" t="s">
        <v>143</v>
      </c>
      <c r="I2641" t="s">
        <v>136</v>
      </c>
      <c r="J2641" t="s">
        <v>137</v>
      </c>
      <c r="K2641" t="s">
        <v>163</v>
      </c>
      <c r="L2641" t="s">
        <v>7827</v>
      </c>
      <c r="M2641" t="s">
        <v>7828</v>
      </c>
      <c r="N2641">
        <v>0.152777777</v>
      </c>
      <c r="O2641">
        <v>2</v>
      </c>
      <c r="P2641">
        <v>0</v>
      </c>
      <c r="Q2641">
        <v>24</v>
      </c>
      <c r="R2641">
        <v>210</v>
      </c>
      <c r="S2641">
        <v>13</v>
      </c>
      <c r="T2641">
        <v>63</v>
      </c>
      <c r="U2641">
        <v>0</v>
      </c>
      <c r="V2641">
        <v>0</v>
      </c>
      <c r="W2641">
        <v>9.6388253031124999E-2</v>
      </c>
      <c r="X2641">
        <v>0</v>
      </c>
      <c r="Y2641">
        <v>8.8639974114230018</v>
      </c>
      <c r="Z2641">
        <v>70.301902184185522</v>
      </c>
      <c r="AA2641">
        <v>14.726257800423891</v>
      </c>
      <c r="AB2641">
        <v>20.442170553713481</v>
      </c>
      <c r="AC2641">
        <v>0</v>
      </c>
      <c r="AD2641">
        <v>0</v>
      </c>
      <c r="AE2641">
        <v>114.43071620277702</v>
      </c>
    </row>
    <row r="2642" spans="1:31" x14ac:dyDescent="0.25">
      <c r="A2642">
        <v>2401494</v>
      </c>
      <c r="B2642">
        <v>1</v>
      </c>
      <c r="C2642" t="s">
        <v>81</v>
      </c>
      <c r="D2642" t="s">
        <v>113</v>
      </c>
      <c r="E2642" t="s">
        <v>141</v>
      </c>
      <c r="F2642" t="s">
        <v>7829</v>
      </c>
      <c r="G2642" t="s">
        <v>162</v>
      </c>
      <c r="H2642" t="s">
        <v>143</v>
      </c>
      <c r="I2642" t="s">
        <v>136</v>
      </c>
      <c r="J2642" t="s">
        <v>137</v>
      </c>
      <c r="K2642" t="s">
        <v>163</v>
      </c>
      <c r="L2642" t="s">
        <v>7830</v>
      </c>
      <c r="M2642" t="s">
        <v>7831</v>
      </c>
      <c r="N2642">
        <v>1.0666666659999999</v>
      </c>
      <c r="O2642">
        <v>0</v>
      </c>
      <c r="P2642">
        <v>500</v>
      </c>
      <c r="Q2642">
        <v>0</v>
      </c>
      <c r="R2642">
        <v>32</v>
      </c>
      <c r="S2642">
        <v>5</v>
      </c>
      <c r="T2642">
        <v>45</v>
      </c>
      <c r="U2642">
        <v>1</v>
      </c>
      <c r="V2642">
        <v>0</v>
      </c>
      <c r="W2642">
        <v>0</v>
      </c>
      <c r="X2642">
        <v>99.84205979049058</v>
      </c>
      <c r="Y2642">
        <v>0</v>
      </c>
      <c r="Z2642">
        <v>3.2347869613405411</v>
      </c>
      <c r="AA2642">
        <v>241.541359062288</v>
      </c>
      <c r="AB2642">
        <v>75.108342157096914</v>
      </c>
      <c r="AC2642">
        <v>96.150155236079101</v>
      </c>
      <c r="AD2642">
        <v>0</v>
      </c>
      <c r="AE2642">
        <v>515.87670320729512</v>
      </c>
    </row>
    <row r="2643" spans="1:31" x14ac:dyDescent="0.25">
      <c r="A2643">
        <v>2401780</v>
      </c>
      <c r="B2643">
        <v>1</v>
      </c>
      <c r="C2643" t="s">
        <v>81</v>
      </c>
      <c r="D2643" t="s">
        <v>123</v>
      </c>
      <c r="E2643" t="s">
        <v>141</v>
      </c>
      <c r="F2643" t="s">
        <v>7832</v>
      </c>
      <c r="G2643" t="s">
        <v>1161</v>
      </c>
      <c r="H2643" t="s">
        <v>143</v>
      </c>
      <c r="I2643" t="s">
        <v>136</v>
      </c>
      <c r="J2643" t="s">
        <v>137</v>
      </c>
      <c r="K2643" t="s">
        <v>163</v>
      </c>
      <c r="L2643" t="s">
        <v>7833</v>
      </c>
      <c r="M2643" t="s">
        <v>7834</v>
      </c>
      <c r="N2643">
        <v>1.8616666660000001</v>
      </c>
      <c r="O2643">
        <v>0</v>
      </c>
      <c r="P2643">
        <v>1</v>
      </c>
      <c r="Q2643">
        <v>1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3.2333417299679999E-2</v>
      </c>
      <c r="Y2643">
        <v>0.99360035014110004</v>
      </c>
      <c r="Z2643">
        <v>0.33883919612044666</v>
      </c>
      <c r="AA2643">
        <v>0</v>
      </c>
      <c r="AB2643">
        <v>0</v>
      </c>
      <c r="AC2643">
        <v>0</v>
      </c>
      <c r="AD2643">
        <v>0</v>
      </c>
      <c r="AE2643">
        <v>1.3647729635612267</v>
      </c>
    </row>
    <row r="2644" spans="1:31" x14ac:dyDescent="0.25">
      <c r="A2644">
        <v>2401531</v>
      </c>
      <c r="B2644">
        <v>1</v>
      </c>
      <c r="C2644" t="s">
        <v>81</v>
      </c>
      <c r="D2644" t="s">
        <v>113</v>
      </c>
      <c r="E2644" t="s">
        <v>181</v>
      </c>
      <c r="F2644" t="s">
        <v>7835</v>
      </c>
      <c r="G2644" t="s">
        <v>183</v>
      </c>
      <c r="H2644" t="s">
        <v>135</v>
      </c>
      <c r="I2644" t="s">
        <v>136</v>
      </c>
      <c r="J2644" t="s">
        <v>137</v>
      </c>
      <c r="K2644" t="s">
        <v>163</v>
      </c>
      <c r="L2644" t="s">
        <v>7836</v>
      </c>
      <c r="M2644" t="s">
        <v>7837</v>
      </c>
      <c r="N2644">
        <v>0.74166666599999997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0.14343783155826004</v>
      </c>
      <c r="AC2644">
        <v>0</v>
      </c>
      <c r="AD2644">
        <v>0</v>
      </c>
      <c r="AE2644">
        <v>0.14343783155826004</v>
      </c>
    </row>
    <row r="2645" spans="1:31" x14ac:dyDescent="0.25">
      <c r="A2645">
        <v>2401554</v>
      </c>
      <c r="B2645">
        <v>1</v>
      </c>
      <c r="C2645" t="s">
        <v>81</v>
      </c>
      <c r="D2645" t="s">
        <v>128</v>
      </c>
      <c r="E2645" t="s">
        <v>141</v>
      </c>
      <c r="F2645" t="s">
        <v>7838</v>
      </c>
      <c r="G2645" t="s">
        <v>134</v>
      </c>
      <c r="H2645" t="s">
        <v>143</v>
      </c>
      <c r="I2645" t="s">
        <v>136</v>
      </c>
      <c r="J2645" t="s">
        <v>137</v>
      </c>
      <c r="K2645" t="s">
        <v>138</v>
      </c>
      <c r="L2645" t="s">
        <v>7839</v>
      </c>
      <c r="M2645" t="s">
        <v>7840</v>
      </c>
      <c r="N2645">
        <v>1.251666666</v>
      </c>
      <c r="O2645">
        <v>0</v>
      </c>
      <c r="P2645">
        <v>783</v>
      </c>
      <c r="Q2645">
        <v>2</v>
      </c>
      <c r="R2645">
        <v>7</v>
      </c>
      <c r="S2645">
        <v>1</v>
      </c>
      <c r="T2645">
        <v>162</v>
      </c>
      <c r="U2645">
        <v>2</v>
      </c>
      <c r="V2645">
        <v>0</v>
      </c>
      <c r="W2645">
        <v>0</v>
      </c>
      <c r="X2645">
        <v>158.47698729649011</v>
      </c>
      <c r="Y2645">
        <v>1.20406911966462</v>
      </c>
      <c r="Z2645">
        <v>8.8865798535097191</v>
      </c>
      <c r="AA2645">
        <v>16.332560269313273</v>
      </c>
      <c r="AB2645">
        <v>179.61029922863989</v>
      </c>
      <c r="AC2645">
        <v>1838.7405430304375</v>
      </c>
      <c r="AD2645">
        <v>0</v>
      </c>
      <c r="AE2645">
        <v>2203.2510387980551</v>
      </c>
    </row>
    <row r="2646" spans="1:31" x14ac:dyDescent="0.25">
      <c r="A2646">
        <v>2401717</v>
      </c>
      <c r="B2646">
        <v>1</v>
      </c>
      <c r="C2646" t="s">
        <v>80</v>
      </c>
      <c r="D2646" t="s">
        <v>84</v>
      </c>
      <c r="E2646" t="s">
        <v>181</v>
      </c>
      <c r="F2646" t="s">
        <v>7187</v>
      </c>
      <c r="G2646" t="s">
        <v>224</v>
      </c>
      <c r="H2646" t="s">
        <v>135</v>
      </c>
      <c r="I2646" t="s">
        <v>136</v>
      </c>
      <c r="J2646" t="s">
        <v>137</v>
      </c>
      <c r="K2646" t="s">
        <v>163</v>
      </c>
      <c r="L2646" t="s">
        <v>7841</v>
      </c>
      <c r="M2646" t="s">
        <v>7842</v>
      </c>
      <c r="N2646">
        <v>2.2580555549999999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0.25080638804222338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0.25080638804222338</v>
      </c>
    </row>
    <row r="2647" spans="1:31" x14ac:dyDescent="0.25">
      <c r="A2647">
        <v>2401514</v>
      </c>
      <c r="B2647">
        <v>1</v>
      </c>
      <c r="C2647" t="s">
        <v>80</v>
      </c>
      <c r="D2647" t="s">
        <v>83</v>
      </c>
      <c r="E2647" t="s">
        <v>157</v>
      </c>
      <c r="F2647" t="s">
        <v>7843</v>
      </c>
      <c r="G2647" t="s">
        <v>134</v>
      </c>
      <c r="H2647" t="s">
        <v>135</v>
      </c>
      <c r="I2647" t="s">
        <v>136</v>
      </c>
      <c r="J2647" t="s">
        <v>137</v>
      </c>
      <c r="K2647" t="s">
        <v>138</v>
      </c>
      <c r="L2647" t="s">
        <v>7844</v>
      </c>
      <c r="M2647" t="s">
        <v>7845</v>
      </c>
      <c r="N2647">
        <v>0.47111111100000003</v>
      </c>
      <c r="O2647">
        <v>0</v>
      </c>
      <c r="P2647">
        <v>80</v>
      </c>
      <c r="Q2647">
        <v>0</v>
      </c>
      <c r="R2647">
        <v>0</v>
      </c>
      <c r="S2647">
        <v>0</v>
      </c>
      <c r="T2647">
        <v>2</v>
      </c>
      <c r="U2647">
        <v>0</v>
      </c>
      <c r="V2647">
        <v>0</v>
      </c>
      <c r="W2647">
        <v>0</v>
      </c>
      <c r="X2647">
        <v>7.0324527497729141</v>
      </c>
      <c r="Y2647">
        <v>0</v>
      </c>
      <c r="Z2647">
        <v>0</v>
      </c>
      <c r="AA2647">
        <v>0</v>
      </c>
      <c r="AB2647">
        <v>0.69102612051111112</v>
      </c>
      <c r="AC2647">
        <v>0</v>
      </c>
      <c r="AD2647">
        <v>0</v>
      </c>
      <c r="AE2647">
        <v>7.7234788702840254</v>
      </c>
    </row>
    <row r="2648" spans="1:31" x14ac:dyDescent="0.25">
      <c r="A2648">
        <v>2401614</v>
      </c>
      <c r="B2648">
        <v>1</v>
      </c>
      <c r="C2648" t="s">
        <v>81</v>
      </c>
      <c r="D2648" t="s">
        <v>128</v>
      </c>
      <c r="E2648" t="s">
        <v>181</v>
      </c>
      <c r="F2648" t="s">
        <v>7846</v>
      </c>
      <c r="G2648" t="s">
        <v>183</v>
      </c>
      <c r="H2648" t="s">
        <v>135</v>
      </c>
      <c r="I2648" t="s">
        <v>136</v>
      </c>
      <c r="J2648" t="s">
        <v>137</v>
      </c>
      <c r="K2648" t="s">
        <v>163</v>
      </c>
      <c r="L2648" t="s">
        <v>7847</v>
      </c>
      <c r="M2648" t="s">
        <v>7848</v>
      </c>
      <c r="N2648">
        <v>1.6775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0.25171774175254974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0.25171774175254974</v>
      </c>
    </row>
    <row r="2649" spans="1:31" x14ac:dyDescent="0.25">
      <c r="A2649">
        <v>2401571</v>
      </c>
      <c r="B2649">
        <v>1</v>
      </c>
      <c r="C2649" t="s">
        <v>80</v>
      </c>
      <c r="D2649" t="s">
        <v>82</v>
      </c>
      <c r="E2649" t="s">
        <v>181</v>
      </c>
      <c r="F2649" t="s">
        <v>7849</v>
      </c>
      <c r="G2649" t="s">
        <v>224</v>
      </c>
      <c r="H2649" t="s">
        <v>135</v>
      </c>
      <c r="I2649" t="s">
        <v>136</v>
      </c>
      <c r="J2649" t="s">
        <v>137</v>
      </c>
      <c r="K2649" t="s">
        <v>163</v>
      </c>
      <c r="L2649" t="s">
        <v>7850</v>
      </c>
      <c r="M2649" t="s">
        <v>7851</v>
      </c>
      <c r="N2649">
        <v>1.0525</v>
      </c>
      <c r="O2649">
        <v>0</v>
      </c>
      <c r="P2649">
        <v>11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0.58248009493898611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0.58248009493898611</v>
      </c>
    </row>
    <row r="2650" spans="1:31" x14ac:dyDescent="0.25">
      <c r="A2650">
        <v>2401620</v>
      </c>
      <c r="B2650">
        <v>1</v>
      </c>
      <c r="C2650" t="s">
        <v>80</v>
      </c>
      <c r="D2650" t="s">
        <v>105</v>
      </c>
      <c r="E2650" t="s">
        <v>181</v>
      </c>
      <c r="F2650" t="s">
        <v>7852</v>
      </c>
      <c r="G2650" t="s">
        <v>224</v>
      </c>
      <c r="H2650" t="s">
        <v>135</v>
      </c>
      <c r="I2650" t="s">
        <v>136</v>
      </c>
      <c r="J2650" t="s">
        <v>137</v>
      </c>
      <c r="K2650" t="s">
        <v>163</v>
      </c>
      <c r="L2650" t="s">
        <v>7853</v>
      </c>
      <c r="M2650" t="s">
        <v>7854</v>
      </c>
      <c r="N2650">
        <v>0.67222222200000004</v>
      </c>
      <c r="O2650">
        <v>0</v>
      </c>
      <c r="P2650">
        <v>7</v>
      </c>
      <c r="Q2650">
        <v>0</v>
      </c>
      <c r="R2650">
        <v>0</v>
      </c>
      <c r="S2650">
        <v>0</v>
      </c>
      <c r="T2650">
        <v>2</v>
      </c>
      <c r="U2650">
        <v>0</v>
      </c>
      <c r="V2650">
        <v>0</v>
      </c>
      <c r="W2650">
        <v>0</v>
      </c>
      <c r="X2650">
        <v>0.59430894205509721</v>
      </c>
      <c r="Y2650">
        <v>0</v>
      </c>
      <c r="Z2650">
        <v>0</v>
      </c>
      <c r="AA2650">
        <v>0</v>
      </c>
      <c r="AB2650">
        <v>2.3656869570529109</v>
      </c>
      <c r="AC2650">
        <v>0</v>
      </c>
      <c r="AD2650">
        <v>0</v>
      </c>
      <c r="AE2650">
        <v>2.9599958991080082</v>
      </c>
    </row>
    <row r="2651" spans="1:31" x14ac:dyDescent="0.25">
      <c r="A2651">
        <v>2401597</v>
      </c>
      <c r="B2651">
        <v>1</v>
      </c>
      <c r="C2651" t="s">
        <v>80</v>
      </c>
      <c r="D2651" t="s">
        <v>87</v>
      </c>
      <c r="E2651" t="s">
        <v>181</v>
      </c>
      <c r="F2651" t="s">
        <v>7855</v>
      </c>
      <c r="G2651" t="s">
        <v>231</v>
      </c>
      <c r="H2651" t="s">
        <v>135</v>
      </c>
      <c r="I2651" t="s">
        <v>136</v>
      </c>
      <c r="J2651" t="s">
        <v>137</v>
      </c>
      <c r="K2651" t="s">
        <v>163</v>
      </c>
      <c r="L2651" t="s">
        <v>7856</v>
      </c>
      <c r="M2651" t="s">
        <v>7857</v>
      </c>
      <c r="N2651">
        <v>4.3783333329999996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2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1.8947072956230904</v>
      </c>
      <c r="AC2651">
        <v>0</v>
      </c>
      <c r="AD2651">
        <v>0</v>
      </c>
      <c r="AE2651">
        <v>1.8947072956230904</v>
      </c>
    </row>
    <row r="2652" spans="1:31" x14ac:dyDescent="0.25">
      <c r="A2652">
        <v>2401826</v>
      </c>
      <c r="B2652">
        <v>1</v>
      </c>
      <c r="C2652" t="s">
        <v>80</v>
      </c>
      <c r="D2652" t="s">
        <v>95</v>
      </c>
      <c r="E2652" t="s">
        <v>157</v>
      </c>
      <c r="F2652" t="s">
        <v>7858</v>
      </c>
      <c r="G2652" t="s">
        <v>567</v>
      </c>
      <c r="H2652" t="s">
        <v>135</v>
      </c>
      <c r="I2652" t="s">
        <v>136</v>
      </c>
      <c r="J2652" t="s">
        <v>137</v>
      </c>
      <c r="K2652" t="s">
        <v>163</v>
      </c>
      <c r="L2652" t="s">
        <v>7859</v>
      </c>
      <c r="M2652" t="s">
        <v>7860</v>
      </c>
      <c r="N2652">
        <v>0.755833333</v>
      </c>
      <c r="O2652">
        <v>0</v>
      </c>
      <c r="P2652">
        <v>70</v>
      </c>
      <c r="Q2652">
        <v>0</v>
      </c>
      <c r="R2652">
        <v>1</v>
      </c>
      <c r="S2652">
        <v>0</v>
      </c>
      <c r="T2652">
        <v>2</v>
      </c>
      <c r="U2652">
        <v>0</v>
      </c>
      <c r="V2652">
        <v>0</v>
      </c>
      <c r="W2652">
        <v>0</v>
      </c>
      <c r="X2652">
        <v>9.1220957833142702</v>
      </c>
      <c r="Y2652">
        <v>0</v>
      </c>
      <c r="Z2652">
        <v>1.0168729795300558E-2</v>
      </c>
      <c r="AA2652">
        <v>0</v>
      </c>
      <c r="AB2652">
        <v>0.72443238241515451</v>
      </c>
      <c r="AC2652">
        <v>0</v>
      </c>
      <c r="AD2652">
        <v>0</v>
      </c>
      <c r="AE2652">
        <v>9.8566968955247241</v>
      </c>
    </row>
    <row r="2653" spans="1:31" x14ac:dyDescent="0.25">
      <c r="A2653">
        <v>2401640</v>
      </c>
      <c r="B2653">
        <v>1</v>
      </c>
      <c r="C2653" t="s">
        <v>80</v>
      </c>
      <c r="D2653" t="s">
        <v>100</v>
      </c>
      <c r="E2653" t="s">
        <v>181</v>
      </c>
      <c r="F2653" t="s">
        <v>7861</v>
      </c>
      <c r="G2653" t="s">
        <v>580</v>
      </c>
      <c r="H2653" t="s">
        <v>135</v>
      </c>
      <c r="I2653" t="s">
        <v>136</v>
      </c>
      <c r="J2653" t="s">
        <v>137</v>
      </c>
      <c r="K2653" t="s">
        <v>163</v>
      </c>
      <c r="L2653" t="s">
        <v>7862</v>
      </c>
      <c r="M2653" t="s">
        <v>7863</v>
      </c>
      <c r="N2653">
        <v>0.90416666599999995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7.5207253285601114E-2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7.5207253285601114E-2</v>
      </c>
    </row>
    <row r="2654" spans="1:31" x14ac:dyDescent="0.25">
      <c r="A2654">
        <v>2401491</v>
      </c>
      <c r="B2654">
        <v>1</v>
      </c>
      <c r="C2654" t="s">
        <v>81</v>
      </c>
      <c r="D2654" t="s">
        <v>122</v>
      </c>
      <c r="E2654" t="s">
        <v>141</v>
      </c>
      <c r="F2654" t="s">
        <v>4282</v>
      </c>
      <c r="G2654" t="s">
        <v>134</v>
      </c>
      <c r="H2654" t="s">
        <v>143</v>
      </c>
      <c r="I2654" t="s">
        <v>136</v>
      </c>
      <c r="J2654" t="s">
        <v>137</v>
      </c>
      <c r="K2654" t="s">
        <v>138</v>
      </c>
      <c r="L2654" t="s">
        <v>7864</v>
      </c>
      <c r="M2654" t="s">
        <v>7865</v>
      </c>
      <c r="N2654">
        <v>8.4016666660000006</v>
      </c>
      <c r="O2654">
        <v>0</v>
      </c>
      <c r="P2654">
        <v>5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5.3587196202524492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5.3587196202524492</v>
      </c>
    </row>
    <row r="2655" spans="1:31" x14ac:dyDescent="0.25">
      <c r="A2655">
        <v>2401440</v>
      </c>
      <c r="B2655">
        <v>1</v>
      </c>
      <c r="C2655" t="s">
        <v>80</v>
      </c>
      <c r="D2655" t="s">
        <v>97</v>
      </c>
      <c r="E2655" t="s">
        <v>279</v>
      </c>
      <c r="F2655" t="s">
        <v>7866</v>
      </c>
      <c r="G2655" t="s">
        <v>220</v>
      </c>
      <c r="H2655" t="s">
        <v>143</v>
      </c>
      <c r="I2655" t="s">
        <v>136</v>
      </c>
      <c r="J2655" t="s">
        <v>137</v>
      </c>
      <c r="K2655" t="s">
        <v>138</v>
      </c>
      <c r="L2655" t="s">
        <v>7867</v>
      </c>
      <c r="M2655" t="s">
        <v>7868</v>
      </c>
      <c r="N2655">
        <v>0.1525</v>
      </c>
      <c r="O2655">
        <v>14</v>
      </c>
      <c r="P2655">
        <v>4651</v>
      </c>
      <c r="Q2655">
        <v>0</v>
      </c>
      <c r="R2655">
        <v>104</v>
      </c>
      <c r="S2655">
        <v>9</v>
      </c>
      <c r="T2655">
        <v>435</v>
      </c>
      <c r="U2655">
        <v>0</v>
      </c>
      <c r="V2655">
        <v>2</v>
      </c>
      <c r="W2655">
        <v>12.572635562345075</v>
      </c>
      <c r="X2655">
        <v>151.80583391815352</v>
      </c>
      <c r="Y2655">
        <v>0</v>
      </c>
      <c r="Z2655">
        <v>4.4153016329209089</v>
      </c>
      <c r="AA2655">
        <v>13.68002643517916</v>
      </c>
      <c r="AB2655">
        <v>40.909644610055452</v>
      </c>
      <c r="AC2655">
        <v>0</v>
      </c>
      <c r="AD2655">
        <v>19.106790500058448</v>
      </c>
      <c r="AE2655">
        <v>242.49023265871259</v>
      </c>
    </row>
    <row r="2656" spans="1:31" x14ac:dyDescent="0.25">
      <c r="A2656">
        <v>2401772</v>
      </c>
      <c r="B2656">
        <v>1</v>
      </c>
      <c r="C2656" t="s">
        <v>81</v>
      </c>
      <c r="D2656" t="s">
        <v>116</v>
      </c>
      <c r="E2656" t="s">
        <v>141</v>
      </c>
      <c r="F2656" t="s">
        <v>7869</v>
      </c>
      <c r="G2656" t="s">
        <v>206</v>
      </c>
      <c r="H2656" t="s">
        <v>143</v>
      </c>
      <c r="I2656" t="s">
        <v>136</v>
      </c>
      <c r="J2656" t="s">
        <v>137</v>
      </c>
      <c r="K2656" t="s">
        <v>163</v>
      </c>
      <c r="L2656" t="s">
        <v>7870</v>
      </c>
      <c r="M2656" t="s">
        <v>7871</v>
      </c>
      <c r="N2656">
        <v>2.315833333</v>
      </c>
      <c r="O2656">
        <v>0</v>
      </c>
      <c r="P2656">
        <v>93</v>
      </c>
      <c r="Q2656">
        <v>5</v>
      </c>
      <c r="R2656">
        <v>49</v>
      </c>
      <c r="S2656">
        <v>3</v>
      </c>
      <c r="T2656">
        <v>7</v>
      </c>
      <c r="U2656">
        <v>0</v>
      </c>
      <c r="V2656">
        <v>0</v>
      </c>
      <c r="W2656">
        <v>0</v>
      </c>
      <c r="X2656">
        <v>57.219318978059945</v>
      </c>
      <c r="Y2656">
        <v>5.7657803673186967</v>
      </c>
      <c r="Z2656">
        <v>26.297614860750187</v>
      </c>
      <c r="AA2656">
        <v>24.553901790577829</v>
      </c>
      <c r="AB2656">
        <v>14.581519482279566</v>
      </c>
      <c r="AC2656">
        <v>0</v>
      </c>
      <c r="AD2656">
        <v>0</v>
      </c>
      <c r="AE2656">
        <v>128.41813547898622</v>
      </c>
    </row>
    <row r="2657" spans="1:31" x14ac:dyDescent="0.25">
      <c r="A2657">
        <v>2401580</v>
      </c>
      <c r="B2657">
        <v>1</v>
      </c>
      <c r="C2657" t="s">
        <v>80</v>
      </c>
      <c r="D2657" t="s">
        <v>98</v>
      </c>
      <c r="E2657" t="s">
        <v>279</v>
      </c>
      <c r="F2657" t="s">
        <v>7872</v>
      </c>
      <c r="G2657" t="s">
        <v>134</v>
      </c>
      <c r="H2657" t="s">
        <v>143</v>
      </c>
      <c r="I2657" t="s">
        <v>136</v>
      </c>
      <c r="J2657" t="s">
        <v>137</v>
      </c>
      <c r="K2657" t="s">
        <v>138</v>
      </c>
      <c r="L2657" t="s">
        <v>7873</v>
      </c>
      <c r="M2657" t="s">
        <v>7874</v>
      </c>
      <c r="N2657">
        <v>2.1230555550000001</v>
      </c>
      <c r="O2657">
        <v>0</v>
      </c>
      <c r="P2657">
        <v>487</v>
      </c>
      <c r="Q2657">
        <v>14</v>
      </c>
      <c r="R2657">
        <v>117</v>
      </c>
      <c r="S2657">
        <v>15</v>
      </c>
      <c r="T2657">
        <v>113</v>
      </c>
      <c r="U2657">
        <v>0</v>
      </c>
      <c r="V2657">
        <v>0</v>
      </c>
      <c r="W2657">
        <v>0</v>
      </c>
      <c r="X2657">
        <v>116.11372324933775</v>
      </c>
      <c r="Y2657">
        <v>45.774162093971199</v>
      </c>
      <c r="Z2657">
        <v>98.474794840228256</v>
      </c>
      <c r="AA2657">
        <v>65.805408202526749</v>
      </c>
      <c r="AB2657">
        <v>120.90859336406976</v>
      </c>
      <c r="AC2657">
        <v>0</v>
      </c>
      <c r="AD2657">
        <v>0</v>
      </c>
      <c r="AE2657">
        <v>447.07668175013367</v>
      </c>
    </row>
    <row r="2658" spans="1:31" x14ac:dyDescent="0.25">
      <c r="A2658">
        <v>2401749</v>
      </c>
      <c r="B2658">
        <v>1</v>
      </c>
      <c r="C2658" t="s">
        <v>80</v>
      </c>
      <c r="D2658" t="s">
        <v>94</v>
      </c>
      <c r="E2658" t="s">
        <v>153</v>
      </c>
      <c r="F2658" t="s">
        <v>7457</v>
      </c>
      <c r="G2658" t="s">
        <v>220</v>
      </c>
      <c r="H2658" t="s">
        <v>143</v>
      </c>
      <c r="I2658" t="s">
        <v>136</v>
      </c>
      <c r="J2658" t="s">
        <v>137</v>
      </c>
      <c r="K2658" t="s">
        <v>163</v>
      </c>
      <c r="L2658" t="s">
        <v>7875</v>
      </c>
      <c r="M2658" t="s">
        <v>7876</v>
      </c>
      <c r="N2658">
        <v>0.78027777700000001</v>
      </c>
      <c r="O2658">
        <v>0</v>
      </c>
      <c r="P2658">
        <v>0</v>
      </c>
      <c r="Q2658">
        <v>21</v>
      </c>
      <c r="R2658">
        <v>50</v>
      </c>
      <c r="S2658">
        <v>1</v>
      </c>
      <c r="T2658">
        <v>4</v>
      </c>
      <c r="U2658">
        <v>1</v>
      </c>
      <c r="V2658">
        <v>0</v>
      </c>
      <c r="W2658">
        <v>0</v>
      </c>
      <c r="X2658">
        <v>0</v>
      </c>
      <c r="Y2658">
        <v>2.8747002800862735</v>
      </c>
      <c r="Z2658">
        <v>4.8836779089874307</v>
      </c>
      <c r="AA2658">
        <v>8.6004491080945318</v>
      </c>
      <c r="AB2658">
        <v>1.0190137035978111</v>
      </c>
      <c r="AC2658">
        <v>191.4969523655609</v>
      </c>
      <c r="AD2658">
        <v>0</v>
      </c>
      <c r="AE2658">
        <v>208.87479336632694</v>
      </c>
    </row>
    <row r="2659" spans="1:31" x14ac:dyDescent="0.25">
      <c r="A2659">
        <v>2420644</v>
      </c>
      <c r="B2659">
        <v>1</v>
      </c>
      <c r="C2659" t="s">
        <v>80</v>
      </c>
      <c r="D2659" t="s">
        <v>83</v>
      </c>
      <c r="E2659" t="s">
        <v>141</v>
      </c>
      <c r="F2659" t="s">
        <v>7877</v>
      </c>
      <c r="G2659" t="s">
        <v>220</v>
      </c>
      <c r="H2659" t="s">
        <v>143</v>
      </c>
      <c r="I2659" t="s">
        <v>136</v>
      </c>
      <c r="J2659" t="s">
        <v>137</v>
      </c>
      <c r="K2659" t="s">
        <v>163</v>
      </c>
      <c r="L2659" t="s">
        <v>7878</v>
      </c>
      <c r="M2659" t="s">
        <v>7879</v>
      </c>
      <c r="N2659">
        <v>6.7500000000000004E-2</v>
      </c>
      <c r="O2659">
        <v>0</v>
      </c>
      <c r="P2659">
        <v>9744</v>
      </c>
      <c r="Q2659">
        <v>0</v>
      </c>
      <c r="R2659">
        <v>2</v>
      </c>
      <c r="S2659">
        <v>1</v>
      </c>
      <c r="T2659">
        <v>819</v>
      </c>
      <c r="U2659">
        <v>0</v>
      </c>
      <c r="V2659">
        <v>1</v>
      </c>
      <c r="W2659">
        <v>0</v>
      </c>
      <c r="X2659">
        <v>111.27582077006554</v>
      </c>
      <c r="Y2659">
        <v>0</v>
      </c>
      <c r="Z2659">
        <v>8.3268544976100006E-2</v>
      </c>
      <c r="AA2659">
        <v>7.1724616766550009E-2</v>
      </c>
      <c r="AB2659">
        <v>36.387075251597579</v>
      </c>
      <c r="AC2659">
        <v>0</v>
      </c>
      <c r="AD2659">
        <v>5.3461938255135752</v>
      </c>
      <c r="AE2659">
        <v>153.16408300891933</v>
      </c>
    </row>
    <row r="2660" spans="1:31" x14ac:dyDescent="0.25">
      <c r="A2660">
        <v>2401457</v>
      </c>
      <c r="B2660">
        <v>1</v>
      </c>
      <c r="C2660" t="s">
        <v>80</v>
      </c>
      <c r="D2660" t="s">
        <v>94</v>
      </c>
      <c r="E2660" t="s">
        <v>181</v>
      </c>
      <c r="F2660" t="s">
        <v>7880</v>
      </c>
      <c r="G2660" t="s">
        <v>183</v>
      </c>
      <c r="H2660" t="s">
        <v>135</v>
      </c>
      <c r="I2660" t="s">
        <v>136</v>
      </c>
      <c r="J2660" t="s">
        <v>137</v>
      </c>
      <c r="K2660" t="s">
        <v>163</v>
      </c>
      <c r="L2660" t="s">
        <v>7881</v>
      </c>
      <c r="M2660" t="s">
        <v>7882</v>
      </c>
      <c r="N2660">
        <v>4.7750000000000004</v>
      </c>
      <c r="O2660">
        <v>0</v>
      </c>
      <c r="P2660">
        <v>2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1.2005744399701734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1.2005744399701734</v>
      </c>
    </row>
    <row r="2661" spans="1:31" x14ac:dyDescent="0.25">
      <c r="A2661">
        <v>2401709</v>
      </c>
      <c r="B2661">
        <v>1</v>
      </c>
      <c r="C2661" t="s">
        <v>81</v>
      </c>
      <c r="D2661" t="s">
        <v>112</v>
      </c>
      <c r="E2661" t="s">
        <v>157</v>
      </c>
      <c r="F2661" t="s">
        <v>7883</v>
      </c>
      <c r="G2661" t="s">
        <v>272</v>
      </c>
      <c r="H2661" t="s">
        <v>135</v>
      </c>
      <c r="I2661" t="s">
        <v>136</v>
      </c>
      <c r="J2661" t="s">
        <v>137</v>
      </c>
      <c r="K2661" t="s">
        <v>163</v>
      </c>
      <c r="L2661" t="s">
        <v>7884</v>
      </c>
      <c r="M2661" t="s">
        <v>7885</v>
      </c>
      <c r="N2661">
        <v>1.9183333330000001</v>
      </c>
      <c r="O2661">
        <v>0</v>
      </c>
      <c r="P2661">
        <v>0</v>
      </c>
      <c r="Q2661">
        <v>0</v>
      </c>
      <c r="R2661">
        <v>2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</row>
    <row r="2662" spans="1:31" x14ac:dyDescent="0.25">
      <c r="A2662">
        <v>2401523</v>
      </c>
      <c r="B2662">
        <v>1</v>
      </c>
      <c r="C2662" t="s">
        <v>80</v>
      </c>
      <c r="D2662" t="s">
        <v>104</v>
      </c>
      <c r="E2662" t="s">
        <v>153</v>
      </c>
      <c r="F2662" t="s">
        <v>7886</v>
      </c>
      <c r="G2662" t="s">
        <v>162</v>
      </c>
      <c r="H2662" t="s">
        <v>143</v>
      </c>
      <c r="I2662" t="s">
        <v>136</v>
      </c>
      <c r="J2662" t="s">
        <v>137</v>
      </c>
      <c r="K2662" t="s">
        <v>163</v>
      </c>
      <c r="L2662" t="s">
        <v>7887</v>
      </c>
      <c r="M2662" t="s">
        <v>7888</v>
      </c>
      <c r="N2662">
        <v>2.6455555550000001</v>
      </c>
      <c r="O2662">
        <v>2</v>
      </c>
      <c r="P2662">
        <v>891</v>
      </c>
      <c r="Q2662">
        <v>5</v>
      </c>
      <c r="R2662">
        <v>16</v>
      </c>
      <c r="S2662">
        <v>0</v>
      </c>
      <c r="T2662">
        <v>38</v>
      </c>
      <c r="U2662">
        <v>1</v>
      </c>
      <c r="V2662">
        <v>0</v>
      </c>
      <c r="W2662">
        <v>1.0366032362721167</v>
      </c>
      <c r="X2662">
        <v>441.47184897502666</v>
      </c>
      <c r="Y2662">
        <v>4.1418974142941556</v>
      </c>
      <c r="Z2662">
        <v>5.1026503181779876</v>
      </c>
      <c r="AA2662">
        <v>0</v>
      </c>
      <c r="AB2662">
        <v>45.807813452254003</v>
      </c>
      <c r="AC2662">
        <v>365.35877298174802</v>
      </c>
      <c r="AD2662">
        <v>0</v>
      </c>
      <c r="AE2662">
        <v>862.91958637777293</v>
      </c>
    </row>
    <row r="2663" spans="1:31" x14ac:dyDescent="0.25">
      <c r="A2663">
        <v>2401500</v>
      </c>
      <c r="B2663">
        <v>1</v>
      </c>
      <c r="C2663" t="s">
        <v>80</v>
      </c>
      <c r="D2663" t="s">
        <v>101</v>
      </c>
      <c r="E2663" t="s">
        <v>157</v>
      </c>
      <c r="F2663" t="s">
        <v>5162</v>
      </c>
      <c r="G2663" t="s">
        <v>134</v>
      </c>
      <c r="H2663" t="s">
        <v>135</v>
      </c>
      <c r="I2663" t="s">
        <v>136</v>
      </c>
      <c r="J2663" t="s">
        <v>137</v>
      </c>
      <c r="K2663" t="s">
        <v>138</v>
      </c>
      <c r="L2663" t="s">
        <v>7889</v>
      </c>
      <c r="M2663" t="s">
        <v>7890</v>
      </c>
      <c r="N2663">
        <v>8.0436111110000006</v>
      </c>
      <c r="O2663">
        <v>0</v>
      </c>
      <c r="P2663">
        <v>144</v>
      </c>
      <c r="Q2663">
        <v>0</v>
      </c>
      <c r="R2663">
        <v>0</v>
      </c>
      <c r="S2663">
        <v>0</v>
      </c>
      <c r="T2663">
        <v>4</v>
      </c>
      <c r="U2663">
        <v>0</v>
      </c>
      <c r="V2663">
        <v>0</v>
      </c>
      <c r="W2663">
        <v>0</v>
      </c>
      <c r="X2663">
        <v>118.11082972459285</v>
      </c>
      <c r="Y2663">
        <v>0</v>
      </c>
      <c r="Z2663">
        <v>0</v>
      </c>
      <c r="AA2663">
        <v>0</v>
      </c>
      <c r="AB2663">
        <v>26.208944732280635</v>
      </c>
      <c r="AC2663">
        <v>0</v>
      </c>
      <c r="AD2663">
        <v>0</v>
      </c>
      <c r="AE2663">
        <v>144.31977445687349</v>
      </c>
    </row>
    <row r="2664" spans="1:31" x14ac:dyDescent="0.25">
      <c r="A2664">
        <v>2401666</v>
      </c>
      <c r="B2664">
        <v>1</v>
      </c>
      <c r="C2664" t="s">
        <v>80</v>
      </c>
      <c r="D2664" t="s">
        <v>108</v>
      </c>
      <c r="E2664" t="s">
        <v>157</v>
      </c>
      <c r="F2664" t="s">
        <v>7891</v>
      </c>
      <c r="G2664" t="s">
        <v>272</v>
      </c>
      <c r="H2664" t="s">
        <v>135</v>
      </c>
      <c r="I2664" t="s">
        <v>136</v>
      </c>
      <c r="J2664" t="s">
        <v>137</v>
      </c>
      <c r="K2664" t="s">
        <v>163</v>
      </c>
      <c r="L2664" t="s">
        <v>7892</v>
      </c>
      <c r="M2664" t="s">
        <v>7893</v>
      </c>
      <c r="N2664">
        <v>1.496111111</v>
      </c>
      <c r="O2664">
        <v>0</v>
      </c>
      <c r="P2664">
        <v>7</v>
      </c>
      <c r="Q2664">
        <v>0</v>
      </c>
      <c r="R2664">
        <v>3</v>
      </c>
      <c r="S2664">
        <v>0</v>
      </c>
      <c r="T2664">
        <v>1</v>
      </c>
      <c r="U2664">
        <v>0</v>
      </c>
      <c r="V2664">
        <v>0</v>
      </c>
      <c r="W2664">
        <v>0</v>
      </c>
      <c r="X2664">
        <v>1.401602817328041</v>
      </c>
      <c r="Y2664">
        <v>0</v>
      </c>
      <c r="Z2664">
        <v>4.3873916073963137</v>
      </c>
      <c r="AA2664">
        <v>0</v>
      </c>
      <c r="AB2664">
        <v>0.57821114220391689</v>
      </c>
      <c r="AC2664">
        <v>0</v>
      </c>
      <c r="AD2664">
        <v>0</v>
      </c>
      <c r="AE2664">
        <v>6.3672055669282717</v>
      </c>
    </row>
    <row r="2665" spans="1:31" x14ac:dyDescent="0.25">
      <c r="A2665">
        <v>2401829</v>
      </c>
      <c r="B2665">
        <v>1</v>
      </c>
      <c r="C2665" t="s">
        <v>80</v>
      </c>
      <c r="D2665" t="s">
        <v>85</v>
      </c>
      <c r="E2665" t="s">
        <v>132</v>
      </c>
      <c r="F2665" t="s">
        <v>7894</v>
      </c>
      <c r="G2665" t="s">
        <v>254</v>
      </c>
      <c r="H2665" t="s">
        <v>135</v>
      </c>
      <c r="I2665" t="s">
        <v>136</v>
      </c>
      <c r="J2665" t="s">
        <v>137</v>
      </c>
      <c r="K2665" t="s">
        <v>163</v>
      </c>
      <c r="L2665" t="s">
        <v>7895</v>
      </c>
      <c r="M2665" t="s">
        <v>7896</v>
      </c>
      <c r="N2665">
        <v>0.446111111</v>
      </c>
      <c r="O2665">
        <v>0</v>
      </c>
      <c r="P2665">
        <v>494</v>
      </c>
      <c r="Q2665">
        <v>0</v>
      </c>
      <c r="R2665">
        <v>0</v>
      </c>
      <c r="S2665">
        <v>0</v>
      </c>
      <c r="T2665">
        <v>61</v>
      </c>
      <c r="U2665">
        <v>0</v>
      </c>
      <c r="V2665">
        <v>0</v>
      </c>
      <c r="W2665">
        <v>0</v>
      </c>
      <c r="X2665">
        <v>45.104551883980321</v>
      </c>
      <c r="Y2665">
        <v>0</v>
      </c>
      <c r="Z2665">
        <v>0</v>
      </c>
      <c r="AA2665">
        <v>0</v>
      </c>
      <c r="AB2665">
        <v>22.079859417309375</v>
      </c>
      <c r="AC2665">
        <v>0</v>
      </c>
      <c r="AD2665">
        <v>0</v>
      </c>
      <c r="AE2665">
        <v>67.1844113012897</v>
      </c>
    </row>
    <row r="2666" spans="1:31" x14ac:dyDescent="0.25">
      <c r="A2666">
        <v>2401729</v>
      </c>
      <c r="B2666">
        <v>1</v>
      </c>
      <c r="C2666" t="s">
        <v>81</v>
      </c>
      <c r="D2666" t="s">
        <v>127</v>
      </c>
      <c r="E2666" t="s">
        <v>157</v>
      </c>
      <c r="F2666" t="s">
        <v>7897</v>
      </c>
      <c r="G2666" t="s">
        <v>392</v>
      </c>
      <c r="H2666" t="s">
        <v>135</v>
      </c>
      <c r="I2666" t="s">
        <v>136</v>
      </c>
      <c r="J2666" t="s">
        <v>3</v>
      </c>
      <c r="K2666" t="s">
        <v>163</v>
      </c>
      <c r="L2666" t="s">
        <v>7898</v>
      </c>
      <c r="M2666" t="s">
        <v>7899</v>
      </c>
      <c r="N2666">
        <v>2.5169444439999999</v>
      </c>
      <c r="O2666">
        <v>0</v>
      </c>
      <c r="P2666">
        <v>59</v>
      </c>
      <c r="Q2666">
        <v>0</v>
      </c>
      <c r="R2666">
        <v>0</v>
      </c>
      <c r="S2666">
        <v>0</v>
      </c>
      <c r="T2666">
        <v>4</v>
      </c>
      <c r="U2666">
        <v>0</v>
      </c>
      <c r="V2666">
        <v>0</v>
      </c>
      <c r="W2666">
        <v>0</v>
      </c>
      <c r="X2666">
        <v>39.600476119378612</v>
      </c>
      <c r="Y2666">
        <v>0</v>
      </c>
      <c r="Z2666">
        <v>0</v>
      </c>
      <c r="AA2666">
        <v>0</v>
      </c>
      <c r="AB2666">
        <v>6.530044409681528</v>
      </c>
      <c r="AC2666">
        <v>0</v>
      </c>
      <c r="AD2666">
        <v>0</v>
      </c>
      <c r="AE2666">
        <v>46.130520529060142</v>
      </c>
    </row>
    <row r="2667" spans="1:31" x14ac:dyDescent="0.25">
      <c r="A2667">
        <v>2401792</v>
      </c>
      <c r="B2667">
        <v>1</v>
      </c>
      <c r="C2667" t="s">
        <v>80</v>
      </c>
      <c r="D2667" t="s">
        <v>96</v>
      </c>
      <c r="E2667" t="s">
        <v>141</v>
      </c>
      <c r="F2667" t="s">
        <v>7900</v>
      </c>
      <c r="G2667" t="s">
        <v>162</v>
      </c>
      <c r="H2667" t="s">
        <v>143</v>
      </c>
      <c r="I2667" t="s">
        <v>136</v>
      </c>
      <c r="J2667" t="s">
        <v>137</v>
      </c>
      <c r="K2667" t="s">
        <v>163</v>
      </c>
      <c r="L2667" t="s">
        <v>7901</v>
      </c>
      <c r="M2667" t="s">
        <v>7902</v>
      </c>
      <c r="N2667">
        <v>0.53638888799999995</v>
      </c>
      <c r="O2667">
        <v>0</v>
      </c>
      <c r="P2667">
        <v>190</v>
      </c>
      <c r="Q2667">
        <v>0</v>
      </c>
      <c r="R2667">
        <v>0</v>
      </c>
      <c r="S2667">
        <v>0</v>
      </c>
      <c r="T2667">
        <v>5</v>
      </c>
      <c r="U2667">
        <v>0</v>
      </c>
      <c r="V2667">
        <v>0</v>
      </c>
      <c r="W2667">
        <v>0</v>
      </c>
      <c r="X2667">
        <v>20.914162565997223</v>
      </c>
      <c r="Y2667">
        <v>0</v>
      </c>
      <c r="Z2667">
        <v>0</v>
      </c>
      <c r="AA2667">
        <v>0</v>
      </c>
      <c r="AB2667">
        <v>4.9363876604609818</v>
      </c>
      <c r="AC2667">
        <v>0</v>
      </c>
      <c r="AD2667">
        <v>0</v>
      </c>
      <c r="AE2667">
        <v>25.850550226458203</v>
      </c>
    </row>
    <row r="2668" spans="1:31" x14ac:dyDescent="0.25">
      <c r="A2668">
        <v>2401537</v>
      </c>
      <c r="B2668">
        <v>1</v>
      </c>
      <c r="C2668" t="s">
        <v>80</v>
      </c>
      <c r="D2668" t="s">
        <v>85</v>
      </c>
      <c r="E2668" t="s">
        <v>141</v>
      </c>
      <c r="F2668" t="s">
        <v>7903</v>
      </c>
      <c r="G2668" t="s">
        <v>134</v>
      </c>
      <c r="H2668" t="s">
        <v>143</v>
      </c>
      <c r="I2668" t="s">
        <v>136</v>
      </c>
      <c r="J2668" t="s">
        <v>137</v>
      </c>
      <c r="K2668" t="s">
        <v>138</v>
      </c>
      <c r="L2668" t="s">
        <v>7904</v>
      </c>
      <c r="M2668" t="s">
        <v>7905</v>
      </c>
      <c r="N2668">
        <v>2.883888888</v>
      </c>
      <c r="O2668">
        <v>0</v>
      </c>
      <c r="P2668">
        <v>0</v>
      </c>
      <c r="Q2668">
        <v>0</v>
      </c>
      <c r="R2668">
        <v>0</v>
      </c>
      <c r="S2668">
        <v>1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14.515957235356035</v>
      </c>
      <c r="AB2668">
        <v>0</v>
      </c>
      <c r="AC2668">
        <v>0</v>
      </c>
      <c r="AD2668">
        <v>0</v>
      </c>
      <c r="AE2668">
        <v>14.515957235356035</v>
      </c>
    </row>
    <row r="2669" spans="1:31" x14ac:dyDescent="0.25">
      <c r="A2669">
        <v>2401583</v>
      </c>
      <c r="B2669">
        <v>1</v>
      </c>
      <c r="C2669" t="s">
        <v>81</v>
      </c>
      <c r="D2669" t="s">
        <v>113</v>
      </c>
      <c r="E2669" t="s">
        <v>141</v>
      </c>
      <c r="F2669" t="s">
        <v>7906</v>
      </c>
      <c r="G2669" t="s">
        <v>162</v>
      </c>
      <c r="H2669" t="s">
        <v>143</v>
      </c>
      <c r="I2669" t="s">
        <v>136</v>
      </c>
      <c r="J2669" t="s">
        <v>137</v>
      </c>
      <c r="K2669" t="s">
        <v>163</v>
      </c>
      <c r="L2669" t="s">
        <v>7907</v>
      </c>
      <c r="M2669" t="s">
        <v>7908</v>
      </c>
      <c r="N2669">
        <v>0.77333333299999996</v>
      </c>
      <c r="O2669">
        <v>4</v>
      </c>
      <c r="P2669">
        <v>120</v>
      </c>
      <c r="Q2669">
        <v>18</v>
      </c>
      <c r="R2669">
        <v>39</v>
      </c>
      <c r="S2669">
        <v>4</v>
      </c>
      <c r="T2669">
        <v>48</v>
      </c>
      <c r="U2669">
        <v>0</v>
      </c>
      <c r="V2669">
        <v>0</v>
      </c>
      <c r="W2669">
        <v>4.5552090401148799</v>
      </c>
      <c r="X2669">
        <v>15.207625883557144</v>
      </c>
      <c r="Y2669">
        <v>14.263248555223445</v>
      </c>
      <c r="Z2669">
        <v>16.073697609703444</v>
      </c>
      <c r="AA2669">
        <v>3.8081786140959153</v>
      </c>
      <c r="AB2669">
        <v>16.563075102609186</v>
      </c>
      <c r="AC2669">
        <v>0</v>
      </c>
      <c r="AD2669">
        <v>0</v>
      </c>
      <c r="AE2669">
        <v>70.471034805304015</v>
      </c>
    </row>
    <row r="2670" spans="1:31" x14ac:dyDescent="0.25">
      <c r="A2670">
        <v>2401752</v>
      </c>
      <c r="B2670">
        <v>1</v>
      </c>
      <c r="C2670" t="s">
        <v>80</v>
      </c>
      <c r="D2670" t="s">
        <v>82</v>
      </c>
      <c r="E2670" t="s">
        <v>157</v>
      </c>
      <c r="F2670" t="s">
        <v>7909</v>
      </c>
      <c r="G2670" t="s">
        <v>272</v>
      </c>
      <c r="H2670" t="s">
        <v>135</v>
      </c>
      <c r="I2670" t="s">
        <v>136</v>
      </c>
      <c r="J2670" t="s">
        <v>137</v>
      </c>
      <c r="K2670" t="s">
        <v>163</v>
      </c>
      <c r="L2670" t="s">
        <v>7910</v>
      </c>
      <c r="M2670" t="s">
        <v>7911</v>
      </c>
      <c r="N2670">
        <v>0.95388888800000005</v>
      </c>
      <c r="O2670">
        <v>0</v>
      </c>
      <c r="P2670">
        <v>148</v>
      </c>
      <c r="Q2670">
        <v>0</v>
      </c>
      <c r="R2670">
        <v>0</v>
      </c>
      <c r="S2670">
        <v>0</v>
      </c>
      <c r="T2670">
        <v>17</v>
      </c>
      <c r="U2670">
        <v>0</v>
      </c>
      <c r="V2670">
        <v>0</v>
      </c>
      <c r="W2670">
        <v>0</v>
      </c>
      <c r="X2670">
        <v>27.607451371127993</v>
      </c>
      <c r="Y2670">
        <v>0</v>
      </c>
      <c r="Z2670">
        <v>0</v>
      </c>
      <c r="AA2670">
        <v>0</v>
      </c>
      <c r="AB2670">
        <v>7.0161700643387128</v>
      </c>
      <c r="AC2670">
        <v>0</v>
      </c>
      <c r="AD2670">
        <v>0</v>
      </c>
      <c r="AE2670">
        <v>34.623621435466703</v>
      </c>
    </row>
    <row r="2671" spans="1:31" x14ac:dyDescent="0.25">
      <c r="A2671">
        <v>2401669</v>
      </c>
      <c r="B2671">
        <v>1</v>
      </c>
      <c r="C2671" t="s">
        <v>81</v>
      </c>
      <c r="D2671" t="s">
        <v>113</v>
      </c>
      <c r="E2671" t="s">
        <v>176</v>
      </c>
      <c r="F2671" t="s">
        <v>7912</v>
      </c>
      <c r="G2671" t="s">
        <v>1235</v>
      </c>
      <c r="H2671" t="s">
        <v>135</v>
      </c>
      <c r="I2671" t="s">
        <v>136</v>
      </c>
      <c r="J2671" t="s">
        <v>137</v>
      </c>
      <c r="K2671" t="s">
        <v>163</v>
      </c>
      <c r="L2671" t="s">
        <v>7913</v>
      </c>
      <c r="M2671" t="s">
        <v>7914</v>
      </c>
      <c r="N2671">
        <v>0.36388888800000002</v>
      </c>
      <c r="O2671">
        <v>0</v>
      </c>
      <c r="P2671">
        <v>13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0.70312988315154457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0.70312988315154457</v>
      </c>
    </row>
    <row r="2672" spans="1:31" x14ac:dyDescent="0.25">
      <c r="A2672">
        <v>2401520</v>
      </c>
      <c r="B2672">
        <v>1</v>
      </c>
      <c r="C2672" t="s">
        <v>81</v>
      </c>
      <c r="D2672" t="s">
        <v>117</v>
      </c>
      <c r="E2672" t="s">
        <v>153</v>
      </c>
      <c r="F2672" t="s">
        <v>5868</v>
      </c>
      <c r="G2672" t="s">
        <v>162</v>
      </c>
      <c r="H2672" t="s">
        <v>143</v>
      </c>
      <c r="I2672" t="s">
        <v>136</v>
      </c>
      <c r="J2672" t="s">
        <v>137</v>
      </c>
      <c r="K2672" t="s">
        <v>163</v>
      </c>
      <c r="L2672" t="s">
        <v>7915</v>
      </c>
      <c r="M2672" t="s">
        <v>7916</v>
      </c>
      <c r="N2672">
        <v>5.4444444000000002E-2</v>
      </c>
      <c r="O2672">
        <v>1</v>
      </c>
      <c r="P2672">
        <v>2415</v>
      </c>
      <c r="Q2672">
        <v>40</v>
      </c>
      <c r="R2672">
        <v>83</v>
      </c>
      <c r="S2672">
        <v>21</v>
      </c>
      <c r="T2672">
        <v>235</v>
      </c>
      <c r="U2672">
        <v>7</v>
      </c>
      <c r="V2672">
        <v>0</v>
      </c>
      <c r="W2672">
        <v>1.4360910356799999E-2</v>
      </c>
      <c r="X2672">
        <v>14.843168456143108</v>
      </c>
      <c r="Y2672">
        <v>7.1803378551814001</v>
      </c>
      <c r="Z2672">
        <v>1.1275900703942234</v>
      </c>
      <c r="AA2672">
        <v>4.5419130328282185</v>
      </c>
      <c r="AB2672">
        <v>6.8681250557885436</v>
      </c>
      <c r="AC2672">
        <v>55.46475290002585</v>
      </c>
      <c r="AD2672">
        <v>0</v>
      </c>
      <c r="AE2672">
        <v>90.040248280718146</v>
      </c>
    </row>
    <row r="2673" spans="1:31" x14ac:dyDescent="0.25">
      <c r="A2673">
        <v>2401497</v>
      </c>
      <c r="B2673">
        <v>1</v>
      </c>
      <c r="C2673" t="s">
        <v>80</v>
      </c>
      <c r="D2673" t="s">
        <v>92</v>
      </c>
      <c r="E2673" t="s">
        <v>279</v>
      </c>
      <c r="F2673" t="s">
        <v>5049</v>
      </c>
      <c r="G2673" t="s">
        <v>134</v>
      </c>
      <c r="H2673" t="s">
        <v>143</v>
      </c>
      <c r="I2673" t="s">
        <v>136</v>
      </c>
      <c r="J2673" t="s">
        <v>137</v>
      </c>
      <c r="K2673" t="s">
        <v>138</v>
      </c>
      <c r="L2673" t="s">
        <v>7917</v>
      </c>
      <c r="M2673" t="s">
        <v>7918</v>
      </c>
      <c r="N2673">
        <v>6.3044444439999996</v>
      </c>
      <c r="O2673">
        <v>0</v>
      </c>
      <c r="P2673">
        <v>1359</v>
      </c>
      <c r="Q2673">
        <v>0</v>
      </c>
      <c r="R2673">
        <v>28</v>
      </c>
      <c r="S2673">
        <v>0</v>
      </c>
      <c r="T2673">
        <v>50</v>
      </c>
      <c r="U2673">
        <v>0</v>
      </c>
      <c r="V2673">
        <v>0</v>
      </c>
      <c r="W2673">
        <v>0</v>
      </c>
      <c r="X2673">
        <v>875.31605582079339</v>
      </c>
      <c r="Y2673">
        <v>0</v>
      </c>
      <c r="Z2673">
        <v>0.76021531321571156</v>
      </c>
      <c r="AA2673">
        <v>0</v>
      </c>
      <c r="AB2673">
        <v>185.79957039443386</v>
      </c>
      <c r="AC2673">
        <v>0</v>
      </c>
      <c r="AD2673">
        <v>0</v>
      </c>
      <c r="AE2673">
        <v>1061.8758415284428</v>
      </c>
    </row>
    <row r="2674" spans="1:31" x14ac:dyDescent="0.25">
      <c r="A2674">
        <v>2401477</v>
      </c>
      <c r="B2674">
        <v>1</v>
      </c>
      <c r="C2674" t="s">
        <v>81</v>
      </c>
      <c r="D2674" t="s">
        <v>123</v>
      </c>
      <c r="E2674" t="s">
        <v>153</v>
      </c>
      <c r="F2674" t="s">
        <v>7919</v>
      </c>
      <c r="G2674" t="s">
        <v>162</v>
      </c>
      <c r="H2674" t="s">
        <v>143</v>
      </c>
      <c r="I2674" t="s">
        <v>136</v>
      </c>
      <c r="J2674" t="s">
        <v>137</v>
      </c>
      <c r="K2674" t="s">
        <v>163</v>
      </c>
      <c r="L2674" t="s">
        <v>7920</v>
      </c>
      <c r="M2674" t="s">
        <v>7921</v>
      </c>
      <c r="N2674">
        <v>2.9580555550000001</v>
      </c>
      <c r="O2674">
        <v>5</v>
      </c>
      <c r="P2674">
        <v>384</v>
      </c>
      <c r="Q2674">
        <v>396</v>
      </c>
      <c r="R2674">
        <v>451</v>
      </c>
      <c r="S2674">
        <v>39</v>
      </c>
      <c r="T2674">
        <v>83</v>
      </c>
      <c r="U2674">
        <v>1</v>
      </c>
      <c r="V2674">
        <v>0</v>
      </c>
      <c r="W2674">
        <v>2.0781988615127283</v>
      </c>
      <c r="X2674">
        <v>180.29425862431756</v>
      </c>
      <c r="Y2674">
        <v>647.24303334378988</v>
      </c>
      <c r="Z2674">
        <v>351.26971859489925</v>
      </c>
      <c r="AA2674">
        <v>67.506194944324989</v>
      </c>
      <c r="AB2674">
        <v>130.85247446187213</v>
      </c>
      <c r="AC2674">
        <v>428.7473097677597</v>
      </c>
      <c r="AD2674">
        <v>0</v>
      </c>
      <c r="AE2674">
        <v>1807.9911885984761</v>
      </c>
    </row>
    <row r="2675" spans="1:31" x14ac:dyDescent="0.25">
      <c r="A2675">
        <v>2401789</v>
      </c>
      <c r="B2675">
        <v>1</v>
      </c>
      <c r="C2675" t="s">
        <v>80</v>
      </c>
      <c r="D2675" t="s">
        <v>90</v>
      </c>
      <c r="E2675" t="s">
        <v>181</v>
      </c>
      <c r="F2675" t="s">
        <v>7922</v>
      </c>
      <c r="G2675" t="s">
        <v>224</v>
      </c>
      <c r="H2675" t="s">
        <v>135</v>
      </c>
      <c r="I2675" t="s">
        <v>136</v>
      </c>
      <c r="J2675" t="s">
        <v>137</v>
      </c>
      <c r="K2675" t="s">
        <v>163</v>
      </c>
      <c r="L2675" t="s">
        <v>7923</v>
      </c>
      <c r="M2675" t="s">
        <v>7924</v>
      </c>
      <c r="N2675">
        <v>1.9102777769999999</v>
      </c>
      <c r="O2675">
        <v>0</v>
      </c>
      <c r="P2675">
        <v>7</v>
      </c>
      <c r="Q2675">
        <v>0</v>
      </c>
      <c r="R2675">
        <v>0</v>
      </c>
      <c r="S2675">
        <v>0</v>
      </c>
      <c r="T2675">
        <v>1</v>
      </c>
      <c r="U2675">
        <v>0</v>
      </c>
      <c r="V2675">
        <v>0</v>
      </c>
      <c r="W2675">
        <v>0</v>
      </c>
      <c r="X2675">
        <v>1.9615775701751164</v>
      </c>
      <c r="Y2675">
        <v>0</v>
      </c>
      <c r="Z2675">
        <v>0</v>
      </c>
      <c r="AA2675">
        <v>0</v>
      </c>
      <c r="AB2675">
        <v>0.76968569163828415</v>
      </c>
      <c r="AC2675">
        <v>0</v>
      </c>
      <c r="AD2675">
        <v>0</v>
      </c>
      <c r="AE2675">
        <v>2.7312632618134005</v>
      </c>
    </row>
    <row r="2676" spans="1:31" x14ac:dyDescent="0.25">
      <c r="A2676">
        <v>2401646</v>
      </c>
      <c r="B2676">
        <v>1</v>
      </c>
      <c r="C2676" t="s">
        <v>81</v>
      </c>
      <c r="D2676" t="s">
        <v>128</v>
      </c>
      <c r="E2676" t="s">
        <v>181</v>
      </c>
      <c r="F2676" t="s">
        <v>7925</v>
      </c>
      <c r="G2676" t="s">
        <v>580</v>
      </c>
      <c r="H2676" t="s">
        <v>135</v>
      </c>
      <c r="I2676" t="s">
        <v>136</v>
      </c>
      <c r="J2676" t="s">
        <v>137</v>
      </c>
      <c r="K2676" t="s">
        <v>163</v>
      </c>
      <c r="L2676" t="s">
        <v>7926</v>
      </c>
      <c r="M2676" t="s">
        <v>7927</v>
      </c>
      <c r="N2676">
        <v>0.55805555500000004</v>
      </c>
      <c r="O2676">
        <v>0</v>
      </c>
      <c r="P2676">
        <v>3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0.21056016517572942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0.21056016517572942</v>
      </c>
    </row>
    <row r="2677" spans="1:31" x14ac:dyDescent="0.25">
      <c r="A2677">
        <v>2401540</v>
      </c>
      <c r="B2677">
        <v>1</v>
      </c>
      <c r="C2677" t="s">
        <v>80</v>
      </c>
      <c r="D2677" t="s">
        <v>103</v>
      </c>
      <c r="E2677" t="s">
        <v>181</v>
      </c>
      <c r="F2677" t="s">
        <v>6812</v>
      </c>
      <c r="G2677" t="s">
        <v>231</v>
      </c>
      <c r="H2677" t="s">
        <v>135</v>
      </c>
      <c r="I2677" t="s">
        <v>136</v>
      </c>
      <c r="J2677" t="s">
        <v>137</v>
      </c>
      <c r="K2677" t="s">
        <v>163</v>
      </c>
      <c r="L2677" t="s">
        <v>7928</v>
      </c>
      <c r="M2677" t="s">
        <v>7929</v>
      </c>
      <c r="N2677">
        <v>1.6477777769999999</v>
      </c>
      <c r="O2677">
        <v>0</v>
      </c>
      <c r="P2677">
        <v>11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2.9374350354907506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2.9374350354907506</v>
      </c>
    </row>
    <row r="2678" spans="1:31" x14ac:dyDescent="0.25">
      <c r="A2678">
        <v>2401847</v>
      </c>
      <c r="B2678">
        <v>1</v>
      </c>
      <c r="C2678" t="s">
        <v>81</v>
      </c>
      <c r="D2678" t="s">
        <v>128</v>
      </c>
      <c r="E2678" t="s">
        <v>153</v>
      </c>
      <c r="F2678" t="s">
        <v>7930</v>
      </c>
      <c r="G2678" t="s">
        <v>220</v>
      </c>
      <c r="H2678" t="s">
        <v>143</v>
      </c>
      <c r="I2678" t="s">
        <v>136</v>
      </c>
      <c r="J2678" t="s">
        <v>137</v>
      </c>
      <c r="K2678" t="s">
        <v>138</v>
      </c>
      <c r="L2678" t="s">
        <v>7931</v>
      </c>
      <c r="M2678" t="s">
        <v>7932</v>
      </c>
      <c r="N2678">
        <v>0.25194444399999999</v>
      </c>
      <c r="O2678">
        <v>0</v>
      </c>
      <c r="P2678">
        <v>23536</v>
      </c>
      <c r="Q2678">
        <v>0</v>
      </c>
      <c r="R2678">
        <v>8</v>
      </c>
      <c r="S2678">
        <v>1</v>
      </c>
      <c r="T2678">
        <v>1431</v>
      </c>
      <c r="U2678">
        <v>0</v>
      </c>
      <c r="V2678">
        <v>1</v>
      </c>
      <c r="W2678">
        <v>0</v>
      </c>
      <c r="X2678">
        <v>893.74825565931656</v>
      </c>
      <c r="Y2678">
        <v>0</v>
      </c>
      <c r="Z2678">
        <v>1.5742584391505117</v>
      </c>
      <c r="AA2678">
        <v>7.3937954124934659</v>
      </c>
      <c r="AB2678">
        <v>187.03533891394019</v>
      </c>
      <c r="AC2678">
        <v>0</v>
      </c>
      <c r="AD2678">
        <v>0.75448530978346684</v>
      </c>
      <c r="AE2678">
        <v>1090.506133734684</v>
      </c>
    </row>
    <row r="2679" spans="1:31" x14ac:dyDescent="0.25">
      <c r="A2679">
        <v>2401851</v>
      </c>
      <c r="B2679">
        <v>1</v>
      </c>
      <c r="C2679" t="s">
        <v>80</v>
      </c>
      <c r="D2679" t="s">
        <v>96</v>
      </c>
      <c r="E2679" t="s">
        <v>153</v>
      </c>
      <c r="F2679" t="s">
        <v>7933</v>
      </c>
      <c r="G2679" t="s">
        <v>162</v>
      </c>
      <c r="H2679" t="s">
        <v>143</v>
      </c>
      <c r="I2679" t="s">
        <v>417</v>
      </c>
      <c r="J2679" t="s">
        <v>137</v>
      </c>
      <c r="K2679" t="s">
        <v>163</v>
      </c>
      <c r="L2679" t="s">
        <v>7934</v>
      </c>
      <c r="M2679" t="s">
        <v>7935</v>
      </c>
      <c r="N2679">
        <v>3.333333E-3</v>
      </c>
      <c r="O2679">
        <v>3</v>
      </c>
      <c r="P2679">
        <v>1635</v>
      </c>
      <c r="Q2679">
        <v>0</v>
      </c>
      <c r="R2679">
        <v>1</v>
      </c>
      <c r="S2679">
        <v>4</v>
      </c>
      <c r="T2679">
        <v>101</v>
      </c>
      <c r="U2679">
        <v>0</v>
      </c>
      <c r="V2679">
        <v>0</v>
      </c>
      <c r="W2679">
        <v>0.16133140902945003</v>
      </c>
      <c r="X2679">
        <v>0.92060676388075335</v>
      </c>
      <c r="Y2679">
        <v>0</v>
      </c>
      <c r="Z2679">
        <v>4.6585011889000008E-4</v>
      </c>
      <c r="AA2679">
        <v>9.7298710204383354E-2</v>
      </c>
      <c r="AB2679">
        <v>0.15476356375588335</v>
      </c>
      <c r="AC2679">
        <v>0</v>
      </c>
      <c r="AD2679">
        <v>0</v>
      </c>
      <c r="AE2679">
        <v>1.3344662969893601</v>
      </c>
    </row>
    <row r="2680" spans="1:31" x14ac:dyDescent="0.25">
      <c r="A2680">
        <v>2401852</v>
      </c>
      <c r="B2680">
        <v>1</v>
      </c>
      <c r="C2680" t="s">
        <v>80</v>
      </c>
      <c r="D2680" t="s">
        <v>96</v>
      </c>
      <c r="E2680" t="s">
        <v>153</v>
      </c>
      <c r="F2680" t="s">
        <v>7936</v>
      </c>
      <c r="G2680" t="s">
        <v>162</v>
      </c>
      <c r="H2680" t="s">
        <v>143</v>
      </c>
      <c r="I2680" t="s">
        <v>136</v>
      </c>
      <c r="J2680" t="s">
        <v>137</v>
      </c>
      <c r="K2680" t="s">
        <v>163</v>
      </c>
      <c r="L2680" t="s">
        <v>7937</v>
      </c>
      <c r="M2680" t="s">
        <v>7938</v>
      </c>
      <c r="N2680">
        <v>0.503611111</v>
      </c>
      <c r="O2680">
        <v>2</v>
      </c>
      <c r="P2680">
        <v>479</v>
      </c>
      <c r="Q2680">
        <v>0</v>
      </c>
      <c r="R2680">
        <v>0</v>
      </c>
      <c r="S2680">
        <v>1</v>
      </c>
      <c r="T2680">
        <v>12</v>
      </c>
      <c r="U2680">
        <v>0</v>
      </c>
      <c r="V2680">
        <v>0</v>
      </c>
      <c r="W2680">
        <v>3.2966657128287054</v>
      </c>
      <c r="X2680">
        <v>34.131598859484654</v>
      </c>
      <c r="Y2680">
        <v>0</v>
      </c>
      <c r="Z2680">
        <v>0</v>
      </c>
      <c r="AA2680">
        <v>0.49731105835396666</v>
      </c>
      <c r="AB2680">
        <v>2.9227719669848478</v>
      </c>
      <c r="AC2680">
        <v>0</v>
      </c>
      <c r="AD2680">
        <v>0</v>
      </c>
      <c r="AE2680">
        <v>40.848347597652172</v>
      </c>
    </row>
    <row r="2681" spans="1:31" x14ac:dyDescent="0.25">
      <c r="A2681">
        <v>2401856</v>
      </c>
      <c r="B2681">
        <v>1</v>
      </c>
      <c r="C2681" t="s">
        <v>81</v>
      </c>
      <c r="D2681" t="s">
        <v>112</v>
      </c>
      <c r="E2681" t="s">
        <v>325</v>
      </c>
      <c r="F2681" t="s">
        <v>7939</v>
      </c>
      <c r="G2681" t="s">
        <v>220</v>
      </c>
      <c r="H2681" t="s">
        <v>327</v>
      </c>
      <c r="I2681" t="s">
        <v>136</v>
      </c>
      <c r="J2681" t="s">
        <v>137</v>
      </c>
      <c r="K2681" t="s">
        <v>138</v>
      </c>
      <c r="L2681" t="s">
        <v>7940</v>
      </c>
      <c r="M2681" t="s">
        <v>7941</v>
      </c>
      <c r="N2681">
        <v>0.46111111100000002</v>
      </c>
      <c r="O2681">
        <v>10</v>
      </c>
      <c r="P2681">
        <v>39631</v>
      </c>
      <c r="Q2681">
        <v>356</v>
      </c>
      <c r="R2681">
        <v>1651</v>
      </c>
      <c r="S2681">
        <v>220</v>
      </c>
      <c r="T2681">
        <v>4971</v>
      </c>
      <c r="U2681">
        <v>35</v>
      </c>
      <c r="V2681">
        <v>21</v>
      </c>
      <c r="W2681">
        <v>2.2616152343941089</v>
      </c>
      <c r="X2681">
        <v>2630.7924632661661</v>
      </c>
      <c r="Y2681">
        <v>167.08854391634199</v>
      </c>
      <c r="Z2681">
        <v>146.42873875214929</v>
      </c>
      <c r="AA2681">
        <v>535.63336523382259</v>
      </c>
      <c r="AB2681">
        <v>799.12846941351734</v>
      </c>
      <c r="AC2681">
        <v>1051.0904653050493</v>
      </c>
      <c r="AD2681">
        <v>182.39108854855559</v>
      </c>
      <c r="AE2681">
        <v>5514.8147496699967</v>
      </c>
    </row>
    <row r="2682" spans="1:31" x14ac:dyDescent="0.25">
      <c r="A2682">
        <v>2401857</v>
      </c>
      <c r="B2682">
        <v>1</v>
      </c>
      <c r="C2682" t="s">
        <v>81</v>
      </c>
      <c r="D2682" t="s">
        <v>117</v>
      </c>
      <c r="E2682" t="s">
        <v>141</v>
      </c>
      <c r="F2682" t="s">
        <v>7942</v>
      </c>
      <c r="G2682" t="s">
        <v>220</v>
      </c>
      <c r="H2682" t="s">
        <v>143</v>
      </c>
      <c r="I2682" t="s">
        <v>136</v>
      </c>
      <c r="J2682" t="s">
        <v>137</v>
      </c>
      <c r="K2682" t="s">
        <v>138</v>
      </c>
      <c r="L2682" t="s">
        <v>7943</v>
      </c>
      <c r="M2682" t="s">
        <v>7944</v>
      </c>
      <c r="N2682">
        <v>0.36444444399999998</v>
      </c>
      <c r="O2682">
        <v>0</v>
      </c>
      <c r="P2682">
        <v>3481</v>
      </c>
      <c r="Q2682">
        <v>1</v>
      </c>
      <c r="R2682">
        <v>2</v>
      </c>
      <c r="S2682">
        <v>1</v>
      </c>
      <c r="T2682">
        <v>266</v>
      </c>
      <c r="U2682">
        <v>1</v>
      </c>
      <c r="V2682">
        <v>2</v>
      </c>
      <c r="W2682">
        <v>0</v>
      </c>
      <c r="X2682">
        <v>166.97182803891226</v>
      </c>
      <c r="Y2682">
        <v>0.17868758182026664</v>
      </c>
      <c r="Z2682">
        <v>5.99267856748089E-2</v>
      </c>
      <c r="AA2682">
        <v>13.840566975864855</v>
      </c>
      <c r="AB2682">
        <v>28.671314565959232</v>
      </c>
      <c r="AC2682">
        <v>24.596024660172002</v>
      </c>
      <c r="AD2682">
        <v>0.2746685769367111</v>
      </c>
      <c r="AE2682">
        <v>234.5930171853401</v>
      </c>
    </row>
    <row r="2683" spans="1:31" x14ac:dyDescent="0.25">
      <c r="A2683">
        <v>2401858</v>
      </c>
      <c r="B2683">
        <v>1</v>
      </c>
      <c r="C2683" t="s">
        <v>80</v>
      </c>
      <c r="D2683" t="s">
        <v>84</v>
      </c>
      <c r="E2683" t="s">
        <v>153</v>
      </c>
      <c r="F2683" t="s">
        <v>5600</v>
      </c>
      <c r="G2683" t="s">
        <v>220</v>
      </c>
      <c r="H2683" t="s">
        <v>143</v>
      </c>
      <c r="I2683" t="s">
        <v>417</v>
      </c>
      <c r="J2683" t="s">
        <v>137</v>
      </c>
      <c r="K2683" t="s">
        <v>138</v>
      </c>
      <c r="L2683" t="s">
        <v>7945</v>
      </c>
      <c r="M2683" t="s">
        <v>7946</v>
      </c>
      <c r="N2683">
        <v>3.8888888000000003E-2</v>
      </c>
      <c r="O2683">
        <v>0</v>
      </c>
      <c r="P2683">
        <v>3144</v>
      </c>
      <c r="Q2683">
        <v>0</v>
      </c>
      <c r="R2683">
        <v>0</v>
      </c>
      <c r="S2683">
        <v>0</v>
      </c>
      <c r="T2683">
        <v>294</v>
      </c>
      <c r="U2683">
        <v>0</v>
      </c>
      <c r="V2683">
        <v>0</v>
      </c>
      <c r="W2683">
        <v>0</v>
      </c>
      <c r="X2683">
        <v>19.950828149017827</v>
      </c>
      <c r="Y2683">
        <v>0</v>
      </c>
      <c r="Z2683">
        <v>0</v>
      </c>
      <c r="AA2683">
        <v>0</v>
      </c>
      <c r="AB2683">
        <v>5.0687899475172191</v>
      </c>
      <c r="AC2683">
        <v>0</v>
      </c>
      <c r="AD2683">
        <v>0</v>
      </c>
      <c r="AE2683">
        <v>25.019618096535048</v>
      </c>
    </row>
    <row r="2684" spans="1:31" x14ac:dyDescent="0.25">
      <c r="A2684">
        <v>2401863</v>
      </c>
      <c r="B2684">
        <v>1</v>
      </c>
      <c r="C2684" t="s">
        <v>80</v>
      </c>
      <c r="D2684" t="s">
        <v>95</v>
      </c>
      <c r="E2684" t="s">
        <v>279</v>
      </c>
      <c r="F2684" t="s">
        <v>7947</v>
      </c>
      <c r="G2684" t="s">
        <v>1161</v>
      </c>
      <c r="H2684" t="s">
        <v>143</v>
      </c>
      <c r="I2684" t="s">
        <v>136</v>
      </c>
      <c r="J2684" t="s">
        <v>137</v>
      </c>
      <c r="K2684" t="s">
        <v>163</v>
      </c>
      <c r="L2684" t="s">
        <v>7948</v>
      </c>
      <c r="M2684" t="s">
        <v>7949</v>
      </c>
      <c r="N2684">
        <v>1.7194444440000001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</row>
    <row r="2685" spans="1:31" x14ac:dyDescent="0.25">
      <c r="A2685">
        <v>2401865</v>
      </c>
      <c r="B2685">
        <v>1</v>
      </c>
      <c r="C2685" t="s">
        <v>80</v>
      </c>
      <c r="D2685" t="s">
        <v>88</v>
      </c>
      <c r="E2685" t="s">
        <v>181</v>
      </c>
      <c r="F2685" t="s">
        <v>7950</v>
      </c>
      <c r="G2685" t="s">
        <v>580</v>
      </c>
      <c r="H2685" t="s">
        <v>135</v>
      </c>
      <c r="I2685" t="s">
        <v>136</v>
      </c>
      <c r="J2685" t="s">
        <v>137</v>
      </c>
      <c r="K2685" t="s">
        <v>163</v>
      </c>
      <c r="L2685" t="s">
        <v>7951</v>
      </c>
      <c r="M2685" t="s">
        <v>7952</v>
      </c>
      <c r="N2685">
        <v>0.711388888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0.33665793126413496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0.33665793126413496</v>
      </c>
    </row>
    <row r="2686" spans="1:31" x14ac:dyDescent="0.25">
      <c r="A2686">
        <v>2401870</v>
      </c>
      <c r="B2686">
        <v>1</v>
      </c>
      <c r="C2686" t="s">
        <v>80</v>
      </c>
      <c r="D2686" t="s">
        <v>106</v>
      </c>
      <c r="E2686" t="s">
        <v>157</v>
      </c>
      <c r="F2686" t="s">
        <v>7953</v>
      </c>
      <c r="G2686" t="s">
        <v>272</v>
      </c>
      <c r="H2686" t="s">
        <v>135</v>
      </c>
      <c r="I2686" t="s">
        <v>136</v>
      </c>
      <c r="J2686" t="s">
        <v>137</v>
      </c>
      <c r="K2686" t="s">
        <v>163</v>
      </c>
      <c r="L2686" t="s">
        <v>7954</v>
      </c>
      <c r="M2686" t="s">
        <v>7955</v>
      </c>
      <c r="N2686">
        <v>1.534166666</v>
      </c>
      <c r="O2686">
        <v>0</v>
      </c>
      <c r="P2686">
        <v>7</v>
      </c>
      <c r="Q2686">
        <v>0</v>
      </c>
      <c r="R2686">
        <v>11</v>
      </c>
      <c r="S2686">
        <v>0</v>
      </c>
      <c r="T2686">
        <v>1</v>
      </c>
      <c r="U2686">
        <v>0</v>
      </c>
      <c r="V2686">
        <v>0</v>
      </c>
      <c r="W2686">
        <v>0</v>
      </c>
      <c r="X2686">
        <v>0.21593171002177722</v>
      </c>
      <c r="Y2686">
        <v>0</v>
      </c>
      <c r="Z2686">
        <v>2.1597954437807112</v>
      </c>
      <c r="AA2686">
        <v>0</v>
      </c>
      <c r="AB2686">
        <v>0</v>
      </c>
      <c r="AC2686">
        <v>0</v>
      </c>
      <c r="AD2686">
        <v>0</v>
      </c>
      <c r="AE2686">
        <v>2.3757271538024884</v>
      </c>
    </row>
    <row r="2687" spans="1:31" x14ac:dyDescent="0.25">
      <c r="A2687">
        <v>2401895</v>
      </c>
      <c r="B2687">
        <v>1</v>
      </c>
      <c r="C2687" t="s">
        <v>81</v>
      </c>
      <c r="D2687" t="s">
        <v>121</v>
      </c>
      <c r="E2687" t="s">
        <v>279</v>
      </c>
      <c r="F2687" t="s">
        <v>7956</v>
      </c>
      <c r="G2687" t="s">
        <v>162</v>
      </c>
      <c r="H2687" t="s">
        <v>143</v>
      </c>
      <c r="I2687" t="s">
        <v>136</v>
      </c>
      <c r="J2687" t="s">
        <v>137</v>
      </c>
      <c r="K2687" t="s">
        <v>163</v>
      </c>
      <c r="L2687" t="s">
        <v>7957</v>
      </c>
      <c r="M2687" t="s">
        <v>7958</v>
      </c>
      <c r="N2687">
        <v>0.43388888799999997</v>
      </c>
      <c r="O2687">
        <v>0</v>
      </c>
      <c r="P2687">
        <v>708</v>
      </c>
      <c r="Q2687">
        <v>0</v>
      </c>
      <c r="R2687">
        <v>13</v>
      </c>
      <c r="S2687">
        <v>4</v>
      </c>
      <c r="T2687">
        <v>52</v>
      </c>
      <c r="U2687">
        <v>0</v>
      </c>
      <c r="V2687">
        <v>0</v>
      </c>
      <c r="W2687">
        <v>0</v>
      </c>
      <c r="X2687">
        <v>28.658884683621505</v>
      </c>
      <c r="Y2687">
        <v>0</v>
      </c>
      <c r="Z2687">
        <v>0.39620410390801775</v>
      </c>
      <c r="AA2687">
        <v>1.6748916370012443</v>
      </c>
      <c r="AB2687">
        <v>5.9943791951123426</v>
      </c>
      <c r="AC2687">
        <v>0</v>
      </c>
      <c r="AD2687">
        <v>0</v>
      </c>
      <c r="AE2687">
        <v>36.72435961964311</v>
      </c>
    </row>
    <row r="2688" spans="1:31" x14ac:dyDescent="0.25">
      <c r="A2688">
        <v>2401899</v>
      </c>
      <c r="B2688">
        <v>1</v>
      </c>
      <c r="C2688" t="s">
        <v>81</v>
      </c>
      <c r="D2688" t="s">
        <v>120</v>
      </c>
      <c r="E2688" t="s">
        <v>141</v>
      </c>
      <c r="F2688" t="s">
        <v>7959</v>
      </c>
      <c r="G2688" t="s">
        <v>206</v>
      </c>
      <c r="H2688" t="s">
        <v>143</v>
      </c>
      <c r="I2688" t="s">
        <v>136</v>
      </c>
      <c r="J2688" t="s">
        <v>137</v>
      </c>
      <c r="K2688" t="s">
        <v>163</v>
      </c>
      <c r="L2688" t="s">
        <v>7960</v>
      </c>
      <c r="M2688" t="s">
        <v>7961</v>
      </c>
      <c r="N2688">
        <v>1.4741666659999999</v>
      </c>
      <c r="O2688">
        <v>0</v>
      </c>
      <c r="P2688">
        <v>204</v>
      </c>
      <c r="Q2688">
        <v>0</v>
      </c>
      <c r="R2688">
        <v>1</v>
      </c>
      <c r="S2688">
        <v>0</v>
      </c>
      <c r="T2688">
        <v>34</v>
      </c>
      <c r="U2688">
        <v>0</v>
      </c>
      <c r="V2688">
        <v>0</v>
      </c>
      <c r="W2688">
        <v>0</v>
      </c>
      <c r="X2688">
        <v>32.832821180776776</v>
      </c>
      <c r="Y2688">
        <v>0</v>
      </c>
      <c r="Z2688">
        <v>4.6332443465706669E-2</v>
      </c>
      <c r="AA2688">
        <v>0</v>
      </c>
      <c r="AB2688">
        <v>10.840710877399459</v>
      </c>
      <c r="AC2688">
        <v>0</v>
      </c>
      <c r="AD2688">
        <v>0</v>
      </c>
      <c r="AE2688">
        <v>43.719864501641943</v>
      </c>
    </row>
    <row r="2689" spans="1:31" x14ac:dyDescent="0.25">
      <c r="A2689">
        <v>2401908</v>
      </c>
      <c r="B2689">
        <v>1</v>
      </c>
      <c r="C2689" t="s">
        <v>80</v>
      </c>
      <c r="D2689" t="s">
        <v>83</v>
      </c>
      <c r="E2689" t="s">
        <v>325</v>
      </c>
      <c r="F2689" t="s">
        <v>7962</v>
      </c>
      <c r="G2689" t="s">
        <v>162</v>
      </c>
      <c r="H2689" t="s">
        <v>143</v>
      </c>
      <c r="I2689" t="s">
        <v>136</v>
      </c>
      <c r="J2689" t="s">
        <v>137</v>
      </c>
      <c r="K2689" t="s">
        <v>163</v>
      </c>
      <c r="L2689" t="s">
        <v>7963</v>
      </c>
      <c r="M2689" t="s">
        <v>7964</v>
      </c>
      <c r="N2689">
        <v>2.029632222</v>
      </c>
      <c r="O2689">
        <v>0</v>
      </c>
      <c r="P2689">
        <v>2444</v>
      </c>
      <c r="Q2689">
        <v>0</v>
      </c>
      <c r="R2689">
        <v>0</v>
      </c>
      <c r="S2689">
        <v>39</v>
      </c>
      <c r="T2689">
        <v>213</v>
      </c>
      <c r="U2689">
        <v>8</v>
      </c>
      <c r="V2689">
        <v>3</v>
      </c>
      <c r="W2689">
        <v>0</v>
      </c>
      <c r="X2689">
        <v>1137.4456749248243</v>
      </c>
      <c r="Y2689">
        <v>0</v>
      </c>
      <c r="Z2689">
        <v>0</v>
      </c>
      <c r="AA2689">
        <v>3971.8276137342937</v>
      </c>
      <c r="AB2689">
        <v>576.56456914679029</v>
      </c>
      <c r="AC2689">
        <v>7290.7940084624333</v>
      </c>
      <c r="AD2689">
        <v>30.528060711074549</v>
      </c>
      <c r="AE2689">
        <v>13007.159926979417</v>
      </c>
    </row>
    <row r="2690" spans="1:31" x14ac:dyDescent="0.25">
      <c r="A2690">
        <v>2401912</v>
      </c>
      <c r="B2690">
        <v>1</v>
      </c>
      <c r="C2690" t="s">
        <v>81</v>
      </c>
      <c r="D2690" t="s">
        <v>112</v>
      </c>
      <c r="E2690" t="s">
        <v>141</v>
      </c>
      <c r="F2690" t="s">
        <v>7965</v>
      </c>
      <c r="G2690" t="s">
        <v>206</v>
      </c>
      <c r="H2690" t="s">
        <v>143</v>
      </c>
      <c r="I2690" t="s">
        <v>136</v>
      </c>
      <c r="J2690" t="s">
        <v>137</v>
      </c>
      <c r="K2690" t="s">
        <v>163</v>
      </c>
      <c r="L2690" t="s">
        <v>7966</v>
      </c>
      <c r="M2690" t="s">
        <v>7967</v>
      </c>
      <c r="N2690">
        <v>0.40694444400000002</v>
      </c>
      <c r="O2690">
        <v>0</v>
      </c>
      <c r="P2690">
        <v>249</v>
      </c>
      <c r="Q2690">
        <v>0</v>
      </c>
      <c r="R2690">
        <v>0</v>
      </c>
      <c r="S2690">
        <v>0</v>
      </c>
      <c r="T2690">
        <v>9</v>
      </c>
      <c r="U2690">
        <v>0</v>
      </c>
      <c r="V2690">
        <v>0</v>
      </c>
      <c r="W2690">
        <v>0</v>
      </c>
      <c r="X2690">
        <v>11.066330218656345</v>
      </c>
      <c r="Y2690">
        <v>0</v>
      </c>
      <c r="Z2690">
        <v>0</v>
      </c>
      <c r="AA2690">
        <v>0</v>
      </c>
      <c r="AB2690">
        <v>1.0109769972184279</v>
      </c>
      <c r="AC2690">
        <v>0</v>
      </c>
      <c r="AD2690">
        <v>0</v>
      </c>
      <c r="AE2690">
        <v>12.077307215874773</v>
      </c>
    </row>
    <row r="2691" spans="1:31" x14ac:dyDescent="0.25">
      <c r="A2691">
        <v>2401913</v>
      </c>
      <c r="B2691">
        <v>1</v>
      </c>
      <c r="C2691" t="s">
        <v>81</v>
      </c>
      <c r="D2691" t="s">
        <v>118</v>
      </c>
      <c r="E2691" t="s">
        <v>141</v>
      </c>
      <c r="F2691" t="s">
        <v>6744</v>
      </c>
      <c r="G2691" t="s">
        <v>1161</v>
      </c>
      <c r="H2691" t="s">
        <v>143</v>
      </c>
      <c r="I2691" t="s">
        <v>136</v>
      </c>
      <c r="J2691" t="s">
        <v>137</v>
      </c>
      <c r="K2691" t="s">
        <v>163</v>
      </c>
      <c r="L2691" t="s">
        <v>7968</v>
      </c>
      <c r="M2691" t="s">
        <v>7969</v>
      </c>
      <c r="N2691">
        <v>1.676388888</v>
      </c>
      <c r="O2691">
        <v>0</v>
      </c>
      <c r="P2691">
        <v>0</v>
      </c>
      <c r="Q2691">
        <v>27</v>
      </c>
      <c r="R2691">
        <v>7</v>
      </c>
      <c r="S2691">
        <v>2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10.105175212065776</v>
      </c>
      <c r="Z2691">
        <v>0.42757302702389333</v>
      </c>
      <c r="AA2691">
        <v>1.9336228446462942</v>
      </c>
      <c r="AB2691">
        <v>0</v>
      </c>
      <c r="AC2691">
        <v>0</v>
      </c>
      <c r="AD2691">
        <v>0</v>
      </c>
      <c r="AE2691">
        <v>12.466371083735963</v>
      </c>
    </row>
    <row r="2692" spans="1:31" x14ac:dyDescent="0.25">
      <c r="A2692">
        <v>2401914</v>
      </c>
      <c r="B2692">
        <v>1</v>
      </c>
      <c r="C2692" t="s">
        <v>80</v>
      </c>
      <c r="D2692" t="s">
        <v>84</v>
      </c>
      <c r="E2692" t="s">
        <v>181</v>
      </c>
      <c r="F2692" t="s">
        <v>7970</v>
      </c>
      <c r="G2692" t="s">
        <v>231</v>
      </c>
      <c r="H2692" t="s">
        <v>135</v>
      </c>
      <c r="I2692" t="s">
        <v>136</v>
      </c>
      <c r="J2692" t="s">
        <v>137</v>
      </c>
      <c r="K2692" t="s">
        <v>163</v>
      </c>
      <c r="L2692" t="s">
        <v>7971</v>
      </c>
      <c r="M2692" t="s">
        <v>7972</v>
      </c>
      <c r="N2692">
        <v>8.3766666660000002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293.82673013843902</v>
      </c>
      <c r="AE2692">
        <v>293.82673013843902</v>
      </c>
    </row>
    <row r="2693" spans="1:31" x14ac:dyDescent="0.25">
      <c r="A2693">
        <v>2401915</v>
      </c>
      <c r="B2693">
        <v>1</v>
      </c>
      <c r="C2693" t="s">
        <v>80</v>
      </c>
      <c r="D2693" t="s">
        <v>93</v>
      </c>
      <c r="E2693" t="s">
        <v>157</v>
      </c>
      <c r="F2693" t="s">
        <v>7973</v>
      </c>
      <c r="G2693" t="s">
        <v>272</v>
      </c>
      <c r="H2693" t="s">
        <v>135</v>
      </c>
      <c r="I2693" t="s">
        <v>136</v>
      </c>
      <c r="J2693" t="s">
        <v>137</v>
      </c>
      <c r="K2693" t="s">
        <v>163</v>
      </c>
      <c r="L2693" t="s">
        <v>7974</v>
      </c>
      <c r="M2693" t="s">
        <v>7975</v>
      </c>
      <c r="N2693">
        <v>2.0783333329999998</v>
      </c>
      <c r="O2693">
        <v>0</v>
      </c>
      <c r="P2693">
        <v>53</v>
      </c>
      <c r="Q2693">
        <v>0</v>
      </c>
      <c r="R2693">
        <v>0</v>
      </c>
      <c r="S2693">
        <v>0</v>
      </c>
      <c r="T2693">
        <v>2</v>
      </c>
      <c r="U2693">
        <v>0</v>
      </c>
      <c r="V2693">
        <v>0</v>
      </c>
      <c r="W2693">
        <v>0</v>
      </c>
      <c r="X2693">
        <v>13.659193725150997</v>
      </c>
      <c r="Y2693">
        <v>0</v>
      </c>
      <c r="Z2693">
        <v>0</v>
      </c>
      <c r="AA2693">
        <v>0</v>
      </c>
      <c r="AB2693">
        <v>0.66541521895222511</v>
      </c>
      <c r="AC2693">
        <v>0</v>
      </c>
      <c r="AD2693">
        <v>0</v>
      </c>
      <c r="AE2693">
        <v>14.324608944103222</v>
      </c>
    </row>
    <row r="2694" spans="1:31" x14ac:dyDescent="0.25">
      <c r="A2694">
        <v>2401916</v>
      </c>
      <c r="B2694">
        <v>1</v>
      </c>
      <c r="C2694" t="s">
        <v>81</v>
      </c>
      <c r="D2694" t="s">
        <v>127</v>
      </c>
      <c r="E2694" t="s">
        <v>141</v>
      </c>
      <c r="F2694" t="s">
        <v>7976</v>
      </c>
      <c r="G2694" t="s">
        <v>162</v>
      </c>
      <c r="H2694" t="s">
        <v>143</v>
      </c>
      <c r="I2694" t="s">
        <v>136</v>
      </c>
      <c r="J2694" t="s">
        <v>137</v>
      </c>
      <c r="K2694" t="s">
        <v>163</v>
      </c>
      <c r="L2694" t="s">
        <v>7977</v>
      </c>
      <c r="M2694" t="s">
        <v>7978</v>
      </c>
      <c r="N2694">
        <v>0.91194444399999997</v>
      </c>
      <c r="O2694">
        <v>0</v>
      </c>
      <c r="P2694">
        <v>858</v>
      </c>
      <c r="Q2694">
        <v>0</v>
      </c>
      <c r="R2694">
        <v>26</v>
      </c>
      <c r="S2694">
        <v>0</v>
      </c>
      <c r="T2694">
        <v>92</v>
      </c>
      <c r="U2694">
        <v>0</v>
      </c>
      <c r="V2694">
        <v>0</v>
      </c>
      <c r="W2694">
        <v>0</v>
      </c>
      <c r="X2694">
        <v>112.16317639771768</v>
      </c>
      <c r="Y2694">
        <v>0</v>
      </c>
      <c r="Z2694">
        <v>5.6056640118269838</v>
      </c>
      <c r="AA2694">
        <v>0</v>
      </c>
      <c r="AB2694">
        <v>43.668027261733776</v>
      </c>
      <c r="AC2694">
        <v>0</v>
      </c>
      <c r="AD2694">
        <v>0</v>
      </c>
      <c r="AE2694">
        <v>161.43686767127843</v>
      </c>
    </row>
    <row r="2695" spans="1:31" x14ac:dyDescent="0.25">
      <c r="A2695">
        <v>2401917</v>
      </c>
      <c r="B2695">
        <v>1</v>
      </c>
      <c r="C2695" t="s">
        <v>80</v>
      </c>
      <c r="D2695" t="s">
        <v>96</v>
      </c>
      <c r="E2695" t="s">
        <v>141</v>
      </c>
      <c r="F2695" t="s">
        <v>7979</v>
      </c>
      <c r="G2695" t="s">
        <v>4047</v>
      </c>
      <c r="H2695" t="s">
        <v>143</v>
      </c>
      <c r="I2695" t="s">
        <v>136</v>
      </c>
      <c r="J2695" t="s">
        <v>137</v>
      </c>
      <c r="K2695" t="s">
        <v>163</v>
      </c>
      <c r="L2695" t="s">
        <v>7980</v>
      </c>
      <c r="M2695" t="s">
        <v>7981</v>
      </c>
      <c r="N2695">
        <v>2.2863888879999998</v>
      </c>
      <c r="O2695">
        <v>0</v>
      </c>
      <c r="P2695">
        <v>330</v>
      </c>
      <c r="Q2695">
        <v>0</v>
      </c>
      <c r="R2695">
        <v>0</v>
      </c>
      <c r="S2695">
        <v>0</v>
      </c>
      <c r="T2695">
        <v>42</v>
      </c>
      <c r="U2695">
        <v>0</v>
      </c>
      <c r="V2695">
        <v>0</v>
      </c>
      <c r="W2695">
        <v>0</v>
      </c>
      <c r="X2695">
        <v>127.89890972490289</v>
      </c>
      <c r="Y2695">
        <v>0</v>
      </c>
      <c r="Z2695">
        <v>0</v>
      </c>
      <c r="AA2695">
        <v>0</v>
      </c>
      <c r="AB2695">
        <v>69.403381566253387</v>
      </c>
      <c r="AC2695">
        <v>0</v>
      </c>
      <c r="AD2695">
        <v>0</v>
      </c>
      <c r="AE2695">
        <v>197.30229129115628</v>
      </c>
    </row>
    <row r="2696" spans="1:31" x14ac:dyDescent="0.25">
      <c r="A2696">
        <v>2401918</v>
      </c>
      <c r="B2696">
        <v>1</v>
      </c>
      <c r="C2696" t="s">
        <v>81</v>
      </c>
      <c r="D2696" t="s">
        <v>118</v>
      </c>
      <c r="E2696" t="s">
        <v>141</v>
      </c>
      <c r="F2696" t="s">
        <v>7982</v>
      </c>
      <c r="G2696" t="s">
        <v>162</v>
      </c>
      <c r="H2696" t="s">
        <v>143</v>
      </c>
      <c r="I2696" t="s">
        <v>136</v>
      </c>
      <c r="J2696" t="s">
        <v>137</v>
      </c>
      <c r="K2696" t="s">
        <v>163</v>
      </c>
      <c r="L2696" t="s">
        <v>7983</v>
      </c>
      <c r="M2696" t="s">
        <v>7984</v>
      </c>
      <c r="N2696">
        <v>0.95305555500000005</v>
      </c>
      <c r="O2696">
        <v>0</v>
      </c>
      <c r="P2696">
        <v>244</v>
      </c>
      <c r="Q2696">
        <v>0</v>
      </c>
      <c r="R2696">
        <v>14</v>
      </c>
      <c r="S2696">
        <v>0</v>
      </c>
      <c r="T2696">
        <v>22</v>
      </c>
      <c r="U2696">
        <v>0</v>
      </c>
      <c r="V2696">
        <v>0</v>
      </c>
      <c r="W2696">
        <v>0</v>
      </c>
      <c r="X2696">
        <v>29.536023529386327</v>
      </c>
      <c r="Y2696">
        <v>0</v>
      </c>
      <c r="Z2696">
        <v>1.0865318983697778E-2</v>
      </c>
      <c r="AA2696">
        <v>0</v>
      </c>
      <c r="AB2696">
        <v>5.2214631771532005</v>
      </c>
      <c r="AC2696">
        <v>0</v>
      </c>
      <c r="AD2696">
        <v>0</v>
      </c>
      <c r="AE2696">
        <v>34.768352025523228</v>
      </c>
    </row>
    <row r="2697" spans="1:31" x14ac:dyDescent="0.25">
      <c r="A2697">
        <v>2401921</v>
      </c>
      <c r="B2697">
        <v>1</v>
      </c>
      <c r="C2697" t="s">
        <v>80</v>
      </c>
      <c r="D2697" t="s">
        <v>91</v>
      </c>
      <c r="E2697" t="s">
        <v>181</v>
      </c>
      <c r="F2697" t="s">
        <v>7985</v>
      </c>
      <c r="G2697" t="s">
        <v>1316</v>
      </c>
      <c r="H2697" t="s">
        <v>135</v>
      </c>
      <c r="I2697" t="s">
        <v>136</v>
      </c>
      <c r="J2697" t="s">
        <v>137</v>
      </c>
      <c r="K2697" t="s">
        <v>163</v>
      </c>
      <c r="L2697" t="s">
        <v>7986</v>
      </c>
      <c r="M2697" t="s">
        <v>7987</v>
      </c>
      <c r="N2697">
        <v>1.33</v>
      </c>
      <c r="O2697">
        <v>0</v>
      </c>
      <c r="P2697">
        <v>0</v>
      </c>
      <c r="Q2697">
        <v>0</v>
      </c>
      <c r="R2697">
        <v>2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0.38421711059394004</v>
      </c>
      <c r="AA2697">
        <v>0</v>
      </c>
      <c r="AB2697">
        <v>0</v>
      </c>
      <c r="AC2697">
        <v>0</v>
      </c>
      <c r="AD2697">
        <v>0</v>
      </c>
      <c r="AE2697">
        <v>0.38421711059394004</v>
      </c>
    </row>
    <row r="2698" spans="1:31" x14ac:dyDescent="0.25">
      <c r="A2698">
        <v>2401926</v>
      </c>
      <c r="B2698">
        <v>1</v>
      </c>
      <c r="C2698" t="s">
        <v>81</v>
      </c>
      <c r="D2698" t="s">
        <v>120</v>
      </c>
      <c r="E2698" t="s">
        <v>279</v>
      </c>
      <c r="F2698" t="s">
        <v>7988</v>
      </c>
      <c r="G2698" t="s">
        <v>162</v>
      </c>
      <c r="H2698" t="s">
        <v>143</v>
      </c>
      <c r="I2698" t="s">
        <v>136</v>
      </c>
      <c r="J2698" t="s">
        <v>137</v>
      </c>
      <c r="K2698" t="s">
        <v>163</v>
      </c>
      <c r="L2698" t="s">
        <v>7989</v>
      </c>
      <c r="M2698" t="s">
        <v>7990</v>
      </c>
      <c r="N2698">
        <v>0.84472222200000002</v>
      </c>
      <c r="O2698">
        <v>0</v>
      </c>
      <c r="P2698">
        <v>307</v>
      </c>
      <c r="Q2698">
        <v>3</v>
      </c>
      <c r="R2698">
        <v>26</v>
      </c>
      <c r="S2698">
        <v>1</v>
      </c>
      <c r="T2698">
        <v>30</v>
      </c>
      <c r="U2698">
        <v>0</v>
      </c>
      <c r="V2698">
        <v>0</v>
      </c>
      <c r="W2698">
        <v>0</v>
      </c>
      <c r="X2698">
        <v>38.513314434737914</v>
      </c>
      <c r="Y2698">
        <v>3.2018738653386438</v>
      </c>
      <c r="Z2698">
        <v>2.9938041058166265</v>
      </c>
      <c r="AA2698">
        <v>10.699699109424534</v>
      </c>
      <c r="AB2698">
        <v>11.727360780021097</v>
      </c>
      <c r="AC2698">
        <v>0</v>
      </c>
      <c r="AD2698">
        <v>0</v>
      </c>
      <c r="AE2698">
        <v>67.136052295338814</v>
      </c>
    </row>
    <row r="2699" spans="1:31" x14ac:dyDescent="0.25">
      <c r="A2699">
        <v>2401927</v>
      </c>
      <c r="B2699">
        <v>1</v>
      </c>
      <c r="C2699" t="s">
        <v>81</v>
      </c>
      <c r="D2699" t="s">
        <v>117</v>
      </c>
      <c r="E2699" t="s">
        <v>141</v>
      </c>
      <c r="F2699" t="s">
        <v>6496</v>
      </c>
      <c r="G2699" t="s">
        <v>162</v>
      </c>
      <c r="H2699" t="s">
        <v>143</v>
      </c>
      <c r="I2699" t="s">
        <v>136</v>
      </c>
      <c r="J2699" t="s">
        <v>137</v>
      </c>
      <c r="K2699" t="s">
        <v>163</v>
      </c>
      <c r="L2699" t="s">
        <v>7991</v>
      </c>
      <c r="M2699" t="s">
        <v>7992</v>
      </c>
      <c r="N2699">
        <v>0.27583333300000001</v>
      </c>
      <c r="O2699">
        <v>5</v>
      </c>
      <c r="P2699">
        <v>1010</v>
      </c>
      <c r="Q2699">
        <v>103</v>
      </c>
      <c r="R2699">
        <v>234</v>
      </c>
      <c r="S2699">
        <v>23</v>
      </c>
      <c r="T2699">
        <v>109</v>
      </c>
      <c r="U2699">
        <v>2</v>
      </c>
      <c r="V2699">
        <v>0</v>
      </c>
      <c r="W2699">
        <v>0.93667293171461186</v>
      </c>
      <c r="X2699">
        <v>42.158584441610863</v>
      </c>
      <c r="Y2699">
        <v>29.09691791233697</v>
      </c>
      <c r="Z2699">
        <v>20.294985615827478</v>
      </c>
      <c r="AA2699">
        <v>32.229948448338227</v>
      </c>
      <c r="AB2699">
        <v>26.212160470163223</v>
      </c>
      <c r="AC2699">
        <v>28.030187805992902</v>
      </c>
      <c r="AD2699">
        <v>0</v>
      </c>
      <c r="AE2699">
        <v>178.95945762598427</v>
      </c>
    </row>
    <row r="2700" spans="1:31" x14ac:dyDescent="0.25">
      <c r="A2700">
        <v>2401929</v>
      </c>
      <c r="B2700">
        <v>1</v>
      </c>
      <c r="C2700" t="s">
        <v>81</v>
      </c>
      <c r="D2700" t="s">
        <v>128</v>
      </c>
      <c r="E2700" t="s">
        <v>153</v>
      </c>
      <c r="F2700" t="s">
        <v>7993</v>
      </c>
      <c r="G2700" t="s">
        <v>162</v>
      </c>
      <c r="H2700" t="s">
        <v>143</v>
      </c>
      <c r="I2700" t="s">
        <v>136</v>
      </c>
      <c r="J2700" t="s">
        <v>137</v>
      </c>
      <c r="K2700" t="s">
        <v>163</v>
      </c>
      <c r="L2700" t="s">
        <v>7994</v>
      </c>
      <c r="M2700" t="s">
        <v>7995</v>
      </c>
      <c r="N2700">
        <v>0.64222222200000001</v>
      </c>
      <c r="O2700">
        <v>0</v>
      </c>
      <c r="P2700">
        <v>2545</v>
      </c>
      <c r="Q2700">
        <v>0</v>
      </c>
      <c r="R2700">
        <v>23</v>
      </c>
      <c r="S2700">
        <v>3</v>
      </c>
      <c r="T2700">
        <v>151</v>
      </c>
      <c r="U2700">
        <v>0</v>
      </c>
      <c r="V2700">
        <v>0</v>
      </c>
      <c r="W2700">
        <v>0</v>
      </c>
      <c r="X2700">
        <v>283.58846247972087</v>
      </c>
      <c r="Y2700">
        <v>0</v>
      </c>
      <c r="Z2700">
        <v>7.6053370145819557</v>
      </c>
      <c r="AA2700">
        <v>15.324759236698533</v>
      </c>
      <c r="AB2700">
        <v>87.832883566679996</v>
      </c>
      <c r="AC2700">
        <v>0</v>
      </c>
      <c r="AD2700">
        <v>0</v>
      </c>
      <c r="AE2700">
        <v>394.35144229768133</v>
      </c>
    </row>
    <row r="2701" spans="1:31" x14ac:dyDescent="0.25">
      <c r="A2701">
        <v>2401930</v>
      </c>
      <c r="B2701">
        <v>1</v>
      </c>
      <c r="C2701" t="s">
        <v>80</v>
      </c>
      <c r="D2701" t="s">
        <v>100</v>
      </c>
      <c r="E2701" t="s">
        <v>181</v>
      </c>
      <c r="F2701" t="s">
        <v>7996</v>
      </c>
      <c r="G2701" t="s">
        <v>231</v>
      </c>
      <c r="H2701" t="s">
        <v>135</v>
      </c>
      <c r="I2701" t="s">
        <v>136</v>
      </c>
      <c r="J2701" t="s">
        <v>137</v>
      </c>
      <c r="K2701" t="s">
        <v>163</v>
      </c>
      <c r="L2701" t="s">
        <v>7997</v>
      </c>
      <c r="M2701" t="s">
        <v>7998</v>
      </c>
      <c r="N2701">
        <v>4.2305555549999996</v>
      </c>
      <c r="O2701">
        <v>0</v>
      </c>
      <c r="P2701">
        <v>5</v>
      </c>
      <c r="Q2701">
        <v>0</v>
      </c>
      <c r="R2701">
        <v>0</v>
      </c>
      <c r="S2701">
        <v>0</v>
      </c>
      <c r="T2701">
        <v>1</v>
      </c>
      <c r="U2701">
        <v>0</v>
      </c>
      <c r="V2701">
        <v>0</v>
      </c>
      <c r="W2701">
        <v>0</v>
      </c>
      <c r="X2701">
        <v>3.0432499271306503</v>
      </c>
      <c r="Y2701">
        <v>0</v>
      </c>
      <c r="Z2701">
        <v>0</v>
      </c>
      <c r="AA2701">
        <v>0</v>
      </c>
      <c r="AB2701">
        <v>18.442119676928289</v>
      </c>
      <c r="AC2701">
        <v>0</v>
      </c>
      <c r="AD2701">
        <v>0</v>
      </c>
      <c r="AE2701">
        <v>21.485369604058938</v>
      </c>
    </row>
    <row r="2702" spans="1:31" x14ac:dyDescent="0.25">
      <c r="A2702">
        <v>2401931</v>
      </c>
      <c r="B2702">
        <v>1</v>
      </c>
      <c r="C2702" t="s">
        <v>81</v>
      </c>
      <c r="D2702" t="s">
        <v>118</v>
      </c>
      <c r="E2702" t="s">
        <v>141</v>
      </c>
      <c r="F2702" t="s">
        <v>7999</v>
      </c>
      <c r="G2702" t="s">
        <v>206</v>
      </c>
      <c r="H2702" t="s">
        <v>143</v>
      </c>
      <c r="I2702" t="s">
        <v>136</v>
      </c>
      <c r="J2702" t="s">
        <v>137</v>
      </c>
      <c r="K2702" t="s">
        <v>163</v>
      </c>
      <c r="L2702" t="s">
        <v>8000</v>
      </c>
      <c r="M2702" t="s">
        <v>8001</v>
      </c>
      <c r="N2702">
        <v>1.8094444439999999</v>
      </c>
      <c r="O2702">
        <v>1</v>
      </c>
      <c r="P2702">
        <v>395</v>
      </c>
      <c r="Q2702">
        <v>50</v>
      </c>
      <c r="R2702">
        <v>40</v>
      </c>
      <c r="S2702">
        <v>15</v>
      </c>
      <c r="T2702">
        <v>37</v>
      </c>
      <c r="U2702">
        <v>0</v>
      </c>
      <c r="V2702">
        <v>0</v>
      </c>
      <c r="W2702">
        <v>0.88067313771393985</v>
      </c>
      <c r="X2702">
        <v>81.626975541313115</v>
      </c>
      <c r="Y2702">
        <v>349.78694460201001</v>
      </c>
      <c r="Z2702">
        <v>12.625793737306328</v>
      </c>
      <c r="AA2702">
        <v>95.154183573796217</v>
      </c>
      <c r="AB2702">
        <v>32.45695545745675</v>
      </c>
      <c r="AC2702">
        <v>0</v>
      </c>
      <c r="AD2702">
        <v>0</v>
      </c>
      <c r="AE2702">
        <v>572.53152604959632</v>
      </c>
    </row>
    <row r="2703" spans="1:31" x14ac:dyDescent="0.25">
      <c r="A2703">
        <v>2401933</v>
      </c>
      <c r="B2703">
        <v>1</v>
      </c>
      <c r="C2703" t="s">
        <v>80</v>
      </c>
      <c r="D2703" t="s">
        <v>95</v>
      </c>
      <c r="E2703" t="s">
        <v>153</v>
      </c>
      <c r="F2703" t="s">
        <v>8002</v>
      </c>
      <c r="G2703" t="s">
        <v>162</v>
      </c>
      <c r="H2703" t="s">
        <v>143</v>
      </c>
      <c r="I2703" t="s">
        <v>136</v>
      </c>
      <c r="J2703" t="s">
        <v>137</v>
      </c>
      <c r="K2703" t="s">
        <v>163</v>
      </c>
      <c r="L2703" t="s">
        <v>8003</v>
      </c>
      <c r="M2703" t="s">
        <v>8004</v>
      </c>
      <c r="N2703">
        <v>0.939722222</v>
      </c>
      <c r="O2703">
        <v>0</v>
      </c>
      <c r="P2703">
        <v>1155</v>
      </c>
      <c r="Q2703">
        <v>0</v>
      </c>
      <c r="R2703">
        <v>1</v>
      </c>
      <c r="S2703">
        <v>1</v>
      </c>
      <c r="T2703">
        <v>447</v>
      </c>
      <c r="U2703">
        <v>0</v>
      </c>
      <c r="V2703">
        <v>0</v>
      </c>
      <c r="W2703">
        <v>0</v>
      </c>
      <c r="X2703">
        <v>184.83347889896186</v>
      </c>
      <c r="Y2703">
        <v>0</v>
      </c>
      <c r="Z2703">
        <v>0</v>
      </c>
      <c r="AA2703">
        <v>26.452102897433804</v>
      </c>
      <c r="AB2703">
        <v>444.52666991809826</v>
      </c>
      <c r="AC2703">
        <v>0</v>
      </c>
      <c r="AD2703">
        <v>0</v>
      </c>
      <c r="AE2703">
        <v>655.81225171449387</v>
      </c>
    </row>
    <row r="2704" spans="1:31" x14ac:dyDescent="0.25">
      <c r="A2704">
        <v>2401935</v>
      </c>
      <c r="B2704">
        <v>1</v>
      </c>
      <c r="C2704" t="s">
        <v>80</v>
      </c>
      <c r="D2704" t="s">
        <v>107</v>
      </c>
      <c r="E2704" t="s">
        <v>157</v>
      </c>
      <c r="F2704" t="s">
        <v>8005</v>
      </c>
      <c r="G2704" t="s">
        <v>567</v>
      </c>
      <c r="H2704" t="s">
        <v>135</v>
      </c>
      <c r="I2704" t="s">
        <v>136</v>
      </c>
      <c r="J2704" t="s">
        <v>137</v>
      </c>
      <c r="K2704" t="s">
        <v>163</v>
      </c>
      <c r="L2704" t="s">
        <v>8006</v>
      </c>
      <c r="M2704" t="s">
        <v>8007</v>
      </c>
      <c r="N2704">
        <v>1.853611111</v>
      </c>
      <c r="O2704">
        <v>0</v>
      </c>
      <c r="P2704">
        <v>25</v>
      </c>
      <c r="Q2704">
        <v>0</v>
      </c>
      <c r="R2704">
        <v>0</v>
      </c>
      <c r="S2704">
        <v>0</v>
      </c>
      <c r="T2704">
        <v>7</v>
      </c>
      <c r="U2704">
        <v>0</v>
      </c>
      <c r="V2704">
        <v>0</v>
      </c>
      <c r="W2704">
        <v>0</v>
      </c>
      <c r="X2704">
        <v>5.6260466825329516</v>
      </c>
      <c r="Y2704">
        <v>0</v>
      </c>
      <c r="Z2704">
        <v>0</v>
      </c>
      <c r="AA2704">
        <v>0</v>
      </c>
      <c r="AB2704">
        <v>7.1490523448808503</v>
      </c>
      <c r="AC2704">
        <v>0</v>
      </c>
      <c r="AD2704">
        <v>0</v>
      </c>
      <c r="AE2704">
        <v>12.775099027413802</v>
      </c>
    </row>
    <row r="2705" spans="1:31" x14ac:dyDescent="0.25">
      <c r="A2705">
        <v>2401936</v>
      </c>
      <c r="B2705">
        <v>1</v>
      </c>
      <c r="C2705" t="s">
        <v>80</v>
      </c>
      <c r="D2705" t="s">
        <v>102</v>
      </c>
      <c r="E2705" t="s">
        <v>153</v>
      </c>
      <c r="F2705" t="s">
        <v>8008</v>
      </c>
      <c r="G2705" t="s">
        <v>162</v>
      </c>
      <c r="H2705" t="s">
        <v>143</v>
      </c>
      <c r="I2705" t="s">
        <v>136</v>
      </c>
      <c r="J2705" t="s">
        <v>137</v>
      </c>
      <c r="K2705" t="s">
        <v>163</v>
      </c>
      <c r="L2705" t="s">
        <v>8009</v>
      </c>
      <c r="M2705" t="s">
        <v>8010</v>
      </c>
      <c r="N2705">
        <v>0.67333333299999998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1.6468155218921599</v>
      </c>
      <c r="AC2705">
        <v>0</v>
      </c>
      <c r="AD2705">
        <v>0</v>
      </c>
      <c r="AE2705">
        <v>1.6468155218921599</v>
      </c>
    </row>
    <row r="2706" spans="1:31" x14ac:dyDescent="0.25">
      <c r="A2706">
        <v>2401937</v>
      </c>
      <c r="B2706">
        <v>1</v>
      </c>
      <c r="C2706" t="s">
        <v>81</v>
      </c>
      <c r="D2706" t="s">
        <v>116</v>
      </c>
      <c r="E2706" t="s">
        <v>141</v>
      </c>
      <c r="F2706" t="s">
        <v>8011</v>
      </c>
      <c r="G2706" t="s">
        <v>206</v>
      </c>
      <c r="H2706" t="s">
        <v>143</v>
      </c>
      <c r="I2706" t="s">
        <v>136</v>
      </c>
      <c r="J2706" t="s">
        <v>137</v>
      </c>
      <c r="K2706" t="s">
        <v>163</v>
      </c>
      <c r="L2706" t="s">
        <v>8012</v>
      </c>
      <c r="M2706" t="s">
        <v>8013</v>
      </c>
      <c r="N2706">
        <v>1.2475000000000001</v>
      </c>
      <c r="O2706">
        <v>0</v>
      </c>
      <c r="P2706">
        <v>2</v>
      </c>
      <c r="Q2706">
        <v>0</v>
      </c>
      <c r="R2706">
        <v>10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0.26905884629925664</v>
      </c>
      <c r="Y2706">
        <v>0</v>
      </c>
      <c r="Z2706">
        <v>3.9406892352737253</v>
      </c>
      <c r="AA2706">
        <v>0</v>
      </c>
      <c r="AB2706">
        <v>0</v>
      </c>
      <c r="AC2706">
        <v>0</v>
      </c>
      <c r="AD2706">
        <v>0</v>
      </c>
      <c r="AE2706">
        <v>4.2097480815729815</v>
      </c>
    </row>
    <row r="2707" spans="1:31" x14ac:dyDescent="0.25">
      <c r="A2707">
        <v>2401939</v>
      </c>
      <c r="B2707">
        <v>1</v>
      </c>
      <c r="C2707" t="s">
        <v>81</v>
      </c>
      <c r="D2707" t="s">
        <v>128</v>
      </c>
      <c r="E2707" t="s">
        <v>153</v>
      </c>
      <c r="F2707" t="s">
        <v>8014</v>
      </c>
      <c r="G2707" t="s">
        <v>162</v>
      </c>
      <c r="H2707" t="s">
        <v>143</v>
      </c>
      <c r="I2707" t="s">
        <v>136</v>
      </c>
      <c r="J2707" t="s">
        <v>137</v>
      </c>
      <c r="K2707" t="s">
        <v>163</v>
      </c>
      <c r="L2707" t="s">
        <v>8015</v>
      </c>
      <c r="M2707" t="s">
        <v>8016</v>
      </c>
      <c r="N2707">
        <v>0.22083333299999999</v>
      </c>
      <c r="O2707">
        <v>0</v>
      </c>
      <c r="P2707">
        <v>1839</v>
      </c>
      <c r="Q2707">
        <v>0</v>
      </c>
      <c r="R2707">
        <v>3</v>
      </c>
      <c r="S2707">
        <v>2</v>
      </c>
      <c r="T2707">
        <v>88</v>
      </c>
      <c r="U2707">
        <v>0</v>
      </c>
      <c r="V2707">
        <v>0</v>
      </c>
      <c r="W2707">
        <v>0</v>
      </c>
      <c r="X2707">
        <v>72.296339826998619</v>
      </c>
      <c r="Y2707">
        <v>0</v>
      </c>
      <c r="Z2707">
        <v>7.0111843135458346E-2</v>
      </c>
      <c r="AA2707">
        <v>0.54186145020301668</v>
      </c>
      <c r="AB2707">
        <v>19.870645297513935</v>
      </c>
      <c r="AC2707">
        <v>0</v>
      </c>
      <c r="AD2707">
        <v>0</v>
      </c>
      <c r="AE2707">
        <v>92.77895841785103</v>
      </c>
    </row>
    <row r="2708" spans="1:31" x14ac:dyDescent="0.25">
      <c r="A2708">
        <v>2401940</v>
      </c>
      <c r="B2708">
        <v>1</v>
      </c>
      <c r="C2708" t="s">
        <v>80</v>
      </c>
      <c r="D2708" t="s">
        <v>109</v>
      </c>
      <c r="E2708" t="s">
        <v>181</v>
      </c>
      <c r="F2708" t="s">
        <v>8017</v>
      </c>
      <c r="G2708" t="s">
        <v>183</v>
      </c>
      <c r="H2708" t="s">
        <v>135</v>
      </c>
      <c r="I2708" t="s">
        <v>136</v>
      </c>
      <c r="J2708" t="s">
        <v>137</v>
      </c>
      <c r="K2708" t="s">
        <v>163</v>
      </c>
      <c r="L2708" t="s">
        <v>8018</v>
      </c>
      <c r="M2708" t="s">
        <v>8019</v>
      </c>
      <c r="N2708">
        <v>0.78583333300000002</v>
      </c>
      <c r="O2708">
        <v>0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6.783494319529168E-2</v>
      </c>
      <c r="AA2708">
        <v>0</v>
      </c>
      <c r="AB2708">
        <v>0</v>
      </c>
      <c r="AC2708">
        <v>0</v>
      </c>
      <c r="AD2708">
        <v>0</v>
      </c>
      <c r="AE2708">
        <v>6.783494319529168E-2</v>
      </c>
    </row>
    <row r="2709" spans="1:31" x14ac:dyDescent="0.25">
      <c r="A2709">
        <v>2401941</v>
      </c>
      <c r="B2709">
        <v>1</v>
      </c>
      <c r="C2709" t="s">
        <v>80</v>
      </c>
      <c r="D2709" t="s">
        <v>84</v>
      </c>
      <c r="E2709" t="s">
        <v>132</v>
      </c>
      <c r="F2709" t="s">
        <v>8020</v>
      </c>
      <c r="G2709" t="s">
        <v>254</v>
      </c>
      <c r="H2709" t="s">
        <v>135</v>
      </c>
      <c r="I2709" t="s">
        <v>136</v>
      </c>
      <c r="J2709" t="s">
        <v>137</v>
      </c>
      <c r="K2709" t="s">
        <v>163</v>
      </c>
      <c r="L2709" t="s">
        <v>8021</v>
      </c>
      <c r="M2709" t="s">
        <v>8022</v>
      </c>
      <c r="N2709">
        <v>0.92944444400000004</v>
      </c>
      <c r="O2709">
        <v>0</v>
      </c>
      <c r="P2709">
        <v>10</v>
      </c>
      <c r="Q2709">
        <v>0</v>
      </c>
      <c r="R2709">
        <v>0</v>
      </c>
      <c r="S2709">
        <v>0</v>
      </c>
      <c r="T2709">
        <v>186</v>
      </c>
      <c r="U2709">
        <v>0</v>
      </c>
      <c r="V2709">
        <v>5</v>
      </c>
      <c r="W2709">
        <v>0</v>
      </c>
      <c r="X2709">
        <v>1.7075786410449416</v>
      </c>
      <c r="Y2709">
        <v>0</v>
      </c>
      <c r="Z2709">
        <v>0</v>
      </c>
      <c r="AA2709">
        <v>0</v>
      </c>
      <c r="AB2709">
        <v>168.93831782136462</v>
      </c>
      <c r="AC2709">
        <v>0</v>
      </c>
      <c r="AD2709">
        <v>169.09555392440942</v>
      </c>
      <c r="AE2709">
        <v>339.741450386819</v>
      </c>
    </row>
    <row r="2710" spans="1:31" x14ac:dyDescent="0.25">
      <c r="A2710">
        <v>2401942</v>
      </c>
      <c r="B2710">
        <v>1</v>
      </c>
      <c r="C2710" t="s">
        <v>80</v>
      </c>
      <c r="D2710" t="s">
        <v>94</v>
      </c>
      <c r="E2710" t="s">
        <v>132</v>
      </c>
      <c r="F2710" t="s">
        <v>8023</v>
      </c>
      <c r="G2710" t="s">
        <v>554</v>
      </c>
      <c r="H2710" t="s">
        <v>135</v>
      </c>
      <c r="I2710" t="s">
        <v>136</v>
      </c>
      <c r="J2710" t="s">
        <v>137</v>
      </c>
      <c r="K2710" t="s">
        <v>163</v>
      </c>
      <c r="L2710" t="s">
        <v>8024</v>
      </c>
      <c r="M2710" t="s">
        <v>8025</v>
      </c>
      <c r="N2710">
        <v>0.50194444400000005</v>
      </c>
      <c r="O2710">
        <v>0</v>
      </c>
      <c r="P2710">
        <v>144</v>
      </c>
      <c r="Q2710">
        <v>0</v>
      </c>
      <c r="R2710">
        <v>0</v>
      </c>
      <c r="S2710">
        <v>0</v>
      </c>
      <c r="T2710">
        <v>4</v>
      </c>
      <c r="U2710">
        <v>0</v>
      </c>
      <c r="V2710">
        <v>0</v>
      </c>
      <c r="W2710">
        <v>0</v>
      </c>
      <c r="X2710">
        <v>4.4172638279623166</v>
      </c>
      <c r="Y2710">
        <v>0</v>
      </c>
      <c r="Z2710">
        <v>0</v>
      </c>
      <c r="AA2710">
        <v>0</v>
      </c>
      <c r="AB2710">
        <v>0.82294558987231481</v>
      </c>
      <c r="AC2710">
        <v>0</v>
      </c>
      <c r="AD2710">
        <v>0</v>
      </c>
      <c r="AE2710">
        <v>5.240209417834631</v>
      </c>
    </row>
    <row r="2711" spans="1:31" x14ac:dyDescent="0.25">
      <c r="A2711">
        <v>2401943</v>
      </c>
      <c r="B2711">
        <v>1</v>
      </c>
      <c r="C2711" t="s">
        <v>80</v>
      </c>
      <c r="D2711" t="s">
        <v>95</v>
      </c>
      <c r="E2711" t="s">
        <v>176</v>
      </c>
      <c r="F2711" t="s">
        <v>8026</v>
      </c>
      <c r="G2711" t="s">
        <v>235</v>
      </c>
      <c r="H2711" t="s">
        <v>135</v>
      </c>
      <c r="I2711" t="s">
        <v>136</v>
      </c>
      <c r="J2711" t="s">
        <v>137</v>
      </c>
      <c r="K2711" t="s">
        <v>163</v>
      </c>
      <c r="L2711" t="s">
        <v>8027</v>
      </c>
      <c r="M2711" t="s">
        <v>8028</v>
      </c>
      <c r="N2711">
        <v>5.1441666660000003</v>
      </c>
      <c r="O2711">
        <v>0</v>
      </c>
      <c r="P2711">
        <v>19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8.3875516106666286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8.3875516106666286</v>
      </c>
    </row>
    <row r="2712" spans="1:31" x14ac:dyDescent="0.25">
      <c r="A2712">
        <v>2401944</v>
      </c>
      <c r="B2712">
        <v>1</v>
      </c>
      <c r="C2712" t="s">
        <v>81</v>
      </c>
      <c r="D2712" t="s">
        <v>117</v>
      </c>
      <c r="E2712" t="s">
        <v>141</v>
      </c>
      <c r="F2712" t="s">
        <v>7102</v>
      </c>
      <c r="G2712" t="s">
        <v>206</v>
      </c>
      <c r="H2712" t="s">
        <v>143</v>
      </c>
      <c r="I2712" t="s">
        <v>136</v>
      </c>
      <c r="J2712" t="s">
        <v>137</v>
      </c>
      <c r="K2712" t="s">
        <v>163</v>
      </c>
      <c r="L2712" t="s">
        <v>8029</v>
      </c>
      <c r="M2712" t="s">
        <v>8030</v>
      </c>
      <c r="N2712">
        <v>1.4583333329999999</v>
      </c>
      <c r="O2712">
        <v>0</v>
      </c>
      <c r="P2712">
        <v>74</v>
      </c>
      <c r="Q2712">
        <v>10</v>
      </c>
      <c r="R2712">
        <v>2</v>
      </c>
      <c r="S2712">
        <v>0</v>
      </c>
      <c r="T2712">
        <v>6</v>
      </c>
      <c r="U2712">
        <v>0</v>
      </c>
      <c r="V2712">
        <v>0</v>
      </c>
      <c r="W2712">
        <v>0</v>
      </c>
      <c r="X2712">
        <v>9.2568605526807382</v>
      </c>
      <c r="Y2712">
        <v>10.003815560475301</v>
      </c>
      <c r="Z2712">
        <v>0</v>
      </c>
      <c r="AA2712">
        <v>0</v>
      </c>
      <c r="AB2712">
        <v>4.2811333672580982</v>
      </c>
      <c r="AC2712">
        <v>0</v>
      </c>
      <c r="AD2712">
        <v>0</v>
      </c>
      <c r="AE2712">
        <v>23.541809480414138</v>
      </c>
    </row>
    <row r="2713" spans="1:31" x14ac:dyDescent="0.25">
      <c r="A2713">
        <v>2401945</v>
      </c>
      <c r="B2713">
        <v>1</v>
      </c>
      <c r="C2713" t="s">
        <v>81</v>
      </c>
      <c r="D2713" t="s">
        <v>125</v>
      </c>
      <c r="E2713" t="s">
        <v>132</v>
      </c>
      <c r="F2713" t="s">
        <v>8031</v>
      </c>
      <c r="G2713" t="s">
        <v>187</v>
      </c>
      <c r="H2713" t="s">
        <v>135</v>
      </c>
      <c r="I2713" t="s">
        <v>136</v>
      </c>
      <c r="J2713" t="s">
        <v>137</v>
      </c>
      <c r="K2713" t="s">
        <v>163</v>
      </c>
      <c r="L2713" t="s">
        <v>8032</v>
      </c>
      <c r="M2713" t="s">
        <v>8033</v>
      </c>
      <c r="N2713">
        <v>0.58138888799999999</v>
      </c>
      <c r="O2713">
        <v>0</v>
      </c>
      <c r="P2713">
        <v>211</v>
      </c>
      <c r="Q2713">
        <v>0</v>
      </c>
      <c r="R2713">
        <v>2</v>
      </c>
      <c r="S2713">
        <v>0</v>
      </c>
      <c r="T2713">
        <v>12</v>
      </c>
      <c r="U2713">
        <v>0</v>
      </c>
      <c r="V2713">
        <v>0</v>
      </c>
      <c r="W2713">
        <v>0</v>
      </c>
      <c r="X2713">
        <v>17.791072262980986</v>
      </c>
      <c r="Y2713">
        <v>0</v>
      </c>
      <c r="Z2713">
        <v>8.3617043469555539E-4</v>
      </c>
      <c r="AA2713">
        <v>0</v>
      </c>
      <c r="AB2713">
        <v>4.237514711689931</v>
      </c>
      <c r="AC2713">
        <v>0</v>
      </c>
      <c r="AD2713">
        <v>0</v>
      </c>
      <c r="AE2713">
        <v>22.029423145105611</v>
      </c>
    </row>
    <row r="2714" spans="1:31" x14ac:dyDescent="0.25">
      <c r="A2714">
        <v>2401946</v>
      </c>
      <c r="B2714">
        <v>1</v>
      </c>
      <c r="C2714" t="s">
        <v>81</v>
      </c>
      <c r="D2714" t="s">
        <v>118</v>
      </c>
      <c r="E2714" t="s">
        <v>157</v>
      </c>
      <c r="F2714" t="s">
        <v>8034</v>
      </c>
      <c r="G2714" t="s">
        <v>235</v>
      </c>
      <c r="H2714" t="s">
        <v>135</v>
      </c>
      <c r="I2714" t="s">
        <v>136</v>
      </c>
      <c r="J2714" t="s">
        <v>137</v>
      </c>
      <c r="K2714" t="s">
        <v>163</v>
      </c>
      <c r="L2714" t="s">
        <v>8035</v>
      </c>
      <c r="M2714" t="s">
        <v>8036</v>
      </c>
      <c r="N2714">
        <v>2.5669444440000002</v>
      </c>
      <c r="O2714">
        <v>0</v>
      </c>
      <c r="P2714">
        <v>18</v>
      </c>
      <c r="Q2714">
        <v>0</v>
      </c>
      <c r="R2714">
        <v>1</v>
      </c>
      <c r="S2714">
        <v>0</v>
      </c>
      <c r="T2714">
        <v>2</v>
      </c>
      <c r="U2714">
        <v>0</v>
      </c>
      <c r="V2714">
        <v>0</v>
      </c>
      <c r="W2714">
        <v>0</v>
      </c>
      <c r="X2714">
        <v>10.930797215640418</v>
      </c>
      <c r="Y2714">
        <v>0</v>
      </c>
      <c r="Z2714">
        <v>1.1268659297435832</v>
      </c>
      <c r="AA2714">
        <v>0</v>
      </c>
      <c r="AB2714">
        <v>0.17837257411488944</v>
      </c>
      <c r="AC2714">
        <v>0</v>
      </c>
      <c r="AD2714">
        <v>0</v>
      </c>
      <c r="AE2714">
        <v>12.236035719498892</v>
      </c>
    </row>
    <row r="2715" spans="1:31" x14ac:dyDescent="0.25">
      <c r="A2715">
        <v>2401947</v>
      </c>
      <c r="B2715">
        <v>1</v>
      </c>
      <c r="C2715" t="s">
        <v>80</v>
      </c>
      <c r="D2715" t="s">
        <v>108</v>
      </c>
      <c r="E2715" t="s">
        <v>157</v>
      </c>
      <c r="F2715" t="s">
        <v>2082</v>
      </c>
      <c r="G2715" t="s">
        <v>272</v>
      </c>
      <c r="H2715" t="s">
        <v>135</v>
      </c>
      <c r="I2715" t="s">
        <v>136</v>
      </c>
      <c r="J2715" t="s">
        <v>137</v>
      </c>
      <c r="K2715" t="s">
        <v>163</v>
      </c>
      <c r="L2715" t="s">
        <v>8037</v>
      </c>
      <c r="M2715" t="s">
        <v>8038</v>
      </c>
      <c r="N2715">
        <v>1.4994444440000001</v>
      </c>
      <c r="O2715">
        <v>0</v>
      </c>
      <c r="P2715">
        <v>18</v>
      </c>
      <c r="Q2715">
        <v>0</v>
      </c>
      <c r="R2715">
        <v>1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4.7943028929307738</v>
      </c>
      <c r="Y2715">
        <v>0</v>
      </c>
      <c r="Z2715">
        <v>1.6494484612300554E-2</v>
      </c>
      <c r="AA2715">
        <v>0</v>
      </c>
      <c r="AB2715">
        <v>5.6927107255876665E-2</v>
      </c>
      <c r="AC2715">
        <v>0</v>
      </c>
      <c r="AD2715">
        <v>0</v>
      </c>
      <c r="AE2715">
        <v>4.8677244847989511</v>
      </c>
    </row>
    <row r="2716" spans="1:31" x14ac:dyDescent="0.25">
      <c r="A2716">
        <v>2401948</v>
      </c>
      <c r="B2716">
        <v>1</v>
      </c>
      <c r="C2716" t="s">
        <v>81</v>
      </c>
      <c r="D2716" t="s">
        <v>112</v>
      </c>
      <c r="E2716" t="s">
        <v>153</v>
      </c>
      <c r="F2716" t="s">
        <v>8039</v>
      </c>
      <c r="G2716" t="s">
        <v>162</v>
      </c>
      <c r="H2716" t="s">
        <v>143</v>
      </c>
      <c r="I2716" t="s">
        <v>136</v>
      </c>
      <c r="J2716" t="s">
        <v>137</v>
      </c>
      <c r="K2716" t="s">
        <v>163</v>
      </c>
      <c r="L2716" t="s">
        <v>8040</v>
      </c>
      <c r="M2716" t="s">
        <v>8041</v>
      </c>
      <c r="N2716">
        <v>0.41472222199999997</v>
      </c>
      <c r="O2716">
        <v>0</v>
      </c>
      <c r="P2716">
        <v>439</v>
      </c>
      <c r="Q2716">
        <v>0</v>
      </c>
      <c r="R2716">
        <v>58</v>
      </c>
      <c r="S2716">
        <v>6</v>
      </c>
      <c r="T2716">
        <v>68</v>
      </c>
      <c r="U2716">
        <v>3</v>
      </c>
      <c r="V2716">
        <v>0</v>
      </c>
      <c r="W2716">
        <v>0</v>
      </c>
      <c r="X2716">
        <v>25.527247287906086</v>
      </c>
      <c r="Y2716">
        <v>0</v>
      </c>
      <c r="Z2716">
        <v>7.230269507672201</v>
      </c>
      <c r="AA2716">
        <v>80.34983353487749</v>
      </c>
      <c r="AB2716">
        <v>16.098232280374084</v>
      </c>
      <c r="AC2716">
        <v>15.484077002630567</v>
      </c>
      <c r="AD2716">
        <v>0</v>
      </c>
      <c r="AE2716">
        <v>144.68965961346041</v>
      </c>
    </row>
    <row r="2717" spans="1:31" x14ac:dyDescent="0.25">
      <c r="A2717">
        <v>2401949</v>
      </c>
      <c r="B2717">
        <v>1</v>
      </c>
      <c r="C2717" t="s">
        <v>80</v>
      </c>
      <c r="D2717" t="s">
        <v>96</v>
      </c>
      <c r="E2717" t="s">
        <v>181</v>
      </c>
      <c r="F2717" t="s">
        <v>8042</v>
      </c>
      <c r="G2717" t="s">
        <v>183</v>
      </c>
      <c r="H2717" t="s">
        <v>135</v>
      </c>
      <c r="I2717" t="s">
        <v>136</v>
      </c>
      <c r="J2717" t="s">
        <v>137</v>
      </c>
      <c r="K2717" t="s">
        <v>163</v>
      </c>
      <c r="L2717" t="s">
        <v>8043</v>
      </c>
      <c r="M2717" t="s">
        <v>8044</v>
      </c>
      <c r="N2717">
        <v>4.5877777770000003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</row>
    <row r="2718" spans="1:31" x14ac:dyDescent="0.25">
      <c r="A2718">
        <v>2401952</v>
      </c>
      <c r="B2718">
        <v>1</v>
      </c>
      <c r="C2718" t="s">
        <v>80</v>
      </c>
      <c r="D2718" t="s">
        <v>83</v>
      </c>
      <c r="E2718" t="s">
        <v>141</v>
      </c>
      <c r="F2718" t="s">
        <v>8045</v>
      </c>
      <c r="G2718" t="s">
        <v>162</v>
      </c>
      <c r="H2718" t="s">
        <v>143</v>
      </c>
      <c r="I2718" t="s">
        <v>136</v>
      </c>
      <c r="J2718" t="s">
        <v>137</v>
      </c>
      <c r="K2718" t="s">
        <v>163</v>
      </c>
      <c r="L2718" t="s">
        <v>8046</v>
      </c>
      <c r="M2718" t="s">
        <v>8047</v>
      </c>
      <c r="N2718">
        <v>1.2022222220000001</v>
      </c>
      <c r="O2718">
        <v>0</v>
      </c>
      <c r="P2718">
        <v>3115</v>
      </c>
      <c r="Q2718">
        <v>1</v>
      </c>
      <c r="R2718">
        <v>3</v>
      </c>
      <c r="S2718">
        <v>12</v>
      </c>
      <c r="T2718">
        <v>1357</v>
      </c>
      <c r="U2718">
        <v>8</v>
      </c>
      <c r="V2718">
        <v>53</v>
      </c>
      <c r="W2718">
        <v>0</v>
      </c>
      <c r="X2718">
        <v>686.56481947738189</v>
      </c>
      <c r="Y2718">
        <v>157.43635619026668</v>
      </c>
      <c r="Z2718">
        <v>0.97301757456840487</v>
      </c>
      <c r="AA2718">
        <v>99.590284923341983</v>
      </c>
      <c r="AB2718">
        <v>1300.5286703349884</v>
      </c>
      <c r="AC2718">
        <v>265.91232485300088</v>
      </c>
      <c r="AD2718">
        <v>2304.7944225612978</v>
      </c>
      <c r="AE2718">
        <v>4815.7998959148463</v>
      </c>
    </row>
    <row r="2719" spans="1:31" x14ac:dyDescent="0.25">
      <c r="A2719">
        <v>2401954</v>
      </c>
      <c r="B2719">
        <v>1</v>
      </c>
      <c r="C2719" t="s">
        <v>80</v>
      </c>
      <c r="D2719" t="s">
        <v>105</v>
      </c>
      <c r="E2719" t="s">
        <v>176</v>
      </c>
      <c r="F2719" t="s">
        <v>8048</v>
      </c>
      <c r="G2719" t="s">
        <v>287</v>
      </c>
      <c r="H2719" t="s">
        <v>135</v>
      </c>
      <c r="I2719" t="s">
        <v>136</v>
      </c>
      <c r="J2719" t="s">
        <v>137</v>
      </c>
      <c r="K2719" t="s">
        <v>163</v>
      </c>
      <c r="L2719" t="s">
        <v>8049</v>
      </c>
      <c r="M2719" t="s">
        <v>8050</v>
      </c>
      <c r="N2719">
        <v>1.403333333</v>
      </c>
      <c r="O2719">
        <v>0</v>
      </c>
      <c r="P2719">
        <v>36</v>
      </c>
      <c r="Q2719">
        <v>0</v>
      </c>
      <c r="R2719">
        <v>0</v>
      </c>
      <c r="S2719">
        <v>0</v>
      </c>
      <c r="T2719">
        <v>7</v>
      </c>
      <c r="U2719">
        <v>0</v>
      </c>
      <c r="V2719">
        <v>0</v>
      </c>
      <c r="W2719">
        <v>0</v>
      </c>
      <c r="X2719">
        <v>9.330514601699349</v>
      </c>
      <c r="Y2719">
        <v>0</v>
      </c>
      <c r="Z2719">
        <v>0</v>
      </c>
      <c r="AA2719">
        <v>0</v>
      </c>
      <c r="AB2719">
        <v>1.2605000699171733</v>
      </c>
      <c r="AC2719">
        <v>0</v>
      </c>
      <c r="AD2719">
        <v>0</v>
      </c>
      <c r="AE2719">
        <v>10.591014671616522</v>
      </c>
    </row>
    <row r="2720" spans="1:31" x14ac:dyDescent="0.25">
      <c r="A2720">
        <v>2401956</v>
      </c>
      <c r="B2720">
        <v>1</v>
      </c>
      <c r="C2720" t="s">
        <v>80</v>
      </c>
      <c r="D2720" t="s">
        <v>92</v>
      </c>
      <c r="E2720" t="s">
        <v>157</v>
      </c>
      <c r="F2720" t="s">
        <v>8051</v>
      </c>
      <c r="G2720" t="s">
        <v>297</v>
      </c>
      <c r="H2720" t="s">
        <v>135</v>
      </c>
      <c r="I2720" t="s">
        <v>136</v>
      </c>
      <c r="J2720" t="s">
        <v>137</v>
      </c>
      <c r="K2720" t="s">
        <v>163</v>
      </c>
      <c r="L2720" t="s">
        <v>8052</v>
      </c>
      <c r="M2720" t="s">
        <v>8053</v>
      </c>
      <c r="N2720">
        <v>2.4816666660000002</v>
      </c>
      <c r="O2720">
        <v>0</v>
      </c>
      <c r="P2720">
        <v>84</v>
      </c>
      <c r="Q2720">
        <v>0</v>
      </c>
      <c r="R2720">
        <v>1</v>
      </c>
      <c r="S2720">
        <v>0</v>
      </c>
      <c r="T2720">
        <v>9</v>
      </c>
      <c r="U2720">
        <v>0</v>
      </c>
      <c r="V2720">
        <v>0</v>
      </c>
      <c r="W2720">
        <v>0</v>
      </c>
      <c r="X2720">
        <v>23.313310493929755</v>
      </c>
      <c r="Y2720">
        <v>0</v>
      </c>
      <c r="Z2720">
        <v>3.1088576547173334E-2</v>
      </c>
      <c r="AA2720">
        <v>0</v>
      </c>
      <c r="AB2720">
        <v>16.726084092969202</v>
      </c>
      <c r="AC2720">
        <v>0</v>
      </c>
      <c r="AD2720">
        <v>0</v>
      </c>
      <c r="AE2720">
        <v>40.070483163446127</v>
      </c>
    </row>
    <row r="2721" spans="1:31" x14ac:dyDescent="0.25">
      <c r="A2721">
        <v>2401961</v>
      </c>
      <c r="B2721">
        <v>1</v>
      </c>
      <c r="C2721" t="s">
        <v>80</v>
      </c>
      <c r="D2721" t="s">
        <v>97</v>
      </c>
      <c r="E2721" t="s">
        <v>141</v>
      </c>
      <c r="F2721" t="s">
        <v>8054</v>
      </c>
      <c r="G2721" t="s">
        <v>206</v>
      </c>
      <c r="H2721" t="s">
        <v>143</v>
      </c>
      <c r="I2721" t="s">
        <v>136</v>
      </c>
      <c r="J2721" t="s">
        <v>137</v>
      </c>
      <c r="K2721" t="s">
        <v>163</v>
      </c>
      <c r="L2721" t="s">
        <v>8055</v>
      </c>
      <c r="M2721" t="s">
        <v>8056</v>
      </c>
      <c r="N2721">
        <v>1.664722222</v>
      </c>
      <c r="O2721">
        <v>2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724.58809262771194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724.58809262771194</v>
      </c>
    </row>
    <row r="2722" spans="1:31" x14ac:dyDescent="0.25">
      <c r="A2722">
        <v>2401962</v>
      </c>
      <c r="B2722">
        <v>1</v>
      </c>
      <c r="C2722" t="s">
        <v>80</v>
      </c>
      <c r="D2722" t="s">
        <v>104</v>
      </c>
      <c r="E2722" t="s">
        <v>153</v>
      </c>
      <c r="F2722" t="s">
        <v>4386</v>
      </c>
      <c r="G2722" t="s">
        <v>162</v>
      </c>
      <c r="H2722" t="s">
        <v>143</v>
      </c>
      <c r="I2722" t="s">
        <v>136</v>
      </c>
      <c r="J2722" t="s">
        <v>137</v>
      </c>
      <c r="K2722" t="s">
        <v>163</v>
      </c>
      <c r="L2722" t="s">
        <v>8057</v>
      </c>
      <c r="M2722" t="s">
        <v>8058</v>
      </c>
      <c r="N2722">
        <v>0.513055555</v>
      </c>
      <c r="O2722">
        <v>9</v>
      </c>
      <c r="P2722">
        <v>0</v>
      </c>
      <c r="Q2722">
        <v>67</v>
      </c>
      <c r="R2722">
        <v>0</v>
      </c>
      <c r="S2722">
        <v>26</v>
      </c>
      <c r="T2722">
        <v>2</v>
      </c>
      <c r="U2722">
        <v>0</v>
      </c>
      <c r="V2722">
        <v>0</v>
      </c>
      <c r="W2722">
        <v>9.2848911851789353</v>
      </c>
      <c r="X2722">
        <v>0</v>
      </c>
      <c r="Y2722">
        <v>47.953954299026627</v>
      </c>
      <c r="Z2722">
        <v>0</v>
      </c>
      <c r="AA2722">
        <v>66.095073594621454</v>
      </c>
      <c r="AB2722">
        <v>0.68068437652144997</v>
      </c>
      <c r="AC2722">
        <v>0</v>
      </c>
      <c r="AD2722">
        <v>0</v>
      </c>
      <c r="AE2722">
        <v>124.01460345534848</v>
      </c>
    </row>
    <row r="2723" spans="1:31" x14ac:dyDescent="0.25">
      <c r="A2723">
        <v>2401964</v>
      </c>
      <c r="B2723">
        <v>1</v>
      </c>
      <c r="C2723" t="s">
        <v>80</v>
      </c>
      <c r="D2723" t="s">
        <v>102</v>
      </c>
      <c r="E2723" t="s">
        <v>181</v>
      </c>
      <c r="F2723" t="s">
        <v>8059</v>
      </c>
      <c r="G2723" t="s">
        <v>224</v>
      </c>
      <c r="H2723" t="s">
        <v>135</v>
      </c>
      <c r="I2723" t="s">
        <v>136</v>
      </c>
      <c r="J2723" t="s">
        <v>137</v>
      </c>
      <c r="K2723" t="s">
        <v>163</v>
      </c>
      <c r="L2723" t="s">
        <v>8060</v>
      </c>
      <c r="M2723" t="s">
        <v>8061</v>
      </c>
      <c r="N2723">
        <v>1.635555555</v>
      </c>
      <c r="O2723">
        <v>0</v>
      </c>
      <c r="P2723">
        <v>0</v>
      </c>
      <c r="Q2723">
        <v>0</v>
      </c>
      <c r="R2723">
        <v>8</v>
      </c>
      <c r="S2723">
        <v>0</v>
      </c>
      <c r="T2723">
        <v>6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1.4123250816893025</v>
      </c>
      <c r="AA2723">
        <v>0</v>
      </c>
      <c r="AB2723">
        <v>4.3055200943768996</v>
      </c>
      <c r="AC2723">
        <v>0</v>
      </c>
      <c r="AD2723">
        <v>0</v>
      </c>
      <c r="AE2723">
        <v>5.7178451760662021</v>
      </c>
    </row>
    <row r="2724" spans="1:31" x14ac:dyDescent="0.25">
      <c r="A2724">
        <v>2401966</v>
      </c>
      <c r="B2724">
        <v>1</v>
      </c>
      <c r="C2724" t="s">
        <v>80</v>
      </c>
      <c r="D2724" t="s">
        <v>100</v>
      </c>
      <c r="E2724" t="s">
        <v>153</v>
      </c>
      <c r="F2724" t="s">
        <v>3715</v>
      </c>
      <c r="G2724" t="s">
        <v>162</v>
      </c>
      <c r="H2724" t="s">
        <v>143</v>
      </c>
      <c r="I2724" t="s">
        <v>136</v>
      </c>
      <c r="J2724" t="s">
        <v>137</v>
      </c>
      <c r="K2724" t="s">
        <v>163</v>
      </c>
      <c r="L2724" t="s">
        <v>8062</v>
      </c>
      <c r="M2724" t="s">
        <v>8063</v>
      </c>
      <c r="N2724">
        <v>0.20694444400000001</v>
      </c>
      <c r="O2724">
        <v>1</v>
      </c>
      <c r="P2724">
        <v>433</v>
      </c>
      <c r="Q2724">
        <v>28</v>
      </c>
      <c r="R2724">
        <v>124</v>
      </c>
      <c r="S2724">
        <v>12</v>
      </c>
      <c r="T2724">
        <v>98</v>
      </c>
      <c r="U2724">
        <v>0</v>
      </c>
      <c r="V2724">
        <v>0</v>
      </c>
      <c r="W2724">
        <v>0.30139906190400001</v>
      </c>
      <c r="X2724">
        <v>16.814136511601692</v>
      </c>
      <c r="Y2724">
        <v>16.556692700959701</v>
      </c>
      <c r="Z2724">
        <v>9.8556242925233146</v>
      </c>
      <c r="AA2724">
        <v>7.5748576689170459</v>
      </c>
      <c r="AB2724">
        <v>10.209678396702461</v>
      </c>
      <c r="AC2724">
        <v>0</v>
      </c>
      <c r="AD2724">
        <v>0</v>
      </c>
      <c r="AE2724">
        <v>61.312388632608219</v>
      </c>
    </row>
    <row r="2725" spans="1:31" x14ac:dyDescent="0.25">
      <c r="A2725">
        <v>2401974</v>
      </c>
      <c r="B2725">
        <v>1</v>
      </c>
      <c r="C2725" t="s">
        <v>80</v>
      </c>
      <c r="D2725" t="s">
        <v>106</v>
      </c>
      <c r="E2725" t="s">
        <v>141</v>
      </c>
      <c r="F2725" t="s">
        <v>8064</v>
      </c>
      <c r="G2725" t="s">
        <v>206</v>
      </c>
      <c r="H2725" t="s">
        <v>143</v>
      </c>
      <c r="I2725" t="s">
        <v>136</v>
      </c>
      <c r="J2725" t="s">
        <v>137</v>
      </c>
      <c r="K2725" t="s">
        <v>163</v>
      </c>
      <c r="L2725" t="s">
        <v>8065</v>
      </c>
      <c r="M2725" t="s">
        <v>8066</v>
      </c>
      <c r="N2725">
        <v>1.250277777</v>
      </c>
      <c r="O2725">
        <v>0</v>
      </c>
      <c r="P2725">
        <v>0</v>
      </c>
      <c r="Q2725">
        <v>0</v>
      </c>
      <c r="R2725">
        <v>6</v>
      </c>
      <c r="S2725">
        <v>0</v>
      </c>
      <c r="T2725">
        <v>4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4.2762476927813813</v>
      </c>
      <c r="AA2725">
        <v>0</v>
      </c>
      <c r="AB2725">
        <v>11.736353830318562</v>
      </c>
      <c r="AC2725">
        <v>0</v>
      </c>
      <c r="AD2725">
        <v>0</v>
      </c>
      <c r="AE2725">
        <v>16.012601523099942</v>
      </c>
    </row>
    <row r="2726" spans="1:31" x14ac:dyDescent="0.25">
      <c r="A2726">
        <v>2401976</v>
      </c>
      <c r="B2726">
        <v>1</v>
      </c>
      <c r="C2726" t="s">
        <v>80</v>
      </c>
      <c r="D2726" t="s">
        <v>84</v>
      </c>
      <c r="E2726" t="s">
        <v>157</v>
      </c>
      <c r="F2726" t="s">
        <v>8067</v>
      </c>
      <c r="G2726" t="s">
        <v>235</v>
      </c>
      <c r="H2726" t="s">
        <v>135</v>
      </c>
      <c r="I2726" t="s">
        <v>136</v>
      </c>
      <c r="J2726" t="s">
        <v>3</v>
      </c>
      <c r="K2726" t="s">
        <v>163</v>
      </c>
      <c r="L2726" t="s">
        <v>8068</v>
      </c>
      <c r="M2726" t="s">
        <v>8069</v>
      </c>
      <c r="N2726">
        <v>3.4908333329999999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37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68.835559398458201</v>
      </c>
      <c r="AC2726">
        <v>0</v>
      </c>
      <c r="AD2726">
        <v>0</v>
      </c>
      <c r="AE2726">
        <v>68.835559398458201</v>
      </c>
    </row>
    <row r="2727" spans="1:31" x14ac:dyDescent="0.25">
      <c r="A2727">
        <v>2401979</v>
      </c>
      <c r="B2727">
        <v>1</v>
      </c>
      <c r="C2727" t="s">
        <v>80</v>
      </c>
      <c r="D2727" t="s">
        <v>108</v>
      </c>
      <c r="E2727" t="s">
        <v>132</v>
      </c>
      <c r="F2727" t="s">
        <v>8070</v>
      </c>
      <c r="G2727" t="s">
        <v>276</v>
      </c>
      <c r="H2727" t="s">
        <v>135</v>
      </c>
      <c r="I2727" t="s">
        <v>136</v>
      </c>
      <c r="J2727" t="s">
        <v>137</v>
      </c>
      <c r="K2727" t="s">
        <v>163</v>
      </c>
      <c r="L2727" t="s">
        <v>8071</v>
      </c>
      <c r="M2727" t="s">
        <v>8072</v>
      </c>
      <c r="N2727">
        <v>1.246111111</v>
      </c>
      <c r="O2727">
        <v>0</v>
      </c>
      <c r="P2727">
        <v>24</v>
      </c>
      <c r="Q2727">
        <v>0</v>
      </c>
      <c r="R2727">
        <v>5</v>
      </c>
      <c r="S2727">
        <v>0</v>
      </c>
      <c r="T2727">
        <v>2</v>
      </c>
      <c r="U2727">
        <v>0</v>
      </c>
      <c r="V2727">
        <v>0</v>
      </c>
      <c r="W2727">
        <v>0</v>
      </c>
      <c r="X2727">
        <v>7.6057089413047025</v>
      </c>
      <c r="Y2727">
        <v>0</v>
      </c>
      <c r="Z2727">
        <v>0.5753185475475564</v>
      </c>
      <c r="AA2727">
        <v>0</v>
      </c>
      <c r="AB2727">
        <v>0.55897784783028803</v>
      </c>
      <c r="AC2727">
        <v>0</v>
      </c>
      <c r="AD2727">
        <v>0</v>
      </c>
      <c r="AE2727">
        <v>8.7400053366825468</v>
      </c>
    </row>
    <row r="2728" spans="1:31" x14ac:dyDescent="0.25">
      <c r="A2728">
        <v>2401981</v>
      </c>
      <c r="B2728">
        <v>1</v>
      </c>
      <c r="C2728" t="s">
        <v>81</v>
      </c>
      <c r="D2728" t="s">
        <v>128</v>
      </c>
      <c r="E2728" t="s">
        <v>141</v>
      </c>
      <c r="F2728" t="s">
        <v>8073</v>
      </c>
      <c r="G2728" t="s">
        <v>1907</v>
      </c>
      <c r="H2728" t="s">
        <v>143</v>
      </c>
      <c r="I2728" t="s">
        <v>136</v>
      </c>
      <c r="J2728" t="s">
        <v>137</v>
      </c>
      <c r="K2728" t="s">
        <v>163</v>
      </c>
      <c r="L2728" t="s">
        <v>8074</v>
      </c>
      <c r="M2728" t="s">
        <v>8075</v>
      </c>
      <c r="N2728">
        <v>1.636111111</v>
      </c>
      <c r="O2728">
        <v>0</v>
      </c>
      <c r="P2728">
        <v>2353</v>
      </c>
      <c r="Q2728">
        <v>0</v>
      </c>
      <c r="R2728">
        <v>0</v>
      </c>
      <c r="S2728">
        <v>1</v>
      </c>
      <c r="T2728">
        <v>149</v>
      </c>
      <c r="U2728">
        <v>0</v>
      </c>
      <c r="V2728">
        <v>0</v>
      </c>
      <c r="W2728">
        <v>0</v>
      </c>
      <c r="X2728">
        <v>625.15793787154746</v>
      </c>
      <c r="Y2728">
        <v>0</v>
      </c>
      <c r="Z2728">
        <v>0</v>
      </c>
      <c r="AA2728">
        <v>56.472600880174262</v>
      </c>
      <c r="AB2728">
        <v>184.10420609616099</v>
      </c>
      <c r="AC2728">
        <v>0</v>
      </c>
      <c r="AD2728">
        <v>0</v>
      </c>
      <c r="AE2728">
        <v>865.73474484788267</v>
      </c>
    </row>
    <row r="2729" spans="1:31" x14ac:dyDescent="0.25">
      <c r="A2729">
        <v>2401983</v>
      </c>
      <c r="B2729">
        <v>1</v>
      </c>
      <c r="C2729" t="s">
        <v>80</v>
      </c>
      <c r="D2729" t="s">
        <v>101</v>
      </c>
      <c r="E2729" t="s">
        <v>157</v>
      </c>
      <c r="F2729" t="s">
        <v>8076</v>
      </c>
      <c r="G2729" t="s">
        <v>254</v>
      </c>
      <c r="H2729" t="s">
        <v>135</v>
      </c>
      <c r="I2729" t="s">
        <v>136</v>
      </c>
      <c r="J2729" t="s">
        <v>137</v>
      </c>
      <c r="K2729" t="s">
        <v>163</v>
      </c>
      <c r="L2729" t="s">
        <v>8077</v>
      </c>
      <c r="M2729" t="s">
        <v>8078</v>
      </c>
      <c r="N2729">
        <v>0.263333333</v>
      </c>
      <c r="O2729">
        <v>0</v>
      </c>
      <c r="P2729">
        <v>91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2.9035296820041325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2.9035296820041325</v>
      </c>
    </row>
    <row r="2730" spans="1:31" x14ac:dyDescent="0.25">
      <c r="A2730">
        <v>2401994</v>
      </c>
      <c r="B2730">
        <v>1</v>
      </c>
      <c r="C2730" t="s">
        <v>81</v>
      </c>
      <c r="D2730" t="s">
        <v>119</v>
      </c>
      <c r="E2730" t="s">
        <v>181</v>
      </c>
      <c r="F2730" t="s">
        <v>8079</v>
      </c>
      <c r="G2730" t="s">
        <v>183</v>
      </c>
      <c r="H2730" t="s">
        <v>135</v>
      </c>
      <c r="I2730" t="s">
        <v>136</v>
      </c>
      <c r="J2730" t="s">
        <v>137</v>
      </c>
      <c r="K2730" t="s">
        <v>163</v>
      </c>
      <c r="L2730" t="s">
        <v>8080</v>
      </c>
      <c r="M2730" t="s">
        <v>8081</v>
      </c>
      <c r="N2730">
        <v>1.641388888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6.8622702713916671E-3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6.8622702713916671E-3</v>
      </c>
    </row>
    <row r="2731" spans="1:31" x14ac:dyDescent="0.25">
      <c r="A2731">
        <v>2401997</v>
      </c>
      <c r="B2731">
        <v>1</v>
      </c>
      <c r="C2731" t="s">
        <v>80</v>
      </c>
      <c r="D2731" t="s">
        <v>97</v>
      </c>
      <c r="E2731" t="s">
        <v>325</v>
      </c>
      <c r="F2731" t="s">
        <v>8082</v>
      </c>
      <c r="G2731" t="s">
        <v>254</v>
      </c>
      <c r="H2731" t="s">
        <v>143</v>
      </c>
      <c r="I2731" t="s">
        <v>136</v>
      </c>
      <c r="J2731" t="s">
        <v>137</v>
      </c>
      <c r="K2731" t="s">
        <v>163</v>
      </c>
      <c r="L2731" t="s">
        <v>8083</v>
      </c>
      <c r="M2731" t="s">
        <v>8084</v>
      </c>
      <c r="N2731">
        <v>0.46555555500000001</v>
      </c>
      <c r="O2731">
        <v>16</v>
      </c>
      <c r="P2731">
        <v>1669</v>
      </c>
      <c r="Q2731">
        <v>23</v>
      </c>
      <c r="R2731">
        <v>516</v>
      </c>
      <c r="S2731">
        <v>38</v>
      </c>
      <c r="T2731">
        <v>356</v>
      </c>
      <c r="U2731">
        <v>4</v>
      </c>
      <c r="V2731">
        <v>1</v>
      </c>
      <c r="W2731">
        <v>307.85270024743852</v>
      </c>
      <c r="X2731">
        <v>240.7089630807902</v>
      </c>
      <c r="Y2731">
        <v>95.486613978240982</v>
      </c>
      <c r="Z2731">
        <v>56.352249066596244</v>
      </c>
      <c r="AA2731">
        <v>88.727204710298636</v>
      </c>
      <c r="AB2731">
        <v>154.36079334853201</v>
      </c>
      <c r="AC2731">
        <v>72.593636738336812</v>
      </c>
      <c r="AD2731">
        <v>3.058717041366414</v>
      </c>
      <c r="AE2731">
        <v>1019.1408782115999</v>
      </c>
    </row>
    <row r="2732" spans="1:31" x14ac:dyDescent="0.25">
      <c r="A2732">
        <v>2401999</v>
      </c>
      <c r="B2732">
        <v>1</v>
      </c>
      <c r="C2732" t="s">
        <v>81</v>
      </c>
      <c r="D2732" t="s">
        <v>113</v>
      </c>
      <c r="E2732" t="s">
        <v>141</v>
      </c>
      <c r="F2732" t="s">
        <v>8085</v>
      </c>
      <c r="G2732" t="s">
        <v>170</v>
      </c>
      <c r="H2732" t="s">
        <v>143</v>
      </c>
      <c r="I2732" t="s">
        <v>136</v>
      </c>
      <c r="J2732" t="s">
        <v>137</v>
      </c>
      <c r="K2732" t="s">
        <v>163</v>
      </c>
      <c r="L2732" t="s">
        <v>8086</v>
      </c>
      <c r="M2732" t="s">
        <v>8087</v>
      </c>
      <c r="N2732">
        <v>1.236388888</v>
      </c>
      <c r="O2732">
        <v>0</v>
      </c>
      <c r="P2732">
        <v>0</v>
      </c>
      <c r="Q2732">
        <v>0</v>
      </c>
      <c r="R2732">
        <v>0</v>
      </c>
      <c r="S2732">
        <v>4</v>
      </c>
      <c r="T2732">
        <v>0</v>
      </c>
      <c r="U2732">
        <v>1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428.31145186848198</v>
      </c>
      <c r="AB2732">
        <v>0</v>
      </c>
      <c r="AC2732">
        <v>110.61952776830719</v>
      </c>
      <c r="AD2732">
        <v>0</v>
      </c>
      <c r="AE2732">
        <v>538.93097963678917</v>
      </c>
    </row>
    <row r="2733" spans="1:31" x14ac:dyDescent="0.25">
      <c r="A2733">
        <v>2402003</v>
      </c>
      <c r="B2733">
        <v>1</v>
      </c>
      <c r="C2733" t="s">
        <v>80</v>
      </c>
      <c r="D2733" t="s">
        <v>105</v>
      </c>
      <c r="E2733" t="s">
        <v>176</v>
      </c>
      <c r="F2733" t="s">
        <v>8048</v>
      </c>
      <c r="G2733" t="s">
        <v>287</v>
      </c>
      <c r="H2733" t="s">
        <v>135</v>
      </c>
      <c r="I2733" t="s">
        <v>136</v>
      </c>
      <c r="J2733" t="s">
        <v>137</v>
      </c>
      <c r="K2733" t="s">
        <v>163</v>
      </c>
      <c r="L2733" t="s">
        <v>8088</v>
      </c>
      <c r="M2733" t="s">
        <v>8089</v>
      </c>
      <c r="N2733">
        <v>2.6225000000000001</v>
      </c>
      <c r="O2733">
        <v>0</v>
      </c>
      <c r="P2733">
        <v>36</v>
      </c>
      <c r="Q2733">
        <v>0</v>
      </c>
      <c r="R2733">
        <v>0</v>
      </c>
      <c r="S2733">
        <v>0</v>
      </c>
      <c r="T2733">
        <v>7</v>
      </c>
      <c r="U2733">
        <v>0</v>
      </c>
      <c r="V2733">
        <v>0</v>
      </c>
      <c r="W2733">
        <v>0</v>
      </c>
      <c r="X2733">
        <v>17.303350585844335</v>
      </c>
      <c r="Y2733">
        <v>0</v>
      </c>
      <c r="Z2733">
        <v>0</v>
      </c>
      <c r="AA2733">
        <v>0</v>
      </c>
      <c r="AB2733">
        <v>2.3449609871455461</v>
      </c>
      <c r="AC2733">
        <v>0</v>
      </c>
      <c r="AD2733">
        <v>0</v>
      </c>
      <c r="AE2733">
        <v>19.648311572989883</v>
      </c>
    </row>
    <row r="2734" spans="1:31" x14ac:dyDescent="0.25">
      <c r="A2734">
        <v>2402005</v>
      </c>
      <c r="B2734">
        <v>1</v>
      </c>
      <c r="C2734" t="s">
        <v>81</v>
      </c>
      <c r="D2734" t="s">
        <v>113</v>
      </c>
      <c r="E2734" t="s">
        <v>157</v>
      </c>
      <c r="F2734" t="s">
        <v>8090</v>
      </c>
      <c r="G2734" t="s">
        <v>297</v>
      </c>
      <c r="H2734" t="s">
        <v>135</v>
      </c>
      <c r="I2734" t="s">
        <v>136</v>
      </c>
      <c r="J2734" t="s">
        <v>137</v>
      </c>
      <c r="K2734" t="s">
        <v>163</v>
      </c>
      <c r="L2734" t="s">
        <v>8091</v>
      </c>
      <c r="M2734" t="s">
        <v>8092</v>
      </c>
      <c r="N2734">
        <v>1.8672222220000001</v>
      </c>
      <c r="O2734">
        <v>0</v>
      </c>
      <c r="P2734">
        <v>8</v>
      </c>
      <c r="Q2734">
        <v>0</v>
      </c>
      <c r="R2734">
        <v>0</v>
      </c>
      <c r="S2734">
        <v>0</v>
      </c>
      <c r="T2734">
        <v>36</v>
      </c>
      <c r="U2734">
        <v>0</v>
      </c>
      <c r="V2734">
        <v>0</v>
      </c>
      <c r="W2734">
        <v>0</v>
      </c>
      <c r="X2734">
        <v>1.9021000562203323</v>
      </c>
      <c r="Y2734">
        <v>0</v>
      </c>
      <c r="Z2734">
        <v>0</v>
      </c>
      <c r="AA2734">
        <v>0</v>
      </c>
      <c r="AB2734">
        <v>30.365237594450051</v>
      </c>
      <c r="AC2734">
        <v>0</v>
      </c>
      <c r="AD2734">
        <v>0</v>
      </c>
      <c r="AE2734">
        <v>32.267337650670385</v>
      </c>
    </row>
    <row r="2735" spans="1:31" x14ac:dyDescent="0.25">
      <c r="A2735">
        <v>2402006</v>
      </c>
      <c r="B2735">
        <v>1</v>
      </c>
      <c r="C2735" t="s">
        <v>80</v>
      </c>
      <c r="D2735" t="s">
        <v>82</v>
      </c>
      <c r="E2735" t="s">
        <v>181</v>
      </c>
      <c r="F2735" t="s">
        <v>8093</v>
      </c>
      <c r="G2735" t="s">
        <v>183</v>
      </c>
      <c r="H2735" t="s">
        <v>135</v>
      </c>
      <c r="I2735" t="s">
        <v>136</v>
      </c>
      <c r="J2735" t="s">
        <v>137</v>
      </c>
      <c r="K2735" t="s">
        <v>163</v>
      </c>
      <c r="L2735" t="s">
        <v>8094</v>
      </c>
      <c r="M2735" t="s">
        <v>8095</v>
      </c>
      <c r="N2735">
        <v>1.282777777</v>
      </c>
      <c r="O2735">
        <v>0</v>
      </c>
      <c r="P2735">
        <v>2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0.5203606393725333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0.5203606393725333</v>
      </c>
    </row>
    <row r="2736" spans="1:31" x14ac:dyDescent="0.25">
      <c r="A2736">
        <v>2402009</v>
      </c>
      <c r="B2736">
        <v>1</v>
      </c>
      <c r="C2736" t="s">
        <v>80</v>
      </c>
      <c r="D2736" t="s">
        <v>89</v>
      </c>
      <c r="E2736" t="s">
        <v>153</v>
      </c>
      <c r="F2736" t="s">
        <v>8096</v>
      </c>
      <c r="G2736" t="s">
        <v>235</v>
      </c>
      <c r="H2736" t="s">
        <v>143</v>
      </c>
      <c r="I2736" t="s">
        <v>136</v>
      </c>
      <c r="J2736" t="s">
        <v>3</v>
      </c>
      <c r="K2736" t="s">
        <v>163</v>
      </c>
      <c r="L2736" t="s">
        <v>8097</v>
      </c>
      <c r="M2736" t="s">
        <v>8098</v>
      </c>
      <c r="N2736">
        <v>0.85916666600000002</v>
      </c>
      <c r="O2736">
        <v>0</v>
      </c>
      <c r="P2736">
        <v>667</v>
      </c>
      <c r="Q2736">
        <v>1</v>
      </c>
      <c r="R2736">
        <v>2</v>
      </c>
      <c r="S2736">
        <v>3</v>
      </c>
      <c r="T2736">
        <v>157</v>
      </c>
      <c r="U2736">
        <v>0</v>
      </c>
      <c r="V2736">
        <v>2</v>
      </c>
      <c r="W2736">
        <v>0</v>
      </c>
      <c r="X2736">
        <v>208.95888489970721</v>
      </c>
      <c r="Y2736">
        <v>0.73695095444297776</v>
      </c>
      <c r="Z2736">
        <v>0.15366728315472331</v>
      </c>
      <c r="AA2736">
        <v>3.0410204308894997</v>
      </c>
      <c r="AB2736">
        <v>128.57090287174287</v>
      </c>
      <c r="AC2736">
        <v>0</v>
      </c>
      <c r="AD2736">
        <v>57.080515723369018</v>
      </c>
      <c r="AE2736">
        <v>398.54194216330632</v>
      </c>
    </row>
    <row r="2737" spans="1:31" x14ac:dyDescent="0.25">
      <c r="A2737">
        <v>2402011</v>
      </c>
      <c r="B2737">
        <v>1</v>
      </c>
      <c r="C2737" t="s">
        <v>80</v>
      </c>
      <c r="D2737" t="s">
        <v>92</v>
      </c>
      <c r="E2737" t="s">
        <v>181</v>
      </c>
      <c r="F2737" t="s">
        <v>8099</v>
      </c>
      <c r="G2737" t="s">
        <v>231</v>
      </c>
      <c r="H2737" t="s">
        <v>135</v>
      </c>
      <c r="I2737" t="s">
        <v>136</v>
      </c>
      <c r="J2737" t="s">
        <v>137</v>
      </c>
      <c r="K2737" t="s">
        <v>163</v>
      </c>
      <c r="L2737" t="s">
        <v>8100</v>
      </c>
      <c r="M2737" t="s">
        <v>8101</v>
      </c>
      <c r="N2737">
        <v>6.932222222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2.8460324122205294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2.8460324122205294</v>
      </c>
    </row>
    <row r="2738" spans="1:31" x14ac:dyDescent="0.25">
      <c r="A2738">
        <v>2402015</v>
      </c>
      <c r="B2738">
        <v>1</v>
      </c>
      <c r="C2738" t="s">
        <v>80</v>
      </c>
      <c r="D2738" t="s">
        <v>99</v>
      </c>
      <c r="E2738" t="s">
        <v>181</v>
      </c>
      <c r="F2738" t="s">
        <v>8102</v>
      </c>
      <c r="G2738" t="s">
        <v>235</v>
      </c>
      <c r="H2738" t="s">
        <v>135</v>
      </c>
      <c r="I2738" t="s">
        <v>136</v>
      </c>
      <c r="J2738" t="s">
        <v>137</v>
      </c>
      <c r="K2738" t="s">
        <v>163</v>
      </c>
      <c r="L2738" t="s">
        <v>8103</v>
      </c>
      <c r="M2738" t="s">
        <v>8104</v>
      </c>
      <c r="N2738">
        <v>1.9841666659999999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8.8885297459044166E-2</v>
      </c>
      <c r="AC2738">
        <v>0</v>
      </c>
      <c r="AD2738">
        <v>0</v>
      </c>
      <c r="AE2738">
        <v>8.8885297459044166E-2</v>
      </c>
    </row>
    <row r="2739" spans="1:31" x14ac:dyDescent="0.25">
      <c r="A2739">
        <v>2402016</v>
      </c>
      <c r="B2739">
        <v>1</v>
      </c>
      <c r="C2739" t="s">
        <v>80</v>
      </c>
      <c r="D2739" t="s">
        <v>84</v>
      </c>
      <c r="E2739" t="s">
        <v>157</v>
      </c>
      <c r="F2739" t="s">
        <v>8105</v>
      </c>
      <c r="G2739" t="s">
        <v>567</v>
      </c>
      <c r="H2739" t="s">
        <v>135</v>
      </c>
      <c r="I2739" t="s">
        <v>136</v>
      </c>
      <c r="J2739" t="s">
        <v>137</v>
      </c>
      <c r="K2739" t="s">
        <v>163</v>
      </c>
      <c r="L2739" t="s">
        <v>8106</v>
      </c>
      <c r="M2739" t="s">
        <v>8107</v>
      </c>
      <c r="N2739">
        <v>1.7633333330000001</v>
      </c>
      <c r="O2739">
        <v>0</v>
      </c>
      <c r="P2739">
        <v>0</v>
      </c>
      <c r="Q2739">
        <v>0</v>
      </c>
      <c r="R2739">
        <v>6</v>
      </c>
      <c r="S2739">
        <v>0</v>
      </c>
      <c r="T2739">
        <v>3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4.7282341983504654</v>
      </c>
      <c r="AA2739">
        <v>0</v>
      </c>
      <c r="AB2739">
        <v>9.4327281885817555</v>
      </c>
      <c r="AC2739">
        <v>0</v>
      </c>
      <c r="AD2739">
        <v>0</v>
      </c>
      <c r="AE2739">
        <v>14.160962386932221</v>
      </c>
    </row>
    <row r="2740" spans="1:31" x14ac:dyDescent="0.25">
      <c r="A2740">
        <v>2402018</v>
      </c>
      <c r="B2740">
        <v>1</v>
      </c>
      <c r="C2740" t="s">
        <v>81</v>
      </c>
      <c r="D2740" t="s">
        <v>113</v>
      </c>
      <c r="E2740" t="s">
        <v>141</v>
      </c>
      <c r="F2740" t="s">
        <v>8108</v>
      </c>
      <c r="G2740" t="s">
        <v>206</v>
      </c>
      <c r="H2740" t="s">
        <v>143</v>
      </c>
      <c r="I2740" t="s">
        <v>136</v>
      </c>
      <c r="J2740" t="s">
        <v>137</v>
      </c>
      <c r="K2740" t="s">
        <v>163</v>
      </c>
      <c r="L2740" t="s">
        <v>8109</v>
      </c>
      <c r="M2740" t="s">
        <v>8110</v>
      </c>
      <c r="N2740">
        <v>0.79861111100000004</v>
      </c>
      <c r="O2740">
        <v>0</v>
      </c>
      <c r="P2740">
        <v>242</v>
      </c>
      <c r="Q2740">
        <v>0</v>
      </c>
      <c r="R2740">
        <v>33</v>
      </c>
      <c r="S2740">
        <v>2</v>
      </c>
      <c r="T2740">
        <v>5</v>
      </c>
      <c r="U2740">
        <v>0</v>
      </c>
      <c r="V2740">
        <v>0</v>
      </c>
      <c r="W2740">
        <v>0</v>
      </c>
      <c r="X2740">
        <v>24.994060916950872</v>
      </c>
      <c r="Y2740">
        <v>0</v>
      </c>
      <c r="Z2740">
        <v>6.3100705905486798</v>
      </c>
      <c r="AA2740">
        <v>1.9053438780722667</v>
      </c>
      <c r="AB2740">
        <v>5.9617768347651676</v>
      </c>
      <c r="AC2740">
        <v>0</v>
      </c>
      <c r="AD2740">
        <v>0</v>
      </c>
      <c r="AE2740">
        <v>39.171252220336989</v>
      </c>
    </row>
    <row r="2741" spans="1:31" x14ac:dyDescent="0.25">
      <c r="A2741">
        <v>2402021</v>
      </c>
      <c r="B2741">
        <v>1</v>
      </c>
      <c r="C2741" t="s">
        <v>80</v>
      </c>
      <c r="D2741" t="s">
        <v>108</v>
      </c>
      <c r="E2741" t="s">
        <v>181</v>
      </c>
      <c r="F2741" t="s">
        <v>8111</v>
      </c>
      <c r="G2741" t="s">
        <v>183</v>
      </c>
      <c r="H2741" t="s">
        <v>135</v>
      </c>
      <c r="I2741" t="s">
        <v>136</v>
      </c>
      <c r="J2741" t="s">
        <v>137</v>
      </c>
      <c r="K2741" t="s">
        <v>163</v>
      </c>
      <c r="L2741" t="s">
        <v>8112</v>
      </c>
      <c r="M2741" t="s">
        <v>8113</v>
      </c>
      <c r="N2741">
        <v>1.0552777769999999</v>
      </c>
      <c r="O2741">
        <v>0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1.2916185261958533</v>
      </c>
      <c r="AA2741">
        <v>0</v>
      </c>
      <c r="AB2741">
        <v>0</v>
      </c>
      <c r="AC2741">
        <v>0</v>
      </c>
      <c r="AD2741">
        <v>0</v>
      </c>
      <c r="AE2741">
        <v>1.2916185261958533</v>
      </c>
    </row>
    <row r="2742" spans="1:31" x14ac:dyDescent="0.25">
      <c r="A2742">
        <v>2402022</v>
      </c>
      <c r="B2742">
        <v>1</v>
      </c>
      <c r="C2742" t="s">
        <v>80</v>
      </c>
      <c r="D2742" t="s">
        <v>104</v>
      </c>
      <c r="E2742" t="s">
        <v>157</v>
      </c>
      <c r="F2742" t="s">
        <v>8114</v>
      </c>
      <c r="G2742" t="s">
        <v>272</v>
      </c>
      <c r="H2742" t="s">
        <v>135</v>
      </c>
      <c r="I2742" t="s">
        <v>136</v>
      </c>
      <c r="J2742" t="s">
        <v>137</v>
      </c>
      <c r="K2742" t="s">
        <v>163</v>
      </c>
      <c r="L2742" t="s">
        <v>8115</v>
      </c>
      <c r="M2742" t="s">
        <v>8116</v>
      </c>
      <c r="N2742">
        <v>2.0522222220000002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14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11.051703721079731</v>
      </c>
      <c r="AC2742">
        <v>0</v>
      </c>
      <c r="AD2742">
        <v>0</v>
      </c>
      <c r="AE2742">
        <v>11.051703721079731</v>
      </c>
    </row>
    <row r="2743" spans="1:31" x14ac:dyDescent="0.25">
      <c r="A2743">
        <v>2402023</v>
      </c>
      <c r="B2743">
        <v>1</v>
      </c>
      <c r="C2743" t="s">
        <v>80</v>
      </c>
      <c r="D2743" t="s">
        <v>100</v>
      </c>
      <c r="E2743" t="s">
        <v>181</v>
      </c>
      <c r="F2743" t="s">
        <v>8117</v>
      </c>
      <c r="G2743" t="s">
        <v>183</v>
      </c>
      <c r="H2743" t="s">
        <v>135</v>
      </c>
      <c r="I2743" t="s">
        <v>136</v>
      </c>
      <c r="J2743" t="s">
        <v>137</v>
      </c>
      <c r="K2743" t="s">
        <v>163</v>
      </c>
      <c r="L2743" t="s">
        <v>8118</v>
      </c>
      <c r="M2743" t="s">
        <v>8119</v>
      </c>
      <c r="N2743">
        <v>1.9613888880000001</v>
      </c>
      <c r="O2743">
        <v>0</v>
      </c>
      <c r="P2743">
        <v>2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0.79172638252756466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0.79172638252756466</v>
      </c>
    </row>
    <row r="2744" spans="1:31" x14ac:dyDescent="0.25">
      <c r="A2744">
        <v>2402025</v>
      </c>
      <c r="B2744">
        <v>1</v>
      </c>
      <c r="C2744" t="s">
        <v>80</v>
      </c>
      <c r="D2744" t="s">
        <v>99</v>
      </c>
      <c r="E2744" t="s">
        <v>181</v>
      </c>
      <c r="F2744" t="s">
        <v>8120</v>
      </c>
      <c r="G2744" t="s">
        <v>224</v>
      </c>
      <c r="H2744" t="s">
        <v>135</v>
      </c>
      <c r="I2744" t="s">
        <v>136</v>
      </c>
      <c r="J2744" t="s">
        <v>137</v>
      </c>
      <c r="K2744" t="s">
        <v>163</v>
      </c>
      <c r="L2744" t="s">
        <v>8121</v>
      </c>
      <c r="M2744" t="s">
        <v>8122</v>
      </c>
      <c r="N2744">
        <v>3.1247222219999999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0.84783582848291261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0.84783582848291261</v>
      </c>
    </row>
    <row r="2745" spans="1:31" x14ac:dyDescent="0.25">
      <c r="A2745">
        <v>2402026</v>
      </c>
      <c r="B2745">
        <v>1</v>
      </c>
      <c r="C2745" t="s">
        <v>81</v>
      </c>
      <c r="D2745" t="s">
        <v>118</v>
      </c>
      <c r="E2745" t="s">
        <v>141</v>
      </c>
      <c r="F2745" t="s">
        <v>8123</v>
      </c>
      <c r="G2745" t="s">
        <v>206</v>
      </c>
      <c r="H2745" t="s">
        <v>143</v>
      </c>
      <c r="I2745" t="s">
        <v>136</v>
      </c>
      <c r="J2745" t="s">
        <v>137</v>
      </c>
      <c r="K2745" t="s">
        <v>163</v>
      </c>
      <c r="L2745" t="s">
        <v>8124</v>
      </c>
      <c r="M2745" t="s">
        <v>8125</v>
      </c>
      <c r="N2745">
        <v>2.235833333</v>
      </c>
      <c r="O2745">
        <v>0</v>
      </c>
      <c r="P2745">
        <v>0</v>
      </c>
      <c r="Q2745">
        <v>3</v>
      </c>
      <c r="R2745">
        <v>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78.483904007211322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78.483904007211322</v>
      </c>
    </row>
    <row r="2746" spans="1:31" x14ac:dyDescent="0.25">
      <c r="A2746">
        <v>2402028</v>
      </c>
      <c r="B2746">
        <v>1</v>
      </c>
      <c r="C2746" t="s">
        <v>80</v>
      </c>
      <c r="D2746" t="s">
        <v>82</v>
      </c>
      <c r="E2746" t="s">
        <v>132</v>
      </c>
      <c r="F2746" t="s">
        <v>8126</v>
      </c>
      <c r="G2746" t="s">
        <v>254</v>
      </c>
      <c r="H2746" t="s">
        <v>135</v>
      </c>
      <c r="I2746" t="s">
        <v>136</v>
      </c>
      <c r="J2746" t="s">
        <v>137</v>
      </c>
      <c r="K2746" t="s">
        <v>163</v>
      </c>
      <c r="L2746" t="s">
        <v>8127</v>
      </c>
      <c r="M2746" t="s">
        <v>8128</v>
      </c>
      <c r="N2746">
        <v>0.203055555</v>
      </c>
      <c r="O2746">
        <v>0</v>
      </c>
      <c r="P2746">
        <v>1218</v>
      </c>
      <c r="Q2746">
        <v>0</v>
      </c>
      <c r="R2746">
        <v>0</v>
      </c>
      <c r="S2746">
        <v>0</v>
      </c>
      <c r="T2746">
        <v>32</v>
      </c>
      <c r="U2746">
        <v>0</v>
      </c>
      <c r="V2746">
        <v>0</v>
      </c>
      <c r="W2746">
        <v>0</v>
      </c>
      <c r="X2746">
        <v>50.057446343147703</v>
      </c>
      <c r="Y2746">
        <v>0</v>
      </c>
      <c r="Z2746">
        <v>0</v>
      </c>
      <c r="AA2746">
        <v>0</v>
      </c>
      <c r="AB2746">
        <v>1.9772257112017277</v>
      </c>
      <c r="AC2746">
        <v>0</v>
      </c>
      <c r="AD2746">
        <v>0</v>
      </c>
      <c r="AE2746">
        <v>52.034672054349429</v>
      </c>
    </row>
    <row r="2747" spans="1:31" x14ac:dyDescent="0.25">
      <c r="A2747">
        <v>2402033</v>
      </c>
      <c r="B2747">
        <v>1</v>
      </c>
      <c r="C2747" t="s">
        <v>80</v>
      </c>
      <c r="D2747" t="s">
        <v>83</v>
      </c>
      <c r="E2747" t="s">
        <v>176</v>
      </c>
      <c r="F2747" t="s">
        <v>8129</v>
      </c>
      <c r="G2747" t="s">
        <v>235</v>
      </c>
      <c r="H2747" t="s">
        <v>135</v>
      </c>
      <c r="I2747" t="s">
        <v>136</v>
      </c>
      <c r="J2747" t="s">
        <v>3</v>
      </c>
      <c r="K2747" t="s">
        <v>163</v>
      </c>
      <c r="L2747" t="s">
        <v>8130</v>
      </c>
      <c r="M2747" t="s">
        <v>8131</v>
      </c>
      <c r="N2747">
        <v>5.7013888880000003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6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22.34454627452023</v>
      </c>
      <c r="AC2747">
        <v>0</v>
      </c>
      <c r="AD2747">
        <v>0</v>
      </c>
      <c r="AE2747">
        <v>22.34454627452023</v>
      </c>
    </row>
    <row r="2748" spans="1:31" x14ac:dyDescent="0.25">
      <c r="A2748">
        <v>2402035</v>
      </c>
      <c r="B2748">
        <v>1</v>
      </c>
      <c r="C2748" t="s">
        <v>81</v>
      </c>
      <c r="D2748" t="s">
        <v>128</v>
      </c>
      <c r="E2748" t="s">
        <v>157</v>
      </c>
      <c r="F2748" t="s">
        <v>8132</v>
      </c>
      <c r="G2748" t="s">
        <v>297</v>
      </c>
      <c r="H2748" t="s">
        <v>135</v>
      </c>
      <c r="I2748" t="s">
        <v>136</v>
      </c>
      <c r="J2748" t="s">
        <v>137</v>
      </c>
      <c r="K2748" t="s">
        <v>163</v>
      </c>
      <c r="L2748" t="s">
        <v>8133</v>
      </c>
      <c r="M2748" t="s">
        <v>8134</v>
      </c>
      <c r="N2748">
        <v>1.609722222</v>
      </c>
      <c r="O2748">
        <v>0</v>
      </c>
      <c r="P2748">
        <v>18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5.5838504374102467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5.5838504374102467</v>
      </c>
    </row>
    <row r="2749" spans="1:31" x14ac:dyDescent="0.25">
      <c r="A2749">
        <v>2402037</v>
      </c>
      <c r="B2749">
        <v>1</v>
      </c>
      <c r="C2749" t="s">
        <v>81</v>
      </c>
      <c r="D2749" t="s">
        <v>124</v>
      </c>
      <c r="E2749" t="s">
        <v>141</v>
      </c>
      <c r="F2749" t="s">
        <v>8135</v>
      </c>
      <c r="G2749" t="s">
        <v>162</v>
      </c>
      <c r="H2749" t="s">
        <v>143</v>
      </c>
      <c r="I2749" t="s">
        <v>136</v>
      </c>
      <c r="J2749" t="s">
        <v>137</v>
      </c>
      <c r="K2749" t="s">
        <v>163</v>
      </c>
      <c r="L2749" t="s">
        <v>8136</v>
      </c>
      <c r="M2749" t="s">
        <v>8137</v>
      </c>
      <c r="N2749">
        <v>0.66333333299999997</v>
      </c>
      <c r="O2749">
        <v>1</v>
      </c>
      <c r="P2749">
        <v>0</v>
      </c>
      <c r="Q2749">
        <v>65</v>
      </c>
      <c r="R2749">
        <v>0</v>
      </c>
      <c r="S2749">
        <v>4</v>
      </c>
      <c r="T2749">
        <v>0</v>
      </c>
      <c r="U2749">
        <v>0</v>
      </c>
      <c r="V2749">
        <v>0</v>
      </c>
      <c r="W2749">
        <v>4.1517103622166665E-2</v>
      </c>
      <c r="X2749">
        <v>0</v>
      </c>
      <c r="Y2749">
        <v>19.387850034130715</v>
      </c>
      <c r="Z2749">
        <v>0</v>
      </c>
      <c r="AA2749">
        <v>24.173878804413473</v>
      </c>
      <c r="AB2749">
        <v>0</v>
      </c>
      <c r="AC2749">
        <v>0</v>
      </c>
      <c r="AD2749">
        <v>0</v>
      </c>
      <c r="AE2749">
        <v>43.603245942166353</v>
      </c>
    </row>
    <row r="2750" spans="1:31" x14ac:dyDescent="0.25">
      <c r="A2750">
        <v>2402038</v>
      </c>
      <c r="B2750">
        <v>1</v>
      </c>
      <c r="C2750" t="s">
        <v>80</v>
      </c>
      <c r="D2750" t="s">
        <v>82</v>
      </c>
      <c r="E2750" t="s">
        <v>181</v>
      </c>
      <c r="F2750" t="s">
        <v>8138</v>
      </c>
      <c r="G2750" t="s">
        <v>183</v>
      </c>
      <c r="H2750" t="s">
        <v>135</v>
      </c>
      <c r="I2750" t="s">
        <v>136</v>
      </c>
      <c r="J2750" t="s">
        <v>137</v>
      </c>
      <c r="K2750" t="s">
        <v>163</v>
      </c>
      <c r="L2750" t="s">
        <v>8139</v>
      </c>
      <c r="M2750" t="s">
        <v>8140</v>
      </c>
      <c r="N2750">
        <v>1.325555555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0.84099479967938673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0.84099479967938673</v>
      </c>
    </row>
    <row r="2751" spans="1:31" x14ac:dyDescent="0.25">
      <c r="A2751">
        <v>2402041</v>
      </c>
      <c r="B2751">
        <v>1</v>
      </c>
      <c r="C2751" t="s">
        <v>81</v>
      </c>
      <c r="D2751" t="s">
        <v>112</v>
      </c>
      <c r="E2751" t="s">
        <v>141</v>
      </c>
      <c r="F2751" t="s">
        <v>8141</v>
      </c>
      <c r="G2751" t="s">
        <v>162</v>
      </c>
      <c r="H2751" t="s">
        <v>143</v>
      </c>
      <c r="I2751" t="s">
        <v>417</v>
      </c>
      <c r="J2751" t="s">
        <v>137</v>
      </c>
      <c r="K2751" t="s">
        <v>163</v>
      </c>
      <c r="L2751" t="s">
        <v>8142</v>
      </c>
      <c r="M2751" t="s">
        <v>8143</v>
      </c>
      <c r="N2751">
        <v>8.3333330000000001E-3</v>
      </c>
      <c r="O2751">
        <v>1</v>
      </c>
      <c r="P2751">
        <v>784</v>
      </c>
      <c r="Q2751">
        <v>4</v>
      </c>
      <c r="R2751">
        <v>147</v>
      </c>
      <c r="S2751">
        <v>11</v>
      </c>
      <c r="T2751">
        <v>46</v>
      </c>
      <c r="U2751">
        <v>1</v>
      </c>
      <c r="V2751">
        <v>0</v>
      </c>
      <c r="W2751">
        <v>1.7547543915E-3</v>
      </c>
      <c r="X2751">
        <v>0.58447821153375157</v>
      </c>
      <c r="Y2751">
        <v>0.67867209255312511</v>
      </c>
      <c r="Z2751">
        <v>0.16740635733959994</v>
      </c>
      <c r="AA2751">
        <v>0.19895413963200001</v>
      </c>
      <c r="AB2751">
        <v>0.1741585953547416</v>
      </c>
      <c r="AC2751">
        <v>1.5193338451170748</v>
      </c>
      <c r="AD2751">
        <v>0</v>
      </c>
      <c r="AE2751">
        <v>3.324757995921793</v>
      </c>
    </row>
    <row r="2752" spans="1:31" x14ac:dyDescent="0.25">
      <c r="A2752">
        <v>2402047</v>
      </c>
      <c r="B2752">
        <v>1</v>
      </c>
      <c r="C2752" t="s">
        <v>81</v>
      </c>
      <c r="D2752" t="s">
        <v>114</v>
      </c>
      <c r="E2752" t="s">
        <v>141</v>
      </c>
      <c r="F2752" t="s">
        <v>8144</v>
      </c>
      <c r="G2752" t="s">
        <v>170</v>
      </c>
      <c r="H2752" t="s">
        <v>143</v>
      </c>
      <c r="I2752" t="s">
        <v>136</v>
      </c>
      <c r="J2752" t="s">
        <v>137</v>
      </c>
      <c r="K2752" t="s">
        <v>163</v>
      </c>
      <c r="L2752" t="s">
        <v>8145</v>
      </c>
      <c r="M2752" t="s">
        <v>8146</v>
      </c>
      <c r="N2752">
        <v>2.738611111</v>
      </c>
      <c r="O2752">
        <v>0</v>
      </c>
      <c r="P2752">
        <v>0</v>
      </c>
      <c r="Q2752">
        <v>0</v>
      </c>
      <c r="R2752">
        <v>0</v>
      </c>
      <c r="S2752">
        <v>7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96.687043986863941</v>
      </c>
      <c r="AB2752">
        <v>0</v>
      </c>
      <c r="AC2752">
        <v>0</v>
      </c>
      <c r="AD2752">
        <v>0</v>
      </c>
      <c r="AE2752">
        <v>96.687043986863941</v>
      </c>
    </row>
    <row r="2753" spans="1:31" x14ac:dyDescent="0.25">
      <c r="A2753">
        <v>2402049</v>
      </c>
      <c r="B2753">
        <v>1</v>
      </c>
      <c r="C2753" t="s">
        <v>80</v>
      </c>
      <c r="D2753" t="s">
        <v>105</v>
      </c>
      <c r="E2753" t="s">
        <v>181</v>
      </c>
      <c r="F2753" t="s">
        <v>7852</v>
      </c>
      <c r="G2753" t="s">
        <v>231</v>
      </c>
      <c r="H2753" t="s">
        <v>135</v>
      </c>
      <c r="I2753" t="s">
        <v>136</v>
      </c>
      <c r="J2753" t="s">
        <v>137</v>
      </c>
      <c r="K2753" t="s">
        <v>163</v>
      </c>
      <c r="L2753" t="s">
        <v>8147</v>
      </c>
      <c r="M2753" t="s">
        <v>8148</v>
      </c>
      <c r="N2753">
        <v>1.8525</v>
      </c>
      <c r="O2753">
        <v>0</v>
      </c>
      <c r="P2753">
        <v>7</v>
      </c>
      <c r="Q2753">
        <v>0</v>
      </c>
      <c r="R2753">
        <v>0</v>
      </c>
      <c r="S2753">
        <v>0</v>
      </c>
      <c r="T2753">
        <v>2</v>
      </c>
      <c r="U2753">
        <v>0</v>
      </c>
      <c r="V2753">
        <v>0</v>
      </c>
      <c r="W2753">
        <v>0</v>
      </c>
      <c r="X2753">
        <v>1.5348984651444149</v>
      </c>
      <c r="Y2753">
        <v>0</v>
      </c>
      <c r="Z2753">
        <v>0</v>
      </c>
      <c r="AA2753">
        <v>0</v>
      </c>
      <c r="AB2753">
        <v>6.040784452792888</v>
      </c>
      <c r="AC2753">
        <v>0</v>
      </c>
      <c r="AD2753">
        <v>0</v>
      </c>
      <c r="AE2753">
        <v>7.5756829179373026</v>
      </c>
    </row>
    <row r="2754" spans="1:31" x14ac:dyDescent="0.25">
      <c r="A2754">
        <v>2402053</v>
      </c>
      <c r="B2754">
        <v>1</v>
      </c>
      <c r="C2754" t="s">
        <v>80</v>
      </c>
      <c r="D2754" t="s">
        <v>88</v>
      </c>
      <c r="E2754" t="s">
        <v>181</v>
      </c>
      <c r="F2754" t="s">
        <v>8149</v>
      </c>
      <c r="G2754" t="s">
        <v>224</v>
      </c>
      <c r="H2754" t="s">
        <v>135</v>
      </c>
      <c r="I2754" t="s">
        <v>136</v>
      </c>
      <c r="J2754" t="s">
        <v>137</v>
      </c>
      <c r="K2754" t="s">
        <v>163</v>
      </c>
      <c r="L2754" t="s">
        <v>8150</v>
      </c>
      <c r="M2754" t="s">
        <v>8151</v>
      </c>
      <c r="N2754">
        <v>0.33750000000000002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3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0.27300588833520001</v>
      </c>
      <c r="AC2754">
        <v>0</v>
      </c>
      <c r="AD2754">
        <v>0</v>
      </c>
      <c r="AE2754">
        <v>0.27300588833520001</v>
      </c>
    </row>
    <row r="2755" spans="1:31" x14ac:dyDescent="0.25">
      <c r="A2755">
        <v>2402055</v>
      </c>
      <c r="B2755">
        <v>1</v>
      </c>
      <c r="C2755" t="s">
        <v>81</v>
      </c>
      <c r="D2755" t="s">
        <v>117</v>
      </c>
      <c r="E2755" t="s">
        <v>153</v>
      </c>
      <c r="F2755" t="s">
        <v>5868</v>
      </c>
      <c r="G2755" t="s">
        <v>162</v>
      </c>
      <c r="H2755" t="s">
        <v>143</v>
      </c>
      <c r="I2755" t="s">
        <v>136</v>
      </c>
      <c r="J2755" t="s">
        <v>137</v>
      </c>
      <c r="K2755" t="s">
        <v>163</v>
      </c>
      <c r="L2755" t="s">
        <v>8152</v>
      </c>
      <c r="M2755" t="s">
        <v>8153</v>
      </c>
      <c r="N2755">
        <v>5.1666666E-2</v>
      </c>
      <c r="O2755">
        <v>1</v>
      </c>
      <c r="P2755">
        <v>2415</v>
      </c>
      <c r="Q2755">
        <v>40</v>
      </c>
      <c r="R2755">
        <v>83</v>
      </c>
      <c r="S2755">
        <v>21</v>
      </c>
      <c r="T2755">
        <v>235</v>
      </c>
      <c r="U2755">
        <v>7</v>
      </c>
      <c r="V2755">
        <v>0</v>
      </c>
      <c r="W2755">
        <v>1.388035595304E-2</v>
      </c>
      <c r="X2755">
        <v>12.914953393333635</v>
      </c>
      <c r="Y2755">
        <v>5.8538017939981764</v>
      </c>
      <c r="Z2755">
        <v>0.62003171577000504</v>
      </c>
      <c r="AA2755">
        <v>3.7508878839580353</v>
      </c>
      <c r="AB2755">
        <v>5.8300225156344148</v>
      </c>
      <c r="AC2755">
        <v>34.655430943389099</v>
      </c>
      <c r="AD2755">
        <v>0</v>
      </c>
      <c r="AE2755">
        <v>63.639008602036405</v>
      </c>
    </row>
    <row r="2756" spans="1:31" x14ac:dyDescent="0.25">
      <c r="A2756">
        <v>2402056</v>
      </c>
      <c r="B2756">
        <v>1</v>
      </c>
      <c r="C2756" t="s">
        <v>80</v>
      </c>
      <c r="D2756" t="s">
        <v>84</v>
      </c>
      <c r="E2756" t="s">
        <v>181</v>
      </c>
      <c r="F2756" t="s">
        <v>8154</v>
      </c>
      <c r="G2756" t="s">
        <v>231</v>
      </c>
      <c r="H2756" t="s">
        <v>135</v>
      </c>
      <c r="I2756" t="s">
        <v>136</v>
      </c>
      <c r="J2756" t="s">
        <v>137</v>
      </c>
      <c r="K2756" t="s">
        <v>163</v>
      </c>
      <c r="L2756" t="s">
        <v>8155</v>
      </c>
      <c r="M2756" t="s">
        <v>8156</v>
      </c>
      <c r="N2756">
        <v>7.5822222220000004</v>
      </c>
      <c r="O2756">
        <v>0</v>
      </c>
      <c r="P2756">
        <v>3</v>
      </c>
      <c r="Q2756">
        <v>0</v>
      </c>
      <c r="R2756">
        <v>0</v>
      </c>
      <c r="S2756">
        <v>0</v>
      </c>
      <c r="T2756">
        <v>1</v>
      </c>
      <c r="U2756">
        <v>0</v>
      </c>
      <c r="V2756">
        <v>0</v>
      </c>
      <c r="W2756">
        <v>0</v>
      </c>
      <c r="X2756">
        <v>6.3389262733183047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6.3389262733183047</v>
      </c>
    </row>
    <row r="2757" spans="1:31" x14ac:dyDescent="0.25">
      <c r="A2757">
        <v>2402058</v>
      </c>
      <c r="B2757">
        <v>1</v>
      </c>
      <c r="C2757" t="s">
        <v>81</v>
      </c>
      <c r="D2757" t="s">
        <v>128</v>
      </c>
      <c r="E2757" t="s">
        <v>181</v>
      </c>
      <c r="F2757" t="s">
        <v>8157</v>
      </c>
      <c r="G2757" t="s">
        <v>224</v>
      </c>
      <c r="H2757" t="s">
        <v>135</v>
      </c>
      <c r="I2757" t="s">
        <v>136</v>
      </c>
      <c r="J2757" t="s">
        <v>137</v>
      </c>
      <c r="K2757" t="s">
        <v>163</v>
      </c>
      <c r="L2757" t="s">
        <v>8158</v>
      </c>
      <c r="M2757" t="s">
        <v>8159</v>
      </c>
      <c r="N2757">
        <v>3.2666666659999999</v>
      </c>
      <c r="O2757">
        <v>0</v>
      </c>
      <c r="P2757">
        <v>7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2.61264141878415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2.61264141878415</v>
      </c>
    </row>
    <row r="2758" spans="1:31" x14ac:dyDescent="0.25">
      <c r="A2758">
        <v>2402061</v>
      </c>
      <c r="B2758">
        <v>1</v>
      </c>
      <c r="C2758" t="s">
        <v>81</v>
      </c>
      <c r="D2758" t="s">
        <v>121</v>
      </c>
      <c r="E2758" t="s">
        <v>181</v>
      </c>
      <c r="F2758" t="s">
        <v>8160</v>
      </c>
      <c r="G2758" t="s">
        <v>235</v>
      </c>
      <c r="H2758" t="s">
        <v>135</v>
      </c>
      <c r="I2758" t="s">
        <v>136</v>
      </c>
      <c r="J2758" t="s">
        <v>3</v>
      </c>
      <c r="K2758" t="s">
        <v>163</v>
      </c>
      <c r="L2758" t="s">
        <v>8161</v>
      </c>
      <c r="M2758" t="s">
        <v>8162</v>
      </c>
      <c r="N2758">
        <v>1.5777777770000001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1</v>
      </c>
      <c r="U2758">
        <v>0</v>
      </c>
      <c r="V2758">
        <v>0</v>
      </c>
      <c r="W2758">
        <v>0</v>
      </c>
      <c r="X2758">
        <v>0.27324503868666672</v>
      </c>
      <c r="Y2758">
        <v>0</v>
      </c>
      <c r="Z2758">
        <v>0</v>
      </c>
      <c r="AA2758">
        <v>0</v>
      </c>
      <c r="AB2758">
        <v>0.42029055486082001</v>
      </c>
      <c r="AC2758">
        <v>0</v>
      </c>
      <c r="AD2758">
        <v>0</v>
      </c>
      <c r="AE2758">
        <v>0.69353559354748673</v>
      </c>
    </row>
    <row r="2759" spans="1:31" x14ac:dyDescent="0.25">
      <c r="A2759">
        <v>2402065</v>
      </c>
      <c r="B2759">
        <v>1</v>
      </c>
      <c r="C2759" t="s">
        <v>80</v>
      </c>
      <c r="D2759" t="s">
        <v>104</v>
      </c>
      <c r="E2759" t="s">
        <v>157</v>
      </c>
      <c r="F2759" t="s">
        <v>8163</v>
      </c>
      <c r="G2759" t="s">
        <v>272</v>
      </c>
      <c r="H2759" t="s">
        <v>135</v>
      </c>
      <c r="I2759" t="s">
        <v>136</v>
      </c>
      <c r="J2759" t="s">
        <v>137</v>
      </c>
      <c r="K2759" t="s">
        <v>163</v>
      </c>
      <c r="L2759" t="s">
        <v>8164</v>
      </c>
      <c r="M2759" t="s">
        <v>8165</v>
      </c>
      <c r="N2759">
        <v>2.233333333</v>
      </c>
      <c r="O2759">
        <v>0</v>
      </c>
      <c r="P2759">
        <v>99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41.247960153644925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41.247960153644925</v>
      </c>
    </row>
    <row r="2760" spans="1:31" x14ac:dyDescent="0.25">
      <c r="A2760">
        <v>2402069</v>
      </c>
      <c r="B2760">
        <v>1</v>
      </c>
      <c r="C2760" t="s">
        <v>80</v>
      </c>
      <c r="D2760" t="s">
        <v>108</v>
      </c>
      <c r="E2760" t="s">
        <v>181</v>
      </c>
      <c r="F2760" t="s">
        <v>8166</v>
      </c>
      <c r="G2760" t="s">
        <v>183</v>
      </c>
      <c r="H2760" t="s">
        <v>135</v>
      </c>
      <c r="I2760" t="s">
        <v>136</v>
      </c>
      <c r="J2760" t="s">
        <v>137</v>
      </c>
      <c r="K2760" t="s">
        <v>163</v>
      </c>
      <c r="L2760" t="s">
        <v>8167</v>
      </c>
      <c r="M2760" t="s">
        <v>8168</v>
      </c>
      <c r="N2760">
        <v>1.571111111</v>
      </c>
      <c r="O2760">
        <v>0</v>
      </c>
      <c r="P2760">
        <v>4</v>
      </c>
      <c r="Q2760">
        <v>0</v>
      </c>
      <c r="R2760">
        <v>0</v>
      </c>
      <c r="S2760">
        <v>0</v>
      </c>
      <c r="T2760">
        <v>1</v>
      </c>
      <c r="U2760">
        <v>0</v>
      </c>
      <c r="V2760">
        <v>0</v>
      </c>
      <c r="W2760">
        <v>0</v>
      </c>
      <c r="X2760">
        <v>1.0938779695736889</v>
      </c>
      <c r="Y2760">
        <v>0</v>
      </c>
      <c r="Z2760">
        <v>0</v>
      </c>
      <c r="AA2760">
        <v>0</v>
      </c>
      <c r="AB2760">
        <v>2.0464176766179554</v>
      </c>
      <c r="AC2760">
        <v>0</v>
      </c>
      <c r="AD2760">
        <v>0</v>
      </c>
      <c r="AE2760">
        <v>3.1402956461916443</v>
      </c>
    </row>
    <row r="2761" spans="1:31" x14ac:dyDescent="0.25">
      <c r="A2761">
        <v>2402072</v>
      </c>
      <c r="B2761">
        <v>1</v>
      </c>
      <c r="C2761" t="s">
        <v>80</v>
      </c>
      <c r="D2761" t="s">
        <v>92</v>
      </c>
      <c r="E2761" t="s">
        <v>181</v>
      </c>
      <c r="F2761" t="s">
        <v>8169</v>
      </c>
      <c r="G2761" t="s">
        <v>183</v>
      </c>
      <c r="H2761" t="s">
        <v>135</v>
      </c>
      <c r="I2761" t="s">
        <v>136</v>
      </c>
      <c r="J2761" t="s">
        <v>137</v>
      </c>
      <c r="K2761" t="s">
        <v>163</v>
      </c>
      <c r="L2761" t="s">
        <v>8170</v>
      </c>
      <c r="M2761" t="s">
        <v>8171</v>
      </c>
      <c r="N2761">
        <v>1.0222222219999999</v>
      </c>
      <c r="O2761">
        <v>0</v>
      </c>
      <c r="P2761">
        <v>1</v>
      </c>
      <c r="Q2761">
        <v>0</v>
      </c>
      <c r="R2761">
        <v>1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0.17712376284231943</v>
      </c>
      <c r="Y2761">
        <v>0</v>
      </c>
      <c r="Z2761">
        <v>0.4020573306341666</v>
      </c>
      <c r="AA2761">
        <v>0</v>
      </c>
      <c r="AB2761">
        <v>0</v>
      </c>
      <c r="AC2761">
        <v>0</v>
      </c>
      <c r="AD2761">
        <v>0</v>
      </c>
      <c r="AE2761">
        <v>0.57918109347648605</v>
      </c>
    </row>
    <row r="2762" spans="1:31" x14ac:dyDescent="0.25">
      <c r="A2762">
        <v>2402073</v>
      </c>
      <c r="B2762">
        <v>1</v>
      </c>
      <c r="C2762" t="s">
        <v>80</v>
      </c>
      <c r="D2762" t="s">
        <v>98</v>
      </c>
      <c r="E2762" t="s">
        <v>279</v>
      </c>
      <c r="F2762" t="s">
        <v>8172</v>
      </c>
      <c r="G2762" t="s">
        <v>220</v>
      </c>
      <c r="H2762" t="s">
        <v>143</v>
      </c>
      <c r="I2762" t="s">
        <v>136</v>
      </c>
      <c r="J2762" t="s">
        <v>137</v>
      </c>
      <c r="K2762" t="s">
        <v>163</v>
      </c>
      <c r="L2762" t="s">
        <v>8173</v>
      </c>
      <c r="M2762" t="s">
        <v>8174</v>
      </c>
      <c r="N2762">
        <v>0.25694444399999999</v>
      </c>
      <c r="O2762">
        <v>0</v>
      </c>
      <c r="P2762">
        <v>21</v>
      </c>
      <c r="Q2762">
        <v>12</v>
      </c>
      <c r="R2762">
        <v>126</v>
      </c>
      <c r="S2762">
        <v>4</v>
      </c>
      <c r="T2762">
        <v>35</v>
      </c>
      <c r="U2762">
        <v>2</v>
      </c>
      <c r="V2762">
        <v>0</v>
      </c>
      <c r="W2762">
        <v>0</v>
      </c>
      <c r="X2762">
        <v>1.8030654898892362</v>
      </c>
      <c r="Y2762">
        <v>16.050617884502429</v>
      </c>
      <c r="Z2762">
        <v>32.293745386461332</v>
      </c>
      <c r="AA2762">
        <v>12.97849593614356</v>
      </c>
      <c r="AB2762">
        <v>16.077437223774783</v>
      </c>
      <c r="AC2762">
        <v>10.658301332508916</v>
      </c>
      <c r="AD2762">
        <v>0</v>
      </c>
      <c r="AE2762">
        <v>89.861663253280256</v>
      </c>
    </row>
    <row r="2763" spans="1:31" x14ac:dyDescent="0.25">
      <c r="A2763">
        <v>2402074</v>
      </c>
      <c r="B2763">
        <v>1</v>
      </c>
      <c r="C2763" t="s">
        <v>80</v>
      </c>
      <c r="D2763" t="s">
        <v>83</v>
      </c>
      <c r="E2763" t="s">
        <v>176</v>
      </c>
      <c r="F2763" t="s">
        <v>8175</v>
      </c>
      <c r="G2763" t="s">
        <v>287</v>
      </c>
      <c r="H2763" t="s">
        <v>135</v>
      </c>
      <c r="I2763" t="s">
        <v>136</v>
      </c>
      <c r="J2763" t="s">
        <v>137</v>
      </c>
      <c r="K2763" t="s">
        <v>163</v>
      </c>
      <c r="L2763" t="s">
        <v>8176</v>
      </c>
      <c r="M2763" t="s">
        <v>8177</v>
      </c>
      <c r="N2763">
        <v>3.9511111109999999</v>
      </c>
      <c r="O2763">
        <v>0</v>
      </c>
      <c r="P2763">
        <v>124</v>
      </c>
      <c r="Q2763">
        <v>0</v>
      </c>
      <c r="R2763">
        <v>0</v>
      </c>
      <c r="S2763">
        <v>0</v>
      </c>
      <c r="T2763">
        <v>3</v>
      </c>
      <c r="U2763">
        <v>0</v>
      </c>
      <c r="V2763">
        <v>0</v>
      </c>
      <c r="W2763">
        <v>0</v>
      </c>
      <c r="X2763">
        <v>108.44954881205419</v>
      </c>
      <c r="Y2763">
        <v>0</v>
      </c>
      <c r="Z2763">
        <v>0</v>
      </c>
      <c r="AA2763">
        <v>0</v>
      </c>
      <c r="AB2763">
        <v>8.0151394755783532</v>
      </c>
      <c r="AC2763">
        <v>0</v>
      </c>
      <c r="AD2763">
        <v>0</v>
      </c>
      <c r="AE2763">
        <v>116.46468828763254</v>
      </c>
    </row>
    <row r="2764" spans="1:31" x14ac:dyDescent="0.25">
      <c r="A2764">
        <v>2402077</v>
      </c>
      <c r="B2764">
        <v>1</v>
      </c>
      <c r="C2764" t="s">
        <v>80</v>
      </c>
      <c r="D2764" t="s">
        <v>96</v>
      </c>
      <c r="E2764" t="s">
        <v>181</v>
      </c>
      <c r="F2764" t="s">
        <v>6983</v>
      </c>
      <c r="G2764" t="s">
        <v>231</v>
      </c>
      <c r="H2764" t="s">
        <v>135</v>
      </c>
      <c r="I2764" t="s">
        <v>136</v>
      </c>
      <c r="J2764" t="s">
        <v>137</v>
      </c>
      <c r="K2764" t="s">
        <v>163</v>
      </c>
      <c r="L2764" t="s">
        <v>8178</v>
      </c>
      <c r="M2764" t="s">
        <v>8179</v>
      </c>
      <c r="N2764">
        <v>4.1711111110000001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1.4711317782010629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1.4711317782010629</v>
      </c>
    </row>
    <row r="2765" spans="1:31" x14ac:dyDescent="0.25">
      <c r="A2765">
        <v>2402079</v>
      </c>
      <c r="B2765">
        <v>1</v>
      </c>
      <c r="C2765" t="s">
        <v>81</v>
      </c>
      <c r="D2765" t="s">
        <v>121</v>
      </c>
      <c r="E2765" t="s">
        <v>279</v>
      </c>
      <c r="F2765" t="s">
        <v>8180</v>
      </c>
      <c r="G2765" t="s">
        <v>162</v>
      </c>
      <c r="H2765" t="s">
        <v>143</v>
      </c>
      <c r="I2765" t="s">
        <v>136</v>
      </c>
      <c r="J2765" t="s">
        <v>137</v>
      </c>
      <c r="K2765" t="s">
        <v>163</v>
      </c>
      <c r="L2765" t="s">
        <v>8181</v>
      </c>
      <c r="M2765" t="s">
        <v>8182</v>
      </c>
      <c r="N2765">
        <v>0.21944444399999999</v>
      </c>
      <c r="O2765">
        <v>0</v>
      </c>
      <c r="P2765">
        <v>503</v>
      </c>
      <c r="Q2765">
        <v>1</v>
      </c>
      <c r="R2765">
        <v>45</v>
      </c>
      <c r="S2765">
        <v>1</v>
      </c>
      <c r="T2765">
        <v>17</v>
      </c>
      <c r="U2765">
        <v>1</v>
      </c>
      <c r="V2765">
        <v>0</v>
      </c>
      <c r="W2765">
        <v>0</v>
      </c>
      <c r="X2765">
        <v>11.592562190084616</v>
      </c>
      <c r="Y2765">
        <v>0.14442878810566667</v>
      </c>
      <c r="Z2765">
        <v>0.42053020715789718</v>
      </c>
      <c r="AA2765">
        <v>0.26909983336427779</v>
      </c>
      <c r="AB2765">
        <v>3.4560992077295829</v>
      </c>
      <c r="AC2765">
        <v>20.783903855899002</v>
      </c>
      <c r="AD2765">
        <v>0</v>
      </c>
      <c r="AE2765">
        <v>36.666624082341045</v>
      </c>
    </row>
    <row r="2766" spans="1:31" x14ac:dyDescent="0.25">
      <c r="A2766">
        <v>2402080</v>
      </c>
      <c r="B2766">
        <v>1</v>
      </c>
      <c r="C2766" t="s">
        <v>80</v>
      </c>
      <c r="D2766" t="s">
        <v>88</v>
      </c>
      <c r="E2766" t="s">
        <v>176</v>
      </c>
      <c r="F2766" t="s">
        <v>8183</v>
      </c>
      <c r="G2766" t="s">
        <v>287</v>
      </c>
      <c r="H2766" t="s">
        <v>135</v>
      </c>
      <c r="I2766" t="s">
        <v>136</v>
      </c>
      <c r="J2766" t="s">
        <v>137</v>
      </c>
      <c r="K2766" t="s">
        <v>163</v>
      </c>
      <c r="L2766" t="s">
        <v>8184</v>
      </c>
      <c r="M2766" t="s">
        <v>8185</v>
      </c>
      <c r="N2766">
        <v>1.2747222220000001</v>
      </c>
      <c r="O2766">
        <v>0</v>
      </c>
      <c r="P2766">
        <v>4</v>
      </c>
      <c r="Q2766">
        <v>0</v>
      </c>
      <c r="R2766">
        <v>0</v>
      </c>
      <c r="S2766">
        <v>0</v>
      </c>
      <c r="T2766">
        <v>27</v>
      </c>
      <c r="U2766">
        <v>0</v>
      </c>
      <c r="V2766">
        <v>0</v>
      </c>
      <c r="W2766">
        <v>0</v>
      </c>
      <c r="X2766">
        <v>0.89034163936121102</v>
      </c>
      <c r="Y2766">
        <v>0</v>
      </c>
      <c r="Z2766">
        <v>0</v>
      </c>
      <c r="AA2766">
        <v>0</v>
      </c>
      <c r="AB2766">
        <v>21.399296047807876</v>
      </c>
      <c r="AC2766">
        <v>0</v>
      </c>
      <c r="AD2766">
        <v>0</v>
      </c>
      <c r="AE2766">
        <v>22.289637687169087</v>
      </c>
    </row>
    <row r="2767" spans="1:31" x14ac:dyDescent="0.25">
      <c r="A2767">
        <v>2402088</v>
      </c>
      <c r="B2767">
        <v>1</v>
      </c>
      <c r="C2767" t="s">
        <v>80</v>
      </c>
      <c r="D2767" t="s">
        <v>92</v>
      </c>
      <c r="E2767" t="s">
        <v>181</v>
      </c>
      <c r="F2767" t="s">
        <v>8186</v>
      </c>
      <c r="G2767" t="s">
        <v>235</v>
      </c>
      <c r="H2767" t="s">
        <v>135</v>
      </c>
      <c r="I2767" t="s">
        <v>136</v>
      </c>
      <c r="J2767" t="s">
        <v>137</v>
      </c>
      <c r="K2767" t="s">
        <v>163</v>
      </c>
      <c r="L2767" t="s">
        <v>8187</v>
      </c>
      <c r="M2767" t="s">
        <v>8188</v>
      </c>
      <c r="N2767">
        <v>2.1383333329999998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4.8123165059200002E-2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4.8123165059200002E-2</v>
      </c>
    </row>
    <row r="2768" spans="1:31" x14ac:dyDescent="0.25">
      <c r="A2768">
        <v>2402089</v>
      </c>
      <c r="B2768">
        <v>1</v>
      </c>
      <c r="C2768" t="s">
        <v>80</v>
      </c>
      <c r="D2768" t="s">
        <v>104</v>
      </c>
      <c r="E2768" t="s">
        <v>279</v>
      </c>
      <c r="F2768" t="s">
        <v>4819</v>
      </c>
      <c r="G2768" t="s">
        <v>162</v>
      </c>
      <c r="H2768" t="s">
        <v>143</v>
      </c>
      <c r="I2768" t="s">
        <v>136</v>
      </c>
      <c r="J2768" t="s">
        <v>137</v>
      </c>
      <c r="K2768" t="s">
        <v>163</v>
      </c>
      <c r="L2768" t="s">
        <v>8189</v>
      </c>
      <c r="M2768" t="s">
        <v>8190</v>
      </c>
      <c r="N2768">
        <v>9.5833333000000007E-2</v>
      </c>
      <c r="O2768">
        <v>1</v>
      </c>
      <c r="P2768">
        <v>723</v>
      </c>
      <c r="Q2768">
        <v>10</v>
      </c>
      <c r="R2768">
        <v>8</v>
      </c>
      <c r="S2768">
        <v>30</v>
      </c>
      <c r="T2768">
        <v>62</v>
      </c>
      <c r="U2768">
        <v>5</v>
      </c>
      <c r="V2768">
        <v>0</v>
      </c>
      <c r="W2768">
        <v>1.8021159523179172E-2</v>
      </c>
      <c r="X2768">
        <v>11.28921625301632</v>
      </c>
      <c r="Y2768">
        <v>5.5799823914319422</v>
      </c>
      <c r="Z2768">
        <v>1.7203673276854167E-2</v>
      </c>
      <c r="AA2768">
        <v>97.901081803483223</v>
      </c>
      <c r="AB2768">
        <v>2.5342599041318747</v>
      </c>
      <c r="AC2768">
        <v>26.678334874623502</v>
      </c>
      <c r="AD2768">
        <v>0</v>
      </c>
      <c r="AE2768">
        <v>144.0181000594869</v>
      </c>
    </row>
    <row r="2769" spans="1:31" x14ac:dyDescent="0.25">
      <c r="A2769">
        <v>2402090</v>
      </c>
      <c r="B2769">
        <v>1</v>
      </c>
      <c r="C2769" t="s">
        <v>80</v>
      </c>
      <c r="D2769" t="s">
        <v>104</v>
      </c>
      <c r="E2769" t="s">
        <v>325</v>
      </c>
      <c r="F2769" t="s">
        <v>2115</v>
      </c>
      <c r="G2769" t="s">
        <v>162</v>
      </c>
      <c r="H2769" t="s">
        <v>143</v>
      </c>
      <c r="I2769" t="s">
        <v>136</v>
      </c>
      <c r="J2769" t="s">
        <v>137</v>
      </c>
      <c r="K2769" t="s">
        <v>163</v>
      </c>
      <c r="L2769" t="s">
        <v>8191</v>
      </c>
      <c r="M2769" t="s">
        <v>8192</v>
      </c>
      <c r="N2769">
        <v>8.9967500000000006E-2</v>
      </c>
      <c r="O2769">
        <v>1</v>
      </c>
      <c r="P2769">
        <v>468</v>
      </c>
      <c r="Q2769">
        <v>24</v>
      </c>
      <c r="R2769">
        <v>28</v>
      </c>
      <c r="S2769">
        <v>28</v>
      </c>
      <c r="T2769">
        <v>73</v>
      </c>
      <c r="U2769">
        <v>5</v>
      </c>
      <c r="V2769">
        <v>0</v>
      </c>
      <c r="W2769">
        <v>0.14175501022780471</v>
      </c>
      <c r="X2769">
        <v>6.8693850813055306</v>
      </c>
      <c r="Y2769">
        <v>1.7528394238003635</v>
      </c>
      <c r="Z2769">
        <v>0.35485955180231116</v>
      </c>
      <c r="AA2769">
        <v>33.005443416997643</v>
      </c>
      <c r="AB2769">
        <v>4.2208270081740995</v>
      </c>
      <c r="AC2769">
        <v>17.593415431666905</v>
      </c>
      <c r="AD2769">
        <v>0</v>
      </c>
      <c r="AE2769">
        <v>63.938524923974654</v>
      </c>
    </row>
    <row r="2770" spans="1:31" x14ac:dyDescent="0.25">
      <c r="A2770">
        <v>2402094</v>
      </c>
      <c r="B2770">
        <v>1</v>
      </c>
      <c r="C2770" t="s">
        <v>80</v>
      </c>
      <c r="D2770" t="s">
        <v>106</v>
      </c>
      <c r="E2770" t="s">
        <v>157</v>
      </c>
      <c r="F2770" t="s">
        <v>8193</v>
      </c>
      <c r="G2770" t="s">
        <v>297</v>
      </c>
      <c r="H2770" t="s">
        <v>135</v>
      </c>
      <c r="I2770" t="s">
        <v>136</v>
      </c>
      <c r="J2770" t="s">
        <v>137</v>
      </c>
      <c r="K2770" t="s">
        <v>163</v>
      </c>
      <c r="L2770" t="s">
        <v>8194</v>
      </c>
      <c r="M2770" t="s">
        <v>8195</v>
      </c>
      <c r="N2770">
        <v>1.640833333</v>
      </c>
      <c r="O2770">
        <v>0</v>
      </c>
      <c r="P2770">
        <v>3</v>
      </c>
      <c r="Q2770">
        <v>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1.433073205944287</v>
      </c>
      <c r="Y2770">
        <v>0</v>
      </c>
      <c r="Z2770">
        <v>1.2419715365011501</v>
      </c>
      <c r="AA2770">
        <v>0</v>
      </c>
      <c r="AB2770">
        <v>0</v>
      </c>
      <c r="AC2770">
        <v>0</v>
      </c>
      <c r="AD2770">
        <v>0</v>
      </c>
      <c r="AE2770">
        <v>2.6750447424454373</v>
      </c>
    </row>
    <row r="2771" spans="1:31" x14ac:dyDescent="0.25">
      <c r="A2771">
        <v>2402101</v>
      </c>
      <c r="B2771">
        <v>1</v>
      </c>
      <c r="C2771" t="s">
        <v>81</v>
      </c>
      <c r="D2771" t="s">
        <v>122</v>
      </c>
      <c r="E2771" t="s">
        <v>141</v>
      </c>
      <c r="F2771" t="s">
        <v>1964</v>
      </c>
      <c r="G2771" t="s">
        <v>206</v>
      </c>
      <c r="H2771" t="s">
        <v>143</v>
      </c>
      <c r="I2771" t="s">
        <v>136</v>
      </c>
      <c r="J2771" t="s">
        <v>137</v>
      </c>
      <c r="K2771" t="s">
        <v>163</v>
      </c>
      <c r="L2771" t="s">
        <v>8196</v>
      </c>
      <c r="M2771" t="s">
        <v>8197</v>
      </c>
      <c r="N2771">
        <v>0.90916666599999996</v>
      </c>
      <c r="O2771">
        <v>0</v>
      </c>
      <c r="P2771">
        <v>230</v>
      </c>
      <c r="Q2771">
        <v>1</v>
      </c>
      <c r="R2771">
        <v>12</v>
      </c>
      <c r="S2771">
        <v>0</v>
      </c>
      <c r="T2771">
        <v>19</v>
      </c>
      <c r="U2771">
        <v>1</v>
      </c>
      <c r="V2771">
        <v>0</v>
      </c>
      <c r="W2771">
        <v>0</v>
      </c>
      <c r="X2771">
        <v>22.024862286574933</v>
      </c>
      <c r="Y2771">
        <v>0.57483776141205001</v>
      </c>
      <c r="Z2771">
        <v>3.0472352918127967</v>
      </c>
      <c r="AA2771">
        <v>0</v>
      </c>
      <c r="AB2771">
        <v>4.4626223910741674</v>
      </c>
      <c r="AC2771">
        <v>6.1496907025252989</v>
      </c>
      <c r="AD2771">
        <v>0</v>
      </c>
      <c r="AE2771">
        <v>36.259248433399243</v>
      </c>
    </row>
    <row r="2772" spans="1:31" x14ac:dyDescent="0.25">
      <c r="A2772">
        <v>2402103</v>
      </c>
      <c r="B2772">
        <v>1</v>
      </c>
      <c r="C2772" t="s">
        <v>81</v>
      </c>
      <c r="D2772" t="s">
        <v>120</v>
      </c>
      <c r="E2772" t="s">
        <v>181</v>
      </c>
      <c r="F2772" t="s">
        <v>8198</v>
      </c>
      <c r="G2772" t="s">
        <v>183</v>
      </c>
      <c r="H2772" t="s">
        <v>135</v>
      </c>
      <c r="I2772" t="s">
        <v>136</v>
      </c>
      <c r="J2772" t="s">
        <v>137</v>
      </c>
      <c r="K2772" t="s">
        <v>163</v>
      </c>
      <c r="L2772" t="s">
        <v>8199</v>
      </c>
      <c r="M2772" t="s">
        <v>8200</v>
      </c>
      <c r="N2772">
        <v>2.2922222219999999</v>
      </c>
      <c r="O2772">
        <v>0</v>
      </c>
      <c r="P2772">
        <v>2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0.25013279367971997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0.25013279367971997</v>
      </c>
    </row>
    <row r="2773" spans="1:31" x14ac:dyDescent="0.25">
      <c r="A2773">
        <v>2402104</v>
      </c>
      <c r="B2773">
        <v>1</v>
      </c>
      <c r="C2773" t="s">
        <v>80</v>
      </c>
      <c r="D2773" t="s">
        <v>96</v>
      </c>
      <c r="E2773" t="s">
        <v>141</v>
      </c>
      <c r="F2773" t="s">
        <v>8201</v>
      </c>
      <c r="G2773" t="s">
        <v>206</v>
      </c>
      <c r="H2773" t="s">
        <v>143</v>
      </c>
      <c r="I2773" t="s">
        <v>136</v>
      </c>
      <c r="J2773" t="s">
        <v>137</v>
      </c>
      <c r="K2773" t="s">
        <v>163</v>
      </c>
      <c r="L2773" t="s">
        <v>8202</v>
      </c>
      <c r="M2773" t="s">
        <v>8203</v>
      </c>
      <c r="N2773">
        <v>2.7863888879999998</v>
      </c>
      <c r="O2773">
        <v>0</v>
      </c>
      <c r="P2773">
        <v>0</v>
      </c>
      <c r="Q2773">
        <v>4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8.0899204386041337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8.0899204386041337</v>
      </c>
    </row>
    <row r="2774" spans="1:31" x14ac:dyDescent="0.25">
      <c r="A2774">
        <v>2402105</v>
      </c>
      <c r="B2774">
        <v>1</v>
      </c>
      <c r="C2774" t="s">
        <v>81</v>
      </c>
      <c r="D2774" t="s">
        <v>118</v>
      </c>
      <c r="E2774" t="s">
        <v>141</v>
      </c>
      <c r="F2774" t="s">
        <v>7207</v>
      </c>
      <c r="G2774" t="s">
        <v>206</v>
      </c>
      <c r="H2774" t="s">
        <v>143</v>
      </c>
      <c r="I2774" t="s">
        <v>136</v>
      </c>
      <c r="J2774" t="s">
        <v>137</v>
      </c>
      <c r="K2774" t="s">
        <v>163</v>
      </c>
      <c r="L2774" t="s">
        <v>8204</v>
      </c>
      <c r="M2774" t="s">
        <v>8205</v>
      </c>
      <c r="N2774">
        <v>1.5011111109999999</v>
      </c>
      <c r="O2774">
        <v>0</v>
      </c>
      <c r="P2774">
        <v>273</v>
      </c>
      <c r="Q2774">
        <v>0</v>
      </c>
      <c r="R2774">
        <v>1</v>
      </c>
      <c r="S2774">
        <v>0</v>
      </c>
      <c r="T2774">
        <v>11</v>
      </c>
      <c r="U2774">
        <v>0</v>
      </c>
      <c r="V2774">
        <v>0</v>
      </c>
      <c r="W2774">
        <v>0</v>
      </c>
      <c r="X2774">
        <v>78.101554344583889</v>
      </c>
      <c r="Y2774">
        <v>0</v>
      </c>
      <c r="Z2774">
        <v>2.28119033094179</v>
      </c>
      <c r="AA2774">
        <v>0</v>
      </c>
      <c r="AB2774">
        <v>9.3947383500268593</v>
      </c>
      <c r="AC2774">
        <v>0</v>
      </c>
      <c r="AD2774">
        <v>0</v>
      </c>
      <c r="AE2774">
        <v>89.777483025552542</v>
      </c>
    </row>
    <row r="2775" spans="1:31" x14ac:dyDescent="0.25">
      <c r="A2775">
        <v>2402106</v>
      </c>
      <c r="B2775">
        <v>1</v>
      </c>
      <c r="C2775" t="s">
        <v>80</v>
      </c>
      <c r="D2775" t="s">
        <v>103</v>
      </c>
      <c r="E2775" t="s">
        <v>141</v>
      </c>
      <c r="F2775" t="s">
        <v>8206</v>
      </c>
      <c r="G2775" t="s">
        <v>162</v>
      </c>
      <c r="H2775" t="s">
        <v>143</v>
      </c>
      <c r="I2775" t="s">
        <v>136</v>
      </c>
      <c r="J2775" t="s">
        <v>137</v>
      </c>
      <c r="K2775" t="s">
        <v>163</v>
      </c>
      <c r="L2775" t="s">
        <v>8207</v>
      </c>
      <c r="M2775" t="s">
        <v>8208</v>
      </c>
      <c r="N2775">
        <v>1.051388888</v>
      </c>
      <c r="O2775">
        <v>0</v>
      </c>
      <c r="P2775">
        <v>11101</v>
      </c>
      <c r="Q2775">
        <v>0</v>
      </c>
      <c r="R2775">
        <v>45</v>
      </c>
      <c r="S2775">
        <v>5</v>
      </c>
      <c r="T2775">
        <v>689</v>
      </c>
      <c r="U2775">
        <v>0</v>
      </c>
      <c r="V2775">
        <v>1</v>
      </c>
      <c r="W2775">
        <v>0</v>
      </c>
      <c r="X2775">
        <v>2323.9572047209517</v>
      </c>
      <c r="Y2775">
        <v>0</v>
      </c>
      <c r="Z2775">
        <v>50.188330092515535</v>
      </c>
      <c r="AA2775">
        <v>44.810672771779679</v>
      </c>
      <c r="AB2775">
        <v>933.44161046885677</v>
      </c>
      <c r="AC2775">
        <v>0</v>
      </c>
      <c r="AD2775">
        <v>14.356199524235819</v>
      </c>
      <c r="AE2775">
        <v>3366.7540175783392</v>
      </c>
    </row>
    <row r="2776" spans="1:31" x14ac:dyDescent="0.25">
      <c r="A2776">
        <v>2402107</v>
      </c>
      <c r="B2776">
        <v>1</v>
      </c>
      <c r="C2776" t="s">
        <v>81</v>
      </c>
      <c r="D2776" t="s">
        <v>127</v>
      </c>
      <c r="E2776" t="s">
        <v>141</v>
      </c>
      <c r="F2776" t="s">
        <v>8209</v>
      </c>
      <c r="G2776" t="s">
        <v>206</v>
      </c>
      <c r="H2776" t="s">
        <v>143</v>
      </c>
      <c r="I2776" t="s">
        <v>136</v>
      </c>
      <c r="J2776" t="s">
        <v>137</v>
      </c>
      <c r="K2776" t="s">
        <v>163</v>
      </c>
      <c r="L2776" t="s">
        <v>8210</v>
      </c>
      <c r="M2776" t="s">
        <v>8211</v>
      </c>
      <c r="N2776">
        <v>1.574166666</v>
      </c>
      <c r="O2776">
        <v>0</v>
      </c>
      <c r="P2776">
        <v>231</v>
      </c>
      <c r="Q2776">
        <v>1</v>
      </c>
      <c r="R2776">
        <v>43</v>
      </c>
      <c r="S2776">
        <v>0</v>
      </c>
      <c r="T2776">
        <v>33</v>
      </c>
      <c r="U2776">
        <v>0</v>
      </c>
      <c r="V2776">
        <v>1</v>
      </c>
      <c r="W2776">
        <v>0</v>
      </c>
      <c r="X2776">
        <v>70.432636190080473</v>
      </c>
      <c r="Y2776">
        <v>2.832906850643905</v>
      </c>
      <c r="Z2776">
        <v>4.116461894690981</v>
      </c>
      <c r="AA2776">
        <v>0</v>
      </c>
      <c r="AB2776">
        <v>20.854823340424407</v>
      </c>
      <c r="AC2776">
        <v>0</v>
      </c>
      <c r="AD2776">
        <v>132.47881114241255</v>
      </c>
      <c r="AE2776">
        <v>230.71563941825232</v>
      </c>
    </row>
    <row r="2777" spans="1:31" x14ac:dyDescent="0.25">
      <c r="A2777">
        <v>2402109</v>
      </c>
      <c r="B2777">
        <v>1</v>
      </c>
      <c r="C2777" t="s">
        <v>80</v>
      </c>
      <c r="D2777" t="s">
        <v>104</v>
      </c>
      <c r="E2777" t="s">
        <v>141</v>
      </c>
      <c r="F2777" t="s">
        <v>8212</v>
      </c>
      <c r="G2777" t="s">
        <v>1161</v>
      </c>
      <c r="H2777" t="s">
        <v>143</v>
      </c>
      <c r="I2777" t="s">
        <v>136</v>
      </c>
      <c r="J2777" t="s">
        <v>137</v>
      </c>
      <c r="K2777" t="s">
        <v>163</v>
      </c>
      <c r="L2777" t="s">
        <v>8213</v>
      </c>
      <c r="M2777" t="s">
        <v>8214</v>
      </c>
      <c r="N2777">
        <v>3.0233333330000001</v>
      </c>
      <c r="O2777">
        <v>0</v>
      </c>
      <c r="P2777">
        <v>23</v>
      </c>
      <c r="Q2777">
        <v>0</v>
      </c>
      <c r="R2777">
        <v>0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34.67619779929241</v>
      </c>
      <c r="Y2777">
        <v>0</v>
      </c>
      <c r="Z2777">
        <v>0</v>
      </c>
      <c r="AA2777">
        <v>0</v>
      </c>
      <c r="AB2777">
        <v>6.7498940627784947</v>
      </c>
      <c r="AC2777">
        <v>0</v>
      </c>
      <c r="AD2777">
        <v>0</v>
      </c>
      <c r="AE2777">
        <v>41.426091862070905</v>
      </c>
    </row>
    <row r="2778" spans="1:31" x14ac:dyDescent="0.25">
      <c r="A2778">
        <v>2402110</v>
      </c>
      <c r="B2778">
        <v>1</v>
      </c>
      <c r="C2778" t="s">
        <v>80</v>
      </c>
      <c r="D2778" t="s">
        <v>98</v>
      </c>
      <c r="E2778" t="s">
        <v>153</v>
      </c>
      <c r="F2778" t="s">
        <v>3810</v>
      </c>
      <c r="G2778" t="s">
        <v>220</v>
      </c>
      <c r="H2778" t="s">
        <v>143</v>
      </c>
      <c r="I2778" t="s">
        <v>136</v>
      </c>
      <c r="J2778" t="s">
        <v>137</v>
      </c>
      <c r="K2778" t="s">
        <v>163</v>
      </c>
      <c r="L2778" t="s">
        <v>8215</v>
      </c>
      <c r="M2778" t="s">
        <v>8216</v>
      </c>
      <c r="N2778">
        <v>7.0277777E-2</v>
      </c>
      <c r="O2778">
        <v>1</v>
      </c>
      <c r="P2778">
        <v>1215</v>
      </c>
      <c r="Q2778">
        <v>24</v>
      </c>
      <c r="R2778">
        <v>245</v>
      </c>
      <c r="S2778">
        <v>15</v>
      </c>
      <c r="T2778">
        <v>347</v>
      </c>
      <c r="U2778">
        <v>2</v>
      </c>
      <c r="V2778">
        <v>0</v>
      </c>
      <c r="W2778">
        <v>2.5148109900374999E-2</v>
      </c>
      <c r="X2778">
        <v>14.238094288167465</v>
      </c>
      <c r="Y2778">
        <v>2.4080562338405191</v>
      </c>
      <c r="Z2778">
        <v>10.125741340643698</v>
      </c>
      <c r="AA2778">
        <v>3.9889913279486287</v>
      </c>
      <c r="AB2778">
        <v>19.65259432887904</v>
      </c>
      <c r="AC2778">
        <v>0.45263895135946658</v>
      </c>
      <c r="AD2778">
        <v>0</v>
      </c>
      <c r="AE2778">
        <v>50.891264580739197</v>
      </c>
    </row>
    <row r="2779" spans="1:31" x14ac:dyDescent="0.25">
      <c r="A2779">
        <v>2402113</v>
      </c>
      <c r="B2779">
        <v>1</v>
      </c>
      <c r="C2779" t="s">
        <v>80</v>
      </c>
      <c r="D2779" t="s">
        <v>106</v>
      </c>
      <c r="E2779" t="s">
        <v>141</v>
      </c>
      <c r="F2779" t="s">
        <v>8217</v>
      </c>
      <c r="G2779" t="s">
        <v>206</v>
      </c>
      <c r="H2779" t="s">
        <v>143</v>
      </c>
      <c r="I2779" t="s">
        <v>136</v>
      </c>
      <c r="J2779" t="s">
        <v>137</v>
      </c>
      <c r="K2779" t="s">
        <v>163</v>
      </c>
      <c r="L2779" t="s">
        <v>8218</v>
      </c>
      <c r="M2779" t="s">
        <v>8219</v>
      </c>
      <c r="N2779">
        <v>1.854166666</v>
      </c>
      <c r="O2779">
        <v>0</v>
      </c>
      <c r="P2779">
        <v>20</v>
      </c>
      <c r="Q2779">
        <v>2</v>
      </c>
      <c r="R2779">
        <v>23</v>
      </c>
      <c r="S2779">
        <v>3</v>
      </c>
      <c r="T2779">
        <v>7</v>
      </c>
      <c r="U2779">
        <v>1</v>
      </c>
      <c r="V2779">
        <v>0</v>
      </c>
      <c r="W2779">
        <v>0</v>
      </c>
      <c r="X2779">
        <v>14.723939761993035</v>
      </c>
      <c r="Y2779">
        <v>10.256562923282106</v>
      </c>
      <c r="Z2779">
        <v>27.874731050952768</v>
      </c>
      <c r="AA2779">
        <v>91.501711439024291</v>
      </c>
      <c r="AB2779">
        <v>11.462565503742928</v>
      </c>
      <c r="AC2779">
        <v>39.198807821696633</v>
      </c>
      <c r="AD2779">
        <v>0</v>
      </c>
      <c r="AE2779">
        <v>195.01831850069175</v>
      </c>
    </row>
    <row r="2780" spans="1:31" x14ac:dyDescent="0.25">
      <c r="A2780">
        <v>2402117</v>
      </c>
      <c r="B2780">
        <v>1</v>
      </c>
      <c r="C2780" t="s">
        <v>81</v>
      </c>
      <c r="D2780" t="s">
        <v>128</v>
      </c>
      <c r="E2780" t="s">
        <v>181</v>
      </c>
      <c r="F2780" t="s">
        <v>8220</v>
      </c>
      <c r="G2780" t="s">
        <v>183</v>
      </c>
      <c r="H2780" t="s">
        <v>135</v>
      </c>
      <c r="I2780" t="s">
        <v>136</v>
      </c>
      <c r="J2780" t="s">
        <v>137</v>
      </c>
      <c r="K2780" t="s">
        <v>163</v>
      </c>
      <c r="L2780" t="s">
        <v>8221</v>
      </c>
      <c r="M2780" t="s">
        <v>8222</v>
      </c>
      <c r="N2780">
        <v>2.7997222220000002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0.73118311579954942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0.73118311579954942</v>
      </c>
    </row>
    <row r="2781" spans="1:31" x14ac:dyDescent="0.25">
      <c r="A2781">
        <v>2402121</v>
      </c>
      <c r="B2781">
        <v>1</v>
      </c>
      <c r="C2781" t="s">
        <v>80</v>
      </c>
      <c r="D2781" t="s">
        <v>97</v>
      </c>
      <c r="E2781" t="s">
        <v>181</v>
      </c>
      <c r="F2781" t="s">
        <v>8223</v>
      </c>
      <c r="G2781" t="s">
        <v>183</v>
      </c>
      <c r="H2781" t="s">
        <v>135</v>
      </c>
      <c r="I2781" t="s">
        <v>136</v>
      </c>
      <c r="J2781" t="s">
        <v>137</v>
      </c>
      <c r="K2781" t="s">
        <v>163</v>
      </c>
      <c r="L2781" t="s">
        <v>8224</v>
      </c>
      <c r="M2781" t="s">
        <v>8225</v>
      </c>
      <c r="N2781">
        <v>1.5463888880000001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1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1.9217057508322546</v>
      </c>
      <c r="AC2781">
        <v>0</v>
      </c>
      <c r="AD2781">
        <v>0</v>
      </c>
      <c r="AE2781">
        <v>1.9217057508322546</v>
      </c>
    </row>
    <row r="2782" spans="1:31" x14ac:dyDescent="0.25">
      <c r="A2782">
        <v>2402124</v>
      </c>
      <c r="B2782">
        <v>1</v>
      </c>
      <c r="C2782" t="s">
        <v>80</v>
      </c>
      <c r="D2782" t="s">
        <v>85</v>
      </c>
      <c r="E2782" t="s">
        <v>181</v>
      </c>
      <c r="F2782" t="s">
        <v>8226</v>
      </c>
      <c r="G2782" t="s">
        <v>235</v>
      </c>
      <c r="H2782" t="s">
        <v>135</v>
      </c>
      <c r="I2782" t="s">
        <v>136</v>
      </c>
      <c r="J2782" t="s">
        <v>137</v>
      </c>
      <c r="K2782" t="s">
        <v>163</v>
      </c>
      <c r="L2782" t="s">
        <v>8227</v>
      </c>
      <c r="M2782" t="s">
        <v>8228</v>
      </c>
      <c r="N2782">
        <v>0.82638888799999999</v>
      </c>
      <c r="O2782">
        <v>0</v>
      </c>
      <c r="P2782">
        <v>2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0.81960552323288893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0.81960552323288893</v>
      </c>
    </row>
    <row r="2783" spans="1:31" x14ac:dyDescent="0.25">
      <c r="A2783">
        <v>2402125</v>
      </c>
      <c r="B2783">
        <v>1</v>
      </c>
      <c r="C2783" t="s">
        <v>80</v>
      </c>
      <c r="D2783" t="s">
        <v>85</v>
      </c>
      <c r="E2783" t="s">
        <v>132</v>
      </c>
      <c r="F2783" t="s">
        <v>8229</v>
      </c>
      <c r="G2783" t="s">
        <v>187</v>
      </c>
      <c r="H2783" t="s">
        <v>135</v>
      </c>
      <c r="I2783" t="s">
        <v>136</v>
      </c>
      <c r="J2783" t="s">
        <v>137</v>
      </c>
      <c r="K2783" t="s">
        <v>163</v>
      </c>
      <c r="L2783" t="s">
        <v>8230</v>
      </c>
      <c r="M2783" t="s">
        <v>8231</v>
      </c>
      <c r="N2783">
        <v>1.2480555550000001</v>
      </c>
      <c r="O2783">
        <v>0</v>
      </c>
      <c r="P2783">
        <v>438</v>
      </c>
      <c r="Q2783">
        <v>0</v>
      </c>
      <c r="R2783">
        <v>0</v>
      </c>
      <c r="S2783">
        <v>0</v>
      </c>
      <c r="T2783">
        <v>75</v>
      </c>
      <c r="U2783">
        <v>0</v>
      </c>
      <c r="V2783">
        <v>0</v>
      </c>
      <c r="W2783">
        <v>0</v>
      </c>
      <c r="X2783">
        <v>140.65070281367107</v>
      </c>
      <c r="Y2783">
        <v>0</v>
      </c>
      <c r="Z2783">
        <v>0</v>
      </c>
      <c r="AA2783">
        <v>0</v>
      </c>
      <c r="AB2783">
        <v>110.3129814754944</v>
      </c>
      <c r="AC2783">
        <v>0</v>
      </c>
      <c r="AD2783">
        <v>0</v>
      </c>
      <c r="AE2783">
        <v>250.96368428916549</v>
      </c>
    </row>
    <row r="2784" spans="1:31" x14ac:dyDescent="0.25">
      <c r="A2784">
        <v>2402132</v>
      </c>
      <c r="B2784">
        <v>1</v>
      </c>
      <c r="C2784" t="s">
        <v>81</v>
      </c>
      <c r="D2784" t="s">
        <v>121</v>
      </c>
      <c r="E2784" t="s">
        <v>181</v>
      </c>
      <c r="F2784" t="s">
        <v>8232</v>
      </c>
      <c r="G2784" t="s">
        <v>235</v>
      </c>
      <c r="H2784" t="s">
        <v>135</v>
      </c>
      <c r="I2784" t="s">
        <v>136</v>
      </c>
      <c r="J2784" t="s">
        <v>3</v>
      </c>
      <c r="K2784" t="s">
        <v>163</v>
      </c>
      <c r="L2784" t="s">
        <v>8233</v>
      </c>
      <c r="M2784" t="s">
        <v>8234</v>
      </c>
      <c r="N2784">
        <v>2.3366666660000002</v>
      </c>
      <c r="O2784">
        <v>0</v>
      </c>
      <c r="P2784">
        <v>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0.88843115135040007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0.88843115135040007</v>
      </c>
    </row>
    <row r="2785" spans="1:31" x14ac:dyDescent="0.25">
      <c r="A2785">
        <v>2402138</v>
      </c>
      <c r="B2785">
        <v>1</v>
      </c>
      <c r="C2785" t="s">
        <v>80</v>
      </c>
      <c r="D2785" t="s">
        <v>103</v>
      </c>
      <c r="E2785" t="s">
        <v>153</v>
      </c>
      <c r="F2785" t="s">
        <v>8235</v>
      </c>
      <c r="G2785" t="s">
        <v>220</v>
      </c>
      <c r="H2785" t="s">
        <v>143</v>
      </c>
      <c r="I2785" t="s">
        <v>417</v>
      </c>
      <c r="J2785" t="s">
        <v>137</v>
      </c>
      <c r="K2785" t="s">
        <v>163</v>
      </c>
      <c r="L2785" t="s">
        <v>8236</v>
      </c>
      <c r="M2785" t="s">
        <v>8237</v>
      </c>
      <c r="N2785">
        <v>1.2500000000000001E-2</v>
      </c>
      <c r="O2785">
        <v>0</v>
      </c>
      <c r="P2785">
        <v>934</v>
      </c>
      <c r="Q2785">
        <v>0</v>
      </c>
      <c r="R2785">
        <v>4</v>
      </c>
      <c r="S2785">
        <v>0</v>
      </c>
      <c r="T2785">
        <v>89</v>
      </c>
      <c r="U2785">
        <v>0</v>
      </c>
      <c r="V2785">
        <v>0</v>
      </c>
      <c r="W2785">
        <v>0</v>
      </c>
      <c r="X2785">
        <v>2.3706823998856987</v>
      </c>
      <c r="Y2785">
        <v>0</v>
      </c>
      <c r="Z2785">
        <v>1.4341344947437502E-2</v>
      </c>
      <c r="AA2785">
        <v>0</v>
      </c>
      <c r="AB2785">
        <v>0.61938427364604987</v>
      </c>
      <c r="AC2785">
        <v>0</v>
      </c>
      <c r="AD2785">
        <v>0</v>
      </c>
      <c r="AE2785">
        <v>3.0044080184791864</v>
      </c>
    </row>
    <row r="2786" spans="1:31" x14ac:dyDescent="0.25">
      <c r="A2786">
        <v>2402139</v>
      </c>
      <c r="B2786">
        <v>1</v>
      </c>
      <c r="C2786" t="s">
        <v>80</v>
      </c>
      <c r="D2786" t="s">
        <v>94</v>
      </c>
      <c r="E2786" t="s">
        <v>157</v>
      </c>
      <c r="F2786" t="s">
        <v>8238</v>
      </c>
      <c r="G2786" t="s">
        <v>254</v>
      </c>
      <c r="H2786" t="s">
        <v>135</v>
      </c>
      <c r="I2786" t="s">
        <v>136</v>
      </c>
      <c r="J2786" t="s">
        <v>137</v>
      </c>
      <c r="K2786" t="s">
        <v>163</v>
      </c>
      <c r="L2786" t="s">
        <v>8239</v>
      </c>
      <c r="M2786" t="s">
        <v>8240</v>
      </c>
      <c r="N2786">
        <v>0.98083333299999997</v>
      </c>
      <c r="O2786">
        <v>0</v>
      </c>
      <c r="P2786">
        <v>51</v>
      </c>
      <c r="Q2786">
        <v>0</v>
      </c>
      <c r="R2786">
        <v>0</v>
      </c>
      <c r="S2786">
        <v>0</v>
      </c>
      <c r="T2786">
        <v>6</v>
      </c>
      <c r="U2786">
        <v>0</v>
      </c>
      <c r="V2786">
        <v>0</v>
      </c>
      <c r="W2786">
        <v>0</v>
      </c>
      <c r="X2786">
        <v>9.1549716024762855</v>
      </c>
      <c r="Y2786">
        <v>0</v>
      </c>
      <c r="Z2786">
        <v>0</v>
      </c>
      <c r="AA2786">
        <v>0</v>
      </c>
      <c r="AB2786">
        <v>7.4998204117910632</v>
      </c>
      <c r="AC2786">
        <v>0</v>
      </c>
      <c r="AD2786">
        <v>0</v>
      </c>
      <c r="AE2786">
        <v>16.65479201426735</v>
      </c>
    </row>
    <row r="2787" spans="1:31" x14ac:dyDescent="0.25">
      <c r="A2787">
        <v>2402141</v>
      </c>
      <c r="B2787">
        <v>1</v>
      </c>
      <c r="C2787" t="s">
        <v>80</v>
      </c>
      <c r="D2787" t="s">
        <v>93</v>
      </c>
      <c r="E2787" t="s">
        <v>141</v>
      </c>
      <c r="F2787" t="s">
        <v>8241</v>
      </c>
      <c r="G2787" t="s">
        <v>162</v>
      </c>
      <c r="H2787" t="s">
        <v>143</v>
      </c>
      <c r="I2787" t="s">
        <v>136</v>
      </c>
      <c r="J2787" t="s">
        <v>137</v>
      </c>
      <c r="K2787" t="s">
        <v>163</v>
      </c>
      <c r="L2787" t="s">
        <v>8242</v>
      </c>
      <c r="M2787" t="s">
        <v>8243</v>
      </c>
      <c r="N2787">
        <v>0.218888888</v>
      </c>
      <c r="O2787">
        <v>0</v>
      </c>
      <c r="P2787">
        <v>6569</v>
      </c>
      <c r="Q2787">
        <v>0</v>
      </c>
      <c r="R2787">
        <v>1</v>
      </c>
      <c r="S2787">
        <v>4</v>
      </c>
      <c r="T2787">
        <v>449</v>
      </c>
      <c r="U2787">
        <v>0</v>
      </c>
      <c r="V2787">
        <v>0</v>
      </c>
      <c r="W2787">
        <v>0</v>
      </c>
      <c r="X2787">
        <v>244.15491865889621</v>
      </c>
      <c r="Y2787">
        <v>0</v>
      </c>
      <c r="Z2787">
        <v>1.3573344592939702</v>
      </c>
      <c r="AA2787">
        <v>6.5302383968750313</v>
      </c>
      <c r="AB2787">
        <v>98.930419879031689</v>
      </c>
      <c r="AC2787">
        <v>0</v>
      </c>
      <c r="AD2787">
        <v>0</v>
      </c>
      <c r="AE2787">
        <v>350.97291139409691</v>
      </c>
    </row>
    <row r="2788" spans="1:31" x14ac:dyDescent="0.25">
      <c r="A2788">
        <v>2402143</v>
      </c>
      <c r="B2788">
        <v>1</v>
      </c>
      <c r="C2788" t="s">
        <v>80</v>
      </c>
      <c r="D2788" t="s">
        <v>83</v>
      </c>
      <c r="E2788" t="s">
        <v>157</v>
      </c>
      <c r="F2788" t="s">
        <v>2678</v>
      </c>
      <c r="G2788" t="s">
        <v>261</v>
      </c>
      <c r="H2788" t="s">
        <v>135</v>
      </c>
      <c r="I2788" t="s">
        <v>136</v>
      </c>
      <c r="J2788" t="s">
        <v>137</v>
      </c>
      <c r="K2788" t="s">
        <v>163</v>
      </c>
      <c r="L2788" t="s">
        <v>8244</v>
      </c>
      <c r="M2788" t="s">
        <v>8245</v>
      </c>
      <c r="N2788">
        <v>7.4186111109999997</v>
      </c>
      <c r="O2788">
        <v>0</v>
      </c>
      <c r="P2788">
        <v>141</v>
      </c>
      <c r="Q2788">
        <v>0</v>
      </c>
      <c r="R2788">
        <v>0</v>
      </c>
      <c r="S2788">
        <v>0</v>
      </c>
      <c r="T2788">
        <v>4</v>
      </c>
      <c r="U2788">
        <v>0</v>
      </c>
      <c r="V2788">
        <v>0</v>
      </c>
      <c r="W2788">
        <v>0</v>
      </c>
      <c r="X2788">
        <v>237.7575698657607</v>
      </c>
      <c r="Y2788">
        <v>0</v>
      </c>
      <c r="Z2788">
        <v>0</v>
      </c>
      <c r="AA2788">
        <v>0</v>
      </c>
      <c r="AB2788">
        <v>8.7173934806494646</v>
      </c>
      <c r="AC2788">
        <v>0</v>
      </c>
      <c r="AD2788">
        <v>0</v>
      </c>
      <c r="AE2788">
        <v>246.47496334641016</v>
      </c>
    </row>
    <row r="2789" spans="1:31" x14ac:dyDescent="0.25">
      <c r="A2789">
        <v>2402144</v>
      </c>
      <c r="B2789">
        <v>1</v>
      </c>
      <c r="C2789" t="s">
        <v>80</v>
      </c>
      <c r="D2789" t="s">
        <v>108</v>
      </c>
      <c r="E2789" t="s">
        <v>181</v>
      </c>
      <c r="F2789" t="s">
        <v>8246</v>
      </c>
      <c r="G2789" t="s">
        <v>580</v>
      </c>
      <c r="H2789" t="s">
        <v>135</v>
      </c>
      <c r="I2789" t="s">
        <v>136</v>
      </c>
      <c r="J2789" t="s">
        <v>137</v>
      </c>
      <c r="K2789" t="s">
        <v>163</v>
      </c>
      <c r="L2789" t="s">
        <v>8247</v>
      </c>
      <c r="M2789" t="s">
        <v>8248</v>
      </c>
      <c r="N2789">
        <v>1.105277777</v>
      </c>
      <c r="O2789">
        <v>0</v>
      </c>
      <c r="P2789">
        <v>9</v>
      </c>
      <c r="Q2789">
        <v>0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0.75101103107563771</v>
      </c>
      <c r="Y2789">
        <v>0</v>
      </c>
      <c r="Z2789">
        <v>0</v>
      </c>
      <c r="AA2789">
        <v>0</v>
      </c>
      <c r="AB2789">
        <v>0.30490264790711807</v>
      </c>
      <c r="AC2789">
        <v>0</v>
      </c>
      <c r="AD2789">
        <v>0</v>
      </c>
      <c r="AE2789">
        <v>1.0559136789827557</v>
      </c>
    </row>
    <row r="2790" spans="1:31" x14ac:dyDescent="0.25">
      <c r="A2790">
        <v>2402146</v>
      </c>
      <c r="B2790">
        <v>1</v>
      </c>
      <c r="C2790" t="s">
        <v>80</v>
      </c>
      <c r="D2790" t="s">
        <v>83</v>
      </c>
      <c r="E2790" t="s">
        <v>157</v>
      </c>
      <c r="F2790" t="s">
        <v>8249</v>
      </c>
      <c r="G2790" t="s">
        <v>272</v>
      </c>
      <c r="H2790" t="s">
        <v>135</v>
      </c>
      <c r="I2790" t="s">
        <v>136</v>
      </c>
      <c r="J2790" t="s">
        <v>137</v>
      </c>
      <c r="K2790" t="s">
        <v>163</v>
      </c>
      <c r="L2790" t="s">
        <v>8250</v>
      </c>
      <c r="M2790" t="s">
        <v>8251</v>
      </c>
      <c r="N2790">
        <v>1.76</v>
      </c>
      <c r="O2790">
        <v>0</v>
      </c>
      <c r="P2790">
        <v>196</v>
      </c>
      <c r="Q2790">
        <v>0</v>
      </c>
      <c r="R2790">
        <v>0</v>
      </c>
      <c r="S2790">
        <v>0</v>
      </c>
      <c r="T2790">
        <v>10</v>
      </c>
      <c r="U2790">
        <v>0</v>
      </c>
      <c r="V2790">
        <v>0</v>
      </c>
      <c r="W2790">
        <v>0</v>
      </c>
      <c r="X2790">
        <v>96.005431262209015</v>
      </c>
      <c r="Y2790">
        <v>0</v>
      </c>
      <c r="Z2790">
        <v>0</v>
      </c>
      <c r="AA2790">
        <v>0</v>
      </c>
      <c r="AB2790">
        <v>6.5817315876695561</v>
      </c>
      <c r="AC2790">
        <v>0</v>
      </c>
      <c r="AD2790">
        <v>0</v>
      </c>
      <c r="AE2790">
        <v>102.58716284987857</v>
      </c>
    </row>
    <row r="2791" spans="1:31" x14ac:dyDescent="0.25">
      <c r="A2791">
        <v>2402149</v>
      </c>
      <c r="B2791">
        <v>1</v>
      </c>
      <c r="C2791" t="s">
        <v>80</v>
      </c>
      <c r="D2791" t="s">
        <v>98</v>
      </c>
      <c r="E2791" t="s">
        <v>279</v>
      </c>
      <c r="F2791" t="s">
        <v>8172</v>
      </c>
      <c r="G2791" t="s">
        <v>220</v>
      </c>
      <c r="H2791" t="s">
        <v>143</v>
      </c>
      <c r="I2791" t="s">
        <v>136</v>
      </c>
      <c r="J2791" t="s">
        <v>137</v>
      </c>
      <c r="K2791" t="s">
        <v>163</v>
      </c>
      <c r="L2791" t="s">
        <v>8252</v>
      </c>
      <c r="M2791" t="s">
        <v>8253</v>
      </c>
      <c r="N2791">
        <v>0.80083333300000004</v>
      </c>
      <c r="O2791">
        <v>0</v>
      </c>
      <c r="P2791">
        <v>21</v>
      </c>
      <c r="Q2791">
        <v>12</v>
      </c>
      <c r="R2791">
        <v>126</v>
      </c>
      <c r="S2791">
        <v>4</v>
      </c>
      <c r="T2791">
        <v>35</v>
      </c>
      <c r="U2791">
        <v>2</v>
      </c>
      <c r="V2791">
        <v>0</v>
      </c>
      <c r="W2791">
        <v>0</v>
      </c>
      <c r="X2791">
        <v>7.0044909624833327</v>
      </c>
      <c r="Y2791">
        <v>49.857787232410367</v>
      </c>
      <c r="Z2791">
        <v>144.0870441727358</v>
      </c>
      <c r="AA2791">
        <v>40.940112219465711</v>
      </c>
      <c r="AB2791">
        <v>49.81836309599209</v>
      </c>
      <c r="AC2791">
        <v>25.35050728829054</v>
      </c>
      <c r="AD2791">
        <v>0</v>
      </c>
      <c r="AE2791">
        <v>317.05830497137782</v>
      </c>
    </row>
    <row r="2792" spans="1:31" x14ac:dyDescent="0.25">
      <c r="A2792">
        <v>2402151</v>
      </c>
      <c r="B2792">
        <v>1</v>
      </c>
      <c r="C2792" t="s">
        <v>80</v>
      </c>
      <c r="D2792" t="s">
        <v>95</v>
      </c>
      <c r="E2792" t="s">
        <v>157</v>
      </c>
      <c r="F2792" t="s">
        <v>8254</v>
      </c>
      <c r="G2792" t="s">
        <v>254</v>
      </c>
      <c r="H2792" t="s">
        <v>135</v>
      </c>
      <c r="I2792" t="s">
        <v>136</v>
      </c>
      <c r="J2792" t="s">
        <v>137</v>
      </c>
      <c r="K2792" t="s">
        <v>163</v>
      </c>
      <c r="L2792" t="s">
        <v>8255</v>
      </c>
      <c r="M2792" t="s">
        <v>8256</v>
      </c>
      <c r="N2792">
        <v>1.246111111</v>
      </c>
      <c r="O2792">
        <v>0</v>
      </c>
      <c r="P2792">
        <v>130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>
        <v>0</v>
      </c>
      <c r="X2792">
        <v>30.22497698557877</v>
      </c>
      <c r="Y2792">
        <v>0</v>
      </c>
      <c r="Z2792">
        <v>0</v>
      </c>
      <c r="AA2792">
        <v>0</v>
      </c>
      <c r="AB2792">
        <v>3.6736196475431672E-2</v>
      </c>
      <c r="AC2792">
        <v>0</v>
      </c>
      <c r="AD2792">
        <v>0</v>
      </c>
      <c r="AE2792">
        <v>30.261713182054201</v>
      </c>
    </row>
    <row r="2793" spans="1:31" x14ac:dyDescent="0.25">
      <c r="A2793">
        <v>2402152</v>
      </c>
      <c r="B2793">
        <v>1</v>
      </c>
      <c r="C2793" t="s">
        <v>80</v>
      </c>
      <c r="D2793" t="s">
        <v>96</v>
      </c>
      <c r="E2793" t="s">
        <v>157</v>
      </c>
      <c r="F2793" t="s">
        <v>8257</v>
      </c>
      <c r="G2793" t="s">
        <v>235</v>
      </c>
      <c r="H2793" t="s">
        <v>135</v>
      </c>
      <c r="I2793" t="s">
        <v>136</v>
      </c>
      <c r="J2793" t="s">
        <v>3</v>
      </c>
      <c r="K2793" t="s">
        <v>163</v>
      </c>
      <c r="L2793" t="s">
        <v>8258</v>
      </c>
      <c r="M2793" t="s">
        <v>8259</v>
      </c>
      <c r="N2793">
        <v>2.2777777769999998</v>
      </c>
      <c r="O2793">
        <v>0</v>
      </c>
      <c r="P2793">
        <v>6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0.14815184044320004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0.14815184044320004</v>
      </c>
    </row>
    <row r="2794" spans="1:31" x14ac:dyDescent="0.25">
      <c r="A2794">
        <v>2402156</v>
      </c>
      <c r="B2794">
        <v>1</v>
      </c>
      <c r="C2794" t="s">
        <v>80</v>
      </c>
      <c r="D2794" t="s">
        <v>103</v>
      </c>
      <c r="E2794" t="s">
        <v>141</v>
      </c>
      <c r="F2794" t="s">
        <v>8260</v>
      </c>
      <c r="G2794" t="s">
        <v>1161</v>
      </c>
      <c r="H2794" t="s">
        <v>143</v>
      </c>
      <c r="I2794" t="s">
        <v>136</v>
      </c>
      <c r="J2794" t="s">
        <v>137</v>
      </c>
      <c r="K2794" t="s">
        <v>163</v>
      </c>
      <c r="L2794" t="s">
        <v>8261</v>
      </c>
      <c r="M2794" t="s">
        <v>8262</v>
      </c>
      <c r="N2794">
        <v>0.68111111099999999</v>
      </c>
      <c r="O2794">
        <v>0</v>
      </c>
      <c r="P2794">
        <v>413</v>
      </c>
      <c r="Q2794">
        <v>1</v>
      </c>
      <c r="R2794">
        <v>24</v>
      </c>
      <c r="S2794">
        <v>3</v>
      </c>
      <c r="T2794">
        <v>129</v>
      </c>
      <c r="U2794">
        <v>1</v>
      </c>
      <c r="V2794">
        <v>0</v>
      </c>
      <c r="W2794">
        <v>0</v>
      </c>
      <c r="X2794">
        <v>38.626922677502584</v>
      </c>
      <c r="Y2794">
        <v>0.71126523483028503</v>
      </c>
      <c r="Z2794">
        <v>5.1041771480215665</v>
      </c>
      <c r="AA2794">
        <v>2.0463661073457109</v>
      </c>
      <c r="AB2794">
        <v>49.31849862168535</v>
      </c>
      <c r="AC2794">
        <v>48.482527304186817</v>
      </c>
      <c r="AD2794">
        <v>0</v>
      </c>
      <c r="AE2794">
        <v>144.28975709357232</v>
      </c>
    </row>
    <row r="2795" spans="1:31" x14ac:dyDescent="0.25">
      <c r="A2795">
        <v>2402159</v>
      </c>
      <c r="B2795">
        <v>1</v>
      </c>
      <c r="C2795" t="s">
        <v>80</v>
      </c>
      <c r="D2795" t="s">
        <v>88</v>
      </c>
      <c r="E2795" t="s">
        <v>181</v>
      </c>
      <c r="F2795" t="s">
        <v>8263</v>
      </c>
      <c r="G2795" t="s">
        <v>224</v>
      </c>
      <c r="H2795" t="s">
        <v>135</v>
      </c>
      <c r="I2795" t="s">
        <v>136</v>
      </c>
      <c r="J2795" t="s">
        <v>137</v>
      </c>
      <c r="K2795" t="s">
        <v>163</v>
      </c>
      <c r="L2795" t="s">
        <v>8264</v>
      </c>
      <c r="M2795" t="s">
        <v>8265</v>
      </c>
      <c r="N2795">
        <v>1.0774999999999999</v>
      </c>
      <c r="O2795">
        <v>0</v>
      </c>
      <c r="P2795">
        <v>37</v>
      </c>
      <c r="Q2795">
        <v>0</v>
      </c>
      <c r="R2795">
        <v>0</v>
      </c>
      <c r="S2795">
        <v>0</v>
      </c>
      <c r="T2795">
        <v>2</v>
      </c>
      <c r="U2795">
        <v>0</v>
      </c>
      <c r="V2795">
        <v>0</v>
      </c>
      <c r="W2795">
        <v>0</v>
      </c>
      <c r="X2795">
        <v>7.9928391779081567</v>
      </c>
      <c r="Y2795">
        <v>0</v>
      </c>
      <c r="Z2795">
        <v>0</v>
      </c>
      <c r="AA2795">
        <v>0</v>
      </c>
      <c r="AB2795">
        <v>0.21897487519262496</v>
      </c>
      <c r="AC2795">
        <v>0</v>
      </c>
      <c r="AD2795">
        <v>0</v>
      </c>
      <c r="AE2795">
        <v>8.2118140531007811</v>
      </c>
    </row>
    <row r="2796" spans="1:31" x14ac:dyDescent="0.25">
      <c r="A2796">
        <v>2402160</v>
      </c>
      <c r="B2796">
        <v>1</v>
      </c>
      <c r="C2796" t="s">
        <v>80</v>
      </c>
      <c r="D2796" t="s">
        <v>103</v>
      </c>
      <c r="E2796" t="s">
        <v>181</v>
      </c>
      <c r="F2796" t="s">
        <v>8266</v>
      </c>
      <c r="G2796" t="s">
        <v>224</v>
      </c>
      <c r="H2796" t="s">
        <v>135</v>
      </c>
      <c r="I2796" t="s">
        <v>136</v>
      </c>
      <c r="J2796" t="s">
        <v>137</v>
      </c>
      <c r="K2796" t="s">
        <v>163</v>
      </c>
      <c r="L2796" t="s">
        <v>8267</v>
      </c>
      <c r="M2796" t="s">
        <v>8268</v>
      </c>
      <c r="N2796">
        <v>0.71416666600000001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0.9268425283947499</v>
      </c>
      <c r="AC2796">
        <v>0</v>
      </c>
      <c r="AD2796">
        <v>0</v>
      </c>
      <c r="AE2796">
        <v>0.9268425283947499</v>
      </c>
    </row>
    <row r="2797" spans="1:31" x14ac:dyDescent="0.25">
      <c r="A2797">
        <v>2402161</v>
      </c>
      <c r="B2797">
        <v>1</v>
      </c>
      <c r="C2797" t="s">
        <v>80</v>
      </c>
      <c r="D2797" t="s">
        <v>84</v>
      </c>
      <c r="E2797" t="s">
        <v>181</v>
      </c>
      <c r="F2797" t="s">
        <v>8269</v>
      </c>
      <c r="G2797" t="s">
        <v>231</v>
      </c>
      <c r="H2797" t="s">
        <v>135</v>
      </c>
      <c r="I2797" t="s">
        <v>136</v>
      </c>
      <c r="J2797" t="s">
        <v>137</v>
      </c>
      <c r="K2797" t="s">
        <v>163</v>
      </c>
      <c r="L2797" t="s">
        <v>8270</v>
      </c>
      <c r="M2797" t="s">
        <v>8271</v>
      </c>
      <c r="N2797">
        <v>1.1405555549999999</v>
      </c>
      <c r="O2797">
        <v>0</v>
      </c>
      <c r="P2797">
        <v>36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10.190214527811388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10.190214527811388</v>
      </c>
    </row>
    <row r="2798" spans="1:31" x14ac:dyDescent="0.25">
      <c r="A2798">
        <v>2402164</v>
      </c>
      <c r="B2798">
        <v>1</v>
      </c>
      <c r="C2798" t="s">
        <v>81</v>
      </c>
      <c r="D2798" t="s">
        <v>128</v>
      </c>
      <c r="E2798" t="s">
        <v>141</v>
      </c>
      <c r="F2798" t="s">
        <v>8272</v>
      </c>
      <c r="G2798" t="s">
        <v>162</v>
      </c>
      <c r="H2798" t="s">
        <v>143</v>
      </c>
      <c r="I2798" t="s">
        <v>417</v>
      </c>
      <c r="J2798" t="s">
        <v>137</v>
      </c>
      <c r="K2798" t="s">
        <v>163</v>
      </c>
      <c r="L2798" t="s">
        <v>8273</v>
      </c>
      <c r="M2798" t="s">
        <v>8274</v>
      </c>
      <c r="N2798">
        <v>8.6111109999999994E-3</v>
      </c>
      <c r="O2798">
        <v>0</v>
      </c>
      <c r="P2798">
        <v>552</v>
      </c>
      <c r="Q2798">
        <v>3</v>
      </c>
      <c r="R2798">
        <v>28</v>
      </c>
      <c r="S2798">
        <v>3</v>
      </c>
      <c r="T2798">
        <v>69</v>
      </c>
      <c r="U2798">
        <v>0</v>
      </c>
      <c r="V2798">
        <v>0</v>
      </c>
      <c r="W2798">
        <v>0</v>
      </c>
      <c r="X2798">
        <v>0.77419801952110445</v>
      </c>
      <c r="Y2798">
        <v>2.4918147826200006E-2</v>
      </c>
      <c r="Z2798">
        <v>6.5355285410078331E-2</v>
      </c>
      <c r="AA2798">
        <v>2.5577253357897779E-2</v>
      </c>
      <c r="AB2798">
        <v>0.29338471831004176</v>
      </c>
      <c r="AC2798">
        <v>0</v>
      </c>
      <c r="AD2798">
        <v>0</v>
      </c>
      <c r="AE2798">
        <v>1.1834334244253224</v>
      </c>
    </row>
    <row r="2799" spans="1:31" x14ac:dyDescent="0.25">
      <c r="A2799">
        <v>2402170</v>
      </c>
      <c r="B2799">
        <v>1</v>
      </c>
      <c r="C2799" t="s">
        <v>81</v>
      </c>
      <c r="D2799" t="s">
        <v>128</v>
      </c>
      <c r="E2799" t="s">
        <v>141</v>
      </c>
      <c r="F2799" t="s">
        <v>8275</v>
      </c>
      <c r="G2799" t="s">
        <v>206</v>
      </c>
      <c r="H2799" t="s">
        <v>143</v>
      </c>
      <c r="I2799" t="s">
        <v>136</v>
      </c>
      <c r="J2799" t="s">
        <v>137</v>
      </c>
      <c r="K2799" t="s">
        <v>163</v>
      </c>
      <c r="L2799" t="s">
        <v>8276</v>
      </c>
      <c r="M2799" t="s">
        <v>8277</v>
      </c>
      <c r="N2799">
        <v>5.1427777770000001</v>
      </c>
      <c r="O2799">
        <v>0</v>
      </c>
      <c r="P2799">
        <v>47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26.110760915035115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26.110760915035115</v>
      </c>
    </row>
    <row r="2800" spans="1:31" x14ac:dyDescent="0.25">
      <c r="A2800">
        <v>2402171</v>
      </c>
      <c r="B2800">
        <v>1</v>
      </c>
      <c r="C2800" t="s">
        <v>81</v>
      </c>
      <c r="D2800" t="s">
        <v>128</v>
      </c>
      <c r="E2800" t="s">
        <v>279</v>
      </c>
      <c r="F2800" t="s">
        <v>8278</v>
      </c>
      <c r="G2800" t="s">
        <v>162</v>
      </c>
      <c r="H2800" t="s">
        <v>143</v>
      </c>
      <c r="I2800" t="s">
        <v>136</v>
      </c>
      <c r="J2800" t="s">
        <v>137</v>
      </c>
      <c r="K2800" t="s">
        <v>163</v>
      </c>
      <c r="L2800" t="s">
        <v>8279</v>
      </c>
      <c r="M2800" t="s">
        <v>8280</v>
      </c>
      <c r="N2800">
        <v>4.2194444439999996</v>
      </c>
      <c r="O2800">
        <v>3</v>
      </c>
      <c r="P2800">
        <v>552</v>
      </c>
      <c r="Q2800">
        <v>100</v>
      </c>
      <c r="R2800">
        <v>28</v>
      </c>
      <c r="S2800">
        <v>10</v>
      </c>
      <c r="T2800">
        <v>69</v>
      </c>
      <c r="U2800">
        <v>0</v>
      </c>
      <c r="V2800">
        <v>0</v>
      </c>
      <c r="W2800">
        <v>6.3419072631631792</v>
      </c>
      <c r="X2800">
        <v>373.79469698670562</v>
      </c>
      <c r="Y2800">
        <v>142.92386025742789</v>
      </c>
      <c r="Z2800">
        <v>25.448598533414017</v>
      </c>
      <c r="AA2800">
        <v>40.996983528857839</v>
      </c>
      <c r="AB2800">
        <v>126.68354003532268</v>
      </c>
      <c r="AC2800">
        <v>0</v>
      </c>
      <c r="AD2800">
        <v>0</v>
      </c>
      <c r="AE2800">
        <v>716.18958660489136</v>
      </c>
    </row>
    <row r="2801" spans="1:31" x14ac:dyDescent="0.25">
      <c r="A2801">
        <v>2402176</v>
      </c>
      <c r="B2801">
        <v>1</v>
      </c>
      <c r="C2801" t="s">
        <v>80</v>
      </c>
      <c r="D2801" t="s">
        <v>108</v>
      </c>
      <c r="E2801" t="s">
        <v>181</v>
      </c>
      <c r="F2801" t="s">
        <v>8281</v>
      </c>
      <c r="G2801" t="s">
        <v>231</v>
      </c>
      <c r="H2801" t="s">
        <v>135</v>
      </c>
      <c r="I2801" t="s">
        <v>136</v>
      </c>
      <c r="J2801" t="s">
        <v>137</v>
      </c>
      <c r="K2801" t="s">
        <v>163</v>
      </c>
      <c r="L2801" t="s">
        <v>8282</v>
      </c>
      <c r="M2801" t="s">
        <v>8283</v>
      </c>
      <c r="N2801">
        <v>1.8052777769999999</v>
      </c>
      <c r="O2801">
        <v>0</v>
      </c>
      <c r="P2801">
        <v>13</v>
      </c>
      <c r="Q2801">
        <v>0</v>
      </c>
      <c r="R2801">
        <v>0</v>
      </c>
      <c r="S2801">
        <v>0</v>
      </c>
      <c r="T2801">
        <v>2</v>
      </c>
      <c r="U2801">
        <v>0</v>
      </c>
      <c r="V2801">
        <v>0</v>
      </c>
      <c r="W2801">
        <v>0</v>
      </c>
      <c r="X2801">
        <v>4.744869361941574</v>
      </c>
      <c r="Y2801">
        <v>0</v>
      </c>
      <c r="Z2801">
        <v>0</v>
      </c>
      <c r="AA2801">
        <v>0</v>
      </c>
      <c r="AB2801">
        <v>4.5392501984573554</v>
      </c>
      <c r="AC2801">
        <v>0</v>
      </c>
      <c r="AD2801">
        <v>0</v>
      </c>
      <c r="AE2801">
        <v>9.2841195603989295</v>
      </c>
    </row>
    <row r="2802" spans="1:31" x14ac:dyDescent="0.25">
      <c r="A2802">
        <v>2402177</v>
      </c>
      <c r="B2802">
        <v>1</v>
      </c>
      <c r="C2802" t="s">
        <v>80</v>
      </c>
      <c r="D2802" t="s">
        <v>101</v>
      </c>
      <c r="E2802" t="s">
        <v>157</v>
      </c>
      <c r="F2802" t="s">
        <v>8076</v>
      </c>
      <c r="G2802" t="s">
        <v>254</v>
      </c>
      <c r="H2802" t="s">
        <v>135</v>
      </c>
      <c r="I2802" t="s">
        <v>136</v>
      </c>
      <c r="J2802" t="s">
        <v>137</v>
      </c>
      <c r="K2802" t="s">
        <v>163</v>
      </c>
      <c r="L2802" t="s">
        <v>8284</v>
      </c>
      <c r="M2802" t="s">
        <v>8285</v>
      </c>
      <c r="N2802">
        <v>0.71499999999999997</v>
      </c>
      <c r="O2802">
        <v>0</v>
      </c>
      <c r="P2802">
        <v>91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9.3190383501125638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9.3190383501125638</v>
      </c>
    </row>
    <row r="2803" spans="1:31" x14ac:dyDescent="0.25">
      <c r="A2803">
        <v>2402180</v>
      </c>
      <c r="B2803">
        <v>1</v>
      </c>
      <c r="C2803" t="s">
        <v>80</v>
      </c>
      <c r="D2803" t="s">
        <v>103</v>
      </c>
      <c r="E2803" t="s">
        <v>176</v>
      </c>
      <c r="F2803" t="s">
        <v>8286</v>
      </c>
      <c r="G2803" t="s">
        <v>287</v>
      </c>
      <c r="H2803" t="s">
        <v>135</v>
      </c>
      <c r="I2803" t="s">
        <v>136</v>
      </c>
      <c r="J2803" t="s">
        <v>137</v>
      </c>
      <c r="K2803" t="s">
        <v>163</v>
      </c>
      <c r="L2803" t="s">
        <v>8287</v>
      </c>
      <c r="M2803" t="s">
        <v>8288</v>
      </c>
      <c r="N2803">
        <v>0.84861111099999997</v>
      </c>
      <c r="O2803">
        <v>0</v>
      </c>
      <c r="P2803">
        <v>42</v>
      </c>
      <c r="Q2803">
        <v>0</v>
      </c>
      <c r="R2803">
        <v>0</v>
      </c>
      <c r="S2803">
        <v>0</v>
      </c>
      <c r="T2803">
        <v>12</v>
      </c>
      <c r="U2803">
        <v>0</v>
      </c>
      <c r="V2803">
        <v>0</v>
      </c>
      <c r="W2803">
        <v>0</v>
      </c>
      <c r="X2803">
        <v>7.5021853644022265</v>
      </c>
      <c r="Y2803">
        <v>0</v>
      </c>
      <c r="Z2803">
        <v>0</v>
      </c>
      <c r="AA2803">
        <v>0</v>
      </c>
      <c r="AB2803">
        <v>5.131820647021704</v>
      </c>
      <c r="AC2803">
        <v>0</v>
      </c>
      <c r="AD2803">
        <v>0</v>
      </c>
      <c r="AE2803">
        <v>12.634006011423931</v>
      </c>
    </row>
    <row r="2804" spans="1:31" x14ac:dyDescent="0.25">
      <c r="A2804">
        <v>2402181</v>
      </c>
      <c r="B2804">
        <v>1</v>
      </c>
      <c r="C2804" t="s">
        <v>80</v>
      </c>
      <c r="D2804" t="s">
        <v>96</v>
      </c>
      <c r="E2804" t="s">
        <v>153</v>
      </c>
      <c r="F2804" t="s">
        <v>8289</v>
      </c>
      <c r="G2804" t="s">
        <v>254</v>
      </c>
      <c r="H2804" t="s">
        <v>143</v>
      </c>
      <c r="I2804" t="s">
        <v>136</v>
      </c>
      <c r="J2804" t="s">
        <v>137</v>
      </c>
      <c r="K2804" t="s">
        <v>163</v>
      </c>
      <c r="L2804" t="s">
        <v>8290</v>
      </c>
      <c r="M2804" t="s">
        <v>8291</v>
      </c>
      <c r="N2804">
        <v>0.28277777700000001</v>
      </c>
      <c r="O2804">
        <v>5</v>
      </c>
      <c r="P2804">
        <v>1203</v>
      </c>
      <c r="Q2804">
        <v>16</v>
      </c>
      <c r="R2804">
        <v>62</v>
      </c>
      <c r="S2804">
        <v>10</v>
      </c>
      <c r="T2804">
        <v>30</v>
      </c>
      <c r="U2804">
        <v>0</v>
      </c>
      <c r="V2804">
        <v>1</v>
      </c>
      <c r="W2804">
        <v>4.583848097733334</v>
      </c>
      <c r="X2804">
        <v>71.512685154017873</v>
      </c>
      <c r="Y2804">
        <v>4.4717521768836894</v>
      </c>
      <c r="Z2804">
        <v>2.4008439371559156</v>
      </c>
      <c r="AA2804">
        <v>4.2006455522699309</v>
      </c>
      <c r="AB2804">
        <v>3.0044958558686368</v>
      </c>
      <c r="AC2804">
        <v>0</v>
      </c>
      <c r="AD2804">
        <v>5.7442107338260009E-2</v>
      </c>
      <c r="AE2804">
        <v>90.23171288126764</v>
      </c>
    </row>
    <row r="2805" spans="1:31" x14ac:dyDescent="0.25">
      <c r="A2805">
        <v>2402182</v>
      </c>
      <c r="B2805">
        <v>1</v>
      </c>
      <c r="C2805" t="s">
        <v>80</v>
      </c>
      <c r="D2805" t="s">
        <v>98</v>
      </c>
      <c r="E2805" t="s">
        <v>181</v>
      </c>
      <c r="F2805" t="s">
        <v>8292</v>
      </c>
      <c r="G2805" t="s">
        <v>183</v>
      </c>
      <c r="H2805" t="s">
        <v>135</v>
      </c>
      <c r="I2805" t="s">
        <v>136</v>
      </c>
      <c r="J2805" t="s">
        <v>137</v>
      </c>
      <c r="K2805" t="s">
        <v>163</v>
      </c>
      <c r="L2805" t="s">
        <v>8293</v>
      </c>
      <c r="M2805" t="s">
        <v>8294</v>
      </c>
      <c r="N2805">
        <v>1.653888888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0.10539637693853278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0.10539637693853278</v>
      </c>
    </row>
    <row r="2806" spans="1:31" x14ac:dyDescent="0.25">
      <c r="A2806">
        <v>2402183</v>
      </c>
      <c r="B2806">
        <v>1</v>
      </c>
      <c r="C2806" t="s">
        <v>80</v>
      </c>
      <c r="D2806" t="s">
        <v>100</v>
      </c>
      <c r="E2806" t="s">
        <v>132</v>
      </c>
      <c r="F2806" t="s">
        <v>8295</v>
      </c>
      <c r="G2806" t="s">
        <v>527</v>
      </c>
      <c r="H2806" t="s">
        <v>135</v>
      </c>
      <c r="I2806" t="s">
        <v>136</v>
      </c>
      <c r="J2806" t="s">
        <v>137</v>
      </c>
      <c r="K2806" t="s">
        <v>163</v>
      </c>
      <c r="L2806" t="s">
        <v>8296</v>
      </c>
      <c r="M2806" t="s">
        <v>8297</v>
      </c>
      <c r="N2806">
        <v>1.7013888880000001</v>
      </c>
      <c r="O2806">
        <v>0</v>
      </c>
      <c r="P2806">
        <v>481</v>
      </c>
      <c r="Q2806">
        <v>0</v>
      </c>
      <c r="R2806">
        <v>3</v>
      </c>
      <c r="S2806">
        <v>0</v>
      </c>
      <c r="T2806">
        <v>43</v>
      </c>
      <c r="U2806">
        <v>0</v>
      </c>
      <c r="V2806">
        <v>0</v>
      </c>
      <c r="W2806">
        <v>0</v>
      </c>
      <c r="X2806">
        <v>135.87684393052595</v>
      </c>
      <c r="Y2806">
        <v>0</v>
      </c>
      <c r="Z2806">
        <v>1.0618819072368049</v>
      </c>
      <c r="AA2806">
        <v>0</v>
      </c>
      <c r="AB2806">
        <v>98.666918380765082</v>
      </c>
      <c r="AC2806">
        <v>0</v>
      </c>
      <c r="AD2806">
        <v>0</v>
      </c>
      <c r="AE2806">
        <v>235.60564421852783</v>
      </c>
    </row>
    <row r="2807" spans="1:31" x14ac:dyDescent="0.25">
      <c r="A2807">
        <v>2402184</v>
      </c>
      <c r="B2807">
        <v>1</v>
      </c>
      <c r="C2807" t="s">
        <v>80</v>
      </c>
      <c r="D2807" t="s">
        <v>96</v>
      </c>
      <c r="E2807" t="s">
        <v>181</v>
      </c>
      <c r="F2807" t="s">
        <v>8298</v>
      </c>
      <c r="G2807" t="s">
        <v>231</v>
      </c>
      <c r="H2807" t="s">
        <v>135</v>
      </c>
      <c r="I2807" t="s">
        <v>136</v>
      </c>
      <c r="J2807" t="s">
        <v>137</v>
      </c>
      <c r="K2807" t="s">
        <v>163</v>
      </c>
      <c r="L2807" t="s">
        <v>8299</v>
      </c>
      <c r="M2807" t="s">
        <v>8300</v>
      </c>
      <c r="N2807">
        <v>5.1483333330000001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</row>
    <row r="2808" spans="1:31" x14ac:dyDescent="0.25">
      <c r="A2808">
        <v>2402185</v>
      </c>
      <c r="B2808">
        <v>1</v>
      </c>
      <c r="C2808" t="s">
        <v>80</v>
      </c>
      <c r="D2808" t="s">
        <v>92</v>
      </c>
      <c r="E2808" t="s">
        <v>181</v>
      </c>
      <c r="F2808" t="s">
        <v>8301</v>
      </c>
      <c r="G2808" t="s">
        <v>183</v>
      </c>
      <c r="H2808" t="s">
        <v>135</v>
      </c>
      <c r="I2808" t="s">
        <v>136</v>
      </c>
      <c r="J2808" t="s">
        <v>137</v>
      </c>
      <c r="K2808" t="s">
        <v>163</v>
      </c>
      <c r="L2808" t="s">
        <v>8302</v>
      </c>
      <c r="M2808" t="s">
        <v>8303</v>
      </c>
      <c r="N2808">
        <v>0.69805555500000005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</row>
    <row r="2809" spans="1:31" x14ac:dyDescent="0.25">
      <c r="A2809">
        <v>2402188</v>
      </c>
      <c r="B2809">
        <v>1</v>
      </c>
      <c r="C2809" t="s">
        <v>80</v>
      </c>
      <c r="D2809" t="s">
        <v>91</v>
      </c>
      <c r="E2809" t="s">
        <v>181</v>
      </c>
      <c r="F2809" t="s">
        <v>8304</v>
      </c>
      <c r="G2809" t="s">
        <v>183</v>
      </c>
      <c r="H2809" t="s">
        <v>135</v>
      </c>
      <c r="I2809" t="s">
        <v>136</v>
      </c>
      <c r="J2809" t="s">
        <v>137</v>
      </c>
      <c r="K2809" t="s">
        <v>163</v>
      </c>
      <c r="L2809" t="s">
        <v>8305</v>
      </c>
      <c r="M2809" t="s">
        <v>8306</v>
      </c>
      <c r="N2809">
        <v>1.25</v>
      </c>
      <c r="O2809">
        <v>0</v>
      </c>
      <c r="P2809">
        <v>2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0.51910300110552221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0.51910300110552221</v>
      </c>
    </row>
    <row r="2810" spans="1:31" x14ac:dyDescent="0.25">
      <c r="A2810">
        <v>2402189</v>
      </c>
      <c r="B2810">
        <v>1</v>
      </c>
      <c r="C2810" t="s">
        <v>81</v>
      </c>
      <c r="D2810" t="s">
        <v>127</v>
      </c>
      <c r="E2810" t="s">
        <v>157</v>
      </c>
      <c r="F2810" t="s">
        <v>8307</v>
      </c>
      <c r="G2810" t="s">
        <v>272</v>
      </c>
      <c r="H2810" t="s">
        <v>135</v>
      </c>
      <c r="I2810" t="s">
        <v>136</v>
      </c>
      <c r="J2810" t="s">
        <v>137</v>
      </c>
      <c r="K2810" t="s">
        <v>163</v>
      </c>
      <c r="L2810" t="s">
        <v>8308</v>
      </c>
      <c r="M2810" t="s">
        <v>8309</v>
      </c>
      <c r="N2810">
        <v>1.345555555</v>
      </c>
      <c r="O2810">
        <v>0</v>
      </c>
      <c r="P2810">
        <v>0</v>
      </c>
      <c r="Q2810">
        <v>0</v>
      </c>
      <c r="R2810">
        <v>1</v>
      </c>
      <c r="S2810">
        <v>0</v>
      </c>
      <c r="T2810">
        <v>7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0.38353802175206664</v>
      </c>
      <c r="AA2810">
        <v>0</v>
      </c>
      <c r="AB2810">
        <v>4.8419942551467487</v>
      </c>
      <c r="AC2810">
        <v>0</v>
      </c>
      <c r="AD2810">
        <v>0</v>
      </c>
      <c r="AE2810">
        <v>5.2255322768988153</v>
      </c>
    </row>
    <row r="2811" spans="1:31" x14ac:dyDescent="0.25">
      <c r="A2811">
        <v>2402191</v>
      </c>
      <c r="B2811">
        <v>1</v>
      </c>
      <c r="C2811" t="s">
        <v>80</v>
      </c>
      <c r="D2811" t="s">
        <v>100</v>
      </c>
      <c r="E2811" t="s">
        <v>141</v>
      </c>
      <c r="F2811" t="s">
        <v>8310</v>
      </c>
      <c r="G2811" t="s">
        <v>1161</v>
      </c>
      <c r="H2811" t="s">
        <v>143</v>
      </c>
      <c r="I2811" t="s">
        <v>136</v>
      </c>
      <c r="J2811" t="s">
        <v>137</v>
      </c>
      <c r="K2811" t="s">
        <v>163</v>
      </c>
      <c r="L2811" t="s">
        <v>8311</v>
      </c>
      <c r="M2811" t="s">
        <v>8312</v>
      </c>
      <c r="N2811">
        <v>0.88027777699999998</v>
      </c>
      <c r="O2811">
        <v>0</v>
      </c>
      <c r="P2811">
        <v>5</v>
      </c>
      <c r="Q2811">
        <v>0</v>
      </c>
      <c r="R2811">
        <v>12</v>
      </c>
      <c r="S2811">
        <v>0</v>
      </c>
      <c r="T2811">
        <v>4</v>
      </c>
      <c r="U2811">
        <v>0</v>
      </c>
      <c r="V2811">
        <v>0</v>
      </c>
      <c r="W2811">
        <v>0</v>
      </c>
      <c r="X2811">
        <v>2.9481907253585358</v>
      </c>
      <c r="Y2811">
        <v>0</v>
      </c>
      <c r="Z2811">
        <v>8.587666501758445</v>
      </c>
      <c r="AA2811">
        <v>0</v>
      </c>
      <c r="AB2811">
        <v>2.0502634672894176</v>
      </c>
      <c r="AC2811">
        <v>0</v>
      </c>
      <c r="AD2811">
        <v>0</v>
      </c>
      <c r="AE2811">
        <v>13.586120694406398</v>
      </c>
    </row>
    <row r="2812" spans="1:31" x14ac:dyDescent="0.25">
      <c r="A2812">
        <v>2402193</v>
      </c>
      <c r="B2812">
        <v>1</v>
      </c>
      <c r="C2812" t="s">
        <v>80</v>
      </c>
      <c r="D2812" t="s">
        <v>92</v>
      </c>
      <c r="E2812" t="s">
        <v>176</v>
      </c>
      <c r="F2812" t="s">
        <v>8313</v>
      </c>
      <c r="G2812" t="s">
        <v>287</v>
      </c>
      <c r="H2812" t="s">
        <v>135</v>
      </c>
      <c r="I2812" t="s">
        <v>136</v>
      </c>
      <c r="J2812" t="s">
        <v>137</v>
      </c>
      <c r="K2812" t="s">
        <v>163</v>
      </c>
      <c r="L2812" t="s">
        <v>8314</v>
      </c>
      <c r="M2812" t="s">
        <v>8315</v>
      </c>
      <c r="N2812">
        <v>2.3647222220000002</v>
      </c>
      <c r="O2812">
        <v>0</v>
      </c>
      <c r="P2812">
        <v>5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2.0037888960618666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2.0037888960618666</v>
      </c>
    </row>
    <row r="2813" spans="1:31" x14ac:dyDescent="0.25">
      <c r="A2813">
        <v>2402196</v>
      </c>
      <c r="B2813">
        <v>1</v>
      </c>
      <c r="C2813" t="s">
        <v>80</v>
      </c>
      <c r="D2813" t="s">
        <v>110</v>
      </c>
      <c r="E2813" t="s">
        <v>181</v>
      </c>
      <c r="F2813" t="s">
        <v>8316</v>
      </c>
      <c r="G2813" t="s">
        <v>231</v>
      </c>
      <c r="H2813" t="s">
        <v>135</v>
      </c>
      <c r="I2813" t="s">
        <v>136</v>
      </c>
      <c r="J2813" t="s">
        <v>137</v>
      </c>
      <c r="K2813" t="s">
        <v>163</v>
      </c>
      <c r="L2813" t="s">
        <v>8317</v>
      </c>
      <c r="M2813" t="s">
        <v>8318</v>
      </c>
      <c r="N2813">
        <v>1.9013888880000001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6.7210892829328444</v>
      </c>
      <c r="AC2813">
        <v>0</v>
      </c>
      <c r="AD2813">
        <v>0</v>
      </c>
      <c r="AE2813">
        <v>6.7210892829328444</v>
      </c>
    </row>
    <row r="2814" spans="1:31" x14ac:dyDescent="0.25">
      <c r="A2814">
        <v>2402197</v>
      </c>
      <c r="B2814">
        <v>1</v>
      </c>
      <c r="C2814" t="s">
        <v>80</v>
      </c>
      <c r="D2814" t="s">
        <v>82</v>
      </c>
      <c r="E2814" t="s">
        <v>181</v>
      </c>
      <c r="F2814" t="s">
        <v>8319</v>
      </c>
      <c r="G2814" t="s">
        <v>224</v>
      </c>
      <c r="H2814" t="s">
        <v>135</v>
      </c>
      <c r="I2814" t="s">
        <v>136</v>
      </c>
      <c r="J2814" t="s">
        <v>137</v>
      </c>
      <c r="K2814" t="s">
        <v>163</v>
      </c>
      <c r="L2814" t="s">
        <v>8320</v>
      </c>
      <c r="M2814" t="s">
        <v>8321</v>
      </c>
      <c r="N2814">
        <v>1.084166666</v>
      </c>
      <c r="O2814">
        <v>0</v>
      </c>
      <c r="P2814">
        <v>13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1.9538774688179665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1.9538774688179665</v>
      </c>
    </row>
    <row r="2815" spans="1:31" x14ac:dyDescent="0.25">
      <c r="A2815">
        <v>2402206</v>
      </c>
      <c r="B2815">
        <v>1</v>
      </c>
      <c r="C2815" t="s">
        <v>81</v>
      </c>
      <c r="D2815" t="s">
        <v>117</v>
      </c>
      <c r="E2815" t="s">
        <v>157</v>
      </c>
      <c r="F2815" t="s">
        <v>8322</v>
      </c>
      <c r="G2815" t="s">
        <v>272</v>
      </c>
      <c r="H2815" t="s">
        <v>135</v>
      </c>
      <c r="I2815" t="s">
        <v>136</v>
      </c>
      <c r="J2815" t="s">
        <v>137</v>
      </c>
      <c r="K2815" t="s">
        <v>163</v>
      </c>
      <c r="L2815" t="s">
        <v>8323</v>
      </c>
      <c r="M2815" t="s">
        <v>8324</v>
      </c>
      <c r="N2815">
        <v>0.60083333299999997</v>
      </c>
      <c r="O2815">
        <v>0</v>
      </c>
      <c r="P2815">
        <v>60</v>
      </c>
      <c r="Q2815">
        <v>0</v>
      </c>
      <c r="R2815">
        <v>1</v>
      </c>
      <c r="S2815">
        <v>0</v>
      </c>
      <c r="T2815">
        <v>9</v>
      </c>
      <c r="U2815">
        <v>0</v>
      </c>
      <c r="V2815">
        <v>0</v>
      </c>
      <c r="W2815">
        <v>0</v>
      </c>
      <c r="X2815">
        <v>5.241247529946591</v>
      </c>
      <c r="Y2815">
        <v>0</v>
      </c>
      <c r="Z2815">
        <v>0.16157393690810667</v>
      </c>
      <c r="AA2815">
        <v>0</v>
      </c>
      <c r="AB2815">
        <v>0.9085079351073152</v>
      </c>
      <c r="AC2815">
        <v>0</v>
      </c>
      <c r="AD2815">
        <v>0</v>
      </c>
      <c r="AE2815">
        <v>6.3113294019620128</v>
      </c>
    </row>
    <row r="2816" spans="1:31" x14ac:dyDescent="0.25">
      <c r="A2816">
        <v>2402210</v>
      </c>
      <c r="B2816">
        <v>1</v>
      </c>
      <c r="C2816" t="s">
        <v>80</v>
      </c>
      <c r="D2816" t="s">
        <v>99</v>
      </c>
      <c r="E2816" t="s">
        <v>157</v>
      </c>
      <c r="F2816" t="s">
        <v>8325</v>
      </c>
      <c r="G2816" t="s">
        <v>272</v>
      </c>
      <c r="H2816" t="s">
        <v>135</v>
      </c>
      <c r="I2816" t="s">
        <v>136</v>
      </c>
      <c r="J2816" t="s">
        <v>137</v>
      </c>
      <c r="K2816" t="s">
        <v>163</v>
      </c>
      <c r="L2816" t="s">
        <v>8326</v>
      </c>
      <c r="M2816" t="s">
        <v>8327</v>
      </c>
      <c r="N2816">
        <v>1.729166666</v>
      </c>
      <c r="O2816">
        <v>0</v>
      </c>
      <c r="P2816">
        <v>99</v>
      </c>
      <c r="Q2816">
        <v>0</v>
      </c>
      <c r="R2816">
        <v>0</v>
      </c>
      <c r="S2816">
        <v>0</v>
      </c>
      <c r="T2816">
        <v>1</v>
      </c>
      <c r="U2816">
        <v>0</v>
      </c>
      <c r="V2816">
        <v>0</v>
      </c>
      <c r="W2816">
        <v>0</v>
      </c>
      <c r="X2816">
        <v>31.569472668102026</v>
      </c>
      <c r="Y2816">
        <v>0</v>
      </c>
      <c r="Z2816">
        <v>0</v>
      </c>
      <c r="AA2816">
        <v>0</v>
      </c>
      <c r="AB2816">
        <v>8.9780511649583338E-4</v>
      </c>
      <c r="AC2816">
        <v>0</v>
      </c>
      <c r="AD2816">
        <v>0</v>
      </c>
      <c r="AE2816">
        <v>31.570370473218521</v>
      </c>
    </row>
    <row r="2817" spans="1:31" x14ac:dyDescent="0.25">
      <c r="A2817">
        <v>2402212</v>
      </c>
      <c r="B2817">
        <v>1</v>
      </c>
      <c r="C2817" t="s">
        <v>80</v>
      </c>
      <c r="D2817" t="s">
        <v>96</v>
      </c>
      <c r="E2817" t="s">
        <v>181</v>
      </c>
      <c r="F2817" t="s">
        <v>8328</v>
      </c>
      <c r="G2817" t="s">
        <v>183</v>
      </c>
      <c r="H2817" t="s">
        <v>135</v>
      </c>
      <c r="I2817" t="s">
        <v>136</v>
      </c>
      <c r="J2817" t="s">
        <v>137</v>
      </c>
      <c r="K2817" t="s">
        <v>163</v>
      </c>
      <c r="L2817" t="s">
        <v>8329</v>
      </c>
      <c r="M2817" t="s">
        <v>8330</v>
      </c>
      <c r="N2817">
        <v>2.6074999999999999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0.47424977577571664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0.47424977577571664</v>
      </c>
    </row>
    <row r="2818" spans="1:31" x14ac:dyDescent="0.25">
      <c r="A2818">
        <v>2402217</v>
      </c>
      <c r="B2818">
        <v>1</v>
      </c>
      <c r="C2818" t="s">
        <v>81</v>
      </c>
      <c r="D2818" t="s">
        <v>114</v>
      </c>
      <c r="E2818" t="s">
        <v>141</v>
      </c>
      <c r="F2818" t="s">
        <v>5499</v>
      </c>
      <c r="G2818" t="s">
        <v>206</v>
      </c>
      <c r="H2818" t="s">
        <v>143</v>
      </c>
      <c r="I2818" t="s">
        <v>136</v>
      </c>
      <c r="J2818" t="s">
        <v>137</v>
      </c>
      <c r="K2818" t="s">
        <v>163</v>
      </c>
      <c r="L2818" t="s">
        <v>8331</v>
      </c>
      <c r="M2818" t="s">
        <v>8332</v>
      </c>
      <c r="N2818">
        <v>1.225833333</v>
      </c>
      <c r="O2818">
        <v>0</v>
      </c>
      <c r="P2818">
        <v>307</v>
      </c>
      <c r="Q2818">
        <v>2</v>
      </c>
      <c r="R2818">
        <v>1</v>
      </c>
      <c r="S2818">
        <v>2</v>
      </c>
      <c r="T2818">
        <v>27</v>
      </c>
      <c r="U2818">
        <v>0</v>
      </c>
      <c r="V2818">
        <v>0</v>
      </c>
      <c r="W2818">
        <v>0</v>
      </c>
      <c r="X2818">
        <v>35.354583235344116</v>
      </c>
      <c r="Y2818">
        <v>0.33135313395034166</v>
      </c>
      <c r="Z2818">
        <v>0.18861453097031999</v>
      </c>
      <c r="AA2818">
        <v>2.6122359790319667</v>
      </c>
      <c r="AB2818">
        <v>6.9214548894579364</v>
      </c>
      <c r="AC2818">
        <v>0</v>
      </c>
      <c r="AD2818">
        <v>0</v>
      </c>
      <c r="AE2818">
        <v>45.408241768754678</v>
      </c>
    </row>
    <row r="2819" spans="1:31" x14ac:dyDescent="0.25">
      <c r="A2819">
        <v>2402218</v>
      </c>
      <c r="B2819">
        <v>1</v>
      </c>
      <c r="C2819" t="s">
        <v>81</v>
      </c>
      <c r="D2819" t="s">
        <v>113</v>
      </c>
      <c r="E2819" t="s">
        <v>157</v>
      </c>
      <c r="F2819" t="s">
        <v>3002</v>
      </c>
      <c r="G2819" t="s">
        <v>272</v>
      </c>
      <c r="H2819" t="s">
        <v>135</v>
      </c>
      <c r="I2819" t="s">
        <v>136</v>
      </c>
      <c r="J2819" t="s">
        <v>137</v>
      </c>
      <c r="K2819" t="s">
        <v>163</v>
      </c>
      <c r="L2819" t="s">
        <v>8333</v>
      </c>
      <c r="M2819" t="s">
        <v>8334</v>
      </c>
      <c r="N2819">
        <v>1.2822222219999999</v>
      </c>
      <c r="O2819">
        <v>0</v>
      </c>
      <c r="P2819">
        <v>22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0.99214411539313496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0.99214411539313496</v>
      </c>
    </row>
    <row r="2820" spans="1:31" x14ac:dyDescent="0.25">
      <c r="A2820">
        <v>2402221</v>
      </c>
      <c r="B2820">
        <v>1</v>
      </c>
      <c r="C2820" t="s">
        <v>81</v>
      </c>
      <c r="D2820" t="s">
        <v>123</v>
      </c>
      <c r="E2820" t="s">
        <v>141</v>
      </c>
      <c r="F2820" t="s">
        <v>8335</v>
      </c>
      <c r="G2820" t="s">
        <v>206</v>
      </c>
      <c r="H2820" t="s">
        <v>143</v>
      </c>
      <c r="I2820" t="s">
        <v>136</v>
      </c>
      <c r="J2820" t="s">
        <v>137</v>
      </c>
      <c r="K2820" t="s">
        <v>163</v>
      </c>
      <c r="L2820" t="s">
        <v>8336</v>
      </c>
      <c r="M2820" t="s">
        <v>8337</v>
      </c>
      <c r="N2820">
        <v>1.181944444</v>
      </c>
      <c r="O2820">
        <v>0</v>
      </c>
      <c r="P2820">
        <v>5</v>
      </c>
      <c r="Q2820">
        <v>1</v>
      </c>
      <c r="R2820">
        <v>135</v>
      </c>
      <c r="S2820">
        <v>0</v>
      </c>
      <c r="T2820">
        <v>15</v>
      </c>
      <c r="U2820">
        <v>0</v>
      </c>
      <c r="V2820">
        <v>0</v>
      </c>
      <c r="W2820">
        <v>0</v>
      </c>
      <c r="X2820">
        <v>0.72319917222822494</v>
      </c>
      <c r="Y2820">
        <v>8.4401633351518459</v>
      </c>
      <c r="Z2820">
        <v>18.518153063739508</v>
      </c>
      <c r="AA2820">
        <v>0</v>
      </c>
      <c r="AB2820">
        <v>6.0351712157463293</v>
      </c>
      <c r="AC2820">
        <v>0</v>
      </c>
      <c r="AD2820">
        <v>0</v>
      </c>
      <c r="AE2820">
        <v>33.716686786865907</v>
      </c>
    </row>
    <row r="2821" spans="1:31" x14ac:dyDescent="0.25">
      <c r="A2821">
        <v>2402230</v>
      </c>
      <c r="B2821">
        <v>1</v>
      </c>
      <c r="C2821" t="s">
        <v>81</v>
      </c>
      <c r="D2821" t="s">
        <v>115</v>
      </c>
      <c r="E2821" t="s">
        <v>279</v>
      </c>
      <c r="F2821" t="s">
        <v>8338</v>
      </c>
      <c r="G2821" t="s">
        <v>220</v>
      </c>
      <c r="H2821" t="s">
        <v>143</v>
      </c>
      <c r="I2821" t="s">
        <v>136</v>
      </c>
      <c r="J2821" t="s">
        <v>137</v>
      </c>
      <c r="K2821" t="s">
        <v>138</v>
      </c>
      <c r="L2821" t="s">
        <v>8339</v>
      </c>
      <c r="M2821" t="s">
        <v>8340</v>
      </c>
      <c r="N2821">
        <v>5.6666665999999997E-2</v>
      </c>
      <c r="O2821">
        <v>3</v>
      </c>
      <c r="P2821">
        <v>17163</v>
      </c>
      <c r="Q2821">
        <v>37</v>
      </c>
      <c r="R2821">
        <v>835</v>
      </c>
      <c r="S2821">
        <v>73</v>
      </c>
      <c r="T2821">
        <v>2083</v>
      </c>
      <c r="U2821">
        <v>9</v>
      </c>
      <c r="V2821">
        <v>6</v>
      </c>
      <c r="W2821">
        <v>2.1267668316466665E-2</v>
      </c>
      <c r="X2821">
        <v>179.77765991445381</v>
      </c>
      <c r="Y2821">
        <v>5.6880549020388269</v>
      </c>
      <c r="Z2821">
        <v>18.046004694822223</v>
      </c>
      <c r="AA2821">
        <v>15.496887426241402</v>
      </c>
      <c r="AB2821">
        <v>35.62081033794005</v>
      </c>
      <c r="AC2821">
        <v>8.7149622195959395</v>
      </c>
      <c r="AD2821">
        <v>10.536275506199573</v>
      </c>
      <c r="AE2821">
        <v>273.90192266960827</v>
      </c>
    </row>
    <row r="2822" spans="1:31" x14ac:dyDescent="0.25">
      <c r="A2822">
        <v>2402231</v>
      </c>
      <c r="B2822">
        <v>1</v>
      </c>
      <c r="C2822" t="s">
        <v>81</v>
      </c>
      <c r="D2822" t="s">
        <v>112</v>
      </c>
      <c r="E2822" t="s">
        <v>153</v>
      </c>
      <c r="F2822" t="s">
        <v>8341</v>
      </c>
      <c r="G2822" t="s">
        <v>162</v>
      </c>
      <c r="H2822" t="s">
        <v>143</v>
      </c>
      <c r="I2822" t="s">
        <v>417</v>
      </c>
      <c r="J2822" t="s">
        <v>137</v>
      </c>
      <c r="K2822" t="s">
        <v>163</v>
      </c>
      <c r="L2822" t="s">
        <v>8342</v>
      </c>
      <c r="M2822" t="s">
        <v>8343</v>
      </c>
      <c r="N2822">
        <v>9.4444439999999998E-3</v>
      </c>
      <c r="O2822">
        <v>3</v>
      </c>
      <c r="P2822">
        <v>2372</v>
      </c>
      <c r="Q2822">
        <v>314</v>
      </c>
      <c r="R2822">
        <v>400</v>
      </c>
      <c r="S2822">
        <v>62</v>
      </c>
      <c r="T2822">
        <v>303</v>
      </c>
      <c r="U2822">
        <v>16</v>
      </c>
      <c r="V2822">
        <v>4</v>
      </c>
      <c r="W2822">
        <v>2.9738033105850001E-3</v>
      </c>
      <c r="X2822">
        <v>3.566861468811394</v>
      </c>
      <c r="Y2822">
        <v>4.9723925934675854</v>
      </c>
      <c r="Z2822">
        <v>1.7658482120507974</v>
      </c>
      <c r="AA2822">
        <v>3.6814724614417398</v>
      </c>
      <c r="AB2822">
        <v>1.227252106293607</v>
      </c>
      <c r="AC2822">
        <v>14.130806960934896</v>
      </c>
      <c r="AD2822">
        <v>0.4799518748501222</v>
      </c>
      <c r="AE2822">
        <v>29.827559481160726</v>
      </c>
    </row>
    <row r="2823" spans="1:31" x14ac:dyDescent="0.25">
      <c r="A2823">
        <v>2402232</v>
      </c>
      <c r="B2823">
        <v>1</v>
      </c>
      <c r="C2823" t="s">
        <v>81</v>
      </c>
      <c r="D2823" t="s">
        <v>112</v>
      </c>
      <c r="E2823" t="s">
        <v>153</v>
      </c>
      <c r="F2823" t="s">
        <v>8344</v>
      </c>
      <c r="G2823" t="s">
        <v>162</v>
      </c>
      <c r="H2823" t="s">
        <v>143</v>
      </c>
      <c r="I2823" t="s">
        <v>417</v>
      </c>
      <c r="J2823" t="s">
        <v>137</v>
      </c>
      <c r="K2823" t="s">
        <v>163</v>
      </c>
      <c r="L2823" t="s">
        <v>8343</v>
      </c>
      <c r="M2823" t="s">
        <v>8345</v>
      </c>
      <c r="N2823">
        <v>3.2222222000000002E-2</v>
      </c>
      <c r="O2823">
        <v>0</v>
      </c>
      <c r="P2823">
        <v>21028</v>
      </c>
      <c r="Q2823">
        <v>2</v>
      </c>
      <c r="R2823">
        <v>484</v>
      </c>
      <c r="S2823">
        <v>4</v>
      </c>
      <c r="T2823">
        <v>3884</v>
      </c>
      <c r="U2823">
        <v>5</v>
      </c>
      <c r="V2823">
        <v>11</v>
      </c>
      <c r="W2823">
        <v>0</v>
      </c>
      <c r="X2823">
        <v>107.67042109234268</v>
      </c>
      <c r="Y2823">
        <v>0.47901734895190218</v>
      </c>
      <c r="Z2823">
        <v>1.4692329985165684</v>
      </c>
      <c r="AA2823">
        <v>0.38747082137400002</v>
      </c>
      <c r="AB2823">
        <v>59.329078467575961</v>
      </c>
      <c r="AC2823">
        <v>3.7352828162245202</v>
      </c>
      <c r="AD2823">
        <v>1.5318643091232533</v>
      </c>
      <c r="AE2823">
        <v>174.60236785410888</v>
      </c>
    </row>
    <row r="2824" spans="1:31" x14ac:dyDescent="0.25">
      <c r="A2824">
        <v>2402235</v>
      </c>
      <c r="B2824">
        <v>1</v>
      </c>
      <c r="C2824" t="s">
        <v>81</v>
      </c>
      <c r="D2824" t="s">
        <v>112</v>
      </c>
      <c r="E2824" t="s">
        <v>153</v>
      </c>
      <c r="F2824" t="s">
        <v>8346</v>
      </c>
      <c r="G2824" t="s">
        <v>162</v>
      </c>
      <c r="H2824" t="s">
        <v>143</v>
      </c>
      <c r="I2824" t="s">
        <v>136</v>
      </c>
      <c r="J2824" t="s">
        <v>137</v>
      </c>
      <c r="K2824" t="s">
        <v>163</v>
      </c>
      <c r="L2824" t="s">
        <v>8347</v>
      </c>
      <c r="M2824" t="s">
        <v>8348</v>
      </c>
      <c r="N2824">
        <v>8.3611111000000002E-2</v>
      </c>
      <c r="O2824">
        <v>0</v>
      </c>
      <c r="P2824">
        <v>536</v>
      </c>
      <c r="Q2824">
        <v>3</v>
      </c>
      <c r="R2824">
        <v>4</v>
      </c>
      <c r="S2824">
        <v>2</v>
      </c>
      <c r="T2824">
        <v>57</v>
      </c>
      <c r="U2824">
        <v>2</v>
      </c>
      <c r="V2824">
        <v>0</v>
      </c>
      <c r="W2824">
        <v>0</v>
      </c>
      <c r="X2824">
        <v>4.2256465870755662</v>
      </c>
      <c r="Y2824">
        <v>0.65299493114556562</v>
      </c>
      <c r="Z2824">
        <v>0.24749320874105724</v>
      </c>
      <c r="AA2824">
        <v>0.17730063492757778</v>
      </c>
      <c r="AB2824">
        <v>1.0813272785390291</v>
      </c>
      <c r="AC2824">
        <v>12.276063701211076</v>
      </c>
      <c r="AD2824">
        <v>0</v>
      </c>
      <c r="AE2824">
        <v>18.660826341639872</v>
      </c>
    </row>
    <row r="2825" spans="1:31" x14ac:dyDescent="0.25">
      <c r="A2825">
        <v>2402239</v>
      </c>
      <c r="B2825">
        <v>1</v>
      </c>
      <c r="C2825" t="s">
        <v>81</v>
      </c>
      <c r="D2825" t="s">
        <v>112</v>
      </c>
      <c r="E2825" t="s">
        <v>141</v>
      </c>
      <c r="F2825" t="s">
        <v>8349</v>
      </c>
      <c r="G2825" t="s">
        <v>162</v>
      </c>
      <c r="H2825" t="s">
        <v>143</v>
      </c>
      <c r="I2825" t="s">
        <v>417</v>
      </c>
      <c r="J2825" t="s">
        <v>137</v>
      </c>
      <c r="K2825" t="s">
        <v>163</v>
      </c>
      <c r="L2825" t="s">
        <v>8350</v>
      </c>
      <c r="M2825" t="s">
        <v>8351</v>
      </c>
      <c r="N2825">
        <v>9.4444439999999998E-3</v>
      </c>
      <c r="O2825">
        <v>0</v>
      </c>
      <c r="P2825">
        <v>14537</v>
      </c>
      <c r="Q2825">
        <v>1</v>
      </c>
      <c r="R2825">
        <v>131</v>
      </c>
      <c r="S2825">
        <v>71</v>
      </c>
      <c r="T2825">
        <v>2217</v>
      </c>
      <c r="U2825">
        <v>11</v>
      </c>
      <c r="V2825">
        <v>12</v>
      </c>
      <c r="W2825">
        <v>0</v>
      </c>
      <c r="X2825">
        <v>22.398009265084262</v>
      </c>
      <c r="Y2825">
        <v>7.9122503389344456E-3</v>
      </c>
      <c r="Z2825">
        <v>0.2585343233038172</v>
      </c>
      <c r="AA2825">
        <v>3.5493456759331292</v>
      </c>
      <c r="AB2825">
        <v>9.3839869335050601</v>
      </c>
      <c r="AC2825">
        <v>4.0503591739709108</v>
      </c>
      <c r="AD2825">
        <v>0.4075089087562222</v>
      </c>
      <c r="AE2825">
        <v>40.055656530892335</v>
      </c>
    </row>
    <row r="2826" spans="1:31" x14ac:dyDescent="0.25">
      <c r="A2826">
        <v>2402240</v>
      </c>
      <c r="B2826">
        <v>1</v>
      </c>
      <c r="C2826" t="s">
        <v>81</v>
      </c>
      <c r="D2826" t="s">
        <v>112</v>
      </c>
      <c r="E2826" t="s">
        <v>325</v>
      </c>
      <c r="F2826" t="s">
        <v>8352</v>
      </c>
      <c r="G2826" t="s">
        <v>4605</v>
      </c>
      <c r="H2826" t="s">
        <v>327</v>
      </c>
      <c r="I2826" t="s">
        <v>136</v>
      </c>
      <c r="J2826" t="s">
        <v>137</v>
      </c>
      <c r="K2826" t="s">
        <v>138</v>
      </c>
      <c r="L2826" t="s">
        <v>8353</v>
      </c>
      <c r="M2826" t="s">
        <v>8354</v>
      </c>
      <c r="N2826">
        <v>9.7394444440000001</v>
      </c>
      <c r="O2826">
        <v>0</v>
      </c>
      <c r="P2826">
        <v>203</v>
      </c>
      <c r="Q2826">
        <v>209</v>
      </c>
      <c r="R2826">
        <v>83</v>
      </c>
      <c r="S2826">
        <v>14</v>
      </c>
      <c r="T2826">
        <v>17</v>
      </c>
      <c r="U2826">
        <v>3</v>
      </c>
      <c r="V2826">
        <v>0</v>
      </c>
      <c r="W2826">
        <v>0</v>
      </c>
      <c r="X2826">
        <v>522.96751585476102</v>
      </c>
      <c r="Y2826">
        <v>1101.9450242600601</v>
      </c>
      <c r="Z2826">
        <v>579.69042551797065</v>
      </c>
      <c r="AA2826">
        <v>2255.4574459128849</v>
      </c>
      <c r="AB2826">
        <v>88.247397845956939</v>
      </c>
      <c r="AC2826">
        <v>5376.4892593309878</v>
      </c>
      <c r="AD2826">
        <v>0</v>
      </c>
      <c r="AE2826">
        <v>9924.7970687226225</v>
      </c>
    </row>
    <row r="2827" spans="1:31" x14ac:dyDescent="0.25">
      <c r="A2827">
        <v>2402243</v>
      </c>
      <c r="B2827">
        <v>1</v>
      </c>
      <c r="C2827" t="s">
        <v>81</v>
      </c>
      <c r="D2827" t="s">
        <v>115</v>
      </c>
      <c r="E2827" t="s">
        <v>153</v>
      </c>
      <c r="F2827" t="s">
        <v>929</v>
      </c>
      <c r="G2827" t="s">
        <v>162</v>
      </c>
      <c r="H2827" t="s">
        <v>143</v>
      </c>
      <c r="I2827" t="s">
        <v>136</v>
      </c>
      <c r="J2827" t="s">
        <v>137</v>
      </c>
      <c r="K2827" t="s">
        <v>163</v>
      </c>
      <c r="L2827" t="s">
        <v>8355</v>
      </c>
      <c r="M2827" t="s">
        <v>8356</v>
      </c>
      <c r="N2827">
        <v>5.6666665999999997E-2</v>
      </c>
      <c r="O2827">
        <v>1</v>
      </c>
      <c r="P2827">
        <v>671</v>
      </c>
      <c r="Q2827">
        <v>19</v>
      </c>
      <c r="R2827">
        <v>223</v>
      </c>
      <c r="S2827">
        <v>3</v>
      </c>
      <c r="T2827">
        <v>50</v>
      </c>
      <c r="U2827">
        <v>1</v>
      </c>
      <c r="V2827">
        <v>0</v>
      </c>
      <c r="W2827">
        <v>0</v>
      </c>
      <c r="X2827">
        <v>4.074129015619941</v>
      </c>
      <c r="Y2827">
        <v>3.7509613872229002</v>
      </c>
      <c r="Z2827">
        <v>5.568494186287495</v>
      </c>
      <c r="AA2827">
        <v>0.19405002876774666</v>
      </c>
      <c r="AB2827">
        <v>1.3514752974060797</v>
      </c>
      <c r="AC2827">
        <v>0.59117864668099329</v>
      </c>
      <c r="AD2827">
        <v>0</v>
      </c>
      <c r="AE2827">
        <v>15.530288561985154</v>
      </c>
    </row>
    <row r="2828" spans="1:31" x14ac:dyDescent="0.25">
      <c r="A2828">
        <v>2402249</v>
      </c>
      <c r="B2828">
        <v>1</v>
      </c>
      <c r="C2828" t="s">
        <v>81</v>
      </c>
      <c r="D2828" t="s">
        <v>112</v>
      </c>
      <c r="E2828" t="s">
        <v>325</v>
      </c>
      <c r="F2828" t="s">
        <v>8357</v>
      </c>
      <c r="G2828" t="s">
        <v>220</v>
      </c>
      <c r="H2828" t="s">
        <v>327</v>
      </c>
      <c r="I2828" t="s">
        <v>136</v>
      </c>
      <c r="J2828" t="s">
        <v>137</v>
      </c>
      <c r="K2828" t="s">
        <v>138</v>
      </c>
      <c r="L2828" t="s">
        <v>8358</v>
      </c>
      <c r="M2828" t="s">
        <v>8359</v>
      </c>
      <c r="N2828">
        <v>0.79249999999999998</v>
      </c>
      <c r="O2828">
        <v>0</v>
      </c>
      <c r="P2828">
        <v>41762</v>
      </c>
      <c r="Q2828">
        <v>41</v>
      </c>
      <c r="R2828">
        <v>1225</v>
      </c>
      <c r="S2828">
        <v>44</v>
      </c>
      <c r="T2828">
        <v>5843</v>
      </c>
      <c r="U2828">
        <v>12</v>
      </c>
      <c r="V2828">
        <v>16</v>
      </c>
      <c r="W2828">
        <v>0</v>
      </c>
      <c r="X2828">
        <v>5104.7076882024921</v>
      </c>
      <c r="Y2828">
        <v>26.672971988393897</v>
      </c>
      <c r="Z2828">
        <v>143.17371231817529</v>
      </c>
      <c r="AA2828">
        <v>308.7261681182701</v>
      </c>
      <c r="AB2828">
        <v>2086.8944451736393</v>
      </c>
      <c r="AC2828">
        <v>1083.5574322928469</v>
      </c>
      <c r="AD2828">
        <v>72.775019769231321</v>
      </c>
      <c r="AE2828">
        <v>8826.5074378630507</v>
      </c>
    </row>
    <row r="2829" spans="1:31" x14ac:dyDescent="0.25">
      <c r="A2829">
        <v>2402251</v>
      </c>
      <c r="B2829">
        <v>1</v>
      </c>
      <c r="C2829" t="s">
        <v>81</v>
      </c>
      <c r="D2829" t="s">
        <v>112</v>
      </c>
      <c r="E2829" t="s">
        <v>325</v>
      </c>
      <c r="F2829" t="s">
        <v>8360</v>
      </c>
      <c r="G2829" t="s">
        <v>4605</v>
      </c>
      <c r="H2829" t="s">
        <v>327</v>
      </c>
      <c r="I2829" t="s">
        <v>136</v>
      </c>
      <c r="J2829" t="s">
        <v>137</v>
      </c>
      <c r="K2829" t="s">
        <v>138</v>
      </c>
      <c r="L2829" t="s">
        <v>8361</v>
      </c>
      <c r="M2829" t="s">
        <v>8362</v>
      </c>
      <c r="N2829">
        <v>9.2372222219999998</v>
      </c>
      <c r="O2829">
        <v>3</v>
      </c>
      <c r="P2829">
        <v>18050</v>
      </c>
      <c r="Q2829">
        <v>39</v>
      </c>
      <c r="R2829">
        <v>909</v>
      </c>
      <c r="S2829">
        <v>80</v>
      </c>
      <c r="T2829">
        <v>2115</v>
      </c>
      <c r="U2829">
        <v>9</v>
      </c>
      <c r="V2829">
        <v>6</v>
      </c>
      <c r="W2829">
        <v>2.9464311282051212</v>
      </c>
      <c r="X2829">
        <v>27534.482857651579</v>
      </c>
      <c r="Y2829">
        <v>997.05993068370253</v>
      </c>
      <c r="Z2829">
        <v>3318.3962885713827</v>
      </c>
      <c r="AA2829">
        <v>2370.6470176136349</v>
      </c>
      <c r="AB2829">
        <v>5921.3931708230748</v>
      </c>
      <c r="AC2829">
        <v>1326.7129032824469</v>
      </c>
      <c r="AD2829">
        <v>1652.6132053107799</v>
      </c>
      <c r="AE2829">
        <v>43124.251805064807</v>
      </c>
    </row>
    <row r="2830" spans="1:31" x14ac:dyDescent="0.25">
      <c r="A2830">
        <v>2402253</v>
      </c>
      <c r="B2830">
        <v>1</v>
      </c>
      <c r="C2830" t="s">
        <v>81</v>
      </c>
      <c r="D2830" t="s">
        <v>112</v>
      </c>
      <c r="E2830" t="s">
        <v>325</v>
      </c>
      <c r="F2830" t="s">
        <v>8363</v>
      </c>
      <c r="G2830" t="s">
        <v>220</v>
      </c>
      <c r="H2830" t="s">
        <v>327</v>
      </c>
      <c r="I2830" t="s">
        <v>136</v>
      </c>
      <c r="J2830" t="s">
        <v>137</v>
      </c>
      <c r="K2830" t="s">
        <v>138</v>
      </c>
      <c r="L2830" t="s">
        <v>8364</v>
      </c>
      <c r="M2830" t="s">
        <v>8365</v>
      </c>
      <c r="N2830">
        <v>1.0191666660000001</v>
      </c>
      <c r="O2830">
        <v>0</v>
      </c>
      <c r="P2830">
        <v>17684</v>
      </c>
      <c r="Q2830">
        <v>1</v>
      </c>
      <c r="R2830">
        <v>214</v>
      </c>
      <c r="S2830">
        <v>72</v>
      </c>
      <c r="T2830">
        <v>2586</v>
      </c>
      <c r="U2830">
        <v>11</v>
      </c>
      <c r="V2830">
        <v>12</v>
      </c>
      <c r="W2830">
        <v>0</v>
      </c>
      <c r="X2830">
        <v>2857.7719195091918</v>
      </c>
      <c r="Y2830">
        <v>0.8465725921757763</v>
      </c>
      <c r="Z2830">
        <v>31.260933209387598</v>
      </c>
      <c r="AA2830">
        <v>380.16453805032194</v>
      </c>
      <c r="AB2830">
        <v>1225.8287044709057</v>
      </c>
      <c r="AC2830">
        <v>434.75652776978239</v>
      </c>
      <c r="AD2830">
        <v>43.822997152065426</v>
      </c>
      <c r="AE2830">
        <v>4974.4521927538299</v>
      </c>
    </row>
    <row r="2831" spans="1:31" x14ac:dyDescent="0.25">
      <c r="A2831">
        <v>2402255</v>
      </c>
      <c r="B2831">
        <v>1</v>
      </c>
      <c r="C2831" t="s">
        <v>81</v>
      </c>
      <c r="D2831" t="s">
        <v>112</v>
      </c>
      <c r="E2831" t="s">
        <v>279</v>
      </c>
      <c r="F2831" t="s">
        <v>8366</v>
      </c>
      <c r="G2831" t="s">
        <v>162</v>
      </c>
      <c r="H2831" t="s">
        <v>143</v>
      </c>
      <c r="I2831" t="s">
        <v>417</v>
      </c>
      <c r="J2831" t="s">
        <v>137</v>
      </c>
      <c r="K2831" t="s">
        <v>163</v>
      </c>
      <c r="L2831" t="s">
        <v>8367</v>
      </c>
      <c r="M2831" t="s">
        <v>8368</v>
      </c>
      <c r="N2831">
        <v>9.4444439999999998E-3</v>
      </c>
      <c r="O2831">
        <v>5</v>
      </c>
      <c r="P2831">
        <v>1756</v>
      </c>
      <c r="Q2831">
        <v>95</v>
      </c>
      <c r="R2831">
        <v>372</v>
      </c>
      <c r="S2831">
        <v>40</v>
      </c>
      <c r="T2831">
        <v>121</v>
      </c>
      <c r="U2831">
        <v>9</v>
      </c>
      <c r="V2831">
        <v>2</v>
      </c>
      <c r="W2831">
        <v>4.0938917724270565E-2</v>
      </c>
      <c r="X2831">
        <v>2.2077801255736156</v>
      </c>
      <c r="Y2831">
        <v>2.4139616297672735</v>
      </c>
      <c r="Z2831">
        <v>2.2468151502597284</v>
      </c>
      <c r="AA2831">
        <v>1.8796298476200703</v>
      </c>
      <c r="AB2831">
        <v>0.37429924142554338</v>
      </c>
      <c r="AC2831">
        <v>6.1719010045821054</v>
      </c>
      <c r="AD2831">
        <v>0.43726716309700447</v>
      </c>
      <c r="AE2831">
        <v>15.77259308004961</v>
      </c>
    </row>
    <row r="2832" spans="1:31" x14ac:dyDescent="0.25">
      <c r="A2832">
        <v>2402257</v>
      </c>
      <c r="B2832">
        <v>1</v>
      </c>
      <c r="C2832" t="s">
        <v>80</v>
      </c>
      <c r="D2832" t="s">
        <v>84</v>
      </c>
      <c r="E2832" t="s">
        <v>325</v>
      </c>
      <c r="F2832" t="s">
        <v>5586</v>
      </c>
      <c r="G2832" t="s">
        <v>220</v>
      </c>
      <c r="H2832" t="s">
        <v>143</v>
      </c>
      <c r="I2832" t="s">
        <v>417</v>
      </c>
      <c r="J2832" t="s">
        <v>137</v>
      </c>
      <c r="K2832" t="s">
        <v>138</v>
      </c>
      <c r="L2832" t="s">
        <v>8369</v>
      </c>
      <c r="M2832" t="s">
        <v>8370</v>
      </c>
      <c r="N2832">
        <v>2.5000000000000001E-2</v>
      </c>
      <c r="O2832">
        <v>0</v>
      </c>
      <c r="P2832">
        <v>8126</v>
      </c>
      <c r="Q2832">
        <v>0</v>
      </c>
      <c r="R2832">
        <v>0</v>
      </c>
      <c r="S2832">
        <v>5</v>
      </c>
      <c r="T2832">
        <v>515</v>
      </c>
      <c r="U2832">
        <v>0</v>
      </c>
      <c r="V2832">
        <v>0</v>
      </c>
      <c r="W2832">
        <v>0</v>
      </c>
      <c r="X2832">
        <v>36.319624448698576</v>
      </c>
      <c r="Y2832">
        <v>0</v>
      </c>
      <c r="Z2832">
        <v>0</v>
      </c>
      <c r="AA2832">
        <v>1.5710686409420251</v>
      </c>
      <c r="AB2832">
        <v>8.6959338734657692</v>
      </c>
      <c r="AC2832">
        <v>0</v>
      </c>
      <c r="AD2832">
        <v>0</v>
      </c>
      <c r="AE2832">
        <v>46.586626963106369</v>
      </c>
    </row>
    <row r="2833" spans="1:31" x14ac:dyDescent="0.25">
      <c r="A2833">
        <v>2402259</v>
      </c>
      <c r="B2833">
        <v>1</v>
      </c>
      <c r="C2833" t="s">
        <v>81</v>
      </c>
      <c r="D2833" t="s">
        <v>112</v>
      </c>
      <c r="E2833" t="s">
        <v>325</v>
      </c>
      <c r="F2833" t="s">
        <v>8371</v>
      </c>
      <c r="G2833" t="s">
        <v>4605</v>
      </c>
      <c r="H2833" t="s">
        <v>327</v>
      </c>
      <c r="I2833" t="s">
        <v>136</v>
      </c>
      <c r="J2833" t="s">
        <v>137</v>
      </c>
      <c r="K2833" t="s">
        <v>138</v>
      </c>
      <c r="L2833" t="s">
        <v>8372</v>
      </c>
      <c r="M2833" t="s">
        <v>8373</v>
      </c>
      <c r="N2833">
        <v>9.5833333330000006</v>
      </c>
      <c r="O2833">
        <v>0</v>
      </c>
      <c r="P2833">
        <v>0</v>
      </c>
      <c r="Q2833">
        <v>0</v>
      </c>
      <c r="R2833">
        <v>9</v>
      </c>
      <c r="S2833">
        <v>1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38.38812482541249</v>
      </c>
      <c r="AA2833">
        <v>927.38163965641013</v>
      </c>
      <c r="AB2833">
        <v>0</v>
      </c>
      <c r="AC2833">
        <v>0</v>
      </c>
      <c r="AD2833">
        <v>0</v>
      </c>
      <c r="AE2833">
        <v>965.76976448182268</v>
      </c>
    </row>
    <row r="2834" spans="1:31" x14ac:dyDescent="0.25">
      <c r="A2834">
        <v>2402260</v>
      </c>
      <c r="B2834">
        <v>1</v>
      </c>
      <c r="C2834" t="s">
        <v>81</v>
      </c>
      <c r="D2834" t="s">
        <v>112</v>
      </c>
      <c r="E2834" t="s">
        <v>325</v>
      </c>
      <c r="F2834" t="s">
        <v>8374</v>
      </c>
      <c r="G2834" t="s">
        <v>220</v>
      </c>
      <c r="H2834" t="s">
        <v>327</v>
      </c>
      <c r="I2834" t="s">
        <v>136</v>
      </c>
      <c r="J2834" t="s">
        <v>137</v>
      </c>
      <c r="K2834" t="s">
        <v>138</v>
      </c>
      <c r="L2834" t="s">
        <v>8375</v>
      </c>
      <c r="M2834" t="s">
        <v>8376</v>
      </c>
      <c r="N2834">
        <v>0.28333333300000002</v>
      </c>
      <c r="O2834">
        <v>17</v>
      </c>
      <c r="P2834">
        <v>1765</v>
      </c>
      <c r="Q2834">
        <v>95</v>
      </c>
      <c r="R2834">
        <v>372</v>
      </c>
      <c r="S2834">
        <v>29</v>
      </c>
      <c r="T2834">
        <v>114</v>
      </c>
      <c r="U2834">
        <v>9</v>
      </c>
      <c r="V2834">
        <v>1</v>
      </c>
      <c r="W2834">
        <v>1.6764296172555166</v>
      </c>
      <c r="X2834">
        <v>64.591373959903578</v>
      </c>
      <c r="Y2834">
        <v>70.676095390847379</v>
      </c>
      <c r="Z2834">
        <v>66.051496001647465</v>
      </c>
      <c r="AA2834">
        <v>51.544672286739903</v>
      </c>
      <c r="AB2834">
        <v>8.957102906313466</v>
      </c>
      <c r="AC2834">
        <v>182.36680839387361</v>
      </c>
      <c r="AD2834">
        <v>0.13807198437431667</v>
      </c>
      <c r="AE2834">
        <v>446.00205054095528</v>
      </c>
    </row>
    <row r="2835" spans="1:31" x14ac:dyDescent="0.25">
      <c r="A2835">
        <v>2402262</v>
      </c>
      <c r="B2835">
        <v>1</v>
      </c>
      <c r="C2835" t="s">
        <v>80</v>
      </c>
      <c r="D2835" t="s">
        <v>84</v>
      </c>
      <c r="E2835" t="s">
        <v>325</v>
      </c>
      <c r="F2835" t="s">
        <v>5803</v>
      </c>
      <c r="G2835" t="s">
        <v>220</v>
      </c>
      <c r="H2835" t="s">
        <v>143</v>
      </c>
      <c r="I2835" t="s">
        <v>136</v>
      </c>
      <c r="J2835" t="s">
        <v>137</v>
      </c>
      <c r="K2835" t="s">
        <v>138</v>
      </c>
      <c r="L2835" t="s">
        <v>8377</v>
      </c>
      <c r="M2835" t="s">
        <v>8378</v>
      </c>
      <c r="N2835">
        <v>0.17611111099999999</v>
      </c>
      <c r="O2835">
        <v>1</v>
      </c>
      <c r="P2835">
        <v>3125</v>
      </c>
      <c r="Q2835">
        <v>0</v>
      </c>
      <c r="R2835">
        <v>0</v>
      </c>
      <c r="S2835">
        <v>2</v>
      </c>
      <c r="T2835">
        <v>83</v>
      </c>
      <c r="U2835">
        <v>0</v>
      </c>
      <c r="V2835">
        <v>1</v>
      </c>
      <c r="W2835">
        <v>2.9076175655886214</v>
      </c>
      <c r="X2835">
        <v>107.86495949869322</v>
      </c>
      <c r="Y2835">
        <v>0</v>
      </c>
      <c r="Z2835">
        <v>0</v>
      </c>
      <c r="AA2835">
        <v>14.263839046379406</v>
      </c>
      <c r="AB2835">
        <v>7.4441679397449869</v>
      </c>
      <c r="AC2835">
        <v>0</v>
      </c>
      <c r="AD2835">
        <v>7.9880713080837173</v>
      </c>
      <c r="AE2835">
        <v>140.46865535848994</v>
      </c>
    </row>
    <row r="2836" spans="1:31" x14ac:dyDescent="0.25">
      <c r="A2836">
        <v>2402268</v>
      </c>
      <c r="B2836">
        <v>1</v>
      </c>
      <c r="C2836" t="s">
        <v>80</v>
      </c>
      <c r="D2836" t="s">
        <v>87</v>
      </c>
      <c r="E2836" t="s">
        <v>181</v>
      </c>
      <c r="F2836" t="s">
        <v>8379</v>
      </c>
      <c r="G2836" t="s">
        <v>183</v>
      </c>
      <c r="H2836" t="s">
        <v>135</v>
      </c>
      <c r="I2836" t="s">
        <v>136</v>
      </c>
      <c r="J2836" t="s">
        <v>137</v>
      </c>
      <c r="K2836" t="s">
        <v>163</v>
      </c>
      <c r="L2836" t="s">
        <v>8380</v>
      </c>
      <c r="M2836" t="s">
        <v>8381</v>
      </c>
      <c r="N2836">
        <v>1.984444444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1.8424009884042751</v>
      </c>
      <c r="AC2836">
        <v>0</v>
      </c>
      <c r="AD2836">
        <v>0</v>
      </c>
      <c r="AE2836">
        <v>1.8424009884042751</v>
      </c>
    </row>
    <row r="2837" spans="1:31" x14ac:dyDescent="0.25">
      <c r="A2837">
        <v>2402284</v>
      </c>
      <c r="B2837">
        <v>1</v>
      </c>
      <c r="C2837" t="s">
        <v>81</v>
      </c>
      <c r="D2837" t="s">
        <v>123</v>
      </c>
      <c r="E2837" t="s">
        <v>141</v>
      </c>
      <c r="F2837" t="s">
        <v>8382</v>
      </c>
      <c r="G2837" t="s">
        <v>162</v>
      </c>
      <c r="H2837" t="s">
        <v>143</v>
      </c>
      <c r="I2837" t="s">
        <v>136</v>
      </c>
      <c r="J2837" t="s">
        <v>137</v>
      </c>
      <c r="K2837" t="s">
        <v>163</v>
      </c>
      <c r="L2837" t="s">
        <v>8383</v>
      </c>
      <c r="M2837" t="s">
        <v>8384</v>
      </c>
      <c r="N2837">
        <v>1.855555555</v>
      </c>
      <c r="O2837">
        <v>2</v>
      </c>
      <c r="P2837">
        <v>7585</v>
      </c>
      <c r="Q2837">
        <v>18</v>
      </c>
      <c r="R2837">
        <v>108</v>
      </c>
      <c r="S2837">
        <v>8</v>
      </c>
      <c r="T2837">
        <v>417</v>
      </c>
      <c r="U2837">
        <v>0</v>
      </c>
      <c r="V2837">
        <v>2</v>
      </c>
      <c r="W2837">
        <v>0.30071771651685664</v>
      </c>
      <c r="X2837">
        <v>2090.0865976551736</v>
      </c>
      <c r="Y2837">
        <v>29.920684469340717</v>
      </c>
      <c r="Z2837">
        <v>106.17957179804665</v>
      </c>
      <c r="AA2837">
        <v>18.245681442477579</v>
      </c>
      <c r="AB2837">
        <v>442.1311554043599</v>
      </c>
      <c r="AC2837">
        <v>0</v>
      </c>
      <c r="AD2837">
        <v>6.4501865323132268</v>
      </c>
      <c r="AE2837">
        <v>2693.3145950182288</v>
      </c>
    </row>
    <row r="2838" spans="1:31" x14ac:dyDescent="0.25">
      <c r="A2838">
        <v>2402288</v>
      </c>
      <c r="B2838">
        <v>1</v>
      </c>
      <c r="C2838" t="s">
        <v>81</v>
      </c>
      <c r="D2838" t="s">
        <v>123</v>
      </c>
      <c r="E2838" t="s">
        <v>153</v>
      </c>
      <c r="F2838" t="s">
        <v>8385</v>
      </c>
      <c r="G2838" t="s">
        <v>134</v>
      </c>
      <c r="H2838" t="s">
        <v>143</v>
      </c>
      <c r="I2838" t="s">
        <v>136</v>
      </c>
      <c r="J2838" t="s">
        <v>137</v>
      </c>
      <c r="K2838" t="s">
        <v>138</v>
      </c>
      <c r="L2838" t="s">
        <v>8386</v>
      </c>
      <c r="M2838" t="s">
        <v>8387</v>
      </c>
      <c r="N2838">
        <v>1.3338888879999999</v>
      </c>
      <c r="O2838">
        <v>2</v>
      </c>
      <c r="P2838">
        <v>7591</v>
      </c>
      <c r="Q2838">
        <v>18</v>
      </c>
      <c r="R2838">
        <v>151</v>
      </c>
      <c r="S2838">
        <v>9</v>
      </c>
      <c r="T2838">
        <v>425</v>
      </c>
      <c r="U2838">
        <v>1</v>
      </c>
      <c r="V2838">
        <v>2</v>
      </c>
      <c r="W2838">
        <v>0.22033367546308166</v>
      </c>
      <c r="X2838">
        <v>1501.1183578325913</v>
      </c>
      <c r="Y2838">
        <v>21.540092496738328</v>
      </c>
      <c r="Z2838">
        <v>100.19058635004554</v>
      </c>
      <c r="AA2838">
        <v>36.60676394461143</v>
      </c>
      <c r="AB2838">
        <v>318.31019995683613</v>
      </c>
      <c r="AC2838">
        <v>2.2191581063655303</v>
      </c>
      <c r="AD2838">
        <v>4.6093539216865365</v>
      </c>
      <c r="AE2838">
        <v>1984.8148462843378</v>
      </c>
    </row>
    <row r="2839" spans="1:31" x14ac:dyDescent="0.25">
      <c r="A2839">
        <v>2402304</v>
      </c>
      <c r="B2839">
        <v>1</v>
      </c>
      <c r="C2839" t="s">
        <v>81</v>
      </c>
      <c r="D2839" t="s">
        <v>123</v>
      </c>
      <c r="E2839" t="s">
        <v>279</v>
      </c>
      <c r="F2839" t="s">
        <v>3340</v>
      </c>
      <c r="G2839" t="s">
        <v>162</v>
      </c>
      <c r="H2839" t="s">
        <v>143</v>
      </c>
      <c r="I2839" t="s">
        <v>136</v>
      </c>
      <c r="J2839" t="s">
        <v>137</v>
      </c>
      <c r="K2839" t="s">
        <v>163</v>
      </c>
      <c r="L2839" t="s">
        <v>8388</v>
      </c>
      <c r="M2839" t="s">
        <v>8389</v>
      </c>
      <c r="N2839">
        <v>1.092777777</v>
      </c>
      <c r="O2839">
        <v>3</v>
      </c>
      <c r="P2839">
        <v>38</v>
      </c>
      <c r="Q2839">
        <v>124</v>
      </c>
      <c r="R2839">
        <v>295</v>
      </c>
      <c r="S2839">
        <v>19</v>
      </c>
      <c r="T2839">
        <v>74</v>
      </c>
      <c r="U2839">
        <v>0</v>
      </c>
      <c r="V2839">
        <v>0</v>
      </c>
      <c r="W2839">
        <v>0.11558432645901834</v>
      </c>
      <c r="X2839">
        <v>5.194462658922375</v>
      </c>
      <c r="Y2839">
        <v>46.440857647032288</v>
      </c>
      <c r="Z2839">
        <v>112.90664765672818</v>
      </c>
      <c r="AA2839">
        <v>6.6695077537456493</v>
      </c>
      <c r="AB2839">
        <v>29.033164797412937</v>
      </c>
      <c r="AC2839">
        <v>0</v>
      </c>
      <c r="AD2839">
        <v>0</v>
      </c>
      <c r="AE2839">
        <v>200.36022484030042</v>
      </c>
    </row>
    <row r="2840" spans="1:31" x14ac:dyDescent="0.25">
      <c r="A2840">
        <v>2402308</v>
      </c>
      <c r="B2840">
        <v>1</v>
      </c>
      <c r="C2840" t="s">
        <v>80</v>
      </c>
      <c r="D2840" t="s">
        <v>100</v>
      </c>
      <c r="E2840" t="s">
        <v>181</v>
      </c>
      <c r="F2840" t="s">
        <v>8390</v>
      </c>
      <c r="G2840" t="s">
        <v>224</v>
      </c>
      <c r="H2840" t="s">
        <v>135</v>
      </c>
      <c r="I2840" t="s">
        <v>136</v>
      </c>
      <c r="J2840" t="s">
        <v>137</v>
      </c>
      <c r="K2840" t="s">
        <v>163</v>
      </c>
      <c r="L2840" t="s">
        <v>8391</v>
      </c>
      <c r="M2840" t="s">
        <v>8392</v>
      </c>
      <c r="N2840">
        <v>3.1752777769999998</v>
      </c>
      <c r="O2840">
        <v>0</v>
      </c>
      <c r="P2840">
        <v>9</v>
      </c>
      <c r="Q2840">
        <v>0</v>
      </c>
      <c r="R2840">
        <v>0</v>
      </c>
      <c r="S2840">
        <v>0</v>
      </c>
      <c r="T2840">
        <v>2</v>
      </c>
      <c r="U2840">
        <v>0</v>
      </c>
      <c r="V2840">
        <v>0</v>
      </c>
      <c r="W2840">
        <v>0</v>
      </c>
      <c r="X2840">
        <v>4.8670419307464314</v>
      </c>
      <c r="Y2840">
        <v>0</v>
      </c>
      <c r="Z2840">
        <v>0</v>
      </c>
      <c r="AA2840">
        <v>0</v>
      </c>
      <c r="AB2840">
        <v>4.1093119212092661</v>
      </c>
      <c r="AC2840">
        <v>0</v>
      </c>
      <c r="AD2840">
        <v>0</v>
      </c>
      <c r="AE2840">
        <v>8.9763538519556967</v>
      </c>
    </row>
    <row r="2841" spans="1:31" x14ac:dyDescent="0.25">
      <c r="A2841">
        <v>2402309</v>
      </c>
      <c r="B2841">
        <v>1</v>
      </c>
      <c r="C2841" t="s">
        <v>81</v>
      </c>
      <c r="D2841" t="s">
        <v>127</v>
      </c>
      <c r="E2841" t="s">
        <v>279</v>
      </c>
      <c r="F2841" t="s">
        <v>8393</v>
      </c>
      <c r="G2841" t="s">
        <v>162</v>
      </c>
      <c r="H2841" t="s">
        <v>143</v>
      </c>
      <c r="I2841" t="s">
        <v>136</v>
      </c>
      <c r="J2841" t="s">
        <v>137</v>
      </c>
      <c r="K2841" t="s">
        <v>163</v>
      </c>
      <c r="L2841" t="s">
        <v>8394</v>
      </c>
      <c r="M2841" t="s">
        <v>8395</v>
      </c>
      <c r="N2841">
        <v>2.2250000000000001</v>
      </c>
      <c r="O2841">
        <v>11</v>
      </c>
      <c r="P2841">
        <v>1432</v>
      </c>
      <c r="Q2841">
        <v>297</v>
      </c>
      <c r="R2841">
        <v>170</v>
      </c>
      <c r="S2841">
        <v>28</v>
      </c>
      <c r="T2841">
        <v>155</v>
      </c>
      <c r="U2841">
        <v>0</v>
      </c>
      <c r="V2841">
        <v>0</v>
      </c>
      <c r="W2841">
        <v>9.6695486095902741</v>
      </c>
      <c r="X2841">
        <v>443.59946788803609</v>
      </c>
      <c r="Y2841">
        <v>460.26699771319949</v>
      </c>
      <c r="Z2841">
        <v>385.43892500092295</v>
      </c>
      <c r="AA2841">
        <v>134.59266276299365</v>
      </c>
      <c r="AB2841">
        <v>145.15556446226941</v>
      </c>
      <c r="AC2841">
        <v>0</v>
      </c>
      <c r="AD2841">
        <v>0</v>
      </c>
      <c r="AE2841">
        <v>1578.723166437012</v>
      </c>
    </row>
    <row r="2842" spans="1:31" x14ac:dyDescent="0.25">
      <c r="A2842">
        <v>2402315</v>
      </c>
      <c r="B2842">
        <v>1</v>
      </c>
      <c r="C2842" t="s">
        <v>81</v>
      </c>
      <c r="D2842" t="s">
        <v>121</v>
      </c>
      <c r="E2842" t="s">
        <v>279</v>
      </c>
      <c r="F2842" t="s">
        <v>911</v>
      </c>
      <c r="G2842" t="s">
        <v>162</v>
      </c>
      <c r="H2842" t="s">
        <v>143</v>
      </c>
      <c r="I2842" t="s">
        <v>136</v>
      </c>
      <c r="J2842" t="s">
        <v>137</v>
      </c>
      <c r="K2842" t="s">
        <v>163</v>
      </c>
      <c r="L2842" t="s">
        <v>8396</v>
      </c>
      <c r="M2842" t="s">
        <v>8397</v>
      </c>
      <c r="N2842">
        <v>0.24666666600000001</v>
      </c>
      <c r="O2842">
        <v>0</v>
      </c>
      <c r="P2842">
        <v>808</v>
      </c>
      <c r="Q2842">
        <v>4</v>
      </c>
      <c r="R2842">
        <v>51</v>
      </c>
      <c r="S2842">
        <v>11</v>
      </c>
      <c r="T2842">
        <v>35</v>
      </c>
      <c r="U2842">
        <v>0</v>
      </c>
      <c r="V2842">
        <v>0</v>
      </c>
      <c r="W2842">
        <v>0</v>
      </c>
      <c r="X2842">
        <v>22.473288910574595</v>
      </c>
      <c r="Y2842">
        <v>0.71407320491672011</v>
      </c>
      <c r="Z2842">
        <v>2.6415355970843737</v>
      </c>
      <c r="AA2842">
        <v>6.5740339022215357</v>
      </c>
      <c r="AB2842">
        <v>3.3663553560697133</v>
      </c>
      <c r="AC2842">
        <v>0</v>
      </c>
      <c r="AD2842">
        <v>0</v>
      </c>
      <c r="AE2842">
        <v>35.769286970866936</v>
      </c>
    </row>
    <row r="2843" spans="1:31" x14ac:dyDescent="0.25">
      <c r="A2843">
        <v>2402316</v>
      </c>
      <c r="B2843">
        <v>1</v>
      </c>
      <c r="C2843" t="s">
        <v>80</v>
      </c>
      <c r="D2843" t="s">
        <v>98</v>
      </c>
      <c r="E2843" t="s">
        <v>279</v>
      </c>
      <c r="F2843" t="s">
        <v>4120</v>
      </c>
      <c r="G2843" t="s">
        <v>162</v>
      </c>
      <c r="H2843" t="s">
        <v>143</v>
      </c>
      <c r="I2843" t="s">
        <v>136</v>
      </c>
      <c r="J2843" t="s">
        <v>137</v>
      </c>
      <c r="K2843" t="s">
        <v>163</v>
      </c>
      <c r="L2843" t="s">
        <v>8398</v>
      </c>
      <c r="M2843" t="s">
        <v>8399</v>
      </c>
      <c r="N2843">
        <v>0.70138888799999999</v>
      </c>
      <c r="O2843">
        <v>0</v>
      </c>
      <c r="P2843">
        <v>79</v>
      </c>
      <c r="Q2843">
        <v>0</v>
      </c>
      <c r="R2843">
        <v>24</v>
      </c>
      <c r="S2843">
        <v>0</v>
      </c>
      <c r="T2843">
        <v>16</v>
      </c>
      <c r="U2843">
        <v>0</v>
      </c>
      <c r="V2843">
        <v>0</v>
      </c>
      <c r="W2843">
        <v>0</v>
      </c>
      <c r="X2843">
        <v>9.9162782177956235</v>
      </c>
      <c r="Y2843">
        <v>0</v>
      </c>
      <c r="Z2843">
        <v>7.7687597777586559</v>
      </c>
      <c r="AA2843">
        <v>0</v>
      </c>
      <c r="AB2843">
        <v>6.7701530168070718</v>
      </c>
      <c r="AC2843">
        <v>0</v>
      </c>
      <c r="AD2843">
        <v>0</v>
      </c>
      <c r="AE2843">
        <v>24.45519101236135</v>
      </c>
    </row>
    <row r="2844" spans="1:31" x14ac:dyDescent="0.25">
      <c r="A2844">
        <v>2402318</v>
      </c>
      <c r="B2844">
        <v>1</v>
      </c>
      <c r="C2844" t="s">
        <v>81</v>
      </c>
      <c r="D2844" t="s">
        <v>118</v>
      </c>
      <c r="E2844" t="s">
        <v>325</v>
      </c>
      <c r="F2844" t="s">
        <v>467</v>
      </c>
      <c r="G2844" t="s">
        <v>162</v>
      </c>
      <c r="H2844" t="s">
        <v>143</v>
      </c>
      <c r="I2844" t="s">
        <v>136</v>
      </c>
      <c r="J2844" t="s">
        <v>137</v>
      </c>
      <c r="K2844" t="s">
        <v>163</v>
      </c>
      <c r="L2844" t="s">
        <v>8400</v>
      </c>
      <c r="M2844" t="s">
        <v>8401</v>
      </c>
      <c r="N2844">
        <v>0.23250000000000001</v>
      </c>
      <c r="O2844">
        <v>7</v>
      </c>
      <c r="P2844">
        <v>1120</v>
      </c>
      <c r="Q2844">
        <v>195</v>
      </c>
      <c r="R2844">
        <v>81</v>
      </c>
      <c r="S2844">
        <v>43</v>
      </c>
      <c r="T2844">
        <v>99</v>
      </c>
      <c r="U2844">
        <v>0</v>
      </c>
      <c r="V2844">
        <v>0</v>
      </c>
      <c r="W2844">
        <v>0.41432067783972004</v>
      </c>
      <c r="X2844">
        <v>33.345856095042762</v>
      </c>
      <c r="Y2844">
        <v>113.26581654875072</v>
      </c>
      <c r="Z2844">
        <v>9.8095533761920617</v>
      </c>
      <c r="AA2844">
        <v>26.826781195438269</v>
      </c>
      <c r="AB2844">
        <v>12.223571561407246</v>
      </c>
      <c r="AC2844">
        <v>0</v>
      </c>
      <c r="AD2844">
        <v>0</v>
      </c>
      <c r="AE2844">
        <v>195.88589945467078</v>
      </c>
    </row>
    <row r="2845" spans="1:31" x14ac:dyDescent="0.25">
      <c r="A2845">
        <v>2402319</v>
      </c>
      <c r="B2845">
        <v>1</v>
      </c>
      <c r="C2845" t="s">
        <v>80</v>
      </c>
      <c r="D2845" t="s">
        <v>83</v>
      </c>
      <c r="E2845" t="s">
        <v>157</v>
      </c>
      <c r="F2845" t="s">
        <v>4182</v>
      </c>
      <c r="G2845" t="s">
        <v>297</v>
      </c>
      <c r="H2845" t="s">
        <v>135</v>
      </c>
      <c r="I2845" t="s">
        <v>136</v>
      </c>
      <c r="J2845" t="s">
        <v>137</v>
      </c>
      <c r="K2845" t="s">
        <v>163</v>
      </c>
      <c r="L2845" t="s">
        <v>8402</v>
      </c>
      <c r="M2845" t="s">
        <v>8403</v>
      </c>
      <c r="N2845">
        <v>1.110833333</v>
      </c>
      <c r="O2845">
        <v>0</v>
      </c>
      <c r="P2845">
        <v>107</v>
      </c>
      <c r="Q2845">
        <v>0</v>
      </c>
      <c r="R2845">
        <v>0</v>
      </c>
      <c r="S2845">
        <v>0</v>
      </c>
      <c r="T2845">
        <v>5</v>
      </c>
      <c r="U2845">
        <v>0</v>
      </c>
      <c r="V2845">
        <v>0</v>
      </c>
      <c r="W2845">
        <v>0</v>
      </c>
      <c r="X2845">
        <v>32.649748341165676</v>
      </c>
      <c r="Y2845">
        <v>0</v>
      </c>
      <c r="Z2845">
        <v>0</v>
      </c>
      <c r="AA2845">
        <v>0</v>
      </c>
      <c r="AB2845">
        <v>5.8694983089566586</v>
      </c>
      <c r="AC2845">
        <v>0</v>
      </c>
      <c r="AD2845">
        <v>0</v>
      </c>
      <c r="AE2845">
        <v>38.519246650122334</v>
      </c>
    </row>
    <row r="2846" spans="1:31" x14ac:dyDescent="0.25">
      <c r="A2846">
        <v>2402322</v>
      </c>
      <c r="B2846">
        <v>1</v>
      </c>
      <c r="C2846" t="s">
        <v>80</v>
      </c>
      <c r="D2846" t="s">
        <v>84</v>
      </c>
      <c r="E2846" t="s">
        <v>181</v>
      </c>
      <c r="F2846" t="s">
        <v>8404</v>
      </c>
      <c r="G2846" t="s">
        <v>235</v>
      </c>
      <c r="H2846" t="s">
        <v>135</v>
      </c>
      <c r="I2846" t="s">
        <v>136</v>
      </c>
      <c r="J2846" t="s">
        <v>3</v>
      </c>
      <c r="K2846" t="s">
        <v>163</v>
      </c>
      <c r="L2846" t="s">
        <v>8405</v>
      </c>
      <c r="M2846" t="s">
        <v>8406</v>
      </c>
      <c r="N2846">
        <v>1.7719444440000001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2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</row>
    <row r="2847" spans="1:31" x14ac:dyDescent="0.25">
      <c r="A2847">
        <v>2402323</v>
      </c>
      <c r="B2847">
        <v>1</v>
      </c>
      <c r="C2847" t="s">
        <v>81</v>
      </c>
      <c r="D2847" t="s">
        <v>113</v>
      </c>
      <c r="E2847" t="s">
        <v>153</v>
      </c>
      <c r="F2847" t="s">
        <v>8407</v>
      </c>
      <c r="G2847" t="s">
        <v>162</v>
      </c>
      <c r="H2847" t="s">
        <v>143</v>
      </c>
      <c r="I2847" t="s">
        <v>136</v>
      </c>
      <c r="J2847" t="s">
        <v>137</v>
      </c>
      <c r="K2847" t="s">
        <v>163</v>
      </c>
      <c r="L2847" t="s">
        <v>8408</v>
      </c>
      <c r="M2847" t="s">
        <v>8409</v>
      </c>
      <c r="N2847">
        <v>1.1811111110000001</v>
      </c>
      <c r="O2847">
        <v>16</v>
      </c>
      <c r="P2847">
        <v>344</v>
      </c>
      <c r="Q2847">
        <v>152</v>
      </c>
      <c r="R2847">
        <v>173</v>
      </c>
      <c r="S2847">
        <v>20</v>
      </c>
      <c r="T2847">
        <v>34</v>
      </c>
      <c r="U2847">
        <v>1</v>
      </c>
      <c r="V2847">
        <v>0</v>
      </c>
      <c r="W2847">
        <v>2.1137155530727219</v>
      </c>
      <c r="X2847">
        <v>68.530532832638897</v>
      </c>
      <c r="Y2847">
        <v>142.3796301945778</v>
      </c>
      <c r="Z2847">
        <v>125.30681651327446</v>
      </c>
      <c r="AA2847">
        <v>38.125213915791008</v>
      </c>
      <c r="AB2847">
        <v>16.836585594325541</v>
      </c>
      <c r="AC2847">
        <v>66.070776638513806</v>
      </c>
      <c r="AD2847">
        <v>0</v>
      </c>
      <c r="AE2847">
        <v>459.36327124219417</v>
      </c>
    </row>
    <row r="2848" spans="1:31" x14ac:dyDescent="0.25">
      <c r="A2848">
        <v>2402324</v>
      </c>
      <c r="B2848">
        <v>1</v>
      </c>
      <c r="C2848" t="s">
        <v>81</v>
      </c>
      <c r="D2848" t="s">
        <v>128</v>
      </c>
      <c r="E2848" t="s">
        <v>181</v>
      </c>
      <c r="F2848" t="s">
        <v>8410</v>
      </c>
      <c r="G2848" t="s">
        <v>224</v>
      </c>
      <c r="H2848" t="s">
        <v>135</v>
      </c>
      <c r="I2848" t="s">
        <v>136</v>
      </c>
      <c r="J2848" t="s">
        <v>137</v>
      </c>
      <c r="K2848" t="s">
        <v>163</v>
      </c>
      <c r="L2848" t="s">
        <v>8411</v>
      </c>
      <c r="M2848" t="s">
        <v>8412</v>
      </c>
      <c r="N2848">
        <v>2.7294444439999999</v>
      </c>
      <c r="O2848">
        <v>0</v>
      </c>
      <c r="P2848">
        <v>21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15.799594134924554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15.799594134924554</v>
      </c>
    </row>
    <row r="2849" spans="1:31" x14ac:dyDescent="0.25">
      <c r="A2849">
        <v>2402326</v>
      </c>
      <c r="B2849">
        <v>1</v>
      </c>
      <c r="C2849" t="s">
        <v>80</v>
      </c>
      <c r="D2849" t="s">
        <v>94</v>
      </c>
      <c r="E2849" t="s">
        <v>141</v>
      </c>
      <c r="F2849" t="s">
        <v>8413</v>
      </c>
      <c r="G2849" t="s">
        <v>134</v>
      </c>
      <c r="H2849" t="s">
        <v>143</v>
      </c>
      <c r="I2849" t="s">
        <v>136</v>
      </c>
      <c r="J2849" t="s">
        <v>137</v>
      </c>
      <c r="K2849" t="s">
        <v>138</v>
      </c>
      <c r="L2849" t="s">
        <v>8414</v>
      </c>
      <c r="M2849" t="s">
        <v>8415</v>
      </c>
      <c r="N2849">
        <v>3.8541666659999998</v>
      </c>
      <c r="O2849">
        <v>0</v>
      </c>
      <c r="P2849">
        <v>0</v>
      </c>
      <c r="Q2849">
        <v>0</v>
      </c>
      <c r="R2849">
        <v>11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3.2552828262094442E-2</v>
      </c>
      <c r="AA2849">
        <v>0</v>
      </c>
      <c r="AB2849">
        <v>0</v>
      </c>
      <c r="AC2849">
        <v>0</v>
      </c>
      <c r="AD2849">
        <v>0</v>
      </c>
      <c r="AE2849">
        <v>3.2552828262094442E-2</v>
      </c>
    </row>
    <row r="2850" spans="1:31" x14ac:dyDescent="0.25">
      <c r="A2850">
        <v>2402329</v>
      </c>
      <c r="B2850">
        <v>1</v>
      </c>
      <c r="C2850" t="s">
        <v>80</v>
      </c>
      <c r="D2850" t="s">
        <v>94</v>
      </c>
      <c r="E2850" t="s">
        <v>153</v>
      </c>
      <c r="F2850" t="s">
        <v>8416</v>
      </c>
      <c r="G2850" t="s">
        <v>162</v>
      </c>
      <c r="H2850" t="s">
        <v>143</v>
      </c>
      <c r="I2850" t="s">
        <v>136</v>
      </c>
      <c r="J2850" t="s">
        <v>137</v>
      </c>
      <c r="K2850" t="s">
        <v>163</v>
      </c>
      <c r="L2850" t="s">
        <v>8417</v>
      </c>
      <c r="M2850" t="s">
        <v>8418</v>
      </c>
      <c r="N2850">
        <v>0.28027777700000001</v>
      </c>
      <c r="O2850">
        <v>5</v>
      </c>
      <c r="P2850">
        <v>369</v>
      </c>
      <c r="Q2850">
        <v>16</v>
      </c>
      <c r="R2850">
        <v>16</v>
      </c>
      <c r="S2850">
        <v>5</v>
      </c>
      <c r="T2850">
        <v>30</v>
      </c>
      <c r="U2850">
        <v>0</v>
      </c>
      <c r="V2850">
        <v>0</v>
      </c>
      <c r="W2850">
        <v>0.76436068466372231</v>
      </c>
      <c r="X2850">
        <v>9.092884302722263</v>
      </c>
      <c r="Y2850">
        <v>12.834780586002269</v>
      </c>
      <c r="Z2850">
        <v>0.97344211142851167</v>
      </c>
      <c r="AA2850">
        <v>1.5168693721493332</v>
      </c>
      <c r="AB2850">
        <v>2.4305809736113821</v>
      </c>
      <c r="AC2850">
        <v>0</v>
      </c>
      <c r="AD2850">
        <v>0</v>
      </c>
      <c r="AE2850">
        <v>27.612918030577482</v>
      </c>
    </row>
    <row r="2851" spans="1:31" x14ac:dyDescent="0.25">
      <c r="A2851">
        <v>2402330</v>
      </c>
      <c r="B2851">
        <v>1</v>
      </c>
      <c r="C2851" t="s">
        <v>81</v>
      </c>
      <c r="D2851" t="s">
        <v>122</v>
      </c>
      <c r="E2851" t="s">
        <v>153</v>
      </c>
      <c r="F2851" t="s">
        <v>8419</v>
      </c>
      <c r="G2851" t="s">
        <v>134</v>
      </c>
      <c r="H2851" t="s">
        <v>143</v>
      </c>
      <c r="I2851" t="s">
        <v>136</v>
      </c>
      <c r="J2851" t="s">
        <v>137</v>
      </c>
      <c r="K2851" t="s">
        <v>138</v>
      </c>
      <c r="L2851" t="s">
        <v>8420</v>
      </c>
      <c r="M2851" t="s">
        <v>8421</v>
      </c>
      <c r="N2851">
        <v>8.4708333329999999</v>
      </c>
      <c r="O2851">
        <v>0</v>
      </c>
      <c r="P2851">
        <v>4258</v>
      </c>
      <c r="Q2851">
        <v>0</v>
      </c>
      <c r="R2851">
        <v>0</v>
      </c>
      <c r="S2851">
        <v>2</v>
      </c>
      <c r="T2851">
        <v>835</v>
      </c>
      <c r="U2851">
        <v>0</v>
      </c>
      <c r="V2851">
        <v>0</v>
      </c>
      <c r="W2851">
        <v>0</v>
      </c>
      <c r="X2851">
        <v>6636.0626744236961</v>
      </c>
      <c r="Y2851">
        <v>0</v>
      </c>
      <c r="Z2851">
        <v>0</v>
      </c>
      <c r="AA2851">
        <v>159.22820134043744</v>
      </c>
      <c r="AB2851">
        <v>2955.553560924332</v>
      </c>
      <c r="AC2851">
        <v>0</v>
      </c>
      <c r="AD2851">
        <v>0</v>
      </c>
      <c r="AE2851">
        <v>9750.8444366884651</v>
      </c>
    </row>
    <row r="2852" spans="1:31" x14ac:dyDescent="0.25">
      <c r="A2852">
        <v>2402331</v>
      </c>
      <c r="B2852">
        <v>1</v>
      </c>
      <c r="C2852" t="s">
        <v>80</v>
      </c>
      <c r="D2852" t="s">
        <v>82</v>
      </c>
      <c r="E2852" t="s">
        <v>181</v>
      </c>
      <c r="F2852" t="s">
        <v>8422</v>
      </c>
      <c r="G2852" t="s">
        <v>224</v>
      </c>
      <c r="H2852" t="s">
        <v>135</v>
      </c>
      <c r="I2852" t="s">
        <v>136</v>
      </c>
      <c r="J2852" t="s">
        <v>137</v>
      </c>
      <c r="K2852" t="s">
        <v>163</v>
      </c>
      <c r="L2852" t="s">
        <v>8423</v>
      </c>
      <c r="M2852" t="s">
        <v>8424</v>
      </c>
      <c r="N2852">
        <v>0.89861111100000002</v>
      </c>
      <c r="O2852">
        <v>0</v>
      </c>
      <c r="P2852">
        <v>6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2.1695543857044863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2.1695543857044863</v>
      </c>
    </row>
    <row r="2853" spans="1:31" x14ac:dyDescent="0.25">
      <c r="A2853">
        <v>2402332</v>
      </c>
      <c r="B2853">
        <v>1</v>
      </c>
      <c r="C2853" t="s">
        <v>80</v>
      </c>
      <c r="D2853" t="s">
        <v>105</v>
      </c>
      <c r="E2853" t="s">
        <v>279</v>
      </c>
      <c r="F2853" t="s">
        <v>8425</v>
      </c>
      <c r="G2853" t="s">
        <v>134</v>
      </c>
      <c r="H2853" t="s">
        <v>143</v>
      </c>
      <c r="I2853" t="s">
        <v>136</v>
      </c>
      <c r="J2853" t="s">
        <v>137</v>
      </c>
      <c r="K2853" t="s">
        <v>138</v>
      </c>
      <c r="L2853" t="s">
        <v>8426</v>
      </c>
      <c r="M2853" t="s">
        <v>8427</v>
      </c>
      <c r="N2853">
        <v>6.6908333329999996</v>
      </c>
      <c r="O2853">
        <v>5</v>
      </c>
      <c r="P2853">
        <v>671</v>
      </c>
      <c r="Q2853">
        <v>13</v>
      </c>
      <c r="R2853">
        <v>88</v>
      </c>
      <c r="S2853">
        <v>8</v>
      </c>
      <c r="T2853">
        <v>75</v>
      </c>
      <c r="U2853">
        <v>0</v>
      </c>
      <c r="V2853">
        <v>0</v>
      </c>
      <c r="W2853">
        <v>9.6213705598554018</v>
      </c>
      <c r="X2853">
        <v>687.98632304785644</v>
      </c>
      <c r="Y2853">
        <v>151.66477000714687</v>
      </c>
      <c r="Z2853">
        <v>321.74104451890742</v>
      </c>
      <c r="AA2853">
        <v>37.774397916866207</v>
      </c>
      <c r="AB2853">
        <v>281.49539234507483</v>
      </c>
      <c r="AC2853">
        <v>0</v>
      </c>
      <c r="AD2853">
        <v>0</v>
      </c>
      <c r="AE2853">
        <v>1490.2832983957073</v>
      </c>
    </row>
    <row r="2854" spans="1:31" x14ac:dyDescent="0.25">
      <c r="A2854">
        <v>2402334</v>
      </c>
      <c r="B2854">
        <v>1</v>
      </c>
      <c r="C2854" t="s">
        <v>80</v>
      </c>
      <c r="D2854" t="s">
        <v>95</v>
      </c>
      <c r="E2854" t="s">
        <v>279</v>
      </c>
      <c r="F2854" t="s">
        <v>550</v>
      </c>
      <c r="G2854" t="s">
        <v>162</v>
      </c>
      <c r="H2854" t="s">
        <v>143</v>
      </c>
      <c r="I2854" t="s">
        <v>136</v>
      </c>
      <c r="J2854" t="s">
        <v>137</v>
      </c>
      <c r="K2854" t="s">
        <v>163</v>
      </c>
      <c r="L2854" t="s">
        <v>8428</v>
      </c>
      <c r="M2854" t="s">
        <v>8429</v>
      </c>
      <c r="N2854">
        <v>0.64722222200000001</v>
      </c>
      <c r="O2854">
        <v>0</v>
      </c>
      <c r="P2854">
        <v>0</v>
      </c>
      <c r="Q2854">
        <v>0</v>
      </c>
      <c r="R2854">
        <v>0</v>
      </c>
      <c r="S2854">
        <v>25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51.721551620972761</v>
      </c>
      <c r="AB2854">
        <v>0</v>
      </c>
      <c r="AC2854">
        <v>0</v>
      </c>
      <c r="AD2854">
        <v>0</v>
      </c>
      <c r="AE2854">
        <v>51.721551620972761</v>
      </c>
    </row>
    <row r="2855" spans="1:31" x14ac:dyDescent="0.25">
      <c r="A2855">
        <v>2402335</v>
      </c>
      <c r="B2855">
        <v>1</v>
      </c>
      <c r="C2855" t="s">
        <v>81</v>
      </c>
      <c r="D2855" t="s">
        <v>117</v>
      </c>
      <c r="E2855" t="s">
        <v>279</v>
      </c>
      <c r="F2855" t="s">
        <v>8430</v>
      </c>
      <c r="G2855" t="s">
        <v>134</v>
      </c>
      <c r="H2855" t="s">
        <v>143</v>
      </c>
      <c r="I2855" t="s">
        <v>136</v>
      </c>
      <c r="J2855" t="s">
        <v>137</v>
      </c>
      <c r="K2855" t="s">
        <v>138</v>
      </c>
      <c r="L2855" t="s">
        <v>8431</v>
      </c>
      <c r="M2855" t="s">
        <v>8432</v>
      </c>
      <c r="N2855">
        <v>7.665277777</v>
      </c>
      <c r="O2855">
        <v>2</v>
      </c>
      <c r="P2855">
        <v>560</v>
      </c>
      <c r="Q2855">
        <v>76</v>
      </c>
      <c r="R2855">
        <v>126</v>
      </c>
      <c r="S2855">
        <v>11</v>
      </c>
      <c r="T2855">
        <v>74</v>
      </c>
      <c r="U2855">
        <v>0</v>
      </c>
      <c r="V2855">
        <v>0</v>
      </c>
      <c r="W2855">
        <v>2.7960481658771963</v>
      </c>
      <c r="X2855">
        <v>801.22780894670154</v>
      </c>
      <c r="Y2855">
        <v>272.42751611379794</v>
      </c>
      <c r="Z2855">
        <v>425.14148951749848</v>
      </c>
      <c r="AA2855">
        <v>86.023743409168517</v>
      </c>
      <c r="AB2855">
        <v>566.04788399357756</v>
      </c>
      <c r="AC2855">
        <v>0</v>
      </c>
      <c r="AD2855">
        <v>0</v>
      </c>
      <c r="AE2855">
        <v>2153.6644901466211</v>
      </c>
    </row>
    <row r="2856" spans="1:31" x14ac:dyDescent="0.25">
      <c r="A2856">
        <v>2402336</v>
      </c>
      <c r="B2856">
        <v>1</v>
      </c>
      <c r="C2856" t="s">
        <v>81</v>
      </c>
      <c r="D2856" t="s">
        <v>118</v>
      </c>
      <c r="E2856" t="s">
        <v>157</v>
      </c>
      <c r="F2856" t="s">
        <v>275</v>
      </c>
      <c r="G2856" t="s">
        <v>134</v>
      </c>
      <c r="H2856" t="s">
        <v>135</v>
      </c>
      <c r="I2856" t="s">
        <v>136</v>
      </c>
      <c r="J2856" t="s">
        <v>137</v>
      </c>
      <c r="K2856" t="s">
        <v>138</v>
      </c>
      <c r="L2856" t="s">
        <v>8433</v>
      </c>
      <c r="M2856" t="s">
        <v>8434</v>
      </c>
      <c r="N2856">
        <v>1.960555555</v>
      </c>
      <c r="O2856">
        <v>0</v>
      </c>
      <c r="P2856">
        <v>87</v>
      </c>
      <c r="Q2856">
        <v>0</v>
      </c>
      <c r="R2856">
        <v>0</v>
      </c>
      <c r="S2856">
        <v>0</v>
      </c>
      <c r="T2856">
        <v>52</v>
      </c>
      <c r="U2856">
        <v>0</v>
      </c>
      <c r="V2856">
        <v>0</v>
      </c>
      <c r="W2856">
        <v>0</v>
      </c>
      <c r="X2856">
        <v>36.600792651405094</v>
      </c>
      <c r="Y2856">
        <v>0</v>
      </c>
      <c r="Z2856">
        <v>0</v>
      </c>
      <c r="AA2856">
        <v>0</v>
      </c>
      <c r="AB2856">
        <v>77.961432384444336</v>
      </c>
      <c r="AC2856">
        <v>0</v>
      </c>
      <c r="AD2856">
        <v>0</v>
      </c>
      <c r="AE2856">
        <v>114.56222503584942</v>
      </c>
    </row>
    <row r="2857" spans="1:31" x14ac:dyDescent="0.25">
      <c r="A2857">
        <v>2402337</v>
      </c>
      <c r="B2857">
        <v>1</v>
      </c>
      <c r="C2857" t="s">
        <v>80</v>
      </c>
      <c r="D2857" t="s">
        <v>100</v>
      </c>
      <c r="E2857" t="s">
        <v>153</v>
      </c>
      <c r="F2857" t="s">
        <v>3176</v>
      </c>
      <c r="G2857" t="s">
        <v>220</v>
      </c>
      <c r="H2857" t="s">
        <v>143</v>
      </c>
      <c r="I2857" t="s">
        <v>136</v>
      </c>
      <c r="J2857" t="s">
        <v>137</v>
      </c>
      <c r="K2857" t="s">
        <v>163</v>
      </c>
      <c r="L2857" t="s">
        <v>8435</v>
      </c>
      <c r="M2857" t="s">
        <v>8436</v>
      </c>
      <c r="N2857">
        <v>0.19416666599999999</v>
      </c>
      <c r="O2857">
        <v>2</v>
      </c>
      <c r="P2857">
        <v>1241</v>
      </c>
      <c r="Q2857">
        <v>14</v>
      </c>
      <c r="R2857">
        <v>138</v>
      </c>
      <c r="S2857">
        <v>29</v>
      </c>
      <c r="T2857">
        <v>109</v>
      </c>
      <c r="U2857">
        <v>2</v>
      </c>
      <c r="V2857">
        <v>0</v>
      </c>
      <c r="W2857">
        <v>9.1205839623575008E-2</v>
      </c>
      <c r="X2857">
        <v>79.822542327902454</v>
      </c>
      <c r="Y2857">
        <v>5.2456837935612626</v>
      </c>
      <c r="Z2857">
        <v>23.169607851288301</v>
      </c>
      <c r="AA2857">
        <v>20.913091051270047</v>
      </c>
      <c r="AB2857">
        <v>20.89175839823444</v>
      </c>
      <c r="AC2857">
        <v>10.220523734236012</v>
      </c>
      <c r="AD2857">
        <v>0</v>
      </c>
      <c r="AE2857">
        <v>160.35441299611608</v>
      </c>
    </row>
    <row r="2858" spans="1:31" x14ac:dyDescent="0.25">
      <c r="A2858">
        <v>2402338</v>
      </c>
      <c r="B2858">
        <v>1</v>
      </c>
      <c r="C2858" t="s">
        <v>80</v>
      </c>
      <c r="D2858" t="s">
        <v>100</v>
      </c>
      <c r="E2858" t="s">
        <v>141</v>
      </c>
      <c r="F2858" t="s">
        <v>8437</v>
      </c>
      <c r="G2858" t="s">
        <v>147</v>
      </c>
      <c r="H2858" t="s">
        <v>143</v>
      </c>
      <c r="I2858" t="s">
        <v>136</v>
      </c>
      <c r="J2858" t="s">
        <v>137</v>
      </c>
      <c r="K2858" t="s">
        <v>138</v>
      </c>
      <c r="L2858" t="s">
        <v>8438</v>
      </c>
      <c r="M2858" t="s">
        <v>8439</v>
      </c>
      <c r="N2858">
        <v>8.9538888879999998</v>
      </c>
      <c r="O2858">
        <v>0</v>
      </c>
      <c r="P2858">
        <v>106</v>
      </c>
      <c r="Q2858">
        <v>0</v>
      </c>
      <c r="R2858">
        <v>4</v>
      </c>
      <c r="S2858">
        <v>0</v>
      </c>
      <c r="T2858">
        <v>7</v>
      </c>
      <c r="U2858">
        <v>0</v>
      </c>
      <c r="V2858">
        <v>0</v>
      </c>
      <c r="W2858">
        <v>0</v>
      </c>
      <c r="X2858">
        <v>273.97763212206911</v>
      </c>
      <c r="Y2858">
        <v>0</v>
      </c>
      <c r="Z2858">
        <v>13.638817608677243</v>
      </c>
      <c r="AA2858">
        <v>0</v>
      </c>
      <c r="AB2858">
        <v>28.521291300168667</v>
      </c>
      <c r="AC2858">
        <v>0</v>
      </c>
      <c r="AD2858">
        <v>0</v>
      </c>
      <c r="AE2858">
        <v>316.13774103091504</v>
      </c>
    </row>
    <row r="2859" spans="1:31" x14ac:dyDescent="0.25">
      <c r="A2859">
        <v>2402340</v>
      </c>
      <c r="B2859">
        <v>1</v>
      </c>
      <c r="C2859" t="s">
        <v>80</v>
      </c>
      <c r="D2859" t="s">
        <v>98</v>
      </c>
      <c r="E2859" t="s">
        <v>153</v>
      </c>
      <c r="F2859" t="s">
        <v>8440</v>
      </c>
      <c r="G2859" t="s">
        <v>134</v>
      </c>
      <c r="H2859" t="s">
        <v>143</v>
      </c>
      <c r="I2859" t="s">
        <v>136</v>
      </c>
      <c r="J2859" t="s">
        <v>137</v>
      </c>
      <c r="K2859" t="s">
        <v>138</v>
      </c>
      <c r="L2859" t="s">
        <v>8441</v>
      </c>
      <c r="M2859" t="s">
        <v>8442</v>
      </c>
      <c r="N2859">
        <v>3.0233333330000001</v>
      </c>
      <c r="O2859">
        <v>0</v>
      </c>
      <c r="P2859">
        <v>86</v>
      </c>
      <c r="Q2859">
        <v>0</v>
      </c>
      <c r="R2859">
        <v>202</v>
      </c>
      <c r="S2859">
        <v>4</v>
      </c>
      <c r="T2859">
        <v>117</v>
      </c>
      <c r="U2859">
        <v>0</v>
      </c>
      <c r="V2859">
        <v>0</v>
      </c>
      <c r="W2859">
        <v>0</v>
      </c>
      <c r="X2859">
        <v>98.115892752390621</v>
      </c>
      <c r="Y2859">
        <v>0</v>
      </c>
      <c r="Z2859">
        <v>587.98538731130213</v>
      </c>
      <c r="AA2859">
        <v>10.104019480977602</v>
      </c>
      <c r="AB2859">
        <v>366.62785678378191</v>
      </c>
      <c r="AC2859">
        <v>0</v>
      </c>
      <c r="AD2859">
        <v>0</v>
      </c>
      <c r="AE2859">
        <v>1062.8331563284523</v>
      </c>
    </row>
    <row r="2860" spans="1:31" x14ac:dyDescent="0.25">
      <c r="A2860">
        <v>2402342</v>
      </c>
      <c r="B2860">
        <v>1</v>
      </c>
      <c r="C2860" t="s">
        <v>80</v>
      </c>
      <c r="D2860" t="s">
        <v>105</v>
      </c>
      <c r="E2860" t="s">
        <v>181</v>
      </c>
      <c r="F2860" t="s">
        <v>7852</v>
      </c>
      <c r="G2860" t="s">
        <v>231</v>
      </c>
      <c r="H2860" t="s">
        <v>135</v>
      </c>
      <c r="I2860" t="s">
        <v>136</v>
      </c>
      <c r="J2860" t="s">
        <v>137</v>
      </c>
      <c r="K2860" t="s">
        <v>163</v>
      </c>
      <c r="L2860" t="s">
        <v>8443</v>
      </c>
      <c r="M2860" t="s">
        <v>8444</v>
      </c>
      <c r="N2860">
        <v>0.93666666600000004</v>
      </c>
      <c r="O2860">
        <v>0</v>
      </c>
      <c r="P2860">
        <v>7</v>
      </c>
      <c r="Q2860">
        <v>0</v>
      </c>
      <c r="R2860">
        <v>0</v>
      </c>
      <c r="S2860">
        <v>0</v>
      </c>
      <c r="T2860">
        <v>2</v>
      </c>
      <c r="U2860">
        <v>0</v>
      </c>
      <c r="V2860">
        <v>0</v>
      </c>
      <c r="W2860">
        <v>0</v>
      </c>
      <c r="X2860">
        <v>0.81014904242685115</v>
      </c>
      <c r="Y2860">
        <v>0</v>
      </c>
      <c r="Z2860">
        <v>0</v>
      </c>
      <c r="AA2860">
        <v>0</v>
      </c>
      <c r="AB2860">
        <v>2.7291285287392797</v>
      </c>
      <c r="AC2860">
        <v>0</v>
      </c>
      <c r="AD2860">
        <v>0</v>
      </c>
      <c r="AE2860">
        <v>3.5392775711661306</v>
      </c>
    </row>
    <row r="2861" spans="1:31" x14ac:dyDescent="0.25">
      <c r="A2861">
        <v>2402343</v>
      </c>
      <c r="B2861">
        <v>1</v>
      </c>
      <c r="C2861" t="s">
        <v>81</v>
      </c>
      <c r="D2861" t="s">
        <v>123</v>
      </c>
      <c r="E2861" t="s">
        <v>157</v>
      </c>
      <c r="F2861" t="s">
        <v>8445</v>
      </c>
      <c r="G2861" t="s">
        <v>134</v>
      </c>
      <c r="H2861" t="s">
        <v>135</v>
      </c>
      <c r="I2861" t="s">
        <v>136</v>
      </c>
      <c r="J2861" t="s">
        <v>137</v>
      </c>
      <c r="K2861" t="s">
        <v>138</v>
      </c>
      <c r="L2861" t="s">
        <v>8446</v>
      </c>
      <c r="M2861" t="s">
        <v>8447</v>
      </c>
      <c r="N2861">
        <v>3.3844444440000001</v>
      </c>
      <c r="O2861">
        <v>0</v>
      </c>
      <c r="P2861">
        <v>0</v>
      </c>
      <c r="Q2861">
        <v>0</v>
      </c>
      <c r="R2861">
        <v>1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4.2909798484073338</v>
      </c>
      <c r="AC2861">
        <v>0</v>
      </c>
      <c r="AD2861">
        <v>0</v>
      </c>
      <c r="AE2861">
        <v>4.2909798484073338</v>
      </c>
    </row>
    <row r="2862" spans="1:31" x14ac:dyDescent="0.25">
      <c r="A2862">
        <v>2402344</v>
      </c>
      <c r="B2862">
        <v>1</v>
      </c>
      <c r="C2862" t="s">
        <v>81</v>
      </c>
      <c r="D2862" t="s">
        <v>128</v>
      </c>
      <c r="E2862" t="s">
        <v>279</v>
      </c>
      <c r="F2862" t="s">
        <v>8448</v>
      </c>
      <c r="G2862" t="s">
        <v>134</v>
      </c>
      <c r="H2862" t="s">
        <v>143</v>
      </c>
      <c r="I2862" t="s">
        <v>136</v>
      </c>
      <c r="J2862" t="s">
        <v>137</v>
      </c>
      <c r="K2862" t="s">
        <v>138</v>
      </c>
      <c r="L2862" t="s">
        <v>8449</v>
      </c>
      <c r="M2862" t="s">
        <v>8450</v>
      </c>
      <c r="N2862">
        <v>7.8633333329999999</v>
      </c>
      <c r="O2862">
        <v>0</v>
      </c>
      <c r="P2862">
        <v>1240</v>
      </c>
      <c r="Q2862">
        <v>4</v>
      </c>
      <c r="R2862">
        <v>2</v>
      </c>
      <c r="S2862">
        <v>10</v>
      </c>
      <c r="T2862">
        <v>88</v>
      </c>
      <c r="U2862">
        <v>1</v>
      </c>
      <c r="V2862">
        <v>0</v>
      </c>
      <c r="W2862">
        <v>0</v>
      </c>
      <c r="X2862">
        <v>1018.2102667429436</v>
      </c>
      <c r="Y2862">
        <v>73.805975523153407</v>
      </c>
      <c r="Z2862">
        <v>21.292776526916498</v>
      </c>
      <c r="AA2862">
        <v>95.701416466274011</v>
      </c>
      <c r="AB2862">
        <v>152.96155771342566</v>
      </c>
      <c r="AC2862">
        <v>443.02675905200641</v>
      </c>
      <c r="AD2862">
        <v>0</v>
      </c>
      <c r="AE2862">
        <v>1804.9987520247196</v>
      </c>
    </row>
    <row r="2863" spans="1:31" x14ac:dyDescent="0.25">
      <c r="A2863">
        <v>2402346</v>
      </c>
      <c r="B2863">
        <v>1</v>
      </c>
      <c r="C2863" t="s">
        <v>80</v>
      </c>
      <c r="D2863" t="s">
        <v>106</v>
      </c>
      <c r="E2863" t="s">
        <v>153</v>
      </c>
      <c r="F2863" t="s">
        <v>8451</v>
      </c>
      <c r="G2863" t="s">
        <v>134</v>
      </c>
      <c r="H2863" t="s">
        <v>143</v>
      </c>
      <c r="I2863" t="s">
        <v>136</v>
      </c>
      <c r="J2863" t="s">
        <v>137</v>
      </c>
      <c r="K2863" t="s">
        <v>138</v>
      </c>
      <c r="L2863" t="s">
        <v>8452</v>
      </c>
      <c r="M2863" t="s">
        <v>8453</v>
      </c>
      <c r="N2863">
        <v>7.8475000000000001</v>
      </c>
      <c r="O2863">
        <v>0</v>
      </c>
      <c r="P2863">
        <v>926</v>
      </c>
      <c r="Q2863">
        <v>6</v>
      </c>
      <c r="R2863">
        <v>40</v>
      </c>
      <c r="S2863">
        <v>5</v>
      </c>
      <c r="T2863">
        <v>233</v>
      </c>
      <c r="U2863">
        <v>0</v>
      </c>
      <c r="V2863">
        <v>0</v>
      </c>
      <c r="W2863">
        <v>0</v>
      </c>
      <c r="X2863">
        <v>1130.9044828969772</v>
      </c>
      <c r="Y2863">
        <v>719.55306067311244</v>
      </c>
      <c r="Z2863">
        <v>914.08549317965662</v>
      </c>
      <c r="AA2863">
        <v>117.80713441264623</v>
      </c>
      <c r="AB2863">
        <v>1200.4069322389869</v>
      </c>
      <c r="AC2863">
        <v>0</v>
      </c>
      <c r="AD2863">
        <v>0</v>
      </c>
      <c r="AE2863">
        <v>4082.7571034013795</v>
      </c>
    </row>
    <row r="2864" spans="1:31" x14ac:dyDescent="0.25">
      <c r="A2864">
        <v>2402347</v>
      </c>
      <c r="B2864">
        <v>1</v>
      </c>
      <c r="C2864" t="s">
        <v>80</v>
      </c>
      <c r="D2864" t="s">
        <v>83</v>
      </c>
      <c r="E2864" t="s">
        <v>279</v>
      </c>
      <c r="F2864" t="s">
        <v>8454</v>
      </c>
      <c r="G2864" t="s">
        <v>134</v>
      </c>
      <c r="H2864" t="s">
        <v>143</v>
      </c>
      <c r="I2864" t="s">
        <v>136</v>
      </c>
      <c r="J2864" t="s">
        <v>137</v>
      </c>
      <c r="K2864" t="s">
        <v>138</v>
      </c>
      <c r="L2864" t="s">
        <v>8455</v>
      </c>
      <c r="M2864" t="s">
        <v>8456</v>
      </c>
      <c r="N2864">
        <v>3.9166666659999998</v>
      </c>
      <c r="O2864">
        <v>10</v>
      </c>
      <c r="P2864">
        <v>763</v>
      </c>
      <c r="Q2864">
        <v>14</v>
      </c>
      <c r="R2864">
        <v>44</v>
      </c>
      <c r="S2864">
        <v>27</v>
      </c>
      <c r="T2864">
        <v>59</v>
      </c>
      <c r="U2864">
        <v>1</v>
      </c>
      <c r="V2864">
        <v>0</v>
      </c>
      <c r="W2864">
        <v>60.760277447195662</v>
      </c>
      <c r="X2864">
        <v>724.61688892492623</v>
      </c>
      <c r="Y2864">
        <v>50.457249421497892</v>
      </c>
      <c r="Z2864">
        <v>48.939912474754074</v>
      </c>
      <c r="AA2864">
        <v>378.83506123654456</v>
      </c>
      <c r="AB2864">
        <v>195.23473679107184</v>
      </c>
      <c r="AC2864">
        <v>43.207113725620957</v>
      </c>
      <c r="AD2864">
        <v>0</v>
      </c>
      <c r="AE2864">
        <v>1502.0512400216112</v>
      </c>
    </row>
    <row r="2865" spans="1:31" x14ac:dyDescent="0.25">
      <c r="A2865">
        <v>2402350</v>
      </c>
      <c r="B2865">
        <v>1</v>
      </c>
      <c r="C2865" t="s">
        <v>80</v>
      </c>
      <c r="D2865" t="s">
        <v>106</v>
      </c>
      <c r="E2865" t="s">
        <v>153</v>
      </c>
      <c r="F2865" t="s">
        <v>8457</v>
      </c>
      <c r="G2865" t="s">
        <v>162</v>
      </c>
      <c r="H2865" t="s">
        <v>143</v>
      </c>
      <c r="I2865" t="s">
        <v>136</v>
      </c>
      <c r="J2865" t="s">
        <v>137</v>
      </c>
      <c r="K2865" t="s">
        <v>163</v>
      </c>
      <c r="L2865" t="s">
        <v>8449</v>
      </c>
      <c r="M2865" t="s">
        <v>8458</v>
      </c>
      <c r="N2865">
        <v>8.2777776999999997E-2</v>
      </c>
      <c r="O2865">
        <v>0</v>
      </c>
      <c r="P2865">
        <v>8</v>
      </c>
      <c r="Q2865">
        <v>29</v>
      </c>
      <c r="R2865">
        <v>73</v>
      </c>
      <c r="S2865">
        <v>10</v>
      </c>
      <c r="T2865">
        <v>20</v>
      </c>
      <c r="U2865">
        <v>1</v>
      </c>
      <c r="V2865">
        <v>0</v>
      </c>
      <c r="W2865">
        <v>0</v>
      </c>
      <c r="X2865">
        <v>0.2489829438007056</v>
      </c>
      <c r="Y2865">
        <v>4.8901402360481594</v>
      </c>
      <c r="Z2865">
        <v>8.7850519633833368</v>
      </c>
      <c r="AA2865">
        <v>1.8140916746952938</v>
      </c>
      <c r="AB2865">
        <v>3.9516645999081921</v>
      </c>
      <c r="AC2865">
        <v>0.57286487559861776</v>
      </c>
      <c r="AD2865">
        <v>0</v>
      </c>
      <c r="AE2865">
        <v>20.262796293434306</v>
      </c>
    </row>
    <row r="2866" spans="1:31" x14ac:dyDescent="0.25">
      <c r="A2866">
        <v>2402352</v>
      </c>
      <c r="B2866">
        <v>1</v>
      </c>
      <c r="C2866" t="s">
        <v>81</v>
      </c>
      <c r="D2866" t="s">
        <v>112</v>
      </c>
      <c r="E2866" t="s">
        <v>325</v>
      </c>
      <c r="F2866" t="s">
        <v>8363</v>
      </c>
      <c r="G2866" t="s">
        <v>220</v>
      </c>
      <c r="H2866" t="s">
        <v>327</v>
      </c>
      <c r="I2866" t="s">
        <v>136</v>
      </c>
      <c r="J2866" t="s">
        <v>137</v>
      </c>
      <c r="K2866" t="s">
        <v>138</v>
      </c>
      <c r="L2866" t="s">
        <v>8459</v>
      </c>
      <c r="M2866" t="s">
        <v>8460</v>
      </c>
      <c r="N2866">
        <v>0.53138888799999995</v>
      </c>
      <c r="O2866">
        <v>0</v>
      </c>
      <c r="P2866">
        <v>17684</v>
      </c>
      <c r="Q2866">
        <v>1</v>
      </c>
      <c r="R2866">
        <v>214</v>
      </c>
      <c r="S2866">
        <v>72</v>
      </c>
      <c r="T2866">
        <v>2586</v>
      </c>
      <c r="U2866">
        <v>11</v>
      </c>
      <c r="V2866">
        <v>12</v>
      </c>
      <c r="W2866">
        <v>0</v>
      </c>
      <c r="X2866">
        <v>1422.6524251298415</v>
      </c>
      <c r="Y2866">
        <v>0.58276132737635311</v>
      </c>
      <c r="Z2866">
        <v>14.947276317457014</v>
      </c>
      <c r="AA2866">
        <v>209.17210723315011</v>
      </c>
      <c r="AB2866">
        <v>815.70906460702895</v>
      </c>
      <c r="AC2866">
        <v>198.85139982464028</v>
      </c>
      <c r="AD2866">
        <v>23.543711564109383</v>
      </c>
      <c r="AE2866">
        <v>2685.4587460036037</v>
      </c>
    </row>
    <row r="2867" spans="1:31" x14ac:dyDescent="0.25">
      <c r="A2867">
        <v>2402354</v>
      </c>
      <c r="B2867">
        <v>1</v>
      </c>
      <c r="C2867" t="s">
        <v>80</v>
      </c>
      <c r="D2867" t="s">
        <v>91</v>
      </c>
      <c r="E2867" t="s">
        <v>153</v>
      </c>
      <c r="F2867" t="s">
        <v>8461</v>
      </c>
      <c r="G2867" t="s">
        <v>134</v>
      </c>
      <c r="H2867" t="s">
        <v>143</v>
      </c>
      <c r="I2867" t="s">
        <v>136</v>
      </c>
      <c r="J2867" t="s">
        <v>137</v>
      </c>
      <c r="K2867" t="s">
        <v>138</v>
      </c>
      <c r="L2867" t="s">
        <v>8462</v>
      </c>
      <c r="M2867" t="s">
        <v>8463</v>
      </c>
      <c r="N2867">
        <v>3.1419444439999999</v>
      </c>
      <c r="O2867">
        <v>0</v>
      </c>
      <c r="P2867">
        <v>7747</v>
      </c>
      <c r="Q2867">
        <v>0</v>
      </c>
      <c r="R2867">
        <v>2</v>
      </c>
      <c r="S2867">
        <v>1</v>
      </c>
      <c r="T2867">
        <v>457</v>
      </c>
      <c r="U2867">
        <v>1</v>
      </c>
      <c r="V2867">
        <v>0</v>
      </c>
      <c r="W2867">
        <v>0</v>
      </c>
      <c r="X2867">
        <v>4355.0900858878867</v>
      </c>
      <c r="Y2867">
        <v>0</v>
      </c>
      <c r="Z2867">
        <v>4.1721188129986064</v>
      </c>
      <c r="AA2867">
        <v>49.895139726821618</v>
      </c>
      <c r="AB2867">
        <v>1139.0019435731988</v>
      </c>
      <c r="AC2867">
        <v>0</v>
      </c>
      <c r="AD2867">
        <v>0</v>
      </c>
      <c r="AE2867">
        <v>5548.1592880009066</v>
      </c>
    </row>
    <row r="2868" spans="1:31" x14ac:dyDescent="0.25">
      <c r="A2868">
        <v>2402355</v>
      </c>
      <c r="B2868">
        <v>1</v>
      </c>
      <c r="C2868" t="s">
        <v>81</v>
      </c>
      <c r="D2868" t="s">
        <v>112</v>
      </c>
      <c r="E2868" t="s">
        <v>325</v>
      </c>
      <c r="F2868" t="s">
        <v>8357</v>
      </c>
      <c r="G2868" t="s">
        <v>220</v>
      </c>
      <c r="H2868" t="s">
        <v>327</v>
      </c>
      <c r="I2868" t="s">
        <v>136</v>
      </c>
      <c r="J2868" t="s">
        <v>137</v>
      </c>
      <c r="K2868" t="s">
        <v>138</v>
      </c>
      <c r="L2868" t="s">
        <v>8464</v>
      </c>
      <c r="M2868" t="s">
        <v>8465</v>
      </c>
      <c r="N2868">
        <v>0.55805555500000004</v>
      </c>
      <c r="O2868">
        <v>0</v>
      </c>
      <c r="P2868">
        <v>41339</v>
      </c>
      <c r="Q2868">
        <v>41</v>
      </c>
      <c r="R2868">
        <v>1225</v>
      </c>
      <c r="S2868">
        <v>44</v>
      </c>
      <c r="T2868">
        <v>5707</v>
      </c>
      <c r="U2868">
        <v>13</v>
      </c>
      <c r="V2868">
        <v>17</v>
      </c>
      <c r="W2868">
        <v>0</v>
      </c>
      <c r="X2868">
        <v>3379.8175254543753</v>
      </c>
      <c r="Y2868">
        <v>24.734502801383812</v>
      </c>
      <c r="Z2868">
        <v>118.14299034382209</v>
      </c>
      <c r="AA2868">
        <v>229.29422449235986</v>
      </c>
      <c r="AB2868">
        <v>1835.060119090921</v>
      </c>
      <c r="AC2868">
        <v>330.77598368353665</v>
      </c>
      <c r="AD2868">
        <v>53.619483354720444</v>
      </c>
      <c r="AE2868">
        <v>5971.4448292211191</v>
      </c>
    </row>
    <row r="2869" spans="1:31" x14ac:dyDescent="0.25">
      <c r="A2869">
        <v>2402356</v>
      </c>
      <c r="B2869">
        <v>1</v>
      </c>
      <c r="C2869" t="s">
        <v>80</v>
      </c>
      <c r="D2869" t="s">
        <v>100</v>
      </c>
      <c r="E2869" t="s">
        <v>141</v>
      </c>
      <c r="F2869" t="s">
        <v>8466</v>
      </c>
      <c r="G2869" t="s">
        <v>147</v>
      </c>
      <c r="H2869" t="s">
        <v>143</v>
      </c>
      <c r="I2869" t="s">
        <v>136</v>
      </c>
      <c r="J2869" t="s">
        <v>137</v>
      </c>
      <c r="K2869" t="s">
        <v>138</v>
      </c>
      <c r="L2869" t="s">
        <v>8449</v>
      </c>
      <c r="M2869" t="s">
        <v>8467</v>
      </c>
      <c r="N2869">
        <v>8.9247222219999998</v>
      </c>
      <c r="O2869">
        <v>0</v>
      </c>
      <c r="P2869">
        <v>124</v>
      </c>
      <c r="Q2869">
        <v>0</v>
      </c>
      <c r="R2869">
        <v>1</v>
      </c>
      <c r="S2869">
        <v>0</v>
      </c>
      <c r="T2869">
        <v>4</v>
      </c>
      <c r="U2869">
        <v>0</v>
      </c>
      <c r="V2869">
        <v>0</v>
      </c>
      <c r="W2869">
        <v>0</v>
      </c>
      <c r="X2869">
        <v>284.50045594244204</v>
      </c>
      <c r="Y2869">
        <v>0</v>
      </c>
      <c r="Z2869">
        <v>0</v>
      </c>
      <c r="AA2869">
        <v>0</v>
      </c>
      <c r="AB2869">
        <v>19.824182906644918</v>
      </c>
      <c r="AC2869">
        <v>0</v>
      </c>
      <c r="AD2869">
        <v>0</v>
      </c>
      <c r="AE2869">
        <v>304.32463884908697</v>
      </c>
    </row>
    <row r="2870" spans="1:31" x14ac:dyDescent="0.25">
      <c r="A2870">
        <v>2402357</v>
      </c>
      <c r="B2870">
        <v>1</v>
      </c>
      <c r="C2870" t="s">
        <v>80</v>
      </c>
      <c r="D2870" t="s">
        <v>100</v>
      </c>
      <c r="E2870" t="s">
        <v>141</v>
      </c>
      <c r="F2870" t="s">
        <v>8468</v>
      </c>
      <c r="G2870" t="s">
        <v>147</v>
      </c>
      <c r="H2870" t="s">
        <v>143</v>
      </c>
      <c r="I2870" t="s">
        <v>136</v>
      </c>
      <c r="J2870" t="s">
        <v>137</v>
      </c>
      <c r="K2870" t="s">
        <v>138</v>
      </c>
      <c r="L2870" t="s">
        <v>8469</v>
      </c>
      <c r="M2870" t="s">
        <v>8470</v>
      </c>
      <c r="N2870">
        <v>8.8680555549999998</v>
      </c>
      <c r="O2870">
        <v>0</v>
      </c>
      <c r="P2870">
        <v>181</v>
      </c>
      <c r="Q2870">
        <v>0</v>
      </c>
      <c r="R2870">
        <v>4</v>
      </c>
      <c r="S2870">
        <v>0</v>
      </c>
      <c r="T2870">
        <v>18</v>
      </c>
      <c r="U2870">
        <v>0</v>
      </c>
      <c r="V2870">
        <v>0</v>
      </c>
      <c r="W2870">
        <v>0</v>
      </c>
      <c r="X2870">
        <v>411.58228348134361</v>
      </c>
      <c r="Y2870">
        <v>0</v>
      </c>
      <c r="Z2870">
        <v>7.3196540113840429</v>
      </c>
      <c r="AA2870">
        <v>0</v>
      </c>
      <c r="AB2870">
        <v>138.59955558914473</v>
      </c>
      <c r="AC2870">
        <v>0</v>
      </c>
      <c r="AD2870">
        <v>0</v>
      </c>
      <c r="AE2870">
        <v>557.50149308187235</v>
      </c>
    </row>
    <row r="2871" spans="1:31" x14ac:dyDescent="0.25">
      <c r="A2871">
        <v>2402486</v>
      </c>
      <c r="B2871">
        <v>1</v>
      </c>
      <c r="C2871" t="s">
        <v>81</v>
      </c>
      <c r="D2871" t="s">
        <v>118</v>
      </c>
      <c r="E2871" t="s">
        <v>157</v>
      </c>
      <c r="F2871" t="s">
        <v>8471</v>
      </c>
      <c r="G2871" t="s">
        <v>134</v>
      </c>
      <c r="H2871" t="s">
        <v>135</v>
      </c>
      <c r="I2871" t="s">
        <v>136</v>
      </c>
      <c r="J2871" t="s">
        <v>137</v>
      </c>
      <c r="K2871" t="s">
        <v>138</v>
      </c>
      <c r="L2871" t="s">
        <v>8472</v>
      </c>
      <c r="M2871" t="s">
        <v>8473</v>
      </c>
      <c r="N2871">
        <v>2.7174999999999998</v>
      </c>
      <c r="O2871">
        <v>0</v>
      </c>
      <c r="P2871">
        <v>59</v>
      </c>
      <c r="Q2871">
        <v>0</v>
      </c>
      <c r="R2871">
        <v>0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29.779732724573208</v>
      </c>
      <c r="Y2871">
        <v>0</v>
      </c>
      <c r="Z2871">
        <v>0</v>
      </c>
      <c r="AA2871">
        <v>0</v>
      </c>
      <c r="AB2871">
        <v>22.666323869209023</v>
      </c>
      <c r="AC2871">
        <v>0</v>
      </c>
      <c r="AD2871">
        <v>0</v>
      </c>
      <c r="AE2871">
        <v>52.446056593782231</v>
      </c>
    </row>
    <row r="2872" spans="1:31" x14ac:dyDescent="0.25">
      <c r="A2872">
        <v>2402488</v>
      </c>
      <c r="B2872">
        <v>1</v>
      </c>
      <c r="C2872" t="s">
        <v>80</v>
      </c>
      <c r="D2872" t="s">
        <v>87</v>
      </c>
      <c r="E2872" t="s">
        <v>132</v>
      </c>
      <c r="F2872" t="s">
        <v>8474</v>
      </c>
      <c r="G2872" t="s">
        <v>134</v>
      </c>
      <c r="H2872" t="s">
        <v>135</v>
      </c>
      <c r="I2872" t="s">
        <v>136</v>
      </c>
      <c r="J2872" t="s">
        <v>137</v>
      </c>
      <c r="K2872" t="s">
        <v>138</v>
      </c>
      <c r="L2872" t="s">
        <v>8475</v>
      </c>
      <c r="M2872" t="s">
        <v>8476</v>
      </c>
      <c r="N2872">
        <v>2.7069444439999999</v>
      </c>
      <c r="O2872">
        <v>0</v>
      </c>
      <c r="P2872">
        <v>229</v>
      </c>
      <c r="Q2872">
        <v>0</v>
      </c>
      <c r="R2872">
        <v>0</v>
      </c>
      <c r="S2872">
        <v>0</v>
      </c>
      <c r="T2872">
        <v>12</v>
      </c>
      <c r="U2872">
        <v>0</v>
      </c>
      <c r="V2872">
        <v>1</v>
      </c>
      <c r="W2872">
        <v>0</v>
      </c>
      <c r="X2872">
        <v>123.66507344609154</v>
      </c>
      <c r="Y2872">
        <v>0</v>
      </c>
      <c r="Z2872">
        <v>0</v>
      </c>
      <c r="AA2872">
        <v>0</v>
      </c>
      <c r="AB2872">
        <v>52.580134893489237</v>
      </c>
      <c r="AC2872">
        <v>0</v>
      </c>
      <c r="AD2872">
        <v>15.936961432987713</v>
      </c>
      <c r="AE2872">
        <v>192.1821697725685</v>
      </c>
    </row>
    <row r="2873" spans="1:31" x14ac:dyDescent="0.25">
      <c r="A2873">
        <v>2402489</v>
      </c>
      <c r="B2873">
        <v>1</v>
      </c>
      <c r="C2873" t="s">
        <v>80</v>
      </c>
      <c r="D2873" t="s">
        <v>103</v>
      </c>
      <c r="E2873" t="s">
        <v>279</v>
      </c>
      <c r="F2873" t="s">
        <v>8477</v>
      </c>
      <c r="G2873" t="s">
        <v>162</v>
      </c>
      <c r="H2873" t="s">
        <v>143</v>
      </c>
      <c r="I2873" t="s">
        <v>136</v>
      </c>
      <c r="J2873" t="s">
        <v>137</v>
      </c>
      <c r="K2873" t="s">
        <v>163</v>
      </c>
      <c r="L2873" t="s">
        <v>8478</v>
      </c>
      <c r="M2873" t="s">
        <v>8479</v>
      </c>
      <c r="N2873">
        <v>1.366944444</v>
      </c>
      <c r="O2873">
        <v>1</v>
      </c>
      <c r="P2873">
        <v>0</v>
      </c>
      <c r="Q2873">
        <v>3</v>
      </c>
      <c r="R2873">
        <v>0</v>
      </c>
      <c r="S2873">
        <v>12</v>
      </c>
      <c r="T2873">
        <v>1</v>
      </c>
      <c r="U2873">
        <v>3</v>
      </c>
      <c r="V2873">
        <v>0</v>
      </c>
      <c r="W2873">
        <v>0.85550113638001835</v>
      </c>
      <c r="X2873">
        <v>0</v>
      </c>
      <c r="Y2873">
        <v>60.215361943971025</v>
      </c>
      <c r="Z2873">
        <v>0</v>
      </c>
      <c r="AA2873">
        <v>411.40982851350958</v>
      </c>
      <c r="AB2873">
        <v>0</v>
      </c>
      <c r="AC2873">
        <v>50.798523010575209</v>
      </c>
      <c r="AD2873">
        <v>0</v>
      </c>
      <c r="AE2873">
        <v>523.27921460443588</v>
      </c>
    </row>
    <row r="2874" spans="1:31" x14ac:dyDescent="0.25">
      <c r="A2874">
        <v>2402491</v>
      </c>
      <c r="B2874">
        <v>1</v>
      </c>
      <c r="C2874" t="s">
        <v>80</v>
      </c>
      <c r="D2874" t="s">
        <v>105</v>
      </c>
      <c r="E2874" t="s">
        <v>279</v>
      </c>
      <c r="F2874" t="s">
        <v>8480</v>
      </c>
      <c r="G2874" t="s">
        <v>134</v>
      </c>
      <c r="H2874" t="s">
        <v>143</v>
      </c>
      <c r="I2874" t="s">
        <v>136</v>
      </c>
      <c r="J2874" t="s">
        <v>137</v>
      </c>
      <c r="K2874" t="s">
        <v>138</v>
      </c>
      <c r="L2874" t="s">
        <v>8481</v>
      </c>
      <c r="M2874" t="s">
        <v>8482</v>
      </c>
      <c r="N2874">
        <v>1.7180555550000001</v>
      </c>
      <c r="O2874">
        <v>1</v>
      </c>
      <c r="P2874">
        <v>974</v>
      </c>
      <c r="Q2874">
        <v>4</v>
      </c>
      <c r="R2874">
        <v>103</v>
      </c>
      <c r="S2874">
        <v>18</v>
      </c>
      <c r="T2874">
        <v>89</v>
      </c>
      <c r="U2874">
        <v>3</v>
      </c>
      <c r="V2874">
        <v>0</v>
      </c>
      <c r="W2874">
        <v>1.2171817637220002</v>
      </c>
      <c r="X2874">
        <v>313.2955595478777</v>
      </c>
      <c r="Y2874">
        <v>8.2920123295927919</v>
      </c>
      <c r="Z2874">
        <v>89.18792744315985</v>
      </c>
      <c r="AA2874">
        <v>117.83652330247179</v>
      </c>
      <c r="AB2874">
        <v>83.077797064888344</v>
      </c>
      <c r="AC2874">
        <v>329.35449322009276</v>
      </c>
      <c r="AD2874">
        <v>0</v>
      </c>
      <c r="AE2874">
        <v>942.26149467180528</v>
      </c>
    </row>
    <row r="2875" spans="1:31" x14ac:dyDescent="0.25">
      <c r="A2875">
        <v>2402492</v>
      </c>
      <c r="B2875">
        <v>1</v>
      </c>
      <c r="C2875" t="s">
        <v>80</v>
      </c>
      <c r="D2875" t="s">
        <v>94</v>
      </c>
      <c r="E2875" t="s">
        <v>153</v>
      </c>
      <c r="F2875" t="s">
        <v>8483</v>
      </c>
      <c r="G2875" t="s">
        <v>490</v>
      </c>
      <c r="H2875" t="s">
        <v>143</v>
      </c>
      <c r="I2875" t="s">
        <v>136</v>
      </c>
      <c r="J2875" t="s">
        <v>137</v>
      </c>
      <c r="K2875" t="s">
        <v>163</v>
      </c>
      <c r="L2875" t="s">
        <v>8484</v>
      </c>
      <c r="M2875" t="s">
        <v>8485</v>
      </c>
      <c r="N2875">
        <v>2.818888888</v>
      </c>
      <c r="O2875">
        <v>0</v>
      </c>
      <c r="P2875">
        <v>138</v>
      </c>
      <c r="Q2875">
        <v>0</v>
      </c>
      <c r="R2875">
        <v>0</v>
      </c>
      <c r="S2875">
        <v>1</v>
      </c>
      <c r="T2875">
        <v>7</v>
      </c>
      <c r="U2875">
        <v>0</v>
      </c>
      <c r="V2875">
        <v>0</v>
      </c>
      <c r="W2875">
        <v>0</v>
      </c>
      <c r="X2875">
        <v>31.645967363686164</v>
      </c>
      <c r="Y2875">
        <v>0</v>
      </c>
      <c r="Z2875">
        <v>0</v>
      </c>
      <c r="AA2875">
        <v>3.5629155567029782</v>
      </c>
      <c r="AB2875">
        <v>9.8356428068230617</v>
      </c>
      <c r="AC2875">
        <v>0</v>
      </c>
      <c r="AD2875">
        <v>0</v>
      </c>
      <c r="AE2875">
        <v>45.044525727212203</v>
      </c>
    </row>
    <row r="2876" spans="1:31" x14ac:dyDescent="0.25">
      <c r="A2876">
        <v>2402495</v>
      </c>
      <c r="B2876">
        <v>1</v>
      </c>
      <c r="C2876" t="s">
        <v>80</v>
      </c>
      <c r="D2876" t="s">
        <v>96</v>
      </c>
      <c r="E2876" t="s">
        <v>176</v>
      </c>
      <c r="F2876" t="s">
        <v>8486</v>
      </c>
      <c r="G2876" t="s">
        <v>272</v>
      </c>
      <c r="H2876" t="s">
        <v>135</v>
      </c>
      <c r="I2876" t="s">
        <v>136</v>
      </c>
      <c r="J2876" t="s">
        <v>137</v>
      </c>
      <c r="K2876" t="s">
        <v>163</v>
      </c>
      <c r="L2876" t="s">
        <v>8487</v>
      </c>
      <c r="M2876" t="s">
        <v>8488</v>
      </c>
      <c r="N2876">
        <v>3.1425000000000001</v>
      </c>
      <c r="O2876">
        <v>0</v>
      </c>
      <c r="P2876">
        <v>12</v>
      </c>
      <c r="Q2876">
        <v>0</v>
      </c>
      <c r="R2876">
        <v>0</v>
      </c>
      <c r="S2876">
        <v>0</v>
      </c>
      <c r="T2876">
        <v>16</v>
      </c>
      <c r="U2876">
        <v>0</v>
      </c>
      <c r="V2876">
        <v>0</v>
      </c>
      <c r="W2876">
        <v>0</v>
      </c>
      <c r="X2876">
        <v>6.0658707470432915</v>
      </c>
      <c r="Y2876">
        <v>0</v>
      </c>
      <c r="Z2876">
        <v>0</v>
      </c>
      <c r="AA2876">
        <v>0</v>
      </c>
      <c r="AB2876">
        <v>79.056492012445474</v>
      </c>
      <c r="AC2876">
        <v>0</v>
      </c>
      <c r="AD2876">
        <v>0</v>
      </c>
      <c r="AE2876">
        <v>85.122362759488766</v>
      </c>
    </row>
    <row r="2877" spans="1:31" x14ac:dyDescent="0.25">
      <c r="A2877">
        <v>2402496</v>
      </c>
      <c r="B2877">
        <v>1</v>
      </c>
      <c r="C2877" t="s">
        <v>80</v>
      </c>
      <c r="D2877" t="s">
        <v>99</v>
      </c>
      <c r="E2877" t="s">
        <v>181</v>
      </c>
      <c r="F2877" t="s">
        <v>8489</v>
      </c>
      <c r="G2877" t="s">
        <v>183</v>
      </c>
      <c r="H2877" t="s">
        <v>135</v>
      </c>
      <c r="I2877" t="s">
        <v>136</v>
      </c>
      <c r="J2877" t="s">
        <v>137</v>
      </c>
      <c r="K2877" t="s">
        <v>163</v>
      </c>
      <c r="L2877" t="s">
        <v>8490</v>
      </c>
      <c r="M2877" t="s">
        <v>8491</v>
      </c>
      <c r="N2877">
        <v>4.0091666659999996</v>
      </c>
      <c r="O2877">
        <v>0</v>
      </c>
      <c r="P2877">
        <v>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1.0004675238193568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1.0004675238193568</v>
      </c>
    </row>
    <row r="2878" spans="1:31" x14ac:dyDescent="0.25">
      <c r="A2878">
        <v>2402499</v>
      </c>
      <c r="B2878">
        <v>1</v>
      </c>
      <c r="C2878" t="s">
        <v>80</v>
      </c>
      <c r="D2878" t="s">
        <v>83</v>
      </c>
      <c r="E2878" t="s">
        <v>141</v>
      </c>
      <c r="F2878" t="s">
        <v>8492</v>
      </c>
      <c r="G2878" t="s">
        <v>134</v>
      </c>
      <c r="H2878" t="s">
        <v>143</v>
      </c>
      <c r="I2878" t="s">
        <v>136</v>
      </c>
      <c r="J2878" t="s">
        <v>137</v>
      </c>
      <c r="K2878" t="s">
        <v>138</v>
      </c>
      <c r="L2878" t="s">
        <v>8493</v>
      </c>
      <c r="M2878" t="s">
        <v>8494</v>
      </c>
      <c r="N2878">
        <v>2.548333333</v>
      </c>
      <c r="O2878">
        <v>0</v>
      </c>
      <c r="P2878">
        <v>1</v>
      </c>
      <c r="Q2878">
        <v>0</v>
      </c>
      <c r="R2878">
        <v>0</v>
      </c>
      <c r="S2878">
        <v>0</v>
      </c>
      <c r="T2878">
        <v>138</v>
      </c>
      <c r="U2878">
        <v>0</v>
      </c>
      <c r="V2878">
        <v>8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442.56285634358977</v>
      </c>
      <c r="AC2878">
        <v>0</v>
      </c>
      <c r="AD2878">
        <v>410.64873966501108</v>
      </c>
      <c r="AE2878">
        <v>853.21159600860085</v>
      </c>
    </row>
    <row r="2879" spans="1:31" x14ac:dyDescent="0.25">
      <c r="A2879">
        <v>2402502</v>
      </c>
      <c r="B2879">
        <v>1</v>
      </c>
      <c r="C2879" t="s">
        <v>80</v>
      </c>
      <c r="D2879" t="s">
        <v>105</v>
      </c>
      <c r="E2879" t="s">
        <v>153</v>
      </c>
      <c r="F2879" t="s">
        <v>8495</v>
      </c>
      <c r="G2879" t="s">
        <v>206</v>
      </c>
      <c r="H2879" t="s">
        <v>143</v>
      </c>
      <c r="I2879" t="s">
        <v>136</v>
      </c>
      <c r="J2879" t="s">
        <v>137</v>
      </c>
      <c r="K2879" t="s">
        <v>163</v>
      </c>
      <c r="L2879" t="s">
        <v>8496</v>
      </c>
      <c r="M2879" t="s">
        <v>8497</v>
      </c>
      <c r="N2879">
        <v>1.0061111110000001</v>
      </c>
      <c r="O2879">
        <v>0</v>
      </c>
      <c r="P2879">
        <v>0</v>
      </c>
      <c r="Q2879">
        <v>3</v>
      </c>
      <c r="R2879">
        <v>0</v>
      </c>
      <c r="S2879">
        <v>10</v>
      </c>
      <c r="T2879">
        <v>0</v>
      </c>
      <c r="U2879">
        <v>2</v>
      </c>
      <c r="V2879">
        <v>0</v>
      </c>
      <c r="W2879">
        <v>0</v>
      </c>
      <c r="X2879">
        <v>0</v>
      </c>
      <c r="Y2879">
        <v>12.092083575632099</v>
      </c>
      <c r="Z2879">
        <v>0</v>
      </c>
      <c r="AA2879">
        <v>235.6437740166113</v>
      </c>
      <c r="AB2879">
        <v>0</v>
      </c>
      <c r="AC2879">
        <v>235.85585446306067</v>
      </c>
      <c r="AD2879">
        <v>0</v>
      </c>
      <c r="AE2879">
        <v>483.59171205530407</v>
      </c>
    </row>
    <row r="2880" spans="1:31" x14ac:dyDescent="0.25">
      <c r="A2880">
        <v>2402503</v>
      </c>
      <c r="B2880">
        <v>1</v>
      </c>
      <c r="C2880" t="s">
        <v>80</v>
      </c>
      <c r="D2880" t="s">
        <v>87</v>
      </c>
      <c r="E2880" t="s">
        <v>153</v>
      </c>
      <c r="F2880" t="s">
        <v>8498</v>
      </c>
      <c r="G2880" t="s">
        <v>162</v>
      </c>
      <c r="H2880" t="s">
        <v>143</v>
      </c>
      <c r="I2880" t="s">
        <v>136</v>
      </c>
      <c r="J2880" t="s">
        <v>137</v>
      </c>
      <c r="K2880" t="s">
        <v>163</v>
      </c>
      <c r="L2880" t="s">
        <v>8499</v>
      </c>
      <c r="M2880" t="s">
        <v>8500</v>
      </c>
      <c r="N2880">
        <v>0.86722222199999999</v>
      </c>
      <c r="O2880">
        <v>1</v>
      </c>
      <c r="P2880">
        <v>438</v>
      </c>
      <c r="Q2880">
        <v>0</v>
      </c>
      <c r="R2880">
        <v>0</v>
      </c>
      <c r="S2880">
        <v>17</v>
      </c>
      <c r="T2880">
        <v>140</v>
      </c>
      <c r="U2880">
        <v>0</v>
      </c>
      <c r="V2880">
        <v>0</v>
      </c>
      <c r="W2880">
        <v>0.76714156783700715</v>
      </c>
      <c r="X2880">
        <v>87.918998806430764</v>
      </c>
      <c r="Y2880">
        <v>0</v>
      </c>
      <c r="Z2880">
        <v>0</v>
      </c>
      <c r="AA2880">
        <v>338.89508842343525</v>
      </c>
      <c r="AB2880">
        <v>247.68232924784678</v>
      </c>
      <c r="AC2880">
        <v>0</v>
      </c>
      <c r="AD2880">
        <v>0</v>
      </c>
      <c r="AE2880">
        <v>675.26355804554987</v>
      </c>
    </row>
    <row r="2881" spans="1:31" x14ac:dyDescent="0.25">
      <c r="A2881">
        <v>2402505</v>
      </c>
      <c r="B2881">
        <v>1</v>
      </c>
      <c r="C2881" t="s">
        <v>81</v>
      </c>
      <c r="D2881" t="s">
        <v>115</v>
      </c>
      <c r="E2881" t="s">
        <v>153</v>
      </c>
      <c r="F2881" t="s">
        <v>8501</v>
      </c>
      <c r="G2881" t="s">
        <v>8502</v>
      </c>
      <c r="H2881" t="s">
        <v>143</v>
      </c>
      <c r="I2881" t="s">
        <v>136</v>
      </c>
      <c r="J2881" t="s">
        <v>3</v>
      </c>
      <c r="K2881" t="s">
        <v>163</v>
      </c>
      <c r="L2881" t="s">
        <v>8503</v>
      </c>
      <c r="M2881" t="s">
        <v>8504</v>
      </c>
      <c r="N2881">
        <v>0.99250000000000005</v>
      </c>
      <c r="O2881">
        <v>1</v>
      </c>
      <c r="P2881">
        <v>4302</v>
      </c>
      <c r="Q2881">
        <v>2</v>
      </c>
      <c r="R2881">
        <v>188</v>
      </c>
      <c r="S2881">
        <v>18</v>
      </c>
      <c r="T2881">
        <v>459</v>
      </c>
      <c r="U2881">
        <v>2</v>
      </c>
      <c r="V2881">
        <v>1</v>
      </c>
      <c r="W2881">
        <v>0.21887074038943055</v>
      </c>
      <c r="X2881">
        <v>410.21411748539208</v>
      </c>
      <c r="Y2881">
        <v>6.7412435672890592</v>
      </c>
      <c r="Z2881">
        <v>83.679792077544406</v>
      </c>
      <c r="AA2881">
        <v>27.464474210709454</v>
      </c>
      <c r="AB2881">
        <v>166.47675496944464</v>
      </c>
      <c r="AC2881">
        <v>47.602751196573372</v>
      </c>
      <c r="AD2881">
        <v>44.394685537121497</v>
      </c>
      <c r="AE2881">
        <v>786.79268978446396</v>
      </c>
    </row>
    <row r="2882" spans="1:31" x14ac:dyDescent="0.25">
      <c r="A2882">
        <v>2402506</v>
      </c>
      <c r="B2882">
        <v>1</v>
      </c>
      <c r="C2882" t="s">
        <v>80</v>
      </c>
      <c r="D2882" t="s">
        <v>97</v>
      </c>
      <c r="E2882" t="s">
        <v>181</v>
      </c>
      <c r="F2882" t="s">
        <v>8505</v>
      </c>
      <c r="G2882" t="s">
        <v>231</v>
      </c>
      <c r="H2882" t="s">
        <v>135</v>
      </c>
      <c r="I2882" t="s">
        <v>136</v>
      </c>
      <c r="J2882" t="s">
        <v>137</v>
      </c>
      <c r="K2882" t="s">
        <v>163</v>
      </c>
      <c r="L2882" t="s">
        <v>8506</v>
      </c>
      <c r="M2882" t="s">
        <v>8507</v>
      </c>
      <c r="N2882">
        <v>1.0141666659999999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0.14691251153525586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0.14691251153525586</v>
      </c>
    </row>
    <row r="2883" spans="1:31" x14ac:dyDescent="0.25">
      <c r="A2883">
        <v>2402507</v>
      </c>
      <c r="B2883">
        <v>1</v>
      </c>
      <c r="C2883" t="s">
        <v>80</v>
      </c>
      <c r="D2883" t="s">
        <v>84</v>
      </c>
      <c r="E2883" t="s">
        <v>132</v>
      </c>
      <c r="F2883" t="s">
        <v>8508</v>
      </c>
      <c r="G2883" t="s">
        <v>254</v>
      </c>
      <c r="H2883" t="s">
        <v>135</v>
      </c>
      <c r="I2883" t="s">
        <v>136</v>
      </c>
      <c r="J2883" t="s">
        <v>137</v>
      </c>
      <c r="K2883" t="s">
        <v>163</v>
      </c>
      <c r="L2883" t="s">
        <v>8509</v>
      </c>
      <c r="M2883" t="s">
        <v>8510</v>
      </c>
      <c r="N2883">
        <v>0.78527777700000001</v>
      </c>
      <c r="O2883">
        <v>0</v>
      </c>
      <c r="P2883">
        <v>503</v>
      </c>
      <c r="Q2883">
        <v>0</v>
      </c>
      <c r="R2883">
        <v>0</v>
      </c>
      <c r="S2883">
        <v>0</v>
      </c>
      <c r="T2883">
        <v>17</v>
      </c>
      <c r="U2883">
        <v>0</v>
      </c>
      <c r="V2883">
        <v>0</v>
      </c>
      <c r="W2883">
        <v>0</v>
      </c>
      <c r="X2883">
        <v>69.311537864861052</v>
      </c>
      <c r="Y2883">
        <v>0</v>
      </c>
      <c r="Z2883">
        <v>0</v>
      </c>
      <c r="AA2883">
        <v>0</v>
      </c>
      <c r="AB2883">
        <v>14.580796703983252</v>
      </c>
      <c r="AC2883">
        <v>0</v>
      </c>
      <c r="AD2883">
        <v>0</v>
      </c>
      <c r="AE2883">
        <v>83.892334568844305</v>
      </c>
    </row>
    <row r="2884" spans="1:31" x14ac:dyDescent="0.25">
      <c r="A2884">
        <v>2402508</v>
      </c>
      <c r="B2884">
        <v>1</v>
      </c>
      <c r="C2884" t="s">
        <v>80</v>
      </c>
      <c r="D2884" t="s">
        <v>87</v>
      </c>
      <c r="E2884" t="s">
        <v>132</v>
      </c>
      <c r="F2884" t="s">
        <v>8511</v>
      </c>
      <c r="G2884" t="s">
        <v>134</v>
      </c>
      <c r="H2884" t="s">
        <v>135</v>
      </c>
      <c r="I2884" t="s">
        <v>136</v>
      </c>
      <c r="J2884" t="s">
        <v>137</v>
      </c>
      <c r="K2884" t="s">
        <v>138</v>
      </c>
      <c r="L2884" t="s">
        <v>8512</v>
      </c>
      <c r="M2884" t="s">
        <v>8513</v>
      </c>
      <c r="N2884">
        <v>2.1811111109999999</v>
      </c>
      <c r="O2884">
        <v>0</v>
      </c>
      <c r="P2884">
        <v>67</v>
      </c>
      <c r="Q2884">
        <v>0</v>
      </c>
      <c r="R2884">
        <v>0</v>
      </c>
      <c r="S2884">
        <v>0</v>
      </c>
      <c r="T2884">
        <v>50</v>
      </c>
      <c r="U2884">
        <v>0</v>
      </c>
      <c r="V2884">
        <v>0</v>
      </c>
      <c r="W2884">
        <v>0</v>
      </c>
      <c r="X2884">
        <v>30.471801159402581</v>
      </c>
      <c r="Y2884">
        <v>0</v>
      </c>
      <c r="Z2884">
        <v>0</v>
      </c>
      <c r="AA2884">
        <v>0</v>
      </c>
      <c r="AB2884">
        <v>289.39658272147949</v>
      </c>
      <c r="AC2884">
        <v>0</v>
      </c>
      <c r="AD2884">
        <v>0</v>
      </c>
      <c r="AE2884">
        <v>319.86838388088205</v>
      </c>
    </row>
    <row r="2885" spans="1:31" x14ac:dyDescent="0.25">
      <c r="A2885">
        <v>2402513</v>
      </c>
      <c r="B2885">
        <v>1</v>
      </c>
      <c r="C2885" t="s">
        <v>80</v>
      </c>
      <c r="D2885" t="s">
        <v>107</v>
      </c>
      <c r="E2885" t="s">
        <v>279</v>
      </c>
      <c r="F2885" t="s">
        <v>8514</v>
      </c>
      <c r="G2885" t="s">
        <v>162</v>
      </c>
      <c r="H2885" t="s">
        <v>143</v>
      </c>
      <c r="I2885" t="s">
        <v>136</v>
      </c>
      <c r="J2885" t="s">
        <v>137</v>
      </c>
      <c r="K2885" t="s">
        <v>163</v>
      </c>
      <c r="L2885" t="s">
        <v>8515</v>
      </c>
      <c r="M2885" t="s">
        <v>8516</v>
      </c>
      <c r="N2885">
        <v>0.98111111100000004</v>
      </c>
      <c r="O2885">
        <v>6</v>
      </c>
      <c r="P2885">
        <v>230</v>
      </c>
      <c r="Q2885">
        <v>20</v>
      </c>
      <c r="R2885">
        <v>20</v>
      </c>
      <c r="S2885">
        <v>8</v>
      </c>
      <c r="T2885">
        <v>19</v>
      </c>
      <c r="U2885">
        <v>1</v>
      </c>
      <c r="V2885">
        <v>0</v>
      </c>
      <c r="W2885">
        <v>4.8016964590429465</v>
      </c>
      <c r="X2885">
        <v>30.944118264271747</v>
      </c>
      <c r="Y2885">
        <v>15.710463254838659</v>
      </c>
      <c r="Z2885">
        <v>1.1190436298113169</v>
      </c>
      <c r="AA2885">
        <v>21.503184699632996</v>
      </c>
      <c r="AB2885">
        <v>7.3013784437066986</v>
      </c>
      <c r="AC2885">
        <v>9.8985529042364266</v>
      </c>
      <c r="AD2885">
        <v>0</v>
      </c>
      <c r="AE2885">
        <v>91.278437655540785</v>
      </c>
    </row>
    <row r="2886" spans="1:31" x14ac:dyDescent="0.25">
      <c r="A2886">
        <v>2402514</v>
      </c>
      <c r="B2886">
        <v>1</v>
      </c>
      <c r="C2886" t="s">
        <v>81</v>
      </c>
      <c r="D2886" t="s">
        <v>127</v>
      </c>
      <c r="E2886" t="s">
        <v>279</v>
      </c>
      <c r="F2886" t="s">
        <v>2516</v>
      </c>
      <c r="G2886" t="s">
        <v>235</v>
      </c>
      <c r="H2886" t="s">
        <v>143</v>
      </c>
      <c r="I2886" t="s">
        <v>136</v>
      </c>
      <c r="J2886" t="s">
        <v>3</v>
      </c>
      <c r="K2886" t="s">
        <v>163</v>
      </c>
      <c r="L2886" t="s">
        <v>8517</v>
      </c>
      <c r="M2886" t="s">
        <v>8518</v>
      </c>
      <c r="N2886">
        <v>5.9583333329999997</v>
      </c>
      <c r="O2886">
        <v>6</v>
      </c>
      <c r="P2886">
        <v>489</v>
      </c>
      <c r="Q2886">
        <v>84</v>
      </c>
      <c r="R2886">
        <v>77</v>
      </c>
      <c r="S2886">
        <v>20</v>
      </c>
      <c r="T2886">
        <v>40</v>
      </c>
      <c r="U2886">
        <v>4</v>
      </c>
      <c r="V2886">
        <v>0</v>
      </c>
      <c r="W2886">
        <v>6.3665010902021839</v>
      </c>
      <c r="X2886">
        <v>493.68862630344279</v>
      </c>
      <c r="Y2886">
        <v>419.58134983929028</v>
      </c>
      <c r="Z2886">
        <v>308.94177432005944</v>
      </c>
      <c r="AA2886">
        <v>3251.9528675074384</v>
      </c>
      <c r="AB2886">
        <v>141.5427295857875</v>
      </c>
      <c r="AC2886">
        <v>597.67436139696974</v>
      </c>
      <c r="AD2886">
        <v>0</v>
      </c>
      <c r="AE2886">
        <v>5219.7482100431898</v>
      </c>
    </row>
    <row r="2887" spans="1:31" x14ac:dyDescent="0.25">
      <c r="A2887">
        <v>2402515</v>
      </c>
      <c r="B2887">
        <v>1</v>
      </c>
      <c r="C2887" t="s">
        <v>81</v>
      </c>
      <c r="D2887" t="s">
        <v>128</v>
      </c>
      <c r="E2887" t="s">
        <v>181</v>
      </c>
      <c r="F2887" t="s">
        <v>8519</v>
      </c>
      <c r="G2887" t="s">
        <v>224</v>
      </c>
      <c r="H2887" t="s">
        <v>135</v>
      </c>
      <c r="I2887" t="s">
        <v>136</v>
      </c>
      <c r="J2887" t="s">
        <v>137</v>
      </c>
      <c r="K2887" t="s">
        <v>163</v>
      </c>
      <c r="L2887" t="s">
        <v>8520</v>
      </c>
      <c r="M2887" t="s">
        <v>8521</v>
      </c>
      <c r="N2887">
        <v>1.3108333329999999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18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10.505273836044621</v>
      </c>
      <c r="AC2887">
        <v>0</v>
      </c>
      <c r="AD2887">
        <v>0</v>
      </c>
      <c r="AE2887">
        <v>10.505273836044621</v>
      </c>
    </row>
    <row r="2888" spans="1:31" x14ac:dyDescent="0.25">
      <c r="A2888">
        <v>2402516</v>
      </c>
      <c r="B2888">
        <v>1</v>
      </c>
      <c r="C2888" t="s">
        <v>80</v>
      </c>
      <c r="D2888" t="s">
        <v>97</v>
      </c>
      <c r="E2888" t="s">
        <v>157</v>
      </c>
      <c r="F2888" t="s">
        <v>8522</v>
      </c>
      <c r="G2888" t="s">
        <v>254</v>
      </c>
      <c r="H2888" t="s">
        <v>135</v>
      </c>
      <c r="I2888" t="s">
        <v>136</v>
      </c>
      <c r="J2888" t="s">
        <v>137</v>
      </c>
      <c r="K2888" t="s">
        <v>163</v>
      </c>
      <c r="L2888" t="s">
        <v>8523</v>
      </c>
      <c r="M2888" t="s">
        <v>8524</v>
      </c>
      <c r="N2888">
        <v>0.57611111100000001</v>
      </c>
      <c r="O2888">
        <v>0</v>
      </c>
      <c r="P2888">
        <v>58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10.808201983059858</v>
      </c>
      <c r="Y2888">
        <v>0</v>
      </c>
      <c r="Z2888">
        <v>0</v>
      </c>
      <c r="AA2888">
        <v>0</v>
      </c>
      <c r="AB2888">
        <v>0.80243049104586661</v>
      </c>
      <c r="AC2888">
        <v>0</v>
      </c>
      <c r="AD2888">
        <v>0</v>
      </c>
      <c r="AE2888">
        <v>11.610632474105724</v>
      </c>
    </row>
    <row r="2889" spans="1:31" x14ac:dyDescent="0.25">
      <c r="A2889">
        <v>2402519</v>
      </c>
      <c r="B2889">
        <v>1</v>
      </c>
      <c r="C2889" t="s">
        <v>81</v>
      </c>
      <c r="D2889" t="s">
        <v>118</v>
      </c>
      <c r="E2889" t="s">
        <v>157</v>
      </c>
      <c r="F2889" t="s">
        <v>8525</v>
      </c>
      <c r="G2889" t="s">
        <v>235</v>
      </c>
      <c r="H2889" t="s">
        <v>135</v>
      </c>
      <c r="I2889" t="s">
        <v>136</v>
      </c>
      <c r="J2889" t="s">
        <v>137</v>
      </c>
      <c r="K2889" t="s">
        <v>163</v>
      </c>
      <c r="L2889" t="s">
        <v>8526</v>
      </c>
      <c r="M2889" t="s">
        <v>8527</v>
      </c>
      <c r="N2889">
        <v>3.9224999999999999</v>
      </c>
      <c r="O2889">
        <v>0</v>
      </c>
      <c r="P2889">
        <v>28</v>
      </c>
      <c r="Q2889">
        <v>0</v>
      </c>
      <c r="R2889">
        <v>0</v>
      </c>
      <c r="S2889">
        <v>0</v>
      </c>
      <c r="T2889">
        <v>3</v>
      </c>
      <c r="U2889">
        <v>0</v>
      </c>
      <c r="V2889">
        <v>0</v>
      </c>
      <c r="W2889">
        <v>0</v>
      </c>
      <c r="X2889">
        <v>13.315120335931431</v>
      </c>
      <c r="Y2889">
        <v>0</v>
      </c>
      <c r="Z2889">
        <v>0</v>
      </c>
      <c r="AA2889">
        <v>0</v>
      </c>
      <c r="AB2889">
        <v>6.1280679117825345</v>
      </c>
      <c r="AC2889">
        <v>0</v>
      </c>
      <c r="AD2889">
        <v>0</v>
      </c>
      <c r="AE2889">
        <v>19.443188247713966</v>
      </c>
    </row>
    <row r="2890" spans="1:31" x14ac:dyDescent="0.25">
      <c r="A2890">
        <v>2402520</v>
      </c>
      <c r="B2890">
        <v>1</v>
      </c>
      <c r="C2890" t="s">
        <v>80</v>
      </c>
      <c r="D2890" t="s">
        <v>88</v>
      </c>
      <c r="E2890" t="s">
        <v>181</v>
      </c>
      <c r="F2890" t="s">
        <v>8528</v>
      </c>
      <c r="G2890" t="s">
        <v>580</v>
      </c>
      <c r="H2890" t="s">
        <v>135</v>
      </c>
      <c r="I2890" t="s">
        <v>136</v>
      </c>
      <c r="J2890" t="s">
        <v>137</v>
      </c>
      <c r="K2890" t="s">
        <v>163</v>
      </c>
      <c r="L2890" t="s">
        <v>8529</v>
      </c>
      <c r="M2890" t="s">
        <v>8530</v>
      </c>
      <c r="N2890">
        <v>3.9097222220000001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0.66382064514612893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0.66382064514612893</v>
      </c>
    </row>
    <row r="2891" spans="1:31" x14ac:dyDescent="0.25">
      <c r="A2891">
        <v>2402521</v>
      </c>
      <c r="B2891">
        <v>1</v>
      </c>
      <c r="C2891" t="s">
        <v>81</v>
      </c>
      <c r="D2891" t="s">
        <v>118</v>
      </c>
      <c r="E2891" t="s">
        <v>325</v>
      </c>
      <c r="F2891" t="s">
        <v>467</v>
      </c>
      <c r="G2891" t="s">
        <v>162</v>
      </c>
      <c r="H2891" t="s">
        <v>143</v>
      </c>
      <c r="I2891" t="s">
        <v>136</v>
      </c>
      <c r="J2891" t="s">
        <v>137</v>
      </c>
      <c r="K2891" t="s">
        <v>163</v>
      </c>
      <c r="L2891" t="s">
        <v>8531</v>
      </c>
      <c r="M2891" t="s">
        <v>8532</v>
      </c>
      <c r="N2891">
        <v>0.773888888</v>
      </c>
      <c r="O2891">
        <v>7</v>
      </c>
      <c r="P2891">
        <v>1120</v>
      </c>
      <c r="Q2891">
        <v>195</v>
      </c>
      <c r="R2891">
        <v>81</v>
      </c>
      <c r="S2891">
        <v>43</v>
      </c>
      <c r="T2891">
        <v>99</v>
      </c>
      <c r="U2891">
        <v>0</v>
      </c>
      <c r="V2891">
        <v>0</v>
      </c>
      <c r="W2891">
        <v>1.7571554830428666</v>
      </c>
      <c r="X2891">
        <v>133.04125381863722</v>
      </c>
      <c r="Y2891">
        <v>466.62976431802389</v>
      </c>
      <c r="Z2891">
        <v>35.80566488832406</v>
      </c>
      <c r="AA2891">
        <v>110.3239656501511</v>
      </c>
      <c r="AB2891">
        <v>54.280211018937408</v>
      </c>
      <c r="AC2891">
        <v>0</v>
      </c>
      <c r="AD2891">
        <v>0</v>
      </c>
      <c r="AE2891">
        <v>801.83801517711652</v>
      </c>
    </row>
    <row r="2892" spans="1:31" x14ac:dyDescent="0.25">
      <c r="A2892">
        <v>2402526</v>
      </c>
      <c r="B2892">
        <v>1</v>
      </c>
      <c r="C2892" t="s">
        <v>81</v>
      </c>
      <c r="D2892" t="s">
        <v>118</v>
      </c>
      <c r="E2892" t="s">
        <v>141</v>
      </c>
      <c r="F2892" t="s">
        <v>8533</v>
      </c>
      <c r="G2892" t="s">
        <v>206</v>
      </c>
      <c r="H2892" t="s">
        <v>143</v>
      </c>
      <c r="I2892" t="s">
        <v>136</v>
      </c>
      <c r="J2892" t="s">
        <v>137</v>
      </c>
      <c r="K2892" t="s">
        <v>163</v>
      </c>
      <c r="L2892" t="s">
        <v>8534</v>
      </c>
      <c r="M2892" t="s">
        <v>8535</v>
      </c>
      <c r="N2892">
        <v>3.855277777</v>
      </c>
      <c r="O2892">
        <v>0</v>
      </c>
      <c r="P2892">
        <v>0</v>
      </c>
      <c r="Q2892">
        <v>3</v>
      </c>
      <c r="R2892">
        <v>0</v>
      </c>
      <c r="S2892">
        <v>1</v>
      </c>
      <c r="T2892">
        <v>0</v>
      </c>
      <c r="U2892">
        <v>4</v>
      </c>
      <c r="V2892">
        <v>0</v>
      </c>
      <c r="W2892">
        <v>0</v>
      </c>
      <c r="X2892">
        <v>0</v>
      </c>
      <c r="Y2892">
        <v>8.8715571157206394</v>
      </c>
      <c r="Z2892">
        <v>0</v>
      </c>
      <c r="AA2892">
        <v>4.8706869623648332</v>
      </c>
      <c r="AB2892">
        <v>0</v>
      </c>
      <c r="AC2892">
        <v>288.80681337977967</v>
      </c>
      <c r="AD2892">
        <v>0</v>
      </c>
      <c r="AE2892">
        <v>302.54905745786516</v>
      </c>
    </row>
    <row r="2893" spans="1:31" x14ac:dyDescent="0.25">
      <c r="A2893">
        <v>2402528</v>
      </c>
      <c r="B2893">
        <v>1</v>
      </c>
      <c r="C2893" t="s">
        <v>80</v>
      </c>
      <c r="D2893" t="s">
        <v>97</v>
      </c>
      <c r="E2893" t="s">
        <v>153</v>
      </c>
      <c r="F2893" t="s">
        <v>8536</v>
      </c>
      <c r="G2893" t="s">
        <v>162</v>
      </c>
      <c r="H2893" t="s">
        <v>143</v>
      </c>
      <c r="I2893" t="s">
        <v>136</v>
      </c>
      <c r="J2893" t="s">
        <v>137</v>
      </c>
      <c r="K2893" t="s">
        <v>163</v>
      </c>
      <c r="L2893" t="s">
        <v>8537</v>
      </c>
      <c r="M2893" t="s">
        <v>8538</v>
      </c>
      <c r="N2893">
        <v>0.24111111099999999</v>
      </c>
      <c r="O2893">
        <v>4</v>
      </c>
      <c r="P2893">
        <v>1582</v>
      </c>
      <c r="Q2893">
        <v>5</v>
      </c>
      <c r="R2893">
        <v>68</v>
      </c>
      <c r="S2893">
        <v>18</v>
      </c>
      <c r="T2893">
        <v>148</v>
      </c>
      <c r="U2893">
        <v>0</v>
      </c>
      <c r="V2893">
        <v>0</v>
      </c>
      <c r="W2893">
        <v>7.7732857451451993</v>
      </c>
      <c r="X2893">
        <v>71.274006048286125</v>
      </c>
      <c r="Y2893">
        <v>0.80263393284608342</v>
      </c>
      <c r="Z2893">
        <v>6.2587304892491664</v>
      </c>
      <c r="AA2893">
        <v>52.433925958345725</v>
      </c>
      <c r="AB2893">
        <v>33.8050814031131</v>
      </c>
      <c r="AC2893">
        <v>0</v>
      </c>
      <c r="AD2893">
        <v>0</v>
      </c>
      <c r="AE2893">
        <v>172.34766357698538</v>
      </c>
    </row>
    <row r="2894" spans="1:31" x14ac:dyDescent="0.25">
      <c r="A2894">
        <v>2402530</v>
      </c>
      <c r="B2894">
        <v>1</v>
      </c>
      <c r="C2894" t="s">
        <v>80</v>
      </c>
      <c r="D2894" t="s">
        <v>93</v>
      </c>
      <c r="E2894" t="s">
        <v>157</v>
      </c>
      <c r="F2894" t="s">
        <v>8539</v>
      </c>
      <c r="G2894" t="s">
        <v>254</v>
      </c>
      <c r="H2894" t="s">
        <v>135</v>
      </c>
      <c r="I2894" t="s">
        <v>136</v>
      </c>
      <c r="J2894" t="s">
        <v>137</v>
      </c>
      <c r="K2894" t="s">
        <v>163</v>
      </c>
      <c r="L2894" t="s">
        <v>8540</v>
      </c>
      <c r="M2894" t="s">
        <v>8541</v>
      </c>
      <c r="N2894">
        <v>0.52</v>
      </c>
      <c r="O2894">
        <v>0</v>
      </c>
      <c r="P2894">
        <v>108</v>
      </c>
      <c r="Q2894">
        <v>0</v>
      </c>
      <c r="R2894">
        <v>1</v>
      </c>
      <c r="S2894">
        <v>0</v>
      </c>
      <c r="T2894">
        <v>5</v>
      </c>
      <c r="U2894">
        <v>0</v>
      </c>
      <c r="V2894">
        <v>0</v>
      </c>
      <c r="W2894">
        <v>0</v>
      </c>
      <c r="X2894">
        <v>6.8202154612618004</v>
      </c>
      <c r="Y2894">
        <v>0</v>
      </c>
      <c r="Z2894">
        <v>0.5042716897295999</v>
      </c>
      <c r="AA2894">
        <v>0</v>
      </c>
      <c r="AB2894">
        <v>6.6739849646079999E-2</v>
      </c>
      <c r="AC2894">
        <v>0</v>
      </c>
      <c r="AD2894">
        <v>0</v>
      </c>
      <c r="AE2894">
        <v>7.3912270006374801</v>
      </c>
    </row>
    <row r="2895" spans="1:31" x14ac:dyDescent="0.25">
      <c r="A2895">
        <v>2402531</v>
      </c>
      <c r="B2895">
        <v>1</v>
      </c>
      <c r="C2895" t="s">
        <v>81</v>
      </c>
      <c r="D2895" t="s">
        <v>128</v>
      </c>
      <c r="E2895" t="s">
        <v>279</v>
      </c>
      <c r="F2895" t="s">
        <v>8542</v>
      </c>
      <c r="G2895" t="s">
        <v>162</v>
      </c>
      <c r="H2895" t="s">
        <v>143</v>
      </c>
      <c r="I2895" t="s">
        <v>136</v>
      </c>
      <c r="J2895" t="s">
        <v>137</v>
      </c>
      <c r="K2895" t="s">
        <v>163</v>
      </c>
      <c r="L2895" t="s">
        <v>8543</v>
      </c>
      <c r="M2895" t="s">
        <v>8544</v>
      </c>
      <c r="N2895">
        <v>3.1152777770000002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22.71955389432387</v>
      </c>
      <c r="AD2895">
        <v>0</v>
      </c>
      <c r="AE2895">
        <v>22.71955389432387</v>
      </c>
    </row>
    <row r="2896" spans="1:31" x14ac:dyDescent="0.25">
      <c r="A2896">
        <v>2402535</v>
      </c>
      <c r="B2896">
        <v>1</v>
      </c>
      <c r="C2896" t="s">
        <v>80</v>
      </c>
      <c r="D2896" t="s">
        <v>106</v>
      </c>
      <c r="E2896" t="s">
        <v>279</v>
      </c>
      <c r="F2896" t="s">
        <v>8545</v>
      </c>
      <c r="G2896" t="s">
        <v>162</v>
      </c>
      <c r="H2896" t="s">
        <v>143</v>
      </c>
      <c r="I2896" t="s">
        <v>136</v>
      </c>
      <c r="J2896" t="s">
        <v>137</v>
      </c>
      <c r="K2896" t="s">
        <v>163</v>
      </c>
      <c r="L2896" t="s">
        <v>8546</v>
      </c>
      <c r="M2896" t="s">
        <v>8547</v>
      </c>
      <c r="N2896">
        <v>1.9752777770000001</v>
      </c>
      <c r="O2896">
        <v>0</v>
      </c>
      <c r="P2896">
        <v>196</v>
      </c>
      <c r="Q2896">
        <v>1</v>
      </c>
      <c r="R2896">
        <v>18</v>
      </c>
      <c r="S2896">
        <v>0</v>
      </c>
      <c r="T2896">
        <v>27</v>
      </c>
      <c r="U2896">
        <v>1</v>
      </c>
      <c r="V2896">
        <v>0</v>
      </c>
      <c r="W2896">
        <v>0</v>
      </c>
      <c r="X2896">
        <v>75.764479726359767</v>
      </c>
      <c r="Y2896">
        <v>2.0406022092975498</v>
      </c>
      <c r="Z2896">
        <v>49.315416912306475</v>
      </c>
      <c r="AA2896">
        <v>0</v>
      </c>
      <c r="AB2896">
        <v>46.516591569977415</v>
      </c>
      <c r="AC2896">
        <v>64.464506984664538</v>
      </c>
      <c r="AD2896">
        <v>0</v>
      </c>
      <c r="AE2896">
        <v>238.10159740260576</v>
      </c>
    </row>
    <row r="2897" spans="1:31" x14ac:dyDescent="0.25">
      <c r="A2897">
        <v>2402536</v>
      </c>
      <c r="B2897">
        <v>1</v>
      </c>
      <c r="C2897" t="s">
        <v>81</v>
      </c>
      <c r="D2897" t="s">
        <v>118</v>
      </c>
      <c r="E2897" t="s">
        <v>181</v>
      </c>
      <c r="F2897" t="s">
        <v>8548</v>
      </c>
      <c r="G2897" t="s">
        <v>580</v>
      </c>
      <c r="H2897" t="s">
        <v>135</v>
      </c>
      <c r="I2897" t="s">
        <v>136</v>
      </c>
      <c r="J2897" t="s">
        <v>137</v>
      </c>
      <c r="K2897" t="s">
        <v>163</v>
      </c>
      <c r="L2897" t="s">
        <v>8549</v>
      </c>
      <c r="M2897" t="s">
        <v>8550</v>
      </c>
      <c r="N2897">
        <v>1.5449999999999999</v>
      </c>
      <c r="O2897">
        <v>0</v>
      </c>
      <c r="P2897">
        <v>7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1.7192785127656125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1.7192785127656125</v>
      </c>
    </row>
    <row r="2898" spans="1:31" x14ac:dyDescent="0.25">
      <c r="A2898">
        <v>2402537</v>
      </c>
      <c r="B2898">
        <v>1</v>
      </c>
      <c r="C2898" t="s">
        <v>80</v>
      </c>
      <c r="D2898" t="s">
        <v>94</v>
      </c>
      <c r="E2898" t="s">
        <v>181</v>
      </c>
      <c r="F2898" t="s">
        <v>8551</v>
      </c>
      <c r="G2898" t="s">
        <v>235</v>
      </c>
      <c r="H2898" t="s">
        <v>135</v>
      </c>
      <c r="I2898" t="s">
        <v>136</v>
      </c>
      <c r="J2898" t="s">
        <v>3</v>
      </c>
      <c r="K2898" t="s">
        <v>163</v>
      </c>
      <c r="L2898" t="s">
        <v>8552</v>
      </c>
      <c r="M2898" t="s">
        <v>8553</v>
      </c>
      <c r="N2898">
        <v>1.1525000000000001</v>
      </c>
      <c r="O2898">
        <v>0</v>
      </c>
      <c r="P2898">
        <v>16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4.5749796990375344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4.5749796990375344</v>
      </c>
    </row>
    <row r="2899" spans="1:31" x14ac:dyDescent="0.25">
      <c r="A2899">
        <v>2402538</v>
      </c>
      <c r="B2899">
        <v>1</v>
      </c>
      <c r="C2899" t="s">
        <v>81</v>
      </c>
      <c r="D2899" t="s">
        <v>121</v>
      </c>
      <c r="E2899" t="s">
        <v>279</v>
      </c>
      <c r="F2899" t="s">
        <v>2536</v>
      </c>
      <c r="G2899" t="s">
        <v>162</v>
      </c>
      <c r="H2899" t="s">
        <v>143</v>
      </c>
      <c r="I2899" t="s">
        <v>136</v>
      </c>
      <c r="J2899" t="s">
        <v>137</v>
      </c>
      <c r="K2899" t="s">
        <v>163</v>
      </c>
      <c r="L2899" t="s">
        <v>8554</v>
      </c>
      <c r="M2899" t="s">
        <v>8555</v>
      </c>
      <c r="N2899">
        <v>0.192222222</v>
      </c>
      <c r="O2899">
        <v>2</v>
      </c>
      <c r="P2899">
        <v>507</v>
      </c>
      <c r="Q2899">
        <v>1</v>
      </c>
      <c r="R2899">
        <v>45</v>
      </c>
      <c r="S2899">
        <v>0</v>
      </c>
      <c r="T2899">
        <v>13</v>
      </c>
      <c r="U2899">
        <v>0</v>
      </c>
      <c r="V2899">
        <v>0</v>
      </c>
      <c r="W2899">
        <v>8.3089372529599997E-2</v>
      </c>
      <c r="X2899">
        <v>11.758656162244229</v>
      </c>
      <c r="Y2899">
        <v>0.2000567677533</v>
      </c>
      <c r="Z2899">
        <v>0.91710764553750046</v>
      </c>
      <c r="AA2899">
        <v>0</v>
      </c>
      <c r="AB2899">
        <v>2.1477956946269052</v>
      </c>
      <c r="AC2899">
        <v>0</v>
      </c>
      <c r="AD2899">
        <v>0</v>
      </c>
      <c r="AE2899">
        <v>15.106705642691534</v>
      </c>
    </row>
    <row r="2900" spans="1:31" x14ac:dyDescent="0.25">
      <c r="A2900">
        <v>2402539</v>
      </c>
      <c r="B2900">
        <v>1</v>
      </c>
      <c r="C2900" t="s">
        <v>80</v>
      </c>
      <c r="D2900" t="s">
        <v>105</v>
      </c>
      <c r="E2900" t="s">
        <v>176</v>
      </c>
      <c r="F2900" t="s">
        <v>671</v>
      </c>
      <c r="G2900" t="s">
        <v>272</v>
      </c>
      <c r="H2900" t="s">
        <v>135</v>
      </c>
      <c r="I2900" t="s">
        <v>136</v>
      </c>
      <c r="J2900" t="s">
        <v>137</v>
      </c>
      <c r="K2900" t="s">
        <v>163</v>
      </c>
      <c r="L2900" t="s">
        <v>8556</v>
      </c>
      <c r="M2900" t="s">
        <v>8557</v>
      </c>
      <c r="N2900">
        <v>1.644722222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2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2.4392544178592308</v>
      </c>
      <c r="AC2900">
        <v>0</v>
      </c>
      <c r="AD2900">
        <v>0</v>
      </c>
      <c r="AE2900">
        <v>2.4392544178592308</v>
      </c>
    </row>
    <row r="2901" spans="1:31" x14ac:dyDescent="0.25">
      <c r="A2901">
        <v>2402544</v>
      </c>
      <c r="B2901">
        <v>1</v>
      </c>
      <c r="C2901" t="s">
        <v>80</v>
      </c>
      <c r="D2901" t="s">
        <v>96</v>
      </c>
      <c r="E2901" t="s">
        <v>181</v>
      </c>
      <c r="F2901" t="s">
        <v>8558</v>
      </c>
      <c r="G2901" t="s">
        <v>183</v>
      </c>
      <c r="H2901" t="s">
        <v>135</v>
      </c>
      <c r="I2901" t="s">
        <v>136</v>
      </c>
      <c r="J2901" t="s">
        <v>137</v>
      </c>
      <c r="K2901" t="s">
        <v>163</v>
      </c>
      <c r="L2901" t="s">
        <v>8559</v>
      </c>
      <c r="M2901" t="s">
        <v>8560</v>
      </c>
      <c r="N2901">
        <v>1.203888888</v>
      </c>
      <c r="O2901">
        <v>0</v>
      </c>
      <c r="P2901">
        <v>2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0.77930871594443396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0.77930871594443396</v>
      </c>
    </row>
    <row r="2902" spans="1:31" x14ac:dyDescent="0.25">
      <c r="A2902">
        <v>2402545</v>
      </c>
      <c r="B2902">
        <v>1</v>
      </c>
      <c r="C2902" t="s">
        <v>80</v>
      </c>
      <c r="D2902" t="s">
        <v>95</v>
      </c>
      <c r="E2902" t="s">
        <v>153</v>
      </c>
      <c r="F2902" t="s">
        <v>3671</v>
      </c>
      <c r="G2902" t="s">
        <v>162</v>
      </c>
      <c r="H2902" t="s">
        <v>143</v>
      </c>
      <c r="I2902" t="s">
        <v>136</v>
      </c>
      <c r="J2902" t="s">
        <v>137</v>
      </c>
      <c r="K2902" t="s">
        <v>163</v>
      </c>
      <c r="L2902" t="s">
        <v>8561</v>
      </c>
      <c r="M2902" t="s">
        <v>8562</v>
      </c>
      <c r="N2902">
        <v>8.8333333E-2</v>
      </c>
      <c r="O2902">
        <v>0</v>
      </c>
      <c r="P2902">
        <v>2034</v>
      </c>
      <c r="Q2902">
        <v>0</v>
      </c>
      <c r="R2902">
        <v>1</v>
      </c>
      <c r="S2902">
        <v>1</v>
      </c>
      <c r="T2902">
        <v>153</v>
      </c>
      <c r="U2902">
        <v>0</v>
      </c>
      <c r="V2902">
        <v>2</v>
      </c>
      <c r="W2902">
        <v>0</v>
      </c>
      <c r="X2902">
        <v>31.253777994702375</v>
      </c>
      <c r="Y2902">
        <v>0</v>
      </c>
      <c r="Z2902">
        <v>0</v>
      </c>
      <c r="AA2902">
        <v>6.5426004217014999E-2</v>
      </c>
      <c r="AB2902">
        <v>11.955416349994717</v>
      </c>
      <c r="AC2902">
        <v>0</v>
      </c>
      <c r="AD2902">
        <v>0.35488013217685338</v>
      </c>
      <c r="AE2902">
        <v>43.629500481090965</v>
      </c>
    </row>
    <row r="2903" spans="1:31" x14ac:dyDescent="0.25">
      <c r="A2903">
        <v>2402548</v>
      </c>
      <c r="B2903">
        <v>1</v>
      </c>
      <c r="C2903" t="s">
        <v>81</v>
      </c>
      <c r="D2903" t="s">
        <v>113</v>
      </c>
      <c r="E2903" t="s">
        <v>132</v>
      </c>
      <c r="F2903" t="s">
        <v>8563</v>
      </c>
      <c r="G2903" t="s">
        <v>2492</v>
      </c>
      <c r="H2903" t="s">
        <v>135</v>
      </c>
      <c r="I2903" t="s">
        <v>136</v>
      </c>
      <c r="J2903" t="s">
        <v>137</v>
      </c>
      <c r="K2903" t="s">
        <v>163</v>
      </c>
      <c r="L2903" t="s">
        <v>8564</v>
      </c>
      <c r="M2903" t="s">
        <v>8565</v>
      </c>
      <c r="N2903">
        <v>2.2566666660000001</v>
      </c>
      <c r="O2903">
        <v>0</v>
      </c>
      <c r="P2903">
        <v>80</v>
      </c>
      <c r="Q2903">
        <v>0</v>
      </c>
      <c r="R2903">
        <v>16</v>
      </c>
      <c r="S2903">
        <v>0</v>
      </c>
      <c r="T2903">
        <v>10</v>
      </c>
      <c r="U2903">
        <v>0</v>
      </c>
      <c r="V2903">
        <v>0</v>
      </c>
      <c r="W2903">
        <v>0</v>
      </c>
      <c r="X2903">
        <v>27.80736618860832</v>
      </c>
      <c r="Y2903">
        <v>0</v>
      </c>
      <c r="Z2903">
        <v>61.58472382364225</v>
      </c>
      <c r="AA2903">
        <v>0</v>
      </c>
      <c r="AB2903">
        <v>11.926137361495902</v>
      </c>
      <c r="AC2903">
        <v>0</v>
      </c>
      <c r="AD2903">
        <v>0</v>
      </c>
      <c r="AE2903">
        <v>101.31822737374648</v>
      </c>
    </row>
    <row r="2904" spans="1:31" x14ac:dyDescent="0.25">
      <c r="A2904">
        <v>2402549</v>
      </c>
      <c r="B2904">
        <v>1</v>
      </c>
      <c r="C2904" t="s">
        <v>80</v>
      </c>
      <c r="D2904" t="s">
        <v>104</v>
      </c>
      <c r="E2904" t="s">
        <v>153</v>
      </c>
      <c r="F2904" t="s">
        <v>8566</v>
      </c>
      <c r="G2904" t="s">
        <v>162</v>
      </c>
      <c r="H2904" t="s">
        <v>143</v>
      </c>
      <c r="I2904" t="s">
        <v>136</v>
      </c>
      <c r="J2904" t="s">
        <v>137</v>
      </c>
      <c r="K2904" t="s">
        <v>163</v>
      </c>
      <c r="L2904" t="s">
        <v>8567</v>
      </c>
      <c r="M2904" t="s">
        <v>8568</v>
      </c>
      <c r="N2904">
        <v>1.5525</v>
      </c>
      <c r="O2904">
        <v>21</v>
      </c>
      <c r="P2904">
        <v>134</v>
      </c>
      <c r="Q2904">
        <v>145</v>
      </c>
      <c r="R2904">
        <v>315</v>
      </c>
      <c r="S2904">
        <v>46</v>
      </c>
      <c r="T2904">
        <v>89</v>
      </c>
      <c r="U2904">
        <v>15</v>
      </c>
      <c r="V2904">
        <v>0</v>
      </c>
      <c r="W2904">
        <v>10.342786609014572</v>
      </c>
      <c r="X2904">
        <v>31.441684754884012</v>
      </c>
      <c r="Y2904">
        <v>391.3247335459738</v>
      </c>
      <c r="Z2904">
        <v>275.93816776589335</v>
      </c>
      <c r="AA2904">
        <v>277.45575538941966</v>
      </c>
      <c r="AB2904">
        <v>65.080341433603124</v>
      </c>
      <c r="AC2904">
        <v>1218.3275909496545</v>
      </c>
      <c r="AD2904">
        <v>0</v>
      </c>
      <c r="AE2904">
        <v>2269.9110604484431</v>
      </c>
    </row>
    <row r="2905" spans="1:31" x14ac:dyDescent="0.25">
      <c r="A2905">
        <v>2402551</v>
      </c>
      <c r="B2905">
        <v>1</v>
      </c>
      <c r="C2905" t="s">
        <v>81</v>
      </c>
      <c r="D2905" t="s">
        <v>118</v>
      </c>
      <c r="E2905" t="s">
        <v>141</v>
      </c>
      <c r="F2905" t="s">
        <v>8569</v>
      </c>
      <c r="G2905" t="s">
        <v>206</v>
      </c>
      <c r="H2905" t="s">
        <v>143</v>
      </c>
      <c r="I2905" t="s">
        <v>136</v>
      </c>
      <c r="J2905" t="s">
        <v>137</v>
      </c>
      <c r="K2905" t="s">
        <v>163</v>
      </c>
      <c r="L2905" t="s">
        <v>8570</v>
      </c>
      <c r="M2905" t="s">
        <v>8571</v>
      </c>
      <c r="N2905">
        <v>1.9313888880000001</v>
      </c>
      <c r="O2905">
        <v>0</v>
      </c>
      <c r="P2905">
        <v>427</v>
      </c>
      <c r="Q2905">
        <v>0</v>
      </c>
      <c r="R2905">
        <v>9</v>
      </c>
      <c r="S2905">
        <v>0</v>
      </c>
      <c r="T2905">
        <v>23</v>
      </c>
      <c r="U2905">
        <v>0</v>
      </c>
      <c r="V2905">
        <v>1</v>
      </c>
      <c r="W2905">
        <v>0</v>
      </c>
      <c r="X2905">
        <v>152.69502007045713</v>
      </c>
      <c r="Y2905">
        <v>0</v>
      </c>
      <c r="Z2905">
        <v>19.615844626659175</v>
      </c>
      <c r="AA2905">
        <v>0</v>
      </c>
      <c r="AB2905">
        <v>16.352731356798291</v>
      </c>
      <c r="AC2905">
        <v>0</v>
      </c>
      <c r="AD2905">
        <v>15.346775422106006</v>
      </c>
      <c r="AE2905">
        <v>204.01037147602062</v>
      </c>
    </row>
    <row r="2906" spans="1:31" x14ac:dyDescent="0.25">
      <c r="A2906">
        <v>2402555</v>
      </c>
      <c r="B2906">
        <v>1</v>
      </c>
      <c r="C2906" t="s">
        <v>80</v>
      </c>
      <c r="D2906" t="s">
        <v>88</v>
      </c>
      <c r="E2906" t="s">
        <v>176</v>
      </c>
      <c r="F2906" t="s">
        <v>8572</v>
      </c>
      <c r="G2906" t="s">
        <v>287</v>
      </c>
      <c r="H2906" t="s">
        <v>135</v>
      </c>
      <c r="I2906" t="s">
        <v>136</v>
      </c>
      <c r="J2906" t="s">
        <v>137</v>
      </c>
      <c r="K2906" t="s">
        <v>163</v>
      </c>
      <c r="L2906" t="s">
        <v>8573</v>
      </c>
      <c r="M2906" t="s">
        <v>8574</v>
      </c>
      <c r="N2906">
        <v>1.873888888</v>
      </c>
      <c r="O2906">
        <v>0</v>
      </c>
      <c r="P2906">
        <v>166</v>
      </c>
      <c r="Q2906">
        <v>0</v>
      </c>
      <c r="R2906">
        <v>0</v>
      </c>
      <c r="S2906">
        <v>0</v>
      </c>
      <c r="T2906">
        <v>43</v>
      </c>
      <c r="U2906">
        <v>0</v>
      </c>
      <c r="V2906">
        <v>0</v>
      </c>
      <c r="W2906">
        <v>0</v>
      </c>
      <c r="X2906">
        <v>55.069237273778143</v>
      </c>
      <c r="Y2906">
        <v>0</v>
      </c>
      <c r="Z2906">
        <v>0</v>
      </c>
      <c r="AA2906">
        <v>0</v>
      </c>
      <c r="AB2906">
        <v>96.9251076117542</v>
      </c>
      <c r="AC2906">
        <v>0</v>
      </c>
      <c r="AD2906">
        <v>0</v>
      </c>
      <c r="AE2906">
        <v>151.99434488553234</v>
      </c>
    </row>
    <row r="2907" spans="1:31" x14ac:dyDescent="0.25">
      <c r="A2907">
        <v>2402563</v>
      </c>
      <c r="B2907">
        <v>1</v>
      </c>
      <c r="C2907" t="s">
        <v>80</v>
      </c>
      <c r="D2907" t="s">
        <v>93</v>
      </c>
      <c r="E2907" t="s">
        <v>157</v>
      </c>
      <c r="F2907" t="s">
        <v>8575</v>
      </c>
      <c r="G2907" t="s">
        <v>297</v>
      </c>
      <c r="H2907" t="s">
        <v>135</v>
      </c>
      <c r="I2907" t="s">
        <v>136</v>
      </c>
      <c r="J2907" t="s">
        <v>137</v>
      </c>
      <c r="K2907" t="s">
        <v>163</v>
      </c>
      <c r="L2907" t="s">
        <v>8576</v>
      </c>
      <c r="M2907" t="s">
        <v>8577</v>
      </c>
      <c r="N2907">
        <v>3.9494444440000001</v>
      </c>
      <c r="O2907">
        <v>0</v>
      </c>
      <c r="P2907">
        <v>8</v>
      </c>
      <c r="Q2907">
        <v>0</v>
      </c>
      <c r="R2907">
        <v>12</v>
      </c>
      <c r="S2907">
        <v>0</v>
      </c>
      <c r="T2907">
        <v>8</v>
      </c>
      <c r="U2907">
        <v>0</v>
      </c>
      <c r="V2907">
        <v>0</v>
      </c>
      <c r="W2907">
        <v>0</v>
      </c>
      <c r="X2907">
        <v>0.86002568067732776</v>
      </c>
      <c r="Y2907">
        <v>0</v>
      </c>
      <c r="Z2907">
        <v>3.7078399146023338</v>
      </c>
      <c r="AA2907">
        <v>0</v>
      </c>
      <c r="AB2907">
        <v>15.907855761592733</v>
      </c>
      <c r="AC2907">
        <v>0</v>
      </c>
      <c r="AD2907">
        <v>0</v>
      </c>
      <c r="AE2907">
        <v>20.475721356872395</v>
      </c>
    </row>
    <row r="2908" spans="1:31" x14ac:dyDescent="0.25">
      <c r="A2908">
        <v>2402565</v>
      </c>
      <c r="B2908">
        <v>1</v>
      </c>
      <c r="C2908" t="s">
        <v>80</v>
      </c>
      <c r="D2908" t="s">
        <v>93</v>
      </c>
      <c r="E2908" t="s">
        <v>157</v>
      </c>
      <c r="F2908" t="s">
        <v>8578</v>
      </c>
      <c r="G2908" t="s">
        <v>272</v>
      </c>
      <c r="H2908" t="s">
        <v>135</v>
      </c>
      <c r="I2908" t="s">
        <v>136</v>
      </c>
      <c r="J2908" t="s">
        <v>137</v>
      </c>
      <c r="K2908" t="s">
        <v>163</v>
      </c>
      <c r="L2908" t="s">
        <v>8579</v>
      </c>
      <c r="M2908" t="s">
        <v>8580</v>
      </c>
      <c r="N2908">
        <v>2.0594444439999999</v>
      </c>
      <c r="O2908">
        <v>0</v>
      </c>
      <c r="P2908">
        <v>22</v>
      </c>
      <c r="Q2908">
        <v>0</v>
      </c>
      <c r="R2908">
        <v>1</v>
      </c>
      <c r="S2908">
        <v>0</v>
      </c>
      <c r="T2908">
        <v>6</v>
      </c>
      <c r="U2908">
        <v>0</v>
      </c>
      <c r="V2908">
        <v>0</v>
      </c>
      <c r="W2908">
        <v>0</v>
      </c>
      <c r="X2908">
        <v>10.475649647080758</v>
      </c>
      <c r="Y2908">
        <v>0</v>
      </c>
      <c r="Z2908">
        <v>2.9502777747458362</v>
      </c>
      <c r="AA2908">
        <v>0</v>
      </c>
      <c r="AB2908">
        <v>4.6912090860500015</v>
      </c>
      <c r="AC2908">
        <v>0</v>
      </c>
      <c r="AD2908">
        <v>0</v>
      </c>
      <c r="AE2908">
        <v>18.117136507876594</v>
      </c>
    </row>
    <row r="2909" spans="1:31" x14ac:dyDescent="0.25">
      <c r="A2909">
        <v>2402569</v>
      </c>
      <c r="B2909">
        <v>1</v>
      </c>
      <c r="C2909" t="s">
        <v>81</v>
      </c>
      <c r="D2909" t="s">
        <v>123</v>
      </c>
      <c r="E2909" t="s">
        <v>279</v>
      </c>
      <c r="F2909" t="s">
        <v>3340</v>
      </c>
      <c r="G2909" t="s">
        <v>162</v>
      </c>
      <c r="H2909" t="s">
        <v>143</v>
      </c>
      <c r="I2909" t="s">
        <v>136</v>
      </c>
      <c r="J2909" t="s">
        <v>137</v>
      </c>
      <c r="K2909" t="s">
        <v>163</v>
      </c>
      <c r="L2909" t="s">
        <v>8581</v>
      </c>
      <c r="M2909" t="s">
        <v>8582</v>
      </c>
      <c r="N2909">
        <v>1.5438888879999999</v>
      </c>
      <c r="O2909">
        <v>3</v>
      </c>
      <c r="P2909">
        <v>38</v>
      </c>
      <c r="Q2909">
        <v>124</v>
      </c>
      <c r="R2909">
        <v>295</v>
      </c>
      <c r="S2909">
        <v>19</v>
      </c>
      <c r="T2909">
        <v>74</v>
      </c>
      <c r="U2909">
        <v>0</v>
      </c>
      <c r="V2909">
        <v>0</v>
      </c>
      <c r="W2909">
        <v>0.23328362921356971</v>
      </c>
      <c r="X2909">
        <v>9.2732732771205679</v>
      </c>
      <c r="Y2909">
        <v>79.960278893616859</v>
      </c>
      <c r="Z2909">
        <v>181.42105159218843</v>
      </c>
      <c r="AA2909">
        <v>11.698811171381097</v>
      </c>
      <c r="AB2909">
        <v>55.272960770669627</v>
      </c>
      <c r="AC2909">
        <v>0</v>
      </c>
      <c r="AD2909">
        <v>0</v>
      </c>
      <c r="AE2909">
        <v>337.85965933419016</v>
      </c>
    </row>
    <row r="2910" spans="1:31" x14ac:dyDescent="0.25">
      <c r="A2910">
        <v>2402570</v>
      </c>
      <c r="B2910">
        <v>1</v>
      </c>
      <c r="C2910" t="s">
        <v>80</v>
      </c>
      <c r="D2910" t="s">
        <v>83</v>
      </c>
      <c r="E2910" t="s">
        <v>279</v>
      </c>
      <c r="F2910" t="s">
        <v>7038</v>
      </c>
      <c r="G2910" t="s">
        <v>162</v>
      </c>
      <c r="H2910" t="s">
        <v>143</v>
      </c>
      <c r="I2910" t="s">
        <v>136</v>
      </c>
      <c r="J2910" t="s">
        <v>137</v>
      </c>
      <c r="K2910" t="s">
        <v>163</v>
      </c>
      <c r="L2910" t="s">
        <v>8583</v>
      </c>
      <c r="M2910" t="s">
        <v>8584</v>
      </c>
      <c r="N2910">
        <v>0.63972222199999995</v>
      </c>
      <c r="O2910">
        <v>0</v>
      </c>
      <c r="P2910">
        <v>540</v>
      </c>
      <c r="Q2910">
        <v>0</v>
      </c>
      <c r="R2910">
        <v>0</v>
      </c>
      <c r="S2910">
        <v>5</v>
      </c>
      <c r="T2910">
        <v>43</v>
      </c>
      <c r="U2910">
        <v>2</v>
      </c>
      <c r="V2910">
        <v>0</v>
      </c>
      <c r="W2910">
        <v>0</v>
      </c>
      <c r="X2910">
        <v>78.695491146369122</v>
      </c>
      <c r="Y2910">
        <v>0</v>
      </c>
      <c r="Z2910">
        <v>0</v>
      </c>
      <c r="AA2910">
        <v>19.323368085890049</v>
      </c>
      <c r="AB2910">
        <v>13.143424104462824</v>
      </c>
      <c r="AC2910">
        <v>8.0848974048873927</v>
      </c>
      <c r="AD2910">
        <v>0</v>
      </c>
      <c r="AE2910">
        <v>119.24718074160938</v>
      </c>
    </row>
    <row r="2911" spans="1:31" x14ac:dyDescent="0.25">
      <c r="A2911">
        <v>2402577</v>
      </c>
      <c r="B2911">
        <v>1</v>
      </c>
      <c r="C2911" t="s">
        <v>80</v>
      </c>
      <c r="D2911" t="s">
        <v>100</v>
      </c>
      <c r="E2911" t="s">
        <v>153</v>
      </c>
      <c r="F2911" t="s">
        <v>4025</v>
      </c>
      <c r="G2911" t="s">
        <v>220</v>
      </c>
      <c r="H2911" t="s">
        <v>143</v>
      </c>
      <c r="I2911" t="s">
        <v>136</v>
      </c>
      <c r="J2911" t="s">
        <v>137</v>
      </c>
      <c r="K2911" t="s">
        <v>163</v>
      </c>
      <c r="L2911" t="s">
        <v>8585</v>
      </c>
      <c r="M2911" t="s">
        <v>8586</v>
      </c>
      <c r="N2911">
        <v>0.40333333300000002</v>
      </c>
      <c r="O2911">
        <v>2</v>
      </c>
      <c r="P2911">
        <v>718</v>
      </c>
      <c r="Q2911">
        <v>14</v>
      </c>
      <c r="R2911">
        <v>132</v>
      </c>
      <c r="S2911">
        <v>29</v>
      </c>
      <c r="T2911">
        <v>80</v>
      </c>
      <c r="U2911">
        <v>2</v>
      </c>
      <c r="V2911">
        <v>0</v>
      </c>
      <c r="W2911">
        <v>0.20714981382889669</v>
      </c>
      <c r="X2911">
        <v>124.81053524422471</v>
      </c>
      <c r="Y2911">
        <v>12.067834865274</v>
      </c>
      <c r="Z2911">
        <v>53.677293725126916</v>
      </c>
      <c r="AA2911">
        <v>49.33367798494529</v>
      </c>
      <c r="AB2911">
        <v>40.720508850913831</v>
      </c>
      <c r="AC2911">
        <v>18.106915387872686</v>
      </c>
      <c r="AD2911">
        <v>0</v>
      </c>
      <c r="AE2911">
        <v>298.92391587218634</v>
      </c>
    </row>
    <row r="2912" spans="1:31" x14ac:dyDescent="0.25">
      <c r="A2912">
        <v>2402579</v>
      </c>
      <c r="B2912">
        <v>1</v>
      </c>
      <c r="C2912" t="s">
        <v>80</v>
      </c>
      <c r="D2912" t="s">
        <v>110</v>
      </c>
      <c r="E2912" t="s">
        <v>132</v>
      </c>
      <c r="F2912" t="s">
        <v>8587</v>
      </c>
      <c r="G2912" t="s">
        <v>527</v>
      </c>
      <c r="H2912" t="s">
        <v>135</v>
      </c>
      <c r="I2912" t="s">
        <v>136</v>
      </c>
      <c r="J2912" t="s">
        <v>137</v>
      </c>
      <c r="K2912" t="s">
        <v>163</v>
      </c>
      <c r="L2912" t="s">
        <v>8588</v>
      </c>
      <c r="M2912" t="s">
        <v>8589</v>
      </c>
      <c r="N2912">
        <v>0.40250000000000002</v>
      </c>
      <c r="O2912">
        <v>0</v>
      </c>
      <c r="P2912">
        <v>11</v>
      </c>
      <c r="Q2912">
        <v>0</v>
      </c>
      <c r="R2912">
        <v>0</v>
      </c>
      <c r="S2912">
        <v>0</v>
      </c>
      <c r="T2912">
        <v>15</v>
      </c>
      <c r="U2912">
        <v>0</v>
      </c>
      <c r="V2912">
        <v>0</v>
      </c>
      <c r="W2912">
        <v>0</v>
      </c>
      <c r="X2912">
        <v>0.48739144041140003</v>
      </c>
      <c r="Y2912">
        <v>0</v>
      </c>
      <c r="Z2912">
        <v>0</v>
      </c>
      <c r="AA2912">
        <v>0</v>
      </c>
      <c r="AB2912">
        <v>10.695203983758439</v>
      </c>
      <c r="AC2912">
        <v>0</v>
      </c>
      <c r="AD2912">
        <v>0</v>
      </c>
      <c r="AE2912">
        <v>11.18259542416984</v>
      </c>
    </row>
    <row r="2913" spans="1:31" x14ac:dyDescent="0.25">
      <c r="A2913">
        <v>2402580</v>
      </c>
      <c r="B2913">
        <v>1</v>
      </c>
      <c r="C2913" t="s">
        <v>80</v>
      </c>
      <c r="D2913" t="s">
        <v>97</v>
      </c>
      <c r="E2913" t="s">
        <v>157</v>
      </c>
      <c r="F2913" t="s">
        <v>8590</v>
      </c>
      <c r="G2913" t="s">
        <v>272</v>
      </c>
      <c r="H2913" t="s">
        <v>135</v>
      </c>
      <c r="I2913" t="s">
        <v>136</v>
      </c>
      <c r="J2913" t="s">
        <v>137</v>
      </c>
      <c r="K2913" t="s">
        <v>163</v>
      </c>
      <c r="L2913" t="s">
        <v>8591</v>
      </c>
      <c r="M2913" t="s">
        <v>8592</v>
      </c>
      <c r="N2913">
        <v>0.94277777699999998</v>
      </c>
      <c r="O2913">
        <v>0</v>
      </c>
      <c r="P2913">
        <v>137</v>
      </c>
      <c r="Q2913">
        <v>0</v>
      </c>
      <c r="R2913">
        <v>2</v>
      </c>
      <c r="S2913">
        <v>0</v>
      </c>
      <c r="T2913">
        <v>6</v>
      </c>
      <c r="U2913">
        <v>0</v>
      </c>
      <c r="V2913">
        <v>0</v>
      </c>
      <c r="W2913">
        <v>0</v>
      </c>
      <c r="X2913">
        <v>29.462009590007714</v>
      </c>
      <c r="Y2913">
        <v>0</v>
      </c>
      <c r="Z2913">
        <v>0.24568937449555503</v>
      </c>
      <c r="AA2913">
        <v>0</v>
      </c>
      <c r="AB2913">
        <v>5.1355875005127842</v>
      </c>
      <c r="AC2913">
        <v>0</v>
      </c>
      <c r="AD2913">
        <v>0</v>
      </c>
      <c r="AE2913">
        <v>34.84328646501605</v>
      </c>
    </row>
    <row r="2914" spans="1:31" x14ac:dyDescent="0.25">
      <c r="A2914">
        <v>2402582</v>
      </c>
      <c r="B2914">
        <v>1</v>
      </c>
      <c r="C2914" t="s">
        <v>80</v>
      </c>
      <c r="D2914" t="s">
        <v>103</v>
      </c>
      <c r="E2914" t="s">
        <v>157</v>
      </c>
      <c r="F2914" t="s">
        <v>8593</v>
      </c>
      <c r="G2914" t="s">
        <v>681</v>
      </c>
      <c r="H2914" t="s">
        <v>135</v>
      </c>
      <c r="I2914" t="s">
        <v>136</v>
      </c>
      <c r="J2914" t="s">
        <v>137</v>
      </c>
      <c r="K2914" t="s">
        <v>163</v>
      </c>
      <c r="L2914" t="s">
        <v>8594</v>
      </c>
      <c r="M2914" t="s">
        <v>8595</v>
      </c>
      <c r="N2914">
        <v>1.791111111</v>
      </c>
      <c r="O2914">
        <v>0</v>
      </c>
      <c r="P2914">
        <v>63</v>
      </c>
      <c r="Q2914">
        <v>0</v>
      </c>
      <c r="R2914">
        <v>1</v>
      </c>
      <c r="S2914">
        <v>0</v>
      </c>
      <c r="T2914">
        <v>3</v>
      </c>
      <c r="U2914">
        <v>0</v>
      </c>
      <c r="V2914">
        <v>0</v>
      </c>
      <c r="W2914">
        <v>0</v>
      </c>
      <c r="X2914">
        <v>23.532714193227058</v>
      </c>
      <c r="Y2914">
        <v>0</v>
      </c>
      <c r="Z2914">
        <v>3.655418435441141</v>
      </c>
      <c r="AA2914">
        <v>0</v>
      </c>
      <c r="AB2914">
        <v>5.109911056574167</v>
      </c>
      <c r="AC2914">
        <v>0</v>
      </c>
      <c r="AD2914">
        <v>0</v>
      </c>
      <c r="AE2914">
        <v>32.298043685242369</v>
      </c>
    </row>
    <row r="2915" spans="1:31" x14ac:dyDescent="0.25">
      <c r="A2915">
        <v>2402583</v>
      </c>
      <c r="B2915">
        <v>1</v>
      </c>
      <c r="C2915" t="s">
        <v>80</v>
      </c>
      <c r="D2915" t="s">
        <v>105</v>
      </c>
      <c r="E2915" t="s">
        <v>176</v>
      </c>
      <c r="F2915" t="s">
        <v>671</v>
      </c>
      <c r="G2915" t="s">
        <v>261</v>
      </c>
      <c r="H2915" t="s">
        <v>135</v>
      </c>
      <c r="I2915" t="s">
        <v>136</v>
      </c>
      <c r="J2915" t="s">
        <v>137</v>
      </c>
      <c r="K2915" t="s">
        <v>163</v>
      </c>
      <c r="L2915" t="s">
        <v>8596</v>
      </c>
      <c r="M2915" t="s">
        <v>8597</v>
      </c>
      <c r="N2915">
        <v>2.6924999999999999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3.8884785845548309</v>
      </c>
      <c r="AC2915">
        <v>0</v>
      </c>
      <c r="AD2915">
        <v>0</v>
      </c>
      <c r="AE2915">
        <v>3.8884785845548309</v>
      </c>
    </row>
    <row r="2916" spans="1:31" x14ac:dyDescent="0.25">
      <c r="A2916">
        <v>2402590</v>
      </c>
      <c r="B2916">
        <v>1</v>
      </c>
      <c r="C2916" t="s">
        <v>81</v>
      </c>
      <c r="D2916" t="s">
        <v>127</v>
      </c>
      <c r="E2916" t="s">
        <v>141</v>
      </c>
      <c r="F2916" t="s">
        <v>8598</v>
      </c>
      <c r="G2916" t="s">
        <v>206</v>
      </c>
      <c r="H2916" t="s">
        <v>143</v>
      </c>
      <c r="I2916" t="s">
        <v>136</v>
      </c>
      <c r="J2916" t="s">
        <v>137</v>
      </c>
      <c r="K2916" t="s">
        <v>163</v>
      </c>
      <c r="L2916" t="s">
        <v>8599</v>
      </c>
      <c r="M2916" t="s">
        <v>8600</v>
      </c>
      <c r="N2916">
        <v>1.8333333329999999</v>
      </c>
      <c r="O2916">
        <v>2</v>
      </c>
      <c r="P2916">
        <v>3</v>
      </c>
      <c r="Q2916">
        <v>63</v>
      </c>
      <c r="R2916">
        <v>41</v>
      </c>
      <c r="S2916">
        <v>7</v>
      </c>
      <c r="T2916">
        <v>3</v>
      </c>
      <c r="U2916">
        <v>0</v>
      </c>
      <c r="V2916">
        <v>0</v>
      </c>
      <c r="W2916">
        <v>2.7399326040765728</v>
      </c>
      <c r="X2916">
        <v>0.88561170924855426</v>
      </c>
      <c r="Y2916">
        <v>94.244642302153196</v>
      </c>
      <c r="Z2916">
        <v>23.897894058967182</v>
      </c>
      <c r="AA2916">
        <v>14.053519109967107</v>
      </c>
      <c r="AB2916">
        <v>2.4966666997033</v>
      </c>
      <c r="AC2916">
        <v>0</v>
      </c>
      <c r="AD2916">
        <v>0</v>
      </c>
      <c r="AE2916">
        <v>138.3182664841159</v>
      </c>
    </row>
    <row r="2917" spans="1:31" x14ac:dyDescent="0.25">
      <c r="A2917">
        <v>2402595</v>
      </c>
      <c r="B2917">
        <v>1</v>
      </c>
      <c r="C2917" t="s">
        <v>81</v>
      </c>
      <c r="D2917" t="s">
        <v>113</v>
      </c>
      <c r="E2917" t="s">
        <v>157</v>
      </c>
      <c r="F2917" t="s">
        <v>8601</v>
      </c>
      <c r="G2917" t="s">
        <v>272</v>
      </c>
      <c r="H2917" t="s">
        <v>135</v>
      </c>
      <c r="I2917" t="s">
        <v>136</v>
      </c>
      <c r="J2917" t="s">
        <v>137</v>
      </c>
      <c r="K2917" t="s">
        <v>163</v>
      </c>
      <c r="L2917" t="s">
        <v>8602</v>
      </c>
      <c r="M2917" t="s">
        <v>8603</v>
      </c>
      <c r="N2917">
        <v>1.4097222220000001</v>
      </c>
      <c r="O2917">
        <v>0</v>
      </c>
      <c r="P2917">
        <v>11</v>
      </c>
      <c r="Q2917">
        <v>0</v>
      </c>
      <c r="R2917">
        <v>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2.3385911897284455</v>
      </c>
      <c r="Y2917">
        <v>0</v>
      </c>
      <c r="Z2917">
        <v>6.2601150823028249</v>
      </c>
      <c r="AA2917">
        <v>0</v>
      </c>
      <c r="AB2917">
        <v>0</v>
      </c>
      <c r="AC2917">
        <v>0</v>
      </c>
      <c r="AD2917">
        <v>0</v>
      </c>
      <c r="AE2917">
        <v>8.5987062720312704</v>
      </c>
    </row>
    <row r="2918" spans="1:31" x14ac:dyDescent="0.25">
      <c r="A2918">
        <v>2402609</v>
      </c>
      <c r="B2918">
        <v>1</v>
      </c>
      <c r="C2918" t="s">
        <v>80</v>
      </c>
      <c r="D2918" t="s">
        <v>84</v>
      </c>
      <c r="E2918" t="s">
        <v>181</v>
      </c>
      <c r="F2918" t="s">
        <v>8604</v>
      </c>
      <c r="G2918" t="s">
        <v>224</v>
      </c>
      <c r="H2918" t="s">
        <v>135</v>
      </c>
      <c r="I2918" t="s">
        <v>136</v>
      </c>
      <c r="J2918" t="s">
        <v>137</v>
      </c>
      <c r="K2918" t="s">
        <v>163</v>
      </c>
      <c r="L2918" t="s">
        <v>8605</v>
      </c>
      <c r="M2918" t="s">
        <v>8606</v>
      </c>
      <c r="N2918">
        <v>1.1530555549999999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0.16594189028721335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0.16594189028721335</v>
      </c>
    </row>
    <row r="2919" spans="1:31" x14ac:dyDescent="0.25">
      <c r="A2919">
        <v>2402611</v>
      </c>
      <c r="B2919">
        <v>1</v>
      </c>
      <c r="C2919" t="s">
        <v>80</v>
      </c>
      <c r="D2919" t="s">
        <v>106</v>
      </c>
      <c r="E2919" t="s">
        <v>176</v>
      </c>
      <c r="F2919" t="s">
        <v>8607</v>
      </c>
      <c r="G2919" t="s">
        <v>254</v>
      </c>
      <c r="H2919" t="s">
        <v>135</v>
      </c>
      <c r="I2919" t="s">
        <v>136</v>
      </c>
      <c r="J2919" t="s">
        <v>137</v>
      </c>
      <c r="K2919" t="s">
        <v>163</v>
      </c>
      <c r="L2919" t="s">
        <v>8608</v>
      </c>
      <c r="M2919" t="s">
        <v>8609</v>
      </c>
      <c r="N2919">
        <v>1.6872222219999999</v>
      </c>
      <c r="O2919">
        <v>0</v>
      </c>
      <c r="P2919">
        <v>6</v>
      </c>
      <c r="Q2919">
        <v>0</v>
      </c>
      <c r="R2919">
        <v>0</v>
      </c>
      <c r="S2919">
        <v>0</v>
      </c>
      <c r="T2919">
        <v>13</v>
      </c>
      <c r="U2919">
        <v>0</v>
      </c>
      <c r="V2919">
        <v>0</v>
      </c>
      <c r="W2919">
        <v>0</v>
      </c>
      <c r="X2919">
        <v>0.83317818112821507</v>
      </c>
      <c r="Y2919">
        <v>0</v>
      </c>
      <c r="Z2919">
        <v>0</v>
      </c>
      <c r="AA2919">
        <v>0</v>
      </c>
      <c r="AB2919">
        <v>3.4872253055981113</v>
      </c>
      <c r="AC2919">
        <v>0</v>
      </c>
      <c r="AD2919">
        <v>0</v>
      </c>
      <c r="AE2919">
        <v>4.3204034867263266</v>
      </c>
    </row>
    <row r="2920" spans="1:31" x14ac:dyDescent="0.25">
      <c r="A2920">
        <v>2402621</v>
      </c>
      <c r="B2920">
        <v>1</v>
      </c>
      <c r="C2920" t="s">
        <v>80</v>
      </c>
      <c r="D2920" t="s">
        <v>94</v>
      </c>
      <c r="E2920" t="s">
        <v>157</v>
      </c>
      <c r="F2920" t="s">
        <v>8610</v>
      </c>
      <c r="G2920" t="s">
        <v>254</v>
      </c>
      <c r="H2920" t="s">
        <v>135</v>
      </c>
      <c r="I2920" t="s">
        <v>136</v>
      </c>
      <c r="J2920" t="s">
        <v>137</v>
      </c>
      <c r="K2920" t="s">
        <v>163</v>
      </c>
      <c r="L2920" t="s">
        <v>8611</v>
      </c>
      <c r="M2920" t="s">
        <v>8612</v>
      </c>
      <c r="N2920">
        <v>0.39861111100000002</v>
      </c>
      <c r="O2920">
        <v>0</v>
      </c>
      <c r="P2920">
        <v>74</v>
      </c>
      <c r="Q2920">
        <v>0</v>
      </c>
      <c r="R2920">
        <v>2</v>
      </c>
      <c r="S2920">
        <v>0</v>
      </c>
      <c r="T2920">
        <v>4</v>
      </c>
      <c r="U2920">
        <v>0</v>
      </c>
      <c r="V2920">
        <v>0</v>
      </c>
      <c r="W2920">
        <v>0</v>
      </c>
      <c r="X2920">
        <v>7.3311408324851079</v>
      </c>
      <c r="Y2920">
        <v>0</v>
      </c>
      <c r="Z2920">
        <v>0</v>
      </c>
      <c r="AA2920">
        <v>0</v>
      </c>
      <c r="AB2920">
        <v>1.1085627449365487</v>
      </c>
      <c r="AC2920">
        <v>0</v>
      </c>
      <c r="AD2920">
        <v>0</v>
      </c>
      <c r="AE2920">
        <v>8.4397035774216569</v>
      </c>
    </row>
    <row r="2921" spans="1:31" x14ac:dyDescent="0.25">
      <c r="A2921">
        <v>2402622</v>
      </c>
      <c r="B2921">
        <v>1</v>
      </c>
      <c r="C2921" t="s">
        <v>80</v>
      </c>
      <c r="D2921" t="s">
        <v>93</v>
      </c>
      <c r="E2921" t="s">
        <v>176</v>
      </c>
      <c r="F2921" t="s">
        <v>8613</v>
      </c>
      <c r="G2921" t="s">
        <v>554</v>
      </c>
      <c r="H2921" t="s">
        <v>135</v>
      </c>
      <c r="I2921" t="s">
        <v>136</v>
      </c>
      <c r="J2921" t="s">
        <v>137</v>
      </c>
      <c r="K2921" t="s">
        <v>163</v>
      </c>
      <c r="L2921" t="s">
        <v>8614</v>
      </c>
      <c r="M2921" t="s">
        <v>8615</v>
      </c>
      <c r="N2921">
        <v>2.736111111</v>
      </c>
      <c r="O2921">
        <v>0</v>
      </c>
      <c r="P2921">
        <v>14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7.2974050492147855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7.2974050492147855</v>
      </c>
    </row>
    <row r="2922" spans="1:31" x14ac:dyDescent="0.25">
      <c r="A2922">
        <v>2402626</v>
      </c>
      <c r="B2922">
        <v>1</v>
      </c>
      <c r="C2922" t="s">
        <v>80</v>
      </c>
      <c r="D2922" t="s">
        <v>96</v>
      </c>
      <c r="E2922" t="s">
        <v>181</v>
      </c>
      <c r="F2922" t="s">
        <v>8616</v>
      </c>
      <c r="G2922" t="s">
        <v>183</v>
      </c>
      <c r="H2922" t="s">
        <v>135</v>
      </c>
      <c r="I2922" t="s">
        <v>136</v>
      </c>
      <c r="J2922" t="s">
        <v>137</v>
      </c>
      <c r="K2922" t="s">
        <v>163</v>
      </c>
      <c r="L2922" t="s">
        <v>8617</v>
      </c>
      <c r="M2922" t="s">
        <v>8618</v>
      </c>
      <c r="N2922">
        <v>4.0527777770000002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</row>
    <row r="2923" spans="1:31" x14ac:dyDescent="0.25">
      <c r="A2923">
        <v>2402629</v>
      </c>
      <c r="B2923">
        <v>1</v>
      </c>
      <c r="C2923" t="s">
        <v>80</v>
      </c>
      <c r="D2923" t="s">
        <v>83</v>
      </c>
      <c r="E2923" t="s">
        <v>181</v>
      </c>
      <c r="F2923" t="s">
        <v>8619</v>
      </c>
      <c r="G2923" t="s">
        <v>183</v>
      </c>
      <c r="H2923" t="s">
        <v>135</v>
      </c>
      <c r="I2923" t="s">
        <v>136</v>
      </c>
      <c r="J2923" t="s">
        <v>137</v>
      </c>
      <c r="K2923" t="s">
        <v>163</v>
      </c>
      <c r="L2923" t="s">
        <v>8620</v>
      </c>
      <c r="M2923" t="s">
        <v>8621</v>
      </c>
      <c r="N2923">
        <v>1.5291666660000001</v>
      </c>
      <c r="O2923">
        <v>0</v>
      </c>
      <c r="P2923">
        <v>3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0.5223109604724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0.5223109604724</v>
      </c>
    </row>
    <row r="2924" spans="1:31" x14ac:dyDescent="0.25">
      <c r="A2924">
        <v>2402635</v>
      </c>
      <c r="B2924">
        <v>1</v>
      </c>
      <c r="C2924" t="s">
        <v>80</v>
      </c>
      <c r="D2924" t="s">
        <v>101</v>
      </c>
      <c r="E2924" t="s">
        <v>157</v>
      </c>
      <c r="F2924" t="s">
        <v>8622</v>
      </c>
      <c r="G2924" t="s">
        <v>254</v>
      </c>
      <c r="H2924" t="s">
        <v>135</v>
      </c>
      <c r="I2924" t="s">
        <v>136</v>
      </c>
      <c r="J2924" t="s">
        <v>137</v>
      </c>
      <c r="K2924" t="s">
        <v>163</v>
      </c>
      <c r="L2924" t="s">
        <v>8623</v>
      </c>
      <c r="M2924" t="s">
        <v>8624</v>
      </c>
      <c r="N2924">
        <v>0.74666666599999998</v>
      </c>
      <c r="O2924">
        <v>0</v>
      </c>
      <c r="P2924">
        <v>87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8.3369989096654464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8.3369989096654464</v>
      </c>
    </row>
    <row r="2925" spans="1:31" x14ac:dyDescent="0.25">
      <c r="A2925">
        <v>2402637</v>
      </c>
      <c r="B2925">
        <v>1</v>
      </c>
      <c r="C2925" t="s">
        <v>81</v>
      </c>
      <c r="D2925" t="s">
        <v>127</v>
      </c>
      <c r="E2925" t="s">
        <v>141</v>
      </c>
      <c r="F2925" t="s">
        <v>8625</v>
      </c>
      <c r="G2925" t="s">
        <v>206</v>
      </c>
      <c r="H2925" t="s">
        <v>143</v>
      </c>
      <c r="I2925" t="s">
        <v>136</v>
      </c>
      <c r="J2925" t="s">
        <v>137</v>
      </c>
      <c r="K2925" t="s">
        <v>163</v>
      </c>
      <c r="L2925" t="s">
        <v>8626</v>
      </c>
      <c r="M2925" t="s">
        <v>8627</v>
      </c>
      <c r="N2925">
        <v>2.8025000000000002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6.2464099653794527</v>
      </c>
      <c r="AC2925">
        <v>0</v>
      </c>
      <c r="AD2925">
        <v>0</v>
      </c>
      <c r="AE2925">
        <v>6.2464099653794527</v>
      </c>
    </row>
    <row r="2926" spans="1:31" x14ac:dyDescent="0.25">
      <c r="A2926">
        <v>2402643</v>
      </c>
      <c r="B2926">
        <v>1</v>
      </c>
      <c r="C2926" t="s">
        <v>80</v>
      </c>
      <c r="D2926" t="s">
        <v>94</v>
      </c>
      <c r="E2926" t="s">
        <v>157</v>
      </c>
      <c r="F2926" t="s">
        <v>8628</v>
      </c>
      <c r="G2926" t="s">
        <v>272</v>
      </c>
      <c r="H2926" t="s">
        <v>135</v>
      </c>
      <c r="I2926" t="s">
        <v>136</v>
      </c>
      <c r="J2926" t="s">
        <v>137</v>
      </c>
      <c r="K2926" t="s">
        <v>163</v>
      </c>
      <c r="L2926" t="s">
        <v>8629</v>
      </c>
      <c r="M2926" t="s">
        <v>8630</v>
      </c>
      <c r="N2926">
        <v>0.53833333299999997</v>
      </c>
      <c r="O2926">
        <v>0</v>
      </c>
      <c r="P2926">
        <v>62</v>
      </c>
      <c r="Q2926">
        <v>0</v>
      </c>
      <c r="R2926">
        <v>2</v>
      </c>
      <c r="S2926">
        <v>0</v>
      </c>
      <c r="T2926">
        <v>5</v>
      </c>
      <c r="U2926">
        <v>0</v>
      </c>
      <c r="V2926">
        <v>0</v>
      </c>
      <c r="W2926">
        <v>0</v>
      </c>
      <c r="X2926">
        <v>7.3052283343016491</v>
      </c>
      <c r="Y2926">
        <v>0</v>
      </c>
      <c r="Z2926">
        <v>0</v>
      </c>
      <c r="AA2926">
        <v>0</v>
      </c>
      <c r="AB2926">
        <v>1.1955269727137734</v>
      </c>
      <c r="AC2926">
        <v>0</v>
      </c>
      <c r="AD2926">
        <v>0</v>
      </c>
      <c r="AE2926">
        <v>8.5007553070154227</v>
      </c>
    </row>
    <row r="2927" spans="1:31" x14ac:dyDescent="0.25">
      <c r="A2927">
        <v>2402645</v>
      </c>
      <c r="B2927">
        <v>1</v>
      </c>
      <c r="C2927" t="s">
        <v>81</v>
      </c>
      <c r="D2927" t="s">
        <v>118</v>
      </c>
      <c r="E2927" t="s">
        <v>157</v>
      </c>
      <c r="F2927" t="s">
        <v>8631</v>
      </c>
      <c r="G2927" t="s">
        <v>254</v>
      </c>
      <c r="H2927" t="s">
        <v>135</v>
      </c>
      <c r="I2927" t="s">
        <v>136</v>
      </c>
      <c r="J2927" t="s">
        <v>137</v>
      </c>
      <c r="K2927" t="s">
        <v>163</v>
      </c>
      <c r="L2927" t="s">
        <v>8632</v>
      </c>
      <c r="M2927" t="s">
        <v>8633</v>
      </c>
      <c r="N2927">
        <v>0.86972222200000004</v>
      </c>
      <c r="O2927">
        <v>0</v>
      </c>
      <c r="P2927">
        <v>211</v>
      </c>
      <c r="Q2927">
        <v>0</v>
      </c>
      <c r="R2927">
        <v>13</v>
      </c>
      <c r="S2927">
        <v>0</v>
      </c>
      <c r="T2927">
        <v>14</v>
      </c>
      <c r="U2927">
        <v>0</v>
      </c>
      <c r="V2927">
        <v>0</v>
      </c>
      <c r="W2927">
        <v>0</v>
      </c>
      <c r="X2927">
        <v>39.573529073847347</v>
      </c>
      <c r="Y2927">
        <v>0</v>
      </c>
      <c r="Z2927">
        <v>2.6226364940514664</v>
      </c>
      <c r="AA2927">
        <v>0</v>
      </c>
      <c r="AB2927">
        <v>6.0417255820419227</v>
      </c>
      <c r="AC2927">
        <v>0</v>
      </c>
      <c r="AD2927">
        <v>0</v>
      </c>
      <c r="AE2927">
        <v>48.237891149940737</v>
      </c>
    </row>
    <row r="2928" spans="1:31" x14ac:dyDescent="0.25">
      <c r="A2928">
        <v>2402647</v>
      </c>
      <c r="B2928">
        <v>1</v>
      </c>
      <c r="C2928" t="s">
        <v>80</v>
      </c>
      <c r="D2928" t="s">
        <v>84</v>
      </c>
      <c r="E2928" t="s">
        <v>181</v>
      </c>
      <c r="F2928" t="s">
        <v>8634</v>
      </c>
      <c r="G2928" t="s">
        <v>224</v>
      </c>
      <c r="H2928" t="s">
        <v>135</v>
      </c>
      <c r="I2928" t="s">
        <v>136</v>
      </c>
      <c r="J2928" t="s">
        <v>137</v>
      </c>
      <c r="K2928" t="s">
        <v>163</v>
      </c>
      <c r="L2928" t="s">
        <v>8635</v>
      </c>
      <c r="M2928" t="s">
        <v>8636</v>
      </c>
      <c r="N2928">
        <v>0.91249999999999998</v>
      </c>
      <c r="O2928">
        <v>0</v>
      </c>
      <c r="P2928">
        <v>9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1.5541678343652001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1.5541678343652001</v>
      </c>
    </row>
    <row r="2929" spans="1:31" x14ac:dyDescent="0.25">
      <c r="A2929">
        <v>2403169</v>
      </c>
      <c r="B2929">
        <v>1</v>
      </c>
      <c r="C2929" t="s">
        <v>80</v>
      </c>
      <c r="D2929" t="s">
        <v>97</v>
      </c>
      <c r="E2929" t="s">
        <v>157</v>
      </c>
      <c r="F2929" t="s">
        <v>8637</v>
      </c>
      <c r="G2929" t="s">
        <v>254</v>
      </c>
      <c r="H2929" t="s">
        <v>135</v>
      </c>
      <c r="I2929" t="s">
        <v>136</v>
      </c>
      <c r="J2929" t="s">
        <v>137</v>
      </c>
      <c r="K2929" t="s">
        <v>163</v>
      </c>
      <c r="L2929" t="s">
        <v>8638</v>
      </c>
      <c r="M2929" t="s">
        <v>8639</v>
      </c>
      <c r="N2929">
        <v>0.70833333300000001</v>
      </c>
      <c r="O2929">
        <v>0</v>
      </c>
      <c r="P2929">
        <v>57</v>
      </c>
      <c r="Q2929">
        <v>0</v>
      </c>
      <c r="R2929">
        <v>1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7.6640632339376396</v>
      </c>
      <c r="Y2929">
        <v>0</v>
      </c>
      <c r="Z2929">
        <v>0</v>
      </c>
      <c r="AA2929">
        <v>0</v>
      </c>
      <c r="AB2929">
        <v>2.5049857043065001E-2</v>
      </c>
      <c r="AC2929">
        <v>0</v>
      </c>
      <c r="AD2929">
        <v>0</v>
      </c>
      <c r="AE2929">
        <v>7.6891130909807046</v>
      </c>
    </row>
    <row r="2930" spans="1:31" x14ac:dyDescent="0.25">
      <c r="A2930">
        <v>2402837</v>
      </c>
      <c r="B2930">
        <v>1</v>
      </c>
      <c r="C2930" t="s">
        <v>80</v>
      </c>
      <c r="D2930" t="s">
        <v>107</v>
      </c>
      <c r="E2930" t="s">
        <v>132</v>
      </c>
      <c r="F2930" t="s">
        <v>8640</v>
      </c>
      <c r="G2930" t="s">
        <v>187</v>
      </c>
      <c r="H2930" t="s">
        <v>135</v>
      </c>
      <c r="I2930" t="s">
        <v>136</v>
      </c>
      <c r="J2930" t="s">
        <v>137</v>
      </c>
      <c r="K2930" t="s">
        <v>163</v>
      </c>
      <c r="L2930" t="s">
        <v>8641</v>
      </c>
      <c r="M2930" t="s">
        <v>8642</v>
      </c>
      <c r="N2930">
        <v>1.936666666</v>
      </c>
      <c r="O2930">
        <v>0</v>
      </c>
      <c r="P2930">
        <v>17</v>
      </c>
      <c r="Q2930">
        <v>0</v>
      </c>
      <c r="R2930">
        <v>4</v>
      </c>
      <c r="S2930">
        <v>0</v>
      </c>
      <c r="T2930">
        <v>5</v>
      </c>
      <c r="U2930">
        <v>0</v>
      </c>
      <c r="V2930">
        <v>0</v>
      </c>
      <c r="W2930">
        <v>0</v>
      </c>
      <c r="X2930">
        <v>12.426367049671263</v>
      </c>
      <c r="Y2930">
        <v>0</v>
      </c>
      <c r="Z2930">
        <v>0.34586082263118834</v>
      </c>
      <c r="AA2930">
        <v>0</v>
      </c>
      <c r="AB2930">
        <v>15.4485105215792</v>
      </c>
      <c r="AC2930">
        <v>0</v>
      </c>
      <c r="AD2930">
        <v>0</v>
      </c>
      <c r="AE2930">
        <v>28.220738393881653</v>
      </c>
    </row>
    <row r="2931" spans="1:31" x14ac:dyDescent="0.25">
      <c r="A2931">
        <v>2402860</v>
      </c>
      <c r="B2931">
        <v>1</v>
      </c>
      <c r="C2931" t="s">
        <v>80</v>
      </c>
      <c r="D2931" t="s">
        <v>90</v>
      </c>
      <c r="E2931" t="s">
        <v>181</v>
      </c>
      <c r="F2931" t="s">
        <v>8643</v>
      </c>
      <c r="G2931" t="s">
        <v>224</v>
      </c>
      <c r="H2931" t="s">
        <v>135</v>
      </c>
      <c r="I2931" t="s">
        <v>136</v>
      </c>
      <c r="J2931" t="s">
        <v>137</v>
      </c>
      <c r="K2931" t="s">
        <v>163</v>
      </c>
      <c r="L2931" t="s">
        <v>8644</v>
      </c>
      <c r="M2931" t="s">
        <v>8645</v>
      </c>
      <c r="N2931">
        <v>1.6544444439999999</v>
      </c>
      <c r="O2931">
        <v>0</v>
      </c>
      <c r="P2931">
        <v>3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1.3116867827776624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1.3116867827776624</v>
      </c>
    </row>
    <row r="2932" spans="1:31" x14ac:dyDescent="0.25">
      <c r="A2932">
        <v>2402983</v>
      </c>
      <c r="B2932">
        <v>1</v>
      </c>
      <c r="C2932" t="s">
        <v>80</v>
      </c>
      <c r="D2932" t="s">
        <v>87</v>
      </c>
      <c r="E2932" t="s">
        <v>132</v>
      </c>
      <c r="F2932" t="s">
        <v>8646</v>
      </c>
      <c r="G2932" t="s">
        <v>254</v>
      </c>
      <c r="H2932" t="s">
        <v>135</v>
      </c>
      <c r="I2932" t="s">
        <v>136</v>
      </c>
      <c r="J2932" t="s">
        <v>137</v>
      </c>
      <c r="K2932" t="s">
        <v>163</v>
      </c>
      <c r="L2932" t="s">
        <v>8647</v>
      </c>
      <c r="M2932" t="s">
        <v>8648</v>
      </c>
      <c r="N2932">
        <v>0.72416666600000001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106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61.281351829768404</v>
      </c>
      <c r="AC2932">
        <v>0</v>
      </c>
      <c r="AD2932">
        <v>0</v>
      </c>
      <c r="AE2932">
        <v>61.281351829768404</v>
      </c>
    </row>
    <row r="2933" spans="1:31" x14ac:dyDescent="0.25">
      <c r="A2933">
        <v>2402797</v>
      </c>
      <c r="B2933">
        <v>1</v>
      </c>
      <c r="C2933" t="s">
        <v>80</v>
      </c>
      <c r="D2933" t="s">
        <v>83</v>
      </c>
      <c r="E2933" t="s">
        <v>157</v>
      </c>
      <c r="F2933" t="s">
        <v>8649</v>
      </c>
      <c r="G2933" t="s">
        <v>178</v>
      </c>
      <c r="H2933" t="s">
        <v>135</v>
      </c>
      <c r="I2933" t="s">
        <v>136</v>
      </c>
      <c r="J2933" t="s">
        <v>137</v>
      </c>
      <c r="K2933" t="s">
        <v>163</v>
      </c>
      <c r="L2933" t="s">
        <v>8650</v>
      </c>
      <c r="M2933" t="s">
        <v>8651</v>
      </c>
      <c r="N2933">
        <v>3.1105555549999999</v>
      </c>
      <c r="O2933">
        <v>0</v>
      </c>
      <c r="P2933">
        <v>103</v>
      </c>
      <c r="Q2933">
        <v>0</v>
      </c>
      <c r="R2933">
        <v>0</v>
      </c>
      <c r="S2933">
        <v>0</v>
      </c>
      <c r="T2933">
        <v>9</v>
      </c>
      <c r="U2933">
        <v>0</v>
      </c>
      <c r="V2933">
        <v>0</v>
      </c>
      <c r="W2933">
        <v>0</v>
      </c>
      <c r="X2933">
        <v>72.173353673163874</v>
      </c>
      <c r="Y2933">
        <v>0</v>
      </c>
      <c r="Z2933">
        <v>0</v>
      </c>
      <c r="AA2933">
        <v>0</v>
      </c>
      <c r="AB2933">
        <v>2.8901925975059877</v>
      </c>
      <c r="AC2933">
        <v>0</v>
      </c>
      <c r="AD2933">
        <v>0</v>
      </c>
      <c r="AE2933">
        <v>75.06354627066986</v>
      </c>
    </row>
    <row r="2934" spans="1:31" x14ac:dyDescent="0.25">
      <c r="A2934">
        <v>2403092</v>
      </c>
      <c r="B2934">
        <v>1</v>
      </c>
      <c r="C2934" t="s">
        <v>80</v>
      </c>
      <c r="D2934" t="s">
        <v>104</v>
      </c>
      <c r="E2934" t="s">
        <v>141</v>
      </c>
      <c r="F2934" t="s">
        <v>8652</v>
      </c>
      <c r="G2934" t="s">
        <v>254</v>
      </c>
      <c r="H2934" t="s">
        <v>143</v>
      </c>
      <c r="I2934" t="s">
        <v>136</v>
      </c>
      <c r="J2934" t="s">
        <v>137</v>
      </c>
      <c r="K2934" t="s">
        <v>163</v>
      </c>
      <c r="L2934" t="s">
        <v>8653</v>
      </c>
      <c r="M2934" t="s">
        <v>8654</v>
      </c>
      <c r="N2934">
        <v>0.523888888</v>
      </c>
      <c r="O2934">
        <v>0</v>
      </c>
      <c r="P2934">
        <v>0</v>
      </c>
      <c r="Q2934">
        <v>8</v>
      </c>
      <c r="R2934">
        <v>0</v>
      </c>
      <c r="S2934">
        <v>1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1.0255473087655003</v>
      </c>
      <c r="Z2934">
        <v>0</v>
      </c>
      <c r="AA2934">
        <v>0.36628784690441668</v>
      </c>
      <c r="AB2934">
        <v>0</v>
      </c>
      <c r="AC2934">
        <v>0</v>
      </c>
      <c r="AD2934">
        <v>0</v>
      </c>
      <c r="AE2934">
        <v>1.3918351556699169</v>
      </c>
    </row>
    <row r="2935" spans="1:31" x14ac:dyDescent="0.25">
      <c r="A2935">
        <v>2402754</v>
      </c>
      <c r="B2935">
        <v>1</v>
      </c>
      <c r="C2935" t="s">
        <v>80</v>
      </c>
      <c r="D2935" t="s">
        <v>104</v>
      </c>
      <c r="E2935" t="s">
        <v>157</v>
      </c>
      <c r="F2935" t="s">
        <v>8655</v>
      </c>
      <c r="G2935" t="s">
        <v>235</v>
      </c>
      <c r="H2935" t="s">
        <v>135</v>
      </c>
      <c r="I2935" t="s">
        <v>136</v>
      </c>
      <c r="J2935" t="s">
        <v>137</v>
      </c>
      <c r="K2935" t="s">
        <v>163</v>
      </c>
      <c r="L2935" t="s">
        <v>8656</v>
      </c>
      <c r="M2935" t="s">
        <v>8657</v>
      </c>
      <c r="N2935">
        <v>2.0752777770000002</v>
      </c>
      <c r="O2935">
        <v>0</v>
      </c>
      <c r="P2935">
        <v>66</v>
      </c>
      <c r="Q2935">
        <v>0</v>
      </c>
      <c r="R2935">
        <v>6</v>
      </c>
      <c r="S2935">
        <v>0</v>
      </c>
      <c r="T2935">
        <v>12</v>
      </c>
      <c r="U2935">
        <v>0</v>
      </c>
      <c r="V2935">
        <v>0</v>
      </c>
      <c r="W2935">
        <v>0</v>
      </c>
      <c r="X2935">
        <v>20.872279369628206</v>
      </c>
      <c r="Y2935">
        <v>0</v>
      </c>
      <c r="Z2935">
        <v>0.84482505302161326</v>
      </c>
      <c r="AA2935">
        <v>0</v>
      </c>
      <c r="AB2935">
        <v>13.373505765487364</v>
      </c>
      <c r="AC2935">
        <v>0</v>
      </c>
      <c r="AD2935">
        <v>0</v>
      </c>
      <c r="AE2935">
        <v>35.090610188137184</v>
      </c>
    </row>
    <row r="2936" spans="1:31" x14ac:dyDescent="0.25">
      <c r="A2936">
        <v>2403109</v>
      </c>
      <c r="B2936">
        <v>1</v>
      </c>
      <c r="C2936" t="s">
        <v>81</v>
      </c>
      <c r="D2936" t="s">
        <v>121</v>
      </c>
      <c r="E2936" t="s">
        <v>141</v>
      </c>
      <c r="F2936" t="s">
        <v>4845</v>
      </c>
      <c r="G2936" t="s">
        <v>206</v>
      </c>
      <c r="H2936" t="s">
        <v>143</v>
      </c>
      <c r="I2936" t="s">
        <v>136</v>
      </c>
      <c r="J2936" t="s">
        <v>137</v>
      </c>
      <c r="K2936" t="s">
        <v>163</v>
      </c>
      <c r="L2936" t="s">
        <v>8658</v>
      </c>
      <c r="M2936" t="s">
        <v>8659</v>
      </c>
      <c r="N2936">
        <v>0.60916666600000002</v>
      </c>
      <c r="O2936">
        <v>0</v>
      </c>
      <c r="P2936">
        <v>152</v>
      </c>
      <c r="Q2936">
        <v>0</v>
      </c>
      <c r="R2936">
        <v>4</v>
      </c>
      <c r="S2936">
        <v>0</v>
      </c>
      <c r="T2936">
        <v>4</v>
      </c>
      <c r="U2936">
        <v>0</v>
      </c>
      <c r="V2936">
        <v>0</v>
      </c>
      <c r="W2936">
        <v>0</v>
      </c>
      <c r="X2936">
        <v>11.942702745718922</v>
      </c>
      <c r="Y2936">
        <v>0</v>
      </c>
      <c r="Z2936">
        <v>1.6244843600789969</v>
      </c>
      <c r="AA2936">
        <v>0</v>
      </c>
      <c r="AB2936">
        <v>1.1725762040489989</v>
      </c>
      <c r="AC2936">
        <v>0</v>
      </c>
      <c r="AD2936">
        <v>0</v>
      </c>
      <c r="AE2936">
        <v>14.739763309846918</v>
      </c>
    </row>
    <row r="2937" spans="1:31" x14ac:dyDescent="0.25">
      <c r="A2937">
        <v>2403023</v>
      </c>
      <c r="B2937">
        <v>1</v>
      </c>
      <c r="C2937" t="s">
        <v>81</v>
      </c>
      <c r="D2937" t="s">
        <v>112</v>
      </c>
      <c r="E2937" t="s">
        <v>181</v>
      </c>
      <c r="F2937" t="s">
        <v>8660</v>
      </c>
      <c r="G2937" t="s">
        <v>183</v>
      </c>
      <c r="H2937" t="s">
        <v>135</v>
      </c>
      <c r="I2937" t="s">
        <v>136</v>
      </c>
      <c r="J2937" t="s">
        <v>137</v>
      </c>
      <c r="K2937" t="s">
        <v>163</v>
      </c>
      <c r="L2937" t="s">
        <v>8661</v>
      </c>
      <c r="M2937" t="s">
        <v>8662</v>
      </c>
      <c r="N2937">
        <v>3.2427777770000001</v>
      </c>
      <c r="O2937">
        <v>0</v>
      </c>
      <c r="P2937">
        <v>1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</row>
    <row r="2938" spans="1:31" x14ac:dyDescent="0.25">
      <c r="A2938">
        <v>2402717</v>
      </c>
      <c r="B2938">
        <v>1</v>
      </c>
      <c r="C2938" t="s">
        <v>80</v>
      </c>
      <c r="D2938" t="s">
        <v>105</v>
      </c>
      <c r="E2938" t="s">
        <v>181</v>
      </c>
      <c r="F2938" t="s">
        <v>8663</v>
      </c>
      <c r="G2938" t="s">
        <v>231</v>
      </c>
      <c r="H2938" t="s">
        <v>135</v>
      </c>
      <c r="I2938" t="s">
        <v>136</v>
      </c>
      <c r="J2938" t="s">
        <v>137</v>
      </c>
      <c r="K2938" t="s">
        <v>163</v>
      </c>
      <c r="L2938" t="s">
        <v>8664</v>
      </c>
      <c r="M2938" t="s">
        <v>8665</v>
      </c>
      <c r="N2938">
        <v>3.165277777</v>
      </c>
      <c r="O2938">
        <v>0</v>
      </c>
      <c r="P2938">
        <v>7</v>
      </c>
      <c r="Q2938">
        <v>0</v>
      </c>
      <c r="R2938">
        <v>0</v>
      </c>
      <c r="S2938">
        <v>0</v>
      </c>
      <c r="T2938">
        <v>1</v>
      </c>
      <c r="U2938">
        <v>0</v>
      </c>
      <c r="V2938">
        <v>0</v>
      </c>
      <c r="W2938">
        <v>0</v>
      </c>
      <c r="X2938">
        <v>5.1535646074109884</v>
      </c>
      <c r="Y2938">
        <v>0</v>
      </c>
      <c r="Z2938">
        <v>0</v>
      </c>
      <c r="AA2938">
        <v>0</v>
      </c>
      <c r="AB2938">
        <v>4.6058675379332268</v>
      </c>
      <c r="AC2938">
        <v>0</v>
      </c>
      <c r="AD2938">
        <v>0</v>
      </c>
      <c r="AE2938">
        <v>9.7594321453442152</v>
      </c>
    </row>
    <row r="2939" spans="1:31" x14ac:dyDescent="0.25">
      <c r="A2939">
        <v>2402817</v>
      </c>
      <c r="B2939">
        <v>1</v>
      </c>
      <c r="C2939" t="s">
        <v>80</v>
      </c>
      <c r="D2939" t="s">
        <v>97</v>
      </c>
      <c r="E2939" t="s">
        <v>181</v>
      </c>
      <c r="F2939" t="s">
        <v>8666</v>
      </c>
      <c r="G2939" t="s">
        <v>231</v>
      </c>
      <c r="H2939" t="s">
        <v>135</v>
      </c>
      <c r="I2939" t="s">
        <v>136</v>
      </c>
      <c r="J2939" t="s">
        <v>137</v>
      </c>
      <c r="K2939" t="s">
        <v>163</v>
      </c>
      <c r="L2939" t="s">
        <v>8667</v>
      </c>
      <c r="M2939" t="s">
        <v>8668</v>
      </c>
      <c r="N2939">
        <v>3.4797222219999999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0.56392577261249177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0.56392577261249177</v>
      </c>
    </row>
    <row r="2940" spans="1:31" x14ac:dyDescent="0.25">
      <c r="A2940">
        <v>2403172</v>
      </c>
      <c r="B2940">
        <v>1</v>
      </c>
      <c r="C2940" t="s">
        <v>80</v>
      </c>
      <c r="D2940" t="s">
        <v>84</v>
      </c>
      <c r="E2940" t="s">
        <v>141</v>
      </c>
      <c r="F2940" t="s">
        <v>8669</v>
      </c>
      <c r="G2940" t="s">
        <v>206</v>
      </c>
      <c r="H2940" t="s">
        <v>143</v>
      </c>
      <c r="I2940" t="s">
        <v>136</v>
      </c>
      <c r="J2940" t="s">
        <v>137</v>
      </c>
      <c r="K2940" t="s">
        <v>163</v>
      </c>
      <c r="L2940" t="s">
        <v>8670</v>
      </c>
      <c r="M2940" t="s">
        <v>8671</v>
      </c>
      <c r="N2940">
        <v>1.448055555</v>
      </c>
      <c r="O2940">
        <v>0</v>
      </c>
      <c r="P2940">
        <v>38</v>
      </c>
      <c r="Q2940">
        <v>0</v>
      </c>
      <c r="R2940">
        <v>2</v>
      </c>
      <c r="S2940">
        <v>0</v>
      </c>
      <c r="T2940">
        <v>3</v>
      </c>
      <c r="U2940">
        <v>0</v>
      </c>
      <c r="V2940">
        <v>0</v>
      </c>
      <c r="W2940">
        <v>0</v>
      </c>
      <c r="X2940">
        <v>6.3631064871216916</v>
      </c>
      <c r="Y2940">
        <v>0</v>
      </c>
      <c r="Z2940">
        <v>1.2932672267053333</v>
      </c>
      <c r="AA2940">
        <v>0</v>
      </c>
      <c r="AB2940">
        <v>4.0050982488295332</v>
      </c>
      <c r="AC2940">
        <v>0</v>
      </c>
      <c r="AD2940">
        <v>0</v>
      </c>
      <c r="AE2940">
        <v>11.661471962656558</v>
      </c>
    </row>
    <row r="2941" spans="1:31" x14ac:dyDescent="0.25">
      <c r="A2941">
        <v>2402863</v>
      </c>
      <c r="B2941">
        <v>1</v>
      </c>
      <c r="C2941" t="s">
        <v>81</v>
      </c>
      <c r="D2941" t="s">
        <v>112</v>
      </c>
      <c r="E2941" t="s">
        <v>132</v>
      </c>
      <c r="F2941" t="s">
        <v>8672</v>
      </c>
      <c r="G2941" t="s">
        <v>134</v>
      </c>
      <c r="H2941" t="s">
        <v>135</v>
      </c>
      <c r="I2941" t="s">
        <v>136</v>
      </c>
      <c r="J2941" t="s">
        <v>137</v>
      </c>
      <c r="K2941" t="s">
        <v>138</v>
      </c>
      <c r="L2941" t="s">
        <v>8673</v>
      </c>
      <c r="M2941" t="s">
        <v>8674</v>
      </c>
      <c r="N2941">
        <v>2.0980555550000002</v>
      </c>
      <c r="O2941">
        <v>0</v>
      </c>
      <c r="P2941">
        <v>989</v>
      </c>
      <c r="Q2941">
        <v>0</v>
      </c>
      <c r="R2941">
        <v>9</v>
      </c>
      <c r="S2941">
        <v>0</v>
      </c>
      <c r="T2941">
        <v>87</v>
      </c>
      <c r="U2941">
        <v>0</v>
      </c>
      <c r="V2941">
        <v>0</v>
      </c>
      <c r="W2941">
        <v>0</v>
      </c>
      <c r="X2941">
        <v>369.45803865529206</v>
      </c>
      <c r="Y2941">
        <v>0</v>
      </c>
      <c r="Z2941">
        <v>1.334918650337849</v>
      </c>
      <c r="AA2941">
        <v>0</v>
      </c>
      <c r="AB2941">
        <v>204.99647430916698</v>
      </c>
      <c r="AC2941">
        <v>0</v>
      </c>
      <c r="AD2941">
        <v>0</v>
      </c>
      <c r="AE2941">
        <v>575.78943161479685</v>
      </c>
    </row>
    <row r="2942" spans="1:31" x14ac:dyDescent="0.25">
      <c r="A2942">
        <v>2403049</v>
      </c>
      <c r="B2942">
        <v>1</v>
      </c>
      <c r="C2942" t="s">
        <v>80</v>
      </c>
      <c r="D2942" t="s">
        <v>105</v>
      </c>
      <c r="E2942" t="s">
        <v>181</v>
      </c>
      <c r="F2942" t="s">
        <v>8675</v>
      </c>
      <c r="G2942" t="s">
        <v>231</v>
      </c>
      <c r="H2942" t="s">
        <v>135</v>
      </c>
      <c r="I2942" t="s">
        <v>136</v>
      </c>
      <c r="J2942" t="s">
        <v>137</v>
      </c>
      <c r="K2942" t="s">
        <v>163</v>
      </c>
      <c r="L2942" t="s">
        <v>8676</v>
      </c>
      <c r="M2942" t="s">
        <v>8677</v>
      </c>
      <c r="N2942">
        <v>1.8991666659999999</v>
      </c>
      <c r="O2942">
        <v>0</v>
      </c>
      <c r="P2942">
        <v>12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7.2612130336381631</v>
      </c>
      <c r="Y2942">
        <v>0</v>
      </c>
      <c r="Z2942">
        <v>0</v>
      </c>
      <c r="AA2942">
        <v>0</v>
      </c>
      <c r="AB2942">
        <v>3.0543204987032722</v>
      </c>
      <c r="AC2942">
        <v>0</v>
      </c>
      <c r="AD2942">
        <v>0</v>
      </c>
      <c r="AE2942">
        <v>10.315533532341435</v>
      </c>
    </row>
    <row r="2943" spans="1:31" x14ac:dyDescent="0.25">
      <c r="A2943">
        <v>2402903</v>
      </c>
      <c r="B2943">
        <v>1</v>
      </c>
      <c r="C2943" t="s">
        <v>80</v>
      </c>
      <c r="D2943" t="s">
        <v>111</v>
      </c>
      <c r="E2943" t="s">
        <v>157</v>
      </c>
      <c r="F2943" t="s">
        <v>8678</v>
      </c>
      <c r="G2943" t="s">
        <v>254</v>
      </c>
      <c r="H2943" t="s">
        <v>135</v>
      </c>
      <c r="I2943" t="s">
        <v>136</v>
      </c>
      <c r="J2943" t="s">
        <v>137</v>
      </c>
      <c r="K2943" t="s">
        <v>163</v>
      </c>
      <c r="L2943" t="s">
        <v>8679</v>
      </c>
      <c r="M2943" t="s">
        <v>8680</v>
      </c>
      <c r="N2943">
        <v>0.41888888800000001</v>
      </c>
      <c r="O2943">
        <v>0</v>
      </c>
      <c r="P2943">
        <v>237</v>
      </c>
      <c r="Q2943">
        <v>0</v>
      </c>
      <c r="R2943">
        <v>0</v>
      </c>
      <c r="S2943">
        <v>0</v>
      </c>
      <c r="T2943">
        <v>11</v>
      </c>
      <c r="U2943">
        <v>0</v>
      </c>
      <c r="V2943">
        <v>0</v>
      </c>
      <c r="W2943">
        <v>0</v>
      </c>
      <c r="X2943">
        <v>23.350115183925094</v>
      </c>
      <c r="Y2943">
        <v>0</v>
      </c>
      <c r="Z2943">
        <v>0</v>
      </c>
      <c r="AA2943">
        <v>0</v>
      </c>
      <c r="AB2943">
        <v>2.5638711643870828</v>
      </c>
      <c r="AC2943">
        <v>0</v>
      </c>
      <c r="AD2943">
        <v>0</v>
      </c>
      <c r="AE2943">
        <v>25.913986348312179</v>
      </c>
    </row>
    <row r="2944" spans="1:31" x14ac:dyDescent="0.25">
      <c r="A2944">
        <v>2402940</v>
      </c>
      <c r="B2944">
        <v>1</v>
      </c>
      <c r="C2944" t="s">
        <v>80</v>
      </c>
      <c r="D2944" t="s">
        <v>85</v>
      </c>
      <c r="E2944" t="s">
        <v>132</v>
      </c>
      <c r="F2944" t="s">
        <v>8681</v>
      </c>
      <c r="G2944" t="s">
        <v>134</v>
      </c>
      <c r="H2944" t="s">
        <v>135</v>
      </c>
      <c r="I2944" t="s">
        <v>136</v>
      </c>
      <c r="J2944" t="s">
        <v>137</v>
      </c>
      <c r="K2944" t="s">
        <v>138</v>
      </c>
      <c r="L2944" t="s">
        <v>8682</v>
      </c>
      <c r="M2944" t="s">
        <v>8683</v>
      </c>
      <c r="N2944">
        <v>2.483333333</v>
      </c>
      <c r="O2944">
        <v>0</v>
      </c>
      <c r="P2944">
        <v>276</v>
      </c>
      <c r="Q2944">
        <v>0</v>
      </c>
      <c r="R2944">
        <v>0</v>
      </c>
      <c r="S2944">
        <v>0</v>
      </c>
      <c r="T2944">
        <v>17</v>
      </c>
      <c r="U2944">
        <v>0</v>
      </c>
      <c r="V2944">
        <v>0</v>
      </c>
      <c r="W2944">
        <v>0</v>
      </c>
      <c r="X2944">
        <v>192.9851297629514</v>
      </c>
      <c r="Y2944">
        <v>0</v>
      </c>
      <c r="Z2944">
        <v>0</v>
      </c>
      <c r="AA2944">
        <v>0</v>
      </c>
      <c r="AB2944">
        <v>114.93760734610002</v>
      </c>
      <c r="AC2944">
        <v>0</v>
      </c>
      <c r="AD2944">
        <v>0</v>
      </c>
      <c r="AE2944">
        <v>307.92273710905141</v>
      </c>
    </row>
    <row r="2945" spans="1:31" x14ac:dyDescent="0.25">
      <c r="A2945">
        <v>2403043</v>
      </c>
      <c r="B2945">
        <v>1</v>
      </c>
      <c r="C2945" t="s">
        <v>80</v>
      </c>
      <c r="D2945" t="s">
        <v>104</v>
      </c>
      <c r="E2945" t="s">
        <v>141</v>
      </c>
      <c r="F2945" t="s">
        <v>5583</v>
      </c>
      <c r="G2945" t="s">
        <v>206</v>
      </c>
      <c r="H2945" t="s">
        <v>143</v>
      </c>
      <c r="I2945" t="s">
        <v>136</v>
      </c>
      <c r="J2945" t="s">
        <v>137</v>
      </c>
      <c r="K2945" t="s">
        <v>163</v>
      </c>
      <c r="L2945" t="s">
        <v>8684</v>
      </c>
      <c r="M2945" t="s">
        <v>8685</v>
      </c>
      <c r="N2945">
        <v>1.933333333</v>
      </c>
      <c r="O2945">
        <v>0</v>
      </c>
      <c r="P2945">
        <v>1</v>
      </c>
      <c r="Q2945">
        <v>0</v>
      </c>
      <c r="R2945">
        <v>7</v>
      </c>
      <c r="S2945">
        <v>0</v>
      </c>
      <c r="T2945">
        <v>2</v>
      </c>
      <c r="U2945">
        <v>0</v>
      </c>
      <c r="V2945">
        <v>0</v>
      </c>
      <c r="W2945">
        <v>0</v>
      </c>
      <c r="X2945">
        <v>0.41297535788933049</v>
      </c>
      <c r="Y2945">
        <v>0</v>
      </c>
      <c r="Z2945">
        <v>15.780516271324586</v>
      </c>
      <c r="AA2945">
        <v>0</v>
      </c>
      <c r="AB2945">
        <v>6.896243606717932</v>
      </c>
      <c r="AC2945">
        <v>0</v>
      </c>
      <c r="AD2945">
        <v>0</v>
      </c>
      <c r="AE2945">
        <v>23.089735235931848</v>
      </c>
    </row>
    <row r="2946" spans="1:31" x14ac:dyDescent="0.25">
      <c r="A2946">
        <v>2402794</v>
      </c>
      <c r="B2946">
        <v>1</v>
      </c>
      <c r="C2946" t="s">
        <v>81</v>
      </c>
      <c r="D2946" t="s">
        <v>120</v>
      </c>
      <c r="E2946" t="s">
        <v>279</v>
      </c>
      <c r="F2946" t="s">
        <v>8686</v>
      </c>
      <c r="G2946" t="s">
        <v>162</v>
      </c>
      <c r="H2946" t="s">
        <v>143</v>
      </c>
      <c r="I2946" t="s">
        <v>136</v>
      </c>
      <c r="J2946" t="s">
        <v>137</v>
      </c>
      <c r="K2946" t="s">
        <v>163</v>
      </c>
      <c r="L2946" t="s">
        <v>8687</v>
      </c>
      <c r="M2946" t="s">
        <v>8688</v>
      </c>
      <c r="N2946">
        <v>1.0149999999999999</v>
      </c>
      <c r="O2946">
        <v>1</v>
      </c>
      <c r="P2946">
        <v>133</v>
      </c>
      <c r="Q2946">
        <v>36</v>
      </c>
      <c r="R2946">
        <v>11</v>
      </c>
      <c r="S2946">
        <v>1</v>
      </c>
      <c r="T2946">
        <v>19</v>
      </c>
      <c r="U2946">
        <v>0</v>
      </c>
      <c r="V2946">
        <v>0</v>
      </c>
      <c r="W2946">
        <v>0.74227609755668056</v>
      </c>
      <c r="X2946">
        <v>23.131451202644719</v>
      </c>
      <c r="Y2946">
        <v>53.6375177027967</v>
      </c>
      <c r="Z2946">
        <v>16.871974059030499</v>
      </c>
      <c r="AA2946">
        <v>0.14236230836799998</v>
      </c>
      <c r="AB2946">
        <v>2.8904728565081603</v>
      </c>
      <c r="AC2946">
        <v>0</v>
      </c>
      <c r="AD2946">
        <v>0</v>
      </c>
      <c r="AE2946">
        <v>97.416054226904748</v>
      </c>
    </row>
    <row r="2947" spans="1:31" x14ac:dyDescent="0.25">
      <c r="A2947">
        <v>2403089</v>
      </c>
      <c r="B2947">
        <v>1</v>
      </c>
      <c r="C2947" t="s">
        <v>81</v>
      </c>
      <c r="D2947" t="s">
        <v>123</v>
      </c>
      <c r="E2947" t="s">
        <v>181</v>
      </c>
      <c r="F2947" t="s">
        <v>8689</v>
      </c>
      <c r="G2947" t="s">
        <v>183</v>
      </c>
      <c r="H2947" t="s">
        <v>135</v>
      </c>
      <c r="I2947" t="s">
        <v>136</v>
      </c>
      <c r="J2947" t="s">
        <v>137</v>
      </c>
      <c r="K2947" t="s">
        <v>163</v>
      </c>
      <c r="L2947" t="s">
        <v>8690</v>
      </c>
      <c r="M2947" t="s">
        <v>8691</v>
      </c>
      <c r="N2947">
        <v>1.0349999999999999</v>
      </c>
      <c r="O2947">
        <v>0</v>
      </c>
      <c r="P2947">
        <v>2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0.41089802737490999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0.41089802737490999</v>
      </c>
    </row>
    <row r="2948" spans="1:31" x14ac:dyDescent="0.25">
      <c r="A2948">
        <v>2403112</v>
      </c>
      <c r="B2948">
        <v>1</v>
      </c>
      <c r="C2948" t="s">
        <v>80</v>
      </c>
      <c r="D2948" t="s">
        <v>88</v>
      </c>
      <c r="E2948" t="s">
        <v>132</v>
      </c>
      <c r="F2948" t="s">
        <v>8692</v>
      </c>
      <c r="G2948" t="s">
        <v>187</v>
      </c>
      <c r="H2948" t="s">
        <v>135</v>
      </c>
      <c r="I2948" t="s">
        <v>136</v>
      </c>
      <c r="J2948" t="s">
        <v>137</v>
      </c>
      <c r="K2948" t="s">
        <v>163</v>
      </c>
      <c r="L2948" t="s">
        <v>8693</v>
      </c>
      <c r="M2948" t="s">
        <v>8694</v>
      </c>
      <c r="N2948">
        <v>0.83111111100000001</v>
      </c>
      <c r="O2948">
        <v>0</v>
      </c>
      <c r="P2948">
        <v>434</v>
      </c>
      <c r="Q2948">
        <v>0</v>
      </c>
      <c r="R2948">
        <v>0</v>
      </c>
      <c r="S2948">
        <v>0</v>
      </c>
      <c r="T2948">
        <v>5</v>
      </c>
      <c r="U2948">
        <v>0</v>
      </c>
      <c r="V2948">
        <v>0</v>
      </c>
      <c r="W2948">
        <v>0</v>
      </c>
      <c r="X2948">
        <v>73.333522942697186</v>
      </c>
      <c r="Y2948">
        <v>0</v>
      </c>
      <c r="Z2948">
        <v>0</v>
      </c>
      <c r="AA2948">
        <v>0</v>
      </c>
      <c r="AB2948">
        <v>1.3571172728469156</v>
      </c>
      <c r="AC2948">
        <v>0</v>
      </c>
      <c r="AD2948">
        <v>0</v>
      </c>
      <c r="AE2948">
        <v>74.690640215544107</v>
      </c>
    </row>
    <row r="2949" spans="1:31" x14ac:dyDescent="0.25">
      <c r="A2949">
        <v>2402777</v>
      </c>
      <c r="B2949">
        <v>1</v>
      </c>
      <c r="C2949" t="s">
        <v>80</v>
      </c>
      <c r="D2949" t="s">
        <v>107</v>
      </c>
      <c r="E2949" t="s">
        <v>279</v>
      </c>
      <c r="F2949" t="s">
        <v>6241</v>
      </c>
      <c r="G2949" t="s">
        <v>134</v>
      </c>
      <c r="H2949" t="s">
        <v>143</v>
      </c>
      <c r="I2949" t="s">
        <v>136</v>
      </c>
      <c r="J2949" t="s">
        <v>137</v>
      </c>
      <c r="K2949" t="s">
        <v>138</v>
      </c>
      <c r="L2949" t="s">
        <v>8695</v>
      </c>
      <c r="M2949" t="s">
        <v>8696</v>
      </c>
      <c r="N2949">
        <v>4.858333333</v>
      </c>
      <c r="O2949">
        <v>1</v>
      </c>
      <c r="P2949">
        <v>110</v>
      </c>
      <c r="Q2949">
        <v>8</v>
      </c>
      <c r="R2949">
        <v>36</v>
      </c>
      <c r="S2949">
        <v>7</v>
      </c>
      <c r="T2949">
        <v>19</v>
      </c>
      <c r="U2949">
        <v>0</v>
      </c>
      <c r="V2949">
        <v>0</v>
      </c>
      <c r="W2949">
        <v>17.944637834378447</v>
      </c>
      <c r="X2949">
        <v>75.304823838108305</v>
      </c>
      <c r="Y2949">
        <v>27.55975728286645</v>
      </c>
      <c r="Z2949">
        <v>96.612598504654244</v>
      </c>
      <c r="AA2949">
        <v>73.812988890321051</v>
      </c>
      <c r="AB2949">
        <v>75.587742956324547</v>
      </c>
      <c r="AC2949">
        <v>0</v>
      </c>
      <c r="AD2949">
        <v>0</v>
      </c>
      <c r="AE2949">
        <v>366.82254930665306</v>
      </c>
    </row>
    <row r="2950" spans="1:31" x14ac:dyDescent="0.25">
      <c r="A2950">
        <v>2402757</v>
      </c>
      <c r="B2950">
        <v>1</v>
      </c>
      <c r="C2950" t="s">
        <v>80</v>
      </c>
      <c r="D2950" t="s">
        <v>92</v>
      </c>
      <c r="E2950" t="s">
        <v>153</v>
      </c>
      <c r="F2950" t="s">
        <v>8697</v>
      </c>
      <c r="G2950" t="s">
        <v>134</v>
      </c>
      <c r="H2950" t="s">
        <v>143</v>
      </c>
      <c r="I2950" t="s">
        <v>136</v>
      </c>
      <c r="J2950" t="s">
        <v>137</v>
      </c>
      <c r="K2950" t="s">
        <v>138</v>
      </c>
      <c r="L2950" t="s">
        <v>8698</v>
      </c>
      <c r="M2950" t="s">
        <v>8699</v>
      </c>
      <c r="N2950">
        <v>3.5261111110000001</v>
      </c>
      <c r="O2950">
        <v>3</v>
      </c>
      <c r="P2950">
        <v>187</v>
      </c>
      <c r="Q2950">
        <v>5</v>
      </c>
      <c r="R2950">
        <v>3</v>
      </c>
      <c r="S2950">
        <v>7</v>
      </c>
      <c r="T2950">
        <v>25</v>
      </c>
      <c r="U2950">
        <v>0</v>
      </c>
      <c r="V2950">
        <v>0</v>
      </c>
      <c r="W2950">
        <v>7.873172997013473</v>
      </c>
      <c r="X2950">
        <v>64.012770703852979</v>
      </c>
      <c r="Y2950">
        <v>50.206750311720768</v>
      </c>
      <c r="Z2950">
        <v>0.44986908232028278</v>
      </c>
      <c r="AA2950">
        <v>41.400624811010012</v>
      </c>
      <c r="AB2950">
        <v>69.49695872200769</v>
      </c>
      <c r="AC2950">
        <v>0</v>
      </c>
      <c r="AD2950">
        <v>0</v>
      </c>
      <c r="AE2950">
        <v>233.4401466279252</v>
      </c>
    </row>
    <row r="2951" spans="1:31" x14ac:dyDescent="0.25">
      <c r="A2951">
        <v>2403069</v>
      </c>
      <c r="B2951">
        <v>1</v>
      </c>
      <c r="C2951" t="s">
        <v>81</v>
      </c>
      <c r="D2951" t="s">
        <v>116</v>
      </c>
      <c r="E2951" t="s">
        <v>181</v>
      </c>
      <c r="F2951" t="s">
        <v>8700</v>
      </c>
      <c r="G2951" t="s">
        <v>231</v>
      </c>
      <c r="H2951" t="s">
        <v>135</v>
      </c>
      <c r="I2951" t="s">
        <v>136</v>
      </c>
      <c r="J2951" t="s">
        <v>137</v>
      </c>
      <c r="K2951" t="s">
        <v>163</v>
      </c>
      <c r="L2951" t="s">
        <v>8701</v>
      </c>
      <c r="M2951" t="s">
        <v>8702</v>
      </c>
      <c r="N2951">
        <v>2.0158333329999998</v>
      </c>
      <c r="O2951">
        <v>0</v>
      </c>
      <c r="P2951">
        <v>4</v>
      </c>
      <c r="Q2951">
        <v>0</v>
      </c>
      <c r="R2951">
        <v>0</v>
      </c>
      <c r="S2951">
        <v>0</v>
      </c>
      <c r="T2951">
        <v>1</v>
      </c>
      <c r="U2951">
        <v>0</v>
      </c>
      <c r="V2951">
        <v>0</v>
      </c>
      <c r="W2951">
        <v>0</v>
      </c>
      <c r="X2951">
        <v>1.5643232853677886</v>
      </c>
      <c r="Y2951">
        <v>0</v>
      </c>
      <c r="Z2951">
        <v>0</v>
      </c>
      <c r="AA2951">
        <v>0</v>
      </c>
      <c r="AB2951">
        <v>0.43198825660232115</v>
      </c>
      <c r="AC2951">
        <v>0</v>
      </c>
      <c r="AD2951">
        <v>0</v>
      </c>
      <c r="AE2951">
        <v>1.9963115419701098</v>
      </c>
    </row>
    <row r="2952" spans="1:31" x14ac:dyDescent="0.25">
      <c r="A2952">
        <v>2402820</v>
      </c>
      <c r="B2952">
        <v>1</v>
      </c>
      <c r="C2952" t="s">
        <v>80</v>
      </c>
      <c r="D2952" t="s">
        <v>94</v>
      </c>
      <c r="E2952" t="s">
        <v>157</v>
      </c>
      <c r="F2952" t="s">
        <v>8703</v>
      </c>
      <c r="G2952" t="s">
        <v>254</v>
      </c>
      <c r="H2952" t="s">
        <v>135</v>
      </c>
      <c r="I2952" t="s">
        <v>136</v>
      </c>
      <c r="J2952" t="s">
        <v>137</v>
      </c>
      <c r="K2952" t="s">
        <v>163</v>
      </c>
      <c r="L2952" t="s">
        <v>8704</v>
      </c>
      <c r="M2952" t="s">
        <v>8705</v>
      </c>
      <c r="N2952">
        <v>0.72416666600000001</v>
      </c>
      <c r="O2952">
        <v>0</v>
      </c>
      <c r="P2952">
        <v>126</v>
      </c>
      <c r="Q2952">
        <v>0</v>
      </c>
      <c r="R2952">
        <v>0</v>
      </c>
      <c r="S2952">
        <v>0</v>
      </c>
      <c r="T2952">
        <v>3</v>
      </c>
      <c r="U2952">
        <v>0</v>
      </c>
      <c r="V2952">
        <v>0</v>
      </c>
      <c r="W2952">
        <v>0</v>
      </c>
      <c r="X2952">
        <v>15.469942941583477</v>
      </c>
      <c r="Y2952">
        <v>0</v>
      </c>
      <c r="Z2952">
        <v>0</v>
      </c>
      <c r="AA2952">
        <v>0</v>
      </c>
      <c r="AB2952">
        <v>7.9985024377181535</v>
      </c>
      <c r="AC2952">
        <v>0</v>
      </c>
      <c r="AD2952">
        <v>0</v>
      </c>
      <c r="AE2952">
        <v>23.468445379301631</v>
      </c>
    </row>
    <row r="2953" spans="1:31" x14ac:dyDescent="0.25">
      <c r="A2953">
        <v>2402720</v>
      </c>
      <c r="B2953">
        <v>1</v>
      </c>
      <c r="C2953" t="s">
        <v>80</v>
      </c>
      <c r="D2953" t="s">
        <v>97</v>
      </c>
      <c r="E2953" t="s">
        <v>157</v>
      </c>
      <c r="F2953" t="s">
        <v>8706</v>
      </c>
      <c r="G2953" t="s">
        <v>272</v>
      </c>
      <c r="H2953" t="s">
        <v>135</v>
      </c>
      <c r="I2953" t="s">
        <v>136</v>
      </c>
      <c r="J2953" t="s">
        <v>137</v>
      </c>
      <c r="K2953" t="s">
        <v>163</v>
      </c>
      <c r="L2953" t="s">
        <v>8707</v>
      </c>
      <c r="M2953" t="s">
        <v>8708</v>
      </c>
      <c r="N2953">
        <v>1.9444444439999999</v>
      </c>
      <c r="O2953">
        <v>0</v>
      </c>
      <c r="P2953">
        <v>33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10.339315114127016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10.339315114127016</v>
      </c>
    </row>
    <row r="2954" spans="1:31" x14ac:dyDescent="0.25">
      <c r="A2954">
        <v>2402743</v>
      </c>
      <c r="B2954">
        <v>1</v>
      </c>
      <c r="C2954" t="s">
        <v>80</v>
      </c>
      <c r="D2954" t="s">
        <v>101</v>
      </c>
      <c r="E2954" t="s">
        <v>157</v>
      </c>
      <c r="F2954" t="s">
        <v>8709</v>
      </c>
      <c r="G2954" t="s">
        <v>134</v>
      </c>
      <c r="H2954" t="s">
        <v>135</v>
      </c>
      <c r="I2954" t="s">
        <v>136</v>
      </c>
      <c r="J2954" t="s">
        <v>137</v>
      </c>
      <c r="K2954" t="s">
        <v>138</v>
      </c>
      <c r="L2954" t="s">
        <v>8710</v>
      </c>
      <c r="M2954" t="s">
        <v>8711</v>
      </c>
      <c r="N2954">
        <v>8.7783333330000008</v>
      </c>
      <c r="O2954">
        <v>0</v>
      </c>
      <c r="P2954">
        <v>68</v>
      </c>
      <c r="Q2954">
        <v>0</v>
      </c>
      <c r="R2954">
        <v>0</v>
      </c>
      <c r="S2954">
        <v>0</v>
      </c>
      <c r="T2954">
        <v>2</v>
      </c>
      <c r="U2954">
        <v>0</v>
      </c>
      <c r="V2954">
        <v>0</v>
      </c>
      <c r="W2954">
        <v>0</v>
      </c>
      <c r="X2954">
        <v>63.368882691105291</v>
      </c>
      <c r="Y2954">
        <v>0</v>
      </c>
      <c r="Z2954">
        <v>0</v>
      </c>
      <c r="AA2954">
        <v>0</v>
      </c>
      <c r="AB2954">
        <v>14.646857993479749</v>
      </c>
      <c r="AC2954">
        <v>0</v>
      </c>
      <c r="AD2954">
        <v>0</v>
      </c>
      <c r="AE2954">
        <v>78.01574068458504</v>
      </c>
    </row>
    <row r="2955" spans="1:31" x14ac:dyDescent="0.25">
      <c r="A2955">
        <v>2403098</v>
      </c>
      <c r="B2955">
        <v>1</v>
      </c>
      <c r="C2955" t="s">
        <v>80</v>
      </c>
      <c r="D2955" t="s">
        <v>82</v>
      </c>
      <c r="E2955" t="s">
        <v>176</v>
      </c>
      <c r="F2955" t="s">
        <v>8712</v>
      </c>
      <c r="G2955" t="s">
        <v>235</v>
      </c>
      <c r="H2955" t="s">
        <v>135</v>
      </c>
      <c r="I2955" t="s">
        <v>136</v>
      </c>
      <c r="J2955" t="s">
        <v>137</v>
      </c>
      <c r="K2955" t="s">
        <v>163</v>
      </c>
      <c r="L2955" t="s">
        <v>8713</v>
      </c>
      <c r="M2955" t="s">
        <v>8714</v>
      </c>
      <c r="N2955">
        <v>4.2222222220000001</v>
      </c>
      <c r="O2955">
        <v>0</v>
      </c>
      <c r="P2955">
        <v>2</v>
      </c>
      <c r="Q2955">
        <v>0</v>
      </c>
      <c r="R2955">
        <v>0</v>
      </c>
      <c r="S2955">
        <v>0</v>
      </c>
      <c r="T2955">
        <v>24</v>
      </c>
      <c r="U2955">
        <v>0</v>
      </c>
      <c r="V2955">
        <v>1</v>
      </c>
      <c r="W2955">
        <v>0</v>
      </c>
      <c r="X2955">
        <v>1.0122058393652553</v>
      </c>
      <c r="Y2955">
        <v>0</v>
      </c>
      <c r="Z2955">
        <v>0</v>
      </c>
      <c r="AA2955">
        <v>0</v>
      </c>
      <c r="AB2955">
        <v>66.513294914223366</v>
      </c>
      <c r="AC2955">
        <v>0</v>
      </c>
      <c r="AD2955">
        <v>52.644791388613733</v>
      </c>
      <c r="AE2955">
        <v>120.17029214220236</v>
      </c>
    </row>
    <row r="2956" spans="1:31" x14ac:dyDescent="0.25">
      <c r="A2956">
        <v>2402912</v>
      </c>
      <c r="B2956">
        <v>1</v>
      </c>
      <c r="C2956" t="s">
        <v>81</v>
      </c>
      <c r="D2956" t="s">
        <v>120</v>
      </c>
      <c r="E2956" t="s">
        <v>181</v>
      </c>
      <c r="F2956" t="s">
        <v>8715</v>
      </c>
      <c r="G2956" t="s">
        <v>183</v>
      </c>
      <c r="H2956" t="s">
        <v>135</v>
      </c>
      <c r="I2956" t="s">
        <v>136</v>
      </c>
      <c r="J2956" t="s">
        <v>137</v>
      </c>
      <c r="K2956" t="s">
        <v>163</v>
      </c>
      <c r="L2956" t="s">
        <v>8716</v>
      </c>
      <c r="M2956" t="s">
        <v>8717</v>
      </c>
      <c r="N2956">
        <v>1.926666666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0.40289722073939999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0.40289722073939999</v>
      </c>
    </row>
    <row r="2957" spans="1:31" x14ac:dyDescent="0.25">
      <c r="A2957">
        <v>2402952</v>
      </c>
      <c r="B2957">
        <v>1</v>
      </c>
      <c r="C2957" t="s">
        <v>80</v>
      </c>
      <c r="D2957" t="s">
        <v>104</v>
      </c>
      <c r="E2957" t="s">
        <v>141</v>
      </c>
      <c r="F2957" t="s">
        <v>8718</v>
      </c>
      <c r="G2957" t="s">
        <v>206</v>
      </c>
      <c r="H2957" t="s">
        <v>143</v>
      </c>
      <c r="I2957" t="s">
        <v>136</v>
      </c>
      <c r="J2957" t="s">
        <v>137</v>
      </c>
      <c r="K2957" t="s">
        <v>163</v>
      </c>
      <c r="L2957" t="s">
        <v>8719</v>
      </c>
      <c r="M2957" t="s">
        <v>8720</v>
      </c>
      <c r="N2957">
        <v>2.2827777770000002</v>
      </c>
      <c r="O2957">
        <v>0</v>
      </c>
      <c r="P2957">
        <v>0</v>
      </c>
      <c r="Q2957">
        <v>0</v>
      </c>
      <c r="R2957">
        <v>10</v>
      </c>
      <c r="S2957">
        <v>0</v>
      </c>
      <c r="T2957">
        <v>3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18.378864390789403</v>
      </c>
      <c r="AA2957">
        <v>0</v>
      </c>
      <c r="AB2957">
        <v>9.2025125561665746</v>
      </c>
      <c r="AC2957">
        <v>0</v>
      </c>
      <c r="AD2957">
        <v>0</v>
      </c>
      <c r="AE2957">
        <v>27.581376946955977</v>
      </c>
    </row>
    <row r="2958" spans="1:31" x14ac:dyDescent="0.25">
      <c r="A2958">
        <v>2403035</v>
      </c>
      <c r="B2958">
        <v>1</v>
      </c>
      <c r="C2958" t="s">
        <v>80</v>
      </c>
      <c r="D2958" t="s">
        <v>83</v>
      </c>
      <c r="E2958" t="s">
        <v>157</v>
      </c>
      <c r="F2958" t="s">
        <v>8721</v>
      </c>
      <c r="G2958" t="s">
        <v>254</v>
      </c>
      <c r="H2958" t="s">
        <v>135</v>
      </c>
      <c r="I2958" t="s">
        <v>136</v>
      </c>
      <c r="J2958" t="s">
        <v>137</v>
      </c>
      <c r="K2958" t="s">
        <v>163</v>
      </c>
      <c r="L2958" t="s">
        <v>8722</v>
      </c>
      <c r="M2958" t="s">
        <v>8723</v>
      </c>
      <c r="N2958">
        <v>0.53666666600000001</v>
      </c>
      <c r="O2958">
        <v>0</v>
      </c>
      <c r="P2958">
        <v>94</v>
      </c>
      <c r="Q2958">
        <v>0</v>
      </c>
      <c r="R2958">
        <v>0</v>
      </c>
      <c r="S2958">
        <v>0</v>
      </c>
      <c r="T2958">
        <v>18</v>
      </c>
      <c r="U2958">
        <v>0</v>
      </c>
      <c r="V2958">
        <v>0</v>
      </c>
      <c r="W2958">
        <v>0</v>
      </c>
      <c r="X2958">
        <v>10.481132996264675</v>
      </c>
      <c r="Y2958">
        <v>0</v>
      </c>
      <c r="Z2958">
        <v>0</v>
      </c>
      <c r="AA2958">
        <v>0</v>
      </c>
      <c r="AB2958">
        <v>10.109095982431414</v>
      </c>
      <c r="AC2958">
        <v>0</v>
      </c>
      <c r="AD2958">
        <v>0</v>
      </c>
      <c r="AE2958">
        <v>20.590228978696089</v>
      </c>
    </row>
    <row r="2959" spans="1:31" x14ac:dyDescent="0.25">
      <c r="A2959">
        <v>2403138</v>
      </c>
      <c r="B2959">
        <v>1</v>
      </c>
      <c r="C2959" t="s">
        <v>80</v>
      </c>
      <c r="D2959" t="s">
        <v>104</v>
      </c>
      <c r="E2959" t="s">
        <v>141</v>
      </c>
      <c r="F2959" t="s">
        <v>8724</v>
      </c>
      <c r="G2959" t="s">
        <v>1161</v>
      </c>
      <c r="H2959" t="s">
        <v>143</v>
      </c>
      <c r="I2959" t="s">
        <v>136</v>
      </c>
      <c r="J2959" t="s">
        <v>137</v>
      </c>
      <c r="K2959" t="s">
        <v>163</v>
      </c>
      <c r="L2959" t="s">
        <v>8725</v>
      </c>
      <c r="M2959" t="s">
        <v>8726</v>
      </c>
      <c r="N2959">
        <v>7.6950000000000003</v>
      </c>
      <c r="O2959">
        <v>0</v>
      </c>
      <c r="P2959">
        <v>1</v>
      </c>
      <c r="Q2959">
        <v>0</v>
      </c>
      <c r="R2959">
        <v>2</v>
      </c>
      <c r="S2959">
        <v>0</v>
      </c>
      <c r="T2959">
        <v>5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18.942589635681266</v>
      </c>
      <c r="AA2959">
        <v>0</v>
      </c>
      <c r="AB2959">
        <v>24.216991164232681</v>
      </c>
      <c r="AC2959">
        <v>0</v>
      </c>
      <c r="AD2959">
        <v>0</v>
      </c>
      <c r="AE2959">
        <v>43.159580799913947</v>
      </c>
    </row>
    <row r="2960" spans="1:31" x14ac:dyDescent="0.25">
      <c r="A2960">
        <v>2402989</v>
      </c>
      <c r="B2960">
        <v>1</v>
      </c>
      <c r="C2960" t="s">
        <v>80</v>
      </c>
      <c r="D2960" t="s">
        <v>105</v>
      </c>
      <c r="E2960" t="s">
        <v>157</v>
      </c>
      <c r="F2960" t="s">
        <v>8727</v>
      </c>
      <c r="G2960" t="s">
        <v>254</v>
      </c>
      <c r="H2960" t="s">
        <v>135</v>
      </c>
      <c r="I2960" t="s">
        <v>136</v>
      </c>
      <c r="J2960" t="s">
        <v>137</v>
      </c>
      <c r="K2960" t="s">
        <v>163</v>
      </c>
      <c r="L2960" t="s">
        <v>8728</v>
      </c>
      <c r="M2960" t="s">
        <v>8729</v>
      </c>
      <c r="N2960">
        <v>2.0666666660000002</v>
      </c>
      <c r="O2960">
        <v>0</v>
      </c>
      <c r="P2960">
        <v>41</v>
      </c>
      <c r="Q2960">
        <v>0</v>
      </c>
      <c r="R2960">
        <v>0</v>
      </c>
      <c r="S2960">
        <v>0</v>
      </c>
      <c r="T2960">
        <v>1</v>
      </c>
      <c r="U2960">
        <v>0</v>
      </c>
      <c r="V2960">
        <v>0</v>
      </c>
      <c r="W2960">
        <v>0</v>
      </c>
      <c r="X2960">
        <v>20.256545126884085</v>
      </c>
      <c r="Y2960">
        <v>0</v>
      </c>
      <c r="Z2960">
        <v>0</v>
      </c>
      <c r="AA2960">
        <v>0</v>
      </c>
      <c r="AB2960">
        <v>3.3192974862321005</v>
      </c>
      <c r="AC2960">
        <v>0</v>
      </c>
      <c r="AD2960">
        <v>0</v>
      </c>
      <c r="AE2960">
        <v>23.575842613116187</v>
      </c>
    </row>
    <row r="2961" spans="1:31" x14ac:dyDescent="0.25">
      <c r="A2961">
        <v>2402843</v>
      </c>
      <c r="B2961">
        <v>1</v>
      </c>
      <c r="C2961" t="s">
        <v>80</v>
      </c>
      <c r="D2961" t="s">
        <v>100</v>
      </c>
      <c r="E2961" t="s">
        <v>157</v>
      </c>
      <c r="F2961" t="s">
        <v>8730</v>
      </c>
      <c r="G2961" t="s">
        <v>272</v>
      </c>
      <c r="H2961" t="s">
        <v>135</v>
      </c>
      <c r="I2961" t="s">
        <v>136</v>
      </c>
      <c r="J2961" t="s">
        <v>137</v>
      </c>
      <c r="K2961" t="s">
        <v>163</v>
      </c>
      <c r="L2961" t="s">
        <v>8731</v>
      </c>
      <c r="M2961" t="s">
        <v>8732</v>
      </c>
      <c r="N2961">
        <v>1.447777777</v>
      </c>
      <c r="O2961">
        <v>0</v>
      </c>
      <c r="P2961">
        <v>16</v>
      </c>
      <c r="Q2961">
        <v>0</v>
      </c>
      <c r="R2961">
        <v>0</v>
      </c>
      <c r="S2961">
        <v>0</v>
      </c>
      <c r="T2961">
        <v>2</v>
      </c>
      <c r="U2961">
        <v>0</v>
      </c>
      <c r="V2961">
        <v>0</v>
      </c>
      <c r="W2961">
        <v>0</v>
      </c>
      <c r="X2961">
        <v>6.4588798746578586</v>
      </c>
      <c r="Y2961">
        <v>0</v>
      </c>
      <c r="Z2961">
        <v>0</v>
      </c>
      <c r="AA2961">
        <v>0</v>
      </c>
      <c r="AB2961">
        <v>9.9368252037376692</v>
      </c>
      <c r="AC2961">
        <v>0</v>
      </c>
      <c r="AD2961">
        <v>0</v>
      </c>
      <c r="AE2961">
        <v>16.39570507839553</v>
      </c>
    </row>
    <row r="2962" spans="1:31" x14ac:dyDescent="0.25">
      <c r="A2962">
        <v>2403135</v>
      </c>
      <c r="B2962">
        <v>1</v>
      </c>
      <c r="C2962" t="s">
        <v>80</v>
      </c>
      <c r="D2962" t="s">
        <v>101</v>
      </c>
      <c r="E2962" t="s">
        <v>157</v>
      </c>
      <c r="F2962" t="s">
        <v>8733</v>
      </c>
      <c r="G2962" t="s">
        <v>254</v>
      </c>
      <c r="H2962" t="s">
        <v>135</v>
      </c>
      <c r="I2962" t="s">
        <v>136</v>
      </c>
      <c r="J2962" t="s">
        <v>137</v>
      </c>
      <c r="K2962" t="s">
        <v>163</v>
      </c>
      <c r="L2962" t="s">
        <v>8734</v>
      </c>
      <c r="M2962" t="s">
        <v>8735</v>
      </c>
      <c r="N2962">
        <v>0.43694444399999999</v>
      </c>
      <c r="O2962">
        <v>0</v>
      </c>
      <c r="P2962">
        <v>105</v>
      </c>
      <c r="Q2962">
        <v>0</v>
      </c>
      <c r="R2962">
        <v>0</v>
      </c>
      <c r="S2962">
        <v>0</v>
      </c>
      <c r="T2962">
        <v>6</v>
      </c>
      <c r="U2962">
        <v>0</v>
      </c>
      <c r="V2962">
        <v>0</v>
      </c>
      <c r="W2962">
        <v>0</v>
      </c>
      <c r="X2962">
        <v>12.438597559085789</v>
      </c>
      <c r="Y2962">
        <v>0</v>
      </c>
      <c r="Z2962">
        <v>0</v>
      </c>
      <c r="AA2962">
        <v>0</v>
      </c>
      <c r="AB2962">
        <v>0.88208973319419326</v>
      </c>
      <c r="AC2962">
        <v>0</v>
      </c>
      <c r="AD2962">
        <v>0</v>
      </c>
      <c r="AE2962">
        <v>13.320687292279983</v>
      </c>
    </row>
    <row r="2963" spans="1:31" x14ac:dyDescent="0.25">
      <c r="A2963">
        <v>2403158</v>
      </c>
      <c r="B2963">
        <v>1</v>
      </c>
      <c r="C2963" t="s">
        <v>80</v>
      </c>
      <c r="D2963" t="s">
        <v>107</v>
      </c>
      <c r="E2963" t="s">
        <v>141</v>
      </c>
      <c r="F2963" t="s">
        <v>8736</v>
      </c>
      <c r="G2963" t="s">
        <v>162</v>
      </c>
      <c r="H2963" t="s">
        <v>143</v>
      </c>
      <c r="I2963" t="s">
        <v>136</v>
      </c>
      <c r="J2963" t="s">
        <v>137</v>
      </c>
      <c r="K2963" t="s">
        <v>163</v>
      </c>
      <c r="L2963" t="s">
        <v>8737</v>
      </c>
      <c r="M2963" t="s">
        <v>8738</v>
      </c>
      <c r="N2963">
        <v>0.147777777</v>
      </c>
      <c r="O2963">
        <v>0</v>
      </c>
      <c r="P2963">
        <v>13</v>
      </c>
      <c r="Q2963">
        <v>1</v>
      </c>
      <c r="R2963">
        <v>18</v>
      </c>
      <c r="S2963">
        <v>6</v>
      </c>
      <c r="T2963">
        <v>3</v>
      </c>
      <c r="U2963">
        <v>0</v>
      </c>
      <c r="V2963">
        <v>0</v>
      </c>
      <c r="W2963">
        <v>0</v>
      </c>
      <c r="X2963">
        <v>0.6928080864490801</v>
      </c>
      <c r="Y2963">
        <v>1.6744964658473332E-2</v>
      </c>
      <c r="Z2963">
        <v>0.50293519687085886</v>
      </c>
      <c r="AA2963">
        <v>4.2672356818105399</v>
      </c>
      <c r="AB2963">
        <v>0.77333318477190227</v>
      </c>
      <c r="AC2963">
        <v>0</v>
      </c>
      <c r="AD2963">
        <v>0</v>
      </c>
      <c r="AE2963">
        <v>6.2530571145608551</v>
      </c>
    </row>
    <row r="2964" spans="1:31" x14ac:dyDescent="0.25">
      <c r="A2964">
        <v>2403058</v>
      </c>
      <c r="B2964">
        <v>1</v>
      </c>
      <c r="C2964" t="s">
        <v>80</v>
      </c>
      <c r="D2964" t="s">
        <v>85</v>
      </c>
      <c r="E2964" t="s">
        <v>141</v>
      </c>
      <c r="F2964" t="s">
        <v>8739</v>
      </c>
      <c r="G2964" t="s">
        <v>1907</v>
      </c>
      <c r="H2964" t="s">
        <v>143</v>
      </c>
      <c r="I2964" t="s">
        <v>136</v>
      </c>
      <c r="J2964" t="s">
        <v>137</v>
      </c>
      <c r="K2964" t="s">
        <v>163</v>
      </c>
      <c r="L2964" t="s">
        <v>8740</v>
      </c>
      <c r="M2964" t="s">
        <v>8741</v>
      </c>
      <c r="N2964">
        <v>1.5275000000000001</v>
      </c>
      <c r="O2964">
        <v>0</v>
      </c>
      <c r="P2964">
        <v>1461</v>
      </c>
      <c r="Q2964">
        <v>0</v>
      </c>
      <c r="R2964">
        <v>0</v>
      </c>
      <c r="S2964">
        <v>0</v>
      </c>
      <c r="T2964">
        <v>164</v>
      </c>
      <c r="U2964">
        <v>0</v>
      </c>
      <c r="V2964">
        <v>0</v>
      </c>
      <c r="W2964">
        <v>0</v>
      </c>
      <c r="X2964">
        <v>488.08171459728152</v>
      </c>
      <c r="Y2964">
        <v>0</v>
      </c>
      <c r="Z2964">
        <v>0</v>
      </c>
      <c r="AA2964">
        <v>0</v>
      </c>
      <c r="AB2964">
        <v>364.02416185793203</v>
      </c>
      <c r="AC2964">
        <v>0</v>
      </c>
      <c r="AD2964">
        <v>0</v>
      </c>
      <c r="AE2964">
        <v>852.10587645521355</v>
      </c>
    </row>
    <row r="2965" spans="1:31" x14ac:dyDescent="0.25">
      <c r="A2965">
        <v>2403072</v>
      </c>
      <c r="B2965">
        <v>1</v>
      </c>
      <c r="C2965" t="s">
        <v>81</v>
      </c>
      <c r="D2965" t="s">
        <v>118</v>
      </c>
      <c r="E2965" t="s">
        <v>181</v>
      </c>
      <c r="F2965" t="s">
        <v>8742</v>
      </c>
      <c r="G2965" t="s">
        <v>235</v>
      </c>
      <c r="H2965" t="s">
        <v>135</v>
      </c>
      <c r="I2965" t="s">
        <v>136</v>
      </c>
      <c r="J2965" t="s">
        <v>3</v>
      </c>
      <c r="K2965" t="s">
        <v>163</v>
      </c>
      <c r="L2965" t="s">
        <v>8743</v>
      </c>
      <c r="M2965" t="s">
        <v>8744</v>
      </c>
      <c r="N2965">
        <v>1.237777777</v>
      </c>
      <c r="O2965">
        <v>0</v>
      </c>
      <c r="P2965">
        <v>5</v>
      </c>
      <c r="Q2965">
        <v>0</v>
      </c>
      <c r="R2965">
        <v>0</v>
      </c>
      <c r="S2965">
        <v>0</v>
      </c>
      <c r="T2965">
        <v>1</v>
      </c>
      <c r="U2965">
        <v>0</v>
      </c>
      <c r="V2965">
        <v>0</v>
      </c>
      <c r="W2965">
        <v>0</v>
      </c>
      <c r="X2965">
        <v>1.9266428142242833</v>
      </c>
      <c r="Y2965">
        <v>0</v>
      </c>
      <c r="Z2965">
        <v>0</v>
      </c>
      <c r="AA2965">
        <v>0</v>
      </c>
      <c r="AB2965">
        <v>0.53733238826423335</v>
      </c>
      <c r="AC2965">
        <v>0</v>
      </c>
      <c r="AD2965">
        <v>0</v>
      </c>
      <c r="AE2965">
        <v>2.4639752024885166</v>
      </c>
    </row>
    <row r="2966" spans="1:31" x14ac:dyDescent="0.25">
      <c r="A2966">
        <v>2402723</v>
      </c>
      <c r="B2966">
        <v>1</v>
      </c>
      <c r="C2966" t="s">
        <v>80</v>
      </c>
      <c r="D2966" t="s">
        <v>88</v>
      </c>
      <c r="E2966" t="s">
        <v>141</v>
      </c>
      <c r="F2966" t="s">
        <v>5203</v>
      </c>
      <c r="G2966" t="s">
        <v>162</v>
      </c>
      <c r="H2966" t="s">
        <v>143</v>
      </c>
      <c r="I2966" t="s">
        <v>136</v>
      </c>
      <c r="J2966" t="s">
        <v>137</v>
      </c>
      <c r="K2966" t="s">
        <v>163</v>
      </c>
      <c r="L2966" t="s">
        <v>8745</v>
      </c>
      <c r="M2966" t="s">
        <v>8746</v>
      </c>
      <c r="N2966">
        <v>1.3319444439999999</v>
      </c>
      <c r="O2966">
        <v>1</v>
      </c>
      <c r="P2966">
        <v>502</v>
      </c>
      <c r="Q2966">
        <v>0</v>
      </c>
      <c r="R2966">
        <v>0</v>
      </c>
      <c r="S2966">
        <v>10</v>
      </c>
      <c r="T2966">
        <v>114</v>
      </c>
      <c r="U2966">
        <v>4</v>
      </c>
      <c r="V2966">
        <v>1</v>
      </c>
      <c r="W2966">
        <v>12.381601538570717</v>
      </c>
      <c r="X2966">
        <v>175.31638294293455</v>
      </c>
      <c r="Y2966">
        <v>0</v>
      </c>
      <c r="Z2966">
        <v>0</v>
      </c>
      <c r="AA2966">
        <v>98.209214730041651</v>
      </c>
      <c r="AB2966">
        <v>228.16832839749486</v>
      </c>
      <c r="AC2966">
        <v>71.511703021095855</v>
      </c>
      <c r="AD2966">
        <v>19.262819772724253</v>
      </c>
      <c r="AE2966">
        <v>604.85005040286183</v>
      </c>
    </row>
    <row r="2967" spans="1:31" x14ac:dyDescent="0.25">
      <c r="A2967">
        <v>2403015</v>
      </c>
      <c r="B2967">
        <v>1</v>
      </c>
      <c r="C2967" t="s">
        <v>81</v>
      </c>
      <c r="D2967" t="s">
        <v>127</v>
      </c>
      <c r="E2967" t="s">
        <v>181</v>
      </c>
      <c r="F2967" t="s">
        <v>8747</v>
      </c>
      <c r="G2967" t="s">
        <v>235</v>
      </c>
      <c r="H2967" t="s">
        <v>135</v>
      </c>
      <c r="I2967" t="s">
        <v>136</v>
      </c>
      <c r="J2967" t="s">
        <v>3</v>
      </c>
      <c r="K2967" t="s">
        <v>163</v>
      </c>
      <c r="L2967" t="s">
        <v>8748</v>
      </c>
      <c r="M2967" t="s">
        <v>8749</v>
      </c>
      <c r="N2967">
        <v>6.2541666659999997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1.754589287398975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1.754589287398975</v>
      </c>
    </row>
    <row r="2968" spans="1:31" x14ac:dyDescent="0.25">
      <c r="A2968">
        <v>2403115</v>
      </c>
      <c r="B2968">
        <v>1</v>
      </c>
      <c r="C2968" t="s">
        <v>80</v>
      </c>
      <c r="D2968" t="s">
        <v>105</v>
      </c>
      <c r="E2968" t="s">
        <v>157</v>
      </c>
      <c r="F2968" t="s">
        <v>8750</v>
      </c>
      <c r="G2968" t="s">
        <v>392</v>
      </c>
      <c r="H2968" t="s">
        <v>135</v>
      </c>
      <c r="I2968" t="s">
        <v>136</v>
      </c>
      <c r="J2968" t="s">
        <v>137</v>
      </c>
      <c r="K2968" t="s">
        <v>163</v>
      </c>
      <c r="L2968" t="s">
        <v>8751</v>
      </c>
      <c r="M2968" t="s">
        <v>8752</v>
      </c>
      <c r="N2968">
        <v>0.28361111100000003</v>
      </c>
      <c r="O2968">
        <v>0</v>
      </c>
      <c r="P2968">
        <v>76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4.8806154511763982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4.8806154511763982</v>
      </c>
    </row>
    <row r="2969" spans="1:31" x14ac:dyDescent="0.25">
      <c r="A2969">
        <v>2402909</v>
      </c>
      <c r="B2969">
        <v>1</v>
      </c>
      <c r="C2969" t="s">
        <v>80</v>
      </c>
      <c r="D2969" t="s">
        <v>107</v>
      </c>
      <c r="E2969" t="s">
        <v>181</v>
      </c>
      <c r="F2969" t="s">
        <v>2402</v>
      </c>
      <c r="G2969" t="s">
        <v>231</v>
      </c>
      <c r="H2969" t="s">
        <v>135</v>
      </c>
      <c r="I2969" t="s">
        <v>136</v>
      </c>
      <c r="J2969" t="s">
        <v>137</v>
      </c>
      <c r="K2969" t="s">
        <v>163</v>
      </c>
      <c r="L2969" t="s">
        <v>8753</v>
      </c>
      <c r="M2969" t="s">
        <v>8754</v>
      </c>
      <c r="N2969">
        <v>4.6466666659999998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</row>
    <row r="2970" spans="1:31" x14ac:dyDescent="0.25">
      <c r="A2970">
        <v>2403055</v>
      </c>
      <c r="B2970">
        <v>1</v>
      </c>
      <c r="C2970" t="s">
        <v>80</v>
      </c>
      <c r="D2970" t="s">
        <v>96</v>
      </c>
      <c r="E2970" t="s">
        <v>132</v>
      </c>
      <c r="F2970" t="s">
        <v>8755</v>
      </c>
      <c r="G2970" t="s">
        <v>527</v>
      </c>
      <c r="H2970" t="s">
        <v>135</v>
      </c>
      <c r="I2970" t="s">
        <v>136</v>
      </c>
      <c r="J2970" t="s">
        <v>137</v>
      </c>
      <c r="K2970" t="s">
        <v>163</v>
      </c>
      <c r="L2970" t="s">
        <v>8756</v>
      </c>
      <c r="M2970" t="s">
        <v>8757</v>
      </c>
      <c r="N2970">
        <v>0.38888888799999999</v>
      </c>
      <c r="O2970">
        <v>0</v>
      </c>
      <c r="P2970">
        <v>227</v>
      </c>
      <c r="Q2970">
        <v>0</v>
      </c>
      <c r="R2970">
        <v>0</v>
      </c>
      <c r="S2970">
        <v>0</v>
      </c>
      <c r="T2970">
        <v>13</v>
      </c>
      <c r="U2970">
        <v>0</v>
      </c>
      <c r="V2970">
        <v>0</v>
      </c>
      <c r="W2970">
        <v>0</v>
      </c>
      <c r="X2970">
        <v>26.747666885609032</v>
      </c>
      <c r="Y2970">
        <v>0</v>
      </c>
      <c r="Z2970">
        <v>0</v>
      </c>
      <c r="AA2970">
        <v>0</v>
      </c>
      <c r="AB2970">
        <v>7.6773885046242212</v>
      </c>
      <c r="AC2970">
        <v>0</v>
      </c>
      <c r="AD2970">
        <v>0</v>
      </c>
      <c r="AE2970">
        <v>34.425055390233254</v>
      </c>
    </row>
    <row r="2971" spans="1:31" x14ac:dyDescent="0.25">
      <c r="A2971">
        <v>2402932</v>
      </c>
      <c r="B2971">
        <v>1</v>
      </c>
      <c r="C2971" t="s">
        <v>80</v>
      </c>
      <c r="D2971" t="s">
        <v>96</v>
      </c>
      <c r="E2971" t="s">
        <v>181</v>
      </c>
      <c r="F2971" t="s">
        <v>8758</v>
      </c>
      <c r="G2971" t="s">
        <v>231</v>
      </c>
      <c r="H2971" t="s">
        <v>135</v>
      </c>
      <c r="I2971" t="s">
        <v>136</v>
      </c>
      <c r="J2971" t="s">
        <v>137</v>
      </c>
      <c r="K2971" t="s">
        <v>163</v>
      </c>
      <c r="L2971" t="s">
        <v>8759</v>
      </c>
      <c r="M2971" t="s">
        <v>8760</v>
      </c>
      <c r="N2971">
        <v>5.3786111109999997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6.352439455847172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6.352439455847172</v>
      </c>
    </row>
    <row r="2972" spans="1:31" x14ac:dyDescent="0.25">
      <c r="A2972">
        <v>2403078</v>
      </c>
      <c r="B2972">
        <v>1</v>
      </c>
      <c r="C2972" t="s">
        <v>80</v>
      </c>
      <c r="D2972" t="s">
        <v>107</v>
      </c>
      <c r="E2972" t="s">
        <v>181</v>
      </c>
      <c r="F2972" t="s">
        <v>8761</v>
      </c>
      <c r="G2972" t="s">
        <v>231</v>
      </c>
      <c r="H2972" t="s">
        <v>135</v>
      </c>
      <c r="I2972" t="s">
        <v>136</v>
      </c>
      <c r="J2972" t="s">
        <v>137</v>
      </c>
      <c r="K2972" t="s">
        <v>163</v>
      </c>
      <c r="L2972" t="s">
        <v>8762</v>
      </c>
      <c r="M2972" t="s">
        <v>8763</v>
      </c>
      <c r="N2972">
        <v>6.6530555549999999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1.225501471718059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1.225501471718059</v>
      </c>
    </row>
    <row r="2973" spans="1:31" x14ac:dyDescent="0.25">
      <c r="A2973">
        <v>2402786</v>
      </c>
      <c r="B2973">
        <v>1</v>
      </c>
      <c r="C2973" t="s">
        <v>80</v>
      </c>
      <c r="D2973" t="s">
        <v>110</v>
      </c>
      <c r="E2973" t="s">
        <v>132</v>
      </c>
      <c r="F2973" t="s">
        <v>8764</v>
      </c>
      <c r="G2973" t="s">
        <v>134</v>
      </c>
      <c r="H2973" t="s">
        <v>135</v>
      </c>
      <c r="I2973" t="s">
        <v>136</v>
      </c>
      <c r="J2973" t="s">
        <v>137</v>
      </c>
      <c r="K2973" t="s">
        <v>138</v>
      </c>
      <c r="L2973" t="s">
        <v>8765</v>
      </c>
      <c r="M2973" t="s">
        <v>8766</v>
      </c>
      <c r="N2973">
        <v>3.7027777770000001</v>
      </c>
      <c r="O2973">
        <v>0</v>
      </c>
      <c r="P2973">
        <v>8</v>
      </c>
      <c r="Q2973">
        <v>0</v>
      </c>
      <c r="R2973">
        <v>0</v>
      </c>
      <c r="S2973">
        <v>0</v>
      </c>
      <c r="T2973">
        <v>36</v>
      </c>
      <c r="U2973">
        <v>0</v>
      </c>
      <c r="V2973">
        <v>0</v>
      </c>
      <c r="W2973">
        <v>0</v>
      </c>
      <c r="X2973">
        <v>14.617846215544013</v>
      </c>
      <c r="Y2973">
        <v>0</v>
      </c>
      <c r="Z2973">
        <v>0</v>
      </c>
      <c r="AA2973">
        <v>0</v>
      </c>
      <c r="AB2973">
        <v>142.32024857759365</v>
      </c>
      <c r="AC2973">
        <v>0</v>
      </c>
      <c r="AD2973">
        <v>0</v>
      </c>
      <c r="AE2973">
        <v>156.93809479313765</v>
      </c>
    </row>
    <row r="2974" spans="1:31" x14ac:dyDescent="0.25">
      <c r="A2974">
        <v>2402740</v>
      </c>
      <c r="B2974">
        <v>1</v>
      </c>
      <c r="C2974" t="s">
        <v>81</v>
      </c>
      <c r="D2974" t="s">
        <v>122</v>
      </c>
      <c r="E2974" t="s">
        <v>141</v>
      </c>
      <c r="F2974" t="s">
        <v>4282</v>
      </c>
      <c r="G2974" t="s">
        <v>134</v>
      </c>
      <c r="H2974" t="s">
        <v>143</v>
      </c>
      <c r="I2974" t="s">
        <v>136</v>
      </c>
      <c r="J2974" t="s">
        <v>137</v>
      </c>
      <c r="K2974" t="s">
        <v>138</v>
      </c>
      <c r="L2974" t="s">
        <v>8767</v>
      </c>
      <c r="M2974" t="s">
        <v>8768</v>
      </c>
      <c r="N2974">
        <v>8.727777777</v>
      </c>
      <c r="O2974">
        <v>0</v>
      </c>
      <c r="P2974">
        <v>5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6.0205498439915495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6.0205498439915495</v>
      </c>
    </row>
    <row r="2975" spans="1:31" x14ac:dyDescent="0.25">
      <c r="A2975">
        <v>2402992</v>
      </c>
      <c r="B2975">
        <v>1</v>
      </c>
      <c r="C2975" t="s">
        <v>80</v>
      </c>
      <c r="D2975" t="s">
        <v>105</v>
      </c>
      <c r="E2975" t="s">
        <v>157</v>
      </c>
      <c r="F2975" t="s">
        <v>8769</v>
      </c>
      <c r="G2975" t="s">
        <v>254</v>
      </c>
      <c r="H2975" t="s">
        <v>135</v>
      </c>
      <c r="I2975" t="s">
        <v>136</v>
      </c>
      <c r="J2975" t="s">
        <v>137</v>
      </c>
      <c r="K2975" t="s">
        <v>163</v>
      </c>
      <c r="L2975" t="s">
        <v>8770</v>
      </c>
      <c r="M2975" t="s">
        <v>8771</v>
      </c>
      <c r="N2975">
        <v>0.37</v>
      </c>
      <c r="O2975">
        <v>0</v>
      </c>
      <c r="P2975">
        <v>130</v>
      </c>
      <c r="Q2975">
        <v>0</v>
      </c>
      <c r="R2975">
        <v>0</v>
      </c>
      <c r="S2975">
        <v>0</v>
      </c>
      <c r="T2975">
        <v>7</v>
      </c>
      <c r="U2975">
        <v>0</v>
      </c>
      <c r="V2975">
        <v>0</v>
      </c>
      <c r="W2975">
        <v>0</v>
      </c>
      <c r="X2975">
        <v>11.455933514757662</v>
      </c>
      <c r="Y2975">
        <v>0</v>
      </c>
      <c r="Z2975">
        <v>0</v>
      </c>
      <c r="AA2975">
        <v>0</v>
      </c>
      <c r="AB2975">
        <v>1.3286391871363001</v>
      </c>
      <c r="AC2975">
        <v>0</v>
      </c>
      <c r="AD2975">
        <v>0</v>
      </c>
      <c r="AE2975">
        <v>12.784572701893962</v>
      </c>
    </row>
    <row r="2976" spans="1:31" x14ac:dyDescent="0.25">
      <c r="A2976">
        <v>2402746</v>
      </c>
      <c r="B2976">
        <v>1</v>
      </c>
      <c r="C2976" t="s">
        <v>81</v>
      </c>
      <c r="D2976" t="s">
        <v>128</v>
      </c>
      <c r="E2976" t="s">
        <v>181</v>
      </c>
      <c r="F2976" t="s">
        <v>8772</v>
      </c>
      <c r="G2976" t="s">
        <v>224</v>
      </c>
      <c r="H2976" t="s">
        <v>135</v>
      </c>
      <c r="I2976" t="s">
        <v>136</v>
      </c>
      <c r="J2976" t="s">
        <v>137</v>
      </c>
      <c r="K2976" t="s">
        <v>163</v>
      </c>
      <c r="L2976" t="s">
        <v>8773</v>
      </c>
      <c r="M2976" t="s">
        <v>8774</v>
      </c>
      <c r="N2976">
        <v>2.2602777770000002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3.6103259645174948</v>
      </c>
      <c r="AC2976">
        <v>0</v>
      </c>
      <c r="AD2976">
        <v>0</v>
      </c>
      <c r="AE2976">
        <v>3.6103259645174948</v>
      </c>
    </row>
    <row r="2977" spans="1:31" x14ac:dyDescent="0.25">
      <c r="A2977">
        <v>2402969</v>
      </c>
      <c r="B2977">
        <v>1</v>
      </c>
      <c r="C2977" t="s">
        <v>80</v>
      </c>
      <c r="D2977" t="s">
        <v>85</v>
      </c>
      <c r="E2977" t="s">
        <v>132</v>
      </c>
      <c r="F2977" t="s">
        <v>8775</v>
      </c>
      <c r="G2977" t="s">
        <v>134</v>
      </c>
      <c r="H2977" t="s">
        <v>135</v>
      </c>
      <c r="I2977" t="s">
        <v>136</v>
      </c>
      <c r="J2977" t="s">
        <v>137</v>
      </c>
      <c r="K2977" t="s">
        <v>138</v>
      </c>
      <c r="L2977" t="s">
        <v>8776</v>
      </c>
      <c r="M2977" t="s">
        <v>8777</v>
      </c>
      <c r="N2977">
        <v>2.8316666659999998</v>
      </c>
      <c r="O2977">
        <v>0</v>
      </c>
      <c r="P2977">
        <v>399</v>
      </c>
      <c r="Q2977">
        <v>0</v>
      </c>
      <c r="R2977">
        <v>0</v>
      </c>
      <c r="S2977">
        <v>0</v>
      </c>
      <c r="T2977">
        <v>23</v>
      </c>
      <c r="U2977">
        <v>0</v>
      </c>
      <c r="V2977">
        <v>0</v>
      </c>
      <c r="W2977">
        <v>0</v>
      </c>
      <c r="X2977">
        <v>234.31470362827866</v>
      </c>
      <c r="Y2977">
        <v>0</v>
      </c>
      <c r="Z2977">
        <v>0</v>
      </c>
      <c r="AA2977">
        <v>0</v>
      </c>
      <c r="AB2977">
        <v>87.604122384070394</v>
      </c>
      <c r="AC2977">
        <v>0</v>
      </c>
      <c r="AD2977">
        <v>0</v>
      </c>
      <c r="AE2977">
        <v>321.91882601234909</v>
      </c>
    </row>
    <row r="2978" spans="1:31" x14ac:dyDescent="0.25">
      <c r="A2978">
        <v>2402849</v>
      </c>
      <c r="B2978">
        <v>1</v>
      </c>
      <c r="C2978" t="s">
        <v>80</v>
      </c>
      <c r="D2978" t="s">
        <v>101</v>
      </c>
      <c r="E2978" t="s">
        <v>132</v>
      </c>
      <c r="F2978" t="s">
        <v>8778</v>
      </c>
      <c r="G2978" t="s">
        <v>254</v>
      </c>
      <c r="H2978" t="s">
        <v>135</v>
      </c>
      <c r="I2978" t="s">
        <v>136</v>
      </c>
      <c r="J2978" t="s">
        <v>137</v>
      </c>
      <c r="K2978" t="s">
        <v>163</v>
      </c>
      <c r="L2978" t="s">
        <v>8779</v>
      </c>
      <c r="M2978" t="s">
        <v>8780</v>
      </c>
      <c r="N2978">
        <v>0.66249999999999998</v>
      </c>
      <c r="O2978">
        <v>0</v>
      </c>
      <c r="P2978">
        <v>89</v>
      </c>
      <c r="Q2978">
        <v>0</v>
      </c>
      <c r="R2978">
        <v>2</v>
      </c>
      <c r="S2978">
        <v>0</v>
      </c>
      <c r="T2978">
        <v>6</v>
      </c>
      <c r="U2978">
        <v>0</v>
      </c>
      <c r="V2978">
        <v>0</v>
      </c>
      <c r="W2978">
        <v>0</v>
      </c>
      <c r="X2978">
        <v>14.006002891191866</v>
      </c>
      <c r="Y2978">
        <v>0</v>
      </c>
      <c r="Z2978">
        <v>5.1002055814339177E-2</v>
      </c>
      <c r="AA2978">
        <v>0</v>
      </c>
      <c r="AB2978">
        <v>1.5028091215988633</v>
      </c>
      <c r="AC2978">
        <v>0</v>
      </c>
      <c r="AD2978">
        <v>0</v>
      </c>
      <c r="AE2978">
        <v>15.559814068605068</v>
      </c>
    </row>
    <row r="2979" spans="1:31" x14ac:dyDescent="0.25">
      <c r="A2979">
        <v>2402826</v>
      </c>
      <c r="B2979">
        <v>1</v>
      </c>
      <c r="C2979" t="s">
        <v>80</v>
      </c>
      <c r="D2979" t="s">
        <v>84</v>
      </c>
      <c r="E2979" t="s">
        <v>132</v>
      </c>
      <c r="F2979" t="s">
        <v>8781</v>
      </c>
      <c r="G2979" t="s">
        <v>147</v>
      </c>
      <c r="H2979" t="s">
        <v>135</v>
      </c>
      <c r="I2979" t="s">
        <v>136</v>
      </c>
      <c r="J2979" t="s">
        <v>137</v>
      </c>
      <c r="K2979" t="s">
        <v>138</v>
      </c>
      <c r="L2979" t="s">
        <v>8782</v>
      </c>
      <c r="M2979" t="s">
        <v>8783</v>
      </c>
      <c r="N2979">
        <v>2.8572222219999999</v>
      </c>
      <c r="O2979">
        <v>0</v>
      </c>
      <c r="P2979">
        <v>194</v>
      </c>
      <c r="Q2979">
        <v>0</v>
      </c>
      <c r="R2979">
        <v>0</v>
      </c>
      <c r="S2979">
        <v>0</v>
      </c>
      <c r="T2979">
        <v>16</v>
      </c>
      <c r="U2979">
        <v>0</v>
      </c>
      <c r="V2979">
        <v>0</v>
      </c>
      <c r="W2979">
        <v>0</v>
      </c>
      <c r="X2979">
        <v>147.26278065371275</v>
      </c>
      <c r="Y2979">
        <v>0</v>
      </c>
      <c r="Z2979">
        <v>0</v>
      </c>
      <c r="AA2979">
        <v>0</v>
      </c>
      <c r="AB2979">
        <v>155.42216988083925</v>
      </c>
      <c r="AC2979">
        <v>0</v>
      </c>
      <c r="AD2979">
        <v>0</v>
      </c>
      <c r="AE2979">
        <v>302.684950534552</v>
      </c>
    </row>
    <row r="2980" spans="1:31" x14ac:dyDescent="0.25">
      <c r="A2980">
        <v>2402806</v>
      </c>
      <c r="B2980">
        <v>1</v>
      </c>
      <c r="C2980" t="s">
        <v>81</v>
      </c>
      <c r="D2980" t="s">
        <v>118</v>
      </c>
      <c r="E2980" t="s">
        <v>141</v>
      </c>
      <c r="F2980" t="s">
        <v>8784</v>
      </c>
      <c r="G2980" t="s">
        <v>206</v>
      </c>
      <c r="H2980" t="s">
        <v>143</v>
      </c>
      <c r="I2980" t="s">
        <v>136</v>
      </c>
      <c r="J2980" t="s">
        <v>137</v>
      </c>
      <c r="K2980" t="s">
        <v>163</v>
      </c>
      <c r="L2980" t="s">
        <v>8785</v>
      </c>
      <c r="M2980" t="s">
        <v>8786</v>
      </c>
      <c r="N2980">
        <v>1.2575000000000001</v>
      </c>
      <c r="O2980">
        <v>0</v>
      </c>
      <c r="P2980">
        <v>0</v>
      </c>
      <c r="Q2980">
        <v>9</v>
      </c>
      <c r="R2980">
        <v>14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9.8362228261732181</v>
      </c>
      <c r="Z2980">
        <v>14.337150908735957</v>
      </c>
      <c r="AA2980">
        <v>0</v>
      </c>
      <c r="AB2980">
        <v>0</v>
      </c>
      <c r="AC2980">
        <v>0</v>
      </c>
      <c r="AD2980">
        <v>0</v>
      </c>
      <c r="AE2980">
        <v>24.173373734909177</v>
      </c>
    </row>
    <row r="2981" spans="1:31" x14ac:dyDescent="0.25">
      <c r="A2981">
        <v>2402683</v>
      </c>
      <c r="B2981">
        <v>1</v>
      </c>
      <c r="C2981" t="s">
        <v>80</v>
      </c>
      <c r="D2981" t="s">
        <v>99</v>
      </c>
      <c r="E2981" t="s">
        <v>181</v>
      </c>
      <c r="F2981" t="s">
        <v>8787</v>
      </c>
      <c r="G2981" t="s">
        <v>231</v>
      </c>
      <c r="H2981" t="s">
        <v>135</v>
      </c>
      <c r="I2981" t="s">
        <v>136</v>
      </c>
      <c r="J2981" t="s">
        <v>137</v>
      </c>
      <c r="K2981" t="s">
        <v>163</v>
      </c>
      <c r="L2981" t="s">
        <v>8788</v>
      </c>
      <c r="M2981" t="s">
        <v>8789</v>
      </c>
      <c r="N2981">
        <v>1.786944444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0.37168383507925562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0.37168383507925562</v>
      </c>
    </row>
    <row r="2982" spans="1:31" x14ac:dyDescent="0.25">
      <c r="A2982">
        <v>2402783</v>
      </c>
      <c r="B2982">
        <v>1</v>
      </c>
      <c r="C2982" t="s">
        <v>80</v>
      </c>
      <c r="D2982" t="s">
        <v>94</v>
      </c>
      <c r="E2982" t="s">
        <v>157</v>
      </c>
      <c r="F2982" t="s">
        <v>8790</v>
      </c>
      <c r="G2982" t="s">
        <v>272</v>
      </c>
      <c r="H2982" t="s">
        <v>135</v>
      </c>
      <c r="I2982" t="s">
        <v>136</v>
      </c>
      <c r="J2982" t="s">
        <v>137</v>
      </c>
      <c r="K2982" t="s">
        <v>163</v>
      </c>
      <c r="L2982" t="s">
        <v>8791</v>
      </c>
      <c r="M2982" t="s">
        <v>8792</v>
      </c>
      <c r="N2982">
        <v>1.3897222220000001</v>
      </c>
      <c r="O2982">
        <v>0</v>
      </c>
      <c r="P2982">
        <v>0</v>
      </c>
      <c r="Q2982">
        <v>0</v>
      </c>
      <c r="R2982">
        <v>6</v>
      </c>
      <c r="S2982">
        <v>0</v>
      </c>
      <c r="T2982">
        <v>2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</row>
    <row r="2983" spans="1:31" x14ac:dyDescent="0.25">
      <c r="A2983">
        <v>2402926</v>
      </c>
      <c r="B2983">
        <v>1</v>
      </c>
      <c r="C2983" t="s">
        <v>80</v>
      </c>
      <c r="D2983" t="s">
        <v>96</v>
      </c>
      <c r="E2983" t="s">
        <v>153</v>
      </c>
      <c r="F2983" t="s">
        <v>8289</v>
      </c>
      <c r="G2983" t="s">
        <v>134</v>
      </c>
      <c r="H2983" t="s">
        <v>143</v>
      </c>
      <c r="I2983" t="s">
        <v>136</v>
      </c>
      <c r="J2983" t="s">
        <v>137</v>
      </c>
      <c r="K2983" t="s">
        <v>138</v>
      </c>
      <c r="L2983" t="s">
        <v>8793</v>
      </c>
      <c r="M2983" t="s">
        <v>8794</v>
      </c>
      <c r="N2983">
        <v>2.4511111109999999</v>
      </c>
      <c r="O2983">
        <v>5</v>
      </c>
      <c r="P2983">
        <v>1203</v>
      </c>
      <c r="Q2983">
        <v>16</v>
      </c>
      <c r="R2983">
        <v>62</v>
      </c>
      <c r="S2983">
        <v>10</v>
      </c>
      <c r="T2983">
        <v>30</v>
      </c>
      <c r="U2983">
        <v>0</v>
      </c>
      <c r="V2983">
        <v>1</v>
      </c>
      <c r="W2983">
        <v>29.858076052992732</v>
      </c>
      <c r="X2983">
        <v>603.24539144363155</v>
      </c>
      <c r="Y2983">
        <v>67.471704839389076</v>
      </c>
      <c r="Z2983">
        <v>47.738943756018585</v>
      </c>
      <c r="AA2983">
        <v>47.449141681484598</v>
      </c>
      <c r="AB2983">
        <v>35.136882299709598</v>
      </c>
      <c r="AC2983">
        <v>0</v>
      </c>
      <c r="AD2983">
        <v>1.3549960079681336</v>
      </c>
      <c r="AE2983">
        <v>832.25513608119411</v>
      </c>
    </row>
    <row r="2984" spans="1:31" x14ac:dyDescent="0.25">
      <c r="A2984">
        <v>2402763</v>
      </c>
      <c r="B2984">
        <v>1</v>
      </c>
      <c r="C2984" t="s">
        <v>81</v>
      </c>
      <c r="D2984" t="s">
        <v>115</v>
      </c>
      <c r="E2984" t="s">
        <v>141</v>
      </c>
      <c r="F2984" t="s">
        <v>8795</v>
      </c>
      <c r="G2984" t="s">
        <v>134</v>
      </c>
      <c r="H2984" t="s">
        <v>143</v>
      </c>
      <c r="I2984" t="s">
        <v>136</v>
      </c>
      <c r="J2984" t="s">
        <v>137</v>
      </c>
      <c r="K2984" t="s">
        <v>138</v>
      </c>
      <c r="L2984" t="s">
        <v>8796</v>
      </c>
      <c r="M2984" t="s">
        <v>8797</v>
      </c>
      <c r="N2984">
        <v>3.9444444440000002</v>
      </c>
      <c r="O2984">
        <v>0</v>
      </c>
      <c r="P2984">
        <v>71</v>
      </c>
      <c r="Q2984">
        <v>0</v>
      </c>
      <c r="R2984">
        <v>4</v>
      </c>
      <c r="S2984">
        <v>1</v>
      </c>
      <c r="T2984">
        <v>5</v>
      </c>
      <c r="U2984">
        <v>0</v>
      </c>
      <c r="V2984">
        <v>0</v>
      </c>
      <c r="W2984">
        <v>0</v>
      </c>
      <c r="X2984">
        <v>55.878133714443614</v>
      </c>
      <c r="Y2984">
        <v>0</v>
      </c>
      <c r="Z2984">
        <v>22.271008912438599</v>
      </c>
      <c r="AA2984">
        <v>6.0182486915497888</v>
      </c>
      <c r="AB2984">
        <v>21.856202823811614</v>
      </c>
      <c r="AC2984">
        <v>0</v>
      </c>
      <c r="AD2984">
        <v>0</v>
      </c>
      <c r="AE2984">
        <v>106.02359414224361</v>
      </c>
    </row>
    <row r="2985" spans="1:31" x14ac:dyDescent="0.25">
      <c r="A2985">
        <v>2403012</v>
      </c>
      <c r="B2985">
        <v>1</v>
      </c>
      <c r="C2985" t="s">
        <v>80</v>
      </c>
      <c r="D2985" t="s">
        <v>92</v>
      </c>
      <c r="E2985" t="s">
        <v>176</v>
      </c>
      <c r="F2985" t="s">
        <v>8798</v>
      </c>
      <c r="G2985" t="s">
        <v>272</v>
      </c>
      <c r="H2985" t="s">
        <v>135</v>
      </c>
      <c r="I2985" t="s">
        <v>136</v>
      </c>
      <c r="J2985" t="s">
        <v>137</v>
      </c>
      <c r="K2985" t="s">
        <v>163</v>
      </c>
      <c r="L2985" t="s">
        <v>8799</v>
      </c>
      <c r="M2985" t="s">
        <v>8800</v>
      </c>
      <c r="N2985">
        <v>1.7250000000000001</v>
      </c>
      <c r="O2985">
        <v>0</v>
      </c>
      <c r="P2985">
        <v>23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7.2064679339960485</v>
      </c>
      <c r="Y2985">
        <v>0</v>
      </c>
      <c r="Z2985">
        <v>0</v>
      </c>
      <c r="AA2985">
        <v>0</v>
      </c>
      <c r="AB2985">
        <v>6.1699185683392506E-2</v>
      </c>
      <c r="AC2985">
        <v>0</v>
      </c>
      <c r="AD2985">
        <v>0</v>
      </c>
      <c r="AE2985">
        <v>7.2681671196794406</v>
      </c>
    </row>
    <row r="2986" spans="1:31" x14ac:dyDescent="0.25">
      <c r="A2986">
        <v>2402869</v>
      </c>
      <c r="B2986">
        <v>1</v>
      </c>
      <c r="C2986" t="s">
        <v>80</v>
      </c>
      <c r="D2986" t="s">
        <v>93</v>
      </c>
      <c r="E2986" t="s">
        <v>153</v>
      </c>
      <c r="F2986" t="s">
        <v>8801</v>
      </c>
      <c r="G2986" t="s">
        <v>134</v>
      </c>
      <c r="H2986" t="s">
        <v>143</v>
      </c>
      <c r="I2986" t="s">
        <v>136</v>
      </c>
      <c r="J2986" t="s">
        <v>137</v>
      </c>
      <c r="K2986" t="s">
        <v>138</v>
      </c>
      <c r="L2986" t="s">
        <v>8802</v>
      </c>
      <c r="M2986" t="s">
        <v>8803</v>
      </c>
      <c r="N2986">
        <v>1.1316666660000001</v>
      </c>
      <c r="O2986">
        <v>1</v>
      </c>
      <c r="P2986">
        <v>10962</v>
      </c>
      <c r="Q2986">
        <v>68</v>
      </c>
      <c r="R2986">
        <v>2617</v>
      </c>
      <c r="S2986">
        <v>100</v>
      </c>
      <c r="T2986">
        <v>2123</v>
      </c>
      <c r="U2986">
        <v>2</v>
      </c>
      <c r="V2986">
        <v>1</v>
      </c>
      <c r="W2986">
        <v>0.25764961680718895</v>
      </c>
      <c r="X2986">
        <v>2025.7078571508055</v>
      </c>
      <c r="Y2986">
        <v>263.12311662610972</v>
      </c>
      <c r="Z2986">
        <v>3020.5348574574191</v>
      </c>
      <c r="AA2986">
        <v>567.02997422367037</v>
      </c>
      <c r="AB2986">
        <v>2147.2250242512564</v>
      </c>
      <c r="AC2986">
        <v>39.947819243735069</v>
      </c>
      <c r="AD2986">
        <v>177.76229970547487</v>
      </c>
      <c r="AE2986">
        <v>8241.5885982752789</v>
      </c>
    </row>
    <row r="2987" spans="1:31" x14ac:dyDescent="0.25">
      <c r="A2987">
        <v>2402858</v>
      </c>
      <c r="B2987">
        <v>1</v>
      </c>
      <c r="C2987" t="s">
        <v>81</v>
      </c>
      <c r="D2987" t="s">
        <v>118</v>
      </c>
      <c r="E2987" t="s">
        <v>141</v>
      </c>
      <c r="F2987" t="s">
        <v>8804</v>
      </c>
      <c r="G2987" t="s">
        <v>206</v>
      </c>
      <c r="H2987" t="s">
        <v>143</v>
      </c>
      <c r="I2987" t="s">
        <v>136</v>
      </c>
      <c r="J2987" t="s">
        <v>137</v>
      </c>
      <c r="K2987" t="s">
        <v>163</v>
      </c>
      <c r="L2987" t="s">
        <v>8805</v>
      </c>
      <c r="M2987" t="s">
        <v>8806</v>
      </c>
      <c r="N2987">
        <v>2.1902777769999999</v>
      </c>
      <c r="O2987">
        <v>0</v>
      </c>
      <c r="P2987">
        <v>0</v>
      </c>
      <c r="Q2987">
        <v>0</v>
      </c>
      <c r="R2987">
        <v>6</v>
      </c>
      <c r="S2987">
        <v>0</v>
      </c>
      <c r="T2987">
        <v>5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2.1469638977241869</v>
      </c>
      <c r="AA2987">
        <v>0</v>
      </c>
      <c r="AB2987">
        <v>28.907238714994318</v>
      </c>
      <c r="AC2987">
        <v>0</v>
      </c>
      <c r="AD2987">
        <v>0</v>
      </c>
      <c r="AE2987">
        <v>31.054202612718505</v>
      </c>
    </row>
    <row r="2988" spans="1:31" x14ac:dyDescent="0.25">
      <c r="A2988">
        <v>2402749</v>
      </c>
      <c r="B2988">
        <v>1</v>
      </c>
      <c r="C2988" t="s">
        <v>81</v>
      </c>
      <c r="D2988" t="s">
        <v>113</v>
      </c>
      <c r="E2988" t="s">
        <v>153</v>
      </c>
      <c r="F2988" t="s">
        <v>8807</v>
      </c>
      <c r="G2988" t="s">
        <v>134</v>
      </c>
      <c r="H2988" t="s">
        <v>143</v>
      </c>
      <c r="I2988" t="s">
        <v>136</v>
      </c>
      <c r="J2988" t="s">
        <v>137</v>
      </c>
      <c r="K2988" t="s">
        <v>138</v>
      </c>
      <c r="L2988" t="s">
        <v>8808</v>
      </c>
      <c r="M2988" t="s">
        <v>8809</v>
      </c>
      <c r="N2988">
        <v>7.6983333329999999</v>
      </c>
      <c r="O2988">
        <v>0</v>
      </c>
      <c r="P2988">
        <v>1432</v>
      </c>
      <c r="Q2988">
        <v>3</v>
      </c>
      <c r="R2988">
        <v>15</v>
      </c>
      <c r="S2988">
        <v>1</v>
      </c>
      <c r="T2988">
        <v>59</v>
      </c>
      <c r="U2988">
        <v>0</v>
      </c>
      <c r="V2988">
        <v>1</v>
      </c>
      <c r="W2988">
        <v>0</v>
      </c>
      <c r="X2988">
        <v>1866.1793304634471</v>
      </c>
      <c r="Y2988">
        <v>36.401143314590662</v>
      </c>
      <c r="Z2988">
        <v>54.88432080080721</v>
      </c>
      <c r="AA2988">
        <v>12.042318859884965</v>
      </c>
      <c r="AB2988">
        <v>293.75563177877473</v>
      </c>
      <c r="AC2988">
        <v>0</v>
      </c>
      <c r="AD2988">
        <v>21.482490131807555</v>
      </c>
      <c r="AE2988">
        <v>2284.7452353493122</v>
      </c>
    </row>
    <row r="2989" spans="1:31" x14ac:dyDescent="0.25">
      <c r="A2989">
        <v>2403064</v>
      </c>
      <c r="B2989">
        <v>1</v>
      </c>
      <c r="C2989" t="s">
        <v>80</v>
      </c>
      <c r="D2989" t="s">
        <v>85</v>
      </c>
      <c r="E2989" t="s">
        <v>325</v>
      </c>
      <c r="F2989" t="s">
        <v>8810</v>
      </c>
      <c r="G2989" t="s">
        <v>162</v>
      </c>
      <c r="H2989" t="s">
        <v>143</v>
      </c>
      <c r="I2989" t="s">
        <v>136</v>
      </c>
      <c r="J2989" t="s">
        <v>137</v>
      </c>
      <c r="K2989" t="s">
        <v>163</v>
      </c>
      <c r="L2989" t="s">
        <v>8811</v>
      </c>
      <c r="M2989" t="s">
        <v>8812</v>
      </c>
      <c r="N2989">
        <v>1.7022222220000001</v>
      </c>
      <c r="O2989">
        <v>0</v>
      </c>
      <c r="P2989">
        <v>4105</v>
      </c>
      <c r="Q2989">
        <v>0</v>
      </c>
      <c r="R2989">
        <v>0</v>
      </c>
      <c r="S2989">
        <v>0</v>
      </c>
      <c r="T2989">
        <v>350</v>
      </c>
      <c r="U2989">
        <v>0</v>
      </c>
      <c r="V2989">
        <v>0</v>
      </c>
      <c r="W2989">
        <v>0</v>
      </c>
      <c r="X2989">
        <v>1457.1460308998915</v>
      </c>
      <c r="Y2989">
        <v>0</v>
      </c>
      <c r="Z2989">
        <v>0</v>
      </c>
      <c r="AA2989">
        <v>0</v>
      </c>
      <c r="AB2989">
        <v>583.71448073446561</v>
      </c>
      <c r="AC2989">
        <v>0</v>
      </c>
      <c r="AD2989">
        <v>0</v>
      </c>
      <c r="AE2989">
        <v>2040.860511634357</v>
      </c>
    </row>
    <row r="2990" spans="1:31" x14ac:dyDescent="0.25">
      <c r="A2990">
        <v>2402729</v>
      </c>
      <c r="B2990">
        <v>1</v>
      </c>
      <c r="C2990" t="s">
        <v>80</v>
      </c>
      <c r="D2990" t="s">
        <v>92</v>
      </c>
      <c r="E2990" t="s">
        <v>153</v>
      </c>
      <c r="F2990" t="s">
        <v>8813</v>
      </c>
      <c r="G2990" t="s">
        <v>162</v>
      </c>
      <c r="H2990" t="s">
        <v>143</v>
      </c>
      <c r="I2990" t="s">
        <v>136</v>
      </c>
      <c r="J2990" t="s">
        <v>137</v>
      </c>
      <c r="K2990" t="s">
        <v>163</v>
      </c>
      <c r="L2990" t="s">
        <v>8814</v>
      </c>
      <c r="M2990" t="s">
        <v>8815</v>
      </c>
      <c r="N2990">
        <v>0.36388888800000002</v>
      </c>
      <c r="O2990">
        <v>0</v>
      </c>
      <c r="P2990">
        <v>2432</v>
      </c>
      <c r="Q2990">
        <v>0</v>
      </c>
      <c r="R2990">
        <v>71</v>
      </c>
      <c r="S2990">
        <v>3</v>
      </c>
      <c r="T2990">
        <v>390</v>
      </c>
      <c r="U2990">
        <v>0</v>
      </c>
      <c r="V2990">
        <v>0</v>
      </c>
      <c r="W2990">
        <v>0</v>
      </c>
      <c r="X2990">
        <v>139.76544489229812</v>
      </c>
      <c r="Y2990">
        <v>0</v>
      </c>
      <c r="Z2990">
        <v>4.7628292265265149</v>
      </c>
      <c r="AA2990">
        <v>8.6212025813206932</v>
      </c>
      <c r="AB2990">
        <v>106.54972616914637</v>
      </c>
      <c r="AC2990">
        <v>0</v>
      </c>
      <c r="AD2990">
        <v>0</v>
      </c>
      <c r="AE2990">
        <v>259.6992028692917</v>
      </c>
    </row>
    <row r="2991" spans="1:31" x14ac:dyDescent="0.25">
      <c r="A2991">
        <v>2402809</v>
      </c>
      <c r="B2991">
        <v>1</v>
      </c>
      <c r="C2991" t="s">
        <v>80</v>
      </c>
      <c r="D2991" t="s">
        <v>105</v>
      </c>
      <c r="E2991" t="s">
        <v>279</v>
      </c>
      <c r="F2991" t="s">
        <v>8816</v>
      </c>
      <c r="G2991" t="s">
        <v>147</v>
      </c>
      <c r="H2991" t="s">
        <v>143</v>
      </c>
      <c r="I2991" t="s">
        <v>136</v>
      </c>
      <c r="J2991" t="s">
        <v>137</v>
      </c>
      <c r="K2991" t="s">
        <v>138</v>
      </c>
      <c r="L2991" t="s">
        <v>8817</v>
      </c>
      <c r="M2991" t="s">
        <v>8818</v>
      </c>
      <c r="N2991">
        <v>1.7041666660000001</v>
      </c>
      <c r="O2991">
        <v>1</v>
      </c>
      <c r="P2991">
        <v>2</v>
      </c>
      <c r="Q2991">
        <v>0</v>
      </c>
      <c r="R2991">
        <v>2</v>
      </c>
      <c r="S2991">
        <v>10</v>
      </c>
      <c r="T2991">
        <v>6</v>
      </c>
      <c r="U2991">
        <v>0</v>
      </c>
      <c r="V2991">
        <v>0</v>
      </c>
      <c r="W2991">
        <v>5.4564002974458345</v>
      </c>
      <c r="X2991">
        <v>0.99144538005658323</v>
      </c>
      <c r="Y2991">
        <v>0</v>
      </c>
      <c r="Z2991">
        <v>1.2095592394254238</v>
      </c>
      <c r="AA2991">
        <v>71.760590711004866</v>
      </c>
      <c r="AB2991">
        <v>29.630686809442629</v>
      </c>
      <c r="AC2991">
        <v>0</v>
      </c>
      <c r="AD2991">
        <v>0</v>
      </c>
      <c r="AE2991">
        <v>109.04868243737533</v>
      </c>
    </row>
    <row r="2992" spans="1:31" x14ac:dyDescent="0.25">
      <c r="A2992">
        <v>2403021</v>
      </c>
      <c r="B2992">
        <v>1</v>
      </c>
      <c r="C2992" t="s">
        <v>80</v>
      </c>
      <c r="D2992" t="s">
        <v>103</v>
      </c>
      <c r="E2992" t="s">
        <v>132</v>
      </c>
      <c r="F2992" t="s">
        <v>8819</v>
      </c>
      <c r="G2992" t="s">
        <v>187</v>
      </c>
      <c r="H2992" t="s">
        <v>135</v>
      </c>
      <c r="I2992" t="s">
        <v>136</v>
      </c>
      <c r="J2992" t="s">
        <v>137</v>
      </c>
      <c r="K2992" t="s">
        <v>163</v>
      </c>
      <c r="L2992" t="s">
        <v>8820</v>
      </c>
      <c r="M2992" t="s">
        <v>8821</v>
      </c>
      <c r="N2992">
        <v>0.70305555500000005</v>
      </c>
      <c r="O2992">
        <v>0</v>
      </c>
      <c r="P2992">
        <v>201</v>
      </c>
      <c r="Q2992">
        <v>0</v>
      </c>
      <c r="R2992">
        <v>0</v>
      </c>
      <c r="S2992">
        <v>0</v>
      </c>
      <c r="T2992">
        <v>18</v>
      </c>
      <c r="U2992">
        <v>0</v>
      </c>
      <c r="V2992">
        <v>0</v>
      </c>
      <c r="W2992">
        <v>0</v>
      </c>
      <c r="X2992">
        <v>32.608361977109986</v>
      </c>
      <c r="Y2992">
        <v>0</v>
      </c>
      <c r="Z2992">
        <v>0</v>
      </c>
      <c r="AA2992">
        <v>0</v>
      </c>
      <c r="AB2992">
        <v>25.719888921431846</v>
      </c>
      <c r="AC2992">
        <v>0</v>
      </c>
      <c r="AD2992">
        <v>0</v>
      </c>
      <c r="AE2992">
        <v>58.328250898541832</v>
      </c>
    </row>
    <row r="2993" spans="1:31" x14ac:dyDescent="0.25">
      <c r="A2993">
        <v>2403147</v>
      </c>
      <c r="B2993">
        <v>1</v>
      </c>
      <c r="C2993" t="s">
        <v>81</v>
      </c>
      <c r="D2993" t="s">
        <v>115</v>
      </c>
      <c r="E2993" t="s">
        <v>181</v>
      </c>
      <c r="F2993" t="s">
        <v>8822</v>
      </c>
      <c r="G2993" t="s">
        <v>183</v>
      </c>
      <c r="H2993" t="s">
        <v>135</v>
      </c>
      <c r="I2993" t="s">
        <v>136</v>
      </c>
      <c r="J2993" t="s">
        <v>137</v>
      </c>
      <c r="K2993" t="s">
        <v>163</v>
      </c>
      <c r="L2993" t="s">
        <v>8823</v>
      </c>
      <c r="M2993" t="s">
        <v>8824</v>
      </c>
      <c r="N2993">
        <v>0.97611111100000003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0.22874463469111112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0.22874463469111112</v>
      </c>
    </row>
    <row r="2994" spans="1:31" x14ac:dyDescent="0.25">
      <c r="A2994">
        <v>2402792</v>
      </c>
      <c r="B2994">
        <v>1</v>
      </c>
      <c r="C2994" t="s">
        <v>80</v>
      </c>
      <c r="D2994" t="s">
        <v>108</v>
      </c>
      <c r="E2994" t="s">
        <v>132</v>
      </c>
      <c r="F2994" t="s">
        <v>8825</v>
      </c>
      <c r="G2994" t="s">
        <v>134</v>
      </c>
      <c r="H2994" t="s">
        <v>135</v>
      </c>
      <c r="I2994" t="s">
        <v>136</v>
      </c>
      <c r="J2994" t="s">
        <v>137</v>
      </c>
      <c r="K2994" t="s">
        <v>138</v>
      </c>
      <c r="L2994" t="s">
        <v>8826</v>
      </c>
      <c r="M2994" t="s">
        <v>8827</v>
      </c>
      <c r="N2994">
        <v>4.3988888880000001</v>
      </c>
      <c r="O2994">
        <v>0</v>
      </c>
      <c r="P2994">
        <v>14</v>
      </c>
      <c r="Q2994">
        <v>0</v>
      </c>
      <c r="R2994">
        <v>5</v>
      </c>
      <c r="S2994">
        <v>0</v>
      </c>
      <c r="T2994">
        <v>4</v>
      </c>
      <c r="U2994">
        <v>0</v>
      </c>
      <c r="V2994">
        <v>0</v>
      </c>
      <c r="W2994">
        <v>0</v>
      </c>
      <c r="X2994">
        <v>14.224965804117456</v>
      </c>
      <c r="Y2994">
        <v>0</v>
      </c>
      <c r="Z2994">
        <v>25.861386153445238</v>
      </c>
      <c r="AA2994">
        <v>0</v>
      </c>
      <c r="AB2994">
        <v>22.721076626570493</v>
      </c>
      <c r="AC2994">
        <v>0</v>
      </c>
      <c r="AD2994">
        <v>0</v>
      </c>
      <c r="AE2994">
        <v>62.807428584133191</v>
      </c>
    </row>
    <row r="2995" spans="1:31" x14ac:dyDescent="0.25">
      <c r="A2995">
        <v>2403101</v>
      </c>
      <c r="B2995">
        <v>1</v>
      </c>
      <c r="C2995" t="s">
        <v>80</v>
      </c>
      <c r="D2995" t="s">
        <v>94</v>
      </c>
      <c r="E2995" t="s">
        <v>157</v>
      </c>
      <c r="F2995" t="s">
        <v>8828</v>
      </c>
      <c r="G2995" t="s">
        <v>213</v>
      </c>
      <c r="H2995" t="s">
        <v>135</v>
      </c>
      <c r="I2995" t="s">
        <v>136</v>
      </c>
      <c r="J2995" t="s">
        <v>137</v>
      </c>
      <c r="K2995" t="s">
        <v>163</v>
      </c>
      <c r="L2995" t="s">
        <v>8829</v>
      </c>
      <c r="M2995" t="s">
        <v>8830</v>
      </c>
      <c r="N2995">
        <v>1.589722222</v>
      </c>
      <c r="O2995">
        <v>0</v>
      </c>
      <c r="P2995">
        <v>22</v>
      </c>
      <c r="Q2995">
        <v>0</v>
      </c>
      <c r="R2995">
        <v>0</v>
      </c>
      <c r="S2995">
        <v>0</v>
      </c>
      <c r="T2995">
        <v>1</v>
      </c>
      <c r="U2995">
        <v>0</v>
      </c>
      <c r="V2995">
        <v>0</v>
      </c>
      <c r="W2995">
        <v>0</v>
      </c>
      <c r="X2995">
        <v>6.7218493031027835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6.7218493031027835</v>
      </c>
    </row>
    <row r="2996" spans="1:31" x14ac:dyDescent="0.25">
      <c r="A2996">
        <v>2402752</v>
      </c>
      <c r="B2996">
        <v>1</v>
      </c>
      <c r="C2996" t="s">
        <v>80</v>
      </c>
      <c r="D2996" t="s">
        <v>84</v>
      </c>
      <c r="E2996" t="s">
        <v>181</v>
      </c>
      <c r="F2996" t="s">
        <v>8831</v>
      </c>
      <c r="G2996" t="s">
        <v>183</v>
      </c>
      <c r="H2996" t="s">
        <v>135</v>
      </c>
      <c r="I2996" t="s">
        <v>136</v>
      </c>
      <c r="J2996" t="s">
        <v>137</v>
      </c>
      <c r="K2996" t="s">
        <v>163</v>
      </c>
      <c r="L2996" t="s">
        <v>8832</v>
      </c>
      <c r="M2996" t="s">
        <v>8833</v>
      </c>
      <c r="N2996">
        <v>3.3652777770000002</v>
      </c>
      <c r="O2996">
        <v>0</v>
      </c>
      <c r="P2996">
        <v>3</v>
      </c>
      <c r="Q2996">
        <v>0</v>
      </c>
      <c r="R2996">
        <v>0</v>
      </c>
      <c r="S2996">
        <v>0</v>
      </c>
      <c r="T2996">
        <v>1</v>
      </c>
      <c r="U2996">
        <v>0</v>
      </c>
      <c r="V2996">
        <v>0</v>
      </c>
      <c r="W2996">
        <v>0</v>
      </c>
      <c r="X2996">
        <v>1.4292544288171296</v>
      </c>
      <c r="Y2996">
        <v>0</v>
      </c>
      <c r="Z2996">
        <v>0</v>
      </c>
      <c r="AA2996">
        <v>0</v>
      </c>
      <c r="AB2996">
        <v>0.10562959608608249</v>
      </c>
      <c r="AC2996">
        <v>0</v>
      </c>
      <c r="AD2996">
        <v>0</v>
      </c>
      <c r="AE2996">
        <v>1.5348840249032121</v>
      </c>
    </row>
    <row r="2997" spans="1:31" x14ac:dyDescent="0.25">
      <c r="A2997">
        <v>2402898</v>
      </c>
      <c r="B2997">
        <v>1</v>
      </c>
      <c r="C2997" t="s">
        <v>80</v>
      </c>
      <c r="D2997" t="s">
        <v>88</v>
      </c>
      <c r="E2997" t="s">
        <v>181</v>
      </c>
      <c r="F2997" t="s">
        <v>8528</v>
      </c>
      <c r="G2997" t="s">
        <v>183</v>
      </c>
      <c r="H2997" t="s">
        <v>135</v>
      </c>
      <c r="I2997" t="s">
        <v>136</v>
      </c>
      <c r="J2997" t="s">
        <v>137</v>
      </c>
      <c r="K2997" t="s">
        <v>163</v>
      </c>
      <c r="L2997" t="s">
        <v>8834</v>
      </c>
      <c r="M2997" t="s">
        <v>8835</v>
      </c>
      <c r="N2997">
        <v>1.233333333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0.21464607889885334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0.21464607889885334</v>
      </c>
    </row>
    <row r="2998" spans="1:31" x14ac:dyDescent="0.25">
      <c r="A2998">
        <v>2402712</v>
      </c>
      <c r="B2998">
        <v>1</v>
      </c>
      <c r="C2998" t="s">
        <v>81</v>
      </c>
      <c r="D2998" t="s">
        <v>127</v>
      </c>
      <c r="E2998" t="s">
        <v>325</v>
      </c>
      <c r="F2998" t="s">
        <v>8836</v>
      </c>
      <c r="G2998" t="s">
        <v>162</v>
      </c>
      <c r="H2998" t="s">
        <v>143</v>
      </c>
      <c r="I2998" t="s">
        <v>136</v>
      </c>
      <c r="J2998" t="s">
        <v>137</v>
      </c>
      <c r="K2998" t="s">
        <v>163</v>
      </c>
      <c r="L2998" t="s">
        <v>8837</v>
      </c>
      <c r="M2998" t="s">
        <v>8838</v>
      </c>
      <c r="N2998">
        <v>0.62417861100000005</v>
      </c>
      <c r="O2998">
        <v>8</v>
      </c>
      <c r="P2998">
        <v>146</v>
      </c>
      <c r="Q2998">
        <v>203</v>
      </c>
      <c r="R2998">
        <v>208</v>
      </c>
      <c r="S2998">
        <v>13</v>
      </c>
      <c r="T2998">
        <v>28</v>
      </c>
      <c r="U2998">
        <v>0</v>
      </c>
      <c r="V2998">
        <v>0</v>
      </c>
      <c r="W2998">
        <v>1.1094686624041201</v>
      </c>
      <c r="X2998">
        <v>16.794983246284261</v>
      </c>
      <c r="Y2998">
        <v>38.989876847528684</v>
      </c>
      <c r="Z2998">
        <v>41.417970397208641</v>
      </c>
      <c r="AA2998">
        <v>6.5454694724520435</v>
      </c>
      <c r="AB2998">
        <v>6.9543648590503366</v>
      </c>
      <c r="AC2998">
        <v>0</v>
      </c>
      <c r="AD2998">
        <v>0</v>
      </c>
      <c r="AE2998">
        <v>111.81213348492807</v>
      </c>
    </row>
    <row r="2999" spans="1:31" x14ac:dyDescent="0.25">
      <c r="A2999">
        <v>2402726</v>
      </c>
      <c r="B2999">
        <v>1</v>
      </c>
      <c r="C2999" t="s">
        <v>81</v>
      </c>
      <c r="D2999" t="s">
        <v>113</v>
      </c>
      <c r="E2999" t="s">
        <v>132</v>
      </c>
      <c r="F2999" t="s">
        <v>8839</v>
      </c>
      <c r="G2999" t="s">
        <v>187</v>
      </c>
      <c r="H2999" t="s">
        <v>135</v>
      </c>
      <c r="I2999" t="s">
        <v>136</v>
      </c>
      <c r="J2999" t="s">
        <v>137</v>
      </c>
      <c r="K2999" t="s">
        <v>163</v>
      </c>
      <c r="L2999" t="s">
        <v>8840</v>
      </c>
      <c r="M2999" t="s">
        <v>8841</v>
      </c>
      <c r="N2999">
        <v>3.460555555</v>
      </c>
      <c r="O2999">
        <v>0</v>
      </c>
      <c r="P2999">
        <v>12</v>
      </c>
      <c r="Q2999">
        <v>0</v>
      </c>
      <c r="R2999">
        <v>0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8.9706459043162212</v>
      </c>
      <c r="Y2999">
        <v>0</v>
      </c>
      <c r="Z2999">
        <v>0</v>
      </c>
      <c r="AA2999">
        <v>0</v>
      </c>
      <c r="AB2999">
        <v>5.3598574395308054</v>
      </c>
      <c r="AC2999">
        <v>0</v>
      </c>
      <c r="AD2999">
        <v>0</v>
      </c>
      <c r="AE2999">
        <v>14.330503343847028</v>
      </c>
    </row>
    <row r="3000" spans="1:31" x14ac:dyDescent="0.25">
      <c r="A3000">
        <v>2402775</v>
      </c>
      <c r="B3000">
        <v>1</v>
      </c>
      <c r="C3000" t="s">
        <v>81</v>
      </c>
      <c r="D3000" t="s">
        <v>127</v>
      </c>
      <c r="E3000" t="s">
        <v>279</v>
      </c>
      <c r="F3000" t="s">
        <v>5493</v>
      </c>
      <c r="G3000" t="s">
        <v>162</v>
      </c>
      <c r="H3000" t="s">
        <v>143</v>
      </c>
      <c r="I3000" t="s">
        <v>136</v>
      </c>
      <c r="J3000" t="s">
        <v>137</v>
      </c>
      <c r="K3000" t="s">
        <v>163</v>
      </c>
      <c r="L3000" t="s">
        <v>8842</v>
      </c>
      <c r="M3000" t="s">
        <v>8843</v>
      </c>
      <c r="N3000">
        <v>2.7075</v>
      </c>
      <c r="O3000">
        <v>9</v>
      </c>
      <c r="P3000">
        <v>3</v>
      </c>
      <c r="Q3000">
        <v>284</v>
      </c>
      <c r="R3000">
        <v>41</v>
      </c>
      <c r="S3000">
        <v>17</v>
      </c>
      <c r="T3000">
        <v>3</v>
      </c>
      <c r="U3000">
        <v>0</v>
      </c>
      <c r="V3000">
        <v>0</v>
      </c>
      <c r="W3000">
        <v>8.8295607041011497</v>
      </c>
      <c r="X3000">
        <v>1.1832297514514751</v>
      </c>
      <c r="Y3000">
        <v>531.66805407200002</v>
      </c>
      <c r="Z3000">
        <v>36.112580429533217</v>
      </c>
      <c r="AA3000">
        <v>168.78643089249178</v>
      </c>
      <c r="AB3000">
        <v>4.4014676088971223</v>
      </c>
      <c r="AC3000">
        <v>0</v>
      </c>
      <c r="AD3000">
        <v>0</v>
      </c>
      <c r="AE3000">
        <v>750.98132345847478</v>
      </c>
    </row>
    <row r="3001" spans="1:31" x14ac:dyDescent="0.25">
      <c r="A3001">
        <v>2403024</v>
      </c>
      <c r="B3001">
        <v>1</v>
      </c>
      <c r="C3001" t="s">
        <v>80</v>
      </c>
      <c r="D3001" t="s">
        <v>96</v>
      </c>
      <c r="E3001" t="s">
        <v>181</v>
      </c>
      <c r="F3001" t="s">
        <v>8844</v>
      </c>
      <c r="G3001" t="s">
        <v>231</v>
      </c>
      <c r="H3001" t="s">
        <v>135</v>
      </c>
      <c r="I3001" t="s">
        <v>136</v>
      </c>
      <c r="J3001" t="s">
        <v>137</v>
      </c>
      <c r="K3001" t="s">
        <v>163</v>
      </c>
      <c r="L3001" t="s">
        <v>8845</v>
      </c>
      <c r="M3001" t="s">
        <v>8846</v>
      </c>
      <c r="N3001">
        <v>5.7691666660000003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1.4335565961442953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1.4335565961442953</v>
      </c>
    </row>
    <row r="3002" spans="1:31" x14ac:dyDescent="0.25">
      <c r="A3002">
        <v>2403150</v>
      </c>
      <c r="B3002">
        <v>1</v>
      </c>
      <c r="C3002" t="s">
        <v>81</v>
      </c>
      <c r="D3002" t="s">
        <v>117</v>
      </c>
      <c r="E3002" t="s">
        <v>181</v>
      </c>
      <c r="F3002" t="s">
        <v>8847</v>
      </c>
      <c r="G3002" t="s">
        <v>183</v>
      </c>
      <c r="H3002" t="s">
        <v>135</v>
      </c>
      <c r="I3002" t="s">
        <v>136</v>
      </c>
      <c r="J3002" t="s">
        <v>137</v>
      </c>
      <c r="K3002" t="s">
        <v>163</v>
      </c>
      <c r="L3002" t="s">
        <v>8848</v>
      </c>
      <c r="M3002" t="s">
        <v>8849</v>
      </c>
      <c r="N3002">
        <v>0.69805555500000005</v>
      </c>
      <c r="O3002">
        <v>0</v>
      </c>
      <c r="P3002">
        <v>1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0.14436847941362002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0.14436847941362002</v>
      </c>
    </row>
    <row r="3003" spans="1:31" x14ac:dyDescent="0.25">
      <c r="A3003">
        <v>2403050</v>
      </c>
      <c r="B3003">
        <v>1</v>
      </c>
      <c r="C3003" t="s">
        <v>80</v>
      </c>
      <c r="D3003" t="s">
        <v>110</v>
      </c>
      <c r="E3003" t="s">
        <v>181</v>
      </c>
      <c r="F3003" t="s">
        <v>8850</v>
      </c>
      <c r="G3003" t="s">
        <v>183</v>
      </c>
      <c r="H3003" t="s">
        <v>135</v>
      </c>
      <c r="I3003" t="s">
        <v>136</v>
      </c>
      <c r="J3003" t="s">
        <v>137</v>
      </c>
      <c r="K3003" t="s">
        <v>163</v>
      </c>
      <c r="L3003" t="s">
        <v>8851</v>
      </c>
      <c r="M3003" t="s">
        <v>8852</v>
      </c>
      <c r="N3003">
        <v>1.2124999999999999</v>
      </c>
      <c r="O3003">
        <v>0</v>
      </c>
      <c r="P3003">
        <v>13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4.1010006376830583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4.1010006376830583</v>
      </c>
    </row>
    <row r="3004" spans="1:31" x14ac:dyDescent="0.25">
      <c r="A3004">
        <v>2403027</v>
      </c>
      <c r="B3004">
        <v>1</v>
      </c>
      <c r="C3004" t="s">
        <v>80</v>
      </c>
      <c r="D3004" t="s">
        <v>104</v>
      </c>
      <c r="E3004" t="s">
        <v>279</v>
      </c>
      <c r="F3004" t="s">
        <v>8853</v>
      </c>
      <c r="G3004" t="s">
        <v>254</v>
      </c>
      <c r="H3004" t="s">
        <v>143</v>
      </c>
      <c r="I3004" t="s">
        <v>136</v>
      </c>
      <c r="J3004" t="s">
        <v>137</v>
      </c>
      <c r="K3004" t="s">
        <v>163</v>
      </c>
      <c r="L3004" t="s">
        <v>8854</v>
      </c>
      <c r="M3004" t="s">
        <v>8855</v>
      </c>
      <c r="N3004">
        <v>0.41472222199999997</v>
      </c>
      <c r="O3004">
        <v>3</v>
      </c>
      <c r="P3004">
        <v>192</v>
      </c>
      <c r="Q3004">
        <v>19</v>
      </c>
      <c r="R3004">
        <v>242</v>
      </c>
      <c r="S3004">
        <v>16</v>
      </c>
      <c r="T3004">
        <v>72</v>
      </c>
      <c r="U3004">
        <v>3</v>
      </c>
      <c r="V3004">
        <v>0</v>
      </c>
      <c r="W3004">
        <v>8.2780518974275488</v>
      </c>
      <c r="X3004">
        <v>29.347056867228279</v>
      </c>
      <c r="Y3004">
        <v>5.2386921874143706</v>
      </c>
      <c r="Z3004">
        <v>53.362185714337407</v>
      </c>
      <c r="AA3004">
        <v>33.501817023052091</v>
      </c>
      <c r="AB3004">
        <v>37.818684184588029</v>
      </c>
      <c r="AC3004">
        <v>24.235642181864051</v>
      </c>
      <c r="AD3004">
        <v>0</v>
      </c>
      <c r="AE3004">
        <v>191.78213005591178</v>
      </c>
    </row>
    <row r="3005" spans="1:31" x14ac:dyDescent="0.25">
      <c r="A3005">
        <v>2403004</v>
      </c>
      <c r="B3005">
        <v>1</v>
      </c>
      <c r="C3005" t="s">
        <v>80</v>
      </c>
      <c r="D3005" t="s">
        <v>106</v>
      </c>
      <c r="E3005" t="s">
        <v>279</v>
      </c>
      <c r="F3005" t="s">
        <v>8856</v>
      </c>
      <c r="G3005" t="s">
        <v>162</v>
      </c>
      <c r="H3005" t="s">
        <v>143</v>
      </c>
      <c r="I3005" t="s">
        <v>136</v>
      </c>
      <c r="J3005" t="s">
        <v>137</v>
      </c>
      <c r="K3005" t="s">
        <v>163</v>
      </c>
      <c r="L3005" t="s">
        <v>8857</v>
      </c>
      <c r="M3005" t="s">
        <v>8858</v>
      </c>
      <c r="N3005">
        <v>0.61583333299999998</v>
      </c>
      <c r="O3005">
        <v>0</v>
      </c>
      <c r="P3005">
        <v>266</v>
      </c>
      <c r="Q3005">
        <v>52</v>
      </c>
      <c r="R3005">
        <v>48</v>
      </c>
      <c r="S3005">
        <v>8</v>
      </c>
      <c r="T3005">
        <v>45</v>
      </c>
      <c r="U3005">
        <v>1</v>
      </c>
      <c r="V3005">
        <v>0</v>
      </c>
      <c r="W3005">
        <v>0</v>
      </c>
      <c r="X3005">
        <v>26.1426505366524</v>
      </c>
      <c r="Y3005">
        <v>102.91053513961745</v>
      </c>
      <c r="Z3005">
        <v>32.930570380559757</v>
      </c>
      <c r="AA3005">
        <v>24.087119758762007</v>
      </c>
      <c r="AB3005">
        <v>30.767194175701675</v>
      </c>
      <c r="AC3005">
        <v>12.462211916928279</v>
      </c>
      <c r="AD3005">
        <v>0</v>
      </c>
      <c r="AE3005">
        <v>229.30028190822159</v>
      </c>
    </row>
    <row r="3006" spans="1:31" x14ac:dyDescent="0.25">
      <c r="A3006">
        <v>2402741</v>
      </c>
      <c r="B3006">
        <v>1</v>
      </c>
      <c r="C3006" t="s">
        <v>80</v>
      </c>
      <c r="D3006" t="s">
        <v>100</v>
      </c>
      <c r="E3006" t="s">
        <v>153</v>
      </c>
      <c r="F3006" t="s">
        <v>8859</v>
      </c>
      <c r="G3006" t="s">
        <v>147</v>
      </c>
      <c r="H3006" t="s">
        <v>143</v>
      </c>
      <c r="I3006" t="s">
        <v>136</v>
      </c>
      <c r="J3006" t="s">
        <v>137</v>
      </c>
      <c r="K3006" t="s">
        <v>138</v>
      </c>
      <c r="L3006" t="s">
        <v>8860</v>
      </c>
      <c r="M3006" t="s">
        <v>8861</v>
      </c>
      <c r="N3006">
        <v>8.0702777769999994</v>
      </c>
      <c r="O3006">
        <v>0</v>
      </c>
      <c r="P3006">
        <v>209</v>
      </c>
      <c r="Q3006">
        <v>0</v>
      </c>
      <c r="R3006">
        <v>31</v>
      </c>
      <c r="S3006">
        <v>1</v>
      </c>
      <c r="T3006">
        <v>32</v>
      </c>
      <c r="U3006">
        <v>0</v>
      </c>
      <c r="V3006">
        <v>0</v>
      </c>
      <c r="W3006">
        <v>0</v>
      </c>
      <c r="X3006">
        <v>295.85814066472909</v>
      </c>
      <c r="Y3006">
        <v>0</v>
      </c>
      <c r="Z3006">
        <v>94.015561083660899</v>
      </c>
      <c r="AA3006">
        <v>64.065492678820647</v>
      </c>
      <c r="AB3006">
        <v>155.0110336624445</v>
      </c>
      <c r="AC3006">
        <v>0</v>
      </c>
      <c r="AD3006">
        <v>0</v>
      </c>
      <c r="AE3006">
        <v>608.95022808965518</v>
      </c>
    </row>
    <row r="3007" spans="1:31" x14ac:dyDescent="0.25">
      <c r="A3007">
        <v>2402841</v>
      </c>
      <c r="B3007">
        <v>1</v>
      </c>
      <c r="C3007" t="s">
        <v>80</v>
      </c>
      <c r="D3007" t="s">
        <v>102</v>
      </c>
      <c r="E3007" t="s">
        <v>153</v>
      </c>
      <c r="F3007" t="s">
        <v>8862</v>
      </c>
      <c r="G3007" t="s">
        <v>162</v>
      </c>
      <c r="H3007" t="s">
        <v>143</v>
      </c>
      <c r="I3007" t="s">
        <v>136</v>
      </c>
      <c r="J3007" t="s">
        <v>137</v>
      </c>
      <c r="K3007" t="s">
        <v>163</v>
      </c>
      <c r="L3007" t="s">
        <v>8863</v>
      </c>
      <c r="M3007" t="s">
        <v>8864</v>
      </c>
      <c r="N3007">
        <v>0.55527777700000003</v>
      </c>
      <c r="O3007">
        <v>0</v>
      </c>
      <c r="P3007">
        <v>2485</v>
      </c>
      <c r="Q3007">
        <v>54</v>
      </c>
      <c r="R3007">
        <v>149</v>
      </c>
      <c r="S3007">
        <v>21</v>
      </c>
      <c r="T3007">
        <v>260</v>
      </c>
      <c r="U3007">
        <v>2</v>
      </c>
      <c r="V3007">
        <v>0</v>
      </c>
      <c r="W3007">
        <v>0</v>
      </c>
      <c r="X3007">
        <v>210.44404151752877</v>
      </c>
      <c r="Y3007">
        <v>78.527872130745664</v>
      </c>
      <c r="Z3007">
        <v>37.870067554621357</v>
      </c>
      <c r="AA3007">
        <v>97.129993048478525</v>
      </c>
      <c r="AB3007">
        <v>112.34627348318095</v>
      </c>
      <c r="AC3007">
        <v>48.750708374829713</v>
      </c>
      <c r="AD3007">
        <v>0</v>
      </c>
      <c r="AE3007">
        <v>585.068956109385</v>
      </c>
    </row>
    <row r="3008" spans="1:31" x14ac:dyDescent="0.25">
      <c r="A3008">
        <v>2402695</v>
      </c>
      <c r="B3008">
        <v>1</v>
      </c>
      <c r="C3008" t="s">
        <v>80</v>
      </c>
      <c r="D3008" t="s">
        <v>110</v>
      </c>
      <c r="E3008" t="s">
        <v>132</v>
      </c>
      <c r="F3008" t="s">
        <v>8865</v>
      </c>
      <c r="G3008" t="s">
        <v>527</v>
      </c>
      <c r="H3008" t="s">
        <v>135</v>
      </c>
      <c r="I3008" t="s">
        <v>136</v>
      </c>
      <c r="J3008" t="s">
        <v>137</v>
      </c>
      <c r="K3008" t="s">
        <v>163</v>
      </c>
      <c r="L3008" t="s">
        <v>8866</v>
      </c>
      <c r="M3008" t="s">
        <v>8867</v>
      </c>
      <c r="N3008">
        <v>0.50194444400000005</v>
      </c>
      <c r="O3008">
        <v>0</v>
      </c>
      <c r="P3008">
        <v>886</v>
      </c>
      <c r="Q3008">
        <v>0</v>
      </c>
      <c r="R3008">
        <v>0</v>
      </c>
      <c r="S3008">
        <v>0</v>
      </c>
      <c r="T3008">
        <v>34</v>
      </c>
      <c r="U3008">
        <v>0</v>
      </c>
      <c r="V3008">
        <v>0</v>
      </c>
      <c r="W3008">
        <v>0</v>
      </c>
      <c r="X3008">
        <v>88.356523971565778</v>
      </c>
      <c r="Y3008">
        <v>0</v>
      </c>
      <c r="Z3008">
        <v>0</v>
      </c>
      <c r="AA3008">
        <v>0</v>
      </c>
      <c r="AB3008">
        <v>10.492966895873762</v>
      </c>
      <c r="AC3008">
        <v>0</v>
      </c>
      <c r="AD3008">
        <v>0</v>
      </c>
      <c r="AE3008">
        <v>98.849490867439542</v>
      </c>
    </row>
    <row r="3009" spans="1:31" x14ac:dyDescent="0.25">
      <c r="A3009">
        <v>2402901</v>
      </c>
      <c r="B3009">
        <v>1</v>
      </c>
      <c r="C3009" t="s">
        <v>80</v>
      </c>
      <c r="D3009" t="s">
        <v>101</v>
      </c>
      <c r="E3009" t="s">
        <v>141</v>
      </c>
      <c r="F3009" t="s">
        <v>3878</v>
      </c>
      <c r="G3009" t="s">
        <v>206</v>
      </c>
      <c r="H3009" t="s">
        <v>143</v>
      </c>
      <c r="I3009" t="s">
        <v>136</v>
      </c>
      <c r="J3009" t="s">
        <v>137</v>
      </c>
      <c r="K3009" t="s">
        <v>163</v>
      </c>
      <c r="L3009" t="s">
        <v>8868</v>
      </c>
      <c r="M3009" t="s">
        <v>8869</v>
      </c>
      <c r="N3009">
        <v>2.463333333</v>
      </c>
      <c r="O3009">
        <v>0</v>
      </c>
      <c r="P3009">
        <v>0</v>
      </c>
      <c r="Q3009">
        <v>1</v>
      </c>
      <c r="R3009">
        <v>0</v>
      </c>
      <c r="S3009">
        <v>2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12.12287243021043</v>
      </c>
      <c r="Z3009">
        <v>0</v>
      </c>
      <c r="AA3009">
        <v>15.757557454039933</v>
      </c>
      <c r="AB3009">
        <v>0</v>
      </c>
      <c r="AC3009">
        <v>0</v>
      </c>
      <c r="AD3009">
        <v>0</v>
      </c>
      <c r="AE3009">
        <v>27.880429884250361</v>
      </c>
    </row>
    <row r="3010" spans="1:31" x14ac:dyDescent="0.25">
      <c r="A3010">
        <v>2403156</v>
      </c>
      <c r="B3010">
        <v>1</v>
      </c>
      <c r="C3010" t="s">
        <v>80</v>
      </c>
      <c r="D3010" t="s">
        <v>85</v>
      </c>
      <c r="E3010" t="s">
        <v>181</v>
      </c>
      <c r="F3010" t="s">
        <v>8870</v>
      </c>
      <c r="G3010" t="s">
        <v>224</v>
      </c>
      <c r="H3010" t="s">
        <v>135</v>
      </c>
      <c r="I3010" t="s">
        <v>136</v>
      </c>
      <c r="J3010" t="s">
        <v>137</v>
      </c>
      <c r="K3010" t="s">
        <v>163</v>
      </c>
      <c r="L3010" t="s">
        <v>8871</v>
      </c>
      <c r="M3010" t="s">
        <v>8872</v>
      </c>
      <c r="N3010">
        <v>0.63166666599999999</v>
      </c>
      <c r="O3010">
        <v>0</v>
      </c>
      <c r="P3010">
        <v>10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1.0782534659967022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1.0782534659967022</v>
      </c>
    </row>
    <row r="3011" spans="1:31" x14ac:dyDescent="0.25">
      <c r="A3011">
        <v>2402821</v>
      </c>
      <c r="B3011">
        <v>1</v>
      </c>
      <c r="C3011" t="s">
        <v>80</v>
      </c>
      <c r="D3011" t="s">
        <v>111</v>
      </c>
      <c r="E3011" t="s">
        <v>181</v>
      </c>
      <c r="F3011" t="s">
        <v>8873</v>
      </c>
      <c r="G3011" t="s">
        <v>183</v>
      </c>
      <c r="H3011" t="s">
        <v>135</v>
      </c>
      <c r="I3011" t="s">
        <v>136</v>
      </c>
      <c r="J3011" t="s">
        <v>137</v>
      </c>
      <c r="K3011" t="s">
        <v>163</v>
      </c>
      <c r="L3011" t="s">
        <v>8874</v>
      </c>
      <c r="M3011" t="s">
        <v>8875</v>
      </c>
      <c r="N3011">
        <v>7.2658333329999998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3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19.376000993424725</v>
      </c>
      <c r="AC3011">
        <v>0</v>
      </c>
      <c r="AD3011">
        <v>0</v>
      </c>
      <c r="AE3011">
        <v>19.376000993424725</v>
      </c>
    </row>
    <row r="3012" spans="1:31" x14ac:dyDescent="0.25">
      <c r="A3012">
        <v>2402715</v>
      </c>
      <c r="B3012">
        <v>1</v>
      </c>
      <c r="C3012" t="s">
        <v>80</v>
      </c>
      <c r="D3012" t="s">
        <v>106</v>
      </c>
      <c r="E3012" t="s">
        <v>279</v>
      </c>
      <c r="F3012" t="s">
        <v>8876</v>
      </c>
      <c r="G3012" t="s">
        <v>162</v>
      </c>
      <c r="H3012" t="s">
        <v>143</v>
      </c>
      <c r="I3012" t="s">
        <v>136</v>
      </c>
      <c r="J3012" t="s">
        <v>137</v>
      </c>
      <c r="K3012" t="s">
        <v>163</v>
      </c>
      <c r="L3012" t="s">
        <v>8877</v>
      </c>
      <c r="M3012" t="s">
        <v>8878</v>
      </c>
      <c r="N3012">
        <v>1.654722222</v>
      </c>
      <c r="O3012">
        <v>0</v>
      </c>
      <c r="P3012">
        <v>235</v>
      </c>
      <c r="Q3012">
        <v>14</v>
      </c>
      <c r="R3012">
        <v>72</v>
      </c>
      <c r="S3012">
        <v>3</v>
      </c>
      <c r="T3012">
        <v>41</v>
      </c>
      <c r="U3012">
        <v>1</v>
      </c>
      <c r="V3012">
        <v>0</v>
      </c>
      <c r="W3012">
        <v>0</v>
      </c>
      <c r="X3012">
        <v>49.641792427652518</v>
      </c>
      <c r="Y3012">
        <v>35.052160165086278</v>
      </c>
      <c r="Z3012">
        <v>57.977220129410881</v>
      </c>
      <c r="AA3012">
        <v>3.2630877242403331</v>
      </c>
      <c r="AB3012">
        <v>34.139844434514238</v>
      </c>
      <c r="AC3012">
        <v>1.350336437242998</v>
      </c>
      <c r="AD3012">
        <v>0</v>
      </c>
      <c r="AE3012">
        <v>181.42444131814722</v>
      </c>
    </row>
    <row r="3013" spans="1:31" x14ac:dyDescent="0.25">
      <c r="A3013">
        <v>2402672</v>
      </c>
      <c r="B3013">
        <v>1</v>
      </c>
      <c r="C3013" t="s">
        <v>80</v>
      </c>
      <c r="D3013" t="s">
        <v>85</v>
      </c>
      <c r="E3013" t="s">
        <v>141</v>
      </c>
      <c r="F3013" t="s">
        <v>8879</v>
      </c>
      <c r="G3013" t="s">
        <v>254</v>
      </c>
      <c r="H3013" t="s">
        <v>143</v>
      </c>
      <c r="I3013" t="s">
        <v>136</v>
      </c>
      <c r="J3013" t="s">
        <v>137</v>
      </c>
      <c r="K3013" t="s">
        <v>163</v>
      </c>
      <c r="L3013" t="s">
        <v>8880</v>
      </c>
      <c r="M3013" t="s">
        <v>8881</v>
      </c>
      <c r="N3013">
        <v>0.441111111</v>
      </c>
      <c r="O3013">
        <v>0</v>
      </c>
      <c r="P3013">
        <v>1445</v>
      </c>
      <c r="Q3013">
        <v>0</v>
      </c>
      <c r="R3013">
        <v>0</v>
      </c>
      <c r="S3013">
        <v>0</v>
      </c>
      <c r="T3013">
        <v>183</v>
      </c>
      <c r="U3013">
        <v>0</v>
      </c>
      <c r="V3013">
        <v>0</v>
      </c>
      <c r="W3013">
        <v>0</v>
      </c>
      <c r="X3013">
        <v>117.11242127207109</v>
      </c>
      <c r="Y3013">
        <v>0</v>
      </c>
      <c r="Z3013">
        <v>0</v>
      </c>
      <c r="AA3013">
        <v>0</v>
      </c>
      <c r="AB3013">
        <v>54.277682110589176</v>
      </c>
      <c r="AC3013">
        <v>0</v>
      </c>
      <c r="AD3013">
        <v>0</v>
      </c>
      <c r="AE3013">
        <v>171.39010338266027</v>
      </c>
    </row>
    <row r="3014" spans="1:31" x14ac:dyDescent="0.25">
      <c r="A3014">
        <v>2402884</v>
      </c>
      <c r="B3014">
        <v>1</v>
      </c>
      <c r="C3014" t="s">
        <v>80</v>
      </c>
      <c r="D3014" t="s">
        <v>93</v>
      </c>
      <c r="E3014" t="s">
        <v>157</v>
      </c>
      <c r="F3014" t="s">
        <v>8882</v>
      </c>
      <c r="G3014" t="s">
        <v>681</v>
      </c>
      <c r="H3014" t="s">
        <v>135</v>
      </c>
      <c r="I3014" t="s">
        <v>136</v>
      </c>
      <c r="J3014" t="s">
        <v>137</v>
      </c>
      <c r="K3014" t="s">
        <v>163</v>
      </c>
      <c r="L3014" t="s">
        <v>8883</v>
      </c>
      <c r="M3014" t="s">
        <v>8884</v>
      </c>
      <c r="N3014">
        <v>6.0949999999999998</v>
      </c>
      <c r="O3014">
        <v>0</v>
      </c>
      <c r="P3014">
        <v>20</v>
      </c>
      <c r="Q3014">
        <v>0</v>
      </c>
      <c r="R3014">
        <v>19</v>
      </c>
      <c r="S3014">
        <v>0</v>
      </c>
      <c r="T3014">
        <v>5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6.1027220704689</v>
      </c>
      <c r="AA3014">
        <v>0</v>
      </c>
      <c r="AB3014">
        <v>20.5220215807058</v>
      </c>
      <c r="AC3014">
        <v>0</v>
      </c>
      <c r="AD3014">
        <v>0</v>
      </c>
      <c r="AE3014">
        <v>26.6247436511747</v>
      </c>
    </row>
    <row r="3015" spans="1:31" x14ac:dyDescent="0.25">
      <c r="A3015">
        <v>2402944</v>
      </c>
      <c r="B3015">
        <v>1</v>
      </c>
      <c r="C3015" t="s">
        <v>81</v>
      </c>
      <c r="D3015" t="s">
        <v>127</v>
      </c>
      <c r="E3015" t="s">
        <v>132</v>
      </c>
      <c r="F3015" t="s">
        <v>8885</v>
      </c>
      <c r="G3015" t="s">
        <v>187</v>
      </c>
      <c r="H3015" t="s">
        <v>135</v>
      </c>
      <c r="I3015" t="s">
        <v>136</v>
      </c>
      <c r="J3015" t="s">
        <v>137</v>
      </c>
      <c r="K3015" t="s">
        <v>163</v>
      </c>
      <c r="L3015" t="s">
        <v>8886</v>
      </c>
      <c r="M3015" t="s">
        <v>8887</v>
      </c>
      <c r="N3015">
        <v>1.258888888</v>
      </c>
      <c r="O3015">
        <v>0</v>
      </c>
      <c r="P3015">
        <v>0</v>
      </c>
      <c r="Q3015">
        <v>0</v>
      </c>
      <c r="R3015">
        <v>5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</row>
    <row r="3016" spans="1:31" x14ac:dyDescent="0.25">
      <c r="A3016">
        <v>2402844</v>
      </c>
      <c r="B3016">
        <v>1</v>
      </c>
      <c r="C3016" t="s">
        <v>81</v>
      </c>
      <c r="D3016" t="s">
        <v>128</v>
      </c>
      <c r="E3016" t="s">
        <v>181</v>
      </c>
      <c r="F3016" t="s">
        <v>8888</v>
      </c>
      <c r="G3016" t="s">
        <v>231</v>
      </c>
      <c r="H3016" t="s">
        <v>135</v>
      </c>
      <c r="I3016" t="s">
        <v>136</v>
      </c>
      <c r="J3016" t="s">
        <v>137</v>
      </c>
      <c r="K3016" t="s">
        <v>163</v>
      </c>
      <c r="L3016" t="s">
        <v>8889</v>
      </c>
      <c r="M3016" t="s">
        <v>8890</v>
      </c>
      <c r="N3016">
        <v>2.2683333330000002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3.8286789653048503</v>
      </c>
      <c r="AC3016">
        <v>0</v>
      </c>
      <c r="AD3016">
        <v>0</v>
      </c>
      <c r="AE3016">
        <v>3.8286789653048503</v>
      </c>
    </row>
    <row r="3017" spans="1:31" x14ac:dyDescent="0.25">
      <c r="A3017">
        <v>2402755</v>
      </c>
      <c r="B3017">
        <v>1</v>
      </c>
      <c r="C3017" t="s">
        <v>80</v>
      </c>
      <c r="D3017" t="s">
        <v>84</v>
      </c>
      <c r="E3017" t="s">
        <v>181</v>
      </c>
      <c r="F3017" t="s">
        <v>8891</v>
      </c>
      <c r="G3017" t="s">
        <v>183</v>
      </c>
      <c r="H3017" t="s">
        <v>135</v>
      </c>
      <c r="I3017" t="s">
        <v>136</v>
      </c>
      <c r="J3017" t="s">
        <v>137</v>
      </c>
      <c r="K3017" t="s">
        <v>163</v>
      </c>
      <c r="L3017" t="s">
        <v>8892</v>
      </c>
      <c r="M3017" t="s">
        <v>8893</v>
      </c>
      <c r="N3017">
        <v>2.1883333330000001</v>
      </c>
      <c r="O3017">
        <v>0</v>
      </c>
      <c r="P3017">
        <v>3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4.0315532895507999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4.0315532895507999</v>
      </c>
    </row>
    <row r="3018" spans="1:31" x14ac:dyDescent="0.25">
      <c r="A3018">
        <v>2403110</v>
      </c>
      <c r="B3018">
        <v>1</v>
      </c>
      <c r="C3018" t="s">
        <v>80</v>
      </c>
      <c r="D3018" t="s">
        <v>97</v>
      </c>
      <c r="E3018" t="s">
        <v>181</v>
      </c>
      <c r="F3018" t="s">
        <v>8894</v>
      </c>
      <c r="G3018" t="s">
        <v>231</v>
      </c>
      <c r="H3018" t="s">
        <v>135</v>
      </c>
      <c r="I3018" t="s">
        <v>136</v>
      </c>
      <c r="J3018" t="s">
        <v>137</v>
      </c>
      <c r="K3018" t="s">
        <v>163</v>
      </c>
      <c r="L3018" t="s">
        <v>8895</v>
      </c>
      <c r="M3018" t="s">
        <v>8896</v>
      </c>
      <c r="N3018">
        <v>1.0691666660000001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</row>
    <row r="3019" spans="1:31" x14ac:dyDescent="0.25">
      <c r="A3019">
        <v>2402947</v>
      </c>
      <c r="B3019">
        <v>1</v>
      </c>
      <c r="C3019" t="s">
        <v>80</v>
      </c>
      <c r="D3019" t="s">
        <v>86</v>
      </c>
      <c r="E3019" t="s">
        <v>181</v>
      </c>
      <c r="F3019" t="s">
        <v>8897</v>
      </c>
      <c r="G3019" t="s">
        <v>231</v>
      </c>
      <c r="H3019" t="s">
        <v>135</v>
      </c>
      <c r="I3019" t="s">
        <v>136</v>
      </c>
      <c r="J3019" t="s">
        <v>137</v>
      </c>
      <c r="K3019" t="s">
        <v>163</v>
      </c>
      <c r="L3019" t="s">
        <v>8898</v>
      </c>
      <c r="M3019" t="s">
        <v>8899</v>
      </c>
      <c r="N3019">
        <v>4.3777777770000004</v>
      </c>
      <c r="O3019">
        <v>0</v>
      </c>
      <c r="P3019">
        <v>2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2.2046171526413532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2.2046171526413532</v>
      </c>
    </row>
    <row r="3020" spans="1:31" x14ac:dyDescent="0.25">
      <c r="A3020">
        <v>2402924</v>
      </c>
      <c r="B3020">
        <v>1</v>
      </c>
      <c r="C3020" t="s">
        <v>80</v>
      </c>
      <c r="D3020" t="s">
        <v>85</v>
      </c>
      <c r="E3020" t="s">
        <v>325</v>
      </c>
      <c r="F3020" t="s">
        <v>8900</v>
      </c>
      <c r="G3020" t="s">
        <v>134</v>
      </c>
      <c r="H3020" t="s">
        <v>143</v>
      </c>
      <c r="I3020" t="s">
        <v>136</v>
      </c>
      <c r="J3020" t="s">
        <v>137</v>
      </c>
      <c r="K3020" t="s">
        <v>138</v>
      </c>
      <c r="L3020" t="s">
        <v>8901</v>
      </c>
      <c r="M3020" t="s">
        <v>8902</v>
      </c>
      <c r="N3020">
        <v>4.8272222219999996</v>
      </c>
      <c r="O3020">
        <v>0</v>
      </c>
      <c r="P3020">
        <v>5222</v>
      </c>
      <c r="Q3020">
        <v>0</v>
      </c>
      <c r="R3020">
        <v>1</v>
      </c>
      <c r="S3020">
        <v>1</v>
      </c>
      <c r="T3020">
        <v>361</v>
      </c>
      <c r="U3020">
        <v>0</v>
      </c>
      <c r="V3020">
        <v>4</v>
      </c>
      <c r="W3020">
        <v>0</v>
      </c>
      <c r="X3020">
        <v>6007.8650674841165</v>
      </c>
      <c r="Y3020">
        <v>0</v>
      </c>
      <c r="Z3020">
        <v>0</v>
      </c>
      <c r="AA3020">
        <v>178.94590574978369</v>
      </c>
      <c r="AB3020">
        <v>1781.8102006252004</v>
      </c>
      <c r="AC3020">
        <v>0</v>
      </c>
      <c r="AD3020">
        <v>1059.2850406534506</v>
      </c>
      <c r="AE3020">
        <v>9027.9062145125499</v>
      </c>
    </row>
    <row r="3021" spans="1:31" x14ac:dyDescent="0.25">
      <c r="A3021">
        <v>2402781</v>
      </c>
      <c r="B3021">
        <v>1</v>
      </c>
      <c r="C3021" t="s">
        <v>80</v>
      </c>
      <c r="D3021" t="s">
        <v>93</v>
      </c>
      <c r="E3021" t="s">
        <v>153</v>
      </c>
      <c r="F3021" t="s">
        <v>8903</v>
      </c>
      <c r="G3021" t="s">
        <v>147</v>
      </c>
      <c r="H3021" t="s">
        <v>143</v>
      </c>
      <c r="I3021" t="s">
        <v>136</v>
      </c>
      <c r="J3021" t="s">
        <v>137</v>
      </c>
      <c r="K3021" t="s">
        <v>138</v>
      </c>
      <c r="L3021" t="s">
        <v>8904</v>
      </c>
      <c r="M3021" t="s">
        <v>8905</v>
      </c>
      <c r="N3021">
        <v>4.6516666659999997</v>
      </c>
      <c r="O3021">
        <v>0</v>
      </c>
      <c r="P3021">
        <v>3564</v>
      </c>
      <c r="Q3021">
        <v>3</v>
      </c>
      <c r="R3021">
        <v>1</v>
      </c>
      <c r="S3021">
        <v>1</v>
      </c>
      <c r="T3021">
        <v>116</v>
      </c>
      <c r="U3021">
        <v>1</v>
      </c>
      <c r="V3021">
        <v>0</v>
      </c>
      <c r="W3021">
        <v>0</v>
      </c>
      <c r="X3021">
        <v>3102.7456799158722</v>
      </c>
      <c r="Y3021">
        <v>177.25404910510662</v>
      </c>
      <c r="Z3021">
        <v>26.9968955212662</v>
      </c>
      <c r="AA3021">
        <v>184.54361104408082</v>
      </c>
      <c r="AB3021">
        <v>587.1110796273</v>
      </c>
      <c r="AC3021">
        <v>156.92290212730191</v>
      </c>
      <c r="AD3021">
        <v>0</v>
      </c>
      <c r="AE3021">
        <v>4235.574217340928</v>
      </c>
    </row>
    <row r="3022" spans="1:31" x14ac:dyDescent="0.25">
      <c r="A3022">
        <v>2402761</v>
      </c>
      <c r="B3022">
        <v>1</v>
      </c>
      <c r="C3022" t="s">
        <v>80</v>
      </c>
      <c r="D3022" t="s">
        <v>91</v>
      </c>
      <c r="E3022" t="s">
        <v>153</v>
      </c>
      <c r="F3022" t="s">
        <v>8906</v>
      </c>
      <c r="G3022" t="s">
        <v>134</v>
      </c>
      <c r="H3022" t="s">
        <v>143</v>
      </c>
      <c r="I3022" t="s">
        <v>136</v>
      </c>
      <c r="J3022" t="s">
        <v>137</v>
      </c>
      <c r="K3022" t="s">
        <v>138</v>
      </c>
      <c r="L3022" t="s">
        <v>8907</v>
      </c>
      <c r="M3022" t="s">
        <v>8908</v>
      </c>
      <c r="N3022">
        <v>3.054444444</v>
      </c>
      <c r="O3022">
        <v>0</v>
      </c>
      <c r="P3022">
        <v>6</v>
      </c>
      <c r="Q3022">
        <v>0</v>
      </c>
      <c r="R3022">
        <v>2</v>
      </c>
      <c r="S3022">
        <v>0</v>
      </c>
      <c r="T3022">
        <v>15</v>
      </c>
      <c r="U3022">
        <v>0</v>
      </c>
      <c r="V3022">
        <v>0</v>
      </c>
      <c r="W3022">
        <v>0</v>
      </c>
      <c r="X3022">
        <v>2.4116026479388797</v>
      </c>
      <c r="Y3022">
        <v>0</v>
      </c>
      <c r="Z3022">
        <v>2.1641754049365636</v>
      </c>
      <c r="AA3022">
        <v>0</v>
      </c>
      <c r="AB3022">
        <v>450.05770817998518</v>
      </c>
      <c r="AC3022">
        <v>0</v>
      </c>
      <c r="AD3022">
        <v>0</v>
      </c>
      <c r="AE3022">
        <v>454.63348623286061</v>
      </c>
    </row>
    <row r="3023" spans="1:31" x14ac:dyDescent="0.25">
      <c r="A3023">
        <v>2403067</v>
      </c>
      <c r="B3023">
        <v>1</v>
      </c>
      <c r="C3023" t="s">
        <v>81</v>
      </c>
      <c r="D3023" t="s">
        <v>127</v>
      </c>
      <c r="E3023" t="s">
        <v>132</v>
      </c>
      <c r="F3023" t="s">
        <v>8909</v>
      </c>
      <c r="G3023" t="s">
        <v>187</v>
      </c>
      <c r="H3023" t="s">
        <v>135</v>
      </c>
      <c r="I3023" t="s">
        <v>136</v>
      </c>
      <c r="J3023" t="s">
        <v>137</v>
      </c>
      <c r="K3023" t="s">
        <v>163</v>
      </c>
      <c r="L3023" t="s">
        <v>8910</v>
      </c>
      <c r="M3023" t="s">
        <v>8911</v>
      </c>
      <c r="N3023">
        <v>0.48</v>
      </c>
      <c r="O3023">
        <v>0</v>
      </c>
      <c r="P3023">
        <v>54</v>
      </c>
      <c r="Q3023">
        <v>0</v>
      </c>
      <c r="R3023">
        <v>9</v>
      </c>
      <c r="S3023">
        <v>0</v>
      </c>
      <c r="T3023">
        <v>4</v>
      </c>
      <c r="U3023">
        <v>0</v>
      </c>
      <c r="V3023">
        <v>1</v>
      </c>
      <c r="W3023">
        <v>0</v>
      </c>
      <c r="X3023">
        <v>5.6639834598994003</v>
      </c>
      <c r="Y3023">
        <v>0</v>
      </c>
      <c r="Z3023">
        <v>3.1801523413925006</v>
      </c>
      <c r="AA3023">
        <v>0</v>
      </c>
      <c r="AB3023">
        <v>0.87177294763145297</v>
      </c>
      <c r="AC3023">
        <v>0</v>
      </c>
      <c r="AD3023">
        <v>74.483868056725413</v>
      </c>
      <c r="AE3023">
        <v>84.199776805648767</v>
      </c>
    </row>
    <row r="3024" spans="1:31" x14ac:dyDescent="0.25">
      <c r="A3024">
        <v>2402824</v>
      </c>
      <c r="B3024">
        <v>1</v>
      </c>
      <c r="C3024" t="s">
        <v>81</v>
      </c>
      <c r="D3024" t="s">
        <v>112</v>
      </c>
      <c r="E3024" t="s">
        <v>132</v>
      </c>
      <c r="F3024" t="s">
        <v>8912</v>
      </c>
      <c r="G3024" t="s">
        <v>134</v>
      </c>
      <c r="H3024" t="s">
        <v>135</v>
      </c>
      <c r="I3024" t="s">
        <v>136</v>
      </c>
      <c r="J3024" t="s">
        <v>137</v>
      </c>
      <c r="K3024" t="s">
        <v>138</v>
      </c>
      <c r="L3024" t="s">
        <v>8913</v>
      </c>
      <c r="M3024" t="s">
        <v>8914</v>
      </c>
      <c r="N3024">
        <v>0.72</v>
      </c>
      <c r="O3024">
        <v>0</v>
      </c>
      <c r="P3024">
        <v>528</v>
      </c>
      <c r="Q3024">
        <v>0</v>
      </c>
      <c r="R3024">
        <v>3</v>
      </c>
      <c r="S3024">
        <v>0</v>
      </c>
      <c r="T3024">
        <v>34</v>
      </c>
      <c r="U3024">
        <v>0</v>
      </c>
      <c r="V3024">
        <v>1</v>
      </c>
      <c r="W3024">
        <v>0</v>
      </c>
      <c r="X3024">
        <v>68.061253746043306</v>
      </c>
      <c r="Y3024">
        <v>0</v>
      </c>
      <c r="Z3024">
        <v>3.5286694613710007E-2</v>
      </c>
      <c r="AA3024">
        <v>0</v>
      </c>
      <c r="AB3024">
        <v>21.196117768388646</v>
      </c>
      <c r="AC3024">
        <v>0</v>
      </c>
      <c r="AD3024">
        <v>4.7454093746151811</v>
      </c>
      <c r="AE3024">
        <v>94.038067583660848</v>
      </c>
    </row>
    <row r="3025" spans="1:31" x14ac:dyDescent="0.25">
      <c r="A3025">
        <v>2402718</v>
      </c>
      <c r="B3025">
        <v>1</v>
      </c>
      <c r="C3025" t="s">
        <v>80</v>
      </c>
      <c r="D3025" t="s">
        <v>94</v>
      </c>
      <c r="E3025" t="s">
        <v>153</v>
      </c>
      <c r="F3025" t="s">
        <v>3466</v>
      </c>
      <c r="G3025" t="s">
        <v>162</v>
      </c>
      <c r="H3025" t="s">
        <v>143</v>
      </c>
      <c r="I3025" t="s">
        <v>417</v>
      </c>
      <c r="J3025" t="s">
        <v>137</v>
      </c>
      <c r="K3025" t="s">
        <v>163</v>
      </c>
      <c r="L3025" t="s">
        <v>8915</v>
      </c>
      <c r="M3025" t="s">
        <v>8916</v>
      </c>
      <c r="N3025">
        <v>5.5555550000000002E-3</v>
      </c>
      <c r="O3025">
        <v>0</v>
      </c>
      <c r="P3025">
        <v>1047</v>
      </c>
      <c r="Q3025">
        <v>0</v>
      </c>
      <c r="R3025">
        <v>2</v>
      </c>
      <c r="S3025">
        <v>1</v>
      </c>
      <c r="T3025">
        <v>109</v>
      </c>
      <c r="U3025">
        <v>1</v>
      </c>
      <c r="V3025">
        <v>0</v>
      </c>
      <c r="W3025">
        <v>0</v>
      </c>
      <c r="X3025">
        <v>0.78784664448071762</v>
      </c>
      <c r="Y3025">
        <v>0</v>
      </c>
      <c r="Z3025">
        <v>6.9826939313333346E-4</v>
      </c>
      <c r="AA3025">
        <v>6.1998777773333335E-3</v>
      </c>
      <c r="AB3025">
        <v>0.18800751288723336</v>
      </c>
      <c r="AC3025">
        <v>0.82056240224513333</v>
      </c>
      <c r="AD3025">
        <v>0</v>
      </c>
      <c r="AE3025">
        <v>1.8033147067835511</v>
      </c>
    </row>
    <row r="3026" spans="1:31" x14ac:dyDescent="0.25">
      <c r="A3026">
        <v>2402910</v>
      </c>
      <c r="B3026">
        <v>1</v>
      </c>
      <c r="C3026" t="s">
        <v>80</v>
      </c>
      <c r="D3026" t="s">
        <v>91</v>
      </c>
      <c r="E3026" t="s">
        <v>153</v>
      </c>
      <c r="F3026" t="s">
        <v>8917</v>
      </c>
      <c r="G3026" t="s">
        <v>134</v>
      </c>
      <c r="H3026" t="s">
        <v>143</v>
      </c>
      <c r="I3026" t="s">
        <v>136</v>
      </c>
      <c r="J3026" t="s">
        <v>137</v>
      </c>
      <c r="K3026" t="s">
        <v>138</v>
      </c>
      <c r="L3026" t="s">
        <v>8918</v>
      </c>
      <c r="M3026" t="s">
        <v>8919</v>
      </c>
      <c r="N3026">
        <v>3.253333333</v>
      </c>
      <c r="O3026">
        <v>1</v>
      </c>
      <c r="P3026">
        <v>41</v>
      </c>
      <c r="Q3026">
        <v>21</v>
      </c>
      <c r="R3026">
        <v>266</v>
      </c>
      <c r="S3026">
        <v>11</v>
      </c>
      <c r="T3026">
        <v>67</v>
      </c>
      <c r="U3026">
        <v>3</v>
      </c>
      <c r="V3026">
        <v>0</v>
      </c>
      <c r="W3026">
        <v>0.32493267385666669</v>
      </c>
      <c r="X3026">
        <v>60.431330463715128</v>
      </c>
      <c r="Y3026">
        <v>207.66867290048518</v>
      </c>
      <c r="Z3026">
        <v>934.11706274393191</v>
      </c>
      <c r="AA3026">
        <v>723.39728693360371</v>
      </c>
      <c r="AB3026">
        <v>273.28706560733735</v>
      </c>
      <c r="AC3026">
        <v>456.23274044491086</v>
      </c>
      <c r="AD3026">
        <v>0</v>
      </c>
      <c r="AE3026">
        <v>2655.4590917678406</v>
      </c>
    </row>
    <row r="3027" spans="1:31" x14ac:dyDescent="0.25">
      <c r="A3027">
        <v>2403102</v>
      </c>
      <c r="B3027">
        <v>1</v>
      </c>
      <c r="C3027" t="s">
        <v>80</v>
      </c>
      <c r="D3027" t="s">
        <v>84</v>
      </c>
      <c r="E3027" t="s">
        <v>176</v>
      </c>
      <c r="F3027" t="s">
        <v>8920</v>
      </c>
      <c r="G3027" t="s">
        <v>287</v>
      </c>
      <c r="H3027" t="s">
        <v>135</v>
      </c>
      <c r="I3027" t="s">
        <v>136</v>
      </c>
      <c r="J3027" t="s">
        <v>137</v>
      </c>
      <c r="K3027" t="s">
        <v>163</v>
      </c>
      <c r="L3027" t="s">
        <v>8921</v>
      </c>
      <c r="M3027" t="s">
        <v>8922</v>
      </c>
      <c r="N3027">
        <v>0.54222222200000003</v>
      </c>
      <c r="O3027">
        <v>0</v>
      </c>
      <c r="P3027">
        <v>88</v>
      </c>
      <c r="Q3027">
        <v>0</v>
      </c>
      <c r="R3027">
        <v>0</v>
      </c>
      <c r="S3027">
        <v>0</v>
      </c>
      <c r="T3027">
        <v>2</v>
      </c>
      <c r="U3027">
        <v>0</v>
      </c>
      <c r="V3027">
        <v>0</v>
      </c>
      <c r="W3027">
        <v>0</v>
      </c>
      <c r="X3027">
        <v>10.050694263857645</v>
      </c>
      <c r="Y3027">
        <v>0</v>
      </c>
      <c r="Z3027">
        <v>0</v>
      </c>
      <c r="AA3027">
        <v>0</v>
      </c>
      <c r="AB3027">
        <v>0.87904345753587332</v>
      </c>
      <c r="AC3027">
        <v>0</v>
      </c>
      <c r="AD3027">
        <v>0</v>
      </c>
      <c r="AE3027">
        <v>10.929737721393519</v>
      </c>
    </row>
    <row r="3028" spans="1:31" x14ac:dyDescent="0.25">
      <c r="A3028">
        <v>2402787</v>
      </c>
      <c r="B3028">
        <v>1</v>
      </c>
      <c r="C3028" t="s">
        <v>80</v>
      </c>
      <c r="D3028" t="s">
        <v>96</v>
      </c>
      <c r="E3028" t="s">
        <v>153</v>
      </c>
      <c r="F3028" t="s">
        <v>7936</v>
      </c>
      <c r="G3028" t="s">
        <v>134</v>
      </c>
      <c r="H3028" t="s">
        <v>143</v>
      </c>
      <c r="I3028" t="s">
        <v>136</v>
      </c>
      <c r="J3028" t="s">
        <v>137</v>
      </c>
      <c r="K3028" t="s">
        <v>138</v>
      </c>
      <c r="L3028" t="s">
        <v>8923</v>
      </c>
      <c r="M3028" t="s">
        <v>8924</v>
      </c>
      <c r="N3028">
        <v>2.8147222219999999</v>
      </c>
      <c r="O3028">
        <v>2</v>
      </c>
      <c r="P3028">
        <v>479</v>
      </c>
      <c r="Q3028">
        <v>0</v>
      </c>
      <c r="R3028">
        <v>0</v>
      </c>
      <c r="S3028">
        <v>1</v>
      </c>
      <c r="T3028">
        <v>12</v>
      </c>
      <c r="U3028">
        <v>0</v>
      </c>
      <c r="V3028">
        <v>0</v>
      </c>
      <c r="W3028">
        <v>25.402117799711402</v>
      </c>
      <c r="X3028">
        <v>226.36436729250229</v>
      </c>
      <c r="Y3028">
        <v>0</v>
      </c>
      <c r="Z3028">
        <v>0</v>
      </c>
      <c r="AA3028">
        <v>4.3084175893760159</v>
      </c>
      <c r="AB3028">
        <v>32.314518630680858</v>
      </c>
      <c r="AC3028">
        <v>0</v>
      </c>
      <c r="AD3028">
        <v>0</v>
      </c>
      <c r="AE3028">
        <v>288.3894213122706</v>
      </c>
    </row>
    <row r="3029" spans="1:31" x14ac:dyDescent="0.25">
      <c r="A3029">
        <v>2402747</v>
      </c>
      <c r="B3029">
        <v>1</v>
      </c>
      <c r="C3029" t="s">
        <v>81</v>
      </c>
      <c r="D3029" t="s">
        <v>127</v>
      </c>
      <c r="E3029" t="s">
        <v>141</v>
      </c>
      <c r="F3029" t="s">
        <v>1649</v>
      </c>
      <c r="G3029" t="s">
        <v>220</v>
      </c>
      <c r="H3029" t="s">
        <v>143</v>
      </c>
      <c r="I3029" t="s">
        <v>136</v>
      </c>
      <c r="J3029" t="s">
        <v>137</v>
      </c>
      <c r="K3029" t="s">
        <v>138</v>
      </c>
      <c r="L3029" t="s">
        <v>8925</v>
      </c>
      <c r="M3029" t="s">
        <v>8926</v>
      </c>
      <c r="N3029">
        <v>0.26111111100000001</v>
      </c>
      <c r="O3029">
        <v>0</v>
      </c>
      <c r="P3029">
        <v>379</v>
      </c>
      <c r="Q3029">
        <v>1</v>
      </c>
      <c r="R3029">
        <v>35</v>
      </c>
      <c r="S3029">
        <v>1</v>
      </c>
      <c r="T3029">
        <v>62</v>
      </c>
      <c r="U3029">
        <v>0</v>
      </c>
      <c r="V3029">
        <v>0</v>
      </c>
      <c r="W3029">
        <v>0</v>
      </c>
      <c r="X3029">
        <v>16.288154073566186</v>
      </c>
      <c r="Y3029">
        <v>0.35814580029820003</v>
      </c>
      <c r="Z3029">
        <v>7.7712298402152724</v>
      </c>
      <c r="AA3029">
        <v>0.38110557809222229</v>
      </c>
      <c r="AB3029">
        <v>11.064830468499901</v>
      </c>
      <c r="AC3029">
        <v>0</v>
      </c>
      <c r="AD3029">
        <v>0</v>
      </c>
      <c r="AE3029">
        <v>35.863465760671779</v>
      </c>
    </row>
    <row r="3030" spans="1:31" x14ac:dyDescent="0.25">
      <c r="A3030">
        <v>2402847</v>
      </c>
      <c r="B3030">
        <v>1</v>
      </c>
      <c r="C3030" t="s">
        <v>80</v>
      </c>
      <c r="D3030" t="s">
        <v>96</v>
      </c>
      <c r="E3030" t="s">
        <v>181</v>
      </c>
      <c r="F3030" t="s">
        <v>8927</v>
      </c>
      <c r="G3030" t="s">
        <v>183</v>
      </c>
      <c r="H3030" t="s">
        <v>135</v>
      </c>
      <c r="I3030" t="s">
        <v>136</v>
      </c>
      <c r="J3030" t="s">
        <v>137</v>
      </c>
      <c r="K3030" t="s">
        <v>163</v>
      </c>
      <c r="L3030" t="s">
        <v>8928</v>
      </c>
      <c r="M3030" t="s">
        <v>8929</v>
      </c>
      <c r="N3030">
        <v>4.2319444439999998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</row>
    <row r="3031" spans="1:31" x14ac:dyDescent="0.25">
      <c r="A3031">
        <v>2403039</v>
      </c>
      <c r="B3031">
        <v>1</v>
      </c>
      <c r="C3031" t="s">
        <v>80</v>
      </c>
      <c r="D3031" t="s">
        <v>85</v>
      </c>
      <c r="E3031" t="s">
        <v>325</v>
      </c>
      <c r="F3031" t="s">
        <v>8930</v>
      </c>
      <c r="G3031" t="s">
        <v>162</v>
      </c>
      <c r="H3031" t="s">
        <v>143</v>
      </c>
      <c r="I3031" t="s">
        <v>136</v>
      </c>
      <c r="J3031" t="s">
        <v>137</v>
      </c>
      <c r="K3031" t="s">
        <v>163</v>
      </c>
      <c r="L3031" t="s">
        <v>8931</v>
      </c>
      <c r="M3031" t="s">
        <v>8756</v>
      </c>
      <c r="N3031">
        <v>0.47249999999999998</v>
      </c>
      <c r="O3031">
        <v>0</v>
      </c>
      <c r="P3031">
        <v>1779</v>
      </c>
      <c r="Q3031">
        <v>0</v>
      </c>
      <c r="R3031">
        <v>0</v>
      </c>
      <c r="S3031">
        <v>0</v>
      </c>
      <c r="T3031">
        <v>198</v>
      </c>
      <c r="U3031">
        <v>0</v>
      </c>
      <c r="V3031">
        <v>0</v>
      </c>
      <c r="W3031">
        <v>0</v>
      </c>
      <c r="X3031">
        <v>186.65427828832335</v>
      </c>
      <c r="Y3031">
        <v>0</v>
      </c>
      <c r="Z3031">
        <v>0</v>
      </c>
      <c r="AA3031">
        <v>0</v>
      </c>
      <c r="AB3031">
        <v>135.20601886237748</v>
      </c>
      <c r="AC3031">
        <v>0</v>
      </c>
      <c r="AD3031">
        <v>0</v>
      </c>
      <c r="AE3031">
        <v>321.86029715070083</v>
      </c>
    </row>
    <row r="3032" spans="1:31" x14ac:dyDescent="0.25">
      <c r="A3032">
        <v>2402893</v>
      </c>
      <c r="B3032">
        <v>1</v>
      </c>
      <c r="C3032" t="s">
        <v>81</v>
      </c>
      <c r="D3032" t="s">
        <v>113</v>
      </c>
      <c r="E3032" t="s">
        <v>132</v>
      </c>
      <c r="F3032" t="s">
        <v>8932</v>
      </c>
      <c r="G3032" t="s">
        <v>134</v>
      </c>
      <c r="H3032" t="s">
        <v>135</v>
      </c>
      <c r="I3032" t="s">
        <v>136</v>
      </c>
      <c r="J3032" t="s">
        <v>137</v>
      </c>
      <c r="K3032" t="s">
        <v>138</v>
      </c>
      <c r="L3032" t="s">
        <v>8933</v>
      </c>
      <c r="M3032" t="s">
        <v>8934</v>
      </c>
      <c r="N3032">
        <v>4.7166666660000001</v>
      </c>
      <c r="O3032">
        <v>0</v>
      </c>
      <c r="P3032">
        <v>2</v>
      </c>
      <c r="Q3032">
        <v>0</v>
      </c>
      <c r="R3032">
        <v>6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0.75355628855077228</v>
      </c>
      <c r="Y3032">
        <v>0</v>
      </c>
      <c r="Z3032">
        <v>2.7438240345059999</v>
      </c>
      <c r="AA3032">
        <v>0</v>
      </c>
      <c r="AB3032">
        <v>0</v>
      </c>
      <c r="AC3032">
        <v>0</v>
      </c>
      <c r="AD3032">
        <v>0</v>
      </c>
      <c r="AE3032">
        <v>3.4973803230567722</v>
      </c>
    </row>
    <row r="3033" spans="1:31" x14ac:dyDescent="0.25">
      <c r="A3033">
        <v>2402827</v>
      </c>
      <c r="B3033">
        <v>1</v>
      </c>
      <c r="C3033" t="s">
        <v>80</v>
      </c>
      <c r="D3033" t="s">
        <v>97</v>
      </c>
      <c r="E3033" t="s">
        <v>181</v>
      </c>
      <c r="F3033" t="s">
        <v>8935</v>
      </c>
      <c r="G3033" t="s">
        <v>231</v>
      </c>
      <c r="H3033" t="s">
        <v>135</v>
      </c>
      <c r="I3033" t="s">
        <v>136</v>
      </c>
      <c r="J3033" t="s">
        <v>137</v>
      </c>
      <c r="K3033" t="s">
        <v>163</v>
      </c>
      <c r="L3033" t="s">
        <v>8936</v>
      </c>
      <c r="M3033" t="s">
        <v>8937</v>
      </c>
      <c r="N3033">
        <v>0.54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</row>
    <row r="3034" spans="1:31" x14ac:dyDescent="0.25">
      <c r="A3034">
        <v>2402784</v>
      </c>
      <c r="B3034">
        <v>1</v>
      </c>
      <c r="C3034" t="s">
        <v>80</v>
      </c>
      <c r="D3034" t="s">
        <v>96</v>
      </c>
      <c r="E3034" t="s">
        <v>153</v>
      </c>
      <c r="F3034" t="s">
        <v>7933</v>
      </c>
      <c r="G3034" t="s">
        <v>134</v>
      </c>
      <c r="H3034" t="s">
        <v>143</v>
      </c>
      <c r="I3034" t="s">
        <v>136</v>
      </c>
      <c r="J3034" t="s">
        <v>137</v>
      </c>
      <c r="K3034" t="s">
        <v>138</v>
      </c>
      <c r="L3034" t="s">
        <v>8938</v>
      </c>
      <c r="M3034" t="s">
        <v>8939</v>
      </c>
      <c r="N3034">
        <v>2.7341666660000001</v>
      </c>
      <c r="O3034">
        <v>3</v>
      </c>
      <c r="P3034">
        <v>1635</v>
      </c>
      <c r="Q3034">
        <v>0</v>
      </c>
      <c r="R3034">
        <v>1</v>
      </c>
      <c r="S3034">
        <v>4</v>
      </c>
      <c r="T3034">
        <v>101</v>
      </c>
      <c r="U3034">
        <v>0</v>
      </c>
      <c r="V3034">
        <v>0</v>
      </c>
      <c r="W3034">
        <v>173.98809595496579</v>
      </c>
      <c r="X3034">
        <v>878.57237957481266</v>
      </c>
      <c r="Y3034">
        <v>0</v>
      </c>
      <c r="Z3034">
        <v>1.1731675229133927</v>
      </c>
      <c r="AA3034">
        <v>122.09728326926881</v>
      </c>
      <c r="AB3034">
        <v>249.05626088111202</v>
      </c>
      <c r="AC3034">
        <v>0</v>
      </c>
      <c r="AD3034">
        <v>0</v>
      </c>
      <c r="AE3034">
        <v>1424.8871872030727</v>
      </c>
    </row>
    <row r="3035" spans="1:31" x14ac:dyDescent="0.25">
      <c r="A3035">
        <v>2402807</v>
      </c>
      <c r="B3035">
        <v>1</v>
      </c>
      <c r="C3035" t="s">
        <v>80</v>
      </c>
      <c r="D3035" t="s">
        <v>99</v>
      </c>
      <c r="E3035" t="s">
        <v>157</v>
      </c>
      <c r="F3035" t="s">
        <v>8940</v>
      </c>
      <c r="G3035" t="s">
        <v>297</v>
      </c>
      <c r="H3035" t="s">
        <v>135</v>
      </c>
      <c r="I3035" t="s">
        <v>136</v>
      </c>
      <c r="J3035" t="s">
        <v>137</v>
      </c>
      <c r="K3035" t="s">
        <v>163</v>
      </c>
      <c r="L3035" t="s">
        <v>8941</v>
      </c>
      <c r="M3035" t="s">
        <v>8942</v>
      </c>
      <c r="N3035">
        <v>1.0930555550000001</v>
      </c>
      <c r="O3035">
        <v>0</v>
      </c>
      <c r="P3035">
        <v>14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2.2473644357133131</v>
      </c>
      <c r="Y3035">
        <v>0</v>
      </c>
      <c r="Z3035">
        <v>0</v>
      </c>
      <c r="AA3035">
        <v>0</v>
      </c>
      <c r="AB3035">
        <v>1.8074279680105056</v>
      </c>
      <c r="AC3035">
        <v>0</v>
      </c>
      <c r="AD3035">
        <v>0</v>
      </c>
      <c r="AE3035">
        <v>4.0547924037238188</v>
      </c>
    </row>
    <row r="3036" spans="1:31" x14ac:dyDescent="0.25">
      <c r="A3036">
        <v>2402976</v>
      </c>
      <c r="B3036">
        <v>1</v>
      </c>
      <c r="C3036" t="s">
        <v>80</v>
      </c>
      <c r="D3036" t="s">
        <v>105</v>
      </c>
      <c r="E3036" t="s">
        <v>181</v>
      </c>
      <c r="F3036" t="s">
        <v>8943</v>
      </c>
      <c r="G3036" t="s">
        <v>231</v>
      </c>
      <c r="H3036" t="s">
        <v>135</v>
      </c>
      <c r="I3036" t="s">
        <v>136</v>
      </c>
      <c r="J3036" t="s">
        <v>137</v>
      </c>
      <c r="K3036" t="s">
        <v>163</v>
      </c>
      <c r="L3036" t="s">
        <v>8944</v>
      </c>
      <c r="M3036" t="s">
        <v>8945</v>
      </c>
      <c r="N3036">
        <v>3.1230555550000001</v>
      </c>
      <c r="O3036">
        <v>0</v>
      </c>
      <c r="P3036">
        <v>4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2.7468121112774044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2.7468121112774044</v>
      </c>
    </row>
    <row r="3037" spans="1:31" x14ac:dyDescent="0.25">
      <c r="A3037">
        <v>2403119</v>
      </c>
      <c r="B3037">
        <v>1</v>
      </c>
      <c r="C3037" t="s">
        <v>80</v>
      </c>
      <c r="D3037" t="s">
        <v>85</v>
      </c>
      <c r="E3037" t="s">
        <v>141</v>
      </c>
      <c r="F3037" t="s">
        <v>8946</v>
      </c>
      <c r="G3037" t="s">
        <v>750</v>
      </c>
      <c r="H3037" t="s">
        <v>143</v>
      </c>
      <c r="I3037" t="s">
        <v>136</v>
      </c>
      <c r="J3037" t="s">
        <v>137</v>
      </c>
      <c r="K3037" t="s">
        <v>163</v>
      </c>
      <c r="L3037" t="s">
        <v>8947</v>
      </c>
      <c r="M3037" t="s">
        <v>8948</v>
      </c>
      <c r="N3037">
        <v>2.207777777</v>
      </c>
      <c r="O3037">
        <v>0</v>
      </c>
      <c r="P3037">
        <v>4107</v>
      </c>
      <c r="Q3037">
        <v>0</v>
      </c>
      <c r="R3037">
        <v>0</v>
      </c>
      <c r="S3037">
        <v>0</v>
      </c>
      <c r="T3037">
        <v>351</v>
      </c>
      <c r="U3037">
        <v>0</v>
      </c>
      <c r="V3037">
        <v>0</v>
      </c>
      <c r="W3037">
        <v>0</v>
      </c>
      <c r="X3037">
        <v>2067.8522826875201</v>
      </c>
      <c r="Y3037">
        <v>0</v>
      </c>
      <c r="Z3037">
        <v>0</v>
      </c>
      <c r="AA3037">
        <v>0</v>
      </c>
      <c r="AB3037">
        <v>654.01632980798195</v>
      </c>
      <c r="AC3037">
        <v>0</v>
      </c>
      <c r="AD3037">
        <v>0</v>
      </c>
      <c r="AE3037">
        <v>2721.868612495502</v>
      </c>
    </row>
    <row r="3038" spans="1:31" x14ac:dyDescent="0.25">
      <c r="A3038">
        <v>2402727</v>
      </c>
      <c r="B3038">
        <v>1</v>
      </c>
      <c r="C3038" t="s">
        <v>81</v>
      </c>
      <c r="D3038" t="s">
        <v>116</v>
      </c>
      <c r="E3038" t="s">
        <v>153</v>
      </c>
      <c r="F3038" t="s">
        <v>8949</v>
      </c>
      <c r="G3038" t="s">
        <v>162</v>
      </c>
      <c r="H3038" t="s">
        <v>143</v>
      </c>
      <c r="I3038" t="s">
        <v>417</v>
      </c>
      <c r="J3038" t="s">
        <v>137</v>
      </c>
      <c r="K3038" t="s">
        <v>163</v>
      </c>
      <c r="L3038" t="s">
        <v>8950</v>
      </c>
      <c r="M3038" t="s">
        <v>8951</v>
      </c>
      <c r="N3038">
        <v>0.05</v>
      </c>
      <c r="O3038">
        <v>0</v>
      </c>
      <c r="P3038">
        <v>686</v>
      </c>
      <c r="Q3038">
        <v>52</v>
      </c>
      <c r="R3038">
        <v>78</v>
      </c>
      <c r="S3038">
        <v>8</v>
      </c>
      <c r="T3038">
        <v>55</v>
      </c>
      <c r="U3038">
        <v>3</v>
      </c>
      <c r="V3038">
        <v>0</v>
      </c>
      <c r="W3038">
        <v>0</v>
      </c>
      <c r="X3038">
        <v>4.9277148538579985</v>
      </c>
      <c r="Y3038">
        <v>2.4908648798543496</v>
      </c>
      <c r="Z3038">
        <v>1.9034084505744004</v>
      </c>
      <c r="AA3038">
        <v>1.4138740780975001</v>
      </c>
      <c r="AB3038">
        <v>0.82259728428320023</v>
      </c>
      <c r="AC3038">
        <v>12.818927215073101</v>
      </c>
      <c r="AD3038">
        <v>0</v>
      </c>
      <c r="AE3038">
        <v>24.377386761740549</v>
      </c>
    </row>
    <row r="3039" spans="1:31" x14ac:dyDescent="0.25">
      <c r="A3039">
        <v>2402870</v>
      </c>
      <c r="B3039">
        <v>1</v>
      </c>
      <c r="C3039" t="s">
        <v>80</v>
      </c>
      <c r="D3039" t="s">
        <v>104</v>
      </c>
      <c r="E3039" t="s">
        <v>132</v>
      </c>
      <c r="F3039" t="s">
        <v>8952</v>
      </c>
      <c r="G3039" t="s">
        <v>527</v>
      </c>
      <c r="H3039" t="s">
        <v>135</v>
      </c>
      <c r="I3039" t="s">
        <v>136</v>
      </c>
      <c r="J3039" t="s">
        <v>137</v>
      </c>
      <c r="K3039" t="s">
        <v>163</v>
      </c>
      <c r="L3039" t="s">
        <v>8953</v>
      </c>
      <c r="M3039" t="s">
        <v>8954</v>
      </c>
      <c r="N3039">
        <v>0.1925</v>
      </c>
      <c r="O3039">
        <v>0</v>
      </c>
      <c r="P3039">
        <v>964</v>
      </c>
      <c r="Q3039">
        <v>0</v>
      </c>
      <c r="R3039">
        <v>0</v>
      </c>
      <c r="S3039">
        <v>0</v>
      </c>
      <c r="T3039">
        <v>95</v>
      </c>
      <c r="U3039">
        <v>0</v>
      </c>
      <c r="V3039">
        <v>0</v>
      </c>
      <c r="W3039">
        <v>0</v>
      </c>
      <c r="X3039">
        <v>34.106382789870494</v>
      </c>
      <c r="Y3039">
        <v>0</v>
      </c>
      <c r="Z3039">
        <v>0</v>
      </c>
      <c r="AA3039">
        <v>0</v>
      </c>
      <c r="AB3039">
        <v>14.809012758438744</v>
      </c>
      <c r="AC3039">
        <v>0</v>
      </c>
      <c r="AD3039">
        <v>0</v>
      </c>
      <c r="AE3039">
        <v>48.915395548309235</v>
      </c>
    </row>
    <row r="3040" spans="1:31" x14ac:dyDescent="0.25">
      <c r="A3040">
        <v>2402721</v>
      </c>
      <c r="B3040">
        <v>1</v>
      </c>
      <c r="C3040" t="s">
        <v>81</v>
      </c>
      <c r="D3040" t="s">
        <v>128</v>
      </c>
      <c r="E3040" t="s">
        <v>141</v>
      </c>
      <c r="F3040" t="s">
        <v>8955</v>
      </c>
      <c r="G3040" t="s">
        <v>206</v>
      </c>
      <c r="H3040" t="s">
        <v>143</v>
      </c>
      <c r="I3040" t="s">
        <v>136</v>
      </c>
      <c r="J3040" t="s">
        <v>137</v>
      </c>
      <c r="K3040" t="s">
        <v>163</v>
      </c>
      <c r="L3040" t="s">
        <v>8956</v>
      </c>
      <c r="M3040" t="s">
        <v>8957</v>
      </c>
      <c r="N3040">
        <v>1.6486111109999999</v>
      </c>
      <c r="O3040">
        <v>0</v>
      </c>
      <c r="P3040">
        <v>46</v>
      </c>
      <c r="Q3040">
        <v>1</v>
      </c>
      <c r="R3040">
        <v>24</v>
      </c>
      <c r="S3040">
        <v>1</v>
      </c>
      <c r="T3040">
        <v>12</v>
      </c>
      <c r="U3040">
        <v>0</v>
      </c>
      <c r="V3040">
        <v>0</v>
      </c>
      <c r="W3040">
        <v>0</v>
      </c>
      <c r="X3040">
        <v>24.938698794569202</v>
      </c>
      <c r="Y3040">
        <v>1.4634269329197664</v>
      </c>
      <c r="Z3040">
        <v>11.567076520901356</v>
      </c>
      <c r="AA3040">
        <v>2.2421657176590997</v>
      </c>
      <c r="AB3040">
        <v>21.067905496266523</v>
      </c>
      <c r="AC3040">
        <v>0</v>
      </c>
      <c r="AD3040">
        <v>0</v>
      </c>
      <c r="AE3040">
        <v>61.279273462315942</v>
      </c>
    </row>
    <row r="3041" spans="1:31" x14ac:dyDescent="0.25">
      <c r="A3041">
        <v>2402767</v>
      </c>
      <c r="B3041">
        <v>1</v>
      </c>
      <c r="C3041" t="s">
        <v>80</v>
      </c>
      <c r="D3041" t="s">
        <v>100</v>
      </c>
      <c r="E3041" t="s">
        <v>279</v>
      </c>
      <c r="F3041" t="s">
        <v>674</v>
      </c>
      <c r="G3041" t="s">
        <v>162</v>
      </c>
      <c r="H3041" t="s">
        <v>143</v>
      </c>
      <c r="I3041" t="s">
        <v>136</v>
      </c>
      <c r="J3041" t="s">
        <v>137</v>
      </c>
      <c r="K3041" t="s">
        <v>163</v>
      </c>
      <c r="L3041" t="s">
        <v>8958</v>
      </c>
      <c r="M3041" t="s">
        <v>8959</v>
      </c>
      <c r="N3041">
        <v>0.86027777699999997</v>
      </c>
      <c r="O3041">
        <v>0</v>
      </c>
      <c r="P3041">
        <v>260</v>
      </c>
      <c r="Q3041">
        <v>0</v>
      </c>
      <c r="R3041">
        <v>23</v>
      </c>
      <c r="S3041">
        <v>10</v>
      </c>
      <c r="T3041">
        <v>65</v>
      </c>
      <c r="U3041">
        <v>1</v>
      </c>
      <c r="V3041">
        <v>2</v>
      </c>
      <c r="W3041">
        <v>0</v>
      </c>
      <c r="X3041">
        <v>44.112080030199941</v>
      </c>
      <c r="Y3041">
        <v>0</v>
      </c>
      <c r="Z3041">
        <v>8.1623698287299433</v>
      </c>
      <c r="AA3041">
        <v>74.109630014226695</v>
      </c>
      <c r="AB3041">
        <v>50.813368753660789</v>
      </c>
      <c r="AC3041">
        <v>72.023193127884255</v>
      </c>
      <c r="AD3041">
        <v>35.056734245401245</v>
      </c>
      <c r="AE3041">
        <v>284.27737600010283</v>
      </c>
    </row>
    <row r="3042" spans="1:31" x14ac:dyDescent="0.25">
      <c r="A3042">
        <v>2403099</v>
      </c>
      <c r="B3042">
        <v>1</v>
      </c>
      <c r="C3042" t="s">
        <v>80</v>
      </c>
      <c r="D3042" t="s">
        <v>85</v>
      </c>
      <c r="E3042" t="s">
        <v>141</v>
      </c>
      <c r="F3042" t="s">
        <v>8960</v>
      </c>
      <c r="G3042" t="s">
        <v>162</v>
      </c>
      <c r="H3042" t="s">
        <v>143</v>
      </c>
      <c r="I3042" t="s">
        <v>136</v>
      </c>
      <c r="J3042" t="s">
        <v>137</v>
      </c>
      <c r="K3042" t="s">
        <v>163</v>
      </c>
      <c r="L3042" t="s">
        <v>8961</v>
      </c>
      <c r="M3042" t="s">
        <v>8962</v>
      </c>
      <c r="N3042">
        <v>0.50083333299999999</v>
      </c>
      <c r="O3042">
        <v>0</v>
      </c>
      <c r="P3042">
        <v>678</v>
      </c>
      <c r="Q3042">
        <v>0</v>
      </c>
      <c r="R3042">
        <v>0</v>
      </c>
      <c r="S3042">
        <v>0</v>
      </c>
      <c r="T3042">
        <v>117</v>
      </c>
      <c r="U3042">
        <v>0</v>
      </c>
      <c r="V3042">
        <v>0</v>
      </c>
      <c r="W3042">
        <v>0</v>
      </c>
      <c r="X3042">
        <v>67.699417936599161</v>
      </c>
      <c r="Y3042">
        <v>0</v>
      </c>
      <c r="Z3042">
        <v>0</v>
      </c>
      <c r="AA3042">
        <v>0</v>
      </c>
      <c r="AB3042">
        <v>52.722733612962379</v>
      </c>
      <c r="AC3042">
        <v>0</v>
      </c>
      <c r="AD3042">
        <v>0</v>
      </c>
      <c r="AE3042">
        <v>120.42215154956153</v>
      </c>
    </row>
    <row r="3043" spans="1:31" x14ac:dyDescent="0.25">
      <c r="A3043">
        <v>2403122</v>
      </c>
      <c r="B3043">
        <v>1</v>
      </c>
      <c r="C3043" t="s">
        <v>81</v>
      </c>
      <c r="D3043" t="s">
        <v>123</v>
      </c>
      <c r="E3043" t="s">
        <v>279</v>
      </c>
      <c r="F3043" t="s">
        <v>8963</v>
      </c>
      <c r="G3043" t="s">
        <v>162</v>
      </c>
      <c r="H3043" t="s">
        <v>143</v>
      </c>
      <c r="I3043" t="s">
        <v>136</v>
      </c>
      <c r="J3043" t="s">
        <v>137</v>
      </c>
      <c r="K3043" t="s">
        <v>163</v>
      </c>
      <c r="L3043" t="s">
        <v>8964</v>
      </c>
      <c r="M3043" t="s">
        <v>8965</v>
      </c>
      <c r="N3043">
        <v>1.7308333330000001</v>
      </c>
      <c r="O3043">
        <v>3</v>
      </c>
      <c r="P3043">
        <v>38</v>
      </c>
      <c r="Q3043">
        <v>124</v>
      </c>
      <c r="R3043">
        <v>295</v>
      </c>
      <c r="S3043">
        <v>19</v>
      </c>
      <c r="T3043">
        <v>74</v>
      </c>
      <c r="U3043">
        <v>0</v>
      </c>
      <c r="V3043">
        <v>0</v>
      </c>
      <c r="W3043">
        <v>0.27011163129217997</v>
      </c>
      <c r="X3043">
        <v>11.653501989047916</v>
      </c>
      <c r="Y3043">
        <v>84.530643718770079</v>
      </c>
      <c r="Z3043">
        <v>204.20039711249893</v>
      </c>
      <c r="AA3043">
        <v>14.337441129099469</v>
      </c>
      <c r="AB3043">
        <v>65.18173546683289</v>
      </c>
      <c r="AC3043">
        <v>0</v>
      </c>
      <c r="AD3043">
        <v>0</v>
      </c>
      <c r="AE3043">
        <v>380.17383104754146</v>
      </c>
    </row>
    <row r="3044" spans="1:31" x14ac:dyDescent="0.25">
      <c r="A3044">
        <v>2402790</v>
      </c>
      <c r="B3044">
        <v>1</v>
      </c>
      <c r="C3044" t="s">
        <v>80</v>
      </c>
      <c r="D3044" t="s">
        <v>83</v>
      </c>
      <c r="E3044" t="s">
        <v>132</v>
      </c>
      <c r="F3044" t="s">
        <v>8966</v>
      </c>
      <c r="G3044" t="s">
        <v>134</v>
      </c>
      <c r="H3044" t="s">
        <v>135</v>
      </c>
      <c r="I3044" t="s">
        <v>136</v>
      </c>
      <c r="J3044" t="s">
        <v>137</v>
      </c>
      <c r="K3044" t="s">
        <v>138</v>
      </c>
      <c r="L3044" t="s">
        <v>8967</v>
      </c>
      <c r="M3044" t="s">
        <v>8968</v>
      </c>
      <c r="N3044">
        <v>2.9258333329999999</v>
      </c>
      <c r="O3044">
        <v>0</v>
      </c>
      <c r="P3044">
        <v>306</v>
      </c>
      <c r="Q3044">
        <v>0</v>
      </c>
      <c r="R3044">
        <v>0</v>
      </c>
      <c r="S3044">
        <v>0</v>
      </c>
      <c r="T3044">
        <v>8</v>
      </c>
      <c r="U3044">
        <v>0</v>
      </c>
      <c r="V3044">
        <v>0</v>
      </c>
      <c r="W3044">
        <v>0</v>
      </c>
      <c r="X3044">
        <v>184.93045378300752</v>
      </c>
      <c r="Y3044">
        <v>0</v>
      </c>
      <c r="Z3044">
        <v>0</v>
      </c>
      <c r="AA3044">
        <v>0</v>
      </c>
      <c r="AB3044">
        <v>30.107294360727956</v>
      </c>
      <c r="AC3044">
        <v>0</v>
      </c>
      <c r="AD3044">
        <v>0</v>
      </c>
      <c r="AE3044">
        <v>215.03774814373548</v>
      </c>
    </row>
    <row r="3045" spans="1:31" x14ac:dyDescent="0.25">
      <c r="A3045">
        <v>2402953</v>
      </c>
      <c r="B3045">
        <v>1</v>
      </c>
      <c r="C3045" t="s">
        <v>80</v>
      </c>
      <c r="D3045" t="s">
        <v>106</v>
      </c>
      <c r="E3045" t="s">
        <v>279</v>
      </c>
      <c r="F3045" t="s">
        <v>8969</v>
      </c>
      <c r="G3045" t="s">
        <v>134</v>
      </c>
      <c r="H3045" t="s">
        <v>143</v>
      </c>
      <c r="I3045" t="s">
        <v>136</v>
      </c>
      <c r="J3045" t="s">
        <v>137</v>
      </c>
      <c r="K3045" t="s">
        <v>138</v>
      </c>
      <c r="L3045" t="s">
        <v>8970</v>
      </c>
      <c r="M3045" t="s">
        <v>8971</v>
      </c>
      <c r="N3045">
        <v>3.801111111</v>
      </c>
      <c r="O3045">
        <v>0</v>
      </c>
      <c r="P3045">
        <v>0</v>
      </c>
      <c r="Q3045">
        <v>0</v>
      </c>
      <c r="R3045">
        <v>67</v>
      </c>
      <c r="S3045">
        <v>0</v>
      </c>
      <c r="T3045">
        <v>22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707.15296756932753</v>
      </c>
      <c r="AA3045">
        <v>0</v>
      </c>
      <c r="AB3045">
        <v>141.65649180199449</v>
      </c>
      <c r="AC3045">
        <v>0</v>
      </c>
      <c r="AD3045">
        <v>0</v>
      </c>
      <c r="AE3045">
        <v>848.80945937132196</v>
      </c>
    </row>
    <row r="3046" spans="1:31" x14ac:dyDescent="0.25">
      <c r="A3046">
        <v>2402890</v>
      </c>
      <c r="B3046">
        <v>1</v>
      </c>
      <c r="C3046" t="s">
        <v>80</v>
      </c>
      <c r="D3046" t="s">
        <v>82</v>
      </c>
      <c r="E3046" t="s">
        <v>153</v>
      </c>
      <c r="F3046" t="s">
        <v>8972</v>
      </c>
      <c r="G3046" t="s">
        <v>235</v>
      </c>
      <c r="H3046" t="s">
        <v>143</v>
      </c>
      <c r="I3046" t="s">
        <v>136</v>
      </c>
      <c r="J3046" t="s">
        <v>3</v>
      </c>
      <c r="K3046" t="s">
        <v>163</v>
      </c>
      <c r="L3046" t="s">
        <v>8973</v>
      </c>
      <c r="M3046" t="s">
        <v>8974</v>
      </c>
      <c r="N3046">
        <v>1.8152777769999999</v>
      </c>
      <c r="O3046">
        <v>0</v>
      </c>
      <c r="P3046">
        <v>4492</v>
      </c>
      <c r="Q3046">
        <v>0</v>
      </c>
      <c r="R3046">
        <v>0</v>
      </c>
      <c r="S3046">
        <v>3</v>
      </c>
      <c r="T3046">
        <v>196</v>
      </c>
      <c r="U3046">
        <v>0</v>
      </c>
      <c r="V3046">
        <v>0</v>
      </c>
      <c r="W3046">
        <v>0</v>
      </c>
      <c r="X3046">
        <v>2046.8874472916395</v>
      </c>
      <c r="Y3046">
        <v>0</v>
      </c>
      <c r="Z3046">
        <v>0</v>
      </c>
      <c r="AA3046">
        <v>8.5428360476069169</v>
      </c>
      <c r="AB3046">
        <v>289.22235298514084</v>
      </c>
      <c r="AC3046">
        <v>0</v>
      </c>
      <c r="AD3046">
        <v>0</v>
      </c>
      <c r="AE3046">
        <v>2344.6526363243875</v>
      </c>
    </row>
    <row r="3047" spans="1:31" x14ac:dyDescent="0.25">
      <c r="A3047">
        <v>2402873</v>
      </c>
      <c r="B3047">
        <v>1</v>
      </c>
      <c r="C3047" t="s">
        <v>80</v>
      </c>
      <c r="D3047" t="s">
        <v>106</v>
      </c>
      <c r="E3047" t="s">
        <v>157</v>
      </c>
      <c r="F3047" t="s">
        <v>8975</v>
      </c>
      <c r="G3047" t="s">
        <v>297</v>
      </c>
      <c r="H3047" t="s">
        <v>135</v>
      </c>
      <c r="I3047" t="s">
        <v>136</v>
      </c>
      <c r="J3047" t="s">
        <v>137</v>
      </c>
      <c r="K3047" t="s">
        <v>163</v>
      </c>
      <c r="L3047" t="s">
        <v>8976</v>
      </c>
      <c r="M3047" t="s">
        <v>8977</v>
      </c>
      <c r="N3047">
        <v>3.4283333329999999</v>
      </c>
      <c r="O3047">
        <v>0</v>
      </c>
      <c r="P3047">
        <v>23</v>
      </c>
      <c r="Q3047">
        <v>0</v>
      </c>
      <c r="R3047">
        <v>6</v>
      </c>
      <c r="S3047">
        <v>0</v>
      </c>
      <c r="T3047">
        <v>7</v>
      </c>
      <c r="U3047">
        <v>0</v>
      </c>
      <c r="V3047">
        <v>0</v>
      </c>
      <c r="W3047">
        <v>0</v>
      </c>
      <c r="X3047">
        <v>17.642279048569648</v>
      </c>
      <c r="Y3047">
        <v>0</v>
      </c>
      <c r="Z3047">
        <v>27.536725309390818</v>
      </c>
      <c r="AA3047">
        <v>0</v>
      </c>
      <c r="AB3047">
        <v>14.032483817437813</v>
      </c>
      <c r="AC3047">
        <v>0</v>
      </c>
      <c r="AD3047">
        <v>0</v>
      </c>
      <c r="AE3047">
        <v>59.21148817539828</v>
      </c>
    </row>
    <row r="3048" spans="1:31" x14ac:dyDescent="0.25">
      <c r="A3048">
        <v>2408469</v>
      </c>
      <c r="B3048">
        <v>1</v>
      </c>
      <c r="C3048" t="s">
        <v>81</v>
      </c>
      <c r="D3048" t="s">
        <v>123</v>
      </c>
      <c r="E3048" t="s">
        <v>325</v>
      </c>
      <c r="F3048" t="s">
        <v>8978</v>
      </c>
      <c r="G3048" t="s">
        <v>162</v>
      </c>
      <c r="H3048" t="s">
        <v>143</v>
      </c>
      <c r="I3048" t="s">
        <v>136</v>
      </c>
      <c r="J3048" t="s">
        <v>137</v>
      </c>
      <c r="K3048" t="s">
        <v>163</v>
      </c>
      <c r="L3048" t="s">
        <v>8979</v>
      </c>
      <c r="M3048" t="s">
        <v>8980</v>
      </c>
      <c r="N3048">
        <v>0.63333333300000005</v>
      </c>
      <c r="O3048">
        <v>0</v>
      </c>
      <c r="P3048">
        <v>2390</v>
      </c>
      <c r="Q3048">
        <v>0</v>
      </c>
      <c r="R3048">
        <v>170</v>
      </c>
      <c r="S3048">
        <v>17</v>
      </c>
      <c r="T3048">
        <v>475</v>
      </c>
      <c r="U3048">
        <v>15</v>
      </c>
      <c r="V3048">
        <v>13</v>
      </c>
      <c r="W3048">
        <v>0</v>
      </c>
      <c r="X3048">
        <v>252.33893059110207</v>
      </c>
      <c r="Y3048">
        <v>0</v>
      </c>
      <c r="Z3048">
        <v>33.656762720163741</v>
      </c>
      <c r="AA3048">
        <v>176.12360691081642</v>
      </c>
      <c r="AB3048">
        <v>181.4380450792795</v>
      </c>
      <c r="AC3048">
        <v>545.44697467541664</v>
      </c>
      <c r="AD3048">
        <v>18.715501575169537</v>
      </c>
      <c r="AE3048">
        <v>1207.7198215519479</v>
      </c>
    </row>
    <row r="3049" spans="1:31" x14ac:dyDescent="0.25">
      <c r="A3049">
        <v>2402810</v>
      </c>
      <c r="B3049">
        <v>1</v>
      </c>
      <c r="C3049" t="s">
        <v>80</v>
      </c>
      <c r="D3049" t="s">
        <v>106</v>
      </c>
      <c r="E3049" t="s">
        <v>279</v>
      </c>
      <c r="F3049" t="s">
        <v>8981</v>
      </c>
      <c r="G3049" t="s">
        <v>134</v>
      </c>
      <c r="H3049" t="s">
        <v>143</v>
      </c>
      <c r="I3049" t="s">
        <v>136</v>
      </c>
      <c r="J3049" t="s">
        <v>137</v>
      </c>
      <c r="K3049" t="s">
        <v>138</v>
      </c>
      <c r="L3049" t="s">
        <v>8982</v>
      </c>
      <c r="M3049" t="s">
        <v>8983</v>
      </c>
      <c r="N3049">
        <v>3.304166666</v>
      </c>
      <c r="O3049">
        <v>1</v>
      </c>
      <c r="P3049">
        <v>0</v>
      </c>
      <c r="Q3049">
        <v>12</v>
      </c>
      <c r="R3049">
        <v>61</v>
      </c>
      <c r="S3049">
        <v>8</v>
      </c>
      <c r="T3049">
        <v>16</v>
      </c>
      <c r="U3049">
        <v>0</v>
      </c>
      <c r="V3049">
        <v>0</v>
      </c>
      <c r="W3049">
        <v>1.9767681292143753</v>
      </c>
      <c r="X3049">
        <v>0</v>
      </c>
      <c r="Y3049">
        <v>117.79819506519537</v>
      </c>
      <c r="Z3049">
        <v>551.00613554841584</v>
      </c>
      <c r="AA3049">
        <v>98.963837203018016</v>
      </c>
      <c r="AB3049">
        <v>141.01167711327554</v>
      </c>
      <c r="AC3049">
        <v>0</v>
      </c>
      <c r="AD3049">
        <v>0</v>
      </c>
      <c r="AE3049">
        <v>910.75661305911922</v>
      </c>
    </row>
    <row r="3050" spans="1:31" x14ac:dyDescent="0.25">
      <c r="A3050">
        <v>2402724</v>
      </c>
      <c r="B3050">
        <v>1</v>
      </c>
      <c r="C3050" t="s">
        <v>80</v>
      </c>
      <c r="D3050" t="s">
        <v>105</v>
      </c>
      <c r="E3050" t="s">
        <v>181</v>
      </c>
      <c r="F3050" t="s">
        <v>8984</v>
      </c>
      <c r="G3050" t="s">
        <v>224</v>
      </c>
      <c r="H3050" t="s">
        <v>135</v>
      </c>
      <c r="I3050" t="s">
        <v>136</v>
      </c>
      <c r="J3050" t="s">
        <v>137</v>
      </c>
      <c r="K3050" t="s">
        <v>163</v>
      </c>
      <c r="L3050" t="s">
        <v>8985</v>
      </c>
      <c r="M3050" t="s">
        <v>8986</v>
      </c>
      <c r="N3050">
        <v>2.1472222219999999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10</v>
      </c>
      <c r="U3050">
        <v>0</v>
      </c>
      <c r="V3050">
        <v>4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10.052713097991223</v>
      </c>
      <c r="AC3050">
        <v>0</v>
      </c>
      <c r="AD3050">
        <v>242.16103816197946</v>
      </c>
      <c r="AE3050">
        <v>252.21375125997068</v>
      </c>
    </row>
    <row r="3051" spans="1:31" x14ac:dyDescent="0.25">
      <c r="A3051">
        <v>2403016</v>
      </c>
      <c r="B3051">
        <v>1</v>
      </c>
      <c r="C3051" t="s">
        <v>80</v>
      </c>
      <c r="D3051" t="s">
        <v>94</v>
      </c>
      <c r="E3051" t="s">
        <v>181</v>
      </c>
      <c r="F3051" t="s">
        <v>8987</v>
      </c>
      <c r="G3051" t="s">
        <v>183</v>
      </c>
      <c r="H3051" t="s">
        <v>135</v>
      </c>
      <c r="I3051" t="s">
        <v>136</v>
      </c>
      <c r="J3051" t="s">
        <v>137</v>
      </c>
      <c r="K3051" t="s">
        <v>163</v>
      </c>
      <c r="L3051" t="s">
        <v>8988</v>
      </c>
      <c r="M3051" t="s">
        <v>8989</v>
      </c>
      <c r="N3051">
        <v>2.8872222220000001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</row>
    <row r="3052" spans="1:31" x14ac:dyDescent="0.25">
      <c r="A3052">
        <v>2403171</v>
      </c>
      <c r="B3052">
        <v>1</v>
      </c>
      <c r="C3052" t="s">
        <v>80</v>
      </c>
      <c r="D3052" t="s">
        <v>94</v>
      </c>
      <c r="E3052" t="s">
        <v>141</v>
      </c>
      <c r="F3052" t="s">
        <v>205</v>
      </c>
      <c r="G3052" t="s">
        <v>1161</v>
      </c>
      <c r="H3052" t="s">
        <v>143</v>
      </c>
      <c r="I3052" t="s">
        <v>136</v>
      </c>
      <c r="J3052" t="s">
        <v>137</v>
      </c>
      <c r="K3052" t="s">
        <v>163</v>
      </c>
      <c r="L3052" t="s">
        <v>8990</v>
      </c>
      <c r="M3052" t="s">
        <v>8991</v>
      </c>
      <c r="N3052">
        <v>1.1997222219999999</v>
      </c>
      <c r="O3052">
        <v>6</v>
      </c>
      <c r="P3052">
        <v>0</v>
      </c>
      <c r="Q3052">
        <v>16</v>
      </c>
      <c r="R3052">
        <v>0</v>
      </c>
      <c r="S3052">
        <v>1</v>
      </c>
      <c r="T3052">
        <v>14</v>
      </c>
      <c r="U3052">
        <v>0</v>
      </c>
      <c r="V3052">
        <v>0</v>
      </c>
      <c r="W3052">
        <v>1.645358091642801</v>
      </c>
      <c r="X3052">
        <v>0</v>
      </c>
      <c r="Y3052">
        <v>7.2502049463787017</v>
      </c>
      <c r="Z3052">
        <v>0</v>
      </c>
      <c r="AA3052">
        <v>2.3816874226461602</v>
      </c>
      <c r="AB3052">
        <v>8.0482877098912677</v>
      </c>
      <c r="AC3052">
        <v>0</v>
      </c>
      <c r="AD3052">
        <v>0</v>
      </c>
      <c r="AE3052">
        <v>19.325538170558929</v>
      </c>
    </row>
    <row r="3053" spans="1:31" x14ac:dyDescent="0.25">
      <c r="A3053">
        <v>2402839</v>
      </c>
      <c r="B3053">
        <v>1</v>
      </c>
      <c r="C3053" t="s">
        <v>80</v>
      </c>
      <c r="D3053" t="s">
        <v>108</v>
      </c>
      <c r="E3053" t="s">
        <v>181</v>
      </c>
      <c r="F3053" t="s">
        <v>8992</v>
      </c>
      <c r="G3053" t="s">
        <v>183</v>
      </c>
      <c r="H3053" t="s">
        <v>135</v>
      </c>
      <c r="I3053" t="s">
        <v>136</v>
      </c>
      <c r="J3053" t="s">
        <v>137</v>
      </c>
      <c r="K3053" t="s">
        <v>163</v>
      </c>
      <c r="L3053" t="s">
        <v>8993</v>
      </c>
      <c r="M3053" t="s">
        <v>8994</v>
      </c>
      <c r="N3053">
        <v>3.2349999999999999</v>
      </c>
      <c r="O3053">
        <v>0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15.378376272601489</v>
      </c>
      <c r="AA3053">
        <v>0</v>
      </c>
      <c r="AB3053">
        <v>0</v>
      </c>
      <c r="AC3053">
        <v>0</v>
      </c>
      <c r="AD3053">
        <v>0</v>
      </c>
      <c r="AE3053">
        <v>15.378376272601489</v>
      </c>
    </row>
    <row r="3054" spans="1:31" x14ac:dyDescent="0.25">
      <c r="A3054">
        <v>2402816</v>
      </c>
      <c r="B3054">
        <v>1</v>
      </c>
      <c r="C3054" t="s">
        <v>80</v>
      </c>
      <c r="D3054" t="s">
        <v>106</v>
      </c>
      <c r="E3054" t="s">
        <v>279</v>
      </c>
      <c r="F3054" t="s">
        <v>8995</v>
      </c>
      <c r="G3054" t="s">
        <v>134</v>
      </c>
      <c r="H3054" t="s">
        <v>143</v>
      </c>
      <c r="I3054" t="s">
        <v>136</v>
      </c>
      <c r="J3054" t="s">
        <v>137</v>
      </c>
      <c r="K3054" t="s">
        <v>138</v>
      </c>
      <c r="L3054" t="s">
        <v>8996</v>
      </c>
      <c r="M3054" t="s">
        <v>8997</v>
      </c>
      <c r="N3054">
        <v>3.1386111109999999</v>
      </c>
      <c r="O3054">
        <v>0</v>
      </c>
      <c r="P3054">
        <v>0</v>
      </c>
      <c r="Q3054">
        <v>2</v>
      </c>
      <c r="R3054">
        <v>37</v>
      </c>
      <c r="S3054">
        <v>0</v>
      </c>
      <c r="T3054">
        <v>5</v>
      </c>
      <c r="U3054">
        <v>0</v>
      </c>
      <c r="V3054">
        <v>0</v>
      </c>
      <c r="W3054">
        <v>0</v>
      </c>
      <c r="X3054">
        <v>0</v>
      </c>
      <c r="Y3054">
        <v>49.727146143388104</v>
      </c>
      <c r="Z3054">
        <v>203.20830365014578</v>
      </c>
      <c r="AA3054">
        <v>0</v>
      </c>
      <c r="AB3054">
        <v>89.751430027997202</v>
      </c>
      <c r="AC3054">
        <v>0</v>
      </c>
      <c r="AD3054">
        <v>0</v>
      </c>
      <c r="AE3054">
        <v>342.68687982153108</v>
      </c>
    </row>
    <row r="3055" spans="1:31" x14ac:dyDescent="0.25">
      <c r="A3055">
        <v>2403025</v>
      </c>
      <c r="B3055">
        <v>1</v>
      </c>
      <c r="C3055" t="s">
        <v>81</v>
      </c>
      <c r="D3055" t="s">
        <v>123</v>
      </c>
      <c r="E3055" t="s">
        <v>279</v>
      </c>
      <c r="F3055" t="s">
        <v>1426</v>
      </c>
      <c r="G3055" t="s">
        <v>162</v>
      </c>
      <c r="H3055" t="s">
        <v>143</v>
      </c>
      <c r="I3055" t="s">
        <v>136</v>
      </c>
      <c r="J3055" t="s">
        <v>137</v>
      </c>
      <c r="K3055" t="s">
        <v>163</v>
      </c>
      <c r="L3055" t="s">
        <v>8998</v>
      </c>
      <c r="M3055" t="s">
        <v>8999</v>
      </c>
      <c r="N3055">
        <v>2.5244444439999998</v>
      </c>
      <c r="O3055">
        <v>1</v>
      </c>
      <c r="P3055">
        <v>4</v>
      </c>
      <c r="Q3055">
        <v>31</v>
      </c>
      <c r="R3055">
        <v>87</v>
      </c>
      <c r="S3055">
        <v>0</v>
      </c>
      <c r="T3055">
        <v>8</v>
      </c>
      <c r="U3055">
        <v>0</v>
      </c>
      <c r="V3055">
        <v>0</v>
      </c>
      <c r="W3055">
        <v>0</v>
      </c>
      <c r="X3055">
        <v>11.282358930423475</v>
      </c>
      <c r="Y3055">
        <v>62.382576992810044</v>
      </c>
      <c r="Z3055">
        <v>109.15644943493194</v>
      </c>
      <c r="AA3055">
        <v>0</v>
      </c>
      <c r="AB3055">
        <v>19.32260313196533</v>
      </c>
      <c r="AC3055">
        <v>0</v>
      </c>
      <c r="AD3055">
        <v>0</v>
      </c>
      <c r="AE3055">
        <v>202.14398849013079</v>
      </c>
    </row>
    <row r="3056" spans="1:31" x14ac:dyDescent="0.25">
      <c r="A3056">
        <v>2402979</v>
      </c>
      <c r="B3056">
        <v>1</v>
      </c>
      <c r="C3056" t="s">
        <v>81</v>
      </c>
      <c r="D3056" t="s">
        <v>112</v>
      </c>
      <c r="E3056" t="s">
        <v>153</v>
      </c>
      <c r="F3056" t="s">
        <v>3754</v>
      </c>
      <c r="G3056" t="s">
        <v>162</v>
      </c>
      <c r="H3056" t="s">
        <v>143</v>
      </c>
      <c r="I3056" t="s">
        <v>136</v>
      </c>
      <c r="J3056" t="s">
        <v>137</v>
      </c>
      <c r="K3056" t="s">
        <v>163</v>
      </c>
      <c r="L3056" t="s">
        <v>9000</v>
      </c>
      <c r="M3056" t="s">
        <v>9001</v>
      </c>
      <c r="N3056">
        <v>0.36583333299999998</v>
      </c>
      <c r="O3056">
        <v>0</v>
      </c>
      <c r="P3056">
        <v>0</v>
      </c>
      <c r="Q3056">
        <v>7</v>
      </c>
      <c r="R3056">
        <v>72</v>
      </c>
      <c r="S3056">
        <v>3</v>
      </c>
      <c r="T3056">
        <v>2</v>
      </c>
      <c r="U3056">
        <v>0</v>
      </c>
      <c r="V3056">
        <v>0</v>
      </c>
      <c r="W3056">
        <v>0</v>
      </c>
      <c r="X3056">
        <v>0</v>
      </c>
      <c r="Y3056">
        <v>4.5620303579487267</v>
      </c>
      <c r="Z3056">
        <v>10.296505703799632</v>
      </c>
      <c r="AA3056">
        <v>5.675285507603915</v>
      </c>
      <c r="AB3056">
        <v>0.87178974535480502</v>
      </c>
      <c r="AC3056">
        <v>0</v>
      </c>
      <c r="AD3056">
        <v>0</v>
      </c>
      <c r="AE3056">
        <v>21.405611314707077</v>
      </c>
    </row>
    <row r="3057" spans="1:31" x14ac:dyDescent="0.25">
      <c r="A3057">
        <v>2403048</v>
      </c>
      <c r="B3057">
        <v>1</v>
      </c>
      <c r="C3057" t="s">
        <v>80</v>
      </c>
      <c r="D3057" t="s">
        <v>84</v>
      </c>
      <c r="E3057" t="s">
        <v>157</v>
      </c>
      <c r="F3057" t="s">
        <v>9002</v>
      </c>
      <c r="G3057" t="s">
        <v>272</v>
      </c>
      <c r="H3057" t="s">
        <v>135</v>
      </c>
      <c r="I3057" t="s">
        <v>136</v>
      </c>
      <c r="J3057" t="s">
        <v>137</v>
      </c>
      <c r="K3057" t="s">
        <v>163</v>
      </c>
      <c r="L3057" t="s">
        <v>9003</v>
      </c>
      <c r="M3057" t="s">
        <v>9004</v>
      </c>
      <c r="N3057">
        <v>1.6391666659999999</v>
      </c>
      <c r="O3057">
        <v>0</v>
      </c>
      <c r="P3057">
        <v>2</v>
      </c>
      <c r="Q3057">
        <v>0</v>
      </c>
      <c r="R3057">
        <v>0</v>
      </c>
      <c r="S3057">
        <v>0</v>
      </c>
      <c r="T3057">
        <v>53</v>
      </c>
      <c r="U3057">
        <v>0</v>
      </c>
      <c r="V3057">
        <v>2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73.644434576899542</v>
      </c>
      <c r="AC3057">
        <v>0</v>
      </c>
      <c r="AD3057">
        <v>11.824968066138529</v>
      </c>
      <c r="AE3057">
        <v>85.469402643038066</v>
      </c>
    </row>
    <row r="3058" spans="1:31" x14ac:dyDescent="0.25">
      <c r="A3058">
        <v>2403131</v>
      </c>
      <c r="B3058">
        <v>1</v>
      </c>
      <c r="C3058" t="s">
        <v>81</v>
      </c>
      <c r="D3058" t="s">
        <v>115</v>
      </c>
      <c r="E3058" t="s">
        <v>157</v>
      </c>
      <c r="F3058" t="s">
        <v>9005</v>
      </c>
      <c r="G3058" t="s">
        <v>254</v>
      </c>
      <c r="H3058" t="s">
        <v>135</v>
      </c>
      <c r="I3058" t="s">
        <v>136</v>
      </c>
      <c r="J3058" t="s">
        <v>137</v>
      </c>
      <c r="K3058" t="s">
        <v>163</v>
      </c>
      <c r="L3058" t="s">
        <v>9006</v>
      </c>
      <c r="M3058" t="s">
        <v>9007</v>
      </c>
      <c r="N3058">
        <v>1.093611111</v>
      </c>
      <c r="O3058">
        <v>0</v>
      </c>
      <c r="P3058">
        <v>61</v>
      </c>
      <c r="Q3058">
        <v>0</v>
      </c>
      <c r="R3058">
        <v>5</v>
      </c>
      <c r="S3058">
        <v>0</v>
      </c>
      <c r="T3058">
        <v>3</v>
      </c>
      <c r="U3058">
        <v>0</v>
      </c>
      <c r="V3058">
        <v>0</v>
      </c>
      <c r="W3058">
        <v>0</v>
      </c>
      <c r="X3058">
        <v>4.3634875487478606</v>
      </c>
      <c r="Y3058">
        <v>0</v>
      </c>
      <c r="Z3058">
        <v>2.9470817425263892E-3</v>
      </c>
      <c r="AA3058">
        <v>0</v>
      </c>
      <c r="AB3058">
        <v>5.2322463212475842E-2</v>
      </c>
      <c r="AC3058">
        <v>0</v>
      </c>
      <c r="AD3058">
        <v>0</v>
      </c>
      <c r="AE3058">
        <v>4.4187570937028626</v>
      </c>
    </row>
    <row r="3059" spans="1:31" x14ac:dyDescent="0.25">
      <c r="A3059">
        <v>2402793</v>
      </c>
      <c r="B3059">
        <v>1</v>
      </c>
      <c r="C3059" t="s">
        <v>80</v>
      </c>
      <c r="D3059" t="s">
        <v>96</v>
      </c>
      <c r="E3059" t="s">
        <v>181</v>
      </c>
      <c r="F3059" t="s">
        <v>9008</v>
      </c>
      <c r="G3059" t="s">
        <v>231</v>
      </c>
      <c r="H3059" t="s">
        <v>135</v>
      </c>
      <c r="I3059" t="s">
        <v>136</v>
      </c>
      <c r="J3059" t="s">
        <v>137</v>
      </c>
      <c r="K3059" t="s">
        <v>163</v>
      </c>
      <c r="L3059" t="s">
        <v>9009</v>
      </c>
      <c r="M3059" t="s">
        <v>9010</v>
      </c>
      <c r="N3059">
        <v>1.0133333330000001</v>
      </c>
      <c r="O3059">
        <v>0</v>
      </c>
      <c r="P3059">
        <v>2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1.0625454962218466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1.0625454962218466</v>
      </c>
    </row>
    <row r="3060" spans="1:31" x14ac:dyDescent="0.25">
      <c r="A3060">
        <v>2402756</v>
      </c>
      <c r="B3060">
        <v>1</v>
      </c>
      <c r="C3060" t="s">
        <v>80</v>
      </c>
      <c r="D3060" t="s">
        <v>85</v>
      </c>
      <c r="E3060" t="s">
        <v>325</v>
      </c>
      <c r="F3060" t="s">
        <v>2194</v>
      </c>
      <c r="G3060" t="s">
        <v>134</v>
      </c>
      <c r="H3060" t="s">
        <v>143</v>
      </c>
      <c r="I3060" t="s">
        <v>136</v>
      </c>
      <c r="J3060" t="s">
        <v>137</v>
      </c>
      <c r="K3060" t="s">
        <v>138</v>
      </c>
      <c r="L3060" t="s">
        <v>9011</v>
      </c>
      <c r="M3060" t="s">
        <v>9012</v>
      </c>
      <c r="N3060">
        <v>4.1425000000000001</v>
      </c>
      <c r="O3060">
        <v>0</v>
      </c>
      <c r="P3060">
        <v>1620</v>
      </c>
      <c r="Q3060">
        <v>0</v>
      </c>
      <c r="R3060">
        <v>0</v>
      </c>
      <c r="S3060">
        <v>2</v>
      </c>
      <c r="T3060">
        <v>167</v>
      </c>
      <c r="U3060">
        <v>1</v>
      </c>
      <c r="V3060">
        <v>2</v>
      </c>
      <c r="W3060">
        <v>0</v>
      </c>
      <c r="X3060">
        <v>1550.291682918142</v>
      </c>
      <c r="Y3060">
        <v>0</v>
      </c>
      <c r="Z3060">
        <v>0</v>
      </c>
      <c r="AA3060">
        <v>561.83423472002573</v>
      </c>
      <c r="AB3060">
        <v>990.04981198398877</v>
      </c>
      <c r="AC3060">
        <v>536.1393723893093</v>
      </c>
      <c r="AD3060">
        <v>835.18904539718051</v>
      </c>
      <c r="AE3060">
        <v>4473.5041474086465</v>
      </c>
    </row>
    <row r="3061" spans="1:31" x14ac:dyDescent="0.25">
      <c r="A3061">
        <v>2402899</v>
      </c>
      <c r="B3061">
        <v>1</v>
      </c>
      <c r="C3061" t="s">
        <v>80</v>
      </c>
      <c r="D3061" t="s">
        <v>108</v>
      </c>
      <c r="E3061" t="s">
        <v>181</v>
      </c>
      <c r="F3061" t="s">
        <v>9013</v>
      </c>
      <c r="G3061" t="s">
        <v>183</v>
      </c>
      <c r="H3061" t="s">
        <v>135</v>
      </c>
      <c r="I3061" t="s">
        <v>136</v>
      </c>
      <c r="J3061" t="s">
        <v>137</v>
      </c>
      <c r="K3061" t="s">
        <v>163</v>
      </c>
      <c r="L3061" t="s">
        <v>9014</v>
      </c>
      <c r="M3061" t="s">
        <v>9015</v>
      </c>
      <c r="N3061">
        <v>2.0138888879999999</v>
      </c>
      <c r="O3061">
        <v>0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0.60702311249222229</v>
      </c>
      <c r="AA3061">
        <v>0</v>
      </c>
      <c r="AB3061">
        <v>0</v>
      </c>
      <c r="AC3061">
        <v>0</v>
      </c>
      <c r="AD3061">
        <v>0</v>
      </c>
      <c r="AE3061">
        <v>0.60702311249222229</v>
      </c>
    </row>
    <row r="3062" spans="1:31" x14ac:dyDescent="0.25">
      <c r="A3062">
        <v>2402733</v>
      </c>
      <c r="B3062">
        <v>1</v>
      </c>
      <c r="C3062" t="s">
        <v>80</v>
      </c>
      <c r="D3062" t="s">
        <v>83</v>
      </c>
      <c r="E3062" t="s">
        <v>132</v>
      </c>
      <c r="F3062" t="s">
        <v>9016</v>
      </c>
      <c r="G3062" t="s">
        <v>134</v>
      </c>
      <c r="H3062" t="s">
        <v>135</v>
      </c>
      <c r="I3062" t="s">
        <v>136</v>
      </c>
      <c r="J3062" t="s">
        <v>137</v>
      </c>
      <c r="K3062" t="s">
        <v>138</v>
      </c>
      <c r="L3062" t="s">
        <v>9017</v>
      </c>
      <c r="M3062" t="s">
        <v>9018</v>
      </c>
      <c r="N3062">
        <v>4.466111111</v>
      </c>
      <c r="O3062">
        <v>0</v>
      </c>
      <c r="P3062">
        <v>553</v>
      </c>
      <c r="Q3062">
        <v>0</v>
      </c>
      <c r="R3062">
        <v>0</v>
      </c>
      <c r="S3062">
        <v>0</v>
      </c>
      <c r="T3062">
        <v>18</v>
      </c>
      <c r="U3062">
        <v>0</v>
      </c>
      <c r="V3062">
        <v>0</v>
      </c>
      <c r="W3062">
        <v>0</v>
      </c>
      <c r="X3062">
        <v>542.02775070122277</v>
      </c>
      <c r="Y3062">
        <v>0</v>
      </c>
      <c r="Z3062">
        <v>0</v>
      </c>
      <c r="AA3062">
        <v>0</v>
      </c>
      <c r="AB3062">
        <v>88.33991625408278</v>
      </c>
      <c r="AC3062">
        <v>0</v>
      </c>
      <c r="AD3062">
        <v>0</v>
      </c>
      <c r="AE3062">
        <v>630.36766695530559</v>
      </c>
    </row>
    <row r="3063" spans="1:31" x14ac:dyDescent="0.25">
      <c r="A3063">
        <v>2402856</v>
      </c>
      <c r="B3063">
        <v>1</v>
      </c>
      <c r="C3063" t="s">
        <v>80</v>
      </c>
      <c r="D3063" t="s">
        <v>106</v>
      </c>
      <c r="E3063" t="s">
        <v>132</v>
      </c>
      <c r="F3063" t="s">
        <v>9019</v>
      </c>
      <c r="G3063" t="s">
        <v>254</v>
      </c>
      <c r="H3063" t="s">
        <v>135</v>
      </c>
      <c r="I3063" t="s">
        <v>136</v>
      </c>
      <c r="J3063" t="s">
        <v>137</v>
      </c>
      <c r="K3063" t="s">
        <v>163</v>
      </c>
      <c r="L3063" t="s">
        <v>9020</v>
      </c>
      <c r="M3063" t="s">
        <v>9021</v>
      </c>
      <c r="N3063">
        <v>0.49694444399999999</v>
      </c>
      <c r="O3063">
        <v>0</v>
      </c>
      <c r="P3063">
        <v>120</v>
      </c>
      <c r="Q3063">
        <v>0</v>
      </c>
      <c r="R3063">
        <v>7</v>
      </c>
      <c r="S3063">
        <v>0</v>
      </c>
      <c r="T3063">
        <v>23</v>
      </c>
      <c r="U3063">
        <v>0</v>
      </c>
      <c r="V3063">
        <v>0</v>
      </c>
      <c r="W3063">
        <v>0</v>
      </c>
      <c r="X3063">
        <v>11.679875878181667</v>
      </c>
      <c r="Y3063">
        <v>0</v>
      </c>
      <c r="Z3063">
        <v>2.3275552321612105</v>
      </c>
      <c r="AA3063">
        <v>0</v>
      </c>
      <c r="AB3063">
        <v>10.372659743727656</v>
      </c>
      <c r="AC3063">
        <v>0</v>
      </c>
      <c r="AD3063">
        <v>0</v>
      </c>
      <c r="AE3063">
        <v>24.380090854070534</v>
      </c>
    </row>
    <row r="3064" spans="1:31" x14ac:dyDescent="0.25">
      <c r="A3064">
        <v>2403105</v>
      </c>
      <c r="B3064">
        <v>1</v>
      </c>
      <c r="C3064" t="s">
        <v>80</v>
      </c>
      <c r="D3064" t="s">
        <v>93</v>
      </c>
      <c r="E3064" t="s">
        <v>157</v>
      </c>
      <c r="F3064" t="s">
        <v>9022</v>
      </c>
      <c r="G3064" t="s">
        <v>272</v>
      </c>
      <c r="H3064" t="s">
        <v>135</v>
      </c>
      <c r="I3064" t="s">
        <v>136</v>
      </c>
      <c r="J3064" t="s">
        <v>137</v>
      </c>
      <c r="K3064" t="s">
        <v>163</v>
      </c>
      <c r="L3064" t="s">
        <v>9023</v>
      </c>
      <c r="M3064" t="s">
        <v>9024</v>
      </c>
      <c r="N3064">
        <v>1.726388888</v>
      </c>
      <c r="O3064">
        <v>0</v>
      </c>
      <c r="P3064">
        <v>32</v>
      </c>
      <c r="Q3064">
        <v>0</v>
      </c>
      <c r="R3064">
        <v>1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15.968716081507344</v>
      </c>
      <c r="Y3064">
        <v>0</v>
      </c>
      <c r="Z3064">
        <v>3.8368150417039057</v>
      </c>
      <c r="AA3064">
        <v>0</v>
      </c>
      <c r="AB3064">
        <v>0.71640646945928133</v>
      </c>
      <c r="AC3064">
        <v>0</v>
      </c>
      <c r="AD3064">
        <v>0</v>
      </c>
      <c r="AE3064">
        <v>20.521937592670533</v>
      </c>
    </row>
    <row r="3065" spans="1:31" x14ac:dyDescent="0.25">
      <c r="A3065">
        <v>2402776</v>
      </c>
      <c r="B3065">
        <v>1</v>
      </c>
      <c r="C3065" t="s">
        <v>80</v>
      </c>
      <c r="D3065" t="s">
        <v>98</v>
      </c>
      <c r="E3065" t="s">
        <v>132</v>
      </c>
      <c r="F3065" t="s">
        <v>9025</v>
      </c>
      <c r="G3065" t="s">
        <v>213</v>
      </c>
      <c r="H3065" t="s">
        <v>135</v>
      </c>
      <c r="I3065" t="s">
        <v>136</v>
      </c>
      <c r="J3065" t="s">
        <v>137</v>
      </c>
      <c r="K3065" t="s">
        <v>163</v>
      </c>
      <c r="L3065" t="s">
        <v>9026</v>
      </c>
      <c r="M3065" t="s">
        <v>9027</v>
      </c>
      <c r="N3065">
        <v>0.68083333300000004</v>
      </c>
      <c r="O3065">
        <v>0</v>
      </c>
      <c r="P3065">
        <v>14</v>
      </c>
      <c r="Q3065">
        <v>0</v>
      </c>
      <c r="R3065">
        <v>21</v>
      </c>
      <c r="S3065">
        <v>0</v>
      </c>
      <c r="T3065">
        <v>6</v>
      </c>
      <c r="U3065">
        <v>0</v>
      </c>
      <c r="V3065">
        <v>0</v>
      </c>
      <c r="W3065">
        <v>0</v>
      </c>
      <c r="X3065">
        <v>2.2959575633486891</v>
      </c>
      <c r="Y3065">
        <v>0</v>
      </c>
      <c r="Z3065">
        <v>9.6042029935976796</v>
      </c>
      <c r="AA3065">
        <v>0</v>
      </c>
      <c r="AB3065">
        <v>5.1752760645111975</v>
      </c>
      <c r="AC3065">
        <v>0</v>
      </c>
      <c r="AD3065">
        <v>0</v>
      </c>
      <c r="AE3065">
        <v>17.075436621457566</v>
      </c>
    </row>
    <row r="3066" spans="1:31" x14ac:dyDescent="0.25">
      <c r="A3066">
        <v>2402670</v>
      </c>
      <c r="B3066">
        <v>1</v>
      </c>
      <c r="C3066" t="s">
        <v>81</v>
      </c>
      <c r="D3066" t="s">
        <v>123</v>
      </c>
      <c r="E3066" t="s">
        <v>279</v>
      </c>
      <c r="F3066" t="s">
        <v>9028</v>
      </c>
      <c r="G3066" t="s">
        <v>162</v>
      </c>
      <c r="H3066" t="s">
        <v>143</v>
      </c>
      <c r="I3066" t="s">
        <v>136</v>
      </c>
      <c r="J3066" t="s">
        <v>137</v>
      </c>
      <c r="K3066" t="s">
        <v>163</v>
      </c>
      <c r="L3066" t="s">
        <v>9029</v>
      </c>
      <c r="M3066" t="s">
        <v>9030</v>
      </c>
      <c r="N3066">
        <v>0.96499999999999997</v>
      </c>
      <c r="O3066">
        <v>0</v>
      </c>
      <c r="P3066">
        <v>367</v>
      </c>
      <c r="Q3066">
        <v>4</v>
      </c>
      <c r="R3066">
        <v>83</v>
      </c>
      <c r="S3066">
        <v>6</v>
      </c>
      <c r="T3066">
        <v>46</v>
      </c>
      <c r="U3066">
        <v>0</v>
      </c>
      <c r="V3066">
        <v>0</v>
      </c>
      <c r="W3066">
        <v>0</v>
      </c>
      <c r="X3066">
        <v>64.363682279873018</v>
      </c>
      <c r="Y3066">
        <v>13.992088784826935</v>
      </c>
      <c r="Z3066">
        <v>61.47862635437108</v>
      </c>
      <c r="AA3066">
        <v>11.592165932389769</v>
      </c>
      <c r="AB3066">
        <v>26.245033469909469</v>
      </c>
      <c r="AC3066">
        <v>0</v>
      </c>
      <c r="AD3066">
        <v>0</v>
      </c>
      <c r="AE3066">
        <v>177.67159682137026</v>
      </c>
    </row>
    <row r="3067" spans="1:31" x14ac:dyDescent="0.25">
      <c r="A3067">
        <v>2402770</v>
      </c>
      <c r="B3067">
        <v>1</v>
      </c>
      <c r="C3067" t="s">
        <v>81</v>
      </c>
      <c r="D3067" t="s">
        <v>113</v>
      </c>
      <c r="E3067" t="s">
        <v>153</v>
      </c>
      <c r="F3067" t="s">
        <v>9031</v>
      </c>
      <c r="G3067" t="s">
        <v>134</v>
      </c>
      <c r="H3067" t="s">
        <v>143</v>
      </c>
      <c r="I3067" t="s">
        <v>136</v>
      </c>
      <c r="J3067" t="s">
        <v>137</v>
      </c>
      <c r="K3067" t="s">
        <v>138</v>
      </c>
      <c r="L3067" t="s">
        <v>9032</v>
      </c>
      <c r="M3067" t="s">
        <v>9033</v>
      </c>
      <c r="N3067">
        <v>7.8191666660000001</v>
      </c>
      <c r="O3067">
        <v>2</v>
      </c>
      <c r="P3067">
        <v>0</v>
      </c>
      <c r="Q3067">
        <v>15</v>
      </c>
      <c r="R3067">
        <v>90</v>
      </c>
      <c r="S3067">
        <v>7</v>
      </c>
      <c r="T3067">
        <v>5</v>
      </c>
      <c r="U3067">
        <v>0</v>
      </c>
      <c r="V3067">
        <v>0</v>
      </c>
      <c r="W3067">
        <v>3.4392059735872853</v>
      </c>
      <c r="X3067">
        <v>0</v>
      </c>
      <c r="Y3067">
        <v>107.68232808252948</v>
      </c>
      <c r="Z3067">
        <v>261.16832657670881</v>
      </c>
      <c r="AA3067">
        <v>1273.5671457722176</v>
      </c>
      <c r="AB3067">
        <v>63.520698174287496</v>
      </c>
      <c r="AC3067">
        <v>0</v>
      </c>
      <c r="AD3067">
        <v>0</v>
      </c>
      <c r="AE3067">
        <v>1709.3777045793306</v>
      </c>
    </row>
    <row r="3068" spans="1:31" x14ac:dyDescent="0.25">
      <c r="A3068">
        <v>2402959</v>
      </c>
      <c r="B3068">
        <v>1</v>
      </c>
      <c r="C3068" t="s">
        <v>80</v>
      </c>
      <c r="D3068" t="s">
        <v>96</v>
      </c>
      <c r="E3068" t="s">
        <v>157</v>
      </c>
      <c r="F3068" t="s">
        <v>9034</v>
      </c>
      <c r="G3068" t="s">
        <v>272</v>
      </c>
      <c r="H3068" t="s">
        <v>135</v>
      </c>
      <c r="I3068" t="s">
        <v>136</v>
      </c>
      <c r="J3068" t="s">
        <v>137</v>
      </c>
      <c r="K3068" t="s">
        <v>163</v>
      </c>
      <c r="L3068" t="s">
        <v>9035</v>
      </c>
      <c r="M3068" t="s">
        <v>9036</v>
      </c>
      <c r="N3068">
        <v>4.715833333</v>
      </c>
      <c r="O3068">
        <v>0</v>
      </c>
      <c r="P3068">
        <v>4</v>
      </c>
      <c r="Q3068">
        <v>0</v>
      </c>
      <c r="R3068">
        <v>1</v>
      </c>
      <c r="S3068">
        <v>0</v>
      </c>
      <c r="T3068">
        <v>5</v>
      </c>
      <c r="U3068">
        <v>0</v>
      </c>
      <c r="V3068">
        <v>0</v>
      </c>
      <c r="W3068">
        <v>0</v>
      </c>
      <c r="X3068">
        <v>0.15935611952122222</v>
      </c>
      <c r="Y3068">
        <v>0</v>
      </c>
      <c r="Z3068">
        <v>0</v>
      </c>
      <c r="AA3068">
        <v>0</v>
      </c>
      <c r="AB3068">
        <v>17.357573805781939</v>
      </c>
      <c r="AC3068">
        <v>0</v>
      </c>
      <c r="AD3068">
        <v>0</v>
      </c>
      <c r="AE3068">
        <v>17.516929925303163</v>
      </c>
    </row>
    <row r="3069" spans="1:31" x14ac:dyDescent="0.25">
      <c r="A3069">
        <v>2402813</v>
      </c>
      <c r="B3069">
        <v>1</v>
      </c>
      <c r="C3069" t="s">
        <v>80</v>
      </c>
      <c r="D3069" t="s">
        <v>107</v>
      </c>
      <c r="E3069" t="s">
        <v>141</v>
      </c>
      <c r="F3069" t="s">
        <v>9037</v>
      </c>
      <c r="G3069" t="s">
        <v>147</v>
      </c>
      <c r="H3069" t="s">
        <v>143</v>
      </c>
      <c r="I3069" t="s">
        <v>136</v>
      </c>
      <c r="J3069" t="s">
        <v>137</v>
      </c>
      <c r="K3069" t="s">
        <v>138</v>
      </c>
      <c r="L3069" t="s">
        <v>9038</v>
      </c>
      <c r="M3069" t="s">
        <v>9039</v>
      </c>
      <c r="N3069">
        <v>6.3216666659999996</v>
      </c>
      <c r="O3069">
        <v>0</v>
      </c>
      <c r="P3069">
        <v>34</v>
      </c>
      <c r="Q3069">
        <v>0</v>
      </c>
      <c r="R3069">
        <v>4</v>
      </c>
      <c r="S3069">
        <v>0</v>
      </c>
      <c r="T3069">
        <v>16</v>
      </c>
      <c r="U3069">
        <v>0</v>
      </c>
      <c r="V3069">
        <v>0</v>
      </c>
      <c r="W3069">
        <v>0</v>
      </c>
      <c r="X3069">
        <v>31.46778456605643</v>
      </c>
      <c r="Y3069">
        <v>0</v>
      </c>
      <c r="Z3069">
        <v>13.649549872668761</v>
      </c>
      <c r="AA3069">
        <v>0</v>
      </c>
      <c r="AB3069">
        <v>97.678647081900209</v>
      </c>
      <c r="AC3069">
        <v>0</v>
      </c>
      <c r="AD3069">
        <v>0</v>
      </c>
      <c r="AE3069">
        <v>142.79598152062539</v>
      </c>
    </row>
    <row r="3070" spans="1:31" x14ac:dyDescent="0.25">
      <c r="A3070">
        <v>2403145</v>
      </c>
      <c r="B3070">
        <v>1</v>
      </c>
      <c r="C3070" t="s">
        <v>81</v>
      </c>
      <c r="D3070" t="s">
        <v>113</v>
      </c>
      <c r="E3070" t="s">
        <v>181</v>
      </c>
      <c r="F3070" t="s">
        <v>9040</v>
      </c>
      <c r="G3070" t="s">
        <v>183</v>
      </c>
      <c r="H3070" t="s">
        <v>135</v>
      </c>
      <c r="I3070" t="s">
        <v>136</v>
      </c>
      <c r="J3070" t="s">
        <v>137</v>
      </c>
      <c r="K3070" t="s">
        <v>163</v>
      </c>
      <c r="L3070" t="s">
        <v>9041</v>
      </c>
      <c r="M3070" t="s">
        <v>9042</v>
      </c>
      <c r="N3070">
        <v>1.7111111109999999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</row>
    <row r="3071" spans="1:31" x14ac:dyDescent="0.25">
      <c r="A3071">
        <v>2402750</v>
      </c>
      <c r="B3071">
        <v>1</v>
      </c>
      <c r="C3071" t="s">
        <v>81</v>
      </c>
      <c r="D3071" t="s">
        <v>116</v>
      </c>
      <c r="E3071" t="s">
        <v>279</v>
      </c>
      <c r="F3071" t="s">
        <v>9043</v>
      </c>
      <c r="G3071" t="s">
        <v>134</v>
      </c>
      <c r="H3071" t="s">
        <v>143</v>
      </c>
      <c r="I3071" t="s">
        <v>136</v>
      </c>
      <c r="J3071" t="s">
        <v>137</v>
      </c>
      <c r="K3071" t="s">
        <v>138</v>
      </c>
      <c r="L3071" t="s">
        <v>9044</v>
      </c>
      <c r="M3071" t="s">
        <v>9045</v>
      </c>
      <c r="N3071">
        <v>8.2847222219999992</v>
      </c>
      <c r="O3071">
        <v>0</v>
      </c>
      <c r="P3071">
        <v>311</v>
      </c>
      <c r="Q3071">
        <v>1</v>
      </c>
      <c r="R3071">
        <v>2</v>
      </c>
      <c r="S3071">
        <v>2</v>
      </c>
      <c r="T3071">
        <v>17</v>
      </c>
      <c r="U3071">
        <v>0</v>
      </c>
      <c r="V3071">
        <v>0</v>
      </c>
      <c r="W3071">
        <v>0</v>
      </c>
      <c r="X3071">
        <v>276.70630042124969</v>
      </c>
      <c r="Y3071">
        <v>3.8215364260969391</v>
      </c>
      <c r="Z3071">
        <v>12.889387215403291</v>
      </c>
      <c r="AA3071">
        <v>25.854365821352115</v>
      </c>
      <c r="AB3071">
        <v>64.095236032901639</v>
      </c>
      <c r="AC3071">
        <v>0</v>
      </c>
      <c r="AD3071">
        <v>0</v>
      </c>
      <c r="AE3071">
        <v>383.36682591700372</v>
      </c>
    </row>
    <row r="3072" spans="1:31" x14ac:dyDescent="0.25">
      <c r="A3072">
        <v>2402896</v>
      </c>
      <c r="B3072">
        <v>1</v>
      </c>
      <c r="C3072" t="s">
        <v>81</v>
      </c>
      <c r="D3072" t="s">
        <v>112</v>
      </c>
      <c r="E3072" t="s">
        <v>141</v>
      </c>
      <c r="F3072" t="s">
        <v>7744</v>
      </c>
      <c r="G3072" t="s">
        <v>134</v>
      </c>
      <c r="H3072" t="s">
        <v>143</v>
      </c>
      <c r="I3072" t="s">
        <v>136</v>
      </c>
      <c r="J3072" t="s">
        <v>137</v>
      </c>
      <c r="K3072" t="s">
        <v>138</v>
      </c>
      <c r="L3072" t="s">
        <v>9046</v>
      </c>
      <c r="M3072" t="s">
        <v>9047</v>
      </c>
      <c r="N3072">
        <v>1.446666666</v>
      </c>
      <c r="O3072">
        <v>0</v>
      </c>
      <c r="P3072">
        <v>1317</v>
      </c>
      <c r="Q3072">
        <v>0</v>
      </c>
      <c r="R3072">
        <v>0</v>
      </c>
      <c r="S3072">
        <v>0</v>
      </c>
      <c r="T3072">
        <v>102</v>
      </c>
      <c r="U3072">
        <v>0</v>
      </c>
      <c r="V3072">
        <v>1</v>
      </c>
      <c r="W3072">
        <v>0</v>
      </c>
      <c r="X3072">
        <v>324.02928062316136</v>
      </c>
      <c r="Y3072">
        <v>0</v>
      </c>
      <c r="Z3072">
        <v>0</v>
      </c>
      <c r="AA3072">
        <v>0</v>
      </c>
      <c r="AB3072">
        <v>70.296396152298001</v>
      </c>
      <c r="AC3072">
        <v>0</v>
      </c>
      <c r="AD3072">
        <v>7.9951243439849069</v>
      </c>
      <c r="AE3072">
        <v>402.32080111944424</v>
      </c>
    </row>
    <row r="3073" spans="1:31" x14ac:dyDescent="0.25">
      <c r="A3073">
        <v>2402753</v>
      </c>
      <c r="B3073">
        <v>1</v>
      </c>
      <c r="C3073" t="s">
        <v>80</v>
      </c>
      <c r="D3073" t="s">
        <v>90</v>
      </c>
      <c r="E3073" t="s">
        <v>157</v>
      </c>
      <c r="F3073" t="s">
        <v>9048</v>
      </c>
      <c r="G3073" t="s">
        <v>134</v>
      </c>
      <c r="H3073" t="s">
        <v>135</v>
      </c>
      <c r="I3073" t="s">
        <v>136</v>
      </c>
      <c r="J3073" t="s">
        <v>137</v>
      </c>
      <c r="K3073" t="s">
        <v>138</v>
      </c>
      <c r="L3073" t="s">
        <v>9049</v>
      </c>
      <c r="M3073" t="s">
        <v>9050</v>
      </c>
      <c r="N3073">
        <v>7.8458333329999999</v>
      </c>
      <c r="O3073">
        <v>0</v>
      </c>
      <c r="P3073">
        <v>311</v>
      </c>
      <c r="Q3073">
        <v>0</v>
      </c>
      <c r="R3073">
        <v>0</v>
      </c>
      <c r="S3073">
        <v>0</v>
      </c>
      <c r="T3073">
        <v>10</v>
      </c>
      <c r="U3073">
        <v>0</v>
      </c>
      <c r="V3073">
        <v>0</v>
      </c>
      <c r="W3073">
        <v>0</v>
      </c>
      <c r="X3073">
        <v>507.47057497080141</v>
      </c>
      <c r="Y3073">
        <v>0</v>
      </c>
      <c r="Z3073">
        <v>0</v>
      </c>
      <c r="AA3073">
        <v>0</v>
      </c>
      <c r="AB3073">
        <v>77.306614559820076</v>
      </c>
      <c r="AC3073">
        <v>0</v>
      </c>
      <c r="AD3073">
        <v>0</v>
      </c>
      <c r="AE3073">
        <v>584.77718953062151</v>
      </c>
    </row>
    <row r="3074" spans="1:31" x14ac:dyDescent="0.25">
      <c r="A3074">
        <v>2402736</v>
      </c>
      <c r="B3074">
        <v>1</v>
      </c>
      <c r="C3074" t="s">
        <v>80</v>
      </c>
      <c r="D3074" t="s">
        <v>90</v>
      </c>
      <c r="E3074" t="s">
        <v>157</v>
      </c>
      <c r="F3074" t="s">
        <v>9051</v>
      </c>
      <c r="G3074" t="s">
        <v>134</v>
      </c>
      <c r="H3074" t="s">
        <v>135</v>
      </c>
      <c r="I3074" t="s">
        <v>136</v>
      </c>
      <c r="J3074" t="s">
        <v>137</v>
      </c>
      <c r="K3074" t="s">
        <v>138</v>
      </c>
      <c r="L3074" t="s">
        <v>9052</v>
      </c>
      <c r="M3074" t="s">
        <v>9053</v>
      </c>
      <c r="N3074">
        <v>8.0588888880000003</v>
      </c>
      <c r="O3074">
        <v>0</v>
      </c>
      <c r="P3074">
        <v>211</v>
      </c>
      <c r="Q3074">
        <v>0</v>
      </c>
      <c r="R3074">
        <v>0</v>
      </c>
      <c r="S3074">
        <v>0</v>
      </c>
      <c r="T3074">
        <v>5</v>
      </c>
      <c r="U3074">
        <v>0</v>
      </c>
      <c r="V3074">
        <v>0</v>
      </c>
      <c r="W3074">
        <v>0</v>
      </c>
      <c r="X3074">
        <v>366.8938556787362</v>
      </c>
      <c r="Y3074">
        <v>0</v>
      </c>
      <c r="Z3074">
        <v>0</v>
      </c>
      <c r="AA3074">
        <v>0</v>
      </c>
      <c r="AB3074">
        <v>8.1895701795472338</v>
      </c>
      <c r="AC3074">
        <v>0</v>
      </c>
      <c r="AD3074">
        <v>0</v>
      </c>
      <c r="AE3074">
        <v>375.08342585828342</v>
      </c>
    </row>
    <row r="3075" spans="1:31" x14ac:dyDescent="0.25">
      <c r="A3075">
        <v>2402902</v>
      </c>
      <c r="B3075">
        <v>1</v>
      </c>
      <c r="C3075" t="s">
        <v>80</v>
      </c>
      <c r="D3075" t="s">
        <v>96</v>
      </c>
      <c r="E3075" t="s">
        <v>181</v>
      </c>
      <c r="F3075" t="s">
        <v>9054</v>
      </c>
      <c r="G3075" t="s">
        <v>224</v>
      </c>
      <c r="H3075" t="s">
        <v>135</v>
      </c>
      <c r="I3075" t="s">
        <v>136</v>
      </c>
      <c r="J3075" t="s">
        <v>137</v>
      </c>
      <c r="K3075" t="s">
        <v>163</v>
      </c>
      <c r="L3075" t="s">
        <v>9055</v>
      </c>
      <c r="M3075" t="s">
        <v>9056</v>
      </c>
      <c r="N3075">
        <v>5.0113888879999999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6.2900431459129793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6.2900431459129793</v>
      </c>
    </row>
    <row r="3076" spans="1:31" x14ac:dyDescent="0.25">
      <c r="A3076">
        <v>2403108</v>
      </c>
      <c r="B3076">
        <v>1</v>
      </c>
      <c r="C3076" t="s">
        <v>81</v>
      </c>
      <c r="D3076" t="s">
        <v>112</v>
      </c>
      <c r="E3076" t="s">
        <v>157</v>
      </c>
      <c r="F3076" t="s">
        <v>9057</v>
      </c>
      <c r="G3076" t="s">
        <v>254</v>
      </c>
      <c r="H3076" t="s">
        <v>135</v>
      </c>
      <c r="I3076" t="s">
        <v>136</v>
      </c>
      <c r="J3076" t="s">
        <v>137</v>
      </c>
      <c r="K3076" t="s">
        <v>163</v>
      </c>
      <c r="L3076" t="s">
        <v>9058</v>
      </c>
      <c r="M3076" t="s">
        <v>9059</v>
      </c>
      <c r="N3076">
        <v>0.26388888799999999</v>
      </c>
      <c r="O3076">
        <v>0</v>
      </c>
      <c r="P3076">
        <v>310</v>
      </c>
      <c r="Q3076">
        <v>0</v>
      </c>
      <c r="R3076">
        <v>0</v>
      </c>
      <c r="S3076">
        <v>0</v>
      </c>
      <c r="T3076">
        <v>14</v>
      </c>
      <c r="U3076">
        <v>0</v>
      </c>
      <c r="V3076">
        <v>0</v>
      </c>
      <c r="W3076">
        <v>0</v>
      </c>
      <c r="X3076">
        <v>15.751958048804632</v>
      </c>
      <c r="Y3076">
        <v>0</v>
      </c>
      <c r="Z3076">
        <v>0</v>
      </c>
      <c r="AA3076">
        <v>0</v>
      </c>
      <c r="AB3076">
        <v>3.0124188020597078</v>
      </c>
      <c r="AC3076">
        <v>0</v>
      </c>
      <c r="AD3076">
        <v>0</v>
      </c>
      <c r="AE3076">
        <v>18.764376850864338</v>
      </c>
    </row>
    <row r="3077" spans="1:31" x14ac:dyDescent="0.25">
      <c r="A3077">
        <v>2403065</v>
      </c>
      <c r="B3077">
        <v>1</v>
      </c>
      <c r="C3077" t="s">
        <v>80</v>
      </c>
      <c r="D3077" t="s">
        <v>95</v>
      </c>
      <c r="E3077" t="s">
        <v>157</v>
      </c>
      <c r="F3077" t="s">
        <v>9060</v>
      </c>
      <c r="G3077" t="s">
        <v>254</v>
      </c>
      <c r="H3077" t="s">
        <v>135</v>
      </c>
      <c r="I3077" t="s">
        <v>136</v>
      </c>
      <c r="J3077" t="s">
        <v>137</v>
      </c>
      <c r="K3077" t="s">
        <v>163</v>
      </c>
      <c r="L3077" t="s">
        <v>9061</v>
      </c>
      <c r="M3077" t="s">
        <v>9062</v>
      </c>
      <c r="N3077">
        <v>0.875</v>
      </c>
      <c r="O3077">
        <v>0</v>
      </c>
      <c r="P3077">
        <v>100</v>
      </c>
      <c r="Q3077">
        <v>0</v>
      </c>
      <c r="R3077">
        <v>0</v>
      </c>
      <c r="S3077">
        <v>0</v>
      </c>
      <c r="T3077">
        <v>10</v>
      </c>
      <c r="U3077">
        <v>0</v>
      </c>
      <c r="V3077">
        <v>0</v>
      </c>
      <c r="W3077">
        <v>0</v>
      </c>
      <c r="X3077">
        <v>21.882904694772428</v>
      </c>
      <c r="Y3077">
        <v>0</v>
      </c>
      <c r="Z3077">
        <v>0</v>
      </c>
      <c r="AA3077">
        <v>0</v>
      </c>
      <c r="AB3077">
        <v>1205.9892591665932</v>
      </c>
      <c r="AC3077">
        <v>0</v>
      </c>
      <c r="AD3077">
        <v>0</v>
      </c>
      <c r="AE3077">
        <v>1227.8721638613656</v>
      </c>
    </row>
    <row r="3078" spans="1:31" x14ac:dyDescent="0.25">
      <c r="A3078">
        <v>2403054</v>
      </c>
      <c r="B3078">
        <v>1</v>
      </c>
      <c r="C3078" t="s">
        <v>80</v>
      </c>
      <c r="D3078" t="s">
        <v>101</v>
      </c>
      <c r="E3078" t="s">
        <v>157</v>
      </c>
      <c r="F3078" t="s">
        <v>9063</v>
      </c>
      <c r="G3078" t="s">
        <v>254</v>
      </c>
      <c r="H3078" t="s">
        <v>135</v>
      </c>
      <c r="I3078" t="s">
        <v>136</v>
      </c>
      <c r="J3078" t="s">
        <v>137</v>
      </c>
      <c r="K3078" t="s">
        <v>163</v>
      </c>
      <c r="L3078" t="s">
        <v>9064</v>
      </c>
      <c r="M3078" t="s">
        <v>9065</v>
      </c>
      <c r="N3078">
        <v>0.77666666600000001</v>
      </c>
      <c r="O3078">
        <v>0</v>
      </c>
      <c r="P3078">
        <v>28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4.5279372237976432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4.5279372237976432</v>
      </c>
    </row>
    <row r="3079" spans="1:31" x14ac:dyDescent="0.25">
      <c r="A3079">
        <v>2402845</v>
      </c>
      <c r="B3079">
        <v>1</v>
      </c>
      <c r="C3079" t="s">
        <v>80</v>
      </c>
      <c r="D3079" t="s">
        <v>106</v>
      </c>
      <c r="E3079" t="s">
        <v>141</v>
      </c>
      <c r="F3079" t="s">
        <v>9066</v>
      </c>
      <c r="G3079" t="s">
        <v>162</v>
      </c>
      <c r="H3079" t="s">
        <v>143</v>
      </c>
      <c r="I3079" t="s">
        <v>136</v>
      </c>
      <c r="J3079" t="s">
        <v>137</v>
      </c>
      <c r="K3079" t="s">
        <v>163</v>
      </c>
      <c r="L3079" t="s">
        <v>9067</v>
      </c>
      <c r="M3079" t="s">
        <v>9068</v>
      </c>
      <c r="N3079">
        <v>5.2883333329999997</v>
      </c>
      <c r="O3079">
        <v>0</v>
      </c>
      <c r="P3079">
        <v>0</v>
      </c>
      <c r="Q3079">
        <v>0</v>
      </c>
      <c r="R3079">
        <v>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96.246885419286102</v>
      </c>
      <c r="AA3079">
        <v>0</v>
      </c>
      <c r="AB3079">
        <v>0</v>
      </c>
      <c r="AC3079">
        <v>0</v>
      </c>
      <c r="AD3079">
        <v>0</v>
      </c>
      <c r="AE3079">
        <v>96.246885419286102</v>
      </c>
    </row>
    <row r="3080" spans="1:31" x14ac:dyDescent="0.25">
      <c r="A3080">
        <v>2402785</v>
      </c>
      <c r="B3080">
        <v>1</v>
      </c>
      <c r="C3080" t="s">
        <v>81</v>
      </c>
      <c r="D3080" t="s">
        <v>112</v>
      </c>
      <c r="E3080" t="s">
        <v>132</v>
      </c>
      <c r="F3080" t="s">
        <v>9069</v>
      </c>
      <c r="G3080" t="s">
        <v>134</v>
      </c>
      <c r="H3080" t="s">
        <v>135</v>
      </c>
      <c r="I3080" t="s">
        <v>136</v>
      </c>
      <c r="J3080" t="s">
        <v>137</v>
      </c>
      <c r="K3080" t="s">
        <v>138</v>
      </c>
      <c r="L3080" t="s">
        <v>9070</v>
      </c>
      <c r="M3080" t="s">
        <v>9071</v>
      </c>
      <c r="N3080">
        <v>2.9783333330000001</v>
      </c>
      <c r="O3080">
        <v>0</v>
      </c>
      <c r="P3080">
        <v>142</v>
      </c>
      <c r="Q3080">
        <v>0</v>
      </c>
      <c r="R3080">
        <v>20</v>
      </c>
      <c r="S3080">
        <v>0</v>
      </c>
      <c r="T3080">
        <v>13</v>
      </c>
      <c r="U3080">
        <v>0</v>
      </c>
      <c r="V3080">
        <v>1</v>
      </c>
      <c r="W3080">
        <v>0</v>
      </c>
      <c r="X3080">
        <v>64.326870583816969</v>
      </c>
      <c r="Y3080">
        <v>0</v>
      </c>
      <c r="Z3080">
        <v>7.489394350635119</v>
      </c>
      <c r="AA3080">
        <v>0</v>
      </c>
      <c r="AB3080">
        <v>25.89343167678118</v>
      </c>
      <c r="AC3080">
        <v>0</v>
      </c>
      <c r="AD3080">
        <v>37.150761295677427</v>
      </c>
      <c r="AE3080">
        <v>134.86045790691071</v>
      </c>
    </row>
    <row r="3081" spans="1:31" x14ac:dyDescent="0.25">
      <c r="A3081">
        <v>2402799</v>
      </c>
      <c r="B3081">
        <v>1</v>
      </c>
      <c r="C3081" t="s">
        <v>81</v>
      </c>
      <c r="D3081" t="s">
        <v>112</v>
      </c>
      <c r="E3081" t="s">
        <v>153</v>
      </c>
      <c r="F3081" t="s">
        <v>9072</v>
      </c>
      <c r="G3081" t="s">
        <v>162</v>
      </c>
      <c r="H3081" t="s">
        <v>143</v>
      </c>
      <c r="I3081" t="s">
        <v>136</v>
      </c>
      <c r="J3081" t="s">
        <v>137</v>
      </c>
      <c r="K3081" t="s">
        <v>163</v>
      </c>
      <c r="L3081" t="s">
        <v>9073</v>
      </c>
      <c r="M3081" t="s">
        <v>9074</v>
      </c>
      <c r="N3081">
        <v>0.60583333299999997</v>
      </c>
      <c r="O3081">
        <v>0</v>
      </c>
      <c r="P3081">
        <v>3</v>
      </c>
      <c r="Q3081">
        <v>13</v>
      </c>
      <c r="R3081">
        <v>71</v>
      </c>
      <c r="S3081">
        <v>6</v>
      </c>
      <c r="T3081">
        <v>7</v>
      </c>
      <c r="U3081">
        <v>0</v>
      </c>
      <c r="V3081">
        <v>0</v>
      </c>
      <c r="W3081">
        <v>0</v>
      </c>
      <c r="X3081">
        <v>1.2798463060099483</v>
      </c>
      <c r="Y3081">
        <v>249.17015583056863</v>
      </c>
      <c r="Z3081">
        <v>31.326661569818434</v>
      </c>
      <c r="AA3081">
        <v>5.4832625019523498</v>
      </c>
      <c r="AB3081">
        <v>5.0060169438369009</v>
      </c>
      <c r="AC3081">
        <v>0</v>
      </c>
      <c r="AD3081">
        <v>0</v>
      </c>
      <c r="AE3081">
        <v>292.26594315218631</v>
      </c>
    </row>
    <row r="3082" spans="1:31" x14ac:dyDescent="0.25">
      <c r="A3082">
        <v>2402739</v>
      </c>
      <c r="B3082">
        <v>1</v>
      </c>
      <c r="C3082" t="s">
        <v>80</v>
      </c>
      <c r="D3082" t="s">
        <v>100</v>
      </c>
      <c r="E3082" t="s">
        <v>141</v>
      </c>
      <c r="F3082" t="s">
        <v>8468</v>
      </c>
      <c r="G3082" t="s">
        <v>147</v>
      </c>
      <c r="H3082" t="s">
        <v>143</v>
      </c>
      <c r="I3082" t="s">
        <v>136</v>
      </c>
      <c r="J3082" t="s">
        <v>137</v>
      </c>
      <c r="K3082" t="s">
        <v>138</v>
      </c>
      <c r="L3082" t="s">
        <v>9075</v>
      </c>
      <c r="M3082" t="s">
        <v>9076</v>
      </c>
      <c r="N3082">
        <v>6.55</v>
      </c>
      <c r="O3082">
        <v>0</v>
      </c>
      <c r="P3082">
        <v>181</v>
      </c>
      <c r="Q3082">
        <v>0</v>
      </c>
      <c r="R3082">
        <v>4</v>
      </c>
      <c r="S3082">
        <v>0</v>
      </c>
      <c r="T3082">
        <v>18</v>
      </c>
      <c r="U3082">
        <v>0</v>
      </c>
      <c r="V3082">
        <v>0</v>
      </c>
      <c r="W3082">
        <v>0</v>
      </c>
      <c r="X3082">
        <v>314.26522306597258</v>
      </c>
      <c r="Y3082">
        <v>0</v>
      </c>
      <c r="Z3082">
        <v>5.5575005328382154</v>
      </c>
      <c r="AA3082">
        <v>0</v>
      </c>
      <c r="AB3082">
        <v>127.0344855425766</v>
      </c>
      <c r="AC3082">
        <v>0</v>
      </c>
      <c r="AD3082">
        <v>0</v>
      </c>
      <c r="AE3082">
        <v>446.85720914138739</v>
      </c>
    </row>
    <row r="3083" spans="1:31" x14ac:dyDescent="0.25">
      <c r="A3083">
        <v>2403160</v>
      </c>
      <c r="B3083">
        <v>1</v>
      </c>
      <c r="C3083" t="s">
        <v>80</v>
      </c>
      <c r="D3083" t="s">
        <v>96</v>
      </c>
      <c r="E3083" t="s">
        <v>176</v>
      </c>
      <c r="F3083" t="s">
        <v>9077</v>
      </c>
      <c r="G3083" t="s">
        <v>254</v>
      </c>
      <c r="H3083" t="s">
        <v>135</v>
      </c>
      <c r="I3083" t="s">
        <v>136</v>
      </c>
      <c r="J3083" t="s">
        <v>137</v>
      </c>
      <c r="K3083" t="s">
        <v>163</v>
      </c>
      <c r="L3083" t="s">
        <v>9078</v>
      </c>
      <c r="M3083" t="s">
        <v>9079</v>
      </c>
      <c r="N3083">
        <v>0.28666666600000001</v>
      </c>
      <c r="O3083">
        <v>0</v>
      </c>
      <c r="P3083">
        <v>19</v>
      </c>
      <c r="Q3083">
        <v>0</v>
      </c>
      <c r="R3083">
        <v>0</v>
      </c>
      <c r="S3083">
        <v>0</v>
      </c>
      <c r="T3083">
        <v>5</v>
      </c>
      <c r="U3083">
        <v>0</v>
      </c>
      <c r="V3083">
        <v>0</v>
      </c>
      <c r="W3083">
        <v>0</v>
      </c>
      <c r="X3083">
        <v>2.6823966727255746</v>
      </c>
      <c r="Y3083">
        <v>0</v>
      </c>
      <c r="Z3083">
        <v>0</v>
      </c>
      <c r="AA3083">
        <v>0</v>
      </c>
      <c r="AB3083">
        <v>2.5049674885082811</v>
      </c>
      <c r="AC3083">
        <v>0</v>
      </c>
      <c r="AD3083">
        <v>0</v>
      </c>
      <c r="AE3083">
        <v>5.1873641612338552</v>
      </c>
    </row>
    <row r="3084" spans="1:31" x14ac:dyDescent="0.25">
      <c r="A3084">
        <v>2402925</v>
      </c>
      <c r="B3084">
        <v>1</v>
      </c>
      <c r="C3084" t="s">
        <v>80</v>
      </c>
      <c r="D3084" t="s">
        <v>96</v>
      </c>
      <c r="E3084" t="s">
        <v>153</v>
      </c>
      <c r="F3084" t="s">
        <v>9080</v>
      </c>
      <c r="G3084" t="s">
        <v>134</v>
      </c>
      <c r="H3084" t="s">
        <v>143</v>
      </c>
      <c r="I3084" t="s">
        <v>136</v>
      </c>
      <c r="J3084" t="s">
        <v>137</v>
      </c>
      <c r="K3084" t="s">
        <v>138</v>
      </c>
      <c r="L3084" t="s">
        <v>9081</v>
      </c>
      <c r="M3084" t="s">
        <v>9082</v>
      </c>
      <c r="N3084">
        <v>2.5380555550000001</v>
      </c>
      <c r="O3084">
        <v>1</v>
      </c>
      <c r="P3084">
        <v>233</v>
      </c>
      <c r="Q3084">
        <v>0</v>
      </c>
      <c r="R3084">
        <v>4</v>
      </c>
      <c r="S3084">
        <v>0</v>
      </c>
      <c r="T3084">
        <v>7</v>
      </c>
      <c r="U3084">
        <v>0</v>
      </c>
      <c r="V3084">
        <v>0</v>
      </c>
      <c r="W3084">
        <v>5.8425479400138265</v>
      </c>
      <c r="X3084">
        <v>107.20782030261176</v>
      </c>
      <c r="Y3084">
        <v>0</v>
      </c>
      <c r="Z3084">
        <v>2.5155758556017664</v>
      </c>
      <c r="AA3084">
        <v>0</v>
      </c>
      <c r="AB3084">
        <v>25.503456296394017</v>
      </c>
      <c r="AC3084">
        <v>0</v>
      </c>
      <c r="AD3084">
        <v>0</v>
      </c>
      <c r="AE3084">
        <v>141.06940039462137</v>
      </c>
    </row>
    <row r="3085" spans="1:31" x14ac:dyDescent="0.25">
      <c r="A3085">
        <v>2402762</v>
      </c>
      <c r="B3085">
        <v>1</v>
      </c>
      <c r="C3085" t="s">
        <v>80</v>
      </c>
      <c r="D3085" t="s">
        <v>85</v>
      </c>
      <c r="E3085" t="s">
        <v>325</v>
      </c>
      <c r="F3085" t="s">
        <v>9083</v>
      </c>
      <c r="G3085" t="s">
        <v>134</v>
      </c>
      <c r="H3085" t="s">
        <v>143</v>
      </c>
      <c r="I3085" t="s">
        <v>136</v>
      </c>
      <c r="J3085" t="s">
        <v>137</v>
      </c>
      <c r="K3085" t="s">
        <v>138</v>
      </c>
      <c r="L3085" t="s">
        <v>9084</v>
      </c>
      <c r="M3085" t="s">
        <v>9085</v>
      </c>
      <c r="N3085">
        <v>4.210555555</v>
      </c>
      <c r="O3085">
        <v>0</v>
      </c>
      <c r="P3085">
        <v>2913</v>
      </c>
      <c r="Q3085">
        <v>0</v>
      </c>
      <c r="R3085">
        <v>0</v>
      </c>
      <c r="S3085">
        <v>0</v>
      </c>
      <c r="T3085">
        <v>500</v>
      </c>
      <c r="U3085">
        <v>0</v>
      </c>
      <c r="V3085">
        <v>0</v>
      </c>
      <c r="W3085">
        <v>0</v>
      </c>
      <c r="X3085">
        <v>2510.7604977975184</v>
      </c>
      <c r="Y3085">
        <v>0</v>
      </c>
      <c r="Z3085">
        <v>0</v>
      </c>
      <c r="AA3085">
        <v>0</v>
      </c>
      <c r="AB3085">
        <v>2453.9016571564903</v>
      </c>
      <c r="AC3085">
        <v>0</v>
      </c>
      <c r="AD3085">
        <v>0</v>
      </c>
      <c r="AE3085">
        <v>4964.6621549540087</v>
      </c>
    </row>
    <row r="3086" spans="1:31" x14ac:dyDescent="0.25">
      <c r="A3086">
        <v>2403154</v>
      </c>
      <c r="B3086">
        <v>1</v>
      </c>
      <c r="C3086" t="s">
        <v>81</v>
      </c>
      <c r="D3086" t="s">
        <v>115</v>
      </c>
      <c r="E3086" t="s">
        <v>157</v>
      </c>
      <c r="F3086" t="s">
        <v>9086</v>
      </c>
      <c r="G3086" t="s">
        <v>272</v>
      </c>
      <c r="H3086" t="s">
        <v>135</v>
      </c>
      <c r="I3086" t="s">
        <v>136</v>
      </c>
      <c r="J3086" t="s">
        <v>137</v>
      </c>
      <c r="K3086" t="s">
        <v>163</v>
      </c>
      <c r="L3086" t="s">
        <v>9087</v>
      </c>
      <c r="M3086" t="s">
        <v>9088</v>
      </c>
      <c r="N3086">
        <v>1.697777777</v>
      </c>
      <c r="O3086">
        <v>0</v>
      </c>
      <c r="P3086">
        <v>69</v>
      </c>
      <c r="Q3086">
        <v>0</v>
      </c>
      <c r="R3086">
        <v>0</v>
      </c>
      <c r="S3086">
        <v>0</v>
      </c>
      <c r="T3086">
        <v>4</v>
      </c>
      <c r="U3086">
        <v>0</v>
      </c>
      <c r="V3086">
        <v>0</v>
      </c>
      <c r="W3086">
        <v>0</v>
      </c>
      <c r="X3086">
        <v>11.141336695451272</v>
      </c>
      <c r="Y3086">
        <v>0</v>
      </c>
      <c r="Z3086">
        <v>0</v>
      </c>
      <c r="AA3086">
        <v>0</v>
      </c>
      <c r="AB3086">
        <v>2.8761265190468208</v>
      </c>
      <c r="AC3086">
        <v>0</v>
      </c>
      <c r="AD3086">
        <v>0</v>
      </c>
      <c r="AE3086">
        <v>14.017463214498093</v>
      </c>
    </row>
    <row r="3087" spans="1:31" x14ac:dyDescent="0.25">
      <c r="A3087">
        <v>2402719</v>
      </c>
      <c r="B3087">
        <v>1</v>
      </c>
      <c r="C3087" t="s">
        <v>81</v>
      </c>
      <c r="D3087" t="s">
        <v>128</v>
      </c>
      <c r="E3087" t="s">
        <v>181</v>
      </c>
      <c r="F3087" t="s">
        <v>9089</v>
      </c>
      <c r="G3087" t="s">
        <v>183</v>
      </c>
      <c r="H3087" t="s">
        <v>135</v>
      </c>
      <c r="I3087" t="s">
        <v>136</v>
      </c>
      <c r="J3087" t="s">
        <v>137</v>
      </c>
      <c r="K3087" t="s">
        <v>163</v>
      </c>
      <c r="L3087" t="s">
        <v>9090</v>
      </c>
      <c r="M3087" t="s">
        <v>9070</v>
      </c>
      <c r="N3087">
        <v>1.8274999999999999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15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13.959640508715015</v>
      </c>
      <c r="AC3087">
        <v>0</v>
      </c>
      <c r="AD3087">
        <v>0</v>
      </c>
      <c r="AE3087">
        <v>13.959640508715015</v>
      </c>
    </row>
    <row r="3088" spans="1:31" x14ac:dyDescent="0.25">
      <c r="A3088">
        <v>2402868</v>
      </c>
      <c r="B3088">
        <v>1</v>
      </c>
      <c r="C3088" t="s">
        <v>81</v>
      </c>
      <c r="D3088" t="s">
        <v>113</v>
      </c>
      <c r="E3088" t="s">
        <v>279</v>
      </c>
      <c r="F3088" t="s">
        <v>9091</v>
      </c>
      <c r="G3088" t="s">
        <v>162</v>
      </c>
      <c r="H3088" t="s">
        <v>143</v>
      </c>
      <c r="I3088" t="s">
        <v>136</v>
      </c>
      <c r="J3088" t="s">
        <v>137</v>
      </c>
      <c r="K3088" t="s">
        <v>163</v>
      </c>
      <c r="L3088" t="s">
        <v>9092</v>
      </c>
      <c r="M3088" t="s">
        <v>9093</v>
      </c>
      <c r="N3088">
        <v>0.38777777699999999</v>
      </c>
      <c r="O3088">
        <v>2</v>
      </c>
      <c r="P3088">
        <v>0</v>
      </c>
      <c r="Q3088">
        <v>7</v>
      </c>
      <c r="R3088">
        <v>1</v>
      </c>
      <c r="S3088">
        <v>5</v>
      </c>
      <c r="T3088">
        <v>0</v>
      </c>
      <c r="U3088">
        <v>3</v>
      </c>
      <c r="V3088">
        <v>0</v>
      </c>
      <c r="W3088">
        <v>0.19927287866075333</v>
      </c>
      <c r="X3088">
        <v>0</v>
      </c>
      <c r="Y3088">
        <v>3.5880227361214398</v>
      </c>
      <c r="Z3088">
        <v>0</v>
      </c>
      <c r="AA3088">
        <v>115.08782819956775</v>
      </c>
      <c r="AB3088">
        <v>0</v>
      </c>
      <c r="AC3088">
        <v>288.07225974498692</v>
      </c>
      <c r="AD3088">
        <v>0</v>
      </c>
      <c r="AE3088">
        <v>406.94738355933686</v>
      </c>
    </row>
    <row r="3089" spans="1:31" x14ac:dyDescent="0.25">
      <c r="A3089">
        <v>2403097</v>
      </c>
      <c r="B3089">
        <v>1</v>
      </c>
      <c r="C3089" t="s">
        <v>81</v>
      </c>
      <c r="D3089" t="s">
        <v>122</v>
      </c>
      <c r="E3089" t="s">
        <v>141</v>
      </c>
      <c r="F3089" t="s">
        <v>9094</v>
      </c>
      <c r="G3089" t="s">
        <v>162</v>
      </c>
      <c r="H3089" t="s">
        <v>143</v>
      </c>
      <c r="I3089" t="s">
        <v>136</v>
      </c>
      <c r="J3089" t="s">
        <v>137</v>
      </c>
      <c r="K3089" t="s">
        <v>163</v>
      </c>
      <c r="L3089" t="s">
        <v>9095</v>
      </c>
      <c r="M3089" t="s">
        <v>9096</v>
      </c>
      <c r="N3089">
        <v>0.66833333299999997</v>
      </c>
      <c r="O3089">
        <v>0</v>
      </c>
      <c r="P3089">
        <v>179</v>
      </c>
      <c r="Q3089">
        <v>0</v>
      </c>
      <c r="R3089">
        <v>4</v>
      </c>
      <c r="S3089">
        <v>0</v>
      </c>
      <c r="T3089">
        <v>6</v>
      </c>
      <c r="U3089">
        <v>0</v>
      </c>
      <c r="V3089">
        <v>0</v>
      </c>
      <c r="W3089">
        <v>0</v>
      </c>
      <c r="X3089">
        <v>24.569823269657942</v>
      </c>
      <c r="Y3089">
        <v>0</v>
      </c>
      <c r="Z3089">
        <v>0.32374562589854999</v>
      </c>
      <c r="AA3089">
        <v>0</v>
      </c>
      <c r="AB3089">
        <v>3.1858845098553497</v>
      </c>
      <c r="AC3089">
        <v>0</v>
      </c>
      <c r="AD3089">
        <v>0</v>
      </c>
      <c r="AE3089">
        <v>28.07945340541184</v>
      </c>
    </row>
    <row r="3090" spans="1:31" x14ac:dyDescent="0.25">
      <c r="A3090">
        <v>2403174</v>
      </c>
      <c r="B3090">
        <v>1</v>
      </c>
      <c r="C3090" t="s">
        <v>80</v>
      </c>
      <c r="D3090" t="s">
        <v>105</v>
      </c>
      <c r="E3090" t="s">
        <v>157</v>
      </c>
      <c r="F3090" t="s">
        <v>9097</v>
      </c>
      <c r="G3090" t="s">
        <v>254</v>
      </c>
      <c r="H3090" t="s">
        <v>135</v>
      </c>
      <c r="I3090" t="s">
        <v>136</v>
      </c>
      <c r="J3090" t="s">
        <v>137</v>
      </c>
      <c r="K3090" t="s">
        <v>163</v>
      </c>
      <c r="L3090" t="s">
        <v>9098</v>
      </c>
      <c r="M3090" t="s">
        <v>9099</v>
      </c>
      <c r="N3090">
        <v>0.76166666599999999</v>
      </c>
      <c r="O3090">
        <v>0</v>
      </c>
      <c r="P3090">
        <v>187</v>
      </c>
      <c r="Q3090">
        <v>0</v>
      </c>
      <c r="R3090">
        <v>0</v>
      </c>
      <c r="S3090">
        <v>0</v>
      </c>
      <c r="T3090">
        <v>30</v>
      </c>
      <c r="U3090">
        <v>0</v>
      </c>
      <c r="V3090">
        <v>0</v>
      </c>
      <c r="W3090">
        <v>0</v>
      </c>
      <c r="X3090">
        <v>35.361810640357419</v>
      </c>
      <c r="Y3090">
        <v>0</v>
      </c>
      <c r="Z3090">
        <v>0</v>
      </c>
      <c r="AA3090">
        <v>0</v>
      </c>
      <c r="AB3090">
        <v>11.446014651632627</v>
      </c>
      <c r="AC3090">
        <v>0</v>
      </c>
      <c r="AD3090">
        <v>0</v>
      </c>
      <c r="AE3090">
        <v>46.807825291990042</v>
      </c>
    </row>
    <row r="3091" spans="1:31" x14ac:dyDescent="0.25">
      <c r="A3091">
        <v>2403074</v>
      </c>
      <c r="B3091">
        <v>1</v>
      </c>
      <c r="C3091" t="s">
        <v>80</v>
      </c>
      <c r="D3091" t="s">
        <v>104</v>
      </c>
      <c r="E3091" t="s">
        <v>279</v>
      </c>
      <c r="F3091" t="s">
        <v>8853</v>
      </c>
      <c r="G3091" t="s">
        <v>254</v>
      </c>
      <c r="H3091" t="s">
        <v>143</v>
      </c>
      <c r="I3091" t="s">
        <v>136</v>
      </c>
      <c r="J3091" t="s">
        <v>137</v>
      </c>
      <c r="K3091" t="s">
        <v>163</v>
      </c>
      <c r="L3091" t="s">
        <v>9100</v>
      </c>
      <c r="M3091" t="s">
        <v>9101</v>
      </c>
      <c r="N3091">
        <v>1.562777777</v>
      </c>
      <c r="O3091">
        <v>3</v>
      </c>
      <c r="P3091">
        <v>192</v>
      </c>
      <c r="Q3091">
        <v>19</v>
      </c>
      <c r="R3091">
        <v>242</v>
      </c>
      <c r="S3091">
        <v>16</v>
      </c>
      <c r="T3091">
        <v>72</v>
      </c>
      <c r="U3091">
        <v>3</v>
      </c>
      <c r="V3091">
        <v>0</v>
      </c>
      <c r="W3091">
        <v>33.047891154847342</v>
      </c>
      <c r="X3091">
        <v>114.32374093157327</v>
      </c>
      <c r="Y3091">
        <v>18.484923164391347</v>
      </c>
      <c r="Z3091">
        <v>210.53217143518944</v>
      </c>
      <c r="AA3091">
        <v>112.56242886176405</v>
      </c>
      <c r="AB3091">
        <v>126.33097786542666</v>
      </c>
      <c r="AC3091">
        <v>69.407599124816329</v>
      </c>
      <c r="AD3091">
        <v>0</v>
      </c>
      <c r="AE3091">
        <v>684.68973253800846</v>
      </c>
    </row>
    <row r="3092" spans="1:31" x14ac:dyDescent="0.25">
      <c r="A3092">
        <v>2403028</v>
      </c>
      <c r="B3092">
        <v>1</v>
      </c>
      <c r="C3092" t="s">
        <v>81</v>
      </c>
      <c r="D3092" t="s">
        <v>121</v>
      </c>
      <c r="E3092" t="s">
        <v>153</v>
      </c>
      <c r="F3092" t="s">
        <v>9102</v>
      </c>
      <c r="G3092" t="s">
        <v>162</v>
      </c>
      <c r="H3092" t="s">
        <v>143</v>
      </c>
      <c r="I3092" t="s">
        <v>417</v>
      </c>
      <c r="J3092" t="s">
        <v>137</v>
      </c>
      <c r="K3092" t="s">
        <v>163</v>
      </c>
      <c r="L3092" t="s">
        <v>9103</v>
      </c>
      <c r="M3092" t="s">
        <v>9104</v>
      </c>
      <c r="N3092">
        <v>3.2777777000000001E-2</v>
      </c>
      <c r="O3092">
        <v>0</v>
      </c>
      <c r="P3092">
        <v>1298</v>
      </c>
      <c r="Q3092">
        <v>4</v>
      </c>
      <c r="R3092">
        <v>118</v>
      </c>
      <c r="S3092">
        <v>13</v>
      </c>
      <c r="T3092">
        <v>101</v>
      </c>
      <c r="U3092">
        <v>1</v>
      </c>
      <c r="V3092">
        <v>2</v>
      </c>
      <c r="W3092">
        <v>0</v>
      </c>
      <c r="X3092">
        <v>4.9100060235807801</v>
      </c>
      <c r="Y3092">
        <v>0.26460491522859558</v>
      </c>
      <c r="Z3092">
        <v>0.66706526083675999</v>
      </c>
      <c r="AA3092">
        <v>1.2057710224652631</v>
      </c>
      <c r="AB3092">
        <v>2.1515389761908477</v>
      </c>
      <c r="AC3092">
        <v>4.9249629781183337</v>
      </c>
      <c r="AD3092">
        <v>11.156416135101967</v>
      </c>
      <c r="AE3092">
        <v>25.280365311522548</v>
      </c>
    </row>
    <row r="3093" spans="1:31" x14ac:dyDescent="0.25">
      <c r="A3093">
        <v>2402742</v>
      </c>
      <c r="B3093">
        <v>1</v>
      </c>
      <c r="C3093" t="s">
        <v>80</v>
      </c>
      <c r="D3093" t="s">
        <v>105</v>
      </c>
      <c r="E3093" t="s">
        <v>141</v>
      </c>
      <c r="F3093" t="s">
        <v>9105</v>
      </c>
      <c r="G3093" t="s">
        <v>147</v>
      </c>
      <c r="H3093" t="s">
        <v>143</v>
      </c>
      <c r="I3093" t="s">
        <v>136</v>
      </c>
      <c r="J3093" t="s">
        <v>137</v>
      </c>
      <c r="K3093" t="s">
        <v>138</v>
      </c>
      <c r="L3093" t="s">
        <v>9106</v>
      </c>
      <c r="M3093" t="s">
        <v>9107</v>
      </c>
      <c r="N3093">
        <v>8.9324999999999992</v>
      </c>
      <c r="O3093">
        <v>0</v>
      </c>
      <c r="P3093">
        <v>96</v>
      </c>
      <c r="Q3093">
        <v>0</v>
      </c>
      <c r="R3093">
        <v>0</v>
      </c>
      <c r="S3093">
        <v>1</v>
      </c>
      <c r="T3093">
        <v>14</v>
      </c>
      <c r="U3093">
        <v>0</v>
      </c>
      <c r="V3093">
        <v>1</v>
      </c>
      <c r="W3093">
        <v>0</v>
      </c>
      <c r="X3093">
        <v>215.99495861997065</v>
      </c>
      <c r="Y3093">
        <v>0</v>
      </c>
      <c r="Z3093">
        <v>0</v>
      </c>
      <c r="AA3093">
        <v>58.933910387573107</v>
      </c>
      <c r="AB3093">
        <v>105.98563600864183</v>
      </c>
      <c r="AC3093">
        <v>0</v>
      </c>
      <c r="AD3093">
        <v>62.190828184260781</v>
      </c>
      <c r="AE3093">
        <v>443.10533320044641</v>
      </c>
    </row>
    <row r="3094" spans="1:31" x14ac:dyDescent="0.25">
      <c r="A3094">
        <v>2402779</v>
      </c>
      <c r="B3094">
        <v>1</v>
      </c>
      <c r="C3094" t="s">
        <v>81</v>
      </c>
      <c r="D3094" t="s">
        <v>113</v>
      </c>
      <c r="E3094" t="s">
        <v>153</v>
      </c>
      <c r="F3094" t="s">
        <v>9108</v>
      </c>
      <c r="G3094" t="s">
        <v>134</v>
      </c>
      <c r="H3094" t="s">
        <v>143</v>
      </c>
      <c r="I3094" t="s">
        <v>136</v>
      </c>
      <c r="J3094" t="s">
        <v>137</v>
      </c>
      <c r="K3094" t="s">
        <v>138</v>
      </c>
      <c r="L3094" t="s">
        <v>9109</v>
      </c>
      <c r="M3094" t="s">
        <v>9110</v>
      </c>
      <c r="N3094">
        <v>7.7077777770000004</v>
      </c>
      <c r="O3094">
        <v>0</v>
      </c>
      <c r="P3094">
        <v>245</v>
      </c>
      <c r="Q3094">
        <v>60</v>
      </c>
      <c r="R3094">
        <v>170</v>
      </c>
      <c r="S3094">
        <v>3</v>
      </c>
      <c r="T3094">
        <v>16</v>
      </c>
      <c r="U3094">
        <v>0</v>
      </c>
      <c r="V3094">
        <v>0</v>
      </c>
      <c r="W3094">
        <v>0</v>
      </c>
      <c r="X3094">
        <v>416.11507172845995</v>
      </c>
      <c r="Y3094">
        <v>296.23368742525963</v>
      </c>
      <c r="Z3094">
        <v>534.77361503332861</v>
      </c>
      <c r="AA3094">
        <v>254.869384234813</v>
      </c>
      <c r="AB3094">
        <v>206.55249719991716</v>
      </c>
      <c r="AC3094">
        <v>0</v>
      </c>
      <c r="AD3094">
        <v>0</v>
      </c>
      <c r="AE3094">
        <v>1708.5442556217781</v>
      </c>
    </row>
    <row r="3095" spans="1:31" x14ac:dyDescent="0.25">
      <c r="A3095">
        <v>2402802</v>
      </c>
      <c r="B3095">
        <v>1</v>
      </c>
      <c r="C3095" t="s">
        <v>80</v>
      </c>
      <c r="D3095" t="s">
        <v>103</v>
      </c>
      <c r="E3095" t="s">
        <v>157</v>
      </c>
      <c r="F3095" t="s">
        <v>9111</v>
      </c>
      <c r="G3095" t="s">
        <v>681</v>
      </c>
      <c r="H3095" t="s">
        <v>135</v>
      </c>
      <c r="I3095" t="s">
        <v>136</v>
      </c>
      <c r="J3095" t="s">
        <v>137</v>
      </c>
      <c r="K3095" t="s">
        <v>163</v>
      </c>
      <c r="L3095" t="s">
        <v>9112</v>
      </c>
      <c r="M3095" t="s">
        <v>9113</v>
      </c>
      <c r="N3095">
        <v>1.294444444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2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3.0372039229332888</v>
      </c>
      <c r="AC3095">
        <v>0</v>
      </c>
      <c r="AD3095">
        <v>0</v>
      </c>
      <c r="AE3095">
        <v>3.0372039229332888</v>
      </c>
    </row>
    <row r="3096" spans="1:31" x14ac:dyDescent="0.25">
      <c r="A3096">
        <v>2403157</v>
      </c>
      <c r="B3096">
        <v>1</v>
      </c>
      <c r="C3096" t="s">
        <v>80</v>
      </c>
      <c r="D3096" t="s">
        <v>97</v>
      </c>
      <c r="E3096" t="s">
        <v>181</v>
      </c>
      <c r="F3096" t="s">
        <v>9114</v>
      </c>
      <c r="G3096" t="s">
        <v>183</v>
      </c>
      <c r="H3096" t="s">
        <v>135</v>
      </c>
      <c r="I3096" t="s">
        <v>136</v>
      </c>
      <c r="J3096" t="s">
        <v>137</v>
      </c>
      <c r="K3096" t="s">
        <v>163</v>
      </c>
      <c r="L3096" t="s">
        <v>9115</v>
      </c>
      <c r="M3096" t="s">
        <v>9116</v>
      </c>
      <c r="N3096">
        <v>2.3811111110000001</v>
      </c>
      <c r="O3096">
        <v>0</v>
      </c>
      <c r="P3096">
        <v>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0.33921190586839167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0.33921190586839167</v>
      </c>
    </row>
    <row r="3097" spans="1:31" x14ac:dyDescent="0.25">
      <c r="A3097">
        <v>2402679</v>
      </c>
      <c r="B3097">
        <v>1</v>
      </c>
      <c r="C3097" t="s">
        <v>80</v>
      </c>
      <c r="D3097" t="s">
        <v>85</v>
      </c>
      <c r="E3097" t="s">
        <v>132</v>
      </c>
      <c r="F3097" t="s">
        <v>9117</v>
      </c>
      <c r="G3097" t="s">
        <v>254</v>
      </c>
      <c r="H3097" t="s">
        <v>135</v>
      </c>
      <c r="I3097" t="s">
        <v>136</v>
      </c>
      <c r="J3097" t="s">
        <v>137</v>
      </c>
      <c r="K3097" t="s">
        <v>163</v>
      </c>
      <c r="L3097" t="s">
        <v>9118</v>
      </c>
      <c r="M3097" t="s">
        <v>9119</v>
      </c>
      <c r="N3097">
        <v>0.37222222199999999</v>
      </c>
      <c r="O3097">
        <v>0</v>
      </c>
      <c r="P3097">
        <v>344</v>
      </c>
      <c r="Q3097">
        <v>0</v>
      </c>
      <c r="R3097">
        <v>0</v>
      </c>
      <c r="S3097">
        <v>0</v>
      </c>
      <c r="T3097">
        <v>4</v>
      </c>
      <c r="U3097">
        <v>0</v>
      </c>
      <c r="V3097">
        <v>0</v>
      </c>
      <c r="W3097">
        <v>0</v>
      </c>
      <c r="X3097">
        <v>22.75657234950561</v>
      </c>
      <c r="Y3097">
        <v>0</v>
      </c>
      <c r="Z3097">
        <v>0</v>
      </c>
      <c r="AA3097">
        <v>0</v>
      </c>
      <c r="AB3097">
        <v>1.0991330504507499</v>
      </c>
      <c r="AC3097">
        <v>0</v>
      </c>
      <c r="AD3097">
        <v>0</v>
      </c>
      <c r="AE3097">
        <v>23.85570539995636</v>
      </c>
    </row>
    <row r="3098" spans="1:31" x14ac:dyDescent="0.25">
      <c r="A3098">
        <v>2402822</v>
      </c>
      <c r="B3098">
        <v>1</v>
      </c>
      <c r="C3098" t="s">
        <v>80</v>
      </c>
      <c r="D3098" t="s">
        <v>106</v>
      </c>
      <c r="E3098" t="s">
        <v>279</v>
      </c>
      <c r="F3098" t="s">
        <v>8876</v>
      </c>
      <c r="G3098" t="s">
        <v>162</v>
      </c>
      <c r="H3098" t="s">
        <v>143</v>
      </c>
      <c r="I3098" t="s">
        <v>136</v>
      </c>
      <c r="J3098" t="s">
        <v>137</v>
      </c>
      <c r="K3098" t="s">
        <v>163</v>
      </c>
      <c r="L3098" t="s">
        <v>9120</v>
      </c>
      <c r="M3098" t="s">
        <v>9121</v>
      </c>
      <c r="N3098">
        <v>0.50333333300000005</v>
      </c>
      <c r="O3098">
        <v>0</v>
      </c>
      <c r="P3098">
        <v>235</v>
      </c>
      <c r="Q3098">
        <v>14</v>
      </c>
      <c r="R3098">
        <v>39</v>
      </c>
      <c r="S3098">
        <v>3</v>
      </c>
      <c r="T3098">
        <v>34</v>
      </c>
      <c r="U3098">
        <v>1</v>
      </c>
      <c r="V3098">
        <v>0</v>
      </c>
      <c r="W3098">
        <v>0</v>
      </c>
      <c r="X3098">
        <v>16.573198681821523</v>
      </c>
      <c r="Y3098">
        <v>12.574325642570912</v>
      </c>
      <c r="Z3098">
        <v>13.998035676716743</v>
      </c>
      <c r="AA3098">
        <v>1.2297502147461032</v>
      </c>
      <c r="AB3098">
        <v>12.056885275665072</v>
      </c>
      <c r="AC3098">
        <v>0.56842810183477532</v>
      </c>
      <c r="AD3098">
        <v>0</v>
      </c>
      <c r="AE3098">
        <v>57.00062359335513</v>
      </c>
    </row>
    <row r="3099" spans="1:31" x14ac:dyDescent="0.25">
      <c r="A3099">
        <v>2403014</v>
      </c>
      <c r="B3099">
        <v>1</v>
      </c>
      <c r="C3099" t="s">
        <v>81</v>
      </c>
      <c r="D3099" t="s">
        <v>112</v>
      </c>
      <c r="E3099" t="s">
        <v>153</v>
      </c>
      <c r="F3099" t="s">
        <v>9122</v>
      </c>
      <c r="G3099" t="s">
        <v>162</v>
      </c>
      <c r="H3099" t="s">
        <v>143</v>
      </c>
      <c r="I3099" t="s">
        <v>136</v>
      </c>
      <c r="J3099" t="s">
        <v>137</v>
      </c>
      <c r="K3099" t="s">
        <v>163</v>
      </c>
      <c r="L3099" t="s">
        <v>9123</v>
      </c>
      <c r="M3099" t="s">
        <v>9124</v>
      </c>
      <c r="N3099">
        <v>0.56138888799999997</v>
      </c>
      <c r="O3099">
        <v>0</v>
      </c>
      <c r="P3099">
        <v>3</v>
      </c>
      <c r="Q3099">
        <v>13</v>
      </c>
      <c r="R3099">
        <v>71</v>
      </c>
      <c r="S3099">
        <v>6</v>
      </c>
      <c r="T3099">
        <v>7</v>
      </c>
      <c r="U3099">
        <v>0</v>
      </c>
      <c r="V3099">
        <v>0</v>
      </c>
      <c r="W3099">
        <v>0</v>
      </c>
      <c r="X3099">
        <v>1.2809553244587875</v>
      </c>
      <c r="Y3099">
        <v>251.16102799116939</v>
      </c>
      <c r="Z3099">
        <v>28.363307609285446</v>
      </c>
      <c r="AA3099">
        <v>5.3545598078454759</v>
      </c>
      <c r="AB3099">
        <v>4.9273526139636656</v>
      </c>
      <c r="AC3099">
        <v>0</v>
      </c>
      <c r="AD3099">
        <v>0</v>
      </c>
      <c r="AE3099">
        <v>291.08720334672279</v>
      </c>
    </row>
    <row r="3100" spans="1:31" x14ac:dyDescent="0.25">
      <c r="A3100">
        <v>2402865</v>
      </c>
      <c r="B3100">
        <v>1</v>
      </c>
      <c r="C3100" t="s">
        <v>80</v>
      </c>
      <c r="D3100" t="s">
        <v>104</v>
      </c>
      <c r="E3100" t="s">
        <v>279</v>
      </c>
      <c r="F3100" t="s">
        <v>9125</v>
      </c>
      <c r="G3100" t="s">
        <v>206</v>
      </c>
      <c r="H3100" t="s">
        <v>143</v>
      </c>
      <c r="I3100" t="s">
        <v>136</v>
      </c>
      <c r="J3100" t="s">
        <v>137</v>
      </c>
      <c r="K3100" t="s">
        <v>163</v>
      </c>
      <c r="L3100" t="s">
        <v>9126</v>
      </c>
      <c r="M3100" t="s">
        <v>9127</v>
      </c>
      <c r="N3100">
        <v>0.45111111100000001</v>
      </c>
      <c r="O3100">
        <v>16</v>
      </c>
      <c r="P3100">
        <v>93</v>
      </c>
      <c r="Q3100">
        <v>17</v>
      </c>
      <c r="R3100">
        <v>24</v>
      </c>
      <c r="S3100">
        <v>37</v>
      </c>
      <c r="T3100">
        <v>28</v>
      </c>
      <c r="U3100">
        <v>9</v>
      </c>
      <c r="V3100">
        <v>1</v>
      </c>
      <c r="W3100">
        <v>6.6885649308321016</v>
      </c>
      <c r="X3100">
        <v>24.497565622763432</v>
      </c>
      <c r="Y3100">
        <v>8.7386105560832608</v>
      </c>
      <c r="Z3100">
        <v>11.984205362136546</v>
      </c>
      <c r="AA3100">
        <v>123.47765948141148</v>
      </c>
      <c r="AB3100">
        <v>18.879113859693131</v>
      </c>
      <c r="AC3100">
        <v>477.644507619862</v>
      </c>
      <c r="AD3100">
        <v>17.610167734530336</v>
      </c>
      <c r="AE3100">
        <v>689.52039516731236</v>
      </c>
    </row>
    <row r="3101" spans="1:31" x14ac:dyDescent="0.25">
      <c r="A3101">
        <v>2402722</v>
      </c>
      <c r="B3101">
        <v>1</v>
      </c>
      <c r="C3101" t="s">
        <v>80</v>
      </c>
      <c r="D3101" t="s">
        <v>97</v>
      </c>
      <c r="E3101" t="s">
        <v>181</v>
      </c>
      <c r="F3101" t="s">
        <v>9128</v>
      </c>
      <c r="G3101" t="s">
        <v>183</v>
      </c>
      <c r="H3101" t="s">
        <v>135</v>
      </c>
      <c r="I3101" t="s">
        <v>136</v>
      </c>
      <c r="J3101" t="s">
        <v>137</v>
      </c>
      <c r="K3101" t="s">
        <v>163</v>
      </c>
      <c r="L3101" t="s">
        <v>9129</v>
      </c>
      <c r="M3101" t="s">
        <v>9130</v>
      </c>
      <c r="N3101">
        <v>3.0980555550000002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0.94666366684499459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0.94666366684499459</v>
      </c>
    </row>
    <row r="3102" spans="1:31" x14ac:dyDescent="0.25">
      <c r="A3102">
        <v>2403100</v>
      </c>
      <c r="B3102">
        <v>1</v>
      </c>
      <c r="C3102" t="s">
        <v>80</v>
      </c>
      <c r="D3102" t="s">
        <v>83</v>
      </c>
      <c r="E3102" t="s">
        <v>181</v>
      </c>
      <c r="F3102" t="s">
        <v>9131</v>
      </c>
      <c r="G3102" t="s">
        <v>235</v>
      </c>
      <c r="H3102" t="s">
        <v>135</v>
      </c>
      <c r="I3102" t="s">
        <v>136</v>
      </c>
      <c r="J3102" t="s">
        <v>137</v>
      </c>
      <c r="K3102" t="s">
        <v>163</v>
      </c>
      <c r="L3102" t="s">
        <v>9132</v>
      </c>
      <c r="M3102" t="s">
        <v>9133</v>
      </c>
      <c r="N3102">
        <v>1.3108333329999999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1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1.4746042269394097</v>
      </c>
      <c r="AC3102">
        <v>0</v>
      </c>
      <c r="AD3102">
        <v>0</v>
      </c>
      <c r="AE3102">
        <v>1.4746042269394097</v>
      </c>
    </row>
    <row r="3103" spans="1:31" x14ac:dyDescent="0.25">
      <c r="A3103">
        <v>2402791</v>
      </c>
      <c r="B3103">
        <v>1</v>
      </c>
      <c r="C3103" t="s">
        <v>80</v>
      </c>
      <c r="D3103" t="s">
        <v>91</v>
      </c>
      <c r="E3103" t="s">
        <v>176</v>
      </c>
      <c r="F3103" t="s">
        <v>9134</v>
      </c>
      <c r="G3103" t="s">
        <v>147</v>
      </c>
      <c r="H3103" t="s">
        <v>135</v>
      </c>
      <c r="I3103" t="s">
        <v>136</v>
      </c>
      <c r="J3103" t="s">
        <v>137</v>
      </c>
      <c r="K3103" t="s">
        <v>138</v>
      </c>
      <c r="L3103" t="s">
        <v>9135</v>
      </c>
      <c r="M3103" t="s">
        <v>9136</v>
      </c>
      <c r="N3103">
        <v>7.5097222219999997</v>
      </c>
      <c r="O3103">
        <v>0</v>
      </c>
      <c r="P3103">
        <v>58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95.302062783336964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95.302062783336964</v>
      </c>
    </row>
    <row r="3104" spans="1:31" x14ac:dyDescent="0.25">
      <c r="A3104">
        <v>2402814</v>
      </c>
      <c r="B3104">
        <v>1</v>
      </c>
      <c r="C3104" t="s">
        <v>81</v>
      </c>
      <c r="D3104" t="s">
        <v>128</v>
      </c>
      <c r="E3104" t="s">
        <v>279</v>
      </c>
      <c r="F3104" t="s">
        <v>9137</v>
      </c>
      <c r="G3104" t="s">
        <v>134</v>
      </c>
      <c r="H3104" t="s">
        <v>143</v>
      </c>
      <c r="I3104" t="s">
        <v>136</v>
      </c>
      <c r="J3104" t="s">
        <v>137</v>
      </c>
      <c r="K3104" t="s">
        <v>138</v>
      </c>
      <c r="L3104" t="s">
        <v>9138</v>
      </c>
      <c r="M3104" t="s">
        <v>9139</v>
      </c>
      <c r="N3104">
        <v>6.7552777769999999</v>
      </c>
      <c r="O3104">
        <v>2</v>
      </c>
      <c r="P3104">
        <v>589</v>
      </c>
      <c r="Q3104">
        <v>3</v>
      </c>
      <c r="R3104">
        <v>4</v>
      </c>
      <c r="S3104">
        <v>8</v>
      </c>
      <c r="T3104">
        <v>49</v>
      </c>
      <c r="U3104">
        <v>0</v>
      </c>
      <c r="V3104">
        <v>0</v>
      </c>
      <c r="W3104">
        <v>3.0613692096228999</v>
      </c>
      <c r="X3104">
        <v>413.07817160892728</v>
      </c>
      <c r="Y3104">
        <v>13.807982592285173</v>
      </c>
      <c r="Z3104">
        <v>2.3495834029195382</v>
      </c>
      <c r="AA3104">
        <v>169.72403572574862</v>
      </c>
      <c r="AB3104">
        <v>187.51139677136933</v>
      </c>
      <c r="AC3104">
        <v>0</v>
      </c>
      <c r="AD3104">
        <v>0</v>
      </c>
      <c r="AE3104">
        <v>789.53253931087283</v>
      </c>
    </row>
    <row r="3105" spans="1:31" x14ac:dyDescent="0.25">
      <c r="A3105">
        <v>2402954</v>
      </c>
      <c r="B3105">
        <v>1</v>
      </c>
      <c r="C3105" t="s">
        <v>80</v>
      </c>
      <c r="D3105" t="s">
        <v>85</v>
      </c>
      <c r="E3105" t="s">
        <v>132</v>
      </c>
      <c r="F3105" t="s">
        <v>9140</v>
      </c>
      <c r="G3105" t="s">
        <v>134</v>
      </c>
      <c r="H3105" t="s">
        <v>135</v>
      </c>
      <c r="I3105" t="s">
        <v>136</v>
      </c>
      <c r="J3105" t="s">
        <v>137</v>
      </c>
      <c r="K3105" t="s">
        <v>138</v>
      </c>
      <c r="L3105" t="s">
        <v>9141</v>
      </c>
      <c r="M3105" t="s">
        <v>9142</v>
      </c>
      <c r="N3105">
        <v>2.4597222219999999</v>
      </c>
      <c r="O3105">
        <v>0</v>
      </c>
      <c r="P3105">
        <v>521</v>
      </c>
      <c r="Q3105">
        <v>0</v>
      </c>
      <c r="R3105">
        <v>0</v>
      </c>
      <c r="S3105">
        <v>0</v>
      </c>
      <c r="T3105">
        <v>11</v>
      </c>
      <c r="U3105">
        <v>0</v>
      </c>
      <c r="V3105">
        <v>0</v>
      </c>
      <c r="W3105">
        <v>0</v>
      </c>
      <c r="X3105">
        <v>259.5862079247845</v>
      </c>
      <c r="Y3105">
        <v>0</v>
      </c>
      <c r="Z3105">
        <v>0</v>
      </c>
      <c r="AA3105">
        <v>0</v>
      </c>
      <c r="AB3105">
        <v>25.35616496404683</v>
      </c>
      <c r="AC3105">
        <v>0</v>
      </c>
      <c r="AD3105">
        <v>0</v>
      </c>
      <c r="AE3105">
        <v>284.94237288883136</v>
      </c>
    </row>
    <row r="3106" spans="1:31" x14ac:dyDescent="0.25">
      <c r="A3106">
        <v>2403037</v>
      </c>
      <c r="B3106">
        <v>1</v>
      </c>
      <c r="C3106" t="s">
        <v>80</v>
      </c>
      <c r="D3106" t="s">
        <v>97</v>
      </c>
      <c r="E3106" t="s">
        <v>181</v>
      </c>
      <c r="F3106" t="s">
        <v>9143</v>
      </c>
      <c r="G3106" t="s">
        <v>183</v>
      </c>
      <c r="H3106" t="s">
        <v>135</v>
      </c>
      <c r="I3106" t="s">
        <v>136</v>
      </c>
      <c r="J3106" t="s">
        <v>137</v>
      </c>
      <c r="K3106" t="s">
        <v>163</v>
      </c>
      <c r="L3106" t="s">
        <v>9144</v>
      </c>
      <c r="M3106" t="s">
        <v>9145</v>
      </c>
      <c r="N3106">
        <v>1.246111111</v>
      </c>
      <c r="O3106">
        <v>0</v>
      </c>
      <c r="P3106">
        <v>2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1.2589420240458369</v>
      </c>
      <c r="Y3106">
        <v>0</v>
      </c>
      <c r="Z3106">
        <v>0</v>
      </c>
      <c r="AA3106">
        <v>0</v>
      </c>
      <c r="AB3106">
        <v>0.68140653335437396</v>
      </c>
      <c r="AC3106">
        <v>0</v>
      </c>
      <c r="AD3106">
        <v>0</v>
      </c>
      <c r="AE3106">
        <v>1.9403485574002108</v>
      </c>
    </row>
    <row r="3107" spans="1:31" x14ac:dyDescent="0.25">
      <c r="A3107">
        <v>2403140</v>
      </c>
      <c r="B3107">
        <v>1</v>
      </c>
      <c r="C3107" t="s">
        <v>80</v>
      </c>
      <c r="D3107" t="s">
        <v>106</v>
      </c>
      <c r="E3107" t="s">
        <v>279</v>
      </c>
      <c r="F3107" t="s">
        <v>8876</v>
      </c>
      <c r="G3107" t="s">
        <v>162</v>
      </c>
      <c r="H3107" t="s">
        <v>143</v>
      </c>
      <c r="I3107" t="s">
        <v>136</v>
      </c>
      <c r="J3107" t="s">
        <v>137</v>
      </c>
      <c r="K3107" t="s">
        <v>163</v>
      </c>
      <c r="L3107" t="s">
        <v>9146</v>
      </c>
      <c r="M3107" t="s">
        <v>9147</v>
      </c>
      <c r="N3107">
        <v>2.1305555549999999</v>
      </c>
      <c r="O3107">
        <v>0</v>
      </c>
      <c r="P3107">
        <v>235</v>
      </c>
      <c r="Q3107">
        <v>14</v>
      </c>
      <c r="R3107">
        <v>39</v>
      </c>
      <c r="S3107">
        <v>3</v>
      </c>
      <c r="T3107">
        <v>34</v>
      </c>
      <c r="U3107">
        <v>1</v>
      </c>
      <c r="V3107">
        <v>0</v>
      </c>
      <c r="W3107">
        <v>0</v>
      </c>
      <c r="X3107">
        <v>83.329584077914561</v>
      </c>
      <c r="Y3107">
        <v>47.877108836365394</v>
      </c>
      <c r="Z3107">
        <v>55.255402670112339</v>
      </c>
      <c r="AA3107">
        <v>4.5372661191277013</v>
      </c>
      <c r="AB3107">
        <v>42.814915291486855</v>
      </c>
      <c r="AC3107">
        <v>1.4565662074799517</v>
      </c>
      <c r="AD3107">
        <v>0</v>
      </c>
      <c r="AE3107">
        <v>235.27084320248682</v>
      </c>
    </row>
    <row r="3108" spans="1:31" x14ac:dyDescent="0.25">
      <c r="A3108">
        <v>2402854</v>
      </c>
      <c r="B3108">
        <v>1</v>
      </c>
      <c r="C3108" t="s">
        <v>80</v>
      </c>
      <c r="D3108" t="s">
        <v>107</v>
      </c>
      <c r="E3108" t="s">
        <v>132</v>
      </c>
      <c r="F3108" t="s">
        <v>9148</v>
      </c>
      <c r="G3108" t="s">
        <v>187</v>
      </c>
      <c r="H3108" t="s">
        <v>135</v>
      </c>
      <c r="I3108" t="s">
        <v>136</v>
      </c>
      <c r="J3108" t="s">
        <v>137</v>
      </c>
      <c r="K3108" t="s">
        <v>163</v>
      </c>
      <c r="L3108" t="s">
        <v>9149</v>
      </c>
      <c r="M3108" t="s">
        <v>9150</v>
      </c>
      <c r="N3108">
        <v>3.7324999999999999</v>
      </c>
      <c r="O3108">
        <v>0</v>
      </c>
      <c r="P3108">
        <v>27</v>
      </c>
      <c r="Q3108">
        <v>0</v>
      </c>
      <c r="R3108">
        <v>0</v>
      </c>
      <c r="S3108">
        <v>0</v>
      </c>
      <c r="T3108">
        <v>12</v>
      </c>
      <c r="U3108">
        <v>0</v>
      </c>
      <c r="V3108">
        <v>0</v>
      </c>
      <c r="W3108">
        <v>0</v>
      </c>
      <c r="X3108">
        <v>8.9584482058913064</v>
      </c>
      <c r="Y3108">
        <v>0</v>
      </c>
      <c r="Z3108">
        <v>0</v>
      </c>
      <c r="AA3108">
        <v>0</v>
      </c>
      <c r="AB3108">
        <v>1.8729642177582466</v>
      </c>
      <c r="AC3108">
        <v>0</v>
      </c>
      <c r="AD3108">
        <v>0</v>
      </c>
      <c r="AE3108">
        <v>10.831412423649553</v>
      </c>
    </row>
    <row r="3109" spans="1:31" x14ac:dyDescent="0.25">
      <c r="A3109">
        <v>2403080</v>
      </c>
      <c r="B3109">
        <v>1</v>
      </c>
      <c r="C3109" t="s">
        <v>80</v>
      </c>
      <c r="D3109" t="s">
        <v>96</v>
      </c>
      <c r="E3109" t="s">
        <v>132</v>
      </c>
      <c r="F3109" t="s">
        <v>2166</v>
      </c>
      <c r="G3109" t="s">
        <v>527</v>
      </c>
      <c r="H3109" t="s">
        <v>135</v>
      </c>
      <c r="I3109" t="s">
        <v>136</v>
      </c>
      <c r="J3109" t="s">
        <v>137</v>
      </c>
      <c r="K3109" t="s">
        <v>163</v>
      </c>
      <c r="L3109" t="s">
        <v>9151</v>
      </c>
      <c r="M3109" t="s">
        <v>9152</v>
      </c>
      <c r="N3109">
        <v>0.32777777699999999</v>
      </c>
      <c r="O3109">
        <v>0</v>
      </c>
      <c r="P3109">
        <v>5</v>
      </c>
      <c r="Q3109">
        <v>0</v>
      </c>
      <c r="R3109">
        <v>9</v>
      </c>
      <c r="S3109">
        <v>0</v>
      </c>
      <c r="T3109">
        <v>6</v>
      </c>
      <c r="U3109">
        <v>0</v>
      </c>
      <c r="V3109">
        <v>0</v>
      </c>
      <c r="W3109">
        <v>0</v>
      </c>
      <c r="X3109">
        <v>6.9837798483611102E-2</v>
      </c>
      <c r="Y3109">
        <v>0</v>
      </c>
      <c r="Z3109">
        <v>0.61313030533977775</v>
      </c>
      <c r="AA3109">
        <v>0</v>
      </c>
      <c r="AB3109">
        <v>0.88033650543575004</v>
      </c>
      <c r="AC3109">
        <v>0</v>
      </c>
      <c r="AD3109">
        <v>0</v>
      </c>
      <c r="AE3109">
        <v>1.5633046092591387</v>
      </c>
    </row>
    <row r="3110" spans="1:31" x14ac:dyDescent="0.25">
      <c r="A3110">
        <v>2402980</v>
      </c>
      <c r="B3110">
        <v>1</v>
      </c>
      <c r="C3110" t="s">
        <v>80</v>
      </c>
      <c r="D3110" t="s">
        <v>86</v>
      </c>
      <c r="E3110" t="s">
        <v>181</v>
      </c>
      <c r="F3110" t="s">
        <v>9153</v>
      </c>
      <c r="G3110" t="s">
        <v>224</v>
      </c>
      <c r="H3110" t="s">
        <v>135</v>
      </c>
      <c r="I3110" t="s">
        <v>136</v>
      </c>
      <c r="J3110" t="s">
        <v>137</v>
      </c>
      <c r="K3110" t="s">
        <v>163</v>
      </c>
      <c r="L3110" t="s">
        <v>9154</v>
      </c>
      <c r="M3110" t="s">
        <v>9155</v>
      </c>
      <c r="N3110">
        <v>5.9241666659999996</v>
      </c>
      <c r="O3110">
        <v>0</v>
      </c>
      <c r="P3110">
        <v>1</v>
      </c>
      <c r="Q3110">
        <v>0</v>
      </c>
      <c r="R3110">
        <v>0</v>
      </c>
      <c r="S3110">
        <v>0</v>
      </c>
      <c r="T3110">
        <v>1</v>
      </c>
      <c r="U3110">
        <v>0</v>
      </c>
      <c r="V3110">
        <v>0</v>
      </c>
      <c r="W3110">
        <v>0</v>
      </c>
      <c r="X3110">
        <v>84.647702930322126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84.647702930322126</v>
      </c>
    </row>
    <row r="3111" spans="1:31" x14ac:dyDescent="0.25">
      <c r="A3111">
        <v>2402997</v>
      </c>
      <c r="B3111">
        <v>1</v>
      </c>
      <c r="C3111" t="s">
        <v>81</v>
      </c>
      <c r="D3111" t="s">
        <v>119</v>
      </c>
      <c r="E3111" t="s">
        <v>153</v>
      </c>
      <c r="F3111" t="s">
        <v>9156</v>
      </c>
      <c r="G3111" t="s">
        <v>162</v>
      </c>
      <c r="H3111" t="s">
        <v>143</v>
      </c>
      <c r="I3111" t="s">
        <v>136</v>
      </c>
      <c r="J3111" t="s">
        <v>137</v>
      </c>
      <c r="K3111" t="s">
        <v>163</v>
      </c>
      <c r="L3111" t="s">
        <v>9157</v>
      </c>
      <c r="M3111" t="s">
        <v>9158</v>
      </c>
      <c r="N3111">
        <v>0.09</v>
      </c>
      <c r="O3111">
        <v>0</v>
      </c>
      <c r="P3111">
        <v>1</v>
      </c>
      <c r="Q3111">
        <v>0</v>
      </c>
      <c r="R3111">
        <v>23</v>
      </c>
      <c r="S3111">
        <v>0</v>
      </c>
      <c r="T3111">
        <v>1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1.0777460523368401</v>
      </c>
      <c r="AA3111">
        <v>0</v>
      </c>
      <c r="AB3111">
        <v>0</v>
      </c>
      <c r="AC3111">
        <v>0</v>
      </c>
      <c r="AD3111">
        <v>0</v>
      </c>
      <c r="AE3111">
        <v>1.0777460523368401</v>
      </c>
    </row>
    <row r="3112" spans="1:31" x14ac:dyDescent="0.25">
      <c r="A3112">
        <v>2402848</v>
      </c>
      <c r="B3112">
        <v>1</v>
      </c>
      <c r="C3112" t="s">
        <v>80</v>
      </c>
      <c r="D3112" t="s">
        <v>103</v>
      </c>
      <c r="E3112" t="s">
        <v>132</v>
      </c>
      <c r="F3112" t="s">
        <v>9159</v>
      </c>
      <c r="G3112" t="s">
        <v>1316</v>
      </c>
      <c r="H3112" t="s">
        <v>135</v>
      </c>
      <c r="I3112" t="s">
        <v>136</v>
      </c>
      <c r="J3112" t="s">
        <v>137</v>
      </c>
      <c r="K3112" t="s">
        <v>163</v>
      </c>
      <c r="L3112" t="s">
        <v>9160</v>
      </c>
      <c r="M3112" t="s">
        <v>9161</v>
      </c>
      <c r="N3112">
        <v>0.270555555</v>
      </c>
      <c r="O3112">
        <v>0</v>
      </c>
      <c r="P3112">
        <v>333</v>
      </c>
      <c r="Q3112">
        <v>0</v>
      </c>
      <c r="R3112">
        <v>0</v>
      </c>
      <c r="S3112">
        <v>0</v>
      </c>
      <c r="T3112">
        <v>48</v>
      </c>
      <c r="U3112">
        <v>0</v>
      </c>
      <c r="V3112">
        <v>0</v>
      </c>
      <c r="W3112">
        <v>0</v>
      </c>
      <c r="X3112">
        <v>19.142404570250516</v>
      </c>
      <c r="Y3112">
        <v>0</v>
      </c>
      <c r="Z3112">
        <v>0</v>
      </c>
      <c r="AA3112">
        <v>0</v>
      </c>
      <c r="AB3112">
        <v>18.022742263992864</v>
      </c>
      <c r="AC3112">
        <v>0</v>
      </c>
      <c r="AD3112">
        <v>0</v>
      </c>
      <c r="AE3112">
        <v>37.16514683424338</v>
      </c>
    </row>
    <row r="3113" spans="1:31" x14ac:dyDescent="0.25">
      <c r="A3113">
        <v>2402748</v>
      </c>
      <c r="B3113">
        <v>1</v>
      </c>
      <c r="C3113" t="s">
        <v>81</v>
      </c>
      <c r="D3113" t="s">
        <v>120</v>
      </c>
      <c r="E3113" t="s">
        <v>153</v>
      </c>
      <c r="F3113" t="s">
        <v>9162</v>
      </c>
      <c r="G3113" t="s">
        <v>134</v>
      </c>
      <c r="H3113" t="s">
        <v>143</v>
      </c>
      <c r="I3113" t="s">
        <v>136</v>
      </c>
      <c r="J3113" t="s">
        <v>137</v>
      </c>
      <c r="K3113" t="s">
        <v>138</v>
      </c>
      <c r="L3113" t="s">
        <v>9163</v>
      </c>
      <c r="M3113" t="s">
        <v>9164</v>
      </c>
      <c r="N3113">
        <v>9.8888888880000003</v>
      </c>
      <c r="O3113">
        <v>3</v>
      </c>
      <c r="P3113">
        <v>1526</v>
      </c>
      <c r="Q3113">
        <v>78</v>
      </c>
      <c r="R3113">
        <v>88</v>
      </c>
      <c r="S3113">
        <v>13</v>
      </c>
      <c r="T3113">
        <v>131</v>
      </c>
      <c r="U3113">
        <v>2</v>
      </c>
      <c r="V3113">
        <v>1</v>
      </c>
      <c r="W3113">
        <v>5.5638188190682216</v>
      </c>
      <c r="X3113">
        <v>2622.600514838191</v>
      </c>
      <c r="Y3113">
        <v>839.69370319273128</v>
      </c>
      <c r="Z3113">
        <v>154.72568043972959</v>
      </c>
      <c r="AA3113">
        <v>498.47012418131163</v>
      </c>
      <c r="AB3113">
        <v>938.85952938257935</v>
      </c>
      <c r="AC3113">
        <v>2768.5121478058213</v>
      </c>
      <c r="AD3113">
        <v>9.0178032287466667</v>
      </c>
      <c r="AE3113">
        <v>7837.4433218881795</v>
      </c>
    </row>
    <row r="3114" spans="1:31" x14ac:dyDescent="0.25">
      <c r="A3114">
        <v>2403040</v>
      </c>
      <c r="B3114">
        <v>1</v>
      </c>
      <c r="C3114" t="s">
        <v>80</v>
      </c>
      <c r="D3114" t="s">
        <v>96</v>
      </c>
      <c r="E3114" t="s">
        <v>181</v>
      </c>
      <c r="F3114" t="s">
        <v>9165</v>
      </c>
      <c r="G3114" t="s">
        <v>231</v>
      </c>
      <c r="H3114" t="s">
        <v>135</v>
      </c>
      <c r="I3114" t="s">
        <v>136</v>
      </c>
      <c r="J3114" t="s">
        <v>137</v>
      </c>
      <c r="K3114" t="s">
        <v>163</v>
      </c>
      <c r="L3114" t="s">
        <v>9166</v>
      </c>
      <c r="M3114" t="s">
        <v>9167</v>
      </c>
      <c r="N3114">
        <v>4.7986111109999996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0.52594894684450855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0.52594894684450855</v>
      </c>
    </row>
    <row r="3115" spans="1:31" x14ac:dyDescent="0.25">
      <c r="A3115">
        <v>2402828</v>
      </c>
      <c r="B3115">
        <v>1</v>
      </c>
      <c r="C3115" t="s">
        <v>81</v>
      </c>
      <c r="D3115" t="s">
        <v>113</v>
      </c>
      <c r="E3115" t="s">
        <v>153</v>
      </c>
      <c r="F3115" t="s">
        <v>9168</v>
      </c>
      <c r="G3115" t="s">
        <v>162</v>
      </c>
      <c r="H3115" t="s">
        <v>143</v>
      </c>
      <c r="I3115" t="s">
        <v>136</v>
      </c>
      <c r="J3115" t="s">
        <v>137</v>
      </c>
      <c r="K3115" t="s">
        <v>163</v>
      </c>
      <c r="L3115" t="s">
        <v>9169</v>
      </c>
      <c r="M3115" t="s">
        <v>9170</v>
      </c>
      <c r="N3115">
        <v>0.43444444399999999</v>
      </c>
      <c r="O3115">
        <v>2</v>
      </c>
      <c r="P3115">
        <v>118</v>
      </c>
      <c r="Q3115">
        <v>7</v>
      </c>
      <c r="R3115">
        <v>22</v>
      </c>
      <c r="S3115">
        <v>7</v>
      </c>
      <c r="T3115">
        <v>21</v>
      </c>
      <c r="U3115">
        <v>5</v>
      </c>
      <c r="V3115">
        <v>1</v>
      </c>
      <c r="W3115">
        <v>0.22522791935292</v>
      </c>
      <c r="X3115">
        <v>9.3476639543959692</v>
      </c>
      <c r="Y3115">
        <v>4.006058482749892</v>
      </c>
      <c r="Z3115">
        <v>0.40255818606177668</v>
      </c>
      <c r="AA3115">
        <v>198.76040851082755</v>
      </c>
      <c r="AB3115">
        <v>19.318467827696015</v>
      </c>
      <c r="AC3115">
        <v>736.59763070821953</v>
      </c>
      <c r="AD3115">
        <v>4.4351783228493105</v>
      </c>
      <c r="AE3115">
        <v>973.09319391215297</v>
      </c>
    </row>
    <row r="3116" spans="1:31" x14ac:dyDescent="0.25">
      <c r="A3116">
        <v>2402808</v>
      </c>
      <c r="B3116">
        <v>1</v>
      </c>
      <c r="C3116" t="s">
        <v>80</v>
      </c>
      <c r="D3116" t="s">
        <v>100</v>
      </c>
      <c r="E3116" t="s">
        <v>153</v>
      </c>
      <c r="F3116" t="s">
        <v>3527</v>
      </c>
      <c r="G3116" t="s">
        <v>162</v>
      </c>
      <c r="H3116" t="s">
        <v>143</v>
      </c>
      <c r="I3116" t="s">
        <v>136</v>
      </c>
      <c r="J3116" t="s">
        <v>137</v>
      </c>
      <c r="K3116" t="s">
        <v>163</v>
      </c>
      <c r="L3116" t="s">
        <v>9171</v>
      </c>
      <c r="M3116" t="s">
        <v>9172</v>
      </c>
      <c r="N3116">
        <v>0.61527777699999997</v>
      </c>
      <c r="O3116">
        <v>7</v>
      </c>
      <c r="P3116">
        <v>24</v>
      </c>
      <c r="Q3116">
        <v>68</v>
      </c>
      <c r="R3116">
        <v>87</v>
      </c>
      <c r="S3116">
        <v>16</v>
      </c>
      <c r="T3116">
        <v>37</v>
      </c>
      <c r="U3116">
        <v>0</v>
      </c>
      <c r="V3116">
        <v>0</v>
      </c>
      <c r="W3116">
        <v>1.4647211864051251</v>
      </c>
      <c r="X3116">
        <v>2.6734474448887915</v>
      </c>
      <c r="Y3116">
        <v>29.816968224246668</v>
      </c>
      <c r="Z3116">
        <v>55.765173109997583</v>
      </c>
      <c r="AA3116">
        <v>37.717426147030103</v>
      </c>
      <c r="AB3116">
        <v>27.162761247645339</v>
      </c>
      <c r="AC3116">
        <v>0</v>
      </c>
      <c r="AD3116">
        <v>0</v>
      </c>
      <c r="AE3116">
        <v>154.60049736021361</v>
      </c>
    </row>
    <row r="3117" spans="1:31" x14ac:dyDescent="0.25">
      <c r="A3117">
        <v>2402708</v>
      </c>
      <c r="B3117">
        <v>1</v>
      </c>
      <c r="C3117" t="s">
        <v>81</v>
      </c>
      <c r="D3117" t="s">
        <v>123</v>
      </c>
      <c r="E3117" t="s">
        <v>157</v>
      </c>
      <c r="F3117" t="s">
        <v>9173</v>
      </c>
      <c r="G3117" t="s">
        <v>272</v>
      </c>
      <c r="H3117" t="s">
        <v>135</v>
      </c>
      <c r="I3117" t="s">
        <v>136</v>
      </c>
      <c r="J3117" t="s">
        <v>137</v>
      </c>
      <c r="K3117" t="s">
        <v>163</v>
      </c>
      <c r="L3117" t="s">
        <v>9174</v>
      </c>
      <c r="M3117" t="s">
        <v>9175</v>
      </c>
      <c r="N3117">
        <v>2.645</v>
      </c>
      <c r="O3117">
        <v>0</v>
      </c>
      <c r="P3117">
        <v>245</v>
      </c>
      <c r="Q3117">
        <v>0</v>
      </c>
      <c r="R3117">
        <v>0</v>
      </c>
      <c r="S3117">
        <v>0</v>
      </c>
      <c r="T3117">
        <v>5</v>
      </c>
      <c r="U3117">
        <v>0</v>
      </c>
      <c r="V3117">
        <v>0</v>
      </c>
      <c r="W3117">
        <v>0</v>
      </c>
      <c r="X3117">
        <v>91.920860464719212</v>
      </c>
      <c r="Y3117">
        <v>0</v>
      </c>
      <c r="Z3117">
        <v>0</v>
      </c>
      <c r="AA3117">
        <v>0</v>
      </c>
      <c r="AB3117">
        <v>5.267798926318684</v>
      </c>
      <c r="AC3117">
        <v>0</v>
      </c>
      <c r="AD3117">
        <v>0</v>
      </c>
      <c r="AE3117">
        <v>97.188659391037902</v>
      </c>
    </row>
    <row r="3118" spans="1:31" x14ac:dyDescent="0.25">
      <c r="A3118">
        <v>2402728</v>
      </c>
      <c r="B3118">
        <v>1</v>
      </c>
      <c r="C3118" t="s">
        <v>81</v>
      </c>
      <c r="D3118" t="s">
        <v>124</v>
      </c>
      <c r="E3118" t="s">
        <v>279</v>
      </c>
      <c r="F3118" t="s">
        <v>2880</v>
      </c>
      <c r="G3118" t="s">
        <v>162</v>
      </c>
      <c r="H3118" t="s">
        <v>143</v>
      </c>
      <c r="I3118" t="s">
        <v>136</v>
      </c>
      <c r="J3118" t="s">
        <v>137</v>
      </c>
      <c r="K3118" t="s">
        <v>163</v>
      </c>
      <c r="L3118" t="s">
        <v>9176</v>
      </c>
      <c r="M3118" t="s">
        <v>9177</v>
      </c>
      <c r="N3118">
        <v>1.061111111</v>
      </c>
      <c r="O3118">
        <v>2</v>
      </c>
      <c r="P3118">
        <v>248</v>
      </c>
      <c r="Q3118">
        <v>110</v>
      </c>
      <c r="R3118">
        <v>103</v>
      </c>
      <c r="S3118">
        <v>12</v>
      </c>
      <c r="T3118">
        <v>20</v>
      </c>
      <c r="U3118">
        <v>3</v>
      </c>
      <c r="V3118">
        <v>0</v>
      </c>
      <c r="W3118">
        <v>2.3874318686466674E-2</v>
      </c>
      <c r="X3118">
        <v>36.143412607353504</v>
      </c>
      <c r="Y3118">
        <v>180.41629711708961</v>
      </c>
      <c r="Z3118">
        <v>111.14754506477894</v>
      </c>
      <c r="AA3118">
        <v>62.762197169036291</v>
      </c>
      <c r="AB3118">
        <v>16.179139870382532</v>
      </c>
      <c r="AC3118">
        <v>104.54426302855447</v>
      </c>
      <c r="AD3118">
        <v>0</v>
      </c>
      <c r="AE3118">
        <v>511.21672917588182</v>
      </c>
    </row>
    <row r="3119" spans="1:31" x14ac:dyDescent="0.25">
      <c r="A3119">
        <v>2402771</v>
      </c>
      <c r="B3119">
        <v>1</v>
      </c>
      <c r="C3119" t="s">
        <v>80</v>
      </c>
      <c r="D3119" t="s">
        <v>82</v>
      </c>
      <c r="E3119" t="s">
        <v>181</v>
      </c>
      <c r="F3119" t="s">
        <v>9178</v>
      </c>
      <c r="G3119" t="s">
        <v>235</v>
      </c>
      <c r="H3119" t="s">
        <v>135</v>
      </c>
      <c r="I3119" t="s">
        <v>136</v>
      </c>
      <c r="J3119" t="s">
        <v>137</v>
      </c>
      <c r="K3119" t="s">
        <v>163</v>
      </c>
      <c r="L3119" t="s">
        <v>9179</v>
      </c>
      <c r="M3119" t="s">
        <v>9180</v>
      </c>
      <c r="N3119">
        <v>0.57666666600000005</v>
      </c>
      <c r="O3119">
        <v>0</v>
      </c>
      <c r="P3119">
        <v>12</v>
      </c>
      <c r="Q3119">
        <v>0</v>
      </c>
      <c r="R3119">
        <v>0</v>
      </c>
      <c r="S3119">
        <v>0</v>
      </c>
      <c r="T3119">
        <v>2</v>
      </c>
      <c r="U3119">
        <v>0</v>
      </c>
      <c r="V3119">
        <v>0</v>
      </c>
      <c r="W3119">
        <v>0</v>
      </c>
      <c r="X3119">
        <v>1.2673450679396667</v>
      </c>
      <c r="Y3119">
        <v>0</v>
      </c>
      <c r="Z3119">
        <v>0</v>
      </c>
      <c r="AA3119">
        <v>0</v>
      </c>
      <c r="AB3119">
        <v>1.7710488505543998</v>
      </c>
      <c r="AC3119">
        <v>0</v>
      </c>
      <c r="AD3119">
        <v>0</v>
      </c>
      <c r="AE3119">
        <v>3.0383939184940667</v>
      </c>
    </row>
    <row r="3120" spans="1:31" x14ac:dyDescent="0.25">
      <c r="A3120">
        <v>2402871</v>
      </c>
      <c r="B3120">
        <v>1</v>
      </c>
      <c r="C3120" t="s">
        <v>80</v>
      </c>
      <c r="D3120" t="s">
        <v>93</v>
      </c>
      <c r="E3120" t="s">
        <v>153</v>
      </c>
      <c r="F3120" t="s">
        <v>9181</v>
      </c>
      <c r="G3120" t="s">
        <v>134</v>
      </c>
      <c r="H3120" t="s">
        <v>143</v>
      </c>
      <c r="I3120" t="s">
        <v>136</v>
      </c>
      <c r="J3120" t="s">
        <v>137</v>
      </c>
      <c r="K3120" t="s">
        <v>138</v>
      </c>
      <c r="L3120" t="s">
        <v>9182</v>
      </c>
      <c r="M3120" t="s">
        <v>9183</v>
      </c>
      <c r="N3120">
        <v>1.1405555549999999</v>
      </c>
      <c r="O3120">
        <v>0</v>
      </c>
      <c r="P3120">
        <v>15749</v>
      </c>
      <c r="Q3120">
        <v>13</v>
      </c>
      <c r="R3120">
        <v>2011</v>
      </c>
      <c r="S3120">
        <v>54</v>
      </c>
      <c r="T3120">
        <v>3781</v>
      </c>
      <c r="U3120">
        <v>16</v>
      </c>
      <c r="V3120">
        <v>8</v>
      </c>
      <c r="W3120">
        <v>0</v>
      </c>
      <c r="X3120">
        <v>2887.8814380415365</v>
      </c>
      <c r="Y3120">
        <v>64.925077333100418</v>
      </c>
      <c r="Z3120">
        <v>2315.3709894847052</v>
      </c>
      <c r="AA3120">
        <v>764.66496571724144</v>
      </c>
      <c r="AB3120">
        <v>3240.9815219309762</v>
      </c>
      <c r="AC3120">
        <v>1513.5632633965124</v>
      </c>
      <c r="AD3120">
        <v>244.85694297603786</v>
      </c>
      <c r="AE3120">
        <v>11032.244198880109</v>
      </c>
    </row>
    <row r="3121" spans="1:31" x14ac:dyDescent="0.25">
      <c r="A3121">
        <v>2402914</v>
      </c>
      <c r="B3121">
        <v>1</v>
      </c>
      <c r="C3121" t="s">
        <v>81</v>
      </c>
      <c r="D3121" t="s">
        <v>113</v>
      </c>
      <c r="E3121" t="s">
        <v>141</v>
      </c>
      <c r="F3121" t="s">
        <v>9184</v>
      </c>
      <c r="G3121" t="s">
        <v>134</v>
      </c>
      <c r="H3121" t="s">
        <v>143</v>
      </c>
      <c r="I3121" t="s">
        <v>136</v>
      </c>
      <c r="J3121" t="s">
        <v>137</v>
      </c>
      <c r="K3121" t="s">
        <v>138</v>
      </c>
      <c r="L3121" t="s">
        <v>9185</v>
      </c>
      <c r="M3121" t="s">
        <v>9186</v>
      </c>
      <c r="N3121">
        <v>4.2030555549999997</v>
      </c>
      <c r="O3121">
        <v>0</v>
      </c>
      <c r="P3121">
        <v>111</v>
      </c>
      <c r="Q3121">
        <v>0</v>
      </c>
      <c r="R3121">
        <v>1</v>
      </c>
      <c r="S3121">
        <v>0</v>
      </c>
      <c r="T3121">
        <v>82</v>
      </c>
      <c r="U3121">
        <v>0</v>
      </c>
      <c r="V3121">
        <v>0</v>
      </c>
      <c r="W3121">
        <v>0</v>
      </c>
      <c r="X3121">
        <v>103.66314466204473</v>
      </c>
      <c r="Y3121">
        <v>0</v>
      </c>
      <c r="Z3121">
        <v>0.92500027972361187</v>
      </c>
      <c r="AA3121">
        <v>0</v>
      </c>
      <c r="AB3121">
        <v>250.54287832728522</v>
      </c>
      <c r="AC3121">
        <v>0</v>
      </c>
      <c r="AD3121">
        <v>0</v>
      </c>
      <c r="AE3121">
        <v>355.13102326905357</v>
      </c>
    </row>
    <row r="3122" spans="1:31" x14ac:dyDescent="0.25">
      <c r="A3122">
        <v>2402360</v>
      </c>
      <c r="B3122">
        <v>1</v>
      </c>
      <c r="C3122" t="s">
        <v>80</v>
      </c>
      <c r="D3122" t="s">
        <v>100</v>
      </c>
      <c r="E3122" t="s">
        <v>279</v>
      </c>
      <c r="F3122" t="s">
        <v>4868</v>
      </c>
      <c r="G3122" t="s">
        <v>162</v>
      </c>
      <c r="H3122" t="s">
        <v>143</v>
      </c>
      <c r="I3122" t="s">
        <v>136</v>
      </c>
      <c r="J3122" t="s">
        <v>137</v>
      </c>
      <c r="K3122" t="s">
        <v>163</v>
      </c>
      <c r="L3122" t="s">
        <v>9187</v>
      </c>
      <c r="M3122" t="s">
        <v>9188</v>
      </c>
      <c r="N3122">
        <v>0.60750000000000004</v>
      </c>
      <c r="O3122">
        <v>6</v>
      </c>
      <c r="P3122">
        <v>311</v>
      </c>
      <c r="Q3122">
        <v>26</v>
      </c>
      <c r="R3122">
        <v>71</v>
      </c>
      <c r="S3122">
        <v>11</v>
      </c>
      <c r="T3122">
        <v>55</v>
      </c>
      <c r="U3122">
        <v>0</v>
      </c>
      <c r="V3122">
        <v>0</v>
      </c>
      <c r="W3122">
        <v>3.9275492699256755</v>
      </c>
      <c r="X3122">
        <v>46.137287894163329</v>
      </c>
      <c r="Y3122">
        <v>17.41236431471874</v>
      </c>
      <c r="Z3122">
        <v>35.69619773520143</v>
      </c>
      <c r="AA3122">
        <v>7.5883516939012976</v>
      </c>
      <c r="AB3122">
        <v>22.512332855395606</v>
      </c>
      <c r="AC3122">
        <v>0</v>
      </c>
      <c r="AD3122">
        <v>0</v>
      </c>
      <c r="AE3122">
        <v>133.27408376330609</v>
      </c>
    </row>
    <row r="3123" spans="1:31" x14ac:dyDescent="0.25">
      <c r="A3123">
        <v>2402362</v>
      </c>
      <c r="B3123">
        <v>1</v>
      </c>
      <c r="C3123" t="s">
        <v>80</v>
      </c>
      <c r="D3123" t="s">
        <v>100</v>
      </c>
      <c r="E3123" t="s">
        <v>141</v>
      </c>
      <c r="F3123" t="s">
        <v>9189</v>
      </c>
      <c r="G3123" t="s">
        <v>147</v>
      </c>
      <c r="H3123" t="s">
        <v>143</v>
      </c>
      <c r="I3123" t="s">
        <v>136</v>
      </c>
      <c r="J3123" t="s">
        <v>137</v>
      </c>
      <c r="K3123" t="s">
        <v>138</v>
      </c>
      <c r="L3123" t="s">
        <v>9190</v>
      </c>
      <c r="M3123" t="s">
        <v>9191</v>
      </c>
      <c r="N3123">
        <v>8.8611111109999996</v>
      </c>
      <c r="O3123">
        <v>0</v>
      </c>
      <c r="P3123">
        <v>120</v>
      </c>
      <c r="Q3123">
        <v>0</v>
      </c>
      <c r="R3123">
        <v>0</v>
      </c>
      <c r="S3123">
        <v>0</v>
      </c>
      <c r="T3123">
        <v>4</v>
      </c>
      <c r="U3123">
        <v>0</v>
      </c>
      <c r="V3123">
        <v>0</v>
      </c>
      <c r="W3123">
        <v>0</v>
      </c>
      <c r="X3123">
        <v>376.60765413733748</v>
      </c>
      <c r="Y3123">
        <v>0</v>
      </c>
      <c r="Z3123">
        <v>0</v>
      </c>
      <c r="AA3123">
        <v>0</v>
      </c>
      <c r="AB3123">
        <v>45.422939819187079</v>
      </c>
      <c r="AC3123">
        <v>0</v>
      </c>
      <c r="AD3123">
        <v>0</v>
      </c>
      <c r="AE3123">
        <v>422.03059395652457</v>
      </c>
    </row>
    <row r="3124" spans="1:31" x14ac:dyDescent="0.25">
      <c r="A3124">
        <v>2402363</v>
      </c>
      <c r="B3124">
        <v>1</v>
      </c>
      <c r="C3124" t="s">
        <v>80</v>
      </c>
      <c r="D3124" t="s">
        <v>99</v>
      </c>
      <c r="E3124" t="s">
        <v>153</v>
      </c>
      <c r="F3124" t="s">
        <v>3778</v>
      </c>
      <c r="G3124" t="s">
        <v>134</v>
      </c>
      <c r="H3124" t="s">
        <v>143</v>
      </c>
      <c r="I3124" t="s">
        <v>136</v>
      </c>
      <c r="J3124" t="s">
        <v>137</v>
      </c>
      <c r="K3124" t="s">
        <v>138</v>
      </c>
      <c r="L3124" t="s">
        <v>9192</v>
      </c>
      <c r="M3124" t="s">
        <v>9193</v>
      </c>
      <c r="N3124">
        <v>6.8786111109999997</v>
      </c>
      <c r="O3124">
        <v>0</v>
      </c>
      <c r="P3124">
        <v>1424</v>
      </c>
      <c r="Q3124">
        <v>0</v>
      </c>
      <c r="R3124">
        <v>4</v>
      </c>
      <c r="S3124">
        <v>4</v>
      </c>
      <c r="T3124">
        <v>172</v>
      </c>
      <c r="U3124">
        <v>0</v>
      </c>
      <c r="V3124">
        <v>1</v>
      </c>
      <c r="W3124">
        <v>0</v>
      </c>
      <c r="X3124">
        <v>1535.5200437517262</v>
      </c>
      <c r="Y3124">
        <v>0</v>
      </c>
      <c r="Z3124">
        <v>3.3801983269035154</v>
      </c>
      <c r="AA3124">
        <v>176.80222560514756</v>
      </c>
      <c r="AB3124">
        <v>1306.5187063215867</v>
      </c>
      <c r="AC3124">
        <v>0</v>
      </c>
      <c r="AD3124">
        <v>315.21765760619144</v>
      </c>
      <c r="AE3124">
        <v>3337.4388316115555</v>
      </c>
    </row>
    <row r="3125" spans="1:31" x14ac:dyDescent="0.25">
      <c r="A3125">
        <v>2402364</v>
      </c>
      <c r="B3125">
        <v>1</v>
      </c>
      <c r="C3125" t="s">
        <v>81</v>
      </c>
      <c r="D3125" t="s">
        <v>112</v>
      </c>
      <c r="E3125" t="s">
        <v>325</v>
      </c>
      <c r="F3125" t="s">
        <v>8374</v>
      </c>
      <c r="G3125" t="s">
        <v>220</v>
      </c>
      <c r="H3125" t="s">
        <v>327</v>
      </c>
      <c r="I3125" t="s">
        <v>136</v>
      </c>
      <c r="J3125" t="s">
        <v>137</v>
      </c>
      <c r="K3125" t="s">
        <v>138</v>
      </c>
      <c r="L3125" t="s">
        <v>9194</v>
      </c>
      <c r="M3125" t="s">
        <v>9195</v>
      </c>
      <c r="N3125">
        <v>0.50166666599999998</v>
      </c>
      <c r="O3125">
        <v>0</v>
      </c>
      <c r="P3125">
        <v>94</v>
      </c>
      <c r="Q3125">
        <v>2</v>
      </c>
      <c r="R3125">
        <v>42</v>
      </c>
      <c r="S3125">
        <v>0</v>
      </c>
      <c r="T3125">
        <v>7</v>
      </c>
      <c r="U3125">
        <v>0</v>
      </c>
      <c r="V3125">
        <v>0</v>
      </c>
      <c r="W3125">
        <v>0</v>
      </c>
      <c r="X3125">
        <v>8.5541767224539473</v>
      </c>
      <c r="Y3125">
        <v>10.874367533029641</v>
      </c>
      <c r="Z3125">
        <v>10.196080365356869</v>
      </c>
      <c r="AA3125">
        <v>0</v>
      </c>
      <c r="AB3125">
        <v>1.5636387745078451</v>
      </c>
      <c r="AC3125">
        <v>0</v>
      </c>
      <c r="AD3125">
        <v>0</v>
      </c>
      <c r="AE3125">
        <v>31.188263395348301</v>
      </c>
    </row>
    <row r="3126" spans="1:31" x14ac:dyDescent="0.25">
      <c r="A3126">
        <v>2402365</v>
      </c>
      <c r="B3126">
        <v>1</v>
      </c>
      <c r="C3126" t="s">
        <v>80</v>
      </c>
      <c r="D3126" t="s">
        <v>100</v>
      </c>
      <c r="E3126" t="s">
        <v>141</v>
      </c>
      <c r="F3126" t="s">
        <v>9196</v>
      </c>
      <c r="G3126" t="s">
        <v>147</v>
      </c>
      <c r="H3126" t="s">
        <v>143</v>
      </c>
      <c r="I3126" t="s">
        <v>136</v>
      </c>
      <c r="J3126" t="s">
        <v>137</v>
      </c>
      <c r="K3126" t="s">
        <v>138</v>
      </c>
      <c r="L3126" t="s">
        <v>9197</v>
      </c>
      <c r="M3126" t="s">
        <v>9198</v>
      </c>
      <c r="N3126">
        <v>8.8424999999999994</v>
      </c>
      <c r="O3126">
        <v>0</v>
      </c>
      <c r="P3126">
        <v>98</v>
      </c>
      <c r="Q3126">
        <v>0</v>
      </c>
      <c r="R3126">
        <v>1</v>
      </c>
      <c r="S3126">
        <v>0</v>
      </c>
      <c r="T3126">
        <v>3</v>
      </c>
      <c r="U3126">
        <v>0</v>
      </c>
      <c r="V3126">
        <v>0</v>
      </c>
      <c r="W3126">
        <v>0</v>
      </c>
      <c r="X3126">
        <v>289.01755258649479</v>
      </c>
      <c r="Y3126">
        <v>0</v>
      </c>
      <c r="Z3126">
        <v>0</v>
      </c>
      <c r="AA3126">
        <v>0</v>
      </c>
      <c r="AB3126">
        <v>7.1623571905588248</v>
      </c>
      <c r="AC3126">
        <v>0</v>
      </c>
      <c r="AD3126">
        <v>0</v>
      </c>
      <c r="AE3126">
        <v>296.17990977705364</v>
      </c>
    </row>
    <row r="3127" spans="1:31" x14ac:dyDescent="0.25">
      <c r="A3127">
        <v>2402366</v>
      </c>
      <c r="B3127">
        <v>1</v>
      </c>
      <c r="C3127" t="s">
        <v>81</v>
      </c>
      <c r="D3127" t="s">
        <v>112</v>
      </c>
      <c r="E3127" t="s">
        <v>325</v>
      </c>
      <c r="F3127" t="s">
        <v>9199</v>
      </c>
      <c r="G3127" t="s">
        <v>220</v>
      </c>
      <c r="H3127" t="s">
        <v>327</v>
      </c>
      <c r="I3127" t="s">
        <v>136</v>
      </c>
      <c r="J3127" t="s">
        <v>137</v>
      </c>
      <c r="K3127" t="s">
        <v>138</v>
      </c>
      <c r="L3127" t="s">
        <v>9200</v>
      </c>
      <c r="M3127" t="s">
        <v>9201</v>
      </c>
      <c r="N3127">
        <v>0.330555555</v>
      </c>
      <c r="O3127">
        <v>9</v>
      </c>
      <c r="P3127">
        <v>2376</v>
      </c>
      <c r="Q3127">
        <v>317</v>
      </c>
      <c r="R3127">
        <v>402</v>
      </c>
      <c r="S3127">
        <v>54</v>
      </c>
      <c r="T3127">
        <v>300</v>
      </c>
      <c r="U3127">
        <v>15</v>
      </c>
      <c r="V3127">
        <v>3</v>
      </c>
      <c r="W3127">
        <v>0.52614427675804165</v>
      </c>
      <c r="X3127">
        <v>117.63527578606599</v>
      </c>
      <c r="Y3127">
        <v>233.88575937820235</v>
      </c>
      <c r="Z3127">
        <v>73.991033356755764</v>
      </c>
      <c r="AA3127">
        <v>125.49229390865209</v>
      </c>
      <c r="AB3127">
        <v>52.792813355073179</v>
      </c>
      <c r="AC3127">
        <v>228.90922047240591</v>
      </c>
      <c r="AD3127">
        <v>1.6923956140370029</v>
      </c>
      <c r="AE3127">
        <v>834.92493614795035</v>
      </c>
    </row>
    <row r="3128" spans="1:31" x14ac:dyDescent="0.25">
      <c r="A3128">
        <v>2402367</v>
      </c>
      <c r="B3128">
        <v>1</v>
      </c>
      <c r="C3128" t="s">
        <v>81</v>
      </c>
      <c r="D3128" t="s">
        <v>127</v>
      </c>
      <c r="E3128" t="s">
        <v>141</v>
      </c>
      <c r="F3128" t="s">
        <v>9202</v>
      </c>
      <c r="G3128" t="s">
        <v>147</v>
      </c>
      <c r="H3128" t="s">
        <v>143</v>
      </c>
      <c r="I3128" t="s">
        <v>136</v>
      </c>
      <c r="J3128" t="s">
        <v>137</v>
      </c>
      <c r="K3128" t="s">
        <v>138</v>
      </c>
      <c r="L3128" t="s">
        <v>9203</v>
      </c>
      <c r="M3128" t="s">
        <v>9204</v>
      </c>
      <c r="N3128">
        <v>2.474722222</v>
      </c>
      <c r="O3128">
        <v>0</v>
      </c>
      <c r="P3128">
        <v>305</v>
      </c>
      <c r="Q3128">
        <v>0</v>
      </c>
      <c r="R3128">
        <v>0</v>
      </c>
      <c r="S3128">
        <v>0</v>
      </c>
      <c r="T3128">
        <v>16</v>
      </c>
      <c r="U3128">
        <v>0</v>
      </c>
      <c r="V3128">
        <v>0</v>
      </c>
      <c r="W3128">
        <v>0</v>
      </c>
      <c r="X3128">
        <v>144.7483556762181</v>
      </c>
      <c r="Y3128">
        <v>0</v>
      </c>
      <c r="Z3128">
        <v>0</v>
      </c>
      <c r="AA3128">
        <v>0</v>
      </c>
      <c r="AB3128">
        <v>42.183807566690788</v>
      </c>
      <c r="AC3128">
        <v>0</v>
      </c>
      <c r="AD3128">
        <v>0</v>
      </c>
      <c r="AE3128">
        <v>186.93216324290887</v>
      </c>
    </row>
    <row r="3129" spans="1:31" x14ac:dyDescent="0.25">
      <c r="A3129">
        <v>2402368</v>
      </c>
      <c r="B3129">
        <v>1</v>
      </c>
      <c r="C3129" t="s">
        <v>81</v>
      </c>
      <c r="D3129" t="s">
        <v>113</v>
      </c>
      <c r="E3129" t="s">
        <v>279</v>
      </c>
      <c r="F3129" t="s">
        <v>9205</v>
      </c>
      <c r="G3129" t="s">
        <v>134</v>
      </c>
      <c r="H3129" t="s">
        <v>143</v>
      </c>
      <c r="I3129" t="s">
        <v>136</v>
      </c>
      <c r="J3129" t="s">
        <v>137</v>
      </c>
      <c r="K3129" t="s">
        <v>138</v>
      </c>
      <c r="L3129" t="s">
        <v>9206</v>
      </c>
      <c r="M3129" t="s">
        <v>9207</v>
      </c>
      <c r="N3129">
        <v>8.2091666659999998</v>
      </c>
      <c r="O3129">
        <v>0</v>
      </c>
      <c r="P3129">
        <v>594</v>
      </c>
      <c r="Q3129">
        <v>17</v>
      </c>
      <c r="R3129">
        <v>73</v>
      </c>
      <c r="S3129">
        <v>1</v>
      </c>
      <c r="T3129">
        <v>37</v>
      </c>
      <c r="U3129">
        <v>0</v>
      </c>
      <c r="V3129">
        <v>0</v>
      </c>
      <c r="W3129">
        <v>0</v>
      </c>
      <c r="X3129">
        <v>677.64926034429823</v>
      </c>
      <c r="Y3129">
        <v>67.307490095590225</v>
      </c>
      <c r="Z3129">
        <v>139.99595003566566</v>
      </c>
      <c r="AA3129">
        <v>0</v>
      </c>
      <c r="AB3129">
        <v>152.27577867220913</v>
      </c>
      <c r="AC3129">
        <v>0</v>
      </c>
      <c r="AD3129">
        <v>0</v>
      </c>
      <c r="AE3129">
        <v>1037.2284791477632</v>
      </c>
    </row>
    <row r="3130" spans="1:31" x14ac:dyDescent="0.25">
      <c r="A3130">
        <v>2402369</v>
      </c>
      <c r="B3130">
        <v>1</v>
      </c>
      <c r="C3130" t="s">
        <v>80</v>
      </c>
      <c r="D3130" t="s">
        <v>97</v>
      </c>
      <c r="E3130" t="s">
        <v>141</v>
      </c>
      <c r="F3130" t="s">
        <v>4578</v>
      </c>
      <c r="G3130" t="s">
        <v>206</v>
      </c>
      <c r="H3130" t="s">
        <v>143</v>
      </c>
      <c r="I3130" t="s">
        <v>136</v>
      </c>
      <c r="J3130" t="s">
        <v>137</v>
      </c>
      <c r="K3130" t="s">
        <v>163</v>
      </c>
      <c r="L3130" t="s">
        <v>9208</v>
      </c>
      <c r="M3130" t="s">
        <v>9209</v>
      </c>
      <c r="N3130">
        <v>1.197777777</v>
      </c>
      <c r="O3130">
        <v>0</v>
      </c>
      <c r="P3130">
        <v>164</v>
      </c>
      <c r="Q3130">
        <v>0</v>
      </c>
      <c r="R3130">
        <v>13</v>
      </c>
      <c r="S3130">
        <v>2</v>
      </c>
      <c r="T3130">
        <v>28</v>
      </c>
      <c r="U3130">
        <v>0</v>
      </c>
      <c r="V3130">
        <v>0</v>
      </c>
      <c r="W3130">
        <v>0</v>
      </c>
      <c r="X3130">
        <v>37.651986859877141</v>
      </c>
      <c r="Y3130">
        <v>0</v>
      </c>
      <c r="Z3130">
        <v>6.1623664858494003</v>
      </c>
      <c r="AA3130">
        <v>2.7104061422468444</v>
      </c>
      <c r="AB3130">
        <v>21.877608630155375</v>
      </c>
      <c r="AC3130">
        <v>0</v>
      </c>
      <c r="AD3130">
        <v>0</v>
      </c>
      <c r="AE3130">
        <v>68.402368118128763</v>
      </c>
    </row>
    <row r="3131" spans="1:31" x14ac:dyDescent="0.25">
      <c r="A3131">
        <v>2402372</v>
      </c>
      <c r="B3131">
        <v>1</v>
      </c>
      <c r="C3131" t="s">
        <v>81</v>
      </c>
      <c r="D3131" t="s">
        <v>117</v>
      </c>
      <c r="E3131" t="s">
        <v>141</v>
      </c>
      <c r="F3131" t="s">
        <v>9210</v>
      </c>
      <c r="G3131" t="s">
        <v>147</v>
      </c>
      <c r="H3131" t="s">
        <v>143</v>
      </c>
      <c r="I3131" t="s">
        <v>136</v>
      </c>
      <c r="J3131" t="s">
        <v>137</v>
      </c>
      <c r="K3131" t="s">
        <v>138</v>
      </c>
      <c r="L3131" t="s">
        <v>9211</v>
      </c>
      <c r="M3131" t="s">
        <v>9212</v>
      </c>
      <c r="N3131">
        <v>6.7961111110000001</v>
      </c>
      <c r="O3131">
        <v>0</v>
      </c>
      <c r="P3131">
        <v>4004</v>
      </c>
      <c r="Q3131">
        <v>1</v>
      </c>
      <c r="R3131">
        <v>2</v>
      </c>
      <c r="S3131">
        <v>1</v>
      </c>
      <c r="T3131">
        <v>454</v>
      </c>
      <c r="U3131">
        <v>1</v>
      </c>
      <c r="V3131">
        <v>6</v>
      </c>
      <c r="W3131">
        <v>0</v>
      </c>
      <c r="X3131">
        <v>4286.4732900803674</v>
      </c>
      <c r="Y3131">
        <v>6.8559112812254828</v>
      </c>
      <c r="Z3131">
        <v>3.215741679123711</v>
      </c>
      <c r="AA3131">
        <v>319.81964149662878</v>
      </c>
      <c r="AB3131">
        <v>1613.7966973647829</v>
      </c>
      <c r="AC3131">
        <v>384.93560675117556</v>
      </c>
      <c r="AD3131">
        <v>399.26041468758979</v>
      </c>
      <c r="AE3131">
        <v>7014.3573033408929</v>
      </c>
    </row>
    <row r="3132" spans="1:31" x14ac:dyDescent="0.25">
      <c r="A3132">
        <v>2402374</v>
      </c>
      <c r="B3132">
        <v>1</v>
      </c>
      <c r="C3132" t="s">
        <v>81</v>
      </c>
      <c r="D3132" t="s">
        <v>116</v>
      </c>
      <c r="E3132" t="s">
        <v>279</v>
      </c>
      <c r="F3132" t="s">
        <v>9043</v>
      </c>
      <c r="G3132" t="s">
        <v>134</v>
      </c>
      <c r="H3132" t="s">
        <v>143</v>
      </c>
      <c r="I3132" t="s">
        <v>136</v>
      </c>
      <c r="J3132" t="s">
        <v>137</v>
      </c>
      <c r="K3132" t="s">
        <v>138</v>
      </c>
      <c r="L3132" t="s">
        <v>9213</v>
      </c>
      <c r="M3132" t="s">
        <v>9214</v>
      </c>
      <c r="N3132">
        <v>8.0641666660000002</v>
      </c>
      <c r="O3132">
        <v>0</v>
      </c>
      <c r="P3132">
        <v>311</v>
      </c>
      <c r="Q3132">
        <v>1</v>
      </c>
      <c r="R3132">
        <v>2</v>
      </c>
      <c r="S3132">
        <v>2</v>
      </c>
      <c r="T3132">
        <v>17</v>
      </c>
      <c r="U3132">
        <v>0</v>
      </c>
      <c r="V3132">
        <v>0</v>
      </c>
      <c r="W3132">
        <v>0</v>
      </c>
      <c r="X3132">
        <v>256.54727526808603</v>
      </c>
      <c r="Y3132">
        <v>3.7179636475659379</v>
      </c>
      <c r="Z3132">
        <v>12.18933496190499</v>
      </c>
      <c r="AA3132">
        <v>19.736074575391104</v>
      </c>
      <c r="AB3132">
        <v>50.056502043898639</v>
      </c>
      <c r="AC3132">
        <v>0</v>
      </c>
      <c r="AD3132">
        <v>0</v>
      </c>
      <c r="AE3132">
        <v>342.2471504968467</v>
      </c>
    </row>
    <row r="3133" spans="1:31" x14ac:dyDescent="0.25">
      <c r="A3133">
        <v>2402375</v>
      </c>
      <c r="B3133">
        <v>1</v>
      </c>
      <c r="C3133" t="s">
        <v>81</v>
      </c>
      <c r="D3133" t="s">
        <v>128</v>
      </c>
      <c r="E3133" t="s">
        <v>141</v>
      </c>
      <c r="F3133" t="s">
        <v>9215</v>
      </c>
      <c r="G3133" t="s">
        <v>147</v>
      </c>
      <c r="H3133" t="s">
        <v>143</v>
      </c>
      <c r="I3133" t="s">
        <v>136</v>
      </c>
      <c r="J3133" t="s">
        <v>137</v>
      </c>
      <c r="K3133" t="s">
        <v>138</v>
      </c>
      <c r="L3133" t="s">
        <v>9216</v>
      </c>
      <c r="M3133" t="s">
        <v>9217</v>
      </c>
      <c r="N3133">
        <v>8.1358333330000008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2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15.570257872160461</v>
      </c>
      <c r="AC3133">
        <v>0</v>
      </c>
      <c r="AD3133">
        <v>0</v>
      </c>
      <c r="AE3133">
        <v>15.570257872160461</v>
      </c>
    </row>
    <row r="3134" spans="1:31" x14ac:dyDescent="0.25">
      <c r="A3134">
        <v>2402376</v>
      </c>
      <c r="B3134">
        <v>1</v>
      </c>
      <c r="C3134" t="s">
        <v>80</v>
      </c>
      <c r="D3134" t="s">
        <v>101</v>
      </c>
      <c r="E3134" t="s">
        <v>157</v>
      </c>
      <c r="F3134" t="s">
        <v>5162</v>
      </c>
      <c r="G3134" t="s">
        <v>134</v>
      </c>
      <c r="H3134" t="s">
        <v>135</v>
      </c>
      <c r="I3134" t="s">
        <v>136</v>
      </c>
      <c r="J3134" t="s">
        <v>137</v>
      </c>
      <c r="K3134" t="s">
        <v>138</v>
      </c>
      <c r="L3134" t="s">
        <v>9218</v>
      </c>
      <c r="M3134" t="s">
        <v>9219</v>
      </c>
      <c r="N3134">
        <v>7.7222222220000001</v>
      </c>
      <c r="O3134">
        <v>0</v>
      </c>
      <c r="P3134">
        <v>144</v>
      </c>
      <c r="Q3134">
        <v>0</v>
      </c>
      <c r="R3134">
        <v>0</v>
      </c>
      <c r="S3134">
        <v>0</v>
      </c>
      <c r="T3134">
        <v>4</v>
      </c>
      <c r="U3134">
        <v>0</v>
      </c>
      <c r="V3134">
        <v>0</v>
      </c>
      <c r="W3134">
        <v>0</v>
      </c>
      <c r="X3134">
        <v>117.08336327716411</v>
      </c>
      <c r="Y3134">
        <v>0</v>
      </c>
      <c r="Z3134">
        <v>0</v>
      </c>
      <c r="AA3134">
        <v>0</v>
      </c>
      <c r="AB3134">
        <v>23.719593597853795</v>
      </c>
      <c r="AC3134">
        <v>0</v>
      </c>
      <c r="AD3134">
        <v>0</v>
      </c>
      <c r="AE3134">
        <v>140.80295687501791</v>
      </c>
    </row>
    <row r="3135" spans="1:31" x14ac:dyDescent="0.25">
      <c r="A3135">
        <v>2402378</v>
      </c>
      <c r="B3135">
        <v>1</v>
      </c>
      <c r="C3135" t="s">
        <v>81</v>
      </c>
      <c r="D3135" t="s">
        <v>122</v>
      </c>
      <c r="E3135" t="s">
        <v>141</v>
      </c>
      <c r="F3135" t="s">
        <v>4282</v>
      </c>
      <c r="G3135" t="s">
        <v>134</v>
      </c>
      <c r="H3135" t="s">
        <v>143</v>
      </c>
      <c r="I3135" t="s">
        <v>136</v>
      </c>
      <c r="J3135" t="s">
        <v>137</v>
      </c>
      <c r="K3135" t="s">
        <v>138</v>
      </c>
      <c r="L3135" t="s">
        <v>9220</v>
      </c>
      <c r="M3135" t="s">
        <v>9221</v>
      </c>
      <c r="N3135">
        <v>8.0374999999999996</v>
      </c>
      <c r="O3135">
        <v>0</v>
      </c>
      <c r="P3135">
        <v>5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5.2827877860757493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5.2827877860757493</v>
      </c>
    </row>
    <row r="3136" spans="1:31" x14ac:dyDescent="0.25">
      <c r="A3136">
        <v>2402379</v>
      </c>
      <c r="B3136">
        <v>1</v>
      </c>
      <c r="C3136" t="s">
        <v>80</v>
      </c>
      <c r="D3136" t="s">
        <v>101</v>
      </c>
      <c r="E3136" t="s">
        <v>157</v>
      </c>
      <c r="F3136" t="s">
        <v>9222</v>
      </c>
      <c r="G3136" t="s">
        <v>213</v>
      </c>
      <c r="H3136" t="s">
        <v>135</v>
      </c>
      <c r="I3136" t="s">
        <v>136</v>
      </c>
      <c r="J3136" t="s">
        <v>137</v>
      </c>
      <c r="K3136" t="s">
        <v>163</v>
      </c>
      <c r="L3136" t="s">
        <v>9223</v>
      </c>
      <c r="M3136" t="s">
        <v>9224</v>
      </c>
      <c r="N3136">
        <v>1.896111111</v>
      </c>
      <c r="O3136">
        <v>0</v>
      </c>
      <c r="P3136">
        <v>44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11.408062423162542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11.408062423162542</v>
      </c>
    </row>
    <row r="3137" spans="1:31" x14ac:dyDescent="0.25">
      <c r="A3137">
        <v>2402380</v>
      </c>
      <c r="B3137">
        <v>1</v>
      </c>
      <c r="C3137" t="s">
        <v>80</v>
      </c>
      <c r="D3137" t="s">
        <v>83</v>
      </c>
      <c r="E3137" t="s">
        <v>141</v>
      </c>
      <c r="F3137" t="s">
        <v>9225</v>
      </c>
      <c r="G3137" t="s">
        <v>134</v>
      </c>
      <c r="H3137" t="s">
        <v>143</v>
      </c>
      <c r="I3137" t="s">
        <v>136</v>
      </c>
      <c r="J3137" t="s">
        <v>137</v>
      </c>
      <c r="K3137" t="s">
        <v>138</v>
      </c>
      <c r="L3137" t="s">
        <v>9226</v>
      </c>
      <c r="M3137" t="s">
        <v>9227</v>
      </c>
      <c r="N3137">
        <v>2.4188888880000001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14</v>
      </c>
      <c r="U3137">
        <v>0</v>
      </c>
      <c r="V3137">
        <v>3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77.978931967493438</v>
      </c>
      <c r="AC3137">
        <v>0</v>
      </c>
      <c r="AD3137">
        <v>21.309112432682728</v>
      </c>
      <c r="AE3137">
        <v>99.288044400176162</v>
      </c>
    </row>
    <row r="3138" spans="1:31" x14ac:dyDescent="0.25">
      <c r="A3138">
        <v>2402381</v>
      </c>
      <c r="B3138">
        <v>1</v>
      </c>
      <c r="C3138" t="s">
        <v>81</v>
      </c>
      <c r="D3138" t="s">
        <v>112</v>
      </c>
      <c r="E3138" t="s">
        <v>141</v>
      </c>
      <c r="F3138" t="s">
        <v>9228</v>
      </c>
      <c r="G3138" t="s">
        <v>220</v>
      </c>
      <c r="H3138" t="s">
        <v>143</v>
      </c>
      <c r="I3138" t="s">
        <v>417</v>
      </c>
      <c r="J3138" t="s">
        <v>137</v>
      </c>
      <c r="K3138" t="s">
        <v>163</v>
      </c>
      <c r="L3138" t="s">
        <v>9229</v>
      </c>
      <c r="M3138" t="s">
        <v>9230</v>
      </c>
      <c r="N3138">
        <v>3.4722221999999997E-2</v>
      </c>
      <c r="O3138">
        <v>0</v>
      </c>
      <c r="P3138">
        <v>19400</v>
      </c>
      <c r="Q3138">
        <v>11</v>
      </c>
      <c r="R3138">
        <v>375</v>
      </c>
      <c r="S3138">
        <v>3</v>
      </c>
      <c r="T3138">
        <v>1498</v>
      </c>
      <c r="U3138">
        <v>3</v>
      </c>
      <c r="V3138">
        <v>5</v>
      </c>
      <c r="W3138">
        <v>0</v>
      </c>
      <c r="X3138">
        <v>96.091779985355714</v>
      </c>
      <c r="Y3138">
        <v>0.42920512691746537</v>
      </c>
      <c r="Z3138">
        <v>2.5446229143228147</v>
      </c>
      <c r="AA3138">
        <v>1.079511391755521</v>
      </c>
      <c r="AB3138">
        <v>27.353596434438767</v>
      </c>
      <c r="AC3138">
        <v>2.8264462603381948</v>
      </c>
      <c r="AD3138">
        <v>1.6333246159732637</v>
      </c>
      <c r="AE3138">
        <v>131.95848672910174</v>
      </c>
    </row>
    <row r="3139" spans="1:31" x14ac:dyDescent="0.25">
      <c r="A3139">
        <v>2402382</v>
      </c>
      <c r="B3139">
        <v>1</v>
      </c>
      <c r="C3139" t="s">
        <v>81</v>
      </c>
      <c r="D3139" t="s">
        <v>112</v>
      </c>
      <c r="E3139" t="s">
        <v>153</v>
      </c>
      <c r="F3139" t="s">
        <v>8344</v>
      </c>
      <c r="G3139" t="s">
        <v>162</v>
      </c>
      <c r="H3139" t="s">
        <v>143</v>
      </c>
      <c r="I3139" t="s">
        <v>136</v>
      </c>
      <c r="J3139" t="s">
        <v>137</v>
      </c>
      <c r="K3139" t="s">
        <v>163</v>
      </c>
      <c r="L3139" t="s">
        <v>9231</v>
      </c>
      <c r="M3139" t="s">
        <v>9232</v>
      </c>
      <c r="N3139">
        <v>5.7222222000000003E-2</v>
      </c>
      <c r="O3139">
        <v>0</v>
      </c>
      <c r="P3139">
        <v>21028</v>
      </c>
      <c r="Q3139">
        <v>2</v>
      </c>
      <c r="R3139">
        <v>484</v>
      </c>
      <c r="S3139">
        <v>4</v>
      </c>
      <c r="T3139">
        <v>3884</v>
      </c>
      <c r="U3139">
        <v>5</v>
      </c>
      <c r="V3139">
        <v>11</v>
      </c>
      <c r="W3139">
        <v>0</v>
      </c>
      <c r="X3139">
        <v>180.14695425484086</v>
      </c>
      <c r="Y3139">
        <v>1.1135638536131489</v>
      </c>
      <c r="Z3139">
        <v>2.8890370649601276</v>
      </c>
      <c r="AA3139">
        <v>0.71869416511049988</v>
      </c>
      <c r="AB3139">
        <v>131.79707604385098</v>
      </c>
      <c r="AC3139">
        <v>6.3849729373993203</v>
      </c>
      <c r="AD3139">
        <v>2.7933882168632187</v>
      </c>
      <c r="AE3139">
        <v>325.84368653663813</v>
      </c>
    </row>
    <row r="3140" spans="1:31" x14ac:dyDescent="0.25">
      <c r="A3140">
        <v>2402383</v>
      </c>
      <c r="B3140">
        <v>1</v>
      </c>
      <c r="C3140" t="s">
        <v>81</v>
      </c>
      <c r="D3140" t="s">
        <v>115</v>
      </c>
      <c r="E3140" t="s">
        <v>279</v>
      </c>
      <c r="F3140" t="s">
        <v>8338</v>
      </c>
      <c r="G3140" t="s">
        <v>220</v>
      </c>
      <c r="H3140" t="s">
        <v>143</v>
      </c>
      <c r="I3140" t="s">
        <v>136</v>
      </c>
      <c r="J3140" t="s">
        <v>137</v>
      </c>
      <c r="K3140" t="s">
        <v>138</v>
      </c>
      <c r="L3140" t="s">
        <v>9233</v>
      </c>
      <c r="M3140" t="s">
        <v>9234</v>
      </c>
      <c r="N3140">
        <v>0.58750000000000002</v>
      </c>
      <c r="O3140">
        <v>3</v>
      </c>
      <c r="P3140">
        <v>17163</v>
      </c>
      <c r="Q3140">
        <v>37</v>
      </c>
      <c r="R3140">
        <v>835</v>
      </c>
      <c r="S3140">
        <v>73</v>
      </c>
      <c r="T3140">
        <v>2083</v>
      </c>
      <c r="U3140">
        <v>9</v>
      </c>
      <c r="V3140">
        <v>6</v>
      </c>
      <c r="W3140">
        <v>0.25095368293158332</v>
      </c>
      <c r="X3140">
        <v>1778.0973004221873</v>
      </c>
      <c r="Y3140">
        <v>78.619325662999543</v>
      </c>
      <c r="Z3140">
        <v>231.01140501017179</v>
      </c>
      <c r="AA3140">
        <v>144.70605497167168</v>
      </c>
      <c r="AB3140">
        <v>475.63038314961187</v>
      </c>
      <c r="AC3140">
        <v>87.085303867554288</v>
      </c>
      <c r="AD3140">
        <v>113.24554428514746</v>
      </c>
      <c r="AE3140">
        <v>2908.6462710522756</v>
      </c>
    </row>
    <row r="3141" spans="1:31" x14ac:dyDescent="0.25">
      <c r="A3141">
        <v>2402391</v>
      </c>
      <c r="B3141">
        <v>1</v>
      </c>
      <c r="C3141" t="s">
        <v>81</v>
      </c>
      <c r="D3141" t="s">
        <v>127</v>
      </c>
      <c r="E3141" t="s">
        <v>132</v>
      </c>
      <c r="F3141" t="s">
        <v>9235</v>
      </c>
      <c r="G3141" t="s">
        <v>134</v>
      </c>
      <c r="H3141" t="s">
        <v>135</v>
      </c>
      <c r="I3141" t="s">
        <v>136</v>
      </c>
      <c r="J3141" t="s">
        <v>137</v>
      </c>
      <c r="K3141" t="s">
        <v>138</v>
      </c>
      <c r="L3141" t="s">
        <v>9236</v>
      </c>
      <c r="M3141" t="s">
        <v>9237</v>
      </c>
      <c r="N3141">
        <v>8.040277777</v>
      </c>
      <c r="O3141">
        <v>0</v>
      </c>
      <c r="P3141">
        <v>112</v>
      </c>
      <c r="Q3141">
        <v>0</v>
      </c>
      <c r="R3141">
        <v>0</v>
      </c>
      <c r="S3141">
        <v>0</v>
      </c>
      <c r="T3141">
        <v>295</v>
      </c>
      <c r="U3141">
        <v>0</v>
      </c>
      <c r="V3141">
        <v>1</v>
      </c>
      <c r="W3141">
        <v>0</v>
      </c>
      <c r="X3141">
        <v>130.47729548240133</v>
      </c>
      <c r="Y3141">
        <v>0</v>
      </c>
      <c r="Z3141">
        <v>0</v>
      </c>
      <c r="AA3141">
        <v>0</v>
      </c>
      <c r="AB3141">
        <v>1714.2019378191335</v>
      </c>
      <c r="AC3141">
        <v>0</v>
      </c>
      <c r="AD3141">
        <v>1.6551858329901286</v>
      </c>
      <c r="AE3141">
        <v>1846.334419134525</v>
      </c>
    </row>
    <row r="3142" spans="1:31" x14ac:dyDescent="0.25">
      <c r="A3142">
        <v>2402392</v>
      </c>
      <c r="B3142">
        <v>1</v>
      </c>
      <c r="C3142" t="s">
        <v>80</v>
      </c>
      <c r="D3142" t="s">
        <v>107</v>
      </c>
      <c r="E3142" t="s">
        <v>181</v>
      </c>
      <c r="F3142" t="s">
        <v>9238</v>
      </c>
      <c r="G3142" t="s">
        <v>231</v>
      </c>
      <c r="H3142" t="s">
        <v>135</v>
      </c>
      <c r="I3142" t="s">
        <v>136</v>
      </c>
      <c r="J3142" t="s">
        <v>137</v>
      </c>
      <c r="K3142" t="s">
        <v>163</v>
      </c>
      <c r="L3142" t="s">
        <v>9239</v>
      </c>
      <c r="M3142" t="s">
        <v>9240</v>
      </c>
      <c r="N3142">
        <v>3.3533333330000001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0.38146896356250004</v>
      </c>
      <c r="AC3142">
        <v>0</v>
      </c>
      <c r="AD3142">
        <v>0</v>
      </c>
      <c r="AE3142">
        <v>0.38146896356250004</v>
      </c>
    </row>
    <row r="3143" spans="1:31" x14ac:dyDescent="0.25">
      <c r="A3143">
        <v>2402393</v>
      </c>
      <c r="B3143">
        <v>1</v>
      </c>
      <c r="C3143" t="s">
        <v>80</v>
      </c>
      <c r="D3143" t="s">
        <v>93</v>
      </c>
      <c r="E3143" t="s">
        <v>132</v>
      </c>
      <c r="F3143" t="s">
        <v>9241</v>
      </c>
      <c r="G3143" t="s">
        <v>134</v>
      </c>
      <c r="H3143" t="s">
        <v>135</v>
      </c>
      <c r="I3143" t="s">
        <v>136</v>
      </c>
      <c r="J3143" t="s">
        <v>137</v>
      </c>
      <c r="K3143" t="s">
        <v>138</v>
      </c>
      <c r="L3143" t="s">
        <v>9242</v>
      </c>
      <c r="M3143" t="s">
        <v>9243</v>
      </c>
      <c r="N3143">
        <v>5.5372222219999996</v>
      </c>
      <c r="O3143">
        <v>0</v>
      </c>
      <c r="P3143">
        <v>13</v>
      </c>
      <c r="Q3143">
        <v>0</v>
      </c>
      <c r="R3143">
        <v>22</v>
      </c>
      <c r="S3143">
        <v>0</v>
      </c>
      <c r="T3143">
        <v>4</v>
      </c>
      <c r="U3143">
        <v>0</v>
      </c>
      <c r="V3143">
        <v>0</v>
      </c>
      <c r="W3143">
        <v>0</v>
      </c>
      <c r="X3143">
        <v>16.17373813672739</v>
      </c>
      <c r="Y3143">
        <v>0</v>
      </c>
      <c r="Z3143">
        <v>83.300376708203558</v>
      </c>
      <c r="AA3143">
        <v>0</v>
      </c>
      <c r="AB3143">
        <v>19.675968060651723</v>
      </c>
      <c r="AC3143">
        <v>0</v>
      </c>
      <c r="AD3143">
        <v>0</v>
      </c>
      <c r="AE3143">
        <v>119.15008290558268</v>
      </c>
    </row>
    <row r="3144" spans="1:31" x14ac:dyDescent="0.25">
      <c r="A3144">
        <v>2402394</v>
      </c>
      <c r="B3144">
        <v>1</v>
      </c>
      <c r="C3144" t="s">
        <v>81</v>
      </c>
      <c r="D3144" t="s">
        <v>113</v>
      </c>
      <c r="E3144" t="s">
        <v>279</v>
      </c>
      <c r="F3144" t="s">
        <v>9244</v>
      </c>
      <c r="G3144" t="s">
        <v>134</v>
      </c>
      <c r="H3144" t="s">
        <v>143</v>
      </c>
      <c r="I3144" t="s">
        <v>136</v>
      </c>
      <c r="J3144" t="s">
        <v>137</v>
      </c>
      <c r="K3144" t="s">
        <v>138</v>
      </c>
      <c r="L3144" t="s">
        <v>9245</v>
      </c>
      <c r="M3144" t="s">
        <v>9246</v>
      </c>
      <c r="N3144">
        <v>7.7544444439999998</v>
      </c>
      <c r="O3144">
        <v>0</v>
      </c>
      <c r="P3144">
        <v>199</v>
      </c>
      <c r="Q3144">
        <v>4</v>
      </c>
      <c r="R3144">
        <v>93</v>
      </c>
      <c r="S3144">
        <v>1</v>
      </c>
      <c r="T3144">
        <v>11</v>
      </c>
      <c r="U3144">
        <v>0</v>
      </c>
      <c r="V3144">
        <v>0</v>
      </c>
      <c r="W3144">
        <v>0</v>
      </c>
      <c r="X3144">
        <v>454.38177324824557</v>
      </c>
      <c r="Y3144">
        <v>21.458201491689486</v>
      </c>
      <c r="Z3144">
        <v>193.03579806322961</v>
      </c>
      <c r="AA3144">
        <v>0</v>
      </c>
      <c r="AB3144">
        <v>43.291517404061331</v>
      </c>
      <c r="AC3144">
        <v>0</v>
      </c>
      <c r="AD3144">
        <v>0</v>
      </c>
      <c r="AE3144">
        <v>712.16729020722596</v>
      </c>
    </row>
    <row r="3145" spans="1:31" x14ac:dyDescent="0.25">
      <c r="A3145">
        <v>2402395</v>
      </c>
      <c r="B3145">
        <v>1</v>
      </c>
      <c r="C3145" t="s">
        <v>80</v>
      </c>
      <c r="D3145" t="s">
        <v>83</v>
      </c>
      <c r="E3145" t="s">
        <v>157</v>
      </c>
      <c r="F3145" t="s">
        <v>9247</v>
      </c>
      <c r="G3145" t="s">
        <v>134</v>
      </c>
      <c r="H3145" t="s">
        <v>135</v>
      </c>
      <c r="I3145" t="s">
        <v>136</v>
      </c>
      <c r="J3145" t="s">
        <v>137</v>
      </c>
      <c r="K3145" t="s">
        <v>138</v>
      </c>
      <c r="L3145" t="s">
        <v>9248</v>
      </c>
      <c r="M3145" t="s">
        <v>9249</v>
      </c>
      <c r="N3145">
        <v>1.935277777</v>
      </c>
      <c r="O3145">
        <v>0</v>
      </c>
      <c r="P3145">
        <v>128</v>
      </c>
      <c r="Q3145">
        <v>0</v>
      </c>
      <c r="R3145">
        <v>0</v>
      </c>
      <c r="S3145">
        <v>0</v>
      </c>
      <c r="T3145">
        <v>6</v>
      </c>
      <c r="U3145">
        <v>0</v>
      </c>
      <c r="V3145">
        <v>0</v>
      </c>
      <c r="W3145">
        <v>0</v>
      </c>
      <c r="X3145">
        <v>44.977696272438827</v>
      </c>
      <c r="Y3145">
        <v>0</v>
      </c>
      <c r="Z3145">
        <v>0</v>
      </c>
      <c r="AA3145">
        <v>0</v>
      </c>
      <c r="AB3145">
        <v>16.985857775017301</v>
      </c>
      <c r="AC3145">
        <v>0</v>
      </c>
      <c r="AD3145">
        <v>0</v>
      </c>
      <c r="AE3145">
        <v>61.963554047456128</v>
      </c>
    </row>
    <row r="3146" spans="1:31" x14ac:dyDescent="0.25">
      <c r="A3146">
        <v>2402396</v>
      </c>
      <c r="B3146">
        <v>1</v>
      </c>
      <c r="C3146" t="s">
        <v>80</v>
      </c>
      <c r="D3146" t="s">
        <v>94</v>
      </c>
      <c r="E3146" t="s">
        <v>153</v>
      </c>
      <c r="F3146" t="s">
        <v>9250</v>
      </c>
      <c r="G3146" t="s">
        <v>134</v>
      </c>
      <c r="H3146" t="s">
        <v>143</v>
      </c>
      <c r="I3146" t="s">
        <v>136</v>
      </c>
      <c r="J3146" t="s">
        <v>137</v>
      </c>
      <c r="K3146" t="s">
        <v>138</v>
      </c>
      <c r="L3146" t="s">
        <v>9251</v>
      </c>
      <c r="M3146" t="s">
        <v>9252</v>
      </c>
      <c r="N3146">
        <v>1.3</v>
      </c>
      <c r="O3146">
        <v>0</v>
      </c>
      <c r="P3146">
        <v>238</v>
      </c>
      <c r="Q3146">
        <v>6</v>
      </c>
      <c r="R3146">
        <v>103</v>
      </c>
      <c r="S3146">
        <v>1</v>
      </c>
      <c r="T3146">
        <v>32</v>
      </c>
      <c r="U3146">
        <v>1</v>
      </c>
      <c r="V3146">
        <v>0</v>
      </c>
      <c r="W3146">
        <v>0</v>
      </c>
      <c r="X3146">
        <v>37.715233845806843</v>
      </c>
      <c r="Y3146">
        <v>0.71904201857500005</v>
      </c>
      <c r="Z3146">
        <v>8.790920395340601</v>
      </c>
      <c r="AA3146">
        <v>1.4770114762726665</v>
      </c>
      <c r="AB3146">
        <v>15.306929695026</v>
      </c>
      <c r="AC3146">
        <v>75.62473642041499</v>
      </c>
      <c r="AD3146">
        <v>0</v>
      </c>
      <c r="AE3146">
        <v>139.63387385143611</v>
      </c>
    </row>
    <row r="3147" spans="1:31" x14ac:dyDescent="0.25">
      <c r="A3147">
        <v>2402397</v>
      </c>
      <c r="B3147">
        <v>1</v>
      </c>
      <c r="C3147" t="s">
        <v>80</v>
      </c>
      <c r="D3147" t="s">
        <v>108</v>
      </c>
      <c r="E3147" t="s">
        <v>157</v>
      </c>
      <c r="F3147" t="s">
        <v>9253</v>
      </c>
      <c r="G3147" t="s">
        <v>272</v>
      </c>
      <c r="H3147" t="s">
        <v>135</v>
      </c>
      <c r="I3147" t="s">
        <v>136</v>
      </c>
      <c r="J3147" t="s">
        <v>137</v>
      </c>
      <c r="K3147" t="s">
        <v>163</v>
      </c>
      <c r="L3147" t="s">
        <v>9254</v>
      </c>
      <c r="M3147" t="s">
        <v>9255</v>
      </c>
      <c r="N3147">
        <v>1.8875</v>
      </c>
      <c r="O3147">
        <v>0</v>
      </c>
      <c r="P3147">
        <v>12</v>
      </c>
      <c r="Q3147">
        <v>0</v>
      </c>
      <c r="R3147">
        <v>3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2.0690072224920351</v>
      </c>
      <c r="Y3147">
        <v>0</v>
      </c>
      <c r="Z3147">
        <v>0.59079248042721499</v>
      </c>
      <c r="AA3147">
        <v>0</v>
      </c>
      <c r="AB3147">
        <v>0.32652423480248838</v>
      </c>
      <c r="AC3147">
        <v>0</v>
      </c>
      <c r="AD3147">
        <v>0</v>
      </c>
      <c r="AE3147">
        <v>2.9863239377217381</v>
      </c>
    </row>
    <row r="3148" spans="1:31" x14ac:dyDescent="0.25">
      <c r="A3148">
        <v>2402399</v>
      </c>
      <c r="B3148">
        <v>1</v>
      </c>
      <c r="C3148" t="s">
        <v>80</v>
      </c>
      <c r="D3148" t="s">
        <v>83</v>
      </c>
      <c r="E3148" t="s">
        <v>132</v>
      </c>
      <c r="F3148" t="s">
        <v>9256</v>
      </c>
      <c r="G3148" t="s">
        <v>134</v>
      </c>
      <c r="H3148" t="s">
        <v>135</v>
      </c>
      <c r="I3148" t="s">
        <v>136</v>
      </c>
      <c r="J3148" t="s">
        <v>137</v>
      </c>
      <c r="K3148" t="s">
        <v>138</v>
      </c>
      <c r="L3148" t="s">
        <v>9257</v>
      </c>
      <c r="M3148" t="s">
        <v>9258</v>
      </c>
      <c r="N3148">
        <v>1.643611111</v>
      </c>
      <c r="O3148">
        <v>0</v>
      </c>
      <c r="P3148">
        <v>838</v>
      </c>
      <c r="Q3148">
        <v>0</v>
      </c>
      <c r="R3148">
        <v>0</v>
      </c>
      <c r="S3148">
        <v>0</v>
      </c>
      <c r="T3148">
        <v>117</v>
      </c>
      <c r="U3148">
        <v>0</v>
      </c>
      <c r="V3148">
        <v>0</v>
      </c>
      <c r="W3148">
        <v>0</v>
      </c>
      <c r="X3148">
        <v>272.84901817610017</v>
      </c>
      <c r="Y3148">
        <v>0</v>
      </c>
      <c r="Z3148">
        <v>0</v>
      </c>
      <c r="AA3148">
        <v>0</v>
      </c>
      <c r="AB3148">
        <v>312.13060211994895</v>
      </c>
      <c r="AC3148">
        <v>0</v>
      </c>
      <c r="AD3148">
        <v>0</v>
      </c>
      <c r="AE3148">
        <v>584.97962029604912</v>
      </c>
    </row>
    <row r="3149" spans="1:31" x14ac:dyDescent="0.25">
      <c r="A3149">
        <v>2402400</v>
      </c>
      <c r="B3149">
        <v>1</v>
      </c>
      <c r="C3149" t="s">
        <v>81</v>
      </c>
      <c r="D3149" t="s">
        <v>128</v>
      </c>
      <c r="E3149" t="s">
        <v>279</v>
      </c>
      <c r="F3149" t="s">
        <v>9259</v>
      </c>
      <c r="G3149" t="s">
        <v>134</v>
      </c>
      <c r="H3149" t="s">
        <v>143</v>
      </c>
      <c r="I3149" t="s">
        <v>136</v>
      </c>
      <c r="J3149" t="s">
        <v>137</v>
      </c>
      <c r="K3149" t="s">
        <v>138</v>
      </c>
      <c r="L3149" t="s">
        <v>9260</v>
      </c>
      <c r="M3149" t="s">
        <v>9261</v>
      </c>
      <c r="N3149">
        <v>1.320277777</v>
      </c>
      <c r="O3149">
        <v>0</v>
      </c>
      <c r="P3149">
        <v>0</v>
      </c>
      <c r="Q3149">
        <v>0</v>
      </c>
      <c r="R3149">
        <v>0</v>
      </c>
      <c r="S3149">
        <v>8</v>
      </c>
      <c r="T3149">
        <v>0</v>
      </c>
      <c r="U3149">
        <v>9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31.231638738225513</v>
      </c>
      <c r="AB3149">
        <v>0</v>
      </c>
      <c r="AC3149">
        <v>533.11076053952775</v>
      </c>
      <c r="AD3149">
        <v>0</v>
      </c>
      <c r="AE3149">
        <v>564.3423992777532</v>
      </c>
    </row>
    <row r="3150" spans="1:31" x14ac:dyDescent="0.25">
      <c r="A3150">
        <v>2402401</v>
      </c>
      <c r="B3150">
        <v>1</v>
      </c>
      <c r="C3150" t="s">
        <v>81</v>
      </c>
      <c r="D3150" t="s">
        <v>118</v>
      </c>
      <c r="E3150" t="s">
        <v>141</v>
      </c>
      <c r="F3150" t="s">
        <v>6602</v>
      </c>
      <c r="G3150" t="s">
        <v>206</v>
      </c>
      <c r="H3150" t="s">
        <v>143</v>
      </c>
      <c r="I3150" t="s">
        <v>136</v>
      </c>
      <c r="J3150" t="s">
        <v>137</v>
      </c>
      <c r="K3150" t="s">
        <v>163</v>
      </c>
      <c r="L3150" t="s">
        <v>9262</v>
      </c>
      <c r="M3150" t="s">
        <v>9263</v>
      </c>
      <c r="N3150">
        <v>1.756388888</v>
      </c>
      <c r="O3150">
        <v>13</v>
      </c>
      <c r="P3150">
        <v>3</v>
      </c>
      <c r="Q3150">
        <v>62</v>
      </c>
      <c r="R3150">
        <v>18</v>
      </c>
      <c r="S3150">
        <v>6</v>
      </c>
      <c r="T3150">
        <v>2</v>
      </c>
      <c r="U3150">
        <v>0</v>
      </c>
      <c r="V3150">
        <v>0</v>
      </c>
      <c r="W3150">
        <v>1.9446651184531203</v>
      </c>
      <c r="X3150">
        <v>4.9064507013622496</v>
      </c>
      <c r="Y3150">
        <v>43.015339053744761</v>
      </c>
      <c r="Z3150">
        <v>12.655371215980201</v>
      </c>
      <c r="AA3150">
        <v>35.126656501355711</v>
      </c>
      <c r="AB3150">
        <v>2.6058647536722668</v>
      </c>
      <c r="AC3150">
        <v>0</v>
      </c>
      <c r="AD3150">
        <v>0</v>
      </c>
      <c r="AE3150">
        <v>100.2543473445683</v>
      </c>
    </row>
    <row r="3151" spans="1:31" x14ac:dyDescent="0.25">
      <c r="A3151">
        <v>2402403</v>
      </c>
      <c r="B3151">
        <v>1</v>
      </c>
      <c r="C3151" t="s">
        <v>81</v>
      </c>
      <c r="D3151" t="s">
        <v>115</v>
      </c>
      <c r="E3151" t="s">
        <v>279</v>
      </c>
      <c r="F3151" t="s">
        <v>9264</v>
      </c>
      <c r="G3151" t="s">
        <v>162</v>
      </c>
      <c r="H3151" t="s">
        <v>143</v>
      </c>
      <c r="I3151" t="s">
        <v>136</v>
      </c>
      <c r="J3151" t="s">
        <v>137</v>
      </c>
      <c r="K3151" t="s">
        <v>163</v>
      </c>
      <c r="L3151" t="s">
        <v>9265</v>
      </c>
      <c r="M3151" t="s">
        <v>9266</v>
      </c>
      <c r="N3151">
        <v>0.82027777700000004</v>
      </c>
      <c r="O3151">
        <v>0</v>
      </c>
      <c r="P3151">
        <v>806</v>
      </c>
      <c r="Q3151">
        <v>1</v>
      </c>
      <c r="R3151">
        <v>42</v>
      </c>
      <c r="S3151">
        <v>3</v>
      </c>
      <c r="T3151">
        <v>39</v>
      </c>
      <c r="U3151">
        <v>1</v>
      </c>
      <c r="V3151">
        <v>0</v>
      </c>
      <c r="W3151">
        <v>0</v>
      </c>
      <c r="X3151">
        <v>52.229133269798496</v>
      </c>
      <c r="Y3151">
        <v>3.0169130804364821</v>
      </c>
      <c r="Z3151">
        <v>12.423213036898417</v>
      </c>
      <c r="AA3151">
        <v>4.1191718311708296</v>
      </c>
      <c r="AB3151">
        <v>10.63448843570159</v>
      </c>
      <c r="AC3151">
        <v>8.0145667252940829</v>
      </c>
      <c r="AD3151">
        <v>0</v>
      </c>
      <c r="AE3151">
        <v>90.437486379299898</v>
      </c>
    </row>
    <row r="3152" spans="1:31" x14ac:dyDescent="0.25">
      <c r="A3152">
        <v>2402405</v>
      </c>
      <c r="B3152">
        <v>1</v>
      </c>
      <c r="C3152" t="s">
        <v>80</v>
      </c>
      <c r="D3152" t="s">
        <v>82</v>
      </c>
      <c r="E3152" t="s">
        <v>157</v>
      </c>
      <c r="F3152" t="s">
        <v>9267</v>
      </c>
      <c r="G3152" t="s">
        <v>1316</v>
      </c>
      <c r="H3152" t="s">
        <v>135</v>
      </c>
      <c r="I3152" t="s">
        <v>136</v>
      </c>
      <c r="J3152" t="s">
        <v>3</v>
      </c>
      <c r="K3152" t="s">
        <v>163</v>
      </c>
      <c r="L3152" t="s">
        <v>9268</v>
      </c>
      <c r="M3152" t="s">
        <v>9269</v>
      </c>
      <c r="N3152">
        <v>2.1347222220000002</v>
      </c>
      <c r="O3152">
        <v>0</v>
      </c>
      <c r="P3152">
        <v>91</v>
      </c>
      <c r="Q3152">
        <v>0</v>
      </c>
      <c r="R3152">
        <v>0</v>
      </c>
      <c r="S3152">
        <v>0</v>
      </c>
      <c r="T3152">
        <v>3</v>
      </c>
      <c r="U3152">
        <v>0</v>
      </c>
      <c r="V3152">
        <v>0</v>
      </c>
      <c r="W3152">
        <v>0</v>
      </c>
      <c r="X3152">
        <v>33.794734757618855</v>
      </c>
      <c r="Y3152">
        <v>0</v>
      </c>
      <c r="Z3152">
        <v>0</v>
      </c>
      <c r="AA3152">
        <v>0</v>
      </c>
      <c r="AB3152">
        <v>0.52747994359083383</v>
      </c>
      <c r="AC3152">
        <v>0</v>
      </c>
      <c r="AD3152">
        <v>0</v>
      </c>
      <c r="AE3152">
        <v>34.322214701209688</v>
      </c>
    </row>
    <row r="3153" spans="1:31" x14ac:dyDescent="0.25">
      <c r="A3153">
        <v>2402406</v>
      </c>
      <c r="B3153">
        <v>1</v>
      </c>
      <c r="C3153" t="s">
        <v>80</v>
      </c>
      <c r="D3153" t="s">
        <v>83</v>
      </c>
      <c r="E3153" t="s">
        <v>132</v>
      </c>
      <c r="F3153" t="s">
        <v>9270</v>
      </c>
      <c r="G3153" t="s">
        <v>134</v>
      </c>
      <c r="H3153" t="s">
        <v>135</v>
      </c>
      <c r="I3153" t="s">
        <v>136</v>
      </c>
      <c r="J3153" t="s">
        <v>137</v>
      </c>
      <c r="K3153" t="s">
        <v>138</v>
      </c>
      <c r="L3153" t="s">
        <v>9271</v>
      </c>
      <c r="M3153" t="s">
        <v>9272</v>
      </c>
      <c r="N3153">
        <v>2.0886111110000001</v>
      </c>
      <c r="O3153">
        <v>0</v>
      </c>
      <c r="P3153">
        <v>3</v>
      </c>
      <c r="Q3153">
        <v>0</v>
      </c>
      <c r="R3153">
        <v>0</v>
      </c>
      <c r="S3153">
        <v>0</v>
      </c>
      <c r="T3153">
        <v>37</v>
      </c>
      <c r="U3153">
        <v>0</v>
      </c>
      <c r="V3153">
        <v>2</v>
      </c>
      <c r="W3153">
        <v>0</v>
      </c>
      <c r="X3153">
        <v>0.90222696188651585</v>
      </c>
      <c r="Y3153">
        <v>0</v>
      </c>
      <c r="Z3153">
        <v>0</v>
      </c>
      <c r="AA3153">
        <v>0</v>
      </c>
      <c r="AB3153">
        <v>93.196183526786839</v>
      </c>
      <c r="AC3153">
        <v>0</v>
      </c>
      <c r="AD3153">
        <v>9.6997887309085957</v>
      </c>
      <c r="AE3153">
        <v>103.79819921958195</v>
      </c>
    </row>
    <row r="3154" spans="1:31" x14ac:dyDescent="0.25">
      <c r="A3154">
        <v>2402407</v>
      </c>
      <c r="B3154">
        <v>1</v>
      </c>
      <c r="C3154" t="s">
        <v>80</v>
      </c>
      <c r="D3154" t="s">
        <v>93</v>
      </c>
      <c r="E3154" t="s">
        <v>181</v>
      </c>
      <c r="F3154" t="s">
        <v>9273</v>
      </c>
      <c r="G3154" t="s">
        <v>235</v>
      </c>
      <c r="H3154" t="s">
        <v>135</v>
      </c>
      <c r="I3154" t="s">
        <v>136</v>
      </c>
      <c r="J3154" t="s">
        <v>3</v>
      </c>
      <c r="K3154" t="s">
        <v>163</v>
      </c>
      <c r="L3154" t="s">
        <v>9274</v>
      </c>
      <c r="M3154" t="s">
        <v>9275</v>
      </c>
      <c r="N3154">
        <v>2.0608333330000002</v>
      </c>
      <c r="O3154">
        <v>0</v>
      </c>
      <c r="P3154">
        <v>4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1.0560285459680101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1.0560285459680101</v>
      </c>
    </row>
    <row r="3155" spans="1:31" x14ac:dyDescent="0.25">
      <c r="A3155">
        <v>2402408</v>
      </c>
      <c r="B3155">
        <v>1</v>
      </c>
      <c r="C3155" t="s">
        <v>80</v>
      </c>
      <c r="D3155" t="s">
        <v>105</v>
      </c>
      <c r="E3155" t="s">
        <v>279</v>
      </c>
      <c r="F3155" t="s">
        <v>9276</v>
      </c>
      <c r="G3155" t="s">
        <v>134</v>
      </c>
      <c r="H3155" t="s">
        <v>143</v>
      </c>
      <c r="I3155" t="s">
        <v>136</v>
      </c>
      <c r="J3155" t="s">
        <v>137</v>
      </c>
      <c r="K3155" t="s">
        <v>138</v>
      </c>
      <c r="L3155" t="s">
        <v>9277</v>
      </c>
      <c r="M3155" t="s">
        <v>9278</v>
      </c>
      <c r="N3155">
        <v>2.9166666659999998</v>
      </c>
      <c r="O3155">
        <v>1</v>
      </c>
      <c r="P3155">
        <v>974</v>
      </c>
      <c r="Q3155">
        <v>4</v>
      </c>
      <c r="R3155">
        <v>103</v>
      </c>
      <c r="S3155">
        <v>18</v>
      </c>
      <c r="T3155">
        <v>89</v>
      </c>
      <c r="U3155">
        <v>3</v>
      </c>
      <c r="V3155">
        <v>0</v>
      </c>
      <c r="W3155">
        <v>2.1160123562736004</v>
      </c>
      <c r="X3155">
        <v>518.40949127223382</v>
      </c>
      <c r="Y3155">
        <v>13.451115231320834</v>
      </c>
      <c r="Z3155">
        <v>152.40188952852617</v>
      </c>
      <c r="AA3155">
        <v>189.6802117898645</v>
      </c>
      <c r="AB3155">
        <v>134.33373821689852</v>
      </c>
      <c r="AC3155">
        <v>557.27506452296052</v>
      </c>
      <c r="AD3155">
        <v>0</v>
      </c>
      <c r="AE3155">
        <v>1567.667522918078</v>
      </c>
    </row>
    <row r="3156" spans="1:31" x14ac:dyDescent="0.25">
      <c r="A3156">
        <v>2402409</v>
      </c>
      <c r="B3156">
        <v>1</v>
      </c>
      <c r="C3156" t="s">
        <v>81</v>
      </c>
      <c r="D3156" t="s">
        <v>112</v>
      </c>
      <c r="E3156" t="s">
        <v>141</v>
      </c>
      <c r="F3156" t="s">
        <v>9279</v>
      </c>
      <c r="G3156" t="s">
        <v>134</v>
      </c>
      <c r="H3156" t="s">
        <v>143</v>
      </c>
      <c r="I3156" t="s">
        <v>136</v>
      </c>
      <c r="J3156" t="s">
        <v>137</v>
      </c>
      <c r="K3156" t="s">
        <v>138</v>
      </c>
      <c r="L3156" t="s">
        <v>9280</v>
      </c>
      <c r="M3156" t="s">
        <v>9281</v>
      </c>
      <c r="N3156">
        <v>2.9383333330000001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23</v>
      </c>
      <c r="U3156">
        <v>0</v>
      </c>
      <c r="V3156">
        <v>1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27.990723084103212</v>
      </c>
      <c r="AC3156">
        <v>0</v>
      </c>
      <c r="AD3156">
        <v>2.5952902058588392</v>
      </c>
      <c r="AE3156">
        <v>30.58601328996205</v>
      </c>
    </row>
    <row r="3157" spans="1:31" x14ac:dyDescent="0.25">
      <c r="A3157">
        <v>2402410</v>
      </c>
      <c r="B3157">
        <v>1</v>
      </c>
      <c r="C3157" t="s">
        <v>80</v>
      </c>
      <c r="D3157" t="s">
        <v>94</v>
      </c>
      <c r="E3157" t="s">
        <v>153</v>
      </c>
      <c r="F3157" t="s">
        <v>9282</v>
      </c>
      <c r="G3157" t="s">
        <v>134</v>
      </c>
      <c r="H3157" t="s">
        <v>143</v>
      </c>
      <c r="I3157" t="s">
        <v>136</v>
      </c>
      <c r="J3157" t="s">
        <v>137</v>
      </c>
      <c r="K3157" t="s">
        <v>138</v>
      </c>
      <c r="L3157" t="s">
        <v>9283</v>
      </c>
      <c r="M3157" t="s">
        <v>9284</v>
      </c>
      <c r="N3157">
        <v>1.785555555</v>
      </c>
      <c r="O3157">
        <v>0</v>
      </c>
      <c r="P3157">
        <v>0</v>
      </c>
      <c r="Q3157">
        <v>22</v>
      </c>
      <c r="R3157">
        <v>5</v>
      </c>
      <c r="S3157">
        <v>11</v>
      </c>
      <c r="T3157">
        <v>1</v>
      </c>
      <c r="U3157">
        <v>4</v>
      </c>
      <c r="V3157">
        <v>0</v>
      </c>
      <c r="W3157">
        <v>0</v>
      </c>
      <c r="X3157">
        <v>0</v>
      </c>
      <c r="Y3157">
        <v>1183.8805171848169</v>
      </c>
      <c r="Z3157">
        <v>10.122198241511251</v>
      </c>
      <c r="AA3157">
        <v>99.417321514679955</v>
      </c>
      <c r="AB3157">
        <v>0</v>
      </c>
      <c r="AC3157">
        <v>702.87682542089499</v>
      </c>
      <c r="AD3157">
        <v>0</v>
      </c>
      <c r="AE3157">
        <v>1996.2968623619031</v>
      </c>
    </row>
    <row r="3158" spans="1:31" x14ac:dyDescent="0.25">
      <c r="A3158">
        <v>2402416</v>
      </c>
      <c r="B3158">
        <v>1</v>
      </c>
      <c r="C3158" t="s">
        <v>80</v>
      </c>
      <c r="D3158" t="s">
        <v>97</v>
      </c>
      <c r="E3158" t="s">
        <v>181</v>
      </c>
      <c r="F3158" t="s">
        <v>9285</v>
      </c>
      <c r="G3158" t="s">
        <v>183</v>
      </c>
      <c r="H3158" t="s">
        <v>135</v>
      </c>
      <c r="I3158" t="s">
        <v>136</v>
      </c>
      <c r="J3158" t="s">
        <v>137</v>
      </c>
      <c r="K3158" t="s">
        <v>163</v>
      </c>
      <c r="L3158" t="s">
        <v>9286</v>
      </c>
      <c r="M3158" t="s">
        <v>9287</v>
      </c>
      <c r="N3158">
        <v>1.2308333330000001</v>
      </c>
      <c r="O3158">
        <v>0</v>
      </c>
      <c r="P3158">
        <v>4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1.0281502295367269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1.0281502295367269</v>
      </c>
    </row>
    <row r="3159" spans="1:31" x14ac:dyDescent="0.25">
      <c r="A3159">
        <v>2402419</v>
      </c>
      <c r="B3159">
        <v>1</v>
      </c>
      <c r="C3159" t="s">
        <v>80</v>
      </c>
      <c r="D3159" t="s">
        <v>102</v>
      </c>
      <c r="E3159" t="s">
        <v>132</v>
      </c>
      <c r="F3159" t="s">
        <v>9288</v>
      </c>
      <c r="G3159" t="s">
        <v>187</v>
      </c>
      <c r="H3159" t="s">
        <v>135</v>
      </c>
      <c r="I3159" t="s">
        <v>136</v>
      </c>
      <c r="J3159" t="s">
        <v>137</v>
      </c>
      <c r="K3159" t="s">
        <v>163</v>
      </c>
      <c r="L3159" t="s">
        <v>9289</v>
      </c>
      <c r="M3159" t="s">
        <v>9290</v>
      </c>
      <c r="N3159">
        <v>0.67166666600000002</v>
      </c>
      <c r="O3159">
        <v>0</v>
      </c>
      <c r="P3159">
        <v>32</v>
      </c>
      <c r="Q3159">
        <v>0</v>
      </c>
      <c r="R3159">
        <v>0</v>
      </c>
      <c r="S3159">
        <v>0</v>
      </c>
      <c r="T3159">
        <v>6</v>
      </c>
      <c r="U3159">
        <v>0</v>
      </c>
      <c r="V3159">
        <v>0</v>
      </c>
      <c r="W3159">
        <v>0</v>
      </c>
      <c r="X3159">
        <v>3.4392254706110821</v>
      </c>
      <c r="Y3159">
        <v>0</v>
      </c>
      <c r="Z3159">
        <v>0</v>
      </c>
      <c r="AA3159">
        <v>0</v>
      </c>
      <c r="AB3159">
        <v>5.7416977921606351</v>
      </c>
      <c r="AC3159">
        <v>0</v>
      </c>
      <c r="AD3159">
        <v>0</v>
      </c>
      <c r="AE3159">
        <v>9.1809232627717172</v>
      </c>
    </row>
    <row r="3160" spans="1:31" x14ac:dyDescent="0.25">
      <c r="A3160">
        <v>2402421</v>
      </c>
      <c r="B3160">
        <v>1</v>
      </c>
      <c r="C3160" t="s">
        <v>81</v>
      </c>
      <c r="D3160" t="s">
        <v>112</v>
      </c>
      <c r="E3160" t="s">
        <v>325</v>
      </c>
      <c r="F3160" t="s">
        <v>9291</v>
      </c>
      <c r="G3160" t="s">
        <v>162</v>
      </c>
      <c r="H3160" t="s">
        <v>143</v>
      </c>
      <c r="I3160" t="s">
        <v>136</v>
      </c>
      <c r="J3160" t="s">
        <v>137</v>
      </c>
      <c r="K3160" t="s">
        <v>163</v>
      </c>
      <c r="L3160" t="s">
        <v>9292</v>
      </c>
      <c r="M3160" t="s">
        <v>9293</v>
      </c>
      <c r="N3160">
        <v>6.8055555000000004E-2</v>
      </c>
      <c r="O3160">
        <v>0</v>
      </c>
      <c r="P3160">
        <v>203</v>
      </c>
      <c r="Q3160">
        <v>209</v>
      </c>
      <c r="R3160">
        <v>83</v>
      </c>
      <c r="S3160">
        <v>14</v>
      </c>
      <c r="T3160">
        <v>17</v>
      </c>
      <c r="U3160">
        <v>3</v>
      </c>
      <c r="V3160">
        <v>0</v>
      </c>
      <c r="W3160">
        <v>0</v>
      </c>
      <c r="X3160">
        <v>3.9006996640461113</v>
      </c>
      <c r="Y3160">
        <v>10.189777063577425</v>
      </c>
      <c r="Z3160">
        <v>4.7930284720608096</v>
      </c>
      <c r="AA3160">
        <v>17.982927719604557</v>
      </c>
      <c r="AB3160">
        <v>0.83086350026049993</v>
      </c>
      <c r="AC3160">
        <v>38.750596889650858</v>
      </c>
      <c r="AD3160">
        <v>0</v>
      </c>
      <c r="AE3160">
        <v>76.447893309200253</v>
      </c>
    </row>
    <row r="3161" spans="1:31" x14ac:dyDescent="0.25">
      <c r="A3161">
        <v>2402423</v>
      </c>
      <c r="B3161">
        <v>1</v>
      </c>
      <c r="C3161" t="s">
        <v>80</v>
      </c>
      <c r="D3161" t="s">
        <v>108</v>
      </c>
      <c r="E3161" t="s">
        <v>181</v>
      </c>
      <c r="F3161" t="s">
        <v>9294</v>
      </c>
      <c r="G3161" t="s">
        <v>224</v>
      </c>
      <c r="H3161" t="s">
        <v>135</v>
      </c>
      <c r="I3161" t="s">
        <v>136</v>
      </c>
      <c r="J3161" t="s">
        <v>137</v>
      </c>
      <c r="K3161" t="s">
        <v>163</v>
      </c>
      <c r="L3161" t="s">
        <v>9295</v>
      </c>
      <c r="M3161" t="s">
        <v>9296</v>
      </c>
      <c r="N3161">
        <v>2.0730555549999998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2.7473352067521777</v>
      </c>
      <c r="AC3161">
        <v>0</v>
      </c>
      <c r="AD3161">
        <v>0</v>
      </c>
      <c r="AE3161">
        <v>2.7473352067521777</v>
      </c>
    </row>
    <row r="3162" spans="1:31" x14ac:dyDescent="0.25">
      <c r="A3162">
        <v>2402424</v>
      </c>
      <c r="B3162">
        <v>1</v>
      </c>
      <c r="C3162" t="s">
        <v>80</v>
      </c>
      <c r="D3162" t="s">
        <v>83</v>
      </c>
      <c r="E3162" t="s">
        <v>132</v>
      </c>
      <c r="F3162" t="s">
        <v>9297</v>
      </c>
      <c r="G3162" t="s">
        <v>134</v>
      </c>
      <c r="H3162" t="s">
        <v>135</v>
      </c>
      <c r="I3162" t="s">
        <v>136</v>
      </c>
      <c r="J3162" t="s">
        <v>137</v>
      </c>
      <c r="K3162" t="s">
        <v>138</v>
      </c>
      <c r="L3162" t="s">
        <v>9298</v>
      </c>
      <c r="M3162" t="s">
        <v>9299</v>
      </c>
      <c r="N3162">
        <v>2.0097222220000002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5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9.3584937442871272</v>
      </c>
      <c r="AC3162">
        <v>0</v>
      </c>
      <c r="AD3162">
        <v>0</v>
      </c>
      <c r="AE3162">
        <v>9.3584937442871272</v>
      </c>
    </row>
    <row r="3163" spans="1:31" x14ac:dyDescent="0.25">
      <c r="A3163">
        <v>2402425</v>
      </c>
      <c r="B3163">
        <v>1</v>
      </c>
      <c r="C3163" t="s">
        <v>80</v>
      </c>
      <c r="D3163" t="s">
        <v>92</v>
      </c>
      <c r="E3163" t="s">
        <v>157</v>
      </c>
      <c r="F3163" t="s">
        <v>9300</v>
      </c>
      <c r="G3163" t="s">
        <v>272</v>
      </c>
      <c r="H3163" t="s">
        <v>135</v>
      </c>
      <c r="I3163" t="s">
        <v>136</v>
      </c>
      <c r="J3163" t="s">
        <v>137</v>
      </c>
      <c r="K3163" t="s">
        <v>163</v>
      </c>
      <c r="L3163" t="s">
        <v>9301</v>
      </c>
      <c r="M3163" t="s">
        <v>9302</v>
      </c>
      <c r="N3163">
        <v>1.278333333</v>
      </c>
      <c r="O3163">
        <v>0</v>
      </c>
      <c r="P3163">
        <v>7</v>
      </c>
      <c r="Q3163">
        <v>0</v>
      </c>
      <c r="R3163">
        <v>7</v>
      </c>
      <c r="S3163">
        <v>0</v>
      </c>
      <c r="T3163">
        <v>1</v>
      </c>
      <c r="U3163">
        <v>0</v>
      </c>
      <c r="V3163">
        <v>0</v>
      </c>
      <c r="W3163">
        <v>0</v>
      </c>
      <c r="X3163">
        <v>1.8954746392475421</v>
      </c>
      <c r="Y3163">
        <v>0</v>
      </c>
      <c r="Z3163">
        <v>2.7563543316651666E-2</v>
      </c>
      <c r="AA3163">
        <v>0</v>
      </c>
      <c r="AB3163">
        <v>1.6786153053623054</v>
      </c>
      <c r="AC3163">
        <v>0</v>
      </c>
      <c r="AD3163">
        <v>0</v>
      </c>
      <c r="AE3163">
        <v>3.601653487926499</v>
      </c>
    </row>
    <row r="3164" spans="1:31" x14ac:dyDescent="0.25">
      <c r="A3164">
        <v>2402428</v>
      </c>
      <c r="B3164">
        <v>1</v>
      </c>
      <c r="C3164" t="s">
        <v>80</v>
      </c>
      <c r="D3164" t="s">
        <v>94</v>
      </c>
      <c r="E3164" t="s">
        <v>157</v>
      </c>
      <c r="F3164" t="s">
        <v>9303</v>
      </c>
      <c r="G3164" t="s">
        <v>213</v>
      </c>
      <c r="H3164" t="s">
        <v>135</v>
      </c>
      <c r="I3164" t="s">
        <v>136</v>
      </c>
      <c r="J3164" t="s">
        <v>137</v>
      </c>
      <c r="K3164" t="s">
        <v>163</v>
      </c>
      <c r="L3164" t="s">
        <v>9304</v>
      </c>
      <c r="M3164" t="s">
        <v>9305</v>
      </c>
      <c r="N3164">
        <v>1.680555555</v>
      </c>
      <c r="O3164">
        <v>0</v>
      </c>
      <c r="P3164">
        <v>6</v>
      </c>
      <c r="Q3164">
        <v>0</v>
      </c>
      <c r="R3164">
        <v>23</v>
      </c>
      <c r="S3164">
        <v>0</v>
      </c>
      <c r="T3164">
        <v>5</v>
      </c>
      <c r="U3164">
        <v>0</v>
      </c>
      <c r="V3164">
        <v>0</v>
      </c>
      <c r="W3164">
        <v>0</v>
      </c>
      <c r="X3164">
        <v>0.50367553566483891</v>
      </c>
      <c r="Y3164">
        <v>0</v>
      </c>
      <c r="Z3164">
        <v>0.9539815962421111</v>
      </c>
      <c r="AA3164">
        <v>0</v>
      </c>
      <c r="AB3164">
        <v>2.2331483797058058</v>
      </c>
      <c r="AC3164">
        <v>0</v>
      </c>
      <c r="AD3164">
        <v>0</v>
      </c>
      <c r="AE3164">
        <v>3.6908055116127558</v>
      </c>
    </row>
    <row r="3165" spans="1:31" x14ac:dyDescent="0.25">
      <c r="A3165">
        <v>2402430</v>
      </c>
      <c r="B3165">
        <v>1</v>
      </c>
      <c r="C3165" t="s">
        <v>81</v>
      </c>
      <c r="D3165" t="s">
        <v>115</v>
      </c>
      <c r="E3165" t="s">
        <v>141</v>
      </c>
      <c r="F3165" t="s">
        <v>9306</v>
      </c>
      <c r="G3165" t="s">
        <v>134</v>
      </c>
      <c r="H3165" t="s">
        <v>143</v>
      </c>
      <c r="I3165" t="s">
        <v>136</v>
      </c>
      <c r="J3165" t="s">
        <v>137</v>
      </c>
      <c r="K3165" t="s">
        <v>138</v>
      </c>
      <c r="L3165" t="s">
        <v>9307</v>
      </c>
      <c r="M3165" t="s">
        <v>9308</v>
      </c>
      <c r="N3165">
        <v>5.7622222220000001</v>
      </c>
      <c r="O3165">
        <v>0</v>
      </c>
      <c r="P3165">
        <v>254</v>
      </c>
      <c r="Q3165">
        <v>0</v>
      </c>
      <c r="R3165">
        <v>0</v>
      </c>
      <c r="S3165">
        <v>0</v>
      </c>
      <c r="T3165">
        <v>20</v>
      </c>
      <c r="U3165">
        <v>0</v>
      </c>
      <c r="V3165">
        <v>0</v>
      </c>
      <c r="W3165">
        <v>0</v>
      </c>
      <c r="X3165">
        <v>95.888413346843123</v>
      </c>
      <c r="Y3165">
        <v>0</v>
      </c>
      <c r="Z3165">
        <v>0</v>
      </c>
      <c r="AA3165">
        <v>0</v>
      </c>
      <c r="AB3165">
        <v>5.4628385826754959</v>
      </c>
      <c r="AC3165">
        <v>0</v>
      </c>
      <c r="AD3165">
        <v>0</v>
      </c>
      <c r="AE3165">
        <v>101.35125192951863</v>
      </c>
    </row>
    <row r="3166" spans="1:31" x14ac:dyDescent="0.25">
      <c r="A3166">
        <v>2402431</v>
      </c>
      <c r="B3166">
        <v>1</v>
      </c>
      <c r="C3166" t="s">
        <v>81</v>
      </c>
      <c r="D3166" t="s">
        <v>122</v>
      </c>
      <c r="E3166" t="s">
        <v>153</v>
      </c>
      <c r="F3166" t="s">
        <v>862</v>
      </c>
      <c r="G3166" t="s">
        <v>134</v>
      </c>
      <c r="H3166" t="s">
        <v>143</v>
      </c>
      <c r="I3166" t="s">
        <v>136</v>
      </c>
      <c r="J3166" t="s">
        <v>137</v>
      </c>
      <c r="K3166" t="s">
        <v>138</v>
      </c>
      <c r="L3166" t="s">
        <v>8438</v>
      </c>
      <c r="M3166" t="s">
        <v>9309</v>
      </c>
      <c r="N3166">
        <v>8.2733333330000001</v>
      </c>
      <c r="O3166">
        <v>1</v>
      </c>
      <c r="P3166">
        <v>278</v>
      </c>
      <c r="Q3166">
        <v>0</v>
      </c>
      <c r="R3166">
        <v>12</v>
      </c>
      <c r="S3166">
        <v>15</v>
      </c>
      <c r="T3166">
        <v>53</v>
      </c>
      <c r="U3166">
        <v>8</v>
      </c>
      <c r="V3166">
        <v>0</v>
      </c>
      <c r="W3166">
        <v>1.8624824963903204</v>
      </c>
      <c r="X3166">
        <v>400.98076747700009</v>
      </c>
      <c r="Y3166">
        <v>0</v>
      </c>
      <c r="Z3166">
        <v>13.883923552455933</v>
      </c>
      <c r="AA3166">
        <v>520.48746890859877</v>
      </c>
      <c r="AB3166">
        <v>515.5687999082736</v>
      </c>
      <c r="AC3166">
        <v>17460.077521047871</v>
      </c>
      <c r="AD3166">
        <v>0</v>
      </c>
      <c r="AE3166">
        <v>18912.860963390591</v>
      </c>
    </row>
    <row r="3167" spans="1:31" x14ac:dyDescent="0.25">
      <c r="A3167">
        <v>2402432</v>
      </c>
      <c r="B3167">
        <v>1</v>
      </c>
      <c r="C3167" t="s">
        <v>81</v>
      </c>
      <c r="D3167" t="s">
        <v>122</v>
      </c>
      <c r="E3167" t="s">
        <v>153</v>
      </c>
      <c r="F3167" t="s">
        <v>9310</v>
      </c>
      <c r="G3167" t="s">
        <v>220</v>
      </c>
      <c r="H3167" t="s">
        <v>143</v>
      </c>
      <c r="I3167" t="s">
        <v>136</v>
      </c>
      <c r="J3167" t="s">
        <v>137</v>
      </c>
      <c r="K3167" t="s">
        <v>138</v>
      </c>
      <c r="L3167" t="s">
        <v>9311</v>
      </c>
      <c r="M3167" t="s">
        <v>9312</v>
      </c>
      <c r="N3167">
        <v>0.15333333299999999</v>
      </c>
      <c r="O3167">
        <v>0</v>
      </c>
      <c r="P3167">
        <v>0</v>
      </c>
      <c r="Q3167">
        <v>1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0.73943987552343338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0.73943987552343338</v>
      </c>
    </row>
    <row r="3168" spans="1:31" x14ac:dyDescent="0.25">
      <c r="A3168">
        <v>2402435</v>
      </c>
      <c r="B3168">
        <v>1</v>
      </c>
      <c r="C3168" t="s">
        <v>80</v>
      </c>
      <c r="D3168" t="s">
        <v>95</v>
      </c>
      <c r="E3168" t="s">
        <v>141</v>
      </c>
      <c r="F3168" t="s">
        <v>9313</v>
      </c>
      <c r="G3168" t="s">
        <v>206</v>
      </c>
      <c r="H3168" t="s">
        <v>143</v>
      </c>
      <c r="I3168" t="s">
        <v>136</v>
      </c>
      <c r="J3168" t="s">
        <v>137</v>
      </c>
      <c r="K3168" t="s">
        <v>163</v>
      </c>
      <c r="L3168" t="s">
        <v>9314</v>
      </c>
      <c r="M3168" t="s">
        <v>9315</v>
      </c>
      <c r="N3168">
        <v>1.8574999999999999</v>
      </c>
      <c r="O3168">
        <v>0</v>
      </c>
      <c r="P3168">
        <v>0</v>
      </c>
      <c r="Q3168">
        <v>0</v>
      </c>
      <c r="R3168">
        <v>0</v>
      </c>
      <c r="S3168">
        <v>4</v>
      </c>
      <c r="T3168">
        <v>0</v>
      </c>
      <c r="U3168">
        <v>1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7.1340602418163295</v>
      </c>
      <c r="AB3168">
        <v>0</v>
      </c>
      <c r="AC3168">
        <v>103.90083143846503</v>
      </c>
      <c r="AD3168">
        <v>0</v>
      </c>
      <c r="AE3168">
        <v>111.03489168028136</v>
      </c>
    </row>
    <row r="3169" spans="1:31" x14ac:dyDescent="0.25">
      <c r="A3169">
        <v>2402436</v>
      </c>
      <c r="B3169">
        <v>1</v>
      </c>
      <c r="C3169" t="s">
        <v>80</v>
      </c>
      <c r="D3169" t="s">
        <v>93</v>
      </c>
      <c r="E3169" t="s">
        <v>157</v>
      </c>
      <c r="F3169" t="s">
        <v>9316</v>
      </c>
      <c r="G3169" t="s">
        <v>254</v>
      </c>
      <c r="H3169" t="s">
        <v>135</v>
      </c>
      <c r="I3169" t="s">
        <v>136</v>
      </c>
      <c r="J3169" t="s">
        <v>137</v>
      </c>
      <c r="K3169" t="s">
        <v>163</v>
      </c>
      <c r="L3169" t="s">
        <v>9317</v>
      </c>
      <c r="M3169" t="s">
        <v>9318</v>
      </c>
      <c r="N3169">
        <v>1.0986111110000001</v>
      </c>
      <c r="O3169">
        <v>0</v>
      </c>
      <c r="P3169">
        <v>85</v>
      </c>
      <c r="Q3169">
        <v>0</v>
      </c>
      <c r="R3169">
        <v>0</v>
      </c>
      <c r="S3169">
        <v>0</v>
      </c>
      <c r="T3169">
        <v>7</v>
      </c>
      <c r="U3169">
        <v>0</v>
      </c>
      <c r="V3169">
        <v>0</v>
      </c>
      <c r="W3169">
        <v>0</v>
      </c>
      <c r="X3169">
        <v>14.777053162738987</v>
      </c>
      <c r="Y3169">
        <v>0</v>
      </c>
      <c r="Z3169">
        <v>0</v>
      </c>
      <c r="AA3169">
        <v>0</v>
      </c>
      <c r="AB3169">
        <v>1.9467226140703127</v>
      </c>
      <c r="AC3169">
        <v>0</v>
      </c>
      <c r="AD3169">
        <v>0</v>
      </c>
      <c r="AE3169">
        <v>16.723775776809301</v>
      </c>
    </row>
    <row r="3170" spans="1:31" x14ac:dyDescent="0.25">
      <c r="A3170">
        <v>2402437</v>
      </c>
      <c r="B3170">
        <v>1</v>
      </c>
      <c r="C3170" t="s">
        <v>81</v>
      </c>
      <c r="D3170" t="s">
        <v>127</v>
      </c>
      <c r="E3170" t="s">
        <v>279</v>
      </c>
      <c r="F3170" t="s">
        <v>9319</v>
      </c>
      <c r="G3170" t="s">
        <v>162</v>
      </c>
      <c r="H3170" t="s">
        <v>143</v>
      </c>
      <c r="I3170" t="s">
        <v>136</v>
      </c>
      <c r="J3170" t="s">
        <v>137</v>
      </c>
      <c r="K3170" t="s">
        <v>163</v>
      </c>
      <c r="L3170" t="s">
        <v>9320</v>
      </c>
      <c r="M3170" t="s">
        <v>9321</v>
      </c>
      <c r="N3170">
        <v>1.358333333</v>
      </c>
      <c r="O3170">
        <v>13</v>
      </c>
      <c r="P3170">
        <v>2253</v>
      </c>
      <c r="Q3170">
        <v>533</v>
      </c>
      <c r="R3170">
        <v>255</v>
      </c>
      <c r="S3170">
        <v>48</v>
      </c>
      <c r="T3170">
        <v>244</v>
      </c>
      <c r="U3170">
        <v>2</v>
      </c>
      <c r="V3170">
        <v>0</v>
      </c>
      <c r="W3170">
        <v>7.3734641053756667</v>
      </c>
      <c r="X3170">
        <v>456.45475133315438</v>
      </c>
      <c r="Y3170">
        <v>565.12687678270368</v>
      </c>
      <c r="Z3170">
        <v>306.30477529762209</v>
      </c>
      <c r="AA3170">
        <v>130.54061689909645</v>
      </c>
      <c r="AB3170">
        <v>162.8416371843376</v>
      </c>
      <c r="AC3170">
        <v>152.696356004584</v>
      </c>
      <c r="AD3170">
        <v>0</v>
      </c>
      <c r="AE3170">
        <v>1781.338477606874</v>
      </c>
    </row>
    <row r="3171" spans="1:31" x14ac:dyDescent="0.25">
      <c r="A3171">
        <v>2402439</v>
      </c>
      <c r="B3171">
        <v>1</v>
      </c>
      <c r="C3171" t="s">
        <v>80</v>
      </c>
      <c r="D3171" t="s">
        <v>107</v>
      </c>
      <c r="E3171" t="s">
        <v>157</v>
      </c>
      <c r="F3171" t="s">
        <v>9322</v>
      </c>
      <c r="G3171" t="s">
        <v>254</v>
      </c>
      <c r="H3171" t="s">
        <v>135</v>
      </c>
      <c r="I3171" t="s">
        <v>136</v>
      </c>
      <c r="J3171" t="s">
        <v>137</v>
      </c>
      <c r="K3171" t="s">
        <v>163</v>
      </c>
      <c r="L3171" t="s">
        <v>9323</v>
      </c>
      <c r="M3171" t="s">
        <v>9324</v>
      </c>
      <c r="N3171">
        <v>1.439444444</v>
      </c>
      <c r="O3171">
        <v>0</v>
      </c>
      <c r="P3171">
        <v>93</v>
      </c>
      <c r="Q3171">
        <v>0</v>
      </c>
      <c r="R3171">
        <v>0</v>
      </c>
      <c r="S3171">
        <v>0</v>
      </c>
      <c r="T3171">
        <v>9</v>
      </c>
      <c r="U3171">
        <v>0</v>
      </c>
      <c r="V3171">
        <v>0</v>
      </c>
      <c r="W3171">
        <v>0</v>
      </c>
      <c r="X3171">
        <v>7.8727545188977199</v>
      </c>
      <c r="Y3171">
        <v>0</v>
      </c>
      <c r="Z3171">
        <v>0</v>
      </c>
      <c r="AA3171">
        <v>0</v>
      </c>
      <c r="AB3171">
        <v>5.958271433582893</v>
      </c>
      <c r="AC3171">
        <v>0</v>
      </c>
      <c r="AD3171">
        <v>0</v>
      </c>
      <c r="AE3171">
        <v>13.831025952480612</v>
      </c>
    </row>
    <row r="3172" spans="1:31" x14ac:dyDescent="0.25">
      <c r="A3172">
        <v>2402441</v>
      </c>
      <c r="B3172">
        <v>1</v>
      </c>
      <c r="C3172" t="s">
        <v>80</v>
      </c>
      <c r="D3172" t="s">
        <v>97</v>
      </c>
      <c r="E3172" t="s">
        <v>181</v>
      </c>
      <c r="F3172" t="s">
        <v>9325</v>
      </c>
      <c r="G3172" t="s">
        <v>183</v>
      </c>
      <c r="H3172" t="s">
        <v>135</v>
      </c>
      <c r="I3172" t="s">
        <v>136</v>
      </c>
      <c r="J3172" t="s">
        <v>137</v>
      </c>
      <c r="K3172" t="s">
        <v>163</v>
      </c>
      <c r="L3172" t="s">
        <v>9326</v>
      </c>
      <c r="M3172" t="s">
        <v>9327</v>
      </c>
      <c r="N3172">
        <v>0.84083333299999996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</row>
    <row r="3173" spans="1:31" x14ac:dyDescent="0.25">
      <c r="A3173">
        <v>2402442</v>
      </c>
      <c r="B3173">
        <v>1</v>
      </c>
      <c r="C3173" t="s">
        <v>80</v>
      </c>
      <c r="D3173" t="s">
        <v>94</v>
      </c>
      <c r="E3173" t="s">
        <v>153</v>
      </c>
      <c r="F3173" t="s">
        <v>7158</v>
      </c>
      <c r="G3173" t="s">
        <v>220</v>
      </c>
      <c r="H3173" t="s">
        <v>143</v>
      </c>
      <c r="I3173" t="s">
        <v>136</v>
      </c>
      <c r="J3173" t="s">
        <v>137</v>
      </c>
      <c r="K3173" t="s">
        <v>163</v>
      </c>
      <c r="L3173" t="s">
        <v>9328</v>
      </c>
      <c r="M3173" t="s">
        <v>9329</v>
      </c>
      <c r="N3173">
        <v>0.73277777700000002</v>
      </c>
      <c r="O3173">
        <v>0</v>
      </c>
      <c r="P3173">
        <v>0</v>
      </c>
      <c r="Q3173">
        <v>8</v>
      </c>
      <c r="R3173">
        <v>23</v>
      </c>
      <c r="S3173">
        <v>0</v>
      </c>
      <c r="T3173">
        <v>1</v>
      </c>
      <c r="U3173">
        <v>1</v>
      </c>
      <c r="V3173">
        <v>0</v>
      </c>
      <c r="W3173">
        <v>0</v>
      </c>
      <c r="X3173">
        <v>0</v>
      </c>
      <c r="Y3173">
        <v>2.1085656123382996</v>
      </c>
      <c r="Z3173">
        <v>3.5499817603336319</v>
      </c>
      <c r="AA3173">
        <v>0</v>
      </c>
      <c r="AB3173">
        <v>0</v>
      </c>
      <c r="AC3173">
        <v>66.034115944453745</v>
      </c>
      <c r="AD3173">
        <v>0</v>
      </c>
      <c r="AE3173">
        <v>71.692663317125678</v>
      </c>
    </row>
    <row r="3174" spans="1:31" x14ac:dyDescent="0.25">
      <c r="A3174">
        <v>2402443</v>
      </c>
      <c r="B3174">
        <v>1</v>
      </c>
      <c r="C3174" t="s">
        <v>80</v>
      </c>
      <c r="D3174" t="s">
        <v>103</v>
      </c>
      <c r="E3174" t="s">
        <v>181</v>
      </c>
      <c r="F3174" t="s">
        <v>9330</v>
      </c>
      <c r="G3174" t="s">
        <v>183</v>
      </c>
      <c r="H3174" t="s">
        <v>135</v>
      </c>
      <c r="I3174" t="s">
        <v>136</v>
      </c>
      <c r="J3174" t="s">
        <v>137</v>
      </c>
      <c r="K3174" t="s">
        <v>163</v>
      </c>
      <c r="L3174" t="s">
        <v>9331</v>
      </c>
      <c r="M3174" t="s">
        <v>9332</v>
      </c>
      <c r="N3174">
        <v>1.1994444440000001</v>
      </c>
      <c r="O3174">
        <v>0</v>
      </c>
      <c r="P3174">
        <v>7</v>
      </c>
      <c r="Q3174">
        <v>0</v>
      </c>
      <c r="R3174">
        <v>0</v>
      </c>
      <c r="S3174">
        <v>0</v>
      </c>
      <c r="T3174">
        <v>1</v>
      </c>
      <c r="U3174">
        <v>0</v>
      </c>
      <c r="V3174">
        <v>0</v>
      </c>
      <c r="W3174">
        <v>0</v>
      </c>
      <c r="X3174">
        <v>1.7144350046553101</v>
      </c>
      <c r="Y3174">
        <v>0</v>
      </c>
      <c r="Z3174">
        <v>0</v>
      </c>
      <c r="AA3174">
        <v>0</v>
      </c>
      <c r="AB3174">
        <v>1.6091226569054888</v>
      </c>
      <c r="AC3174">
        <v>0</v>
      </c>
      <c r="AD3174">
        <v>0</v>
      </c>
      <c r="AE3174">
        <v>3.3235576615607991</v>
      </c>
    </row>
    <row r="3175" spans="1:31" x14ac:dyDescent="0.25">
      <c r="A3175">
        <v>2402444</v>
      </c>
      <c r="B3175">
        <v>1</v>
      </c>
      <c r="C3175" t="s">
        <v>81</v>
      </c>
      <c r="D3175" t="s">
        <v>128</v>
      </c>
      <c r="E3175" t="s">
        <v>279</v>
      </c>
      <c r="F3175" t="s">
        <v>9333</v>
      </c>
      <c r="G3175" t="s">
        <v>206</v>
      </c>
      <c r="H3175" t="s">
        <v>143</v>
      </c>
      <c r="I3175" t="s">
        <v>136</v>
      </c>
      <c r="J3175" t="s">
        <v>137</v>
      </c>
      <c r="K3175" t="s">
        <v>163</v>
      </c>
      <c r="L3175" t="s">
        <v>9334</v>
      </c>
      <c r="M3175" t="s">
        <v>9335</v>
      </c>
      <c r="N3175">
        <v>3.0044444440000002</v>
      </c>
      <c r="O3175">
        <v>2</v>
      </c>
      <c r="P3175">
        <v>3</v>
      </c>
      <c r="Q3175">
        <v>58</v>
      </c>
      <c r="R3175">
        <v>34</v>
      </c>
      <c r="S3175">
        <v>6</v>
      </c>
      <c r="T3175">
        <v>0</v>
      </c>
      <c r="U3175">
        <v>0</v>
      </c>
      <c r="V3175">
        <v>0</v>
      </c>
      <c r="W3175">
        <v>4.0063600324678896</v>
      </c>
      <c r="X3175">
        <v>1.3231665522493348</v>
      </c>
      <c r="Y3175">
        <v>140.21593459613061</v>
      </c>
      <c r="Z3175">
        <v>39.304160027761405</v>
      </c>
      <c r="AA3175">
        <v>18.716226584610247</v>
      </c>
      <c r="AB3175">
        <v>0</v>
      </c>
      <c r="AC3175">
        <v>0</v>
      </c>
      <c r="AD3175">
        <v>0</v>
      </c>
      <c r="AE3175">
        <v>203.56584779321949</v>
      </c>
    </row>
    <row r="3176" spans="1:31" x14ac:dyDescent="0.25">
      <c r="A3176">
        <v>2402445</v>
      </c>
      <c r="B3176">
        <v>1</v>
      </c>
      <c r="C3176" t="s">
        <v>81</v>
      </c>
      <c r="D3176" t="s">
        <v>128</v>
      </c>
      <c r="E3176" t="s">
        <v>279</v>
      </c>
      <c r="F3176" t="s">
        <v>9336</v>
      </c>
      <c r="G3176" t="s">
        <v>162</v>
      </c>
      <c r="H3176" t="s">
        <v>143</v>
      </c>
      <c r="I3176" t="s">
        <v>136</v>
      </c>
      <c r="J3176" t="s">
        <v>137</v>
      </c>
      <c r="K3176" t="s">
        <v>163</v>
      </c>
      <c r="L3176" t="s">
        <v>9337</v>
      </c>
      <c r="M3176" t="s">
        <v>9338</v>
      </c>
      <c r="N3176">
        <v>1.9</v>
      </c>
      <c r="O3176">
        <v>0</v>
      </c>
      <c r="P3176">
        <v>0</v>
      </c>
      <c r="Q3176">
        <v>1</v>
      </c>
      <c r="R3176">
        <v>0</v>
      </c>
      <c r="S3176">
        <v>33</v>
      </c>
      <c r="T3176">
        <v>44</v>
      </c>
      <c r="U3176">
        <v>37</v>
      </c>
      <c r="V3176">
        <v>44</v>
      </c>
      <c r="W3176">
        <v>0</v>
      </c>
      <c r="X3176">
        <v>0</v>
      </c>
      <c r="Y3176">
        <v>2.4321310477072893</v>
      </c>
      <c r="Z3176">
        <v>0</v>
      </c>
      <c r="AA3176">
        <v>1226.6830816323018</v>
      </c>
      <c r="AB3176">
        <v>514.29579950261245</v>
      </c>
      <c r="AC3176">
        <v>3743.8348906210404</v>
      </c>
      <c r="AD3176">
        <v>1773.735634137146</v>
      </c>
      <c r="AE3176">
        <v>7260.9815369408079</v>
      </c>
    </row>
    <row r="3177" spans="1:31" x14ac:dyDescent="0.25">
      <c r="A3177">
        <v>2402448</v>
      </c>
      <c r="B3177">
        <v>1</v>
      </c>
      <c r="C3177" t="s">
        <v>80</v>
      </c>
      <c r="D3177" t="s">
        <v>97</v>
      </c>
      <c r="E3177" t="s">
        <v>181</v>
      </c>
      <c r="F3177" t="s">
        <v>9339</v>
      </c>
      <c r="G3177" t="s">
        <v>183</v>
      </c>
      <c r="H3177" t="s">
        <v>135</v>
      </c>
      <c r="I3177" t="s">
        <v>136</v>
      </c>
      <c r="J3177" t="s">
        <v>137</v>
      </c>
      <c r="K3177" t="s">
        <v>163</v>
      </c>
      <c r="L3177" t="s">
        <v>9340</v>
      </c>
      <c r="M3177" t="s">
        <v>9341</v>
      </c>
      <c r="N3177">
        <v>2.1672222219999999</v>
      </c>
      <c r="O3177">
        <v>0</v>
      </c>
      <c r="P3177">
        <v>2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2.3969970644795535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2.3969970644795535</v>
      </c>
    </row>
    <row r="3178" spans="1:31" x14ac:dyDescent="0.25">
      <c r="A3178">
        <v>2402449</v>
      </c>
      <c r="B3178">
        <v>1</v>
      </c>
      <c r="C3178" t="s">
        <v>80</v>
      </c>
      <c r="D3178" t="s">
        <v>83</v>
      </c>
      <c r="E3178" t="s">
        <v>153</v>
      </c>
      <c r="F3178" t="s">
        <v>9342</v>
      </c>
      <c r="G3178" t="s">
        <v>220</v>
      </c>
      <c r="H3178" t="s">
        <v>143</v>
      </c>
      <c r="I3178" t="s">
        <v>417</v>
      </c>
      <c r="J3178" t="s">
        <v>137</v>
      </c>
      <c r="K3178" t="s">
        <v>163</v>
      </c>
      <c r="L3178" t="s">
        <v>9343</v>
      </c>
      <c r="M3178" t="s">
        <v>9344</v>
      </c>
      <c r="N3178">
        <v>4.3055555000000002E-2</v>
      </c>
      <c r="O3178">
        <v>0</v>
      </c>
      <c r="P3178">
        <v>100</v>
      </c>
      <c r="Q3178">
        <v>0</v>
      </c>
      <c r="R3178">
        <v>0</v>
      </c>
      <c r="S3178">
        <v>1</v>
      </c>
      <c r="T3178">
        <v>259</v>
      </c>
      <c r="U3178">
        <v>1</v>
      </c>
      <c r="V3178">
        <v>3</v>
      </c>
      <c r="W3178">
        <v>0</v>
      </c>
      <c r="X3178">
        <v>0.77701840868594363</v>
      </c>
      <c r="Y3178">
        <v>0</v>
      </c>
      <c r="Z3178">
        <v>0</v>
      </c>
      <c r="AA3178">
        <v>5.1440582261333329E-2</v>
      </c>
      <c r="AB3178">
        <v>10.8356576924952</v>
      </c>
      <c r="AC3178">
        <v>1.0207954570156832</v>
      </c>
      <c r="AD3178">
        <v>0.38222718352470836</v>
      </c>
      <c r="AE3178">
        <v>13.06713932398287</v>
      </c>
    </row>
    <row r="3179" spans="1:31" x14ac:dyDescent="0.25">
      <c r="A3179">
        <v>2402451</v>
      </c>
      <c r="B3179">
        <v>1</v>
      </c>
      <c r="C3179" t="s">
        <v>80</v>
      </c>
      <c r="D3179" t="s">
        <v>93</v>
      </c>
      <c r="E3179" t="s">
        <v>157</v>
      </c>
      <c r="F3179" t="s">
        <v>9345</v>
      </c>
      <c r="G3179" t="s">
        <v>272</v>
      </c>
      <c r="H3179" t="s">
        <v>135</v>
      </c>
      <c r="I3179" t="s">
        <v>136</v>
      </c>
      <c r="J3179" t="s">
        <v>137</v>
      </c>
      <c r="K3179" t="s">
        <v>163</v>
      </c>
      <c r="L3179" t="s">
        <v>9346</v>
      </c>
      <c r="M3179" t="s">
        <v>9347</v>
      </c>
      <c r="N3179">
        <v>2.6266666660000002</v>
      </c>
      <c r="O3179">
        <v>0</v>
      </c>
      <c r="P3179">
        <v>3</v>
      </c>
      <c r="Q3179">
        <v>0</v>
      </c>
      <c r="R3179">
        <v>1</v>
      </c>
      <c r="S3179">
        <v>0</v>
      </c>
      <c r="T3179">
        <v>2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1.1640003791995166</v>
      </c>
      <c r="AA3179">
        <v>0</v>
      </c>
      <c r="AB3179">
        <v>1.0626766745184</v>
      </c>
      <c r="AC3179">
        <v>0</v>
      </c>
      <c r="AD3179">
        <v>0</v>
      </c>
      <c r="AE3179">
        <v>2.2266770537179168</v>
      </c>
    </row>
    <row r="3180" spans="1:31" x14ac:dyDescent="0.25">
      <c r="A3180">
        <v>2402453</v>
      </c>
      <c r="B3180">
        <v>1</v>
      </c>
      <c r="C3180" t="s">
        <v>80</v>
      </c>
      <c r="D3180" t="s">
        <v>84</v>
      </c>
      <c r="E3180" t="s">
        <v>141</v>
      </c>
      <c r="F3180" t="s">
        <v>5994</v>
      </c>
      <c r="G3180" t="s">
        <v>134</v>
      </c>
      <c r="H3180" t="s">
        <v>143</v>
      </c>
      <c r="I3180" t="s">
        <v>136</v>
      </c>
      <c r="J3180" t="s">
        <v>137</v>
      </c>
      <c r="K3180" t="s">
        <v>138</v>
      </c>
      <c r="L3180" t="s">
        <v>9348</v>
      </c>
      <c r="M3180" t="s">
        <v>9349</v>
      </c>
      <c r="N3180">
        <v>0.81083333300000004</v>
      </c>
      <c r="O3180">
        <v>0</v>
      </c>
      <c r="P3180">
        <v>703</v>
      </c>
      <c r="Q3180">
        <v>0</v>
      </c>
      <c r="R3180">
        <v>0</v>
      </c>
      <c r="S3180">
        <v>0</v>
      </c>
      <c r="T3180">
        <v>13</v>
      </c>
      <c r="U3180">
        <v>0</v>
      </c>
      <c r="V3180">
        <v>0</v>
      </c>
      <c r="W3180">
        <v>0</v>
      </c>
      <c r="X3180">
        <v>101.1610175673933</v>
      </c>
      <c r="Y3180">
        <v>0</v>
      </c>
      <c r="Z3180">
        <v>0</v>
      </c>
      <c r="AA3180">
        <v>0</v>
      </c>
      <c r="AB3180">
        <v>4.8433741341177878</v>
      </c>
      <c r="AC3180">
        <v>0</v>
      </c>
      <c r="AD3180">
        <v>0</v>
      </c>
      <c r="AE3180">
        <v>106.00439170151108</v>
      </c>
    </row>
    <row r="3181" spans="1:31" x14ac:dyDescent="0.25">
      <c r="A3181">
        <v>2402454</v>
      </c>
      <c r="B3181">
        <v>1</v>
      </c>
      <c r="C3181" t="s">
        <v>80</v>
      </c>
      <c r="D3181" t="s">
        <v>96</v>
      </c>
      <c r="E3181" t="s">
        <v>141</v>
      </c>
      <c r="F3181" t="s">
        <v>9350</v>
      </c>
      <c r="G3181" t="s">
        <v>4047</v>
      </c>
      <c r="H3181" t="s">
        <v>143</v>
      </c>
      <c r="I3181" t="s">
        <v>136</v>
      </c>
      <c r="J3181" t="s">
        <v>137</v>
      </c>
      <c r="K3181" t="s">
        <v>163</v>
      </c>
      <c r="L3181" t="s">
        <v>9351</v>
      </c>
      <c r="M3181" t="s">
        <v>9352</v>
      </c>
      <c r="N3181">
        <v>0.263333333</v>
      </c>
      <c r="O3181">
        <v>0</v>
      </c>
      <c r="P3181">
        <v>154</v>
      </c>
      <c r="Q3181">
        <v>0</v>
      </c>
      <c r="R3181">
        <v>0</v>
      </c>
      <c r="S3181">
        <v>0</v>
      </c>
      <c r="T3181">
        <v>8</v>
      </c>
      <c r="U3181">
        <v>0</v>
      </c>
      <c r="V3181">
        <v>0</v>
      </c>
      <c r="W3181">
        <v>0</v>
      </c>
      <c r="X3181">
        <v>14.836314692571053</v>
      </c>
      <c r="Y3181">
        <v>0</v>
      </c>
      <c r="Z3181">
        <v>0</v>
      </c>
      <c r="AA3181">
        <v>0</v>
      </c>
      <c r="AB3181">
        <v>13.988109064318431</v>
      </c>
      <c r="AC3181">
        <v>0</v>
      </c>
      <c r="AD3181">
        <v>0</v>
      </c>
      <c r="AE3181">
        <v>28.824423756889484</v>
      </c>
    </row>
    <row r="3182" spans="1:31" x14ac:dyDescent="0.25">
      <c r="A3182">
        <v>2402457</v>
      </c>
      <c r="B3182">
        <v>1</v>
      </c>
      <c r="C3182" t="s">
        <v>80</v>
      </c>
      <c r="D3182" t="s">
        <v>92</v>
      </c>
      <c r="E3182" t="s">
        <v>181</v>
      </c>
      <c r="F3182" t="s">
        <v>9353</v>
      </c>
      <c r="G3182" t="s">
        <v>224</v>
      </c>
      <c r="H3182" t="s">
        <v>135</v>
      </c>
      <c r="I3182" t="s">
        <v>136</v>
      </c>
      <c r="J3182" t="s">
        <v>137</v>
      </c>
      <c r="K3182" t="s">
        <v>163</v>
      </c>
      <c r="L3182" t="s">
        <v>9354</v>
      </c>
      <c r="M3182" t="s">
        <v>9355</v>
      </c>
      <c r="N3182">
        <v>1.758888888</v>
      </c>
      <c r="O3182">
        <v>0</v>
      </c>
      <c r="P3182">
        <v>5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1.6793180747478942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1.6793180747478942</v>
      </c>
    </row>
    <row r="3183" spans="1:31" x14ac:dyDescent="0.25">
      <c r="A3183">
        <v>2402458</v>
      </c>
      <c r="B3183">
        <v>1</v>
      </c>
      <c r="C3183" t="s">
        <v>81</v>
      </c>
      <c r="D3183" t="s">
        <v>127</v>
      </c>
      <c r="E3183" t="s">
        <v>181</v>
      </c>
      <c r="F3183" t="s">
        <v>9356</v>
      </c>
      <c r="G3183" t="s">
        <v>183</v>
      </c>
      <c r="H3183" t="s">
        <v>135</v>
      </c>
      <c r="I3183" t="s">
        <v>136</v>
      </c>
      <c r="J3183" t="s">
        <v>137</v>
      </c>
      <c r="K3183" t="s">
        <v>163</v>
      </c>
      <c r="L3183" t="s">
        <v>9357</v>
      </c>
      <c r="M3183" t="s">
        <v>9358</v>
      </c>
      <c r="N3183">
        <v>1.0758333330000001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0.20162776641147784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0.20162776641147784</v>
      </c>
    </row>
    <row r="3184" spans="1:31" x14ac:dyDescent="0.25">
      <c r="A3184">
        <v>2402462</v>
      </c>
      <c r="B3184">
        <v>1</v>
      </c>
      <c r="C3184" t="s">
        <v>80</v>
      </c>
      <c r="D3184" t="s">
        <v>82</v>
      </c>
      <c r="E3184" t="s">
        <v>181</v>
      </c>
      <c r="F3184" t="s">
        <v>9359</v>
      </c>
      <c r="G3184" t="s">
        <v>231</v>
      </c>
      <c r="H3184" t="s">
        <v>135</v>
      </c>
      <c r="I3184" t="s">
        <v>136</v>
      </c>
      <c r="J3184" t="s">
        <v>137</v>
      </c>
      <c r="K3184" t="s">
        <v>163</v>
      </c>
      <c r="L3184" t="s">
        <v>9360</v>
      </c>
      <c r="M3184" t="s">
        <v>9361</v>
      </c>
      <c r="N3184">
        <v>4.62</v>
      </c>
      <c r="O3184">
        <v>0</v>
      </c>
      <c r="P3184">
        <v>6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4.2854444234618896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4.2854444234618896</v>
      </c>
    </row>
    <row r="3185" spans="1:31" x14ac:dyDescent="0.25">
      <c r="A3185">
        <v>2402464</v>
      </c>
      <c r="B3185">
        <v>1</v>
      </c>
      <c r="C3185" t="s">
        <v>80</v>
      </c>
      <c r="D3185" t="s">
        <v>83</v>
      </c>
      <c r="E3185" t="s">
        <v>157</v>
      </c>
      <c r="F3185" t="s">
        <v>9362</v>
      </c>
      <c r="G3185" t="s">
        <v>134</v>
      </c>
      <c r="H3185" t="s">
        <v>135</v>
      </c>
      <c r="I3185" t="s">
        <v>136</v>
      </c>
      <c r="J3185" t="s">
        <v>137</v>
      </c>
      <c r="K3185" t="s">
        <v>138</v>
      </c>
      <c r="L3185" t="s">
        <v>9363</v>
      </c>
      <c r="M3185" t="s">
        <v>9364</v>
      </c>
      <c r="N3185">
        <v>2.2408333329999999</v>
      </c>
      <c r="O3185">
        <v>0</v>
      </c>
      <c r="P3185">
        <v>107</v>
      </c>
      <c r="Q3185">
        <v>0</v>
      </c>
      <c r="R3185">
        <v>0</v>
      </c>
      <c r="S3185">
        <v>0</v>
      </c>
      <c r="T3185">
        <v>6</v>
      </c>
      <c r="U3185">
        <v>0</v>
      </c>
      <c r="V3185">
        <v>0</v>
      </c>
      <c r="W3185">
        <v>0</v>
      </c>
      <c r="X3185">
        <v>54.717774191578236</v>
      </c>
      <c r="Y3185">
        <v>0</v>
      </c>
      <c r="Z3185">
        <v>0</v>
      </c>
      <c r="AA3185">
        <v>0</v>
      </c>
      <c r="AB3185">
        <v>5.3202216608833481</v>
      </c>
      <c r="AC3185">
        <v>0</v>
      </c>
      <c r="AD3185">
        <v>0</v>
      </c>
      <c r="AE3185">
        <v>60.037995852461584</v>
      </c>
    </row>
    <row r="3186" spans="1:31" x14ac:dyDescent="0.25">
      <c r="A3186">
        <v>2402467</v>
      </c>
      <c r="B3186">
        <v>1</v>
      </c>
      <c r="C3186" t="s">
        <v>81</v>
      </c>
      <c r="D3186" t="s">
        <v>118</v>
      </c>
      <c r="E3186" t="s">
        <v>141</v>
      </c>
      <c r="F3186" t="s">
        <v>9365</v>
      </c>
      <c r="G3186" t="s">
        <v>490</v>
      </c>
      <c r="H3186" t="s">
        <v>143</v>
      </c>
      <c r="I3186" t="s">
        <v>136</v>
      </c>
      <c r="J3186" t="s">
        <v>137</v>
      </c>
      <c r="K3186" t="s">
        <v>163</v>
      </c>
      <c r="L3186" t="s">
        <v>9366</v>
      </c>
      <c r="M3186" t="s">
        <v>9367</v>
      </c>
      <c r="N3186">
        <v>2.466388888</v>
      </c>
      <c r="O3186">
        <v>0</v>
      </c>
      <c r="P3186">
        <v>73</v>
      </c>
      <c r="Q3186">
        <v>0</v>
      </c>
      <c r="R3186">
        <v>1</v>
      </c>
      <c r="S3186">
        <v>0</v>
      </c>
      <c r="T3186">
        <v>4</v>
      </c>
      <c r="U3186">
        <v>0</v>
      </c>
      <c r="V3186">
        <v>0</v>
      </c>
      <c r="W3186">
        <v>0</v>
      </c>
      <c r="X3186">
        <v>28.073723063139479</v>
      </c>
      <c r="Y3186">
        <v>0</v>
      </c>
      <c r="Z3186">
        <v>2.4146756298017</v>
      </c>
      <c r="AA3186">
        <v>0</v>
      </c>
      <c r="AB3186">
        <v>7.8082722446232049</v>
      </c>
      <c r="AC3186">
        <v>0</v>
      </c>
      <c r="AD3186">
        <v>0</v>
      </c>
      <c r="AE3186">
        <v>38.296670937564386</v>
      </c>
    </row>
    <row r="3187" spans="1:31" x14ac:dyDescent="0.25">
      <c r="A3187">
        <v>2402468</v>
      </c>
      <c r="B3187">
        <v>1</v>
      </c>
      <c r="C3187" t="s">
        <v>80</v>
      </c>
      <c r="D3187" t="s">
        <v>83</v>
      </c>
      <c r="E3187" t="s">
        <v>181</v>
      </c>
      <c r="F3187" t="s">
        <v>9368</v>
      </c>
      <c r="G3187" t="s">
        <v>224</v>
      </c>
      <c r="H3187" t="s">
        <v>135</v>
      </c>
      <c r="I3187" t="s">
        <v>136</v>
      </c>
      <c r="J3187" t="s">
        <v>137</v>
      </c>
      <c r="K3187" t="s">
        <v>163</v>
      </c>
      <c r="L3187" t="s">
        <v>9369</v>
      </c>
      <c r="M3187" t="s">
        <v>9370</v>
      </c>
      <c r="N3187">
        <v>2.3769444439999998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9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19.727914267922852</v>
      </c>
      <c r="AC3187">
        <v>0</v>
      </c>
      <c r="AD3187">
        <v>0</v>
      </c>
      <c r="AE3187">
        <v>19.727914267922852</v>
      </c>
    </row>
    <row r="3188" spans="1:31" x14ac:dyDescent="0.25">
      <c r="A3188">
        <v>2402471</v>
      </c>
      <c r="B3188">
        <v>1</v>
      </c>
      <c r="C3188" t="s">
        <v>81</v>
      </c>
      <c r="D3188" t="s">
        <v>128</v>
      </c>
      <c r="E3188" t="s">
        <v>279</v>
      </c>
      <c r="F3188" t="s">
        <v>9371</v>
      </c>
      <c r="G3188" t="s">
        <v>162</v>
      </c>
      <c r="H3188" t="s">
        <v>143</v>
      </c>
      <c r="I3188" t="s">
        <v>136</v>
      </c>
      <c r="J3188" t="s">
        <v>137</v>
      </c>
      <c r="K3188" t="s">
        <v>163</v>
      </c>
      <c r="L3188" t="s">
        <v>9372</v>
      </c>
      <c r="M3188" t="s">
        <v>9373</v>
      </c>
      <c r="N3188">
        <v>0.27750000000000002</v>
      </c>
      <c r="O3188">
        <v>0</v>
      </c>
      <c r="P3188">
        <v>0</v>
      </c>
      <c r="Q3188">
        <v>1</v>
      </c>
      <c r="R3188">
        <v>0</v>
      </c>
      <c r="S3188">
        <v>25</v>
      </c>
      <c r="T3188">
        <v>44</v>
      </c>
      <c r="U3188">
        <v>26</v>
      </c>
      <c r="V3188">
        <v>44</v>
      </c>
      <c r="W3188">
        <v>0</v>
      </c>
      <c r="X3188">
        <v>0</v>
      </c>
      <c r="Y3188">
        <v>0.35523508508076107</v>
      </c>
      <c r="Z3188">
        <v>0</v>
      </c>
      <c r="AA3188">
        <v>165.09485069066832</v>
      </c>
      <c r="AB3188">
        <v>75.154610529941351</v>
      </c>
      <c r="AC3188">
        <v>405.23682925912942</v>
      </c>
      <c r="AD3188">
        <v>257.31112027649419</v>
      </c>
      <c r="AE3188">
        <v>903.1526458413141</v>
      </c>
    </row>
    <row r="3189" spans="1:31" x14ac:dyDescent="0.25">
      <c r="A3189">
        <v>2402473</v>
      </c>
      <c r="B3189">
        <v>1</v>
      </c>
      <c r="C3189" t="s">
        <v>81</v>
      </c>
      <c r="D3189" t="s">
        <v>122</v>
      </c>
      <c r="E3189" t="s">
        <v>141</v>
      </c>
      <c r="F3189" t="s">
        <v>6191</v>
      </c>
      <c r="G3189" t="s">
        <v>206</v>
      </c>
      <c r="H3189" t="s">
        <v>143</v>
      </c>
      <c r="I3189" t="s">
        <v>136</v>
      </c>
      <c r="J3189" t="s">
        <v>137</v>
      </c>
      <c r="K3189" t="s">
        <v>163</v>
      </c>
      <c r="L3189" t="s">
        <v>9374</v>
      </c>
      <c r="M3189" t="s">
        <v>9375</v>
      </c>
      <c r="N3189">
        <v>0.44444444399999999</v>
      </c>
      <c r="O3189">
        <v>1</v>
      </c>
      <c r="P3189">
        <v>293</v>
      </c>
      <c r="Q3189">
        <v>0</v>
      </c>
      <c r="R3189">
        <v>1</v>
      </c>
      <c r="S3189">
        <v>1</v>
      </c>
      <c r="T3189">
        <v>16</v>
      </c>
      <c r="U3189">
        <v>0</v>
      </c>
      <c r="V3189">
        <v>0</v>
      </c>
      <c r="W3189">
        <v>9.9748721289522196E-2</v>
      </c>
      <c r="X3189">
        <v>17.220071030587867</v>
      </c>
      <c r="Y3189">
        <v>0</v>
      </c>
      <c r="Z3189">
        <v>1.94068819872E-3</v>
      </c>
      <c r="AA3189">
        <v>0.54785543421853333</v>
      </c>
      <c r="AB3189">
        <v>3.4023688495101667</v>
      </c>
      <c r="AC3189">
        <v>0</v>
      </c>
      <c r="AD3189">
        <v>0</v>
      </c>
      <c r="AE3189">
        <v>21.27198472380481</v>
      </c>
    </row>
    <row r="3190" spans="1:31" x14ac:dyDescent="0.25">
      <c r="A3190">
        <v>2402475</v>
      </c>
      <c r="B3190">
        <v>1</v>
      </c>
      <c r="C3190" t="s">
        <v>80</v>
      </c>
      <c r="D3190" t="s">
        <v>94</v>
      </c>
      <c r="E3190" t="s">
        <v>153</v>
      </c>
      <c r="F3190" t="s">
        <v>9376</v>
      </c>
      <c r="G3190" t="s">
        <v>134</v>
      </c>
      <c r="H3190" t="s">
        <v>143</v>
      </c>
      <c r="I3190" t="s">
        <v>136</v>
      </c>
      <c r="J3190" t="s">
        <v>137</v>
      </c>
      <c r="K3190" t="s">
        <v>138</v>
      </c>
      <c r="L3190" t="s">
        <v>9377</v>
      </c>
      <c r="M3190" t="s">
        <v>9378</v>
      </c>
      <c r="N3190">
        <v>0.77</v>
      </c>
      <c r="O3190">
        <v>0</v>
      </c>
      <c r="P3190">
        <v>0</v>
      </c>
      <c r="Q3190">
        <v>8</v>
      </c>
      <c r="R3190">
        <v>23</v>
      </c>
      <c r="S3190">
        <v>6</v>
      </c>
      <c r="T3190">
        <v>1</v>
      </c>
      <c r="U3190">
        <v>1</v>
      </c>
      <c r="V3190">
        <v>0</v>
      </c>
      <c r="W3190">
        <v>0</v>
      </c>
      <c r="X3190">
        <v>0</v>
      </c>
      <c r="Y3190">
        <v>14.669545878270362</v>
      </c>
      <c r="Z3190">
        <v>14.448087485808902</v>
      </c>
      <c r="AA3190">
        <v>9.4117799223756009</v>
      </c>
      <c r="AB3190">
        <v>0</v>
      </c>
      <c r="AC3190">
        <v>43.0569729427299</v>
      </c>
      <c r="AD3190">
        <v>0</v>
      </c>
      <c r="AE3190">
        <v>81.586386229184768</v>
      </c>
    </row>
    <row r="3191" spans="1:31" x14ac:dyDescent="0.25">
      <c r="A3191">
        <v>2402476</v>
      </c>
      <c r="B3191">
        <v>1</v>
      </c>
      <c r="C3191" t="s">
        <v>80</v>
      </c>
      <c r="D3191" t="s">
        <v>98</v>
      </c>
      <c r="E3191" t="s">
        <v>279</v>
      </c>
      <c r="F3191" t="s">
        <v>9379</v>
      </c>
      <c r="G3191" t="s">
        <v>134</v>
      </c>
      <c r="H3191" t="s">
        <v>143</v>
      </c>
      <c r="I3191" t="s">
        <v>136</v>
      </c>
      <c r="J3191" t="s">
        <v>137</v>
      </c>
      <c r="K3191" t="s">
        <v>138</v>
      </c>
      <c r="L3191" t="s">
        <v>9380</v>
      </c>
      <c r="M3191" t="s">
        <v>9381</v>
      </c>
      <c r="N3191">
        <v>4.2369444439999997</v>
      </c>
      <c r="O3191">
        <v>0</v>
      </c>
      <c r="P3191">
        <v>1154</v>
      </c>
      <c r="Q3191">
        <v>2</v>
      </c>
      <c r="R3191">
        <v>133</v>
      </c>
      <c r="S3191">
        <v>7</v>
      </c>
      <c r="T3191">
        <v>291</v>
      </c>
      <c r="U3191">
        <v>0</v>
      </c>
      <c r="V3191">
        <v>0</v>
      </c>
      <c r="W3191">
        <v>0</v>
      </c>
      <c r="X3191">
        <v>566.3610541726573</v>
      </c>
      <c r="Y3191">
        <v>10.723093665035611</v>
      </c>
      <c r="Z3191">
        <v>178.72882735791222</v>
      </c>
      <c r="AA3191">
        <v>743.20150532509842</v>
      </c>
      <c r="AB3191">
        <v>457.31051885028376</v>
      </c>
      <c r="AC3191">
        <v>0</v>
      </c>
      <c r="AD3191">
        <v>0</v>
      </c>
      <c r="AE3191">
        <v>1956.3249993709874</v>
      </c>
    </row>
    <row r="3192" spans="1:31" x14ac:dyDescent="0.25">
      <c r="A3192">
        <v>2402478</v>
      </c>
      <c r="B3192">
        <v>1</v>
      </c>
      <c r="C3192" t="s">
        <v>80</v>
      </c>
      <c r="D3192" t="s">
        <v>91</v>
      </c>
      <c r="E3192" t="s">
        <v>153</v>
      </c>
      <c r="F3192" t="s">
        <v>9382</v>
      </c>
      <c r="G3192" t="s">
        <v>134</v>
      </c>
      <c r="H3192" t="s">
        <v>143</v>
      </c>
      <c r="I3192" t="s">
        <v>136</v>
      </c>
      <c r="J3192" t="s">
        <v>137</v>
      </c>
      <c r="K3192" t="s">
        <v>138</v>
      </c>
      <c r="L3192" t="s">
        <v>9383</v>
      </c>
      <c r="M3192" t="s">
        <v>9384</v>
      </c>
      <c r="N3192">
        <v>3.9813888880000001</v>
      </c>
      <c r="O3192">
        <v>3</v>
      </c>
      <c r="P3192">
        <v>3055</v>
      </c>
      <c r="Q3192">
        <v>17</v>
      </c>
      <c r="R3192">
        <v>19</v>
      </c>
      <c r="S3192">
        <v>25</v>
      </c>
      <c r="T3192">
        <v>1171</v>
      </c>
      <c r="U3192">
        <v>0</v>
      </c>
      <c r="V3192">
        <v>3</v>
      </c>
      <c r="W3192">
        <v>60.399335593659856</v>
      </c>
      <c r="X3192">
        <v>2262.8600860168626</v>
      </c>
      <c r="Y3192">
        <v>62.704029482302332</v>
      </c>
      <c r="Z3192">
        <v>13.555029227603381</v>
      </c>
      <c r="AA3192">
        <v>800.72861039569807</v>
      </c>
      <c r="AB3192">
        <v>3834.4169052787383</v>
      </c>
      <c r="AC3192">
        <v>0</v>
      </c>
      <c r="AD3192">
        <v>28.003397740524829</v>
      </c>
      <c r="AE3192">
        <v>7062.6673937353889</v>
      </c>
    </row>
    <row r="3193" spans="1:31" x14ac:dyDescent="0.25">
      <c r="A3193">
        <v>2402479</v>
      </c>
      <c r="B3193">
        <v>1</v>
      </c>
      <c r="C3193" t="s">
        <v>80</v>
      </c>
      <c r="D3193" t="s">
        <v>88</v>
      </c>
      <c r="E3193" t="s">
        <v>132</v>
      </c>
      <c r="F3193" t="s">
        <v>9385</v>
      </c>
      <c r="G3193" t="s">
        <v>147</v>
      </c>
      <c r="H3193" t="s">
        <v>135</v>
      </c>
      <c r="I3193" t="s">
        <v>136</v>
      </c>
      <c r="J3193" t="s">
        <v>137</v>
      </c>
      <c r="K3193" t="s">
        <v>138</v>
      </c>
      <c r="L3193" t="s">
        <v>9386</v>
      </c>
      <c r="M3193" t="s">
        <v>9387</v>
      </c>
      <c r="N3193">
        <v>3.4183333330000001</v>
      </c>
      <c r="O3193">
        <v>0</v>
      </c>
      <c r="P3193">
        <v>796</v>
      </c>
      <c r="Q3193">
        <v>0</v>
      </c>
      <c r="R3193">
        <v>0</v>
      </c>
      <c r="S3193">
        <v>0</v>
      </c>
      <c r="T3193">
        <v>130</v>
      </c>
      <c r="U3193">
        <v>0</v>
      </c>
      <c r="V3193">
        <v>0</v>
      </c>
      <c r="W3193">
        <v>0</v>
      </c>
      <c r="X3193">
        <v>542.03554542404925</v>
      </c>
      <c r="Y3193">
        <v>0</v>
      </c>
      <c r="Z3193">
        <v>0</v>
      </c>
      <c r="AA3193">
        <v>0</v>
      </c>
      <c r="AB3193">
        <v>549.34588270790141</v>
      </c>
      <c r="AC3193">
        <v>0</v>
      </c>
      <c r="AD3193">
        <v>0</v>
      </c>
      <c r="AE3193">
        <v>1091.3814281319505</v>
      </c>
    </row>
    <row r="3194" spans="1:31" x14ac:dyDescent="0.25">
      <c r="A3194">
        <v>2398818</v>
      </c>
      <c r="B3194">
        <v>1</v>
      </c>
      <c r="C3194" t="s">
        <v>80</v>
      </c>
      <c r="D3194" t="s">
        <v>106</v>
      </c>
      <c r="E3194" t="s">
        <v>279</v>
      </c>
      <c r="F3194" t="s">
        <v>9388</v>
      </c>
      <c r="G3194" t="s">
        <v>134</v>
      </c>
      <c r="H3194" t="s">
        <v>143</v>
      </c>
      <c r="I3194" t="s">
        <v>136</v>
      </c>
      <c r="J3194" t="s">
        <v>137</v>
      </c>
      <c r="K3194" t="s">
        <v>138</v>
      </c>
      <c r="L3194" t="s">
        <v>9389</v>
      </c>
      <c r="M3194" t="s">
        <v>9390</v>
      </c>
      <c r="N3194">
        <v>4.0311111110000004</v>
      </c>
      <c r="O3194">
        <v>0</v>
      </c>
      <c r="P3194">
        <v>270</v>
      </c>
      <c r="Q3194">
        <v>7</v>
      </c>
      <c r="R3194">
        <v>103</v>
      </c>
      <c r="S3194">
        <v>2</v>
      </c>
      <c r="T3194">
        <v>43</v>
      </c>
      <c r="U3194">
        <v>0</v>
      </c>
      <c r="V3194">
        <v>0</v>
      </c>
      <c r="W3194">
        <v>0</v>
      </c>
      <c r="X3194">
        <v>167.14550944429976</v>
      </c>
      <c r="Y3194">
        <v>54.262029958947529</v>
      </c>
      <c r="Z3194">
        <v>994.83418017047609</v>
      </c>
      <c r="AA3194">
        <v>7.4079266768633092</v>
      </c>
      <c r="AB3194">
        <v>123.28207382867872</v>
      </c>
      <c r="AC3194">
        <v>0</v>
      </c>
      <c r="AD3194">
        <v>0</v>
      </c>
      <c r="AE3194">
        <v>1346.9317200792655</v>
      </c>
    </row>
    <row r="3195" spans="1:31" x14ac:dyDescent="0.25">
      <c r="A3195">
        <v>2398820</v>
      </c>
      <c r="B3195">
        <v>1</v>
      </c>
      <c r="C3195" t="s">
        <v>80</v>
      </c>
      <c r="D3195" t="s">
        <v>104</v>
      </c>
      <c r="E3195" t="s">
        <v>325</v>
      </c>
      <c r="F3195" t="s">
        <v>9391</v>
      </c>
      <c r="G3195" t="s">
        <v>162</v>
      </c>
      <c r="H3195" t="s">
        <v>143</v>
      </c>
      <c r="I3195" t="s">
        <v>136</v>
      </c>
      <c r="J3195" t="s">
        <v>137</v>
      </c>
      <c r="K3195" t="s">
        <v>163</v>
      </c>
      <c r="L3195" t="s">
        <v>9392</v>
      </c>
      <c r="M3195" t="s">
        <v>9393</v>
      </c>
      <c r="N3195">
        <v>0.102355555</v>
      </c>
      <c r="O3195">
        <v>9</v>
      </c>
      <c r="P3195">
        <v>14</v>
      </c>
      <c r="Q3195">
        <v>56</v>
      </c>
      <c r="R3195">
        <v>51</v>
      </c>
      <c r="S3195">
        <v>25</v>
      </c>
      <c r="T3195">
        <v>13</v>
      </c>
      <c r="U3195">
        <v>8</v>
      </c>
      <c r="V3195">
        <v>0</v>
      </c>
      <c r="W3195">
        <v>0.19749203905662507</v>
      </c>
      <c r="X3195">
        <v>0.25370704391620896</v>
      </c>
      <c r="Y3195">
        <v>4.1962416463371444</v>
      </c>
      <c r="Z3195">
        <v>2.5636628744933274</v>
      </c>
      <c r="AA3195">
        <v>59.628657790597828</v>
      </c>
      <c r="AB3195">
        <v>0.91399975836449832</v>
      </c>
      <c r="AC3195">
        <v>34.920124475189006</v>
      </c>
      <c r="AD3195">
        <v>0</v>
      </c>
      <c r="AE3195">
        <v>102.67388562795463</v>
      </c>
    </row>
    <row r="3196" spans="1:31" x14ac:dyDescent="0.25">
      <c r="A3196">
        <v>2398821</v>
      </c>
      <c r="B3196">
        <v>1</v>
      </c>
      <c r="C3196" t="s">
        <v>80</v>
      </c>
      <c r="D3196" t="s">
        <v>104</v>
      </c>
      <c r="E3196" t="s">
        <v>325</v>
      </c>
      <c r="F3196" t="s">
        <v>9394</v>
      </c>
      <c r="G3196" t="s">
        <v>162</v>
      </c>
      <c r="H3196" t="s">
        <v>143</v>
      </c>
      <c r="I3196" t="s">
        <v>136</v>
      </c>
      <c r="J3196" t="s">
        <v>137</v>
      </c>
      <c r="K3196" t="s">
        <v>163</v>
      </c>
      <c r="L3196" t="s">
        <v>9395</v>
      </c>
      <c r="M3196" t="s">
        <v>9396</v>
      </c>
      <c r="N3196">
        <v>0.36083333299999998</v>
      </c>
      <c r="O3196">
        <v>162</v>
      </c>
      <c r="P3196">
        <v>14946</v>
      </c>
      <c r="Q3196">
        <v>319</v>
      </c>
      <c r="R3196">
        <v>743</v>
      </c>
      <c r="S3196">
        <v>155</v>
      </c>
      <c r="T3196">
        <v>2008</v>
      </c>
      <c r="U3196">
        <v>51</v>
      </c>
      <c r="V3196">
        <v>5</v>
      </c>
      <c r="W3196">
        <v>45.044715021101105</v>
      </c>
      <c r="X3196">
        <v>955.64101423330158</v>
      </c>
      <c r="Y3196">
        <v>112.98950036688123</v>
      </c>
      <c r="Z3196">
        <v>78.527316398326676</v>
      </c>
      <c r="AA3196">
        <v>140.63257788406005</v>
      </c>
      <c r="AB3196">
        <v>358.71957077725614</v>
      </c>
      <c r="AC3196">
        <v>1282.9640481888612</v>
      </c>
      <c r="AD3196">
        <v>9.0201587370440084</v>
      </c>
      <c r="AE3196">
        <v>2983.538901606832</v>
      </c>
    </row>
    <row r="3197" spans="1:31" x14ac:dyDescent="0.25">
      <c r="A3197">
        <v>2398822</v>
      </c>
      <c r="B3197">
        <v>1</v>
      </c>
      <c r="C3197" t="s">
        <v>80</v>
      </c>
      <c r="D3197" t="s">
        <v>103</v>
      </c>
      <c r="E3197" t="s">
        <v>141</v>
      </c>
      <c r="F3197" t="s">
        <v>4706</v>
      </c>
      <c r="G3197" t="s">
        <v>134</v>
      </c>
      <c r="H3197" t="s">
        <v>143</v>
      </c>
      <c r="I3197" t="s">
        <v>136</v>
      </c>
      <c r="J3197" t="s">
        <v>137</v>
      </c>
      <c r="K3197" t="s">
        <v>138</v>
      </c>
      <c r="L3197" t="s">
        <v>9397</v>
      </c>
      <c r="M3197" t="s">
        <v>9398</v>
      </c>
      <c r="N3197">
        <v>2.5561111109999999</v>
      </c>
      <c r="O3197">
        <v>0</v>
      </c>
      <c r="P3197">
        <v>0</v>
      </c>
      <c r="Q3197">
        <v>0</v>
      </c>
      <c r="R3197">
        <v>0</v>
      </c>
      <c r="S3197">
        <v>1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1032.4833156414045</v>
      </c>
      <c r="AB3197">
        <v>0</v>
      </c>
      <c r="AC3197">
        <v>0</v>
      </c>
      <c r="AD3197">
        <v>0</v>
      </c>
      <c r="AE3197">
        <v>1032.4833156414045</v>
      </c>
    </row>
    <row r="3198" spans="1:31" x14ac:dyDescent="0.25">
      <c r="A3198">
        <v>2398826</v>
      </c>
      <c r="B3198">
        <v>1</v>
      </c>
      <c r="C3198" t="s">
        <v>81</v>
      </c>
      <c r="D3198" t="s">
        <v>112</v>
      </c>
      <c r="E3198" t="s">
        <v>141</v>
      </c>
      <c r="F3198" t="s">
        <v>9399</v>
      </c>
      <c r="G3198" t="s">
        <v>162</v>
      </c>
      <c r="H3198" t="s">
        <v>143</v>
      </c>
      <c r="I3198" t="s">
        <v>136</v>
      </c>
      <c r="J3198" t="s">
        <v>137</v>
      </c>
      <c r="K3198" t="s">
        <v>163</v>
      </c>
      <c r="L3198" t="s">
        <v>9400</v>
      </c>
      <c r="M3198" t="s">
        <v>9401</v>
      </c>
      <c r="N3198">
        <v>0.59527777699999995</v>
      </c>
      <c r="O3198">
        <v>0</v>
      </c>
      <c r="P3198">
        <v>399</v>
      </c>
      <c r="Q3198">
        <v>0</v>
      </c>
      <c r="R3198">
        <v>74</v>
      </c>
      <c r="S3198">
        <v>0</v>
      </c>
      <c r="T3198">
        <v>54</v>
      </c>
      <c r="U3198">
        <v>0</v>
      </c>
      <c r="V3198">
        <v>0</v>
      </c>
      <c r="W3198">
        <v>0</v>
      </c>
      <c r="X3198">
        <v>44.251377707148762</v>
      </c>
      <c r="Y3198">
        <v>0</v>
      </c>
      <c r="Z3198">
        <v>20.610096275144254</v>
      </c>
      <c r="AA3198">
        <v>0</v>
      </c>
      <c r="AB3198">
        <v>28.11712655663996</v>
      </c>
      <c r="AC3198">
        <v>0</v>
      </c>
      <c r="AD3198">
        <v>0</v>
      </c>
      <c r="AE3198">
        <v>92.97860053893298</v>
      </c>
    </row>
    <row r="3199" spans="1:31" x14ac:dyDescent="0.25">
      <c r="A3199">
        <v>2398827</v>
      </c>
      <c r="B3199">
        <v>1</v>
      </c>
      <c r="C3199" t="s">
        <v>81</v>
      </c>
      <c r="D3199" t="s">
        <v>128</v>
      </c>
      <c r="E3199" t="s">
        <v>132</v>
      </c>
      <c r="F3199" t="s">
        <v>9402</v>
      </c>
      <c r="G3199" t="s">
        <v>187</v>
      </c>
      <c r="H3199" t="s">
        <v>135</v>
      </c>
      <c r="I3199" t="s">
        <v>136</v>
      </c>
      <c r="J3199" t="s">
        <v>137</v>
      </c>
      <c r="K3199" t="s">
        <v>163</v>
      </c>
      <c r="L3199" t="s">
        <v>9403</v>
      </c>
      <c r="M3199" t="s">
        <v>9404</v>
      </c>
      <c r="N3199">
        <v>1.3872222219999999</v>
      </c>
      <c r="O3199">
        <v>0</v>
      </c>
      <c r="P3199">
        <v>45</v>
      </c>
      <c r="Q3199">
        <v>0</v>
      </c>
      <c r="R3199">
        <v>1</v>
      </c>
      <c r="S3199">
        <v>0</v>
      </c>
      <c r="T3199">
        <v>4</v>
      </c>
      <c r="U3199">
        <v>0</v>
      </c>
      <c r="V3199">
        <v>0</v>
      </c>
      <c r="W3199">
        <v>0</v>
      </c>
      <c r="X3199">
        <v>2.7901990337103055</v>
      </c>
      <c r="Y3199">
        <v>0</v>
      </c>
      <c r="Z3199">
        <v>0</v>
      </c>
      <c r="AA3199">
        <v>0</v>
      </c>
      <c r="AB3199">
        <v>1.7856981775662666</v>
      </c>
      <c r="AC3199">
        <v>0</v>
      </c>
      <c r="AD3199">
        <v>0</v>
      </c>
      <c r="AE3199">
        <v>4.5758972112765726</v>
      </c>
    </row>
    <row r="3200" spans="1:31" x14ac:dyDescent="0.25">
      <c r="A3200">
        <v>2398830</v>
      </c>
      <c r="B3200">
        <v>1</v>
      </c>
      <c r="C3200" t="s">
        <v>80</v>
      </c>
      <c r="D3200" t="s">
        <v>108</v>
      </c>
      <c r="E3200" t="s">
        <v>141</v>
      </c>
      <c r="F3200" t="s">
        <v>9405</v>
      </c>
      <c r="G3200" t="s">
        <v>134</v>
      </c>
      <c r="H3200" t="s">
        <v>143</v>
      </c>
      <c r="I3200" t="s">
        <v>136</v>
      </c>
      <c r="J3200" t="s">
        <v>137</v>
      </c>
      <c r="K3200" t="s">
        <v>138</v>
      </c>
      <c r="L3200" t="s">
        <v>9406</v>
      </c>
      <c r="M3200" t="s">
        <v>9407</v>
      </c>
      <c r="N3200">
        <v>0.83888888800000005</v>
      </c>
      <c r="O3200">
        <v>0</v>
      </c>
      <c r="P3200">
        <v>154</v>
      </c>
      <c r="Q3200">
        <v>0</v>
      </c>
      <c r="R3200">
        <v>66</v>
      </c>
      <c r="S3200">
        <v>1</v>
      </c>
      <c r="T3200">
        <v>31</v>
      </c>
      <c r="U3200">
        <v>1</v>
      </c>
      <c r="V3200">
        <v>0</v>
      </c>
      <c r="W3200">
        <v>0</v>
      </c>
      <c r="X3200">
        <v>23.898985774532132</v>
      </c>
      <c r="Y3200">
        <v>0</v>
      </c>
      <c r="Z3200">
        <v>47.411064485966662</v>
      </c>
      <c r="AA3200">
        <v>21.118729959148933</v>
      </c>
      <c r="AB3200">
        <v>18.937823589606602</v>
      </c>
      <c r="AC3200">
        <v>53.452409666540838</v>
      </c>
      <c r="AD3200">
        <v>0</v>
      </c>
      <c r="AE3200">
        <v>164.81901347579517</v>
      </c>
    </row>
    <row r="3201" spans="1:31" x14ac:dyDescent="0.25">
      <c r="A3201">
        <v>2398832</v>
      </c>
      <c r="B3201">
        <v>1</v>
      </c>
      <c r="C3201" t="s">
        <v>80</v>
      </c>
      <c r="D3201" t="s">
        <v>109</v>
      </c>
      <c r="E3201" t="s">
        <v>181</v>
      </c>
      <c r="F3201" t="s">
        <v>9408</v>
      </c>
      <c r="G3201" t="s">
        <v>183</v>
      </c>
      <c r="H3201" t="s">
        <v>135</v>
      </c>
      <c r="I3201" t="s">
        <v>136</v>
      </c>
      <c r="J3201" t="s">
        <v>137</v>
      </c>
      <c r="K3201" t="s">
        <v>163</v>
      </c>
      <c r="L3201" t="s">
        <v>9409</v>
      </c>
      <c r="M3201" t="s">
        <v>9410</v>
      </c>
      <c r="N3201">
        <v>1.6091666659999999</v>
      </c>
      <c r="O3201">
        <v>0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</row>
    <row r="3202" spans="1:31" x14ac:dyDescent="0.25">
      <c r="A3202">
        <v>2398834</v>
      </c>
      <c r="B3202">
        <v>1</v>
      </c>
      <c r="C3202" t="s">
        <v>80</v>
      </c>
      <c r="D3202" t="s">
        <v>100</v>
      </c>
      <c r="E3202" t="s">
        <v>153</v>
      </c>
      <c r="F3202" t="s">
        <v>3527</v>
      </c>
      <c r="G3202" t="s">
        <v>162</v>
      </c>
      <c r="H3202" t="s">
        <v>143</v>
      </c>
      <c r="I3202" t="s">
        <v>136</v>
      </c>
      <c r="J3202" t="s">
        <v>137</v>
      </c>
      <c r="K3202" t="s">
        <v>163</v>
      </c>
      <c r="L3202" t="s">
        <v>9411</v>
      </c>
      <c r="M3202" t="s">
        <v>9412</v>
      </c>
      <c r="N3202">
        <v>0.84972222200000003</v>
      </c>
      <c r="O3202">
        <v>7</v>
      </c>
      <c r="P3202">
        <v>24</v>
      </c>
      <c r="Q3202">
        <v>68</v>
      </c>
      <c r="R3202">
        <v>87</v>
      </c>
      <c r="S3202">
        <v>16</v>
      </c>
      <c r="T3202">
        <v>37</v>
      </c>
      <c r="U3202">
        <v>0</v>
      </c>
      <c r="V3202">
        <v>0</v>
      </c>
      <c r="W3202">
        <v>2.1627007516521148</v>
      </c>
      <c r="X3202">
        <v>3.5751906474957922</v>
      </c>
      <c r="Y3202">
        <v>41.053112925976691</v>
      </c>
      <c r="Z3202">
        <v>73.260925318219506</v>
      </c>
      <c r="AA3202">
        <v>39.643155653656599</v>
      </c>
      <c r="AB3202">
        <v>29.407071943405327</v>
      </c>
      <c r="AC3202">
        <v>0</v>
      </c>
      <c r="AD3202">
        <v>0</v>
      </c>
      <c r="AE3202">
        <v>189.10215724040603</v>
      </c>
    </row>
    <row r="3203" spans="1:31" x14ac:dyDescent="0.25">
      <c r="A3203">
        <v>2398836</v>
      </c>
      <c r="B3203">
        <v>1</v>
      </c>
      <c r="C3203" t="s">
        <v>80</v>
      </c>
      <c r="D3203" t="s">
        <v>97</v>
      </c>
      <c r="E3203" t="s">
        <v>141</v>
      </c>
      <c r="F3203" t="s">
        <v>5379</v>
      </c>
      <c r="G3203" t="s">
        <v>162</v>
      </c>
      <c r="H3203" t="s">
        <v>143</v>
      </c>
      <c r="I3203" t="s">
        <v>136</v>
      </c>
      <c r="J3203" t="s">
        <v>137</v>
      </c>
      <c r="K3203" t="s">
        <v>163</v>
      </c>
      <c r="L3203" t="s">
        <v>9413</v>
      </c>
      <c r="M3203" t="s">
        <v>9414</v>
      </c>
      <c r="N3203">
        <v>0.946111111</v>
      </c>
      <c r="O3203">
        <v>25</v>
      </c>
      <c r="P3203">
        <v>247</v>
      </c>
      <c r="Q3203">
        <v>0</v>
      </c>
      <c r="R3203">
        <v>50</v>
      </c>
      <c r="S3203">
        <v>7</v>
      </c>
      <c r="T3203">
        <v>37</v>
      </c>
      <c r="U3203">
        <v>0</v>
      </c>
      <c r="V3203">
        <v>0</v>
      </c>
      <c r="W3203">
        <v>212.23914233207614</v>
      </c>
      <c r="X3203">
        <v>302.36540485790357</v>
      </c>
      <c r="Y3203">
        <v>0</v>
      </c>
      <c r="Z3203">
        <v>38.876349486824488</v>
      </c>
      <c r="AA3203">
        <v>61.382755238520168</v>
      </c>
      <c r="AB3203">
        <v>33.400048211310143</v>
      </c>
      <c r="AC3203">
        <v>0</v>
      </c>
      <c r="AD3203">
        <v>0</v>
      </c>
      <c r="AE3203">
        <v>648.26370012663449</v>
      </c>
    </row>
    <row r="3204" spans="1:31" x14ac:dyDescent="0.25">
      <c r="A3204">
        <v>2398839</v>
      </c>
      <c r="B3204">
        <v>1</v>
      </c>
      <c r="C3204" t="s">
        <v>80</v>
      </c>
      <c r="D3204" t="s">
        <v>92</v>
      </c>
      <c r="E3204" t="s">
        <v>181</v>
      </c>
      <c r="F3204" t="s">
        <v>9415</v>
      </c>
      <c r="G3204" t="s">
        <v>224</v>
      </c>
      <c r="H3204" t="s">
        <v>135</v>
      </c>
      <c r="I3204" t="s">
        <v>136</v>
      </c>
      <c r="J3204" t="s">
        <v>137</v>
      </c>
      <c r="K3204" t="s">
        <v>163</v>
      </c>
      <c r="L3204" t="s">
        <v>9416</v>
      </c>
      <c r="M3204" t="s">
        <v>9417</v>
      </c>
      <c r="N3204">
        <v>0.53611111099999997</v>
      </c>
      <c r="O3204">
        <v>0</v>
      </c>
      <c r="P3204">
        <v>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0.29268498746525662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0.29268498746525662</v>
      </c>
    </row>
    <row r="3205" spans="1:31" x14ac:dyDescent="0.25">
      <c r="A3205">
        <v>2398840</v>
      </c>
      <c r="B3205">
        <v>1</v>
      </c>
      <c r="C3205" t="s">
        <v>80</v>
      </c>
      <c r="D3205" t="s">
        <v>100</v>
      </c>
      <c r="E3205" t="s">
        <v>176</v>
      </c>
      <c r="F3205" t="s">
        <v>9418</v>
      </c>
      <c r="G3205" t="s">
        <v>134</v>
      </c>
      <c r="H3205" t="s">
        <v>135</v>
      </c>
      <c r="I3205" t="s">
        <v>136</v>
      </c>
      <c r="J3205" t="s">
        <v>137</v>
      </c>
      <c r="K3205" t="s">
        <v>138</v>
      </c>
      <c r="L3205" t="s">
        <v>9419</v>
      </c>
      <c r="M3205" t="s">
        <v>9420</v>
      </c>
      <c r="N3205">
        <v>6.7422222219999997</v>
      </c>
      <c r="O3205">
        <v>0</v>
      </c>
      <c r="P3205">
        <v>72</v>
      </c>
      <c r="Q3205">
        <v>0</v>
      </c>
      <c r="R3205">
        <v>0</v>
      </c>
      <c r="S3205">
        <v>0</v>
      </c>
      <c r="T3205">
        <v>22</v>
      </c>
      <c r="U3205">
        <v>0</v>
      </c>
      <c r="V3205">
        <v>0</v>
      </c>
      <c r="W3205">
        <v>0</v>
      </c>
      <c r="X3205">
        <v>112.98382076755976</v>
      </c>
      <c r="Y3205">
        <v>0</v>
      </c>
      <c r="Z3205">
        <v>0</v>
      </c>
      <c r="AA3205">
        <v>0</v>
      </c>
      <c r="AB3205">
        <v>172.03046993833871</v>
      </c>
      <c r="AC3205">
        <v>0</v>
      </c>
      <c r="AD3205">
        <v>0</v>
      </c>
      <c r="AE3205">
        <v>285.01429070589847</v>
      </c>
    </row>
    <row r="3206" spans="1:31" x14ac:dyDescent="0.25">
      <c r="A3206">
        <v>2398842</v>
      </c>
      <c r="B3206">
        <v>1</v>
      </c>
      <c r="C3206" t="s">
        <v>81</v>
      </c>
      <c r="D3206" t="s">
        <v>114</v>
      </c>
      <c r="E3206" t="s">
        <v>157</v>
      </c>
      <c r="F3206" t="s">
        <v>9421</v>
      </c>
      <c r="G3206" t="s">
        <v>272</v>
      </c>
      <c r="H3206" t="s">
        <v>135</v>
      </c>
      <c r="I3206" t="s">
        <v>136</v>
      </c>
      <c r="J3206" t="s">
        <v>137</v>
      </c>
      <c r="K3206" t="s">
        <v>163</v>
      </c>
      <c r="L3206" t="s">
        <v>9422</v>
      </c>
      <c r="M3206" t="s">
        <v>9423</v>
      </c>
      <c r="N3206">
        <v>2.3688888879999999</v>
      </c>
      <c r="O3206">
        <v>0</v>
      </c>
      <c r="P3206">
        <v>9</v>
      </c>
      <c r="Q3206">
        <v>0</v>
      </c>
      <c r="R3206">
        <v>2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2.8194653989979019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2.8194653989979019</v>
      </c>
    </row>
    <row r="3207" spans="1:31" x14ac:dyDescent="0.25">
      <c r="A3207">
        <v>2398843</v>
      </c>
      <c r="B3207">
        <v>1</v>
      </c>
      <c r="C3207" t="s">
        <v>80</v>
      </c>
      <c r="D3207" t="s">
        <v>83</v>
      </c>
      <c r="E3207" t="s">
        <v>157</v>
      </c>
      <c r="F3207" t="s">
        <v>9424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9425</v>
      </c>
      <c r="M3207" t="s">
        <v>9426</v>
      </c>
      <c r="N3207">
        <v>2.0952777770000002</v>
      </c>
      <c r="O3207">
        <v>0</v>
      </c>
      <c r="P3207">
        <v>171</v>
      </c>
      <c r="Q3207">
        <v>0</v>
      </c>
      <c r="R3207">
        <v>0</v>
      </c>
      <c r="S3207">
        <v>0</v>
      </c>
      <c r="T3207">
        <v>65</v>
      </c>
      <c r="U3207">
        <v>0</v>
      </c>
      <c r="V3207">
        <v>0</v>
      </c>
      <c r="W3207">
        <v>0</v>
      </c>
      <c r="X3207">
        <v>69.516432385309713</v>
      </c>
      <c r="Y3207">
        <v>0</v>
      </c>
      <c r="Z3207">
        <v>0</v>
      </c>
      <c r="AA3207">
        <v>0</v>
      </c>
      <c r="AB3207">
        <v>88.73087820760361</v>
      </c>
      <c r="AC3207">
        <v>0</v>
      </c>
      <c r="AD3207">
        <v>0</v>
      </c>
      <c r="AE3207">
        <v>158.24731059291332</v>
      </c>
    </row>
    <row r="3208" spans="1:31" x14ac:dyDescent="0.25">
      <c r="A3208">
        <v>2398844</v>
      </c>
      <c r="B3208">
        <v>1</v>
      </c>
      <c r="C3208" t="s">
        <v>81</v>
      </c>
      <c r="D3208" t="s">
        <v>120</v>
      </c>
      <c r="E3208" t="s">
        <v>279</v>
      </c>
      <c r="F3208" t="s">
        <v>1652</v>
      </c>
      <c r="G3208" t="s">
        <v>162</v>
      </c>
      <c r="H3208" t="s">
        <v>143</v>
      </c>
      <c r="I3208" t="s">
        <v>136</v>
      </c>
      <c r="J3208" t="s">
        <v>137</v>
      </c>
      <c r="K3208" t="s">
        <v>163</v>
      </c>
      <c r="L3208" t="s">
        <v>9427</v>
      </c>
      <c r="M3208" t="s">
        <v>9428</v>
      </c>
      <c r="N3208">
        <v>2.4694444440000001</v>
      </c>
      <c r="O3208">
        <v>6</v>
      </c>
      <c r="P3208">
        <v>2</v>
      </c>
      <c r="Q3208">
        <v>119</v>
      </c>
      <c r="R3208">
        <v>2</v>
      </c>
      <c r="S3208">
        <v>6</v>
      </c>
      <c r="T3208">
        <v>0</v>
      </c>
      <c r="U3208">
        <v>0</v>
      </c>
      <c r="V3208">
        <v>0</v>
      </c>
      <c r="W3208">
        <v>6.9120200805200698</v>
      </c>
      <c r="X3208">
        <v>3.8524201233654227</v>
      </c>
      <c r="Y3208">
        <v>584.90619774516904</v>
      </c>
      <c r="Z3208">
        <v>0.6041357916885417</v>
      </c>
      <c r="AA3208">
        <v>13.730114806033386</v>
      </c>
      <c r="AB3208">
        <v>0</v>
      </c>
      <c r="AC3208">
        <v>0</v>
      </c>
      <c r="AD3208">
        <v>0</v>
      </c>
      <c r="AE3208">
        <v>610.00488854677644</v>
      </c>
    </row>
    <row r="3209" spans="1:31" x14ac:dyDescent="0.25">
      <c r="A3209">
        <v>2398845</v>
      </c>
      <c r="B3209">
        <v>1</v>
      </c>
      <c r="C3209" t="s">
        <v>80</v>
      </c>
      <c r="D3209" t="s">
        <v>104</v>
      </c>
      <c r="E3209" t="s">
        <v>132</v>
      </c>
      <c r="F3209" t="s">
        <v>9429</v>
      </c>
      <c r="G3209" t="s">
        <v>254</v>
      </c>
      <c r="H3209" t="s">
        <v>135</v>
      </c>
      <c r="I3209" t="s">
        <v>136</v>
      </c>
      <c r="J3209" t="s">
        <v>137</v>
      </c>
      <c r="K3209" t="s">
        <v>163</v>
      </c>
      <c r="L3209" t="s">
        <v>9430</v>
      </c>
      <c r="M3209" t="s">
        <v>9431</v>
      </c>
      <c r="N3209">
        <v>0.21722222199999999</v>
      </c>
      <c r="O3209">
        <v>0</v>
      </c>
      <c r="P3209">
        <v>15</v>
      </c>
      <c r="Q3209">
        <v>0</v>
      </c>
      <c r="R3209">
        <v>0</v>
      </c>
      <c r="S3209">
        <v>0</v>
      </c>
      <c r="T3209">
        <v>7</v>
      </c>
      <c r="U3209">
        <v>0</v>
      </c>
      <c r="V3209">
        <v>0</v>
      </c>
      <c r="W3209">
        <v>0</v>
      </c>
      <c r="X3209">
        <v>2.6627622975967777</v>
      </c>
      <c r="Y3209">
        <v>0</v>
      </c>
      <c r="Z3209">
        <v>0</v>
      </c>
      <c r="AA3209">
        <v>0</v>
      </c>
      <c r="AB3209">
        <v>0.45633795964292007</v>
      </c>
      <c r="AC3209">
        <v>0</v>
      </c>
      <c r="AD3209">
        <v>0</v>
      </c>
      <c r="AE3209">
        <v>3.119100257239698</v>
      </c>
    </row>
    <row r="3210" spans="1:31" x14ac:dyDescent="0.25">
      <c r="A3210">
        <v>2398846</v>
      </c>
      <c r="B3210">
        <v>1</v>
      </c>
      <c r="C3210" t="s">
        <v>80</v>
      </c>
      <c r="D3210" t="s">
        <v>82</v>
      </c>
      <c r="E3210" t="s">
        <v>181</v>
      </c>
      <c r="F3210" t="s">
        <v>9432</v>
      </c>
      <c r="G3210" t="s">
        <v>224</v>
      </c>
      <c r="H3210" t="s">
        <v>135</v>
      </c>
      <c r="I3210" t="s">
        <v>136</v>
      </c>
      <c r="J3210" t="s">
        <v>137</v>
      </c>
      <c r="K3210" t="s">
        <v>163</v>
      </c>
      <c r="L3210" t="s">
        <v>9433</v>
      </c>
      <c r="M3210" t="s">
        <v>9434</v>
      </c>
      <c r="N3210">
        <v>3.8305555550000001</v>
      </c>
      <c r="O3210">
        <v>0</v>
      </c>
      <c r="P3210">
        <v>17</v>
      </c>
      <c r="Q3210">
        <v>0</v>
      </c>
      <c r="R3210">
        <v>0</v>
      </c>
      <c r="S3210">
        <v>0</v>
      </c>
      <c r="T3210">
        <v>3</v>
      </c>
      <c r="U3210">
        <v>0</v>
      </c>
      <c r="V3210">
        <v>0</v>
      </c>
      <c r="W3210">
        <v>0</v>
      </c>
      <c r="X3210">
        <v>29.207152817166133</v>
      </c>
      <c r="Y3210">
        <v>0</v>
      </c>
      <c r="Z3210">
        <v>0</v>
      </c>
      <c r="AA3210">
        <v>0</v>
      </c>
      <c r="AB3210">
        <v>17.227763537072505</v>
      </c>
      <c r="AC3210">
        <v>0</v>
      </c>
      <c r="AD3210">
        <v>0</v>
      </c>
      <c r="AE3210">
        <v>46.434916354238638</v>
      </c>
    </row>
    <row r="3211" spans="1:31" x14ac:dyDescent="0.25">
      <c r="A3211">
        <v>2398847</v>
      </c>
      <c r="B3211">
        <v>1</v>
      </c>
      <c r="C3211" t="s">
        <v>80</v>
      </c>
      <c r="D3211" t="s">
        <v>97</v>
      </c>
      <c r="E3211" t="s">
        <v>141</v>
      </c>
      <c r="F3211" t="s">
        <v>9435</v>
      </c>
      <c r="G3211" t="s">
        <v>134</v>
      </c>
      <c r="H3211" t="s">
        <v>143</v>
      </c>
      <c r="I3211" t="s">
        <v>136</v>
      </c>
      <c r="J3211" t="s">
        <v>137</v>
      </c>
      <c r="K3211" t="s">
        <v>138</v>
      </c>
      <c r="L3211" t="s">
        <v>9436</v>
      </c>
      <c r="M3211" t="s">
        <v>9437</v>
      </c>
      <c r="N3211">
        <v>4.4083333329999999</v>
      </c>
      <c r="O3211">
        <v>0</v>
      </c>
      <c r="P3211">
        <v>262</v>
      </c>
      <c r="Q3211">
        <v>0</v>
      </c>
      <c r="R3211">
        <v>0</v>
      </c>
      <c r="S3211">
        <v>0</v>
      </c>
      <c r="T3211">
        <v>9</v>
      </c>
      <c r="U3211">
        <v>0</v>
      </c>
      <c r="V3211">
        <v>0</v>
      </c>
      <c r="W3211">
        <v>0</v>
      </c>
      <c r="X3211">
        <v>229.28264098847188</v>
      </c>
      <c r="Y3211">
        <v>0</v>
      </c>
      <c r="Z3211">
        <v>0</v>
      </c>
      <c r="AA3211">
        <v>0</v>
      </c>
      <c r="AB3211">
        <v>41.218141567702077</v>
      </c>
      <c r="AC3211">
        <v>0</v>
      </c>
      <c r="AD3211">
        <v>0</v>
      </c>
      <c r="AE3211">
        <v>270.50078255617393</v>
      </c>
    </row>
    <row r="3212" spans="1:31" x14ac:dyDescent="0.25">
      <c r="A3212">
        <v>2398848</v>
      </c>
      <c r="B3212">
        <v>1</v>
      </c>
      <c r="C3212" t="s">
        <v>80</v>
      </c>
      <c r="D3212" t="s">
        <v>92</v>
      </c>
      <c r="E3212" t="s">
        <v>181</v>
      </c>
      <c r="F3212" t="s">
        <v>9438</v>
      </c>
      <c r="G3212" t="s">
        <v>183</v>
      </c>
      <c r="H3212" t="s">
        <v>135</v>
      </c>
      <c r="I3212" t="s">
        <v>136</v>
      </c>
      <c r="J3212" t="s">
        <v>137</v>
      </c>
      <c r="K3212" t="s">
        <v>163</v>
      </c>
      <c r="L3212" t="s">
        <v>9439</v>
      </c>
      <c r="M3212" t="s">
        <v>9440</v>
      </c>
      <c r="N3212">
        <v>0.90194444399999996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0.30153690133746247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0.30153690133746247</v>
      </c>
    </row>
    <row r="3213" spans="1:31" x14ac:dyDescent="0.25">
      <c r="A3213">
        <v>2398849</v>
      </c>
      <c r="B3213">
        <v>1</v>
      </c>
      <c r="C3213" t="s">
        <v>80</v>
      </c>
      <c r="D3213" t="s">
        <v>96</v>
      </c>
      <c r="E3213" t="s">
        <v>181</v>
      </c>
      <c r="F3213" t="s">
        <v>9441</v>
      </c>
      <c r="G3213" t="s">
        <v>183</v>
      </c>
      <c r="H3213" t="s">
        <v>135</v>
      </c>
      <c r="I3213" t="s">
        <v>136</v>
      </c>
      <c r="J3213" t="s">
        <v>137</v>
      </c>
      <c r="K3213" t="s">
        <v>163</v>
      </c>
      <c r="L3213" t="s">
        <v>9442</v>
      </c>
      <c r="M3213" t="s">
        <v>9443</v>
      </c>
      <c r="N3213">
        <v>2.5263888880000001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2.8455456456081598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2.8455456456081598</v>
      </c>
    </row>
    <row r="3214" spans="1:31" x14ac:dyDescent="0.25">
      <c r="A3214">
        <v>2398850</v>
      </c>
      <c r="B3214">
        <v>1</v>
      </c>
      <c r="C3214" t="s">
        <v>81</v>
      </c>
      <c r="D3214" t="s">
        <v>127</v>
      </c>
      <c r="E3214" t="s">
        <v>181</v>
      </c>
      <c r="F3214" t="s">
        <v>9444</v>
      </c>
      <c r="G3214" t="s">
        <v>224</v>
      </c>
      <c r="H3214" t="s">
        <v>135</v>
      </c>
      <c r="I3214" t="s">
        <v>136</v>
      </c>
      <c r="J3214" t="s">
        <v>137</v>
      </c>
      <c r="K3214" t="s">
        <v>163</v>
      </c>
      <c r="L3214" t="s">
        <v>9445</v>
      </c>
      <c r="M3214" t="s">
        <v>9446</v>
      </c>
      <c r="N3214">
        <v>2.130833333</v>
      </c>
      <c r="O3214">
        <v>0</v>
      </c>
      <c r="P3214">
        <v>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1.7580738245129222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1.7580738245129222</v>
      </c>
    </row>
    <row r="3215" spans="1:31" x14ac:dyDescent="0.25">
      <c r="A3215">
        <v>2398851</v>
      </c>
      <c r="B3215">
        <v>1</v>
      </c>
      <c r="C3215" t="s">
        <v>80</v>
      </c>
      <c r="D3215" t="s">
        <v>97</v>
      </c>
      <c r="E3215" t="s">
        <v>141</v>
      </c>
      <c r="F3215" t="s">
        <v>9447</v>
      </c>
      <c r="G3215" t="s">
        <v>206</v>
      </c>
      <c r="H3215" t="s">
        <v>143</v>
      </c>
      <c r="I3215" t="s">
        <v>136</v>
      </c>
      <c r="J3215" t="s">
        <v>137</v>
      </c>
      <c r="K3215" t="s">
        <v>163</v>
      </c>
      <c r="L3215" t="s">
        <v>9448</v>
      </c>
      <c r="M3215" t="s">
        <v>9449</v>
      </c>
      <c r="N3215">
        <v>3.920555555</v>
      </c>
      <c r="O3215">
        <v>0</v>
      </c>
      <c r="P3215">
        <v>35</v>
      </c>
      <c r="Q3215">
        <v>0</v>
      </c>
      <c r="R3215">
        <v>18</v>
      </c>
      <c r="S3215">
        <v>3</v>
      </c>
      <c r="T3215">
        <v>10</v>
      </c>
      <c r="U3215">
        <v>0</v>
      </c>
      <c r="V3215">
        <v>0</v>
      </c>
      <c r="W3215">
        <v>0</v>
      </c>
      <c r="X3215">
        <v>66.331903298637471</v>
      </c>
      <c r="Y3215">
        <v>0</v>
      </c>
      <c r="Z3215">
        <v>41.390458984482322</v>
      </c>
      <c r="AA3215">
        <v>25.109320989795002</v>
      </c>
      <c r="AB3215">
        <v>49.341565415007295</v>
      </c>
      <c r="AC3215">
        <v>0</v>
      </c>
      <c r="AD3215">
        <v>0</v>
      </c>
      <c r="AE3215">
        <v>182.1732486879221</v>
      </c>
    </row>
    <row r="3216" spans="1:31" x14ac:dyDescent="0.25">
      <c r="A3216">
        <v>2398852</v>
      </c>
      <c r="B3216">
        <v>1</v>
      </c>
      <c r="C3216" t="s">
        <v>80</v>
      </c>
      <c r="D3216" t="s">
        <v>95</v>
      </c>
      <c r="E3216" t="s">
        <v>153</v>
      </c>
      <c r="F3216" t="s">
        <v>9450</v>
      </c>
      <c r="G3216" t="s">
        <v>162</v>
      </c>
      <c r="H3216" t="s">
        <v>143</v>
      </c>
      <c r="I3216" t="s">
        <v>136</v>
      </c>
      <c r="J3216" t="s">
        <v>137</v>
      </c>
      <c r="K3216" t="s">
        <v>163</v>
      </c>
      <c r="L3216" t="s">
        <v>9451</v>
      </c>
      <c r="M3216" t="s">
        <v>9452</v>
      </c>
      <c r="N3216">
        <v>0.387222222</v>
      </c>
      <c r="O3216">
        <v>0</v>
      </c>
      <c r="P3216">
        <v>3271</v>
      </c>
      <c r="Q3216">
        <v>0</v>
      </c>
      <c r="R3216">
        <v>0</v>
      </c>
      <c r="S3216">
        <v>0</v>
      </c>
      <c r="T3216">
        <v>520</v>
      </c>
      <c r="U3216">
        <v>0</v>
      </c>
      <c r="V3216">
        <v>0</v>
      </c>
      <c r="W3216">
        <v>0</v>
      </c>
      <c r="X3216">
        <v>230.11920636738773</v>
      </c>
      <c r="Y3216">
        <v>0</v>
      </c>
      <c r="Z3216">
        <v>0</v>
      </c>
      <c r="AA3216">
        <v>0</v>
      </c>
      <c r="AB3216">
        <v>163.16413614833925</v>
      </c>
      <c r="AC3216">
        <v>0</v>
      </c>
      <c r="AD3216">
        <v>0</v>
      </c>
      <c r="AE3216">
        <v>393.28334251572699</v>
      </c>
    </row>
    <row r="3217" spans="1:31" x14ac:dyDescent="0.25">
      <c r="A3217">
        <v>2398855</v>
      </c>
      <c r="B3217">
        <v>1</v>
      </c>
      <c r="C3217" t="s">
        <v>80</v>
      </c>
      <c r="D3217" t="s">
        <v>97</v>
      </c>
      <c r="E3217" t="s">
        <v>141</v>
      </c>
      <c r="F3217" t="s">
        <v>9453</v>
      </c>
      <c r="G3217" t="s">
        <v>134</v>
      </c>
      <c r="H3217" t="s">
        <v>143</v>
      </c>
      <c r="I3217" t="s">
        <v>136</v>
      </c>
      <c r="J3217" t="s">
        <v>137</v>
      </c>
      <c r="K3217" t="s">
        <v>138</v>
      </c>
      <c r="L3217" t="s">
        <v>9454</v>
      </c>
      <c r="M3217" t="s">
        <v>9455</v>
      </c>
      <c r="N3217">
        <v>2.3027777770000002</v>
      </c>
      <c r="O3217">
        <v>0</v>
      </c>
      <c r="P3217">
        <v>128</v>
      </c>
      <c r="Q3217">
        <v>0</v>
      </c>
      <c r="R3217">
        <v>3</v>
      </c>
      <c r="S3217">
        <v>0</v>
      </c>
      <c r="T3217">
        <v>21</v>
      </c>
      <c r="U3217">
        <v>0</v>
      </c>
      <c r="V3217">
        <v>0</v>
      </c>
      <c r="W3217">
        <v>0</v>
      </c>
      <c r="X3217">
        <v>152.29272921414793</v>
      </c>
      <c r="Y3217">
        <v>0</v>
      </c>
      <c r="Z3217">
        <v>2.5426804664809781</v>
      </c>
      <c r="AA3217">
        <v>0</v>
      </c>
      <c r="AB3217">
        <v>37.628560014226252</v>
      </c>
      <c r="AC3217">
        <v>0</v>
      </c>
      <c r="AD3217">
        <v>0</v>
      </c>
      <c r="AE3217">
        <v>192.46396969485517</v>
      </c>
    </row>
    <row r="3218" spans="1:31" x14ac:dyDescent="0.25">
      <c r="A3218">
        <v>2398856</v>
      </c>
      <c r="B3218">
        <v>1</v>
      </c>
      <c r="C3218" t="s">
        <v>80</v>
      </c>
      <c r="D3218" t="s">
        <v>84</v>
      </c>
      <c r="E3218" t="s">
        <v>132</v>
      </c>
      <c r="F3218" t="s">
        <v>9456</v>
      </c>
      <c r="G3218" t="s">
        <v>254</v>
      </c>
      <c r="H3218" t="s">
        <v>135</v>
      </c>
      <c r="I3218" t="s">
        <v>136</v>
      </c>
      <c r="J3218" t="s">
        <v>137</v>
      </c>
      <c r="K3218" t="s">
        <v>163</v>
      </c>
      <c r="L3218" t="s">
        <v>9457</v>
      </c>
      <c r="M3218" t="s">
        <v>9458</v>
      </c>
      <c r="N3218">
        <v>0.58305555499999995</v>
      </c>
      <c r="O3218">
        <v>0</v>
      </c>
      <c r="P3218">
        <v>73</v>
      </c>
      <c r="Q3218">
        <v>0</v>
      </c>
      <c r="R3218">
        <v>0</v>
      </c>
      <c r="S3218">
        <v>0</v>
      </c>
      <c r="T3218">
        <v>20</v>
      </c>
      <c r="U3218">
        <v>0</v>
      </c>
      <c r="V3218">
        <v>0</v>
      </c>
      <c r="W3218">
        <v>0</v>
      </c>
      <c r="X3218">
        <v>7.197306188619585</v>
      </c>
      <c r="Y3218">
        <v>0</v>
      </c>
      <c r="Z3218">
        <v>0</v>
      </c>
      <c r="AA3218">
        <v>0</v>
      </c>
      <c r="AB3218">
        <v>9.515462437737904</v>
      </c>
      <c r="AC3218">
        <v>0</v>
      </c>
      <c r="AD3218">
        <v>0</v>
      </c>
      <c r="AE3218">
        <v>16.712768626357487</v>
      </c>
    </row>
    <row r="3219" spans="1:31" x14ac:dyDescent="0.25">
      <c r="A3219">
        <v>2398861</v>
      </c>
      <c r="B3219">
        <v>1</v>
      </c>
      <c r="C3219" t="s">
        <v>81</v>
      </c>
      <c r="D3219" t="s">
        <v>112</v>
      </c>
      <c r="E3219" t="s">
        <v>153</v>
      </c>
      <c r="F3219" t="s">
        <v>5606</v>
      </c>
      <c r="G3219" t="s">
        <v>162</v>
      </c>
      <c r="H3219" t="s">
        <v>143</v>
      </c>
      <c r="I3219" t="s">
        <v>136</v>
      </c>
      <c r="J3219" t="s">
        <v>137</v>
      </c>
      <c r="K3219" t="s">
        <v>163</v>
      </c>
      <c r="L3219" t="s">
        <v>9459</v>
      </c>
      <c r="M3219" t="s">
        <v>9460</v>
      </c>
      <c r="N3219">
        <v>0.114722222</v>
      </c>
      <c r="O3219">
        <v>0</v>
      </c>
      <c r="P3219">
        <v>0</v>
      </c>
      <c r="Q3219">
        <v>7</v>
      </c>
      <c r="R3219">
        <v>72</v>
      </c>
      <c r="S3219">
        <v>3</v>
      </c>
      <c r="T3219">
        <v>2</v>
      </c>
      <c r="U3219">
        <v>0</v>
      </c>
      <c r="V3219">
        <v>0</v>
      </c>
      <c r="W3219">
        <v>0</v>
      </c>
      <c r="X3219">
        <v>0</v>
      </c>
      <c r="Y3219">
        <v>1.3423763418544696</v>
      </c>
      <c r="Z3219">
        <v>3.1999938867552249</v>
      </c>
      <c r="AA3219">
        <v>1.3152402446302935</v>
      </c>
      <c r="AB3219">
        <v>0.20813988124187999</v>
      </c>
      <c r="AC3219">
        <v>0</v>
      </c>
      <c r="AD3219">
        <v>0</v>
      </c>
      <c r="AE3219">
        <v>6.0657503544818692</v>
      </c>
    </row>
    <row r="3220" spans="1:31" x14ac:dyDescent="0.25">
      <c r="A3220">
        <v>2398862</v>
      </c>
      <c r="B3220">
        <v>1</v>
      </c>
      <c r="C3220" t="s">
        <v>81</v>
      </c>
      <c r="D3220" t="s">
        <v>118</v>
      </c>
      <c r="E3220" t="s">
        <v>181</v>
      </c>
      <c r="F3220" t="s">
        <v>9461</v>
      </c>
      <c r="G3220" t="s">
        <v>183</v>
      </c>
      <c r="H3220" t="s">
        <v>135</v>
      </c>
      <c r="I3220" t="s">
        <v>136</v>
      </c>
      <c r="J3220" t="s">
        <v>137</v>
      </c>
      <c r="K3220" t="s">
        <v>163</v>
      </c>
      <c r="L3220" t="s">
        <v>9462</v>
      </c>
      <c r="M3220" t="s">
        <v>9463</v>
      </c>
      <c r="N3220">
        <v>1.931944444</v>
      </c>
      <c r="O3220">
        <v>0</v>
      </c>
      <c r="P3220">
        <v>5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1.0051726623090136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1.0051726623090136</v>
      </c>
    </row>
    <row r="3221" spans="1:31" x14ac:dyDescent="0.25">
      <c r="A3221">
        <v>2398864</v>
      </c>
      <c r="B3221">
        <v>1</v>
      </c>
      <c r="C3221" t="s">
        <v>80</v>
      </c>
      <c r="D3221" t="s">
        <v>92</v>
      </c>
      <c r="E3221" t="s">
        <v>181</v>
      </c>
      <c r="F3221" t="s">
        <v>9464</v>
      </c>
      <c r="G3221" t="s">
        <v>224</v>
      </c>
      <c r="H3221" t="s">
        <v>135</v>
      </c>
      <c r="I3221" t="s">
        <v>136</v>
      </c>
      <c r="J3221" t="s">
        <v>137</v>
      </c>
      <c r="K3221" t="s">
        <v>163</v>
      </c>
      <c r="L3221" t="s">
        <v>9465</v>
      </c>
      <c r="M3221" t="s">
        <v>9466</v>
      </c>
      <c r="N3221">
        <v>0.64416666600000005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0.12406411199686666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0.12406411199686666</v>
      </c>
    </row>
    <row r="3222" spans="1:31" x14ac:dyDescent="0.25">
      <c r="A3222">
        <v>2398865</v>
      </c>
      <c r="B3222">
        <v>1</v>
      </c>
      <c r="C3222" t="s">
        <v>80</v>
      </c>
      <c r="D3222" t="s">
        <v>83</v>
      </c>
      <c r="E3222" t="s">
        <v>157</v>
      </c>
      <c r="F3222" t="s">
        <v>9467</v>
      </c>
      <c r="G3222" t="s">
        <v>134</v>
      </c>
      <c r="H3222" t="s">
        <v>135</v>
      </c>
      <c r="I3222" t="s">
        <v>136</v>
      </c>
      <c r="J3222" t="s">
        <v>137</v>
      </c>
      <c r="K3222" t="s">
        <v>138</v>
      </c>
      <c r="L3222" t="s">
        <v>9468</v>
      </c>
      <c r="M3222" t="s">
        <v>9469</v>
      </c>
      <c r="N3222">
        <v>3.2541666660000002</v>
      </c>
      <c r="O3222">
        <v>0</v>
      </c>
      <c r="P3222">
        <v>61</v>
      </c>
      <c r="Q3222">
        <v>0</v>
      </c>
      <c r="R3222">
        <v>0</v>
      </c>
      <c r="S3222">
        <v>0</v>
      </c>
      <c r="T3222">
        <v>7</v>
      </c>
      <c r="U3222">
        <v>0</v>
      </c>
      <c r="V3222">
        <v>0</v>
      </c>
      <c r="W3222">
        <v>0</v>
      </c>
      <c r="X3222">
        <v>40.42816603350574</v>
      </c>
      <c r="Y3222">
        <v>0</v>
      </c>
      <c r="Z3222">
        <v>0</v>
      </c>
      <c r="AA3222">
        <v>0</v>
      </c>
      <c r="AB3222">
        <v>8.2001373594296005</v>
      </c>
      <c r="AC3222">
        <v>0</v>
      </c>
      <c r="AD3222">
        <v>0</v>
      </c>
      <c r="AE3222">
        <v>48.628303392935337</v>
      </c>
    </row>
    <row r="3223" spans="1:31" x14ac:dyDescent="0.25">
      <c r="A3223">
        <v>2398866</v>
      </c>
      <c r="B3223">
        <v>1</v>
      </c>
      <c r="C3223" t="s">
        <v>80</v>
      </c>
      <c r="D3223" t="s">
        <v>108</v>
      </c>
      <c r="E3223" t="s">
        <v>141</v>
      </c>
      <c r="F3223" t="s">
        <v>9470</v>
      </c>
      <c r="G3223" t="s">
        <v>134</v>
      </c>
      <c r="H3223" t="s">
        <v>143</v>
      </c>
      <c r="I3223" t="s">
        <v>136</v>
      </c>
      <c r="J3223" t="s">
        <v>137</v>
      </c>
      <c r="K3223" t="s">
        <v>138</v>
      </c>
      <c r="L3223" t="s">
        <v>9471</v>
      </c>
      <c r="M3223" t="s">
        <v>9472</v>
      </c>
      <c r="N3223">
        <v>0.44444444399999999</v>
      </c>
      <c r="O3223">
        <v>0</v>
      </c>
      <c r="P3223">
        <v>6</v>
      </c>
      <c r="Q3223">
        <v>0</v>
      </c>
      <c r="R3223">
        <v>0</v>
      </c>
      <c r="S3223">
        <v>0</v>
      </c>
      <c r="T3223">
        <v>5</v>
      </c>
      <c r="U3223">
        <v>0</v>
      </c>
      <c r="V3223">
        <v>0</v>
      </c>
      <c r="W3223">
        <v>0</v>
      </c>
      <c r="X3223">
        <v>0.26731004439886114</v>
      </c>
      <c r="Y3223">
        <v>0</v>
      </c>
      <c r="Z3223">
        <v>0</v>
      </c>
      <c r="AA3223">
        <v>0</v>
      </c>
      <c r="AB3223">
        <v>6.4139763436684838</v>
      </c>
      <c r="AC3223">
        <v>0</v>
      </c>
      <c r="AD3223">
        <v>0</v>
      </c>
      <c r="AE3223">
        <v>6.6812863880673445</v>
      </c>
    </row>
    <row r="3224" spans="1:31" x14ac:dyDescent="0.25">
      <c r="A3224">
        <v>2398867</v>
      </c>
      <c r="B3224">
        <v>1</v>
      </c>
      <c r="C3224" t="s">
        <v>80</v>
      </c>
      <c r="D3224" t="s">
        <v>97</v>
      </c>
      <c r="E3224" t="s">
        <v>141</v>
      </c>
      <c r="F3224" t="s">
        <v>9473</v>
      </c>
      <c r="G3224" t="s">
        <v>134</v>
      </c>
      <c r="H3224" t="s">
        <v>143</v>
      </c>
      <c r="I3224" t="s">
        <v>136</v>
      </c>
      <c r="J3224" t="s">
        <v>137</v>
      </c>
      <c r="K3224" t="s">
        <v>138</v>
      </c>
      <c r="L3224" t="s">
        <v>9474</v>
      </c>
      <c r="M3224" t="s">
        <v>9475</v>
      </c>
      <c r="N3224">
        <v>3.4127777770000001</v>
      </c>
      <c r="O3224">
        <v>1</v>
      </c>
      <c r="P3224">
        <v>328</v>
      </c>
      <c r="Q3224">
        <v>0</v>
      </c>
      <c r="R3224">
        <v>1</v>
      </c>
      <c r="S3224">
        <v>0</v>
      </c>
      <c r="T3224">
        <v>13</v>
      </c>
      <c r="U3224">
        <v>0</v>
      </c>
      <c r="V3224">
        <v>1</v>
      </c>
      <c r="W3224">
        <v>11.608045068786</v>
      </c>
      <c r="X3224">
        <v>221.18030526549171</v>
      </c>
      <c r="Y3224">
        <v>0</v>
      </c>
      <c r="Z3224">
        <v>0</v>
      </c>
      <c r="AA3224">
        <v>0</v>
      </c>
      <c r="AB3224">
        <v>29.247079222347626</v>
      </c>
      <c r="AC3224">
        <v>0</v>
      </c>
      <c r="AD3224">
        <v>155.69756514654455</v>
      </c>
      <c r="AE3224">
        <v>417.73299470316988</v>
      </c>
    </row>
    <row r="3225" spans="1:31" x14ac:dyDescent="0.25">
      <c r="A3225">
        <v>2398868</v>
      </c>
      <c r="B3225">
        <v>1</v>
      </c>
      <c r="C3225" t="s">
        <v>80</v>
      </c>
      <c r="D3225" t="s">
        <v>105</v>
      </c>
      <c r="E3225" t="s">
        <v>157</v>
      </c>
      <c r="F3225" t="s">
        <v>9476</v>
      </c>
      <c r="G3225" t="s">
        <v>272</v>
      </c>
      <c r="H3225" t="s">
        <v>135</v>
      </c>
      <c r="I3225" t="s">
        <v>136</v>
      </c>
      <c r="J3225" t="s">
        <v>137</v>
      </c>
      <c r="K3225" t="s">
        <v>163</v>
      </c>
      <c r="L3225" t="s">
        <v>9477</v>
      </c>
      <c r="M3225" t="s">
        <v>9478</v>
      </c>
      <c r="N3225">
        <v>5.4511111110000003</v>
      </c>
      <c r="O3225">
        <v>0</v>
      </c>
      <c r="P3225">
        <v>6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4.2608558382197508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4.2608558382197508</v>
      </c>
    </row>
    <row r="3226" spans="1:31" x14ac:dyDescent="0.25">
      <c r="A3226">
        <v>2398870</v>
      </c>
      <c r="B3226">
        <v>1</v>
      </c>
      <c r="C3226" t="s">
        <v>81</v>
      </c>
      <c r="D3226" t="s">
        <v>118</v>
      </c>
      <c r="E3226" t="s">
        <v>181</v>
      </c>
      <c r="F3226" t="s">
        <v>9479</v>
      </c>
      <c r="G3226" t="s">
        <v>235</v>
      </c>
      <c r="H3226" t="s">
        <v>135</v>
      </c>
      <c r="I3226" t="s">
        <v>136</v>
      </c>
      <c r="J3226" t="s">
        <v>3</v>
      </c>
      <c r="K3226" t="s">
        <v>163</v>
      </c>
      <c r="L3226" t="s">
        <v>9480</v>
      </c>
      <c r="M3226" t="s">
        <v>9481</v>
      </c>
      <c r="N3226">
        <v>1.1625000000000001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1.1238065841863334E-2</v>
      </c>
      <c r="AC3226">
        <v>0</v>
      </c>
      <c r="AD3226">
        <v>0</v>
      </c>
      <c r="AE3226">
        <v>1.1238065841863334E-2</v>
      </c>
    </row>
    <row r="3227" spans="1:31" x14ac:dyDescent="0.25">
      <c r="A3227">
        <v>2398871</v>
      </c>
      <c r="B3227">
        <v>1</v>
      </c>
      <c r="C3227" t="s">
        <v>80</v>
      </c>
      <c r="D3227" t="s">
        <v>99</v>
      </c>
      <c r="E3227" t="s">
        <v>181</v>
      </c>
      <c r="F3227" t="s">
        <v>9482</v>
      </c>
      <c r="G3227" t="s">
        <v>183</v>
      </c>
      <c r="H3227" t="s">
        <v>135</v>
      </c>
      <c r="I3227" t="s">
        <v>136</v>
      </c>
      <c r="J3227" t="s">
        <v>137</v>
      </c>
      <c r="K3227" t="s">
        <v>163</v>
      </c>
      <c r="L3227" t="s">
        <v>9483</v>
      </c>
      <c r="M3227" t="s">
        <v>9484</v>
      </c>
      <c r="N3227">
        <v>2.1180555550000002</v>
      </c>
      <c r="O3227">
        <v>0</v>
      </c>
      <c r="P3227">
        <v>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0.94322285267645789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0.94322285267645789</v>
      </c>
    </row>
    <row r="3228" spans="1:31" x14ac:dyDescent="0.25">
      <c r="A3228">
        <v>2398873</v>
      </c>
      <c r="B3228">
        <v>1</v>
      </c>
      <c r="C3228" t="s">
        <v>80</v>
      </c>
      <c r="D3228" t="s">
        <v>107</v>
      </c>
      <c r="E3228" t="s">
        <v>157</v>
      </c>
      <c r="F3228" t="s">
        <v>9485</v>
      </c>
      <c r="G3228" t="s">
        <v>297</v>
      </c>
      <c r="H3228" t="s">
        <v>135</v>
      </c>
      <c r="I3228" t="s">
        <v>136</v>
      </c>
      <c r="J3228" t="s">
        <v>137</v>
      </c>
      <c r="K3228" t="s">
        <v>163</v>
      </c>
      <c r="L3228" t="s">
        <v>9486</v>
      </c>
      <c r="M3228" t="s">
        <v>9487</v>
      </c>
      <c r="N3228">
        <v>1.4924999999999999</v>
      </c>
      <c r="O3228">
        <v>0</v>
      </c>
      <c r="P3228">
        <v>118</v>
      </c>
      <c r="Q3228">
        <v>0</v>
      </c>
      <c r="R3228">
        <v>0</v>
      </c>
      <c r="S3228">
        <v>0</v>
      </c>
      <c r="T3228">
        <v>6</v>
      </c>
      <c r="U3228">
        <v>0</v>
      </c>
      <c r="V3228">
        <v>0</v>
      </c>
      <c r="W3228">
        <v>0</v>
      </c>
      <c r="X3228">
        <v>28.404378785768564</v>
      </c>
      <c r="Y3228">
        <v>0</v>
      </c>
      <c r="Z3228">
        <v>0</v>
      </c>
      <c r="AA3228">
        <v>0</v>
      </c>
      <c r="AB3228">
        <v>24.058011205815202</v>
      </c>
      <c r="AC3228">
        <v>0</v>
      </c>
      <c r="AD3228">
        <v>0</v>
      </c>
      <c r="AE3228">
        <v>52.462389991583763</v>
      </c>
    </row>
    <row r="3229" spans="1:31" x14ac:dyDescent="0.25">
      <c r="A3229">
        <v>2398876</v>
      </c>
      <c r="B3229">
        <v>1</v>
      </c>
      <c r="C3229" t="s">
        <v>80</v>
      </c>
      <c r="D3229" t="s">
        <v>105</v>
      </c>
      <c r="E3229" t="s">
        <v>157</v>
      </c>
      <c r="F3229" t="s">
        <v>9488</v>
      </c>
      <c r="G3229" t="s">
        <v>134</v>
      </c>
      <c r="H3229" t="s">
        <v>135</v>
      </c>
      <c r="I3229" t="s">
        <v>136</v>
      </c>
      <c r="J3229" t="s">
        <v>137</v>
      </c>
      <c r="K3229" t="s">
        <v>138</v>
      </c>
      <c r="L3229" t="s">
        <v>9489</v>
      </c>
      <c r="M3229" t="s">
        <v>9490</v>
      </c>
      <c r="N3229">
        <v>3.5074999999999998</v>
      </c>
      <c r="O3229">
        <v>0</v>
      </c>
      <c r="P3229">
        <v>89</v>
      </c>
      <c r="Q3229">
        <v>0</v>
      </c>
      <c r="R3229">
        <v>0</v>
      </c>
      <c r="S3229">
        <v>0</v>
      </c>
      <c r="T3229">
        <v>3</v>
      </c>
      <c r="U3229">
        <v>0</v>
      </c>
      <c r="V3229">
        <v>0</v>
      </c>
      <c r="W3229">
        <v>0</v>
      </c>
      <c r="X3229">
        <v>60.612152872000685</v>
      </c>
      <c r="Y3229">
        <v>0</v>
      </c>
      <c r="Z3229">
        <v>0</v>
      </c>
      <c r="AA3229">
        <v>0</v>
      </c>
      <c r="AB3229">
        <v>7.0374072582248921</v>
      </c>
      <c r="AC3229">
        <v>0</v>
      </c>
      <c r="AD3229">
        <v>0</v>
      </c>
      <c r="AE3229">
        <v>67.649560130225581</v>
      </c>
    </row>
    <row r="3230" spans="1:31" x14ac:dyDescent="0.25">
      <c r="A3230">
        <v>2398877</v>
      </c>
      <c r="B3230">
        <v>1</v>
      </c>
      <c r="C3230" t="s">
        <v>81</v>
      </c>
      <c r="D3230" t="s">
        <v>118</v>
      </c>
      <c r="E3230" t="s">
        <v>153</v>
      </c>
      <c r="F3230" t="s">
        <v>9491</v>
      </c>
      <c r="G3230" t="s">
        <v>162</v>
      </c>
      <c r="H3230" t="s">
        <v>143</v>
      </c>
      <c r="I3230" t="s">
        <v>136</v>
      </c>
      <c r="J3230" t="s">
        <v>137</v>
      </c>
      <c r="K3230" t="s">
        <v>163</v>
      </c>
      <c r="L3230" t="s">
        <v>9492</v>
      </c>
      <c r="M3230" t="s">
        <v>9493</v>
      </c>
      <c r="N3230">
        <v>2.8172222219999998</v>
      </c>
      <c r="O3230">
        <v>0</v>
      </c>
      <c r="P3230">
        <v>90</v>
      </c>
      <c r="Q3230">
        <v>0</v>
      </c>
      <c r="R3230">
        <v>10</v>
      </c>
      <c r="S3230">
        <v>0</v>
      </c>
      <c r="T3230">
        <v>9</v>
      </c>
      <c r="U3230">
        <v>0</v>
      </c>
      <c r="V3230">
        <v>0</v>
      </c>
      <c r="W3230">
        <v>0</v>
      </c>
      <c r="X3230">
        <v>47.608487999436143</v>
      </c>
      <c r="Y3230">
        <v>0</v>
      </c>
      <c r="Z3230">
        <v>22.335738415625027</v>
      </c>
      <c r="AA3230">
        <v>0</v>
      </c>
      <c r="AB3230">
        <v>4.0860648892298661</v>
      </c>
      <c r="AC3230">
        <v>0</v>
      </c>
      <c r="AD3230">
        <v>0</v>
      </c>
      <c r="AE3230">
        <v>74.030291304291026</v>
      </c>
    </row>
    <row r="3231" spans="1:31" x14ac:dyDescent="0.25">
      <c r="A3231">
        <v>2398878</v>
      </c>
      <c r="B3231">
        <v>1</v>
      </c>
      <c r="C3231" t="s">
        <v>80</v>
      </c>
      <c r="D3231" t="s">
        <v>97</v>
      </c>
      <c r="E3231" t="s">
        <v>181</v>
      </c>
      <c r="F3231" t="s">
        <v>9494</v>
      </c>
      <c r="G3231" t="s">
        <v>231</v>
      </c>
      <c r="H3231" t="s">
        <v>135</v>
      </c>
      <c r="I3231" t="s">
        <v>136</v>
      </c>
      <c r="J3231" t="s">
        <v>137</v>
      </c>
      <c r="K3231" t="s">
        <v>163</v>
      </c>
      <c r="L3231" t="s">
        <v>9495</v>
      </c>
      <c r="M3231" t="s">
        <v>9496</v>
      </c>
      <c r="N3231">
        <v>2.2430555550000002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0.61413879881870181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0.61413879881870181</v>
      </c>
    </row>
    <row r="3232" spans="1:31" x14ac:dyDescent="0.25">
      <c r="A3232">
        <v>2398879</v>
      </c>
      <c r="B3232">
        <v>1</v>
      </c>
      <c r="C3232" t="s">
        <v>80</v>
      </c>
      <c r="D3232" t="s">
        <v>100</v>
      </c>
      <c r="E3232" t="s">
        <v>279</v>
      </c>
      <c r="F3232" t="s">
        <v>9497</v>
      </c>
      <c r="G3232" t="s">
        <v>162</v>
      </c>
      <c r="H3232" t="s">
        <v>143</v>
      </c>
      <c r="I3232" t="s">
        <v>136</v>
      </c>
      <c r="J3232" t="s">
        <v>137</v>
      </c>
      <c r="K3232" t="s">
        <v>163</v>
      </c>
      <c r="L3232" t="s">
        <v>9498</v>
      </c>
      <c r="M3232" t="s">
        <v>9499</v>
      </c>
      <c r="N3232">
        <v>0.460277777</v>
      </c>
      <c r="O3232">
        <v>11</v>
      </c>
      <c r="P3232">
        <v>6531</v>
      </c>
      <c r="Q3232">
        <v>43</v>
      </c>
      <c r="R3232">
        <v>745</v>
      </c>
      <c r="S3232">
        <v>64</v>
      </c>
      <c r="T3232">
        <v>901</v>
      </c>
      <c r="U3232">
        <v>8</v>
      </c>
      <c r="V3232">
        <v>1</v>
      </c>
      <c r="W3232">
        <v>2.6445525529222644</v>
      </c>
      <c r="X3232">
        <v>764.10716563453923</v>
      </c>
      <c r="Y3232">
        <v>21.190196051761408</v>
      </c>
      <c r="Z3232">
        <v>191.45776850132575</v>
      </c>
      <c r="AA3232">
        <v>176.45406144931854</v>
      </c>
      <c r="AB3232">
        <v>354.29091687146945</v>
      </c>
      <c r="AC3232">
        <v>82.727799185898377</v>
      </c>
      <c r="AD3232">
        <v>21.450719528989257</v>
      </c>
      <c r="AE3232">
        <v>1614.3231797762244</v>
      </c>
    </row>
    <row r="3233" spans="1:31" x14ac:dyDescent="0.25">
      <c r="A3233">
        <v>2398881</v>
      </c>
      <c r="B3233">
        <v>1</v>
      </c>
      <c r="C3233" t="s">
        <v>80</v>
      </c>
      <c r="D3233" t="s">
        <v>85</v>
      </c>
      <c r="E3233" t="s">
        <v>181</v>
      </c>
      <c r="F3233" t="s">
        <v>5296</v>
      </c>
      <c r="G3233" t="s">
        <v>224</v>
      </c>
      <c r="H3233" t="s">
        <v>135</v>
      </c>
      <c r="I3233" t="s">
        <v>136</v>
      </c>
      <c r="J3233" t="s">
        <v>137</v>
      </c>
      <c r="K3233" t="s">
        <v>163</v>
      </c>
      <c r="L3233" t="s">
        <v>9500</v>
      </c>
      <c r="M3233" t="s">
        <v>9501</v>
      </c>
      <c r="N3233">
        <v>1.145</v>
      </c>
      <c r="O3233">
        <v>0</v>
      </c>
      <c r="P3233">
        <v>9</v>
      </c>
      <c r="Q3233">
        <v>0</v>
      </c>
      <c r="R3233">
        <v>0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2.087279237579414</v>
      </c>
      <c r="Y3233">
        <v>0</v>
      </c>
      <c r="Z3233">
        <v>0</v>
      </c>
      <c r="AA3233">
        <v>0</v>
      </c>
      <c r="AB3233">
        <v>6.8804170952550816</v>
      </c>
      <c r="AC3233">
        <v>0</v>
      </c>
      <c r="AD3233">
        <v>0</v>
      </c>
      <c r="AE3233">
        <v>8.9676963328344961</v>
      </c>
    </row>
    <row r="3234" spans="1:31" x14ac:dyDescent="0.25">
      <c r="A3234">
        <v>2398882</v>
      </c>
      <c r="B3234">
        <v>1</v>
      </c>
      <c r="C3234" t="s">
        <v>80</v>
      </c>
      <c r="D3234" t="s">
        <v>105</v>
      </c>
      <c r="E3234" t="s">
        <v>153</v>
      </c>
      <c r="F3234" t="s">
        <v>9502</v>
      </c>
      <c r="G3234" t="s">
        <v>162</v>
      </c>
      <c r="H3234" t="s">
        <v>143</v>
      </c>
      <c r="I3234" t="s">
        <v>136</v>
      </c>
      <c r="J3234" t="s">
        <v>137</v>
      </c>
      <c r="K3234" t="s">
        <v>163</v>
      </c>
      <c r="L3234" t="s">
        <v>9503</v>
      </c>
      <c r="M3234" t="s">
        <v>9504</v>
      </c>
      <c r="N3234">
        <v>1.591388888</v>
      </c>
      <c r="O3234">
        <v>0</v>
      </c>
      <c r="P3234">
        <v>171</v>
      </c>
      <c r="Q3234">
        <v>0</v>
      </c>
      <c r="R3234">
        <v>0</v>
      </c>
      <c r="S3234">
        <v>17</v>
      </c>
      <c r="T3234">
        <v>32</v>
      </c>
      <c r="U3234">
        <v>15</v>
      </c>
      <c r="V3234">
        <v>2</v>
      </c>
      <c r="W3234">
        <v>0</v>
      </c>
      <c r="X3234">
        <v>52.767685391309783</v>
      </c>
      <c r="Y3234">
        <v>0</v>
      </c>
      <c r="Z3234">
        <v>0</v>
      </c>
      <c r="AA3234">
        <v>156.24735519906136</v>
      </c>
      <c r="AB3234">
        <v>125.32105459264309</v>
      </c>
      <c r="AC3234">
        <v>1160.1017965283816</v>
      </c>
      <c r="AD3234">
        <v>7.5786271992510468</v>
      </c>
      <c r="AE3234">
        <v>1502.0165189106469</v>
      </c>
    </row>
    <row r="3235" spans="1:31" x14ac:dyDescent="0.25">
      <c r="A3235">
        <v>2398884</v>
      </c>
      <c r="B3235">
        <v>1</v>
      </c>
      <c r="C3235" t="s">
        <v>81</v>
      </c>
      <c r="D3235" t="s">
        <v>127</v>
      </c>
      <c r="E3235" t="s">
        <v>181</v>
      </c>
      <c r="F3235" t="s">
        <v>9505</v>
      </c>
      <c r="G3235" t="s">
        <v>183</v>
      </c>
      <c r="H3235" t="s">
        <v>135</v>
      </c>
      <c r="I3235" t="s">
        <v>136</v>
      </c>
      <c r="J3235" t="s">
        <v>137</v>
      </c>
      <c r="K3235" t="s">
        <v>163</v>
      </c>
      <c r="L3235" t="s">
        <v>9506</v>
      </c>
      <c r="M3235" t="s">
        <v>9507</v>
      </c>
      <c r="N3235">
        <v>2.8197222219999998</v>
      </c>
      <c r="O3235">
        <v>0</v>
      </c>
      <c r="P3235">
        <v>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0.19694970528501671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0.19694970528501671</v>
      </c>
    </row>
    <row r="3236" spans="1:31" x14ac:dyDescent="0.25">
      <c r="A3236">
        <v>2398885</v>
      </c>
      <c r="B3236">
        <v>1</v>
      </c>
      <c r="C3236" t="s">
        <v>80</v>
      </c>
      <c r="D3236" t="s">
        <v>97</v>
      </c>
      <c r="E3236" t="s">
        <v>157</v>
      </c>
      <c r="F3236" t="s">
        <v>9508</v>
      </c>
      <c r="G3236" t="s">
        <v>272</v>
      </c>
      <c r="H3236" t="s">
        <v>135</v>
      </c>
      <c r="I3236" t="s">
        <v>136</v>
      </c>
      <c r="J3236" t="s">
        <v>137</v>
      </c>
      <c r="K3236" t="s">
        <v>163</v>
      </c>
      <c r="L3236" t="s">
        <v>9509</v>
      </c>
      <c r="M3236" t="s">
        <v>9510</v>
      </c>
      <c r="N3236">
        <v>4.6980555549999998</v>
      </c>
      <c r="O3236">
        <v>0</v>
      </c>
      <c r="P3236">
        <v>83</v>
      </c>
      <c r="Q3236">
        <v>0</v>
      </c>
      <c r="R3236">
        <v>0</v>
      </c>
      <c r="S3236">
        <v>0</v>
      </c>
      <c r="T3236">
        <v>4</v>
      </c>
      <c r="U3236">
        <v>0</v>
      </c>
      <c r="V3236">
        <v>0</v>
      </c>
      <c r="W3236">
        <v>0</v>
      </c>
      <c r="X3236">
        <v>103.55176108469482</v>
      </c>
      <c r="Y3236">
        <v>0</v>
      </c>
      <c r="Z3236">
        <v>0</v>
      </c>
      <c r="AA3236">
        <v>0</v>
      </c>
      <c r="AB3236">
        <v>19.623196821598921</v>
      </c>
      <c r="AC3236">
        <v>0</v>
      </c>
      <c r="AD3236">
        <v>0</v>
      </c>
      <c r="AE3236">
        <v>123.17495790629374</v>
      </c>
    </row>
    <row r="3237" spans="1:31" x14ac:dyDescent="0.25">
      <c r="A3237">
        <v>2398886</v>
      </c>
      <c r="B3237">
        <v>1</v>
      </c>
      <c r="C3237" t="s">
        <v>80</v>
      </c>
      <c r="D3237" t="s">
        <v>84</v>
      </c>
      <c r="E3237" t="s">
        <v>132</v>
      </c>
      <c r="F3237" t="s">
        <v>4744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9511</v>
      </c>
      <c r="M3237" t="s">
        <v>9512</v>
      </c>
      <c r="N3237">
        <v>3.8877777770000002</v>
      </c>
      <c r="O3237">
        <v>0</v>
      </c>
      <c r="P3237">
        <v>456</v>
      </c>
      <c r="Q3237">
        <v>0</v>
      </c>
      <c r="R3237">
        <v>0</v>
      </c>
      <c r="S3237">
        <v>0</v>
      </c>
      <c r="T3237">
        <v>33</v>
      </c>
      <c r="U3237">
        <v>0</v>
      </c>
      <c r="V3237">
        <v>0</v>
      </c>
      <c r="W3237">
        <v>0</v>
      </c>
      <c r="X3237">
        <v>341.28413570530421</v>
      </c>
      <c r="Y3237">
        <v>0</v>
      </c>
      <c r="Z3237">
        <v>0</v>
      </c>
      <c r="AA3237">
        <v>0</v>
      </c>
      <c r="AB3237">
        <v>248.89293440348109</v>
      </c>
      <c r="AC3237">
        <v>0</v>
      </c>
      <c r="AD3237">
        <v>0</v>
      </c>
      <c r="AE3237">
        <v>590.1770701087853</v>
      </c>
    </row>
    <row r="3238" spans="1:31" x14ac:dyDescent="0.25">
      <c r="A3238">
        <v>2398887</v>
      </c>
      <c r="B3238">
        <v>1</v>
      </c>
      <c r="C3238" t="s">
        <v>80</v>
      </c>
      <c r="D3238" t="s">
        <v>103</v>
      </c>
      <c r="E3238" t="s">
        <v>153</v>
      </c>
      <c r="F3238" t="s">
        <v>9513</v>
      </c>
      <c r="G3238" t="s">
        <v>162</v>
      </c>
      <c r="H3238" t="s">
        <v>143</v>
      </c>
      <c r="I3238" t="s">
        <v>136</v>
      </c>
      <c r="J3238" t="s">
        <v>137</v>
      </c>
      <c r="K3238" t="s">
        <v>163</v>
      </c>
      <c r="L3238" t="s">
        <v>9514</v>
      </c>
      <c r="M3238" t="s">
        <v>9515</v>
      </c>
      <c r="N3238">
        <v>0.79749999999999999</v>
      </c>
      <c r="O3238">
        <v>1</v>
      </c>
      <c r="P3238">
        <v>0</v>
      </c>
      <c r="Q3238">
        <v>1</v>
      </c>
      <c r="R3238">
        <v>0</v>
      </c>
      <c r="S3238">
        <v>2</v>
      </c>
      <c r="T3238">
        <v>7</v>
      </c>
      <c r="U3238">
        <v>2</v>
      </c>
      <c r="V3238">
        <v>0</v>
      </c>
      <c r="W3238">
        <v>1.1055586796977308</v>
      </c>
      <c r="X3238">
        <v>0</v>
      </c>
      <c r="Y3238">
        <v>0.77937814528349947</v>
      </c>
      <c r="Z3238">
        <v>0</v>
      </c>
      <c r="AA3238">
        <v>17.822334868174977</v>
      </c>
      <c r="AB3238">
        <v>5.6463971015020711</v>
      </c>
      <c r="AC3238">
        <v>325.66091879686866</v>
      </c>
      <c r="AD3238">
        <v>0</v>
      </c>
      <c r="AE3238">
        <v>351.01458759152695</v>
      </c>
    </row>
    <row r="3239" spans="1:31" x14ac:dyDescent="0.25">
      <c r="A3239">
        <v>2398888</v>
      </c>
      <c r="B3239">
        <v>1</v>
      </c>
      <c r="C3239" t="s">
        <v>80</v>
      </c>
      <c r="D3239" t="s">
        <v>105</v>
      </c>
      <c r="E3239" t="s">
        <v>141</v>
      </c>
      <c r="F3239" t="s">
        <v>9516</v>
      </c>
      <c r="G3239" t="s">
        <v>206</v>
      </c>
      <c r="H3239" t="s">
        <v>143</v>
      </c>
      <c r="I3239" t="s">
        <v>136</v>
      </c>
      <c r="J3239" t="s">
        <v>137</v>
      </c>
      <c r="K3239" t="s">
        <v>163</v>
      </c>
      <c r="L3239" t="s">
        <v>9517</v>
      </c>
      <c r="M3239" t="s">
        <v>9518</v>
      </c>
      <c r="N3239">
        <v>3.1041666659999998</v>
      </c>
      <c r="O3239">
        <v>0</v>
      </c>
      <c r="P3239">
        <v>111</v>
      </c>
      <c r="Q3239">
        <v>0</v>
      </c>
      <c r="R3239">
        <v>1</v>
      </c>
      <c r="S3239">
        <v>0</v>
      </c>
      <c r="T3239">
        <v>36</v>
      </c>
      <c r="U3239">
        <v>0</v>
      </c>
      <c r="V3239">
        <v>0</v>
      </c>
      <c r="W3239">
        <v>0</v>
      </c>
      <c r="X3239">
        <v>89.944478755908293</v>
      </c>
      <c r="Y3239">
        <v>0</v>
      </c>
      <c r="Z3239">
        <v>0.56038915108707221</v>
      </c>
      <c r="AA3239">
        <v>0</v>
      </c>
      <c r="AB3239">
        <v>109.13642813020788</v>
      </c>
      <c r="AC3239">
        <v>0</v>
      </c>
      <c r="AD3239">
        <v>0</v>
      </c>
      <c r="AE3239">
        <v>199.64129603720323</v>
      </c>
    </row>
    <row r="3240" spans="1:31" x14ac:dyDescent="0.25">
      <c r="A3240">
        <v>2398889</v>
      </c>
      <c r="B3240">
        <v>1</v>
      </c>
      <c r="C3240" t="s">
        <v>80</v>
      </c>
      <c r="D3240" t="s">
        <v>98</v>
      </c>
      <c r="E3240" t="s">
        <v>181</v>
      </c>
      <c r="F3240" t="s">
        <v>9519</v>
      </c>
      <c r="G3240" t="s">
        <v>183</v>
      </c>
      <c r="H3240" t="s">
        <v>135</v>
      </c>
      <c r="I3240" t="s">
        <v>136</v>
      </c>
      <c r="J3240" t="s">
        <v>137</v>
      </c>
      <c r="K3240" t="s">
        <v>163</v>
      </c>
      <c r="L3240" t="s">
        <v>9520</v>
      </c>
      <c r="M3240" t="s">
        <v>9521</v>
      </c>
      <c r="N3240">
        <v>2.2997222220000002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9.0312089834681947E-2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9.0312089834681947E-2</v>
      </c>
    </row>
    <row r="3241" spans="1:31" x14ac:dyDescent="0.25">
      <c r="A3241">
        <v>2398891</v>
      </c>
      <c r="B3241">
        <v>1</v>
      </c>
      <c r="C3241" t="s">
        <v>81</v>
      </c>
      <c r="D3241" t="s">
        <v>118</v>
      </c>
      <c r="E3241" t="s">
        <v>181</v>
      </c>
      <c r="F3241" t="s">
        <v>9522</v>
      </c>
      <c r="G3241" t="s">
        <v>183</v>
      </c>
      <c r="H3241" t="s">
        <v>135</v>
      </c>
      <c r="I3241" t="s">
        <v>136</v>
      </c>
      <c r="J3241" t="s">
        <v>137</v>
      </c>
      <c r="K3241" t="s">
        <v>163</v>
      </c>
      <c r="L3241" t="s">
        <v>9523</v>
      </c>
      <c r="M3241" t="s">
        <v>9524</v>
      </c>
      <c r="N3241">
        <v>1.305555555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0.11498613795580553</v>
      </c>
      <c r="AC3241">
        <v>0</v>
      </c>
      <c r="AD3241">
        <v>0</v>
      </c>
      <c r="AE3241">
        <v>0.11498613795580553</v>
      </c>
    </row>
    <row r="3242" spans="1:31" x14ac:dyDescent="0.25">
      <c r="A3242">
        <v>2398892</v>
      </c>
      <c r="B3242">
        <v>1</v>
      </c>
      <c r="C3242" t="s">
        <v>80</v>
      </c>
      <c r="D3242" t="s">
        <v>100</v>
      </c>
      <c r="E3242" t="s">
        <v>153</v>
      </c>
      <c r="F3242" t="s">
        <v>9525</v>
      </c>
      <c r="G3242" t="s">
        <v>134</v>
      </c>
      <c r="H3242" t="s">
        <v>143</v>
      </c>
      <c r="I3242" t="s">
        <v>136</v>
      </c>
      <c r="J3242" t="s">
        <v>137</v>
      </c>
      <c r="K3242" t="s">
        <v>138</v>
      </c>
      <c r="L3242" t="s">
        <v>9526</v>
      </c>
      <c r="M3242" t="s">
        <v>5259</v>
      </c>
      <c r="N3242">
        <v>3.372777777</v>
      </c>
      <c r="O3242">
        <v>0</v>
      </c>
      <c r="P3242">
        <v>19</v>
      </c>
      <c r="Q3242">
        <v>1</v>
      </c>
      <c r="R3242">
        <v>13</v>
      </c>
      <c r="S3242">
        <v>9</v>
      </c>
      <c r="T3242">
        <v>626</v>
      </c>
      <c r="U3242">
        <v>18</v>
      </c>
      <c r="V3242">
        <v>146</v>
      </c>
      <c r="W3242">
        <v>0</v>
      </c>
      <c r="X3242">
        <v>15.766699449243839</v>
      </c>
      <c r="Y3242">
        <v>4.087378179384908</v>
      </c>
      <c r="Z3242">
        <v>69.719561238318036</v>
      </c>
      <c r="AA3242">
        <v>135.88723186553227</v>
      </c>
      <c r="AB3242">
        <v>3209.686040185703</v>
      </c>
      <c r="AC3242">
        <v>1600.6515325372602</v>
      </c>
      <c r="AD3242">
        <v>4973.1809312687756</v>
      </c>
      <c r="AE3242">
        <v>10008.979374724218</v>
      </c>
    </row>
    <row r="3243" spans="1:31" x14ac:dyDescent="0.25">
      <c r="A3243">
        <v>2398896</v>
      </c>
      <c r="B3243">
        <v>1</v>
      </c>
      <c r="C3243" t="s">
        <v>80</v>
      </c>
      <c r="D3243" t="s">
        <v>111</v>
      </c>
      <c r="E3243" t="s">
        <v>176</v>
      </c>
      <c r="F3243" t="s">
        <v>9527</v>
      </c>
      <c r="G3243" t="s">
        <v>272</v>
      </c>
      <c r="H3243" t="s">
        <v>135</v>
      </c>
      <c r="I3243" t="s">
        <v>136</v>
      </c>
      <c r="J3243" t="s">
        <v>137</v>
      </c>
      <c r="K3243" t="s">
        <v>163</v>
      </c>
      <c r="L3243" t="s">
        <v>9528</v>
      </c>
      <c r="M3243" t="s">
        <v>9529</v>
      </c>
      <c r="N3243">
        <v>1.845555555</v>
      </c>
      <c r="O3243">
        <v>0</v>
      </c>
      <c r="P3243">
        <v>58</v>
      </c>
      <c r="Q3243">
        <v>0</v>
      </c>
      <c r="R3243">
        <v>0</v>
      </c>
      <c r="S3243">
        <v>0</v>
      </c>
      <c r="T3243">
        <v>18</v>
      </c>
      <c r="U3243">
        <v>0</v>
      </c>
      <c r="V3243">
        <v>0</v>
      </c>
      <c r="W3243">
        <v>0</v>
      </c>
      <c r="X3243">
        <v>18.804566963971794</v>
      </c>
      <c r="Y3243">
        <v>0</v>
      </c>
      <c r="Z3243">
        <v>0</v>
      </c>
      <c r="AA3243">
        <v>0</v>
      </c>
      <c r="AB3243">
        <v>15.905533201820344</v>
      </c>
      <c r="AC3243">
        <v>0</v>
      </c>
      <c r="AD3243">
        <v>0</v>
      </c>
      <c r="AE3243">
        <v>34.710100165792142</v>
      </c>
    </row>
    <row r="3244" spans="1:31" x14ac:dyDescent="0.25">
      <c r="A3244">
        <v>2398899</v>
      </c>
      <c r="B3244">
        <v>1</v>
      </c>
      <c r="C3244" t="s">
        <v>80</v>
      </c>
      <c r="D3244" t="s">
        <v>104</v>
      </c>
      <c r="E3244" t="s">
        <v>181</v>
      </c>
      <c r="F3244" t="s">
        <v>9530</v>
      </c>
      <c r="G3244" t="s">
        <v>183</v>
      </c>
      <c r="H3244" t="s">
        <v>135</v>
      </c>
      <c r="I3244" t="s">
        <v>136</v>
      </c>
      <c r="J3244" t="s">
        <v>137</v>
      </c>
      <c r="K3244" t="s">
        <v>163</v>
      </c>
      <c r="L3244" t="s">
        <v>9531</v>
      </c>
      <c r="M3244" t="s">
        <v>9532</v>
      </c>
      <c r="N3244">
        <v>5.8144444440000003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1.1764937319297444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1.1764937319297444</v>
      </c>
    </row>
    <row r="3245" spans="1:31" x14ac:dyDescent="0.25">
      <c r="A3245">
        <v>2398900</v>
      </c>
      <c r="B3245">
        <v>1</v>
      </c>
      <c r="C3245" t="s">
        <v>80</v>
      </c>
      <c r="D3245" t="s">
        <v>83</v>
      </c>
      <c r="E3245" t="s">
        <v>141</v>
      </c>
      <c r="F3245" t="s">
        <v>9533</v>
      </c>
      <c r="G3245" t="s">
        <v>134</v>
      </c>
      <c r="H3245" t="s">
        <v>143</v>
      </c>
      <c r="I3245" t="s">
        <v>136</v>
      </c>
      <c r="J3245" t="s">
        <v>137</v>
      </c>
      <c r="K3245" t="s">
        <v>138</v>
      </c>
      <c r="L3245" t="s">
        <v>9534</v>
      </c>
      <c r="M3245" t="s">
        <v>9535</v>
      </c>
      <c r="N3245">
        <v>2.4311111109999999</v>
      </c>
      <c r="O3245">
        <v>0</v>
      </c>
      <c r="P3245">
        <v>1</v>
      </c>
      <c r="Q3245">
        <v>0</v>
      </c>
      <c r="R3245">
        <v>0</v>
      </c>
      <c r="S3245">
        <v>11</v>
      </c>
      <c r="T3245">
        <v>89</v>
      </c>
      <c r="U3245">
        <v>9</v>
      </c>
      <c r="V3245">
        <v>18</v>
      </c>
      <c r="W3245">
        <v>0</v>
      </c>
      <c r="X3245">
        <v>1.1354191766688766</v>
      </c>
      <c r="Y3245">
        <v>0</v>
      </c>
      <c r="Z3245">
        <v>0</v>
      </c>
      <c r="AA3245">
        <v>228.12260690666892</v>
      </c>
      <c r="AB3245">
        <v>394.89250716574463</v>
      </c>
      <c r="AC3245">
        <v>1125.0782747181993</v>
      </c>
      <c r="AD3245">
        <v>359.22308074990957</v>
      </c>
      <c r="AE3245">
        <v>2108.4518887171912</v>
      </c>
    </row>
    <row r="3246" spans="1:31" x14ac:dyDescent="0.25">
      <c r="A3246">
        <v>2398901</v>
      </c>
      <c r="B3246">
        <v>1</v>
      </c>
      <c r="C3246" t="s">
        <v>80</v>
      </c>
      <c r="D3246" t="s">
        <v>83</v>
      </c>
      <c r="E3246" t="s">
        <v>325</v>
      </c>
      <c r="F3246" t="s">
        <v>9536</v>
      </c>
      <c r="G3246" t="s">
        <v>134</v>
      </c>
      <c r="H3246" t="s">
        <v>143</v>
      </c>
      <c r="I3246" t="s">
        <v>136</v>
      </c>
      <c r="J3246" t="s">
        <v>137</v>
      </c>
      <c r="K3246" t="s">
        <v>138</v>
      </c>
      <c r="L3246" t="s">
        <v>9537</v>
      </c>
      <c r="M3246" t="s">
        <v>9538</v>
      </c>
      <c r="N3246">
        <v>3.4652777769999998</v>
      </c>
      <c r="O3246">
        <v>2</v>
      </c>
      <c r="P3246">
        <v>7580</v>
      </c>
      <c r="Q3246">
        <v>0</v>
      </c>
      <c r="R3246">
        <v>40</v>
      </c>
      <c r="S3246">
        <v>57</v>
      </c>
      <c r="T3246">
        <v>1100</v>
      </c>
      <c r="U3246">
        <v>21</v>
      </c>
      <c r="V3246">
        <v>17</v>
      </c>
      <c r="W3246">
        <v>1.5202275731383335</v>
      </c>
      <c r="X3246">
        <v>5571.0612858742816</v>
      </c>
      <c r="Y3246">
        <v>0</v>
      </c>
      <c r="Z3246">
        <v>112.1361208482621</v>
      </c>
      <c r="AA3246">
        <v>1209.049505852247</v>
      </c>
      <c r="AB3246">
        <v>4161.9987824450618</v>
      </c>
      <c r="AC3246">
        <v>2756.9399646121387</v>
      </c>
      <c r="AD3246">
        <v>584.01090078187553</v>
      </c>
      <c r="AE3246">
        <v>14396.716787987005</v>
      </c>
    </row>
    <row r="3247" spans="1:31" x14ac:dyDescent="0.25">
      <c r="A3247">
        <v>2398902</v>
      </c>
      <c r="B3247">
        <v>1</v>
      </c>
      <c r="C3247" t="s">
        <v>80</v>
      </c>
      <c r="D3247" t="s">
        <v>94</v>
      </c>
      <c r="E3247" t="s">
        <v>157</v>
      </c>
      <c r="F3247" t="s">
        <v>9539</v>
      </c>
      <c r="G3247" t="s">
        <v>272</v>
      </c>
      <c r="H3247" t="s">
        <v>135</v>
      </c>
      <c r="I3247" t="s">
        <v>136</v>
      </c>
      <c r="J3247" t="s">
        <v>137</v>
      </c>
      <c r="K3247" t="s">
        <v>163</v>
      </c>
      <c r="L3247" t="s">
        <v>9540</v>
      </c>
      <c r="M3247" t="s">
        <v>9541</v>
      </c>
      <c r="N3247">
        <v>1.109722222</v>
      </c>
      <c r="O3247">
        <v>0</v>
      </c>
      <c r="P3247">
        <v>20</v>
      </c>
      <c r="Q3247">
        <v>0</v>
      </c>
      <c r="R3247">
        <v>0</v>
      </c>
      <c r="S3247">
        <v>0</v>
      </c>
      <c r="T3247">
        <v>3</v>
      </c>
      <c r="U3247">
        <v>0</v>
      </c>
      <c r="V3247">
        <v>0</v>
      </c>
      <c r="W3247">
        <v>0</v>
      </c>
      <c r="X3247">
        <v>4.1295840751678954</v>
      </c>
      <c r="Y3247">
        <v>0</v>
      </c>
      <c r="Z3247">
        <v>0</v>
      </c>
      <c r="AA3247">
        <v>0</v>
      </c>
      <c r="AB3247">
        <v>1.8397010845165958</v>
      </c>
      <c r="AC3247">
        <v>0</v>
      </c>
      <c r="AD3247">
        <v>0</v>
      </c>
      <c r="AE3247">
        <v>5.9692851596844907</v>
      </c>
    </row>
    <row r="3248" spans="1:31" x14ac:dyDescent="0.25">
      <c r="A3248">
        <v>2398903</v>
      </c>
      <c r="B3248">
        <v>1</v>
      </c>
      <c r="C3248" t="s">
        <v>80</v>
      </c>
      <c r="D3248" t="s">
        <v>97</v>
      </c>
      <c r="E3248" t="s">
        <v>181</v>
      </c>
      <c r="F3248" t="s">
        <v>9542</v>
      </c>
      <c r="G3248" t="s">
        <v>183</v>
      </c>
      <c r="H3248" t="s">
        <v>135</v>
      </c>
      <c r="I3248" t="s">
        <v>136</v>
      </c>
      <c r="J3248" t="s">
        <v>137</v>
      </c>
      <c r="K3248" t="s">
        <v>163</v>
      </c>
      <c r="L3248" t="s">
        <v>9543</v>
      </c>
      <c r="M3248" t="s">
        <v>9544</v>
      </c>
      <c r="N3248">
        <v>4.8933333330000002</v>
      </c>
      <c r="O3248">
        <v>0</v>
      </c>
      <c r="P3248">
        <v>2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1.2135718174223666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1.2135718174223666</v>
      </c>
    </row>
    <row r="3249" spans="1:31" x14ac:dyDescent="0.25">
      <c r="A3249">
        <v>2398904</v>
      </c>
      <c r="B3249">
        <v>1</v>
      </c>
      <c r="C3249" t="s">
        <v>80</v>
      </c>
      <c r="D3249" t="s">
        <v>108</v>
      </c>
      <c r="E3249" t="s">
        <v>157</v>
      </c>
      <c r="F3249" t="s">
        <v>9545</v>
      </c>
      <c r="G3249" t="s">
        <v>213</v>
      </c>
      <c r="H3249" t="s">
        <v>135</v>
      </c>
      <c r="I3249" t="s">
        <v>136</v>
      </c>
      <c r="J3249" t="s">
        <v>137</v>
      </c>
      <c r="K3249" t="s">
        <v>163</v>
      </c>
      <c r="L3249" t="s">
        <v>9546</v>
      </c>
      <c r="M3249" t="s">
        <v>9547</v>
      </c>
      <c r="N3249">
        <v>2.3063888879999999</v>
      </c>
      <c r="O3249">
        <v>0</v>
      </c>
      <c r="P3249">
        <v>25</v>
      </c>
      <c r="Q3249">
        <v>0</v>
      </c>
      <c r="R3249">
        <v>12</v>
      </c>
      <c r="S3249">
        <v>0</v>
      </c>
      <c r="T3249">
        <v>4</v>
      </c>
      <c r="U3249">
        <v>0</v>
      </c>
      <c r="V3249">
        <v>0</v>
      </c>
      <c r="W3249">
        <v>0</v>
      </c>
      <c r="X3249">
        <v>9.7121112127764988</v>
      </c>
      <c r="Y3249">
        <v>0</v>
      </c>
      <c r="Z3249">
        <v>21.648951931063944</v>
      </c>
      <c r="AA3249">
        <v>0</v>
      </c>
      <c r="AB3249">
        <v>3.1419232352526723</v>
      </c>
      <c r="AC3249">
        <v>0</v>
      </c>
      <c r="AD3249">
        <v>0</v>
      </c>
      <c r="AE3249">
        <v>34.502986379093116</v>
      </c>
    </row>
    <row r="3250" spans="1:31" x14ac:dyDescent="0.25">
      <c r="A3250">
        <v>2398905</v>
      </c>
      <c r="B3250">
        <v>1</v>
      </c>
      <c r="C3250" t="s">
        <v>80</v>
      </c>
      <c r="D3250" t="s">
        <v>96</v>
      </c>
      <c r="E3250" t="s">
        <v>176</v>
      </c>
      <c r="F3250" t="s">
        <v>9548</v>
      </c>
      <c r="G3250" t="s">
        <v>235</v>
      </c>
      <c r="H3250" t="s">
        <v>135</v>
      </c>
      <c r="I3250" t="s">
        <v>136</v>
      </c>
      <c r="J3250" t="s">
        <v>3</v>
      </c>
      <c r="K3250" t="s">
        <v>163</v>
      </c>
      <c r="L3250" t="s">
        <v>9549</v>
      </c>
      <c r="M3250" t="s">
        <v>9550</v>
      </c>
      <c r="N3250">
        <v>1.2069444439999999</v>
      </c>
      <c r="O3250">
        <v>0</v>
      </c>
      <c r="P3250">
        <v>29</v>
      </c>
      <c r="Q3250">
        <v>0</v>
      </c>
      <c r="R3250">
        <v>0</v>
      </c>
      <c r="S3250">
        <v>0</v>
      </c>
      <c r="T3250">
        <v>2</v>
      </c>
      <c r="U3250">
        <v>0</v>
      </c>
      <c r="V3250">
        <v>0</v>
      </c>
      <c r="W3250">
        <v>0</v>
      </c>
      <c r="X3250">
        <v>4.3067493996202151</v>
      </c>
      <c r="Y3250">
        <v>0</v>
      </c>
      <c r="Z3250">
        <v>0</v>
      </c>
      <c r="AA3250">
        <v>0</v>
      </c>
      <c r="AB3250">
        <v>0.12483847683678805</v>
      </c>
      <c r="AC3250">
        <v>0</v>
      </c>
      <c r="AD3250">
        <v>0</v>
      </c>
      <c r="AE3250">
        <v>4.4315878764570034</v>
      </c>
    </row>
    <row r="3251" spans="1:31" x14ac:dyDescent="0.25">
      <c r="A3251">
        <v>2398906</v>
      </c>
      <c r="B3251">
        <v>1</v>
      </c>
      <c r="C3251" t="s">
        <v>81</v>
      </c>
      <c r="D3251" t="s">
        <v>122</v>
      </c>
      <c r="E3251" t="s">
        <v>181</v>
      </c>
      <c r="F3251" t="s">
        <v>9551</v>
      </c>
      <c r="G3251" t="s">
        <v>183</v>
      </c>
      <c r="H3251" t="s">
        <v>135</v>
      </c>
      <c r="I3251" t="s">
        <v>136</v>
      </c>
      <c r="J3251" t="s">
        <v>137</v>
      </c>
      <c r="K3251" t="s">
        <v>163</v>
      </c>
      <c r="L3251" t="s">
        <v>9552</v>
      </c>
      <c r="M3251" t="s">
        <v>9553</v>
      </c>
      <c r="N3251">
        <v>1.986388888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</row>
    <row r="3252" spans="1:31" x14ac:dyDescent="0.25">
      <c r="A3252">
        <v>2398907</v>
      </c>
      <c r="B3252">
        <v>1</v>
      </c>
      <c r="C3252" t="s">
        <v>80</v>
      </c>
      <c r="D3252" t="s">
        <v>101</v>
      </c>
      <c r="E3252" t="s">
        <v>157</v>
      </c>
      <c r="F3252" t="s">
        <v>9554</v>
      </c>
      <c r="G3252" t="s">
        <v>213</v>
      </c>
      <c r="H3252" t="s">
        <v>135</v>
      </c>
      <c r="I3252" t="s">
        <v>136</v>
      </c>
      <c r="J3252" t="s">
        <v>137</v>
      </c>
      <c r="K3252" t="s">
        <v>163</v>
      </c>
      <c r="L3252" t="s">
        <v>9555</v>
      </c>
      <c r="M3252" t="s">
        <v>9556</v>
      </c>
      <c r="N3252">
        <v>1.910555555</v>
      </c>
      <c r="O3252">
        <v>0</v>
      </c>
      <c r="P3252">
        <v>111</v>
      </c>
      <c r="Q3252">
        <v>0</v>
      </c>
      <c r="R3252">
        <v>0</v>
      </c>
      <c r="S3252">
        <v>0</v>
      </c>
      <c r="T3252">
        <v>6</v>
      </c>
      <c r="U3252">
        <v>0</v>
      </c>
      <c r="V3252">
        <v>0</v>
      </c>
      <c r="W3252">
        <v>0</v>
      </c>
      <c r="X3252">
        <v>30.952665100914892</v>
      </c>
      <c r="Y3252">
        <v>0</v>
      </c>
      <c r="Z3252">
        <v>0</v>
      </c>
      <c r="AA3252">
        <v>0</v>
      </c>
      <c r="AB3252">
        <v>3.5258389272017019</v>
      </c>
      <c r="AC3252">
        <v>0</v>
      </c>
      <c r="AD3252">
        <v>0</v>
      </c>
      <c r="AE3252">
        <v>34.478504028116596</v>
      </c>
    </row>
    <row r="3253" spans="1:31" x14ac:dyDescent="0.25">
      <c r="A3253">
        <v>2398908</v>
      </c>
      <c r="B3253">
        <v>1</v>
      </c>
      <c r="C3253" t="s">
        <v>80</v>
      </c>
      <c r="D3253" t="s">
        <v>97</v>
      </c>
      <c r="E3253" t="s">
        <v>141</v>
      </c>
      <c r="F3253" t="s">
        <v>9557</v>
      </c>
      <c r="G3253" t="s">
        <v>206</v>
      </c>
      <c r="H3253" t="s">
        <v>143</v>
      </c>
      <c r="I3253" t="s">
        <v>136</v>
      </c>
      <c r="J3253" t="s">
        <v>137</v>
      </c>
      <c r="K3253" t="s">
        <v>163</v>
      </c>
      <c r="L3253" t="s">
        <v>9558</v>
      </c>
      <c r="M3253" t="s">
        <v>9559</v>
      </c>
      <c r="N3253">
        <v>4.4372222219999999</v>
      </c>
      <c r="O3253">
        <v>0</v>
      </c>
      <c r="P3253">
        <v>225</v>
      </c>
      <c r="Q3253">
        <v>0</v>
      </c>
      <c r="R3253">
        <v>5</v>
      </c>
      <c r="S3253">
        <v>0</v>
      </c>
      <c r="T3253">
        <v>26</v>
      </c>
      <c r="U3253">
        <v>0</v>
      </c>
      <c r="V3253">
        <v>0</v>
      </c>
      <c r="W3253">
        <v>0</v>
      </c>
      <c r="X3253">
        <v>235.46064879784353</v>
      </c>
      <c r="Y3253">
        <v>0</v>
      </c>
      <c r="Z3253">
        <v>25.731670493469878</v>
      </c>
      <c r="AA3253">
        <v>0</v>
      </c>
      <c r="AB3253">
        <v>163.29531907417166</v>
      </c>
      <c r="AC3253">
        <v>0</v>
      </c>
      <c r="AD3253">
        <v>0</v>
      </c>
      <c r="AE3253">
        <v>424.48763836548505</v>
      </c>
    </row>
    <row r="3254" spans="1:31" x14ac:dyDescent="0.25">
      <c r="A3254">
        <v>2398909</v>
      </c>
      <c r="B3254">
        <v>1</v>
      </c>
      <c r="C3254" t="s">
        <v>80</v>
      </c>
      <c r="D3254" t="s">
        <v>92</v>
      </c>
      <c r="E3254" t="s">
        <v>181</v>
      </c>
      <c r="F3254" t="s">
        <v>9560</v>
      </c>
      <c r="G3254" t="s">
        <v>224</v>
      </c>
      <c r="H3254" t="s">
        <v>135</v>
      </c>
      <c r="I3254" t="s">
        <v>136</v>
      </c>
      <c r="J3254" t="s">
        <v>137</v>
      </c>
      <c r="K3254" t="s">
        <v>163</v>
      </c>
      <c r="L3254" t="s">
        <v>9561</v>
      </c>
      <c r="M3254" t="s">
        <v>9562</v>
      </c>
      <c r="N3254">
        <v>2.4183333330000001</v>
      </c>
      <c r="O3254">
        <v>0</v>
      </c>
      <c r="P3254">
        <v>4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3.3466907270921702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3.3466907270921702</v>
      </c>
    </row>
    <row r="3255" spans="1:31" x14ac:dyDescent="0.25">
      <c r="A3255">
        <v>2398913</v>
      </c>
      <c r="B3255">
        <v>1</v>
      </c>
      <c r="C3255" t="s">
        <v>81</v>
      </c>
      <c r="D3255" t="s">
        <v>121</v>
      </c>
      <c r="E3255" t="s">
        <v>279</v>
      </c>
      <c r="F3255" t="s">
        <v>911</v>
      </c>
      <c r="G3255" t="s">
        <v>162</v>
      </c>
      <c r="H3255" t="s">
        <v>143</v>
      </c>
      <c r="I3255" t="s">
        <v>417</v>
      </c>
      <c r="J3255" t="s">
        <v>137</v>
      </c>
      <c r="K3255" t="s">
        <v>163</v>
      </c>
      <c r="L3255" t="s">
        <v>9563</v>
      </c>
      <c r="M3255" t="s">
        <v>9564</v>
      </c>
      <c r="N3255">
        <v>4.7500000000000001E-2</v>
      </c>
      <c r="O3255">
        <v>0</v>
      </c>
      <c r="P3255">
        <v>808</v>
      </c>
      <c r="Q3255">
        <v>4</v>
      </c>
      <c r="R3255">
        <v>51</v>
      </c>
      <c r="S3255">
        <v>11</v>
      </c>
      <c r="T3255">
        <v>35</v>
      </c>
      <c r="U3255">
        <v>0</v>
      </c>
      <c r="V3255">
        <v>0</v>
      </c>
      <c r="W3255">
        <v>0</v>
      </c>
      <c r="X3255">
        <v>5.2252973854551472</v>
      </c>
      <c r="Y3255">
        <v>0.17105612255454</v>
      </c>
      <c r="Z3255">
        <v>0.56764244202740755</v>
      </c>
      <c r="AA3255">
        <v>1.5368372589921004</v>
      </c>
      <c r="AB3255">
        <v>0.85028182998156232</v>
      </c>
      <c r="AC3255">
        <v>0</v>
      </c>
      <c r="AD3255">
        <v>0</v>
      </c>
      <c r="AE3255">
        <v>8.3511150390107574</v>
      </c>
    </row>
    <row r="3256" spans="1:31" x14ac:dyDescent="0.25">
      <c r="A3256">
        <v>2398914</v>
      </c>
      <c r="B3256">
        <v>1</v>
      </c>
      <c r="C3256" t="s">
        <v>80</v>
      </c>
      <c r="D3256" t="s">
        <v>97</v>
      </c>
      <c r="E3256" t="s">
        <v>181</v>
      </c>
      <c r="F3256" t="s">
        <v>9565</v>
      </c>
      <c r="G3256" t="s">
        <v>235</v>
      </c>
      <c r="H3256" t="s">
        <v>135</v>
      </c>
      <c r="I3256" t="s">
        <v>136</v>
      </c>
      <c r="J3256" t="s">
        <v>137</v>
      </c>
      <c r="K3256" t="s">
        <v>163</v>
      </c>
      <c r="L3256" t="s">
        <v>9566</v>
      </c>
      <c r="M3256" t="s">
        <v>9567</v>
      </c>
      <c r="N3256">
        <v>5.636666666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1.7695735935081749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1.7695735935081749</v>
      </c>
    </row>
    <row r="3257" spans="1:31" x14ac:dyDescent="0.25">
      <c r="A3257">
        <v>2398916</v>
      </c>
      <c r="B3257">
        <v>1</v>
      </c>
      <c r="C3257" t="s">
        <v>80</v>
      </c>
      <c r="D3257" t="s">
        <v>99</v>
      </c>
      <c r="E3257" t="s">
        <v>181</v>
      </c>
      <c r="F3257" t="s">
        <v>9568</v>
      </c>
      <c r="G3257" t="s">
        <v>183</v>
      </c>
      <c r="H3257" t="s">
        <v>135</v>
      </c>
      <c r="I3257" t="s">
        <v>136</v>
      </c>
      <c r="J3257" t="s">
        <v>137</v>
      </c>
      <c r="K3257" t="s">
        <v>163</v>
      </c>
      <c r="L3257" t="s">
        <v>9569</v>
      </c>
      <c r="M3257" t="s">
        <v>9570</v>
      </c>
      <c r="N3257">
        <v>1.632777777</v>
      </c>
      <c r="O3257">
        <v>0</v>
      </c>
      <c r="P3257">
        <v>5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1.3463458468922782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1.3463458468922782</v>
      </c>
    </row>
    <row r="3258" spans="1:31" x14ac:dyDescent="0.25">
      <c r="A3258">
        <v>2398921</v>
      </c>
      <c r="B3258">
        <v>1</v>
      </c>
      <c r="C3258" t="s">
        <v>80</v>
      </c>
      <c r="D3258" t="s">
        <v>108</v>
      </c>
      <c r="E3258" t="s">
        <v>279</v>
      </c>
      <c r="F3258" t="s">
        <v>9571</v>
      </c>
      <c r="G3258" t="s">
        <v>134</v>
      </c>
      <c r="H3258" t="s">
        <v>143</v>
      </c>
      <c r="I3258" t="s">
        <v>136</v>
      </c>
      <c r="J3258" t="s">
        <v>137</v>
      </c>
      <c r="K3258" t="s">
        <v>138</v>
      </c>
      <c r="L3258" t="s">
        <v>9572</v>
      </c>
      <c r="M3258" t="s">
        <v>9573</v>
      </c>
      <c r="N3258">
        <v>0.60388888799999996</v>
      </c>
      <c r="O3258">
        <v>0</v>
      </c>
      <c r="P3258">
        <v>138</v>
      </c>
      <c r="Q3258">
        <v>0</v>
      </c>
      <c r="R3258">
        <v>28</v>
      </c>
      <c r="S3258">
        <v>0</v>
      </c>
      <c r="T3258">
        <v>39</v>
      </c>
      <c r="U3258">
        <v>0</v>
      </c>
      <c r="V3258">
        <v>0</v>
      </c>
      <c r="W3258">
        <v>0</v>
      </c>
      <c r="X3258">
        <v>18.855650385624767</v>
      </c>
      <c r="Y3258">
        <v>0</v>
      </c>
      <c r="Z3258">
        <v>15.974799432854049</v>
      </c>
      <c r="AA3258">
        <v>0</v>
      </c>
      <c r="AB3258">
        <v>17.820434673165231</v>
      </c>
      <c r="AC3258">
        <v>0</v>
      </c>
      <c r="AD3258">
        <v>0</v>
      </c>
      <c r="AE3258">
        <v>52.650884491644042</v>
      </c>
    </row>
    <row r="3259" spans="1:31" x14ac:dyDescent="0.25">
      <c r="A3259">
        <v>2398922</v>
      </c>
      <c r="B3259">
        <v>1</v>
      </c>
      <c r="C3259" t="s">
        <v>80</v>
      </c>
      <c r="D3259" t="s">
        <v>97</v>
      </c>
      <c r="E3259" t="s">
        <v>153</v>
      </c>
      <c r="F3259" t="s">
        <v>3835</v>
      </c>
      <c r="G3259" t="s">
        <v>254</v>
      </c>
      <c r="H3259" t="s">
        <v>143</v>
      </c>
      <c r="I3259" t="s">
        <v>136</v>
      </c>
      <c r="J3259" t="s">
        <v>137</v>
      </c>
      <c r="K3259" t="s">
        <v>163</v>
      </c>
      <c r="L3259" t="s">
        <v>9574</v>
      </c>
      <c r="M3259" t="s">
        <v>9575</v>
      </c>
      <c r="N3259">
        <v>0.58861111099999996</v>
      </c>
      <c r="O3259">
        <v>0</v>
      </c>
      <c r="P3259">
        <v>337</v>
      </c>
      <c r="Q3259">
        <v>0</v>
      </c>
      <c r="R3259">
        <v>18</v>
      </c>
      <c r="S3259">
        <v>3</v>
      </c>
      <c r="T3259">
        <v>30</v>
      </c>
      <c r="U3259">
        <v>0</v>
      </c>
      <c r="V3259">
        <v>0</v>
      </c>
      <c r="W3259">
        <v>0</v>
      </c>
      <c r="X3259">
        <v>54.261318086977582</v>
      </c>
      <c r="Y3259">
        <v>0</v>
      </c>
      <c r="Z3259">
        <v>6.1132218155641</v>
      </c>
      <c r="AA3259">
        <v>3.9151455134340902</v>
      </c>
      <c r="AB3259">
        <v>21.063658345602015</v>
      </c>
      <c r="AC3259">
        <v>0</v>
      </c>
      <c r="AD3259">
        <v>0</v>
      </c>
      <c r="AE3259">
        <v>85.353343761577776</v>
      </c>
    </row>
    <row r="3260" spans="1:31" x14ac:dyDescent="0.25">
      <c r="A3260">
        <v>2398924</v>
      </c>
      <c r="B3260">
        <v>1</v>
      </c>
      <c r="C3260" t="s">
        <v>80</v>
      </c>
      <c r="D3260" t="s">
        <v>98</v>
      </c>
      <c r="E3260" t="s">
        <v>157</v>
      </c>
      <c r="F3260" t="s">
        <v>9576</v>
      </c>
      <c r="G3260" t="s">
        <v>297</v>
      </c>
      <c r="H3260" t="s">
        <v>135</v>
      </c>
      <c r="I3260" t="s">
        <v>136</v>
      </c>
      <c r="J3260" t="s">
        <v>137</v>
      </c>
      <c r="K3260" t="s">
        <v>163</v>
      </c>
      <c r="L3260" t="s">
        <v>9577</v>
      </c>
      <c r="M3260" t="s">
        <v>9578</v>
      </c>
      <c r="N3260">
        <v>1.717777777</v>
      </c>
      <c r="O3260">
        <v>0</v>
      </c>
      <c r="P3260">
        <v>3</v>
      </c>
      <c r="Q3260">
        <v>0</v>
      </c>
      <c r="R3260">
        <v>3</v>
      </c>
      <c r="S3260">
        <v>0</v>
      </c>
      <c r="T3260">
        <v>4</v>
      </c>
      <c r="U3260">
        <v>0</v>
      </c>
      <c r="V3260">
        <v>0</v>
      </c>
      <c r="W3260">
        <v>0</v>
      </c>
      <c r="X3260">
        <v>1.91153763106874</v>
      </c>
      <c r="Y3260">
        <v>0</v>
      </c>
      <c r="Z3260">
        <v>8.0532745368806626</v>
      </c>
      <c r="AA3260">
        <v>0</v>
      </c>
      <c r="AB3260">
        <v>21.951075032484265</v>
      </c>
      <c r="AC3260">
        <v>0</v>
      </c>
      <c r="AD3260">
        <v>0</v>
      </c>
      <c r="AE3260">
        <v>31.915887200433666</v>
      </c>
    </row>
    <row r="3261" spans="1:31" x14ac:dyDescent="0.25">
      <c r="A3261">
        <v>2398925</v>
      </c>
      <c r="B3261">
        <v>1</v>
      </c>
      <c r="C3261" t="s">
        <v>81</v>
      </c>
      <c r="D3261" t="s">
        <v>128</v>
      </c>
      <c r="E3261" t="s">
        <v>181</v>
      </c>
      <c r="F3261" t="s">
        <v>9579</v>
      </c>
      <c r="G3261" t="s">
        <v>183</v>
      </c>
      <c r="H3261" t="s">
        <v>135</v>
      </c>
      <c r="I3261" t="s">
        <v>136</v>
      </c>
      <c r="J3261" t="s">
        <v>137</v>
      </c>
      <c r="K3261" t="s">
        <v>163</v>
      </c>
      <c r="L3261" t="s">
        <v>9580</v>
      </c>
      <c r="M3261" t="s">
        <v>9581</v>
      </c>
      <c r="N3261">
        <v>0.67638888799999997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9.8438425855280842E-2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9.8438425855280842E-2</v>
      </c>
    </row>
    <row r="3262" spans="1:31" x14ac:dyDescent="0.25">
      <c r="A3262">
        <v>2398932</v>
      </c>
      <c r="B3262">
        <v>1</v>
      </c>
      <c r="C3262" t="s">
        <v>80</v>
      </c>
      <c r="D3262" t="s">
        <v>84</v>
      </c>
      <c r="E3262" t="s">
        <v>279</v>
      </c>
      <c r="F3262" t="s">
        <v>449</v>
      </c>
      <c r="G3262" t="s">
        <v>162</v>
      </c>
      <c r="H3262" t="s">
        <v>143</v>
      </c>
      <c r="I3262" t="s">
        <v>136</v>
      </c>
      <c r="J3262" t="s">
        <v>137</v>
      </c>
      <c r="K3262" t="s">
        <v>163</v>
      </c>
      <c r="L3262" t="s">
        <v>9582</v>
      </c>
      <c r="M3262" t="s">
        <v>9583</v>
      </c>
      <c r="N3262">
        <v>7.5277777000000004E-2</v>
      </c>
      <c r="O3262">
        <v>6</v>
      </c>
      <c r="P3262">
        <v>1394</v>
      </c>
      <c r="Q3262">
        <v>13</v>
      </c>
      <c r="R3262">
        <v>280</v>
      </c>
      <c r="S3262">
        <v>30</v>
      </c>
      <c r="T3262">
        <v>251</v>
      </c>
      <c r="U3262">
        <v>1</v>
      </c>
      <c r="V3262">
        <v>0</v>
      </c>
      <c r="W3262">
        <v>0.25032885543889666</v>
      </c>
      <c r="X3262">
        <v>26.279408415427891</v>
      </c>
      <c r="Y3262">
        <v>1.647521567776524</v>
      </c>
      <c r="Z3262">
        <v>11.223563707796181</v>
      </c>
      <c r="AA3262">
        <v>9.7609355454895788</v>
      </c>
      <c r="AB3262">
        <v>20.327713415868931</v>
      </c>
      <c r="AC3262">
        <v>0.56795791435442444</v>
      </c>
      <c r="AD3262">
        <v>0</v>
      </c>
      <c r="AE3262">
        <v>70.057429422152438</v>
      </c>
    </row>
    <row r="3263" spans="1:31" x14ac:dyDescent="0.25">
      <c r="A3263">
        <v>2398934</v>
      </c>
      <c r="B3263">
        <v>1</v>
      </c>
      <c r="C3263" t="s">
        <v>80</v>
      </c>
      <c r="D3263" t="s">
        <v>94</v>
      </c>
      <c r="E3263" t="s">
        <v>153</v>
      </c>
      <c r="F3263" t="s">
        <v>9584</v>
      </c>
      <c r="G3263" t="s">
        <v>134</v>
      </c>
      <c r="H3263" t="s">
        <v>143</v>
      </c>
      <c r="I3263" t="s">
        <v>136</v>
      </c>
      <c r="J3263" t="s">
        <v>137</v>
      </c>
      <c r="K3263" t="s">
        <v>138</v>
      </c>
      <c r="L3263" t="s">
        <v>9585</v>
      </c>
      <c r="M3263" t="s">
        <v>9586</v>
      </c>
      <c r="N3263">
        <v>2.505833333</v>
      </c>
      <c r="O3263">
        <v>0</v>
      </c>
      <c r="P3263">
        <v>0</v>
      </c>
      <c r="Q3263">
        <v>22</v>
      </c>
      <c r="R3263">
        <v>5</v>
      </c>
      <c r="S3263">
        <v>11</v>
      </c>
      <c r="T3263">
        <v>1</v>
      </c>
      <c r="U3263">
        <v>4</v>
      </c>
      <c r="V3263">
        <v>0</v>
      </c>
      <c r="W3263">
        <v>0</v>
      </c>
      <c r="X3263">
        <v>0</v>
      </c>
      <c r="Y3263">
        <v>1757.0221055881857</v>
      </c>
      <c r="Z3263">
        <v>14.299772233849364</v>
      </c>
      <c r="AA3263">
        <v>149.5012380417582</v>
      </c>
      <c r="AB3263">
        <v>0</v>
      </c>
      <c r="AC3263">
        <v>921.43048392603737</v>
      </c>
      <c r="AD3263">
        <v>0</v>
      </c>
      <c r="AE3263">
        <v>2842.2535997898303</v>
      </c>
    </row>
    <row r="3264" spans="1:31" x14ac:dyDescent="0.25">
      <c r="A3264">
        <v>2398936</v>
      </c>
      <c r="B3264">
        <v>1</v>
      </c>
      <c r="C3264" t="s">
        <v>80</v>
      </c>
      <c r="D3264" t="s">
        <v>106</v>
      </c>
      <c r="E3264" t="s">
        <v>157</v>
      </c>
      <c r="F3264" t="s">
        <v>9587</v>
      </c>
      <c r="G3264" t="s">
        <v>272</v>
      </c>
      <c r="H3264" t="s">
        <v>135</v>
      </c>
      <c r="I3264" t="s">
        <v>136</v>
      </c>
      <c r="J3264" t="s">
        <v>137</v>
      </c>
      <c r="K3264" t="s">
        <v>163</v>
      </c>
      <c r="L3264" t="s">
        <v>9588</v>
      </c>
      <c r="M3264" t="s">
        <v>9589</v>
      </c>
      <c r="N3264">
        <v>0.71527777699999995</v>
      </c>
      <c r="O3264">
        <v>0</v>
      </c>
      <c r="P3264">
        <v>15</v>
      </c>
      <c r="Q3264">
        <v>0</v>
      </c>
      <c r="R3264">
        <v>4</v>
      </c>
      <c r="S3264">
        <v>0</v>
      </c>
      <c r="T3264">
        <v>2</v>
      </c>
      <c r="U3264">
        <v>0</v>
      </c>
      <c r="V3264">
        <v>0</v>
      </c>
      <c r="W3264">
        <v>0</v>
      </c>
      <c r="X3264">
        <v>1.7308468948206668</v>
      </c>
      <c r="Y3264">
        <v>0</v>
      </c>
      <c r="Z3264">
        <v>0.36914453546411119</v>
      </c>
      <c r="AA3264">
        <v>0</v>
      </c>
      <c r="AB3264">
        <v>2.0959549521493335</v>
      </c>
      <c r="AC3264">
        <v>0</v>
      </c>
      <c r="AD3264">
        <v>0</v>
      </c>
      <c r="AE3264">
        <v>4.1959463824341112</v>
      </c>
    </row>
    <row r="3265" spans="1:31" x14ac:dyDescent="0.25">
      <c r="A3265">
        <v>2398937</v>
      </c>
      <c r="B3265">
        <v>1</v>
      </c>
      <c r="C3265" t="s">
        <v>81</v>
      </c>
      <c r="D3265" t="s">
        <v>120</v>
      </c>
      <c r="E3265" t="s">
        <v>279</v>
      </c>
      <c r="F3265" t="s">
        <v>9590</v>
      </c>
      <c r="G3265" t="s">
        <v>162</v>
      </c>
      <c r="H3265" t="s">
        <v>143</v>
      </c>
      <c r="I3265" t="s">
        <v>136</v>
      </c>
      <c r="J3265" t="s">
        <v>137</v>
      </c>
      <c r="K3265" t="s">
        <v>163</v>
      </c>
      <c r="L3265" t="s">
        <v>9591</v>
      </c>
      <c r="M3265" t="s">
        <v>9592</v>
      </c>
      <c r="N3265">
        <v>0.41527777700000001</v>
      </c>
      <c r="O3265">
        <v>0</v>
      </c>
      <c r="P3265">
        <v>76</v>
      </c>
      <c r="Q3265">
        <v>45</v>
      </c>
      <c r="R3265">
        <v>2</v>
      </c>
      <c r="S3265">
        <v>14</v>
      </c>
      <c r="T3265">
        <v>3</v>
      </c>
      <c r="U3265">
        <v>0</v>
      </c>
      <c r="V3265">
        <v>0</v>
      </c>
      <c r="W3265">
        <v>0</v>
      </c>
      <c r="X3265">
        <v>10.636447470791117</v>
      </c>
      <c r="Y3265">
        <v>20.480159511233577</v>
      </c>
      <c r="Z3265">
        <v>2.0804611190918378</v>
      </c>
      <c r="AA3265">
        <v>10.667993234946017</v>
      </c>
      <c r="AB3265">
        <v>0.17585905200616</v>
      </c>
      <c r="AC3265">
        <v>0</v>
      </c>
      <c r="AD3265">
        <v>0</v>
      </c>
      <c r="AE3265">
        <v>44.040920388068706</v>
      </c>
    </row>
    <row r="3266" spans="1:31" x14ac:dyDescent="0.25">
      <c r="A3266">
        <v>2389195</v>
      </c>
      <c r="B3266">
        <v>1</v>
      </c>
      <c r="C3266" t="s">
        <v>80</v>
      </c>
      <c r="D3266" t="s">
        <v>93</v>
      </c>
      <c r="E3266" t="s">
        <v>181</v>
      </c>
      <c r="F3266" t="s">
        <v>9593</v>
      </c>
      <c r="G3266" t="s">
        <v>235</v>
      </c>
      <c r="H3266" t="s">
        <v>135</v>
      </c>
      <c r="I3266" t="s">
        <v>136</v>
      </c>
      <c r="J3266" t="s">
        <v>137</v>
      </c>
      <c r="K3266" t="s">
        <v>163</v>
      </c>
      <c r="L3266" t="s">
        <v>9594</v>
      </c>
      <c r="M3266" t="s">
        <v>9595</v>
      </c>
      <c r="N3266">
        <v>1.56</v>
      </c>
      <c r="O3266">
        <v>0</v>
      </c>
      <c r="P3266">
        <v>9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6.2033411168004022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6.2033411168004022</v>
      </c>
    </row>
    <row r="3267" spans="1:31" x14ac:dyDescent="0.25">
      <c r="A3267">
        <v>2388866</v>
      </c>
      <c r="B3267">
        <v>1</v>
      </c>
      <c r="C3267" t="s">
        <v>80</v>
      </c>
      <c r="D3267" t="s">
        <v>110</v>
      </c>
      <c r="E3267" t="s">
        <v>157</v>
      </c>
      <c r="F3267" t="s">
        <v>9596</v>
      </c>
      <c r="G3267" t="s">
        <v>1316</v>
      </c>
      <c r="H3267" t="s">
        <v>135</v>
      </c>
      <c r="I3267" t="s">
        <v>136</v>
      </c>
      <c r="J3267" t="s">
        <v>3</v>
      </c>
      <c r="K3267" t="s">
        <v>163</v>
      </c>
      <c r="L3267" t="s">
        <v>9597</v>
      </c>
      <c r="M3267" t="s">
        <v>9598</v>
      </c>
      <c r="N3267">
        <v>0.35499999999999998</v>
      </c>
      <c r="O3267">
        <v>0</v>
      </c>
      <c r="P3267">
        <v>132</v>
      </c>
      <c r="Q3267">
        <v>0</v>
      </c>
      <c r="R3267">
        <v>0</v>
      </c>
      <c r="S3267">
        <v>0</v>
      </c>
      <c r="T3267">
        <v>15</v>
      </c>
      <c r="U3267">
        <v>0</v>
      </c>
      <c r="V3267">
        <v>0</v>
      </c>
      <c r="W3267">
        <v>0</v>
      </c>
      <c r="X3267">
        <v>9.8409317875738243</v>
      </c>
      <c r="Y3267">
        <v>0</v>
      </c>
      <c r="Z3267">
        <v>0</v>
      </c>
      <c r="AA3267">
        <v>0</v>
      </c>
      <c r="AB3267">
        <v>4.8230139358239992</v>
      </c>
      <c r="AC3267">
        <v>0</v>
      </c>
      <c r="AD3267">
        <v>0</v>
      </c>
      <c r="AE3267">
        <v>14.663945723397823</v>
      </c>
    </row>
    <row r="3268" spans="1:31" x14ac:dyDescent="0.25">
      <c r="A3268">
        <v>2389035</v>
      </c>
      <c r="B3268">
        <v>1</v>
      </c>
      <c r="C3268" t="s">
        <v>80</v>
      </c>
      <c r="D3268" t="s">
        <v>107</v>
      </c>
      <c r="E3268" t="s">
        <v>141</v>
      </c>
      <c r="F3268" t="s">
        <v>9599</v>
      </c>
      <c r="G3268" t="s">
        <v>162</v>
      </c>
      <c r="H3268" t="s">
        <v>143</v>
      </c>
      <c r="I3268" t="s">
        <v>136</v>
      </c>
      <c r="J3268" t="s">
        <v>137</v>
      </c>
      <c r="K3268" t="s">
        <v>163</v>
      </c>
      <c r="L3268" t="s">
        <v>9600</v>
      </c>
      <c r="M3268" t="s">
        <v>9601</v>
      </c>
      <c r="N3268">
        <v>8.7777777000000001E-2</v>
      </c>
      <c r="O3268">
        <v>0</v>
      </c>
      <c r="P3268">
        <v>58</v>
      </c>
      <c r="Q3268">
        <v>0</v>
      </c>
      <c r="R3268">
        <v>4</v>
      </c>
      <c r="S3268">
        <v>0</v>
      </c>
      <c r="T3268">
        <v>1</v>
      </c>
      <c r="U3268">
        <v>0</v>
      </c>
      <c r="V3268">
        <v>0</v>
      </c>
      <c r="W3268">
        <v>0</v>
      </c>
      <c r="X3268">
        <v>1.0690394573201423</v>
      </c>
      <c r="Y3268">
        <v>0</v>
      </c>
      <c r="Z3268">
        <v>7.2003274713445559E-2</v>
      </c>
      <c r="AA3268">
        <v>0</v>
      </c>
      <c r="AB3268">
        <v>0.33124983428616001</v>
      </c>
      <c r="AC3268">
        <v>0</v>
      </c>
      <c r="AD3268">
        <v>0</v>
      </c>
      <c r="AE3268">
        <v>1.4722925663197479</v>
      </c>
    </row>
    <row r="3269" spans="1:31" x14ac:dyDescent="0.25">
      <c r="A3269">
        <v>2388889</v>
      </c>
      <c r="B3269">
        <v>1</v>
      </c>
      <c r="C3269" t="s">
        <v>81</v>
      </c>
      <c r="D3269" t="s">
        <v>118</v>
      </c>
      <c r="E3269" t="s">
        <v>141</v>
      </c>
      <c r="F3269" t="s">
        <v>7468</v>
      </c>
      <c r="G3269" t="s">
        <v>206</v>
      </c>
      <c r="H3269" t="s">
        <v>143</v>
      </c>
      <c r="I3269" t="s">
        <v>136</v>
      </c>
      <c r="J3269" t="s">
        <v>137</v>
      </c>
      <c r="K3269" t="s">
        <v>163</v>
      </c>
      <c r="L3269" t="s">
        <v>9602</v>
      </c>
      <c r="M3269" t="s">
        <v>9603</v>
      </c>
      <c r="N3269">
        <v>3.2569444440000002</v>
      </c>
      <c r="O3269">
        <v>0</v>
      </c>
      <c r="P3269">
        <v>0</v>
      </c>
      <c r="Q3269">
        <v>7</v>
      </c>
      <c r="R3269">
        <v>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61.869531334292645</v>
      </c>
      <c r="Z3269">
        <v>26.868316522184781</v>
      </c>
      <c r="AA3269">
        <v>0</v>
      </c>
      <c r="AB3269">
        <v>0</v>
      </c>
      <c r="AC3269">
        <v>0</v>
      </c>
      <c r="AD3269">
        <v>0</v>
      </c>
      <c r="AE3269">
        <v>88.73784785647743</v>
      </c>
    </row>
    <row r="3270" spans="1:31" x14ac:dyDescent="0.25">
      <c r="A3270">
        <v>2389267</v>
      </c>
      <c r="B3270">
        <v>1</v>
      </c>
      <c r="C3270" t="s">
        <v>80</v>
      </c>
      <c r="D3270" t="s">
        <v>101</v>
      </c>
      <c r="E3270" t="s">
        <v>141</v>
      </c>
      <c r="F3270" t="s">
        <v>9604</v>
      </c>
      <c r="G3270" t="s">
        <v>206</v>
      </c>
      <c r="H3270" t="s">
        <v>143</v>
      </c>
      <c r="I3270" t="s">
        <v>136</v>
      </c>
      <c r="J3270" t="s">
        <v>137</v>
      </c>
      <c r="K3270" t="s">
        <v>163</v>
      </c>
      <c r="L3270" t="s">
        <v>9605</v>
      </c>
      <c r="M3270" t="s">
        <v>9606</v>
      </c>
      <c r="N3270">
        <v>2.3136111110000002</v>
      </c>
      <c r="O3270">
        <v>7</v>
      </c>
      <c r="P3270">
        <v>230</v>
      </c>
      <c r="Q3270">
        <v>2</v>
      </c>
      <c r="R3270">
        <v>62</v>
      </c>
      <c r="S3270">
        <v>18</v>
      </c>
      <c r="T3270">
        <v>52</v>
      </c>
      <c r="U3270">
        <v>1</v>
      </c>
      <c r="V3270">
        <v>1</v>
      </c>
      <c r="W3270">
        <v>11.687900342379962</v>
      </c>
      <c r="X3270">
        <v>188.81447890642869</v>
      </c>
      <c r="Y3270">
        <v>4.2779165886584662</v>
      </c>
      <c r="Z3270">
        <v>52.266282364519185</v>
      </c>
      <c r="AA3270">
        <v>161.6519482204574</v>
      </c>
      <c r="AB3270">
        <v>189.85745369816968</v>
      </c>
      <c r="AC3270">
        <v>42.995190349293949</v>
      </c>
      <c r="AD3270">
        <v>0.96866783306601756</v>
      </c>
      <c r="AE3270">
        <v>652.51983830297331</v>
      </c>
    </row>
    <row r="3271" spans="1:31" x14ac:dyDescent="0.25">
      <c r="A3271">
        <v>2388972</v>
      </c>
      <c r="B3271">
        <v>1</v>
      </c>
      <c r="C3271" t="s">
        <v>80</v>
      </c>
      <c r="D3271" t="s">
        <v>96</v>
      </c>
      <c r="E3271" t="s">
        <v>181</v>
      </c>
      <c r="F3271" t="s">
        <v>9607</v>
      </c>
      <c r="G3271" t="s">
        <v>224</v>
      </c>
      <c r="H3271" t="s">
        <v>135</v>
      </c>
      <c r="I3271" t="s">
        <v>136</v>
      </c>
      <c r="J3271" t="s">
        <v>137</v>
      </c>
      <c r="K3271" t="s">
        <v>163</v>
      </c>
      <c r="L3271" t="s">
        <v>9608</v>
      </c>
      <c r="M3271" t="s">
        <v>9609</v>
      </c>
      <c r="N3271">
        <v>3.997777777</v>
      </c>
      <c r="O3271">
        <v>0</v>
      </c>
      <c r="P3271">
        <v>1</v>
      </c>
      <c r="Q3271">
        <v>0</v>
      </c>
      <c r="R3271">
        <v>1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2.1029218176925006</v>
      </c>
      <c r="Y3271">
        <v>0</v>
      </c>
      <c r="Z3271">
        <v>9.0619118486582941</v>
      </c>
      <c r="AA3271">
        <v>0</v>
      </c>
      <c r="AB3271">
        <v>0</v>
      </c>
      <c r="AC3271">
        <v>0</v>
      </c>
      <c r="AD3271">
        <v>0</v>
      </c>
      <c r="AE3271">
        <v>11.164833666350795</v>
      </c>
    </row>
    <row r="3272" spans="1:31" x14ac:dyDescent="0.25">
      <c r="A3272">
        <v>2388935</v>
      </c>
      <c r="B3272">
        <v>1</v>
      </c>
      <c r="C3272" t="s">
        <v>80</v>
      </c>
      <c r="D3272" t="s">
        <v>108</v>
      </c>
      <c r="E3272" t="s">
        <v>132</v>
      </c>
      <c r="F3272" t="s">
        <v>9610</v>
      </c>
      <c r="G3272" t="s">
        <v>147</v>
      </c>
      <c r="H3272" t="s">
        <v>135</v>
      </c>
      <c r="I3272" t="s">
        <v>136</v>
      </c>
      <c r="J3272" t="s">
        <v>137</v>
      </c>
      <c r="K3272" t="s">
        <v>138</v>
      </c>
      <c r="L3272" t="s">
        <v>9611</v>
      </c>
      <c r="M3272" t="s">
        <v>9612</v>
      </c>
      <c r="N3272">
        <v>7.9794444440000003</v>
      </c>
      <c r="O3272">
        <v>0</v>
      </c>
      <c r="P3272">
        <v>37</v>
      </c>
      <c r="Q3272">
        <v>0</v>
      </c>
      <c r="R3272">
        <v>17</v>
      </c>
      <c r="S3272">
        <v>0</v>
      </c>
      <c r="T3272">
        <v>5</v>
      </c>
      <c r="U3272">
        <v>0</v>
      </c>
      <c r="V3272">
        <v>0</v>
      </c>
      <c r="W3272">
        <v>0</v>
      </c>
      <c r="X3272">
        <v>42.166547421346024</v>
      </c>
      <c r="Y3272">
        <v>0</v>
      </c>
      <c r="Z3272">
        <v>48.642926848543517</v>
      </c>
      <c r="AA3272">
        <v>0</v>
      </c>
      <c r="AB3272">
        <v>60.812589293559505</v>
      </c>
      <c r="AC3272">
        <v>0</v>
      </c>
      <c r="AD3272">
        <v>0</v>
      </c>
      <c r="AE3272">
        <v>151.62206356344905</v>
      </c>
    </row>
    <row r="3273" spans="1:31" x14ac:dyDescent="0.25">
      <c r="A3273">
        <v>2389075</v>
      </c>
      <c r="B3273">
        <v>1</v>
      </c>
      <c r="C3273" t="s">
        <v>80</v>
      </c>
      <c r="D3273" t="s">
        <v>93</v>
      </c>
      <c r="E3273" t="s">
        <v>141</v>
      </c>
      <c r="F3273" t="s">
        <v>9613</v>
      </c>
      <c r="G3273" t="s">
        <v>206</v>
      </c>
      <c r="H3273" t="s">
        <v>143</v>
      </c>
      <c r="I3273" t="s">
        <v>136</v>
      </c>
      <c r="J3273" t="s">
        <v>137</v>
      </c>
      <c r="K3273" t="s">
        <v>163</v>
      </c>
      <c r="L3273" t="s">
        <v>9614</v>
      </c>
      <c r="M3273" t="s">
        <v>9615</v>
      </c>
      <c r="N3273">
        <v>2.6066666660000002</v>
      </c>
      <c r="O3273">
        <v>0</v>
      </c>
      <c r="P3273">
        <v>102</v>
      </c>
      <c r="Q3273">
        <v>0</v>
      </c>
      <c r="R3273">
        <v>14</v>
      </c>
      <c r="S3273">
        <v>0</v>
      </c>
      <c r="T3273">
        <v>7</v>
      </c>
      <c r="U3273">
        <v>0</v>
      </c>
      <c r="V3273">
        <v>0</v>
      </c>
      <c r="W3273">
        <v>0</v>
      </c>
      <c r="X3273">
        <v>34.336921581913714</v>
      </c>
      <c r="Y3273">
        <v>0</v>
      </c>
      <c r="Z3273">
        <v>42.750953111457129</v>
      </c>
      <c r="AA3273">
        <v>0</v>
      </c>
      <c r="AB3273">
        <v>13.650676778875937</v>
      </c>
      <c r="AC3273">
        <v>0</v>
      </c>
      <c r="AD3273">
        <v>0</v>
      </c>
      <c r="AE3273">
        <v>90.738551472246783</v>
      </c>
    </row>
    <row r="3274" spans="1:31" x14ac:dyDescent="0.25">
      <c r="A3274">
        <v>2389121</v>
      </c>
      <c r="B3274">
        <v>1</v>
      </c>
      <c r="C3274" t="s">
        <v>80</v>
      </c>
      <c r="D3274" t="s">
        <v>100</v>
      </c>
      <c r="E3274" t="s">
        <v>153</v>
      </c>
      <c r="F3274" t="s">
        <v>9616</v>
      </c>
      <c r="G3274" t="s">
        <v>162</v>
      </c>
      <c r="H3274" t="s">
        <v>143</v>
      </c>
      <c r="I3274" t="s">
        <v>136</v>
      </c>
      <c r="J3274" t="s">
        <v>137</v>
      </c>
      <c r="K3274" t="s">
        <v>163</v>
      </c>
      <c r="L3274" t="s">
        <v>9617</v>
      </c>
      <c r="M3274" t="s">
        <v>9618</v>
      </c>
      <c r="N3274">
        <v>7.3333333000000001E-2</v>
      </c>
      <c r="O3274">
        <v>0</v>
      </c>
      <c r="P3274">
        <v>19</v>
      </c>
      <c r="Q3274">
        <v>1</v>
      </c>
      <c r="R3274">
        <v>13</v>
      </c>
      <c r="S3274">
        <v>9</v>
      </c>
      <c r="T3274">
        <v>626</v>
      </c>
      <c r="U3274">
        <v>18</v>
      </c>
      <c r="V3274">
        <v>146</v>
      </c>
      <c r="W3274">
        <v>0</v>
      </c>
      <c r="X3274">
        <v>0.35655302888919993</v>
      </c>
      <c r="Y3274">
        <v>8.6971475842386667E-2</v>
      </c>
      <c r="Z3274">
        <v>1.4753462482756803</v>
      </c>
      <c r="AA3274">
        <v>3.7425521510908668</v>
      </c>
      <c r="AB3274">
        <v>87.296490504943918</v>
      </c>
      <c r="AC3274">
        <v>91.994675828757167</v>
      </c>
      <c r="AD3274">
        <v>400.7636054311987</v>
      </c>
      <c r="AE3274">
        <v>585.7161946689979</v>
      </c>
    </row>
    <row r="3275" spans="1:31" x14ac:dyDescent="0.25">
      <c r="A3275">
        <v>2389367</v>
      </c>
      <c r="B3275">
        <v>1</v>
      </c>
      <c r="C3275" t="s">
        <v>80</v>
      </c>
      <c r="D3275" t="s">
        <v>94</v>
      </c>
      <c r="E3275" t="s">
        <v>157</v>
      </c>
      <c r="F3275" t="s">
        <v>9619</v>
      </c>
      <c r="G3275" t="s">
        <v>254</v>
      </c>
      <c r="H3275" t="s">
        <v>135</v>
      </c>
      <c r="I3275" t="s">
        <v>136</v>
      </c>
      <c r="J3275" t="s">
        <v>137</v>
      </c>
      <c r="K3275" t="s">
        <v>163</v>
      </c>
      <c r="L3275" t="s">
        <v>9620</v>
      </c>
      <c r="M3275" t="s">
        <v>9621</v>
      </c>
      <c r="N3275">
        <v>0.84472222200000002</v>
      </c>
      <c r="O3275">
        <v>0</v>
      </c>
      <c r="P3275">
        <v>67</v>
      </c>
      <c r="Q3275">
        <v>0</v>
      </c>
      <c r="R3275">
        <v>0</v>
      </c>
      <c r="S3275">
        <v>0</v>
      </c>
      <c r="T3275">
        <v>3</v>
      </c>
      <c r="U3275">
        <v>0</v>
      </c>
      <c r="V3275">
        <v>0</v>
      </c>
      <c r="W3275">
        <v>0</v>
      </c>
      <c r="X3275">
        <v>10.960628516279817</v>
      </c>
      <c r="Y3275">
        <v>0</v>
      </c>
      <c r="Z3275">
        <v>0</v>
      </c>
      <c r="AA3275">
        <v>0</v>
      </c>
      <c r="AB3275">
        <v>0.52245933798898625</v>
      </c>
      <c r="AC3275">
        <v>0</v>
      </c>
      <c r="AD3275">
        <v>0</v>
      </c>
      <c r="AE3275">
        <v>11.483087854268803</v>
      </c>
    </row>
    <row r="3276" spans="1:31" x14ac:dyDescent="0.25">
      <c r="A3276">
        <v>2388929</v>
      </c>
      <c r="B3276">
        <v>1</v>
      </c>
      <c r="C3276" t="s">
        <v>80</v>
      </c>
      <c r="D3276" t="s">
        <v>104</v>
      </c>
      <c r="E3276" t="s">
        <v>153</v>
      </c>
      <c r="F3276" t="s">
        <v>9622</v>
      </c>
      <c r="G3276" t="s">
        <v>134</v>
      </c>
      <c r="H3276" t="s">
        <v>143</v>
      </c>
      <c r="I3276" t="s">
        <v>136</v>
      </c>
      <c r="J3276" t="s">
        <v>137</v>
      </c>
      <c r="K3276" t="s">
        <v>138</v>
      </c>
      <c r="L3276" t="s">
        <v>9623</v>
      </c>
      <c r="M3276" t="s">
        <v>9624</v>
      </c>
      <c r="N3276">
        <v>7.7002777770000002</v>
      </c>
      <c r="O3276">
        <v>7</v>
      </c>
      <c r="P3276">
        <v>454</v>
      </c>
      <c r="Q3276">
        <v>6</v>
      </c>
      <c r="R3276">
        <v>16</v>
      </c>
      <c r="S3276">
        <v>11</v>
      </c>
      <c r="T3276">
        <v>37</v>
      </c>
      <c r="U3276">
        <v>0</v>
      </c>
      <c r="V3276">
        <v>0</v>
      </c>
      <c r="W3276">
        <v>260.6863297613391</v>
      </c>
      <c r="X3276">
        <v>1262.6936938605504</v>
      </c>
      <c r="Y3276">
        <v>64.282676680958332</v>
      </c>
      <c r="Z3276">
        <v>43.355460111847833</v>
      </c>
      <c r="AA3276">
        <v>489.50520850709984</v>
      </c>
      <c r="AB3276">
        <v>604.74587910436185</v>
      </c>
      <c r="AC3276">
        <v>0</v>
      </c>
      <c r="AD3276">
        <v>0</v>
      </c>
      <c r="AE3276">
        <v>2725.2692480261571</v>
      </c>
    </row>
    <row r="3277" spans="1:31" x14ac:dyDescent="0.25">
      <c r="A3277">
        <v>2389310</v>
      </c>
      <c r="B3277">
        <v>1</v>
      </c>
      <c r="C3277" t="s">
        <v>81</v>
      </c>
      <c r="D3277" t="s">
        <v>114</v>
      </c>
      <c r="E3277" t="s">
        <v>141</v>
      </c>
      <c r="F3277" t="s">
        <v>9625</v>
      </c>
      <c r="G3277" t="s">
        <v>206</v>
      </c>
      <c r="H3277" t="s">
        <v>143</v>
      </c>
      <c r="I3277" t="s">
        <v>136</v>
      </c>
      <c r="J3277" t="s">
        <v>137</v>
      </c>
      <c r="K3277" t="s">
        <v>163</v>
      </c>
      <c r="L3277" t="s">
        <v>9626</v>
      </c>
      <c r="M3277" t="s">
        <v>9627</v>
      </c>
      <c r="N3277">
        <v>1.6358333329999999</v>
      </c>
      <c r="O3277">
        <v>0</v>
      </c>
      <c r="P3277">
        <v>64</v>
      </c>
      <c r="Q3277">
        <v>1</v>
      </c>
      <c r="R3277">
        <v>9</v>
      </c>
      <c r="S3277">
        <v>1</v>
      </c>
      <c r="T3277">
        <v>7</v>
      </c>
      <c r="U3277">
        <v>0</v>
      </c>
      <c r="V3277">
        <v>0</v>
      </c>
      <c r="W3277">
        <v>0</v>
      </c>
      <c r="X3277">
        <v>12.672679589026457</v>
      </c>
      <c r="Y3277">
        <v>0.91296634915199992</v>
      </c>
      <c r="Z3277">
        <v>28.541581450592119</v>
      </c>
      <c r="AA3277">
        <v>2.2339261367185337</v>
      </c>
      <c r="AB3277">
        <v>13.6753644059938</v>
      </c>
      <c r="AC3277">
        <v>0</v>
      </c>
      <c r="AD3277">
        <v>0</v>
      </c>
      <c r="AE3277">
        <v>58.036517931482919</v>
      </c>
    </row>
    <row r="3278" spans="1:31" x14ac:dyDescent="0.25">
      <c r="A3278">
        <v>2388955</v>
      </c>
      <c r="B3278">
        <v>1</v>
      </c>
      <c r="C3278" t="s">
        <v>80</v>
      </c>
      <c r="D3278" t="s">
        <v>93</v>
      </c>
      <c r="E3278" t="s">
        <v>153</v>
      </c>
      <c r="F3278" t="s">
        <v>6774</v>
      </c>
      <c r="G3278" t="s">
        <v>162</v>
      </c>
      <c r="H3278" t="s">
        <v>143</v>
      </c>
      <c r="I3278" t="s">
        <v>136</v>
      </c>
      <c r="J3278" t="s">
        <v>137</v>
      </c>
      <c r="K3278" t="s">
        <v>163</v>
      </c>
      <c r="L3278" t="s">
        <v>9628</v>
      </c>
      <c r="M3278" t="s">
        <v>9629</v>
      </c>
      <c r="N3278">
        <v>6.3333333000000006E-2</v>
      </c>
      <c r="O3278">
        <v>3</v>
      </c>
      <c r="P3278">
        <v>4</v>
      </c>
      <c r="Q3278">
        <v>38</v>
      </c>
      <c r="R3278">
        <v>1</v>
      </c>
      <c r="S3278">
        <v>11</v>
      </c>
      <c r="T3278">
        <v>12</v>
      </c>
      <c r="U3278">
        <v>1</v>
      </c>
      <c r="V3278">
        <v>0</v>
      </c>
      <c r="W3278">
        <v>0.35592187148630666</v>
      </c>
      <c r="X3278">
        <v>0.10222339807248002</v>
      </c>
      <c r="Y3278">
        <v>11.350053632982675</v>
      </c>
      <c r="Z3278">
        <v>5.8536625193800006E-2</v>
      </c>
      <c r="AA3278">
        <v>2.3179904945131806</v>
      </c>
      <c r="AB3278">
        <v>0.89356443571294686</v>
      </c>
      <c r="AC3278">
        <v>1.7831755555975499</v>
      </c>
      <c r="AD3278">
        <v>0</v>
      </c>
      <c r="AE3278">
        <v>16.861466013558939</v>
      </c>
    </row>
    <row r="3279" spans="1:31" x14ac:dyDescent="0.25">
      <c r="A3279">
        <v>2389118</v>
      </c>
      <c r="B3279">
        <v>1</v>
      </c>
      <c r="C3279" t="s">
        <v>81</v>
      </c>
      <c r="D3279" t="s">
        <v>119</v>
      </c>
      <c r="E3279" t="s">
        <v>181</v>
      </c>
      <c r="F3279" t="s">
        <v>9630</v>
      </c>
      <c r="G3279" t="s">
        <v>183</v>
      </c>
      <c r="H3279" t="s">
        <v>135</v>
      </c>
      <c r="I3279" t="s">
        <v>136</v>
      </c>
      <c r="J3279" t="s">
        <v>137</v>
      </c>
      <c r="K3279" t="s">
        <v>163</v>
      </c>
      <c r="L3279" t="s">
        <v>9631</v>
      </c>
      <c r="M3279" t="s">
        <v>9632</v>
      </c>
      <c r="N3279">
        <v>5.2686111110000002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1.5899592997689236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1.5899592997689236</v>
      </c>
    </row>
    <row r="3280" spans="1:31" x14ac:dyDescent="0.25">
      <c r="A3280">
        <v>2388912</v>
      </c>
      <c r="B3280">
        <v>1</v>
      </c>
      <c r="C3280" t="s">
        <v>80</v>
      </c>
      <c r="D3280" t="s">
        <v>83</v>
      </c>
      <c r="E3280" t="s">
        <v>141</v>
      </c>
      <c r="F3280" t="s">
        <v>9633</v>
      </c>
      <c r="G3280" t="s">
        <v>134</v>
      </c>
      <c r="H3280" t="s">
        <v>143</v>
      </c>
      <c r="I3280" t="s">
        <v>136</v>
      </c>
      <c r="J3280" t="s">
        <v>137</v>
      </c>
      <c r="K3280" t="s">
        <v>138</v>
      </c>
      <c r="L3280" t="s">
        <v>9634</v>
      </c>
      <c r="M3280" t="s">
        <v>9635</v>
      </c>
      <c r="N3280">
        <v>1.8925000000000001</v>
      </c>
      <c r="O3280">
        <v>0</v>
      </c>
      <c r="P3280">
        <v>9711</v>
      </c>
      <c r="Q3280">
        <v>0</v>
      </c>
      <c r="R3280">
        <v>2</v>
      </c>
      <c r="S3280">
        <v>1</v>
      </c>
      <c r="T3280">
        <v>824</v>
      </c>
      <c r="U3280">
        <v>0</v>
      </c>
      <c r="V3280">
        <v>1</v>
      </c>
      <c r="W3280">
        <v>0</v>
      </c>
      <c r="X3280">
        <v>3593.3270891701582</v>
      </c>
      <c r="Y3280">
        <v>0</v>
      </c>
      <c r="Z3280">
        <v>3.5171419444303664</v>
      </c>
      <c r="AA3280">
        <v>2.8501840142073052</v>
      </c>
      <c r="AB3280">
        <v>1652.4323878061596</v>
      </c>
      <c r="AC3280">
        <v>0</v>
      </c>
      <c r="AD3280">
        <v>326.11681045947381</v>
      </c>
      <c r="AE3280">
        <v>5578.2436133944293</v>
      </c>
    </row>
    <row r="3281" spans="1:31" x14ac:dyDescent="0.25">
      <c r="A3281">
        <v>2389304</v>
      </c>
      <c r="B3281">
        <v>1</v>
      </c>
      <c r="C3281" t="s">
        <v>80</v>
      </c>
      <c r="D3281" t="s">
        <v>94</v>
      </c>
      <c r="E3281" t="s">
        <v>157</v>
      </c>
      <c r="F3281" t="s">
        <v>9636</v>
      </c>
      <c r="G3281" t="s">
        <v>254</v>
      </c>
      <c r="H3281" t="s">
        <v>135</v>
      </c>
      <c r="I3281" t="s">
        <v>136</v>
      </c>
      <c r="J3281" t="s">
        <v>137</v>
      </c>
      <c r="K3281" t="s">
        <v>163</v>
      </c>
      <c r="L3281" t="s">
        <v>9637</v>
      </c>
      <c r="M3281" t="s">
        <v>9638</v>
      </c>
      <c r="N3281">
        <v>0.113611111</v>
      </c>
      <c r="O3281">
        <v>0</v>
      </c>
      <c r="P3281">
        <v>58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1.3911360444805951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1.3911360444805951</v>
      </c>
    </row>
    <row r="3282" spans="1:31" x14ac:dyDescent="0.25">
      <c r="A3282">
        <v>2389241</v>
      </c>
      <c r="B3282">
        <v>1</v>
      </c>
      <c r="C3282" t="s">
        <v>80</v>
      </c>
      <c r="D3282" t="s">
        <v>97</v>
      </c>
      <c r="E3282" t="s">
        <v>157</v>
      </c>
      <c r="F3282" t="s">
        <v>9639</v>
      </c>
      <c r="G3282" t="s">
        <v>297</v>
      </c>
      <c r="H3282" t="s">
        <v>135</v>
      </c>
      <c r="I3282" t="s">
        <v>136</v>
      </c>
      <c r="J3282" t="s">
        <v>137</v>
      </c>
      <c r="K3282" t="s">
        <v>163</v>
      </c>
      <c r="L3282" t="s">
        <v>9640</v>
      </c>
      <c r="M3282" t="s">
        <v>9641</v>
      </c>
      <c r="N3282">
        <v>3.1244444439999999</v>
      </c>
      <c r="O3282">
        <v>0</v>
      </c>
      <c r="P3282">
        <v>9</v>
      </c>
      <c r="Q3282">
        <v>0</v>
      </c>
      <c r="R3282">
        <v>16</v>
      </c>
      <c r="S3282">
        <v>0</v>
      </c>
      <c r="T3282">
        <v>6</v>
      </c>
      <c r="U3282">
        <v>0</v>
      </c>
      <c r="V3282">
        <v>0</v>
      </c>
      <c r="W3282">
        <v>0</v>
      </c>
      <c r="X3282">
        <v>31.459437521192463</v>
      </c>
      <c r="Y3282">
        <v>0</v>
      </c>
      <c r="Z3282">
        <v>26.516150849626243</v>
      </c>
      <c r="AA3282">
        <v>0</v>
      </c>
      <c r="AB3282">
        <v>14.446103294389653</v>
      </c>
      <c r="AC3282">
        <v>0</v>
      </c>
      <c r="AD3282">
        <v>0</v>
      </c>
      <c r="AE3282">
        <v>72.421691665208357</v>
      </c>
    </row>
    <row r="3283" spans="1:31" x14ac:dyDescent="0.25">
      <c r="A3283">
        <v>2389098</v>
      </c>
      <c r="B3283">
        <v>1</v>
      </c>
      <c r="C3283" t="s">
        <v>81</v>
      </c>
      <c r="D3283" t="s">
        <v>112</v>
      </c>
      <c r="E3283" t="s">
        <v>157</v>
      </c>
      <c r="F3283" t="s">
        <v>9642</v>
      </c>
      <c r="G3283" t="s">
        <v>272</v>
      </c>
      <c r="H3283" t="s">
        <v>135</v>
      </c>
      <c r="I3283" t="s">
        <v>136</v>
      </c>
      <c r="J3283" t="s">
        <v>137</v>
      </c>
      <c r="K3283" t="s">
        <v>163</v>
      </c>
      <c r="L3283" t="s">
        <v>9643</v>
      </c>
      <c r="M3283" t="s">
        <v>9644</v>
      </c>
      <c r="N3283">
        <v>1.419166666</v>
      </c>
      <c r="O3283">
        <v>0</v>
      </c>
      <c r="P3283">
        <v>0</v>
      </c>
      <c r="Q3283">
        <v>0</v>
      </c>
      <c r="R3283">
        <v>3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2.3249049426016448</v>
      </c>
      <c r="AA3283">
        <v>0</v>
      </c>
      <c r="AB3283">
        <v>0</v>
      </c>
      <c r="AC3283">
        <v>0</v>
      </c>
      <c r="AD3283">
        <v>0</v>
      </c>
      <c r="AE3283">
        <v>2.3249049426016448</v>
      </c>
    </row>
    <row r="3284" spans="1:31" x14ac:dyDescent="0.25">
      <c r="A3284">
        <v>2388869</v>
      </c>
      <c r="B3284">
        <v>1</v>
      </c>
      <c r="C3284" t="s">
        <v>80</v>
      </c>
      <c r="D3284" t="s">
        <v>100</v>
      </c>
      <c r="E3284" t="s">
        <v>153</v>
      </c>
      <c r="F3284" t="s">
        <v>9616</v>
      </c>
      <c r="G3284" t="s">
        <v>162</v>
      </c>
      <c r="H3284" t="s">
        <v>143</v>
      </c>
      <c r="I3284" t="s">
        <v>136</v>
      </c>
      <c r="J3284" t="s">
        <v>137</v>
      </c>
      <c r="K3284" t="s">
        <v>163</v>
      </c>
      <c r="L3284" t="s">
        <v>9645</v>
      </c>
      <c r="M3284" t="s">
        <v>9646</v>
      </c>
      <c r="N3284">
        <v>1.304166666</v>
      </c>
      <c r="O3284">
        <v>0</v>
      </c>
      <c r="P3284">
        <v>19</v>
      </c>
      <c r="Q3284">
        <v>1</v>
      </c>
      <c r="R3284">
        <v>13</v>
      </c>
      <c r="S3284">
        <v>9</v>
      </c>
      <c r="T3284">
        <v>626</v>
      </c>
      <c r="U3284">
        <v>18</v>
      </c>
      <c r="V3284">
        <v>146</v>
      </c>
      <c r="W3284">
        <v>0</v>
      </c>
      <c r="X3284">
        <v>5.5414317715542563</v>
      </c>
      <c r="Y3284">
        <v>1.2232611526780635</v>
      </c>
      <c r="Z3284">
        <v>24.394117212553279</v>
      </c>
      <c r="AA3284">
        <v>51.023340702477327</v>
      </c>
      <c r="AB3284">
        <v>1073.3450122530994</v>
      </c>
      <c r="AC3284">
        <v>1195.2583797770903</v>
      </c>
      <c r="AD3284">
        <v>5071.8050582132082</v>
      </c>
      <c r="AE3284">
        <v>7422.5906010826611</v>
      </c>
    </row>
    <row r="3285" spans="1:31" x14ac:dyDescent="0.25">
      <c r="A3285">
        <v>2389201</v>
      </c>
      <c r="B3285">
        <v>1</v>
      </c>
      <c r="C3285" t="s">
        <v>81</v>
      </c>
      <c r="D3285" t="s">
        <v>128</v>
      </c>
      <c r="E3285" t="s">
        <v>181</v>
      </c>
      <c r="F3285" t="s">
        <v>9647</v>
      </c>
      <c r="G3285" t="s">
        <v>224</v>
      </c>
      <c r="H3285" t="s">
        <v>135</v>
      </c>
      <c r="I3285" t="s">
        <v>136</v>
      </c>
      <c r="J3285" t="s">
        <v>137</v>
      </c>
      <c r="K3285" t="s">
        <v>163</v>
      </c>
      <c r="L3285" t="s">
        <v>9648</v>
      </c>
      <c r="M3285" t="s">
        <v>9649</v>
      </c>
      <c r="N3285">
        <v>0.60250000000000004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1.0407221209897499</v>
      </c>
      <c r="AC3285">
        <v>0</v>
      </c>
      <c r="AD3285">
        <v>0</v>
      </c>
      <c r="AE3285">
        <v>1.0407221209897499</v>
      </c>
    </row>
    <row r="3286" spans="1:31" x14ac:dyDescent="0.25">
      <c r="A3286">
        <v>2388846</v>
      </c>
      <c r="B3286">
        <v>1</v>
      </c>
      <c r="C3286" t="s">
        <v>80</v>
      </c>
      <c r="D3286" t="s">
        <v>104</v>
      </c>
      <c r="E3286" t="s">
        <v>153</v>
      </c>
      <c r="F3286" t="s">
        <v>9650</v>
      </c>
      <c r="G3286" t="s">
        <v>162</v>
      </c>
      <c r="H3286" t="s">
        <v>143</v>
      </c>
      <c r="I3286" t="s">
        <v>136</v>
      </c>
      <c r="J3286" t="s">
        <v>137</v>
      </c>
      <c r="K3286" t="s">
        <v>163</v>
      </c>
      <c r="L3286" t="s">
        <v>9651</v>
      </c>
      <c r="M3286" t="s">
        <v>9652</v>
      </c>
      <c r="N3286">
        <v>0.41361111099999998</v>
      </c>
      <c r="O3286">
        <v>39</v>
      </c>
      <c r="P3286">
        <v>3044</v>
      </c>
      <c r="Q3286">
        <v>127</v>
      </c>
      <c r="R3286">
        <v>206</v>
      </c>
      <c r="S3286">
        <v>61</v>
      </c>
      <c r="T3286">
        <v>395</v>
      </c>
      <c r="U3286">
        <v>3</v>
      </c>
      <c r="V3286">
        <v>1</v>
      </c>
      <c r="W3286">
        <v>16.726676761167173</v>
      </c>
      <c r="X3286">
        <v>240.83459869052584</v>
      </c>
      <c r="Y3286">
        <v>40.705406007615416</v>
      </c>
      <c r="Z3286">
        <v>24.222243975206435</v>
      </c>
      <c r="AA3286">
        <v>67.347489624275283</v>
      </c>
      <c r="AB3286">
        <v>64.75984620483888</v>
      </c>
      <c r="AC3286">
        <v>6.5994986949795944</v>
      </c>
      <c r="AD3286">
        <v>0.71515085822847424</v>
      </c>
      <c r="AE3286">
        <v>461.91091081683709</v>
      </c>
    </row>
    <row r="3287" spans="1:31" x14ac:dyDescent="0.25">
      <c r="A3287">
        <v>2388915</v>
      </c>
      <c r="B3287">
        <v>1</v>
      </c>
      <c r="C3287" t="s">
        <v>81</v>
      </c>
      <c r="D3287" t="s">
        <v>120</v>
      </c>
      <c r="E3287" t="s">
        <v>132</v>
      </c>
      <c r="F3287" t="s">
        <v>9653</v>
      </c>
      <c r="G3287" t="s">
        <v>297</v>
      </c>
      <c r="H3287" t="s">
        <v>135</v>
      </c>
      <c r="I3287" t="s">
        <v>136</v>
      </c>
      <c r="J3287" t="s">
        <v>137</v>
      </c>
      <c r="K3287" t="s">
        <v>163</v>
      </c>
      <c r="L3287" t="s">
        <v>9654</v>
      </c>
      <c r="M3287" t="s">
        <v>9655</v>
      </c>
      <c r="N3287">
        <v>1.4286111109999999</v>
      </c>
      <c r="O3287">
        <v>0</v>
      </c>
      <c r="P3287">
        <v>279</v>
      </c>
      <c r="Q3287">
        <v>0</v>
      </c>
      <c r="R3287">
        <v>2</v>
      </c>
      <c r="S3287">
        <v>0</v>
      </c>
      <c r="T3287">
        <v>39</v>
      </c>
      <c r="U3287">
        <v>0</v>
      </c>
      <c r="V3287">
        <v>0</v>
      </c>
      <c r="W3287">
        <v>0</v>
      </c>
      <c r="X3287">
        <v>74.147792216206597</v>
      </c>
      <c r="Y3287">
        <v>0</v>
      </c>
      <c r="Z3287">
        <v>1.8893766056865005E-2</v>
      </c>
      <c r="AA3287">
        <v>0</v>
      </c>
      <c r="AB3287">
        <v>43.806551307614015</v>
      </c>
      <c r="AC3287">
        <v>0</v>
      </c>
      <c r="AD3287">
        <v>0</v>
      </c>
      <c r="AE3287">
        <v>117.97323728987747</v>
      </c>
    </row>
    <row r="3288" spans="1:31" x14ac:dyDescent="0.25">
      <c r="A3288">
        <v>2388892</v>
      </c>
      <c r="B3288">
        <v>1</v>
      </c>
      <c r="C3288" t="s">
        <v>81</v>
      </c>
      <c r="D3288" t="s">
        <v>122</v>
      </c>
      <c r="E3288" t="s">
        <v>141</v>
      </c>
      <c r="F3288" t="s">
        <v>9656</v>
      </c>
      <c r="G3288" t="s">
        <v>5073</v>
      </c>
      <c r="H3288" t="s">
        <v>143</v>
      </c>
      <c r="I3288" t="s">
        <v>136</v>
      </c>
      <c r="J3288" t="s">
        <v>137</v>
      </c>
      <c r="K3288" t="s">
        <v>163</v>
      </c>
      <c r="L3288" t="s">
        <v>9657</v>
      </c>
      <c r="M3288" t="s">
        <v>9658</v>
      </c>
      <c r="N3288">
        <v>3.8088888879999998</v>
      </c>
      <c r="O3288">
        <v>0</v>
      </c>
      <c r="P3288">
        <v>0</v>
      </c>
      <c r="Q3288">
        <v>1</v>
      </c>
      <c r="R3288">
        <v>0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0</v>
      </c>
      <c r="Y3288">
        <v>3.5913184147245332</v>
      </c>
      <c r="Z3288">
        <v>0</v>
      </c>
      <c r="AA3288">
        <v>0</v>
      </c>
      <c r="AB3288">
        <v>0</v>
      </c>
      <c r="AC3288">
        <v>45.106833769902494</v>
      </c>
      <c r="AD3288">
        <v>0</v>
      </c>
      <c r="AE3288">
        <v>48.698152184627027</v>
      </c>
    </row>
    <row r="3289" spans="1:31" x14ac:dyDescent="0.25">
      <c r="A3289">
        <v>2389015</v>
      </c>
      <c r="B3289">
        <v>1</v>
      </c>
      <c r="C3289" t="s">
        <v>80</v>
      </c>
      <c r="D3289" t="s">
        <v>110</v>
      </c>
      <c r="E3289" t="s">
        <v>181</v>
      </c>
      <c r="F3289" t="s">
        <v>9659</v>
      </c>
      <c r="G3289" t="s">
        <v>224</v>
      </c>
      <c r="H3289" t="s">
        <v>135</v>
      </c>
      <c r="I3289" t="s">
        <v>136</v>
      </c>
      <c r="J3289" t="s">
        <v>137</v>
      </c>
      <c r="K3289" t="s">
        <v>163</v>
      </c>
      <c r="L3289" t="s">
        <v>9660</v>
      </c>
      <c r="M3289" t="s">
        <v>9661</v>
      </c>
      <c r="N3289">
        <v>0.51527777699999999</v>
      </c>
      <c r="O3289">
        <v>0</v>
      </c>
      <c r="P3289">
        <v>26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3.0909257416299032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3.0909257416299032</v>
      </c>
    </row>
    <row r="3290" spans="1:31" x14ac:dyDescent="0.25">
      <c r="A3290">
        <v>2389324</v>
      </c>
      <c r="B3290">
        <v>1</v>
      </c>
      <c r="C3290" t="s">
        <v>80</v>
      </c>
      <c r="D3290" t="s">
        <v>96</v>
      </c>
      <c r="E3290" t="s">
        <v>181</v>
      </c>
      <c r="F3290" t="s">
        <v>9662</v>
      </c>
      <c r="G3290" t="s">
        <v>183</v>
      </c>
      <c r="H3290" t="s">
        <v>135</v>
      </c>
      <c r="I3290" t="s">
        <v>136</v>
      </c>
      <c r="J3290" t="s">
        <v>137</v>
      </c>
      <c r="K3290" t="s">
        <v>163</v>
      </c>
      <c r="L3290" t="s">
        <v>9663</v>
      </c>
      <c r="M3290" t="s">
        <v>9664</v>
      </c>
      <c r="N3290">
        <v>2.3855555549999998</v>
      </c>
      <c r="O3290">
        <v>0</v>
      </c>
      <c r="P3290">
        <v>2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8.721964392955643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8.721964392955643</v>
      </c>
    </row>
    <row r="3291" spans="1:31" x14ac:dyDescent="0.25">
      <c r="A3291">
        <v>2389370</v>
      </c>
      <c r="B3291">
        <v>1</v>
      </c>
      <c r="C3291" t="s">
        <v>80</v>
      </c>
      <c r="D3291" t="s">
        <v>101</v>
      </c>
      <c r="E3291" t="s">
        <v>157</v>
      </c>
      <c r="F3291" t="s">
        <v>4520</v>
      </c>
      <c r="G3291" t="s">
        <v>254</v>
      </c>
      <c r="H3291" t="s">
        <v>135</v>
      </c>
      <c r="I3291" t="s">
        <v>136</v>
      </c>
      <c r="J3291" t="s">
        <v>137</v>
      </c>
      <c r="K3291" t="s">
        <v>163</v>
      </c>
      <c r="L3291" t="s">
        <v>9665</v>
      </c>
      <c r="M3291" t="s">
        <v>9666</v>
      </c>
      <c r="N3291">
        <v>0.70027777700000005</v>
      </c>
      <c r="O3291">
        <v>0</v>
      </c>
      <c r="P3291">
        <v>15</v>
      </c>
      <c r="Q3291">
        <v>0</v>
      </c>
      <c r="R3291">
        <v>1</v>
      </c>
      <c r="S3291">
        <v>0</v>
      </c>
      <c r="T3291">
        <v>10</v>
      </c>
      <c r="U3291">
        <v>0</v>
      </c>
      <c r="V3291">
        <v>0</v>
      </c>
      <c r="W3291">
        <v>0</v>
      </c>
      <c r="X3291">
        <v>3.571726051966758</v>
      </c>
      <c r="Y3291">
        <v>0</v>
      </c>
      <c r="Z3291">
        <v>0.4964197760730833</v>
      </c>
      <c r="AA3291">
        <v>0</v>
      </c>
      <c r="AB3291">
        <v>4.0822454706099283</v>
      </c>
      <c r="AC3291">
        <v>0</v>
      </c>
      <c r="AD3291">
        <v>0</v>
      </c>
      <c r="AE3291">
        <v>8.1503912986497689</v>
      </c>
    </row>
    <row r="3292" spans="1:31" x14ac:dyDescent="0.25">
      <c r="A3292">
        <v>2388932</v>
      </c>
      <c r="B3292">
        <v>1</v>
      </c>
      <c r="C3292" t="s">
        <v>81</v>
      </c>
      <c r="D3292" t="s">
        <v>128</v>
      </c>
      <c r="E3292" t="s">
        <v>153</v>
      </c>
      <c r="F3292" t="s">
        <v>9667</v>
      </c>
      <c r="G3292" t="s">
        <v>134</v>
      </c>
      <c r="H3292" t="s">
        <v>143</v>
      </c>
      <c r="I3292" t="s">
        <v>136</v>
      </c>
      <c r="J3292" t="s">
        <v>137</v>
      </c>
      <c r="K3292" t="s">
        <v>138</v>
      </c>
      <c r="L3292" t="s">
        <v>9668</v>
      </c>
      <c r="M3292" t="s">
        <v>9669</v>
      </c>
      <c r="N3292">
        <v>8.7236111110000003</v>
      </c>
      <c r="O3292">
        <v>0</v>
      </c>
      <c r="P3292">
        <v>2955</v>
      </c>
      <c r="Q3292">
        <v>0</v>
      </c>
      <c r="R3292">
        <v>0</v>
      </c>
      <c r="S3292">
        <v>0</v>
      </c>
      <c r="T3292">
        <v>280</v>
      </c>
      <c r="U3292">
        <v>0</v>
      </c>
      <c r="V3292">
        <v>0</v>
      </c>
      <c r="W3292">
        <v>0</v>
      </c>
      <c r="X3292">
        <v>4380.4624278561732</v>
      </c>
      <c r="Y3292">
        <v>0</v>
      </c>
      <c r="Z3292">
        <v>0</v>
      </c>
      <c r="AA3292">
        <v>0</v>
      </c>
      <c r="AB3292">
        <v>2166.7931635719829</v>
      </c>
      <c r="AC3292">
        <v>0</v>
      </c>
      <c r="AD3292">
        <v>0</v>
      </c>
      <c r="AE3292">
        <v>6547.2555914281565</v>
      </c>
    </row>
    <row r="3293" spans="1:31" x14ac:dyDescent="0.25">
      <c r="A3293">
        <v>2388909</v>
      </c>
      <c r="B3293">
        <v>1</v>
      </c>
      <c r="C3293" t="s">
        <v>80</v>
      </c>
      <c r="D3293" t="s">
        <v>103</v>
      </c>
      <c r="E3293" t="s">
        <v>141</v>
      </c>
      <c r="F3293" t="s">
        <v>9670</v>
      </c>
      <c r="G3293" t="s">
        <v>147</v>
      </c>
      <c r="H3293" t="s">
        <v>143</v>
      </c>
      <c r="I3293" t="s">
        <v>136</v>
      </c>
      <c r="J3293" t="s">
        <v>137</v>
      </c>
      <c r="K3293" t="s">
        <v>138</v>
      </c>
      <c r="L3293" t="s">
        <v>9671</v>
      </c>
      <c r="M3293" t="s">
        <v>9672</v>
      </c>
      <c r="N3293">
        <v>7.8155555550000004</v>
      </c>
      <c r="O3293">
        <v>0</v>
      </c>
      <c r="P3293">
        <v>284</v>
      </c>
      <c r="Q3293">
        <v>0</v>
      </c>
      <c r="R3293">
        <v>3</v>
      </c>
      <c r="S3293">
        <v>0</v>
      </c>
      <c r="T3293">
        <v>4</v>
      </c>
      <c r="U3293">
        <v>0</v>
      </c>
      <c r="V3293">
        <v>0</v>
      </c>
      <c r="W3293">
        <v>0</v>
      </c>
      <c r="X3293">
        <v>468.44736057715249</v>
      </c>
      <c r="Y3293">
        <v>0</v>
      </c>
      <c r="Z3293">
        <v>118.68290837477606</v>
      </c>
      <c r="AA3293">
        <v>0</v>
      </c>
      <c r="AB3293">
        <v>41.716404983530857</v>
      </c>
      <c r="AC3293">
        <v>0</v>
      </c>
      <c r="AD3293">
        <v>0</v>
      </c>
      <c r="AE3293">
        <v>628.84667393545942</v>
      </c>
    </row>
    <row r="3294" spans="1:31" x14ac:dyDescent="0.25">
      <c r="A3294">
        <v>2389330</v>
      </c>
      <c r="B3294">
        <v>1</v>
      </c>
      <c r="C3294" t="s">
        <v>81</v>
      </c>
      <c r="D3294" t="s">
        <v>115</v>
      </c>
      <c r="E3294" t="s">
        <v>157</v>
      </c>
      <c r="F3294" t="s">
        <v>1560</v>
      </c>
      <c r="G3294" t="s">
        <v>272</v>
      </c>
      <c r="H3294" t="s">
        <v>135</v>
      </c>
      <c r="I3294" t="s">
        <v>136</v>
      </c>
      <c r="J3294" t="s">
        <v>137</v>
      </c>
      <c r="K3294" t="s">
        <v>163</v>
      </c>
      <c r="L3294" t="s">
        <v>9673</v>
      </c>
      <c r="M3294" t="s">
        <v>9674</v>
      </c>
      <c r="N3294">
        <v>2.6427777770000001</v>
      </c>
      <c r="O3294">
        <v>0</v>
      </c>
      <c r="P3294">
        <v>10</v>
      </c>
      <c r="Q3294">
        <v>0</v>
      </c>
      <c r="R3294">
        <v>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2.274890318036368</v>
      </c>
      <c r="Y3294">
        <v>0</v>
      </c>
      <c r="Z3294">
        <v>2.5506433841056464</v>
      </c>
      <c r="AA3294">
        <v>0</v>
      </c>
      <c r="AB3294">
        <v>0</v>
      </c>
      <c r="AC3294">
        <v>0</v>
      </c>
      <c r="AD3294">
        <v>0</v>
      </c>
      <c r="AE3294">
        <v>4.8255337021420139</v>
      </c>
    </row>
    <row r="3295" spans="1:31" x14ac:dyDescent="0.25">
      <c r="A3295">
        <v>2389387</v>
      </c>
      <c r="B3295">
        <v>1</v>
      </c>
      <c r="C3295" t="s">
        <v>81</v>
      </c>
      <c r="D3295" t="s">
        <v>122</v>
      </c>
      <c r="E3295" t="s">
        <v>181</v>
      </c>
      <c r="F3295" t="s">
        <v>9675</v>
      </c>
      <c r="G3295" t="s">
        <v>224</v>
      </c>
      <c r="H3295" t="s">
        <v>135</v>
      </c>
      <c r="I3295" t="s">
        <v>136</v>
      </c>
      <c r="J3295" t="s">
        <v>137</v>
      </c>
      <c r="K3295" t="s">
        <v>163</v>
      </c>
      <c r="L3295" t="s">
        <v>9676</v>
      </c>
      <c r="M3295" t="s">
        <v>9677</v>
      </c>
      <c r="N3295">
        <v>0.56000000000000005</v>
      </c>
      <c r="O3295">
        <v>0</v>
      </c>
      <c r="P3295">
        <v>6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0.75280061817538002</v>
      </c>
      <c r="Y3295">
        <v>0</v>
      </c>
      <c r="Z3295">
        <v>0</v>
      </c>
      <c r="AA3295">
        <v>0</v>
      </c>
      <c r="AB3295">
        <v>0.48213278550558003</v>
      </c>
      <c r="AC3295">
        <v>0</v>
      </c>
      <c r="AD3295">
        <v>0</v>
      </c>
      <c r="AE3295">
        <v>1.2349334036809601</v>
      </c>
    </row>
    <row r="3296" spans="1:31" x14ac:dyDescent="0.25">
      <c r="A3296">
        <v>2388952</v>
      </c>
      <c r="B3296">
        <v>1</v>
      </c>
      <c r="C3296" t="s">
        <v>80</v>
      </c>
      <c r="D3296" t="s">
        <v>94</v>
      </c>
      <c r="E3296" t="s">
        <v>157</v>
      </c>
      <c r="F3296" t="s">
        <v>9678</v>
      </c>
      <c r="G3296" t="s">
        <v>213</v>
      </c>
      <c r="H3296" t="s">
        <v>135</v>
      </c>
      <c r="I3296" t="s">
        <v>136</v>
      </c>
      <c r="J3296" t="s">
        <v>137</v>
      </c>
      <c r="K3296" t="s">
        <v>163</v>
      </c>
      <c r="L3296" t="s">
        <v>9679</v>
      </c>
      <c r="M3296" t="s">
        <v>9680</v>
      </c>
      <c r="N3296">
        <v>2.753333333</v>
      </c>
      <c r="O3296">
        <v>0</v>
      </c>
      <c r="P3296">
        <v>4</v>
      </c>
      <c r="Q3296">
        <v>0</v>
      </c>
      <c r="R3296">
        <v>0</v>
      </c>
      <c r="S3296">
        <v>0</v>
      </c>
      <c r="T3296">
        <v>1</v>
      </c>
      <c r="U3296">
        <v>0</v>
      </c>
      <c r="V3296">
        <v>0</v>
      </c>
      <c r="W3296">
        <v>0</v>
      </c>
      <c r="X3296">
        <v>0.77085156137065336</v>
      </c>
      <c r="Y3296">
        <v>0</v>
      </c>
      <c r="Z3296">
        <v>0</v>
      </c>
      <c r="AA3296">
        <v>0</v>
      </c>
      <c r="AB3296">
        <v>1.2563008305088889E-2</v>
      </c>
      <c r="AC3296">
        <v>0</v>
      </c>
      <c r="AD3296">
        <v>0</v>
      </c>
      <c r="AE3296">
        <v>0.7834145696757423</v>
      </c>
    </row>
    <row r="3297" spans="1:31" x14ac:dyDescent="0.25">
      <c r="A3297">
        <v>2388918</v>
      </c>
      <c r="B3297">
        <v>1</v>
      </c>
      <c r="C3297" t="s">
        <v>81</v>
      </c>
      <c r="D3297" t="s">
        <v>118</v>
      </c>
      <c r="E3297" t="s">
        <v>176</v>
      </c>
      <c r="F3297" t="s">
        <v>9681</v>
      </c>
      <c r="G3297" t="s">
        <v>134</v>
      </c>
      <c r="H3297" t="s">
        <v>135</v>
      </c>
      <c r="I3297" t="s">
        <v>136</v>
      </c>
      <c r="J3297" t="s">
        <v>137</v>
      </c>
      <c r="K3297" t="s">
        <v>138</v>
      </c>
      <c r="L3297" t="s">
        <v>9682</v>
      </c>
      <c r="M3297" t="s">
        <v>9683</v>
      </c>
      <c r="N3297">
        <v>5.7525000000000004</v>
      </c>
      <c r="O3297">
        <v>0</v>
      </c>
      <c r="P3297">
        <v>27</v>
      </c>
      <c r="Q3297">
        <v>0</v>
      </c>
      <c r="R3297">
        <v>0</v>
      </c>
      <c r="S3297">
        <v>0</v>
      </c>
      <c r="T3297">
        <v>6</v>
      </c>
      <c r="U3297">
        <v>0</v>
      </c>
      <c r="V3297">
        <v>0</v>
      </c>
      <c r="W3297">
        <v>0</v>
      </c>
      <c r="X3297">
        <v>28.802748105327847</v>
      </c>
      <c r="Y3297">
        <v>0</v>
      </c>
      <c r="Z3297">
        <v>0</v>
      </c>
      <c r="AA3297">
        <v>0</v>
      </c>
      <c r="AB3297">
        <v>21.686596141897358</v>
      </c>
      <c r="AC3297">
        <v>0</v>
      </c>
      <c r="AD3297">
        <v>0</v>
      </c>
      <c r="AE3297">
        <v>50.489344247225205</v>
      </c>
    </row>
    <row r="3298" spans="1:31" x14ac:dyDescent="0.25">
      <c r="A3298">
        <v>2389273</v>
      </c>
      <c r="B3298">
        <v>1</v>
      </c>
      <c r="C3298" t="s">
        <v>80</v>
      </c>
      <c r="D3298" t="s">
        <v>91</v>
      </c>
      <c r="E3298" t="s">
        <v>141</v>
      </c>
      <c r="F3298" t="s">
        <v>9684</v>
      </c>
      <c r="G3298" t="s">
        <v>206</v>
      </c>
      <c r="H3298" t="s">
        <v>143</v>
      </c>
      <c r="I3298" t="s">
        <v>136</v>
      </c>
      <c r="J3298" t="s">
        <v>137</v>
      </c>
      <c r="K3298" t="s">
        <v>163</v>
      </c>
      <c r="L3298" t="s">
        <v>9685</v>
      </c>
      <c r="M3298" t="s">
        <v>9686</v>
      </c>
      <c r="N3298">
        <v>1.3477777769999999</v>
      </c>
      <c r="O3298">
        <v>0</v>
      </c>
      <c r="P3298">
        <v>0</v>
      </c>
      <c r="Q3298">
        <v>0</v>
      </c>
      <c r="R3298">
        <v>7</v>
      </c>
      <c r="S3298">
        <v>0</v>
      </c>
      <c r="T3298">
        <v>2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15.359540944315198</v>
      </c>
      <c r="AA3298">
        <v>0</v>
      </c>
      <c r="AB3298">
        <v>4.1119009892153775</v>
      </c>
      <c r="AC3298">
        <v>0</v>
      </c>
      <c r="AD3298">
        <v>0</v>
      </c>
      <c r="AE3298">
        <v>19.471441933530574</v>
      </c>
    </row>
    <row r="3299" spans="1:31" x14ac:dyDescent="0.25">
      <c r="A3299">
        <v>2389087</v>
      </c>
      <c r="B3299">
        <v>1</v>
      </c>
      <c r="C3299" t="s">
        <v>81</v>
      </c>
      <c r="D3299" t="s">
        <v>119</v>
      </c>
      <c r="E3299" t="s">
        <v>279</v>
      </c>
      <c r="F3299" t="s">
        <v>9687</v>
      </c>
      <c r="G3299" t="s">
        <v>8502</v>
      </c>
      <c r="H3299" t="s">
        <v>143</v>
      </c>
      <c r="I3299" t="s">
        <v>136</v>
      </c>
      <c r="J3299" t="s">
        <v>3</v>
      </c>
      <c r="K3299" t="s">
        <v>163</v>
      </c>
      <c r="L3299" t="s">
        <v>9688</v>
      </c>
      <c r="M3299" t="s">
        <v>9689</v>
      </c>
      <c r="N3299">
        <v>2.3966666659999998</v>
      </c>
      <c r="O3299">
        <v>0</v>
      </c>
      <c r="P3299">
        <v>384</v>
      </c>
      <c r="Q3299">
        <v>32</v>
      </c>
      <c r="R3299">
        <v>54</v>
      </c>
      <c r="S3299">
        <v>2</v>
      </c>
      <c r="T3299">
        <v>30</v>
      </c>
      <c r="U3299">
        <v>0</v>
      </c>
      <c r="V3299">
        <v>0</v>
      </c>
      <c r="W3299">
        <v>0</v>
      </c>
      <c r="X3299">
        <v>155.2336271661548</v>
      </c>
      <c r="Y3299">
        <v>180.5154596099006</v>
      </c>
      <c r="Z3299">
        <v>313.48997861453637</v>
      </c>
      <c r="AA3299">
        <v>7.660927804805489</v>
      </c>
      <c r="AB3299">
        <v>57.98109815413607</v>
      </c>
      <c r="AC3299">
        <v>0</v>
      </c>
      <c r="AD3299">
        <v>0</v>
      </c>
      <c r="AE3299">
        <v>714.88109134953334</v>
      </c>
    </row>
    <row r="3300" spans="1:31" x14ac:dyDescent="0.25">
      <c r="A3300">
        <v>2389110</v>
      </c>
      <c r="B3300">
        <v>1</v>
      </c>
      <c r="C3300" t="s">
        <v>80</v>
      </c>
      <c r="D3300" t="s">
        <v>91</v>
      </c>
      <c r="E3300" t="s">
        <v>153</v>
      </c>
      <c r="F3300" t="s">
        <v>8917</v>
      </c>
      <c r="G3300" t="s">
        <v>220</v>
      </c>
      <c r="H3300" t="s">
        <v>143</v>
      </c>
      <c r="I3300" t="s">
        <v>136</v>
      </c>
      <c r="J3300" t="s">
        <v>137</v>
      </c>
      <c r="K3300" t="s">
        <v>163</v>
      </c>
      <c r="L3300" t="s">
        <v>9690</v>
      </c>
      <c r="M3300" t="s">
        <v>9691</v>
      </c>
      <c r="N3300">
        <v>0.16638888800000001</v>
      </c>
      <c r="O3300">
        <v>1</v>
      </c>
      <c r="P3300">
        <v>41</v>
      </c>
      <c r="Q3300">
        <v>21</v>
      </c>
      <c r="R3300">
        <v>276</v>
      </c>
      <c r="S3300">
        <v>11</v>
      </c>
      <c r="T3300">
        <v>68</v>
      </c>
      <c r="U3300">
        <v>3</v>
      </c>
      <c r="V3300">
        <v>0</v>
      </c>
      <c r="W3300">
        <v>1.6253649959000003E-2</v>
      </c>
      <c r="X3300">
        <v>3.0043670134005795</v>
      </c>
      <c r="Y3300">
        <v>10.265940912834226</v>
      </c>
      <c r="Z3300">
        <v>46.589222388899948</v>
      </c>
      <c r="AA3300">
        <v>36.465074315068833</v>
      </c>
      <c r="AB3300">
        <v>14.21788793004351</v>
      </c>
      <c r="AC3300">
        <v>23.140881181357173</v>
      </c>
      <c r="AD3300">
        <v>0</v>
      </c>
      <c r="AE3300">
        <v>133.69962739156327</v>
      </c>
    </row>
    <row r="3301" spans="1:31" x14ac:dyDescent="0.25">
      <c r="A3301">
        <v>2388981</v>
      </c>
      <c r="B3301">
        <v>1</v>
      </c>
      <c r="C3301" t="s">
        <v>80</v>
      </c>
      <c r="D3301" t="s">
        <v>103</v>
      </c>
      <c r="E3301" t="s">
        <v>181</v>
      </c>
      <c r="F3301" t="s">
        <v>9692</v>
      </c>
      <c r="G3301" t="s">
        <v>183</v>
      </c>
      <c r="H3301" t="s">
        <v>135</v>
      </c>
      <c r="I3301" t="s">
        <v>136</v>
      </c>
      <c r="J3301" t="s">
        <v>137</v>
      </c>
      <c r="K3301" t="s">
        <v>163</v>
      </c>
      <c r="L3301" t="s">
        <v>9693</v>
      </c>
      <c r="M3301" t="s">
        <v>9694</v>
      </c>
      <c r="N3301">
        <v>4.4483333329999999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0.47856994670292335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0.47856994670292335</v>
      </c>
    </row>
    <row r="3302" spans="1:31" x14ac:dyDescent="0.25">
      <c r="A3302">
        <v>2389167</v>
      </c>
      <c r="B3302">
        <v>1</v>
      </c>
      <c r="C3302" t="s">
        <v>80</v>
      </c>
      <c r="D3302" t="s">
        <v>95</v>
      </c>
      <c r="E3302" t="s">
        <v>176</v>
      </c>
      <c r="F3302" t="s">
        <v>9695</v>
      </c>
      <c r="G3302" t="s">
        <v>235</v>
      </c>
      <c r="H3302" t="s">
        <v>135</v>
      </c>
      <c r="I3302" t="s">
        <v>136</v>
      </c>
      <c r="J3302" t="s">
        <v>137</v>
      </c>
      <c r="K3302" t="s">
        <v>163</v>
      </c>
      <c r="L3302" t="s">
        <v>9696</v>
      </c>
      <c r="M3302" t="s">
        <v>9697</v>
      </c>
      <c r="N3302">
        <v>2.1122222220000002</v>
      </c>
      <c r="O3302">
        <v>0</v>
      </c>
      <c r="P3302">
        <v>57</v>
      </c>
      <c r="Q3302">
        <v>0</v>
      </c>
      <c r="R3302">
        <v>0</v>
      </c>
      <c r="S3302">
        <v>0</v>
      </c>
      <c r="T3302">
        <v>15</v>
      </c>
      <c r="U3302">
        <v>0</v>
      </c>
      <c r="V3302">
        <v>0</v>
      </c>
      <c r="W3302">
        <v>0</v>
      </c>
      <c r="X3302">
        <v>23.420364185262248</v>
      </c>
      <c r="Y3302">
        <v>0</v>
      </c>
      <c r="Z3302">
        <v>0</v>
      </c>
      <c r="AA3302">
        <v>0</v>
      </c>
      <c r="AB3302">
        <v>31.463910027037549</v>
      </c>
      <c r="AC3302">
        <v>0</v>
      </c>
      <c r="AD3302">
        <v>0</v>
      </c>
      <c r="AE3302">
        <v>54.8842742122998</v>
      </c>
    </row>
    <row r="3303" spans="1:31" x14ac:dyDescent="0.25">
      <c r="A3303">
        <v>2389333</v>
      </c>
      <c r="B3303">
        <v>1</v>
      </c>
      <c r="C3303" t="s">
        <v>81</v>
      </c>
      <c r="D3303" t="s">
        <v>112</v>
      </c>
      <c r="E3303" t="s">
        <v>157</v>
      </c>
      <c r="F3303" t="s">
        <v>9698</v>
      </c>
      <c r="G3303" t="s">
        <v>272</v>
      </c>
      <c r="H3303" t="s">
        <v>135</v>
      </c>
      <c r="I3303" t="s">
        <v>136</v>
      </c>
      <c r="J3303" t="s">
        <v>137</v>
      </c>
      <c r="K3303" t="s">
        <v>163</v>
      </c>
      <c r="L3303" t="s">
        <v>9699</v>
      </c>
      <c r="M3303" t="s">
        <v>9700</v>
      </c>
      <c r="N3303">
        <v>1.323611111</v>
      </c>
      <c r="O3303">
        <v>0</v>
      </c>
      <c r="P3303">
        <v>11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1.0813331729014093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1.0813331729014093</v>
      </c>
    </row>
    <row r="3304" spans="1:31" x14ac:dyDescent="0.25">
      <c r="A3304">
        <v>2388978</v>
      </c>
      <c r="B3304">
        <v>1</v>
      </c>
      <c r="C3304" t="s">
        <v>80</v>
      </c>
      <c r="D3304" t="s">
        <v>100</v>
      </c>
      <c r="E3304" t="s">
        <v>153</v>
      </c>
      <c r="F3304" t="s">
        <v>9701</v>
      </c>
      <c r="G3304" t="s">
        <v>147</v>
      </c>
      <c r="H3304" t="s">
        <v>143</v>
      </c>
      <c r="I3304" t="s">
        <v>136</v>
      </c>
      <c r="J3304" t="s">
        <v>137</v>
      </c>
      <c r="K3304" t="s">
        <v>138</v>
      </c>
      <c r="L3304" t="s">
        <v>9702</v>
      </c>
      <c r="M3304" t="s">
        <v>9703</v>
      </c>
      <c r="N3304">
        <v>8.7763888879999996</v>
      </c>
      <c r="O3304">
        <v>4</v>
      </c>
      <c r="P3304">
        <v>1665</v>
      </c>
      <c r="Q3304">
        <v>4</v>
      </c>
      <c r="R3304">
        <v>101</v>
      </c>
      <c r="S3304">
        <v>9</v>
      </c>
      <c r="T3304">
        <v>72</v>
      </c>
      <c r="U3304">
        <v>0</v>
      </c>
      <c r="V3304">
        <v>0</v>
      </c>
      <c r="W3304">
        <v>640.73596408513424</v>
      </c>
      <c r="X3304">
        <v>2131.7853858576259</v>
      </c>
      <c r="Y3304">
        <v>61.721509460375074</v>
      </c>
      <c r="Z3304">
        <v>307.40819653786701</v>
      </c>
      <c r="AA3304">
        <v>341.29737072028047</v>
      </c>
      <c r="AB3304">
        <v>390.88680290194037</v>
      </c>
      <c r="AC3304">
        <v>0</v>
      </c>
      <c r="AD3304">
        <v>0</v>
      </c>
      <c r="AE3304">
        <v>3873.835229563223</v>
      </c>
    </row>
    <row r="3305" spans="1:31" x14ac:dyDescent="0.25">
      <c r="A3305">
        <v>2389353</v>
      </c>
      <c r="B3305">
        <v>1</v>
      </c>
      <c r="C3305" t="s">
        <v>80</v>
      </c>
      <c r="D3305" t="s">
        <v>85</v>
      </c>
      <c r="E3305" t="s">
        <v>181</v>
      </c>
      <c r="F3305" t="s">
        <v>9704</v>
      </c>
      <c r="G3305" t="s">
        <v>183</v>
      </c>
      <c r="H3305" t="s">
        <v>135</v>
      </c>
      <c r="I3305" t="s">
        <v>136</v>
      </c>
      <c r="J3305" t="s">
        <v>137</v>
      </c>
      <c r="K3305" t="s">
        <v>163</v>
      </c>
      <c r="L3305" t="s">
        <v>9705</v>
      </c>
      <c r="M3305" t="s">
        <v>9706</v>
      </c>
      <c r="N3305">
        <v>1.1844444439999999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0.56606030362755388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0.56606030362755388</v>
      </c>
    </row>
    <row r="3306" spans="1:31" x14ac:dyDescent="0.25">
      <c r="A3306">
        <v>2389004</v>
      </c>
      <c r="B3306">
        <v>1</v>
      </c>
      <c r="C3306" t="s">
        <v>81</v>
      </c>
      <c r="D3306" t="s">
        <v>122</v>
      </c>
      <c r="E3306" t="s">
        <v>279</v>
      </c>
      <c r="F3306" t="s">
        <v>9707</v>
      </c>
      <c r="G3306" t="s">
        <v>134</v>
      </c>
      <c r="H3306" t="s">
        <v>143</v>
      </c>
      <c r="I3306" t="s">
        <v>136</v>
      </c>
      <c r="J3306" t="s">
        <v>137</v>
      </c>
      <c r="K3306" t="s">
        <v>138</v>
      </c>
      <c r="L3306" t="s">
        <v>9708</v>
      </c>
      <c r="M3306" t="s">
        <v>9709</v>
      </c>
      <c r="N3306">
        <v>4.0161111109999998</v>
      </c>
      <c r="O3306">
        <v>2</v>
      </c>
      <c r="P3306">
        <v>936</v>
      </c>
      <c r="Q3306">
        <v>15</v>
      </c>
      <c r="R3306">
        <v>3</v>
      </c>
      <c r="S3306">
        <v>8</v>
      </c>
      <c r="T3306">
        <v>55</v>
      </c>
      <c r="U3306">
        <v>2</v>
      </c>
      <c r="V3306">
        <v>0</v>
      </c>
      <c r="W3306">
        <v>0.74439680197525981</v>
      </c>
      <c r="X3306">
        <v>369.47497347159282</v>
      </c>
      <c r="Y3306">
        <v>70.385450200957706</v>
      </c>
      <c r="Z3306">
        <v>0.18814646768754667</v>
      </c>
      <c r="AA3306">
        <v>77.18450757896872</v>
      </c>
      <c r="AB3306">
        <v>78.034901957832332</v>
      </c>
      <c r="AC3306">
        <v>1184.8540631808482</v>
      </c>
      <c r="AD3306">
        <v>0</v>
      </c>
      <c r="AE3306">
        <v>1780.8664396598626</v>
      </c>
    </row>
    <row r="3307" spans="1:31" x14ac:dyDescent="0.25">
      <c r="A3307">
        <v>2388855</v>
      </c>
      <c r="B3307">
        <v>1</v>
      </c>
      <c r="C3307" t="s">
        <v>80</v>
      </c>
      <c r="D3307" t="s">
        <v>103</v>
      </c>
      <c r="E3307" t="s">
        <v>141</v>
      </c>
      <c r="F3307" t="s">
        <v>9710</v>
      </c>
      <c r="G3307" t="s">
        <v>162</v>
      </c>
      <c r="H3307" t="s">
        <v>143</v>
      </c>
      <c r="I3307" t="s">
        <v>136</v>
      </c>
      <c r="J3307" t="s">
        <v>137</v>
      </c>
      <c r="K3307" t="s">
        <v>163</v>
      </c>
      <c r="L3307" t="s">
        <v>9711</v>
      </c>
      <c r="M3307" t="s">
        <v>9712</v>
      </c>
      <c r="N3307">
        <v>0.71694444400000001</v>
      </c>
      <c r="O3307">
        <v>0</v>
      </c>
      <c r="P3307">
        <v>10683</v>
      </c>
      <c r="Q3307">
        <v>0</v>
      </c>
      <c r="R3307">
        <v>45</v>
      </c>
      <c r="S3307">
        <v>5</v>
      </c>
      <c r="T3307">
        <v>638</v>
      </c>
      <c r="U3307">
        <v>0</v>
      </c>
      <c r="V3307">
        <v>1</v>
      </c>
      <c r="W3307">
        <v>0</v>
      </c>
      <c r="X3307">
        <v>1454.8929202758043</v>
      </c>
      <c r="Y3307">
        <v>0</v>
      </c>
      <c r="Z3307">
        <v>52.2908637916182</v>
      </c>
      <c r="AA3307">
        <v>25.268780688812161</v>
      </c>
      <c r="AB3307">
        <v>410.2383146463643</v>
      </c>
      <c r="AC3307">
        <v>0</v>
      </c>
      <c r="AD3307">
        <v>7.0536778376485056</v>
      </c>
      <c r="AE3307">
        <v>1949.7445572402476</v>
      </c>
    </row>
    <row r="3308" spans="1:31" x14ac:dyDescent="0.25">
      <c r="A3308">
        <v>2388898</v>
      </c>
      <c r="B3308">
        <v>1</v>
      </c>
      <c r="C3308" t="s">
        <v>80</v>
      </c>
      <c r="D3308" t="s">
        <v>82</v>
      </c>
      <c r="E3308" t="s">
        <v>181</v>
      </c>
      <c r="F3308" t="s">
        <v>9713</v>
      </c>
      <c r="G3308" t="s">
        <v>224</v>
      </c>
      <c r="H3308" t="s">
        <v>135</v>
      </c>
      <c r="I3308" t="s">
        <v>136</v>
      </c>
      <c r="J3308" t="s">
        <v>137</v>
      </c>
      <c r="K3308" t="s">
        <v>163</v>
      </c>
      <c r="L3308" t="s">
        <v>9714</v>
      </c>
      <c r="M3308" t="s">
        <v>9715</v>
      </c>
      <c r="N3308">
        <v>0.80138888799999997</v>
      </c>
      <c r="O3308">
        <v>0</v>
      </c>
      <c r="P3308">
        <v>8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1.1012738422483699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1.1012738422483699</v>
      </c>
    </row>
    <row r="3309" spans="1:31" x14ac:dyDescent="0.25">
      <c r="A3309">
        <v>2389047</v>
      </c>
      <c r="B3309">
        <v>1</v>
      </c>
      <c r="C3309" t="s">
        <v>81</v>
      </c>
      <c r="D3309" t="s">
        <v>127</v>
      </c>
      <c r="E3309" t="s">
        <v>141</v>
      </c>
      <c r="F3309" t="s">
        <v>7051</v>
      </c>
      <c r="G3309" t="s">
        <v>206</v>
      </c>
      <c r="H3309" t="s">
        <v>143</v>
      </c>
      <c r="I3309" t="s">
        <v>136</v>
      </c>
      <c r="J3309" t="s">
        <v>137</v>
      </c>
      <c r="K3309" t="s">
        <v>163</v>
      </c>
      <c r="L3309" t="s">
        <v>9716</v>
      </c>
      <c r="M3309" t="s">
        <v>9717</v>
      </c>
      <c r="N3309">
        <v>2.0166666659999999</v>
      </c>
      <c r="O3309">
        <v>0</v>
      </c>
      <c r="P3309">
        <v>6</v>
      </c>
      <c r="Q3309">
        <v>0</v>
      </c>
      <c r="R3309">
        <v>18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0.35551672445992444</v>
      </c>
      <c r="Y3309">
        <v>0</v>
      </c>
      <c r="Z3309">
        <v>6.8159432594582974</v>
      </c>
      <c r="AA3309">
        <v>0</v>
      </c>
      <c r="AB3309">
        <v>0.22734708531583891</v>
      </c>
      <c r="AC3309">
        <v>0</v>
      </c>
      <c r="AD3309">
        <v>0</v>
      </c>
      <c r="AE3309">
        <v>7.3988070692340608</v>
      </c>
    </row>
    <row r="3310" spans="1:31" x14ac:dyDescent="0.25">
      <c r="A3310">
        <v>2388961</v>
      </c>
      <c r="B3310">
        <v>1</v>
      </c>
      <c r="C3310" t="s">
        <v>80</v>
      </c>
      <c r="D3310" t="s">
        <v>92</v>
      </c>
      <c r="E3310" t="s">
        <v>181</v>
      </c>
      <c r="F3310" t="s">
        <v>9718</v>
      </c>
      <c r="G3310" t="s">
        <v>183</v>
      </c>
      <c r="H3310" t="s">
        <v>135</v>
      </c>
      <c r="I3310" t="s">
        <v>136</v>
      </c>
      <c r="J3310" t="s">
        <v>137</v>
      </c>
      <c r="K3310" t="s">
        <v>163</v>
      </c>
      <c r="L3310" t="s">
        <v>9719</v>
      </c>
      <c r="M3310" t="s">
        <v>9720</v>
      </c>
      <c r="N3310">
        <v>2.5319444440000001</v>
      </c>
      <c r="O3310">
        <v>0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1.4210622953319652</v>
      </c>
      <c r="AA3310">
        <v>0</v>
      </c>
      <c r="AB3310">
        <v>0</v>
      </c>
      <c r="AC3310">
        <v>0</v>
      </c>
      <c r="AD3310">
        <v>0</v>
      </c>
      <c r="AE3310">
        <v>1.4210622953319652</v>
      </c>
    </row>
    <row r="3311" spans="1:31" x14ac:dyDescent="0.25">
      <c r="A3311">
        <v>2389207</v>
      </c>
      <c r="B3311">
        <v>1</v>
      </c>
      <c r="C3311" t="s">
        <v>81</v>
      </c>
      <c r="D3311" t="s">
        <v>118</v>
      </c>
      <c r="E3311" t="s">
        <v>181</v>
      </c>
      <c r="F3311" t="s">
        <v>9721</v>
      </c>
      <c r="G3311" t="s">
        <v>183</v>
      </c>
      <c r="H3311" t="s">
        <v>135</v>
      </c>
      <c r="I3311" t="s">
        <v>136</v>
      </c>
      <c r="J3311" t="s">
        <v>137</v>
      </c>
      <c r="K3311" t="s">
        <v>163</v>
      </c>
      <c r="L3311" t="s">
        <v>9722</v>
      </c>
      <c r="M3311" t="s">
        <v>9723</v>
      </c>
      <c r="N3311">
        <v>1.8797222220000001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0.58316638527145781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0.58316638527145781</v>
      </c>
    </row>
    <row r="3312" spans="1:31" x14ac:dyDescent="0.25">
      <c r="A3312">
        <v>2388938</v>
      </c>
      <c r="B3312">
        <v>1</v>
      </c>
      <c r="C3312" t="s">
        <v>81</v>
      </c>
      <c r="D3312" t="s">
        <v>128</v>
      </c>
      <c r="E3312" t="s">
        <v>153</v>
      </c>
      <c r="F3312" t="s">
        <v>9724</v>
      </c>
      <c r="G3312" t="s">
        <v>134</v>
      </c>
      <c r="H3312" t="s">
        <v>143</v>
      </c>
      <c r="I3312" t="s">
        <v>136</v>
      </c>
      <c r="J3312" t="s">
        <v>137</v>
      </c>
      <c r="K3312" t="s">
        <v>138</v>
      </c>
      <c r="L3312" t="s">
        <v>9725</v>
      </c>
      <c r="M3312" t="s">
        <v>9726</v>
      </c>
      <c r="N3312">
        <v>8.1983333330000008</v>
      </c>
      <c r="O3312">
        <v>0</v>
      </c>
      <c r="P3312">
        <v>2313</v>
      </c>
      <c r="Q3312">
        <v>0</v>
      </c>
      <c r="R3312">
        <v>0</v>
      </c>
      <c r="S3312">
        <v>0</v>
      </c>
      <c r="T3312">
        <v>287</v>
      </c>
      <c r="U3312">
        <v>0</v>
      </c>
      <c r="V3312">
        <v>0</v>
      </c>
      <c r="W3312">
        <v>0</v>
      </c>
      <c r="X3312">
        <v>3368.7316820569104</v>
      </c>
      <c r="Y3312">
        <v>0</v>
      </c>
      <c r="Z3312">
        <v>0</v>
      </c>
      <c r="AA3312">
        <v>0</v>
      </c>
      <c r="AB3312">
        <v>2594.1300976117227</v>
      </c>
      <c r="AC3312">
        <v>0</v>
      </c>
      <c r="AD3312">
        <v>0</v>
      </c>
      <c r="AE3312">
        <v>5962.8617796686331</v>
      </c>
    </row>
    <row r="3313" spans="1:31" x14ac:dyDescent="0.25">
      <c r="A3313">
        <v>2389316</v>
      </c>
      <c r="B3313">
        <v>1</v>
      </c>
      <c r="C3313" t="s">
        <v>80</v>
      </c>
      <c r="D3313" t="s">
        <v>93</v>
      </c>
      <c r="E3313" t="s">
        <v>157</v>
      </c>
      <c r="F3313" t="s">
        <v>5472</v>
      </c>
      <c r="G3313" t="s">
        <v>272</v>
      </c>
      <c r="H3313" t="s">
        <v>135</v>
      </c>
      <c r="I3313" t="s">
        <v>136</v>
      </c>
      <c r="J3313" t="s">
        <v>137</v>
      </c>
      <c r="K3313" t="s">
        <v>163</v>
      </c>
      <c r="L3313" t="s">
        <v>9727</v>
      </c>
      <c r="M3313" t="s">
        <v>9728</v>
      </c>
      <c r="N3313">
        <v>1.415</v>
      </c>
      <c r="O3313">
        <v>0</v>
      </c>
      <c r="P3313">
        <v>11</v>
      </c>
      <c r="Q3313">
        <v>0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4.9535080524900552</v>
      </c>
      <c r="Y3313">
        <v>0</v>
      </c>
      <c r="Z3313">
        <v>0</v>
      </c>
      <c r="AA3313">
        <v>0</v>
      </c>
      <c r="AB3313">
        <v>1.9785750642154665</v>
      </c>
      <c r="AC3313">
        <v>0</v>
      </c>
      <c r="AD3313">
        <v>0</v>
      </c>
      <c r="AE3313">
        <v>6.9320831167055221</v>
      </c>
    </row>
    <row r="3314" spans="1:31" x14ac:dyDescent="0.25">
      <c r="A3314">
        <v>2388984</v>
      </c>
      <c r="B3314">
        <v>1</v>
      </c>
      <c r="C3314" t="s">
        <v>80</v>
      </c>
      <c r="D3314" t="s">
        <v>110</v>
      </c>
      <c r="E3314" t="s">
        <v>157</v>
      </c>
      <c r="F3314" t="s">
        <v>9729</v>
      </c>
      <c r="G3314" t="s">
        <v>134</v>
      </c>
      <c r="H3314" t="s">
        <v>135</v>
      </c>
      <c r="I3314" t="s">
        <v>136</v>
      </c>
      <c r="J3314" t="s">
        <v>137</v>
      </c>
      <c r="K3314" t="s">
        <v>138</v>
      </c>
      <c r="L3314" t="s">
        <v>9730</v>
      </c>
      <c r="M3314" t="s">
        <v>9731</v>
      </c>
      <c r="N3314">
        <v>1.5394444439999999</v>
      </c>
      <c r="O3314">
        <v>0</v>
      </c>
      <c r="P3314">
        <v>45</v>
      </c>
      <c r="Q3314">
        <v>0</v>
      </c>
      <c r="R3314">
        <v>0</v>
      </c>
      <c r="S3314">
        <v>0</v>
      </c>
      <c r="T3314">
        <v>1</v>
      </c>
      <c r="U3314">
        <v>0</v>
      </c>
      <c r="V3314">
        <v>0</v>
      </c>
      <c r="W3314">
        <v>0</v>
      </c>
      <c r="X3314">
        <v>14.925730327293465</v>
      </c>
      <c r="Y3314">
        <v>0</v>
      </c>
      <c r="Z3314">
        <v>0</v>
      </c>
      <c r="AA3314">
        <v>0</v>
      </c>
      <c r="AB3314">
        <v>5.7182170872373345E-2</v>
      </c>
      <c r="AC3314">
        <v>0</v>
      </c>
      <c r="AD3314">
        <v>0</v>
      </c>
      <c r="AE3314">
        <v>14.982912498165838</v>
      </c>
    </row>
    <row r="3315" spans="1:31" x14ac:dyDescent="0.25">
      <c r="A3315">
        <v>2389376</v>
      </c>
      <c r="B3315">
        <v>1</v>
      </c>
      <c r="C3315" t="s">
        <v>80</v>
      </c>
      <c r="D3315" t="s">
        <v>107</v>
      </c>
      <c r="E3315" t="s">
        <v>157</v>
      </c>
      <c r="F3315" t="s">
        <v>9732</v>
      </c>
      <c r="G3315" t="s">
        <v>254</v>
      </c>
      <c r="H3315" t="s">
        <v>135</v>
      </c>
      <c r="I3315" t="s">
        <v>136</v>
      </c>
      <c r="J3315" t="s">
        <v>137</v>
      </c>
      <c r="K3315" t="s">
        <v>163</v>
      </c>
      <c r="L3315" t="s">
        <v>9733</v>
      </c>
      <c r="M3315" t="s">
        <v>9734</v>
      </c>
      <c r="N3315">
        <v>0.37527777699999998</v>
      </c>
      <c r="O3315">
        <v>0</v>
      </c>
      <c r="P3315">
        <v>37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1.5309900332021875</v>
      </c>
      <c r="Y3315">
        <v>0</v>
      </c>
      <c r="Z3315">
        <v>0</v>
      </c>
      <c r="AA3315">
        <v>0</v>
      </c>
      <c r="AB3315">
        <v>0.43595773188563891</v>
      </c>
      <c r="AC3315">
        <v>0</v>
      </c>
      <c r="AD3315">
        <v>0</v>
      </c>
      <c r="AE3315">
        <v>1.9669477650878264</v>
      </c>
    </row>
    <row r="3316" spans="1:31" x14ac:dyDescent="0.25">
      <c r="A3316">
        <v>2389021</v>
      </c>
      <c r="B3316">
        <v>1</v>
      </c>
      <c r="C3316" t="s">
        <v>80</v>
      </c>
      <c r="D3316" t="s">
        <v>85</v>
      </c>
      <c r="E3316" t="s">
        <v>181</v>
      </c>
      <c r="F3316" t="s">
        <v>9735</v>
      </c>
      <c r="G3316" t="s">
        <v>183</v>
      </c>
      <c r="H3316" t="s">
        <v>135</v>
      </c>
      <c r="I3316" t="s">
        <v>136</v>
      </c>
      <c r="J3316" t="s">
        <v>137</v>
      </c>
      <c r="K3316" t="s">
        <v>163</v>
      </c>
      <c r="L3316" t="s">
        <v>9736</v>
      </c>
      <c r="M3316" t="s">
        <v>9737</v>
      </c>
      <c r="N3316">
        <v>0.771666666</v>
      </c>
      <c r="O3316">
        <v>0</v>
      </c>
      <c r="P3316">
        <v>3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0.26079620168708334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0.26079620168708334</v>
      </c>
    </row>
    <row r="3317" spans="1:31" x14ac:dyDescent="0.25">
      <c r="A3317">
        <v>2389124</v>
      </c>
      <c r="B3317">
        <v>1</v>
      </c>
      <c r="C3317" t="s">
        <v>80</v>
      </c>
      <c r="D3317" t="s">
        <v>110</v>
      </c>
      <c r="E3317" t="s">
        <v>132</v>
      </c>
      <c r="F3317" t="s">
        <v>9738</v>
      </c>
      <c r="G3317" t="s">
        <v>134</v>
      </c>
      <c r="H3317" t="s">
        <v>135</v>
      </c>
      <c r="I3317" t="s">
        <v>136</v>
      </c>
      <c r="J3317" t="s">
        <v>137</v>
      </c>
      <c r="K3317" t="s">
        <v>138</v>
      </c>
      <c r="L3317" t="s">
        <v>9739</v>
      </c>
      <c r="M3317" t="s">
        <v>9740</v>
      </c>
      <c r="N3317">
        <v>2.5177777770000001</v>
      </c>
      <c r="O3317">
        <v>0</v>
      </c>
      <c r="P3317">
        <v>567</v>
      </c>
      <c r="Q3317">
        <v>0</v>
      </c>
      <c r="R3317">
        <v>0</v>
      </c>
      <c r="S3317">
        <v>0</v>
      </c>
      <c r="T3317">
        <v>42</v>
      </c>
      <c r="U3317">
        <v>0</v>
      </c>
      <c r="V3317">
        <v>0</v>
      </c>
      <c r="W3317">
        <v>0</v>
      </c>
      <c r="X3317">
        <v>333.36486460553135</v>
      </c>
      <c r="Y3317">
        <v>0</v>
      </c>
      <c r="Z3317">
        <v>0</v>
      </c>
      <c r="AA3317">
        <v>0</v>
      </c>
      <c r="AB3317">
        <v>40.096411917846432</v>
      </c>
      <c r="AC3317">
        <v>0</v>
      </c>
      <c r="AD3317">
        <v>0</v>
      </c>
      <c r="AE3317">
        <v>373.46127652337776</v>
      </c>
    </row>
    <row r="3318" spans="1:31" x14ac:dyDescent="0.25">
      <c r="A3318">
        <v>2389001</v>
      </c>
      <c r="B3318">
        <v>1</v>
      </c>
      <c r="C3318" t="s">
        <v>81</v>
      </c>
      <c r="D3318" t="s">
        <v>127</v>
      </c>
      <c r="E3318" t="s">
        <v>157</v>
      </c>
      <c r="F3318" t="s">
        <v>9741</v>
      </c>
      <c r="G3318" t="s">
        <v>272</v>
      </c>
      <c r="H3318" t="s">
        <v>135</v>
      </c>
      <c r="I3318" t="s">
        <v>136</v>
      </c>
      <c r="J3318" t="s">
        <v>137</v>
      </c>
      <c r="K3318" t="s">
        <v>163</v>
      </c>
      <c r="L3318" t="s">
        <v>9742</v>
      </c>
      <c r="M3318" t="s">
        <v>9743</v>
      </c>
      <c r="N3318">
        <v>1.038611111</v>
      </c>
      <c r="O3318">
        <v>0</v>
      </c>
      <c r="P3318">
        <v>42</v>
      </c>
      <c r="Q3318">
        <v>0</v>
      </c>
      <c r="R3318">
        <v>0</v>
      </c>
      <c r="S3318">
        <v>0</v>
      </c>
      <c r="T3318">
        <v>1</v>
      </c>
      <c r="U3318">
        <v>0</v>
      </c>
      <c r="V3318">
        <v>0</v>
      </c>
      <c r="W3318">
        <v>0</v>
      </c>
      <c r="X3318">
        <v>8.6256844269089878</v>
      </c>
      <c r="Y3318">
        <v>0</v>
      </c>
      <c r="Z3318">
        <v>0</v>
      </c>
      <c r="AA3318">
        <v>0</v>
      </c>
      <c r="AB3318">
        <v>1.7192795274624775</v>
      </c>
      <c r="AC3318">
        <v>0</v>
      </c>
      <c r="AD3318">
        <v>0</v>
      </c>
      <c r="AE3318">
        <v>10.344963954371465</v>
      </c>
    </row>
    <row r="3319" spans="1:31" x14ac:dyDescent="0.25">
      <c r="A3319">
        <v>2388838</v>
      </c>
      <c r="B3319">
        <v>1</v>
      </c>
      <c r="C3319" t="s">
        <v>80</v>
      </c>
      <c r="D3319" t="s">
        <v>94</v>
      </c>
      <c r="E3319" t="s">
        <v>157</v>
      </c>
      <c r="F3319" t="s">
        <v>9744</v>
      </c>
      <c r="G3319" t="s">
        <v>254</v>
      </c>
      <c r="H3319" t="s">
        <v>135</v>
      </c>
      <c r="I3319" t="s">
        <v>136</v>
      </c>
      <c r="J3319" t="s">
        <v>137</v>
      </c>
      <c r="K3319" t="s">
        <v>163</v>
      </c>
      <c r="L3319" t="s">
        <v>9745</v>
      </c>
      <c r="M3319" t="s">
        <v>9746</v>
      </c>
      <c r="N3319">
        <v>0.71472222200000002</v>
      </c>
      <c r="O3319">
        <v>0</v>
      </c>
      <c r="P3319">
        <v>31</v>
      </c>
      <c r="Q3319">
        <v>0</v>
      </c>
      <c r="R3319">
        <v>0</v>
      </c>
      <c r="S3319">
        <v>0</v>
      </c>
      <c r="T3319">
        <v>4</v>
      </c>
      <c r="U3319">
        <v>0</v>
      </c>
      <c r="V3319">
        <v>0</v>
      </c>
      <c r="W3319">
        <v>0</v>
      </c>
      <c r="X3319">
        <v>3.8899580920613825</v>
      </c>
      <c r="Y3319">
        <v>0</v>
      </c>
      <c r="Z3319">
        <v>0</v>
      </c>
      <c r="AA3319">
        <v>0</v>
      </c>
      <c r="AB3319">
        <v>0.84295600454503883</v>
      </c>
      <c r="AC3319">
        <v>0</v>
      </c>
      <c r="AD3319">
        <v>0</v>
      </c>
      <c r="AE3319">
        <v>4.7329140966064216</v>
      </c>
    </row>
    <row r="3320" spans="1:31" x14ac:dyDescent="0.25">
      <c r="A3320">
        <v>2389336</v>
      </c>
      <c r="B3320">
        <v>1</v>
      </c>
      <c r="C3320" t="s">
        <v>80</v>
      </c>
      <c r="D3320" t="s">
        <v>105</v>
      </c>
      <c r="E3320" t="s">
        <v>157</v>
      </c>
      <c r="F3320" t="s">
        <v>6200</v>
      </c>
      <c r="G3320" t="s">
        <v>254</v>
      </c>
      <c r="H3320" t="s">
        <v>135</v>
      </c>
      <c r="I3320" t="s">
        <v>136</v>
      </c>
      <c r="J3320" t="s">
        <v>137</v>
      </c>
      <c r="K3320" t="s">
        <v>163</v>
      </c>
      <c r="L3320" t="s">
        <v>9747</v>
      </c>
      <c r="M3320" t="s">
        <v>9748</v>
      </c>
      <c r="N3320">
        <v>0.45361111100000001</v>
      </c>
      <c r="O3320">
        <v>0</v>
      </c>
      <c r="P3320">
        <v>3</v>
      </c>
      <c r="Q3320">
        <v>0</v>
      </c>
      <c r="R3320">
        <v>0</v>
      </c>
      <c r="S3320">
        <v>0</v>
      </c>
      <c r="T3320">
        <v>2</v>
      </c>
      <c r="U3320">
        <v>0</v>
      </c>
      <c r="V3320">
        <v>0</v>
      </c>
      <c r="W3320">
        <v>0</v>
      </c>
      <c r="X3320">
        <v>0.20272656177891304</v>
      </c>
      <c r="Y3320">
        <v>0</v>
      </c>
      <c r="Z3320">
        <v>0</v>
      </c>
      <c r="AA3320">
        <v>0</v>
      </c>
      <c r="AB3320">
        <v>1.4783331403330622</v>
      </c>
      <c r="AC3320">
        <v>0</v>
      </c>
      <c r="AD3320">
        <v>0</v>
      </c>
      <c r="AE3320">
        <v>1.6810597021119753</v>
      </c>
    </row>
    <row r="3321" spans="1:31" x14ac:dyDescent="0.25">
      <c r="A3321">
        <v>2389379</v>
      </c>
      <c r="B3321">
        <v>1</v>
      </c>
      <c r="C3321" t="s">
        <v>80</v>
      </c>
      <c r="D3321" t="s">
        <v>92</v>
      </c>
      <c r="E3321" t="s">
        <v>181</v>
      </c>
      <c r="F3321" t="s">
        <v>9749</v>
      </c>
      <c r="G3321" t="s">
        <v>183</v>
      </c>
      <c r="H3321" t="s">
        <v>135</v>
      </c>
      <c r="I3321" t="s">
        <v>136</v>
      </c>
      <c r="J3321" t="s">
        <v>137</v>
      </c>
      <c r="K3321" t="s">
        <v>163</v>
      </c>
      <c r="L3321" t="s">
        <v>9750</v>
      </c>
      <c r="M3321" t="s">
        <v>9751</v>
      </c>
      <c r="N3321">
        <v>2.4766666659999999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</row>
    <row r="3322" spans="1:31" x14ac:dyDescent="0.25">
      <c r="A3322">
        <v>2389356</v>
      </c>
      <c r="B3322">
        <v>1</v>
      </c>
      <c r="C3322" t="s">
        <v>80</v>
      </c>
      <c r="D3322" t="s">
        <v>97</v>
      </c>
      <c r="E3322" t="s">
        <v>157</v>
      </c>
      <c r="F3322" t="s">
        <v>9752</v>
      </c>
      <c r="G3322" t="s">
        <v>272</v>
      </c>
      <c r="H3322" t="s">
        <v>135</v>
      </c>
      <c r="I3322" t="s">
        <v>136</v>
      </c>
      <c r="J3322" t="s">
        <v>137</v>
      </c>
      <c r="K3322" t="s">
        <v>163</v>
      </c>
      <c r="L3322" t="s">
        <v>9753</v>
      </c>
      <c r="M3322" t="s">
        <v>9754</v>
      </c>
      <c r="N3322">
        <v>1.956111111</v>
      </c>
      <c r="O3322">
        <v>0</v>
      </c>
      <c r="P3322">
        <v>31</v>
      </c>
      <c r="Q3322">
        <v>0</v>
      </c>
      <c r="R3322">
        <v>4</v>
      </c>
      <c r="S3322">
        <v>0</v>
      </c>
      <c r="T3322">
        <v>8</v>
      </c>
      <c r="U3322">
        <v>0</v>
      </c>
      <c r="V3322">
        <v>0</v>
      </c>
      <c r="W3322">
        <v>0</v>
      </c>
      <c r="X3322">
        <v>34.605025822808749</v>
      </c>
      <c r="Y3322">
        <v>0</v>
      </c>
      <c r="Z3322">
        <v>1.9074348883351304</v>
      </c>
      <c r="AA3322">
        <v>0</v>
      </c>
      <c r="AB3322">
        <v>21.66802904239313</v>
      </c>
      <c r="AC3322">
        <v>0</v>
      </c>
      <c r="AD3322">
        <v>0</v>
      </c>
      <c r="AE3322">
        <v>58.18048975353701</v>
      </c>
    </row>
    <row r="3323" spans="1:31" x14ac:dyDescent="0.25">
      <c r="A3323">
        <v>2388958</v>
      </c>
      <c r="B3323">
        <v>1</v>
      </c>
      <c r="C3323" t="s">
        <v>81</v>
      </c>
      <c r="D3323" t="s">
        <v>123</v>
      </c>
      <c r="E3323" t="s">
        <v>141</v>
      </c>
      <c r="F3323" t="s">
        <v>684</v>
      </c>
      <c r="G3323" t="s">
        <v>147</v>
      </c>
      <c r="H3323" t="s">
        <v>143</v>
      </c>
      <c r="I3323" t="s">
        <v>136</v>
      </c>
      <c r="J3323" t="s">
        <v>137</v>
      </c>
      <c r="K3323" t="s">
        <v>138</v>
      </c>
      <c r="L3323" t="s">
        <v>9755</v>
      </c>
      <c r="M3323" t="s">
        <v>9756</v>
      </c>
      <c r="N3323">
        <v>7.7988888879999996</v>
      </c>
      <c r="O3323">
        <v>10</v>
      </c>
      <c r="P3323">
        <v>13</v>
      </c>
      <c r="Q3323">
        <v>204</v>
      </c>
      <c r="R3323">
        <v>146</v>
      </c>
      <c r="S3323">
        <v>47</v>
      </c>
      <c r="T3323">
        <v>22</v>
      </c>
      <c r="U3323">
        <v>0</v>
      </c>
      <c r="V3323">
        <v>0</v>
      </c>
      <c r="W3323">
        <v>22.470477173251229</v>
      </c>
      <c r="X3323">
        <v>23.893171229473808</v>
      </c>
      <c r="Y3323">
        <v>568.72139730152401</v>
      </c>
      <c r="Z3323">
        <v>307.51053815306767</v>
      </c>
      <c r="AA3323">
        <v>257.4582080627178</v>
      </c>
      <c r="AB3323">
        <v>166.32100047820651</v>
      </c>
      <c r="AC3323">
        <v>0</v>
      </c>
      <c r="AD3323">
        <v>0</v>
      </c>
      <c r="AE3323">
        <v>1346.3747923982412</v>
      </c>
    </row>
    <row r="3324" spans="1:31" x14ac:dyDescent="0.25">
      <c r="A3324">
        <v>2389193</v>
      </c>
      <c r="B3324">
        <v>1</v>
      </c>
      <c r="C3324" t="s">
        <v>80</v>
      </c>
      <c r="D3324" t="s">
        <v>101</v>
      </c>
      <c r="E3324" t="s">
        <v>157</v>
      </c>
      <c r="F3324" t="s">
        <v>9757</v>
      </c>
      <c r="G3324" t="s">
        <v>254</v>
      </c>
      <c r="H3324" t="s">
        <v>135</v>
      </c>
      <c r="I3324" t="s">
        <v>136</v>
      </c>
      <c r="J3324" t="s">
        <v>137</v>
      </c>
      <c r="K3324" t="s">
        <v>163</v>
      </c>
      <c r="L3324" t="s">
        <v>9758</v>
      </c>
      <c r="M3324" t="s">
        <v>9759</v>
      </c>
      <c r="N3324">
        <v>0.64833333299999996</v>
      </c>
      <c r="O3324">
        <v>0</v>
      </c>
      <c r="P3324">
        <v>54</v>
      </c>
      <c r="Q3324">
        <v>0</v>
      </c>
      <c r="R3324">
        <v>1</v>
      </c>
      <c r="S3324">
        <v>0</v>
      </c>
      <c r="T3324">
        <v>6</v>
      </c>
      <c r="U3324">
        <v>0</v>
      </c>
      <c r="V3324">
        <v>0</v>
      </c>
      <c r="W3324">
        <v>0</v>
      </c>
      <c r="X3324">
        <v>9.0455668821629089</v>
      </c>
      <c r="Y3324">
        <v>0</v>
      </c>
      <c r="Z3324">
        <v>0</v>
      </c>
      <c r="AA3324">
        <v>0</v>
      </c>
      <c r="AB3324">
        <v>2.2800151319618251</v>
      </c>
      <c r="AC3324">
        <v>0</v>
      </c>
      <c r="AD3324">
        <v>0</v>
      </c>
      <c r="AE3324">
        <v>11.325582014124734</v>
      </c>
    </row>
    <row r="3325" spans="1:31" x14ac:dyDescent="0.25">
      <c r="A3325">
        <v>2389293</v>
      </c>
      <c r="B3325">
        <v>1</v>
      </c>
      <c r="C3325" t="s">
        <v>80</v>
      </c>
      <c r="D3325" t="s">
        <v>100</v>
      </c>
      <c r="E3325" t="s">
        <v>181</v>
      </c>
      <c r="F3325" t="s">
        <v>9760</v>
      </c>
      <c r="G3325" t="s">
        <v>235</v>
      </c>
      <c r="H3325" t="s">
        <v>135</v>
      </c>
      <c r="I3325" t="s">
        <v>136</v>
      </c>
      <c r="J3325" t="s">
        <v>137</v>
      </c>
      <c r="K3325" t="s">
        <v>163</v>
      </c>
      <c r="L3325" t="s">
        <v>9761</v>
      </c>
      <c r="M3325" t="s">
        <v>9762</v>
      </c>
      <c r="N3325">
        <v>1.2633333330000001</v>
      </c>
      <c r="O3325">
        <v>0</v>
      </c>
      <c r="P3325">
        <v>4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1.09315398083163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1.09315398083163</v>
      </c>
    </row>
    <row r="3326" spans="1:31" x14ac:dyDescent="0.25">
      <c r="A3326">
        <v>2388901</v>
      </c>
      <c r="B3326">
        <v>1</v>
      </c>
      <c r="C3326" t="s">
        <v>81</v>
      </c>
      <c r="D3326" t="s">
        <v>127</v>
      </c>
      <c r="E3326" t="s">
        <v>153</v>
      </c>
      <c r="F3326" t="s">
        <v>9763</v>
      </c>
      <c r="G3326" t="s">
        <v>134</v>
      </c>
      <c r="H3326" t="s">
        <v>143</v>
      </c>
      <c r="I3326" t="s">
        <v>136</v>
      </c>
      <c r="J3326" t="s">
        <v>137</v>
      </c>
      <c r="K3326" t="s">
        <v>138</v>
      </c>
      <c r="L3326" t="s">
        <v>9764</v>
      </c>
      <c r="M3326" t="s">
        <v>9765</v>
      </c>
      <c r="N3326">
        <v>8.2363888880000005</v>
      </c>
      <c r="O3326">
        <v>0</v>
      </c>
      <c r="P3326">
        <v>2394</v>
      </c>
      <c r="Q3326">
        <v>0</v>
      </c>
      <c r="R3326">
        <v>0</v>
      </c>
      <c r="S3326">
        <v>1</v>
      </c>
      <c r="T3326">
        <v>569</v>
      </c>
      <c r="U3326">
        <v>0</v>
      </c>
      <c r="V3326">
        <v>0</v>
      </c>
      <c r="W3326">
        <v>0</v>
      </c>
      <c r="X3326">
        <v>3356.3240228874633</v>
      </c>
      <c r="Y3326">
        <v>0</v>
      </c>
      <c r="Z3326">
        <v>0</v>
      </c>
      <c r="AA3326">
        <v>12.820812963379934</v>
      </c>
      <c r="AB3326">
        <v>3985.6083893936484</v>
      </c>
      <c r="AC3326">
        <v>0</v>
      </c>
      <c r="AD3326">
        <v>0</v>
      </c>
      <c r="AE3326">
        <v>7354.7532252444917</v>
      </c>
    </row>
    <row r="3327" spans="1:31" x14ac:dyDescent="0.25">
      <c r="A3327">
        <v>2388847</v>
      </c>
      <c r="B3327">
        <v>1</v>
      </c>
      <c r="C3327" t="s">
        <v>81</v>
      </c>
      <c r="D3327" t="s">
        <v>122</v>
      </c>
      <c r="E3327" t="s">
        <v>153</v>
      </c>
      <c r="F3327" t="s">
        <v>196</v>
      </c>
      <c r="G3327" t="s">
        <v>162</v>
      </c>
      <c r="H3327" t="s">
        <v>143</v>
      </c>
      <c r="I3327" t="s">
        <v>136</v>
      </c>
      <c r="J3327" t="s">
        <v>137</v>
      </c>
      <c r="K3327" t="s">
        <v>163</v>
      </c>
      <c r="L3327" t="s">
        <v>9766</v>
      </c>
      <c r="M3327" t="s">
        <v>9767</v>
      </c>
      <c r="N3327">
        <v>0.41611111099999998</v>
      </c>
      <c r="O3327">
        <v>15</v>
      </c>
      <c r="P3327">
        <v>886</v>
      </c>
      <c r="Q3327">
        <v>2</v>
      </c>
      <c r="R3327">
        <v>24</v>
      </c>
      <c r="S3327">
        <v>3</v>
      </c>
      <c r="T3327">
        <v>64</v>
      </c>
      <c r="U3327">
        <v>1</v>
      </c>
      <c r="V3327">
        <v>0</v>
      </c>
      <c r="W3327">
        <v>0.80352328029583342</v>
      </c>
      <c r="X3327">
        <v>36.525865133974442</v>
      </c>
      <c r="Y3327">
        <v>0.274802249948985</v>
      </c>
      <c r="Z3327">
        <v>4.1038379455836127</v>
      </c>
      <c r="AA3327">
        <v>1.2489819581313832</v>
      </c>
      <c r="AB3327">
        <v>5.7332548926665146</v>
      </c>
      <c r="AC3327">
        <v>2.4093598848311224</v>
      </c>
      <c r="AD3327">
        <v>0</v>
      </c>
      <c r="AE3327">
        <v>51.099625345431889</v>
      </c>
    </row>
    <row r="3328" spans="1:31" x14ac:dyDescent="0.25">
      <c r="A3328">
        <v>2389156</v>
      </c>
      <c r="B3328">
        <v>1</v>
      </c>
      <c r="C3328" t="s">
        <v>81</v>
      </c>
      <c r="D3328" t="s">
        <v>127</v>
      </c>
      <c r="E3328" t="s">
        <v>181</v>
      </c>
      <c r="F3328" t="s">
        <v>9768</v>
      </c>
      <c r="G3328" t="s">
        <v>224</v>
      </c>
      <c r="H3328" t="s">
        <v>135</v>
      </c>
      <c r="I3328" t="s">
        <v>136</v>
      </c>
      <c r="J3328" t="s">
        <v>137</v>
      </c>
      <c r="K3328" t="s">
        <v>163</v>
      </c>
      <c r="L3328" t="s">
        <v>9769</v>
      </c>
      <c r="M3328" t="s">
        <v>9770</v>
      </c>
      <c r="N3328">
        <v>1.0249999999999999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1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0.86997716548941662</v>
      </c>
      <c r="AC3328">
        <v>0</v>
      </c>
      <c r="AD3328">
        <v>0</v>
      </c>
      <c r="AE3328">
        <v>0.86997716548941662</v>
      </c>
    </row>
    <row r="3329" spans="1:31" x14ac:dyDescent="0.25">
      <c r="A3329">
        <v>2389033</v>
      </c>
      <c r="B3329">
        <v>1</v>
      </c>
      <c r="C3329" t="s">
        <v>80</v>
      </c>
      <c r="D3329" t="s">
        <v>96</v>
      </c>
      <c r="E3329" t="s">
        <v>157</v>
      </c>
      <c r="F3329" t="s">
        <v>9771</v>
      </c>
      <c r="G3329" t="s">
        <v>254</v>
      </c>
      <c r="H3329" t="s">
        <v>135</v>
      </c>
      <c r="I3329" t="s">
        <v>136</v>
      </c>
      <c r="J3329" t="s">
        <v>137</v>
      </c>
      <c r="K3329" t="s">
        <v>163</v>
      </c>
      <c r="L3329" t="s">
        <v>9772</v>
      </c>
      <c r="M3329" t="s">
        <v>9773</v>
      </c>
      <c r="N3329">
        <v>0.54249999999999998</v>
      </c>
      <c r="O3329">
        <v>0</v>
      </c>
      <c r="P3329">
        <v>98</v>
      </c>
      <c r="Q3329">
        <v>0</v>
      </c>
      <c r="R3329">
        <v>0</v>
      </c>
      <c r="S3329">
        <v>0</v>
      </c>
      <c r="T3329">
        <v>4</v>
      </c>
      <c r="U3329">
        <v>0</v>
      </c>
      <c r="V3329">
        <v>0</v>
      </c>
      <c r="W3329">
        <v>0</v>
      </c>
      <c r="X3329">
        <v>13.388176055859306</v>
      </c>
      <c r="Y3329">
        <v>0</v>
      </c>
      <c r="Z3329">
        <v>0</v>
      </c>
      <c r="AA3329">
        <v>0</v>
      </c>
      <c r="AB3329">
        <v>1.0775844690688001</v>
      </c>
      <c r="AC3329">
        <v>0</v>
      </c>
      <c r="AD3329">
        <v>0</v>
      </c>
      <c r="AE3329">
        <v>14.465760524928106</v>
      </c>
    </row>
    <row r="3330" spans="1:31" x14ac:dyDescent="0.25">
      <c r="A3330">
        <v>2388924</v>
      </c>
      <c r="B3330">
        <v>1</v>
      </c>
      <c r="C3330" t="s">
        <v>80</v>
      </c>
      <c r="D3330" t="s">
        <v>92</v>
      </c>
      <c r="E3330" t="s">
        <v>153</v>
      </c>
      <c r="F3330" t="s">
        <v>8697</v>
      </c>
      <c r="G3330" t="s">
        <v>147</v>
      </c>
      <c r="H3330" t="s">
        <v>143</v>
      </c>
      <c r="I3330" t="s">
        <v>136</v>
      </c>
      <c r="J3330" t="s">
        <v>137</v>
      </c>
      <c r="K3330" t="s">
        <v>138</v>
      </c>
      <c r="L3330" t="s">
        <v>9774</v>
      </c>
      <c r="M3330" t="s">
        <v>9775</v>
      </c>
      <c r="N3330">
        <v>1.588333333</v>
      </c>
      <c r="O3330">
        <v>3</v>
      </c>
      <c r="P3330">
        <v>187</v>
      </c>
      <c r="Q3330">
        <v>5</v>
      </c>
      <c r="R3330">
        <v>3</v>
      </c>
      <c r="S3330">
        <v>7</v>
      </c>
      <c r="T3330">
        <v>25</v>
      </c>
      <c r="U3330">
        <v>0</v>
      </c>
      <c r="V3330">
        <v>0</v>
      </c>
      <c r="W3330">
        <v>3.4895572269476172</v>
      </c>
      <c r="X3330">
        <v>27.960328683997087</v>
      </c>
      <c r="Y3330">
        <v>21.541297407747315</v>
      </c>
      <c r="Z3330">
        <v>0.18771650170934032</v>
      </c>
      <c r="AA3330">
        <v>18.402414372218466</v>
      </c>
      <c r="AB3330">
        <v>30.087689970774967</v>
      </c>
      <c r="AC3330">
        <v>0</v>
      </c>
      <c r="AD3330">
        <v>0</v>
      </c>
      <c r="AE3330">
        <v>101.66900416339479</v>
      </c>
    </row>
    <row r="3331" spans="1:31" x14ac:dyDescent="0.25">
      <c r="A3331">
        <v>2388970</v>
      </c>
      <c r="B3331">
        <v>1</v>
      </c>
      <c r="C3331" t="s">
        <v>80</v>
      </c>
      <c r="D3331" t="s">
        <v>97</v>
      </c>
      <c r="E3331" t="s">
        <v>157</v>
      </c>
      <c r="F3331" t="s">
        <v>9776</v>
      </c>
      <c r="G3331" t="s">
        <v>272</v>
      </c>
      <c r="H3331" t="s">
        <v>135</v>
      </c>
      <c r="I3331" t="s">
        <v>136</v>
      </c>
      <c r="J3331" t="s">
        <v>137</v>
      </c>
      <c r="K3331" t="s">
        <v>163</v>
      </c>
      <c r="L3331" t="s">
        <v>9777</v>
      </c>
      <c r="M3331" t="s">
        <v>9778</v>
      </c>
      <c r="N3331">
        <v>2.0927777769999998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2</v>
      </c>
      <c r="U3331">
        <v>0</v>
      </c>
      <c r="V3331">
        <v>0</v>
      </c>
      <c r="W3331">
        <v>0</v>
      </c>
      <c r="X3331">
        <v>0.26019076743743114</v>
      </c>
      <c r="Y3331">
        <v>0</v>
      </c>
      <c r="Z3331">
        <v>0</v>
      </c>
      <c r="AA3331">
        <v>0</v>
      </c>
      <c r="AB3331">
        <v>22.651730832953405</v>
      </c>
      <c r="AC3331">
        <v>0</v>
      </c>
      <c r="AD3331">
        <v>0</v>
      </c>
      <c r="AE3331">
        <v>22.911921600390837</v>
      </c>
    </row>
    <row r="3332" spans="1:31" x14ac:dyDescent="0.25">
      <c r="A3332">
        <v>2389325</v>
      </c>
      <c r="B3332">
        <v>1</v>
      </c>
      <c r="C3332" t="s">
        <v>80</v>
      </c>
      <c r="D3332" t="s">
        <v>96</v>
      </c>
      <c r="E3332" t="s">
        <v>157</v>
      </c>
      <c r="F3332" t="s">
        <v>9779</v>
      </c>
      <c r="G3332" t="s">
        <v>272</v>
      </c>
      <c r="H3332" t="s">
        <v>135</v>
      </c>
      <c r="I3332" t="s">
        <v>136</v>
      </c>
      <c r="J3332" t="s">
        <v>137</v>
      </c>
      <c r="K3332" t="s">
        <v>163</v>
      </c>
      <c r="L3332" t="s">
        <v>9780</v>
      </c>
      <c r="M3332" t="s">
        <v>9781</v>
      </c>
      <c r="N3332">
        <v>0.80638888799999997</v>
      </c>
      <c r="O3332">
        <v>0</v>
      </c>
      <c r="P3332">
        <v>54</v>
      </c>
      <c r="Q3332">
        <v>0</v>
      </c>
      <c r="R3332">
        <v>0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18.00083024041324</v>
      </c>
      <c r="Y3332">
        <v>0</v>
      </c>
      <c r="Z3332">
        <v>0</v>
      </c>
      <c r="AA3332">
        <v>0</v>
      </c>
      <c r="AB3332">
        <v>0.16868911843773332</v>
      </c>
      <c r="AC3332">
        <v>0</v>
      </c>
      <c r="AD3332">
        <v>0</v>
      </c>
      <c r="AE3332">
        <v>18.169519358850973</v>
      </c>
    </row>
    <row r="3333" spans="1:31" x14ac:dyDescent="0.25">
      <c r="A3333">
        <v>2389116</v>
      </c>
      <c r="B3333">
        <v>1</v>
      </c>
      <c r="C3333" t="s">
        <v>80</v>
      </c>
      <c r="D3333" t="s">
        <v>88</v>
      </c>
      <c r="E3333" t="s">
        <v>181</v>
      </c>
      <c r="F3333" t="s">
        <v>9782</v>
      </c>
      <c r="G3333" t="s">
        <v>183</v>
      </c>
      <c r="H3333" t="s">
        <v>135</v>
      </c>
      <c r="I3333" t="s">
        <v>136</v>
      </c>
      <c r="J3333" t="s">
        <v>137</v>
      </c>
      <c r="K3333" t="s">
        <v>163</v>
      </c>
      <c r="L3333" t="s">
        <v>9783</v>
      </c>
      <c r="M3333" t="s">
        <v>9784</v>
      </c>
      <c r="N3333">
        <v>3.5977777770000001</v>
      </c>
      <c r="O3333">
        <v>0</v>
      </c>
      <c r="P3333">
        <v>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2.1582502952524072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2.1582502952524072</v>
      </c>
    </row>
    <row r="3334" spans="1:31" x14ac:dyDescent="0.25">
      <c r="A3334">
        <v>2389070</v>
      </c>
      <c r="B3334">
        <v>1</v>
      </c>
      <c r="C3334" t="s">
        <v>81</v>
      </c>
      <c r="D3334" t="s">
        <v>128</v>
      </c>
      <c r="E3334" t="s">
        <v>181</v>
      </c>
      <c r="F3334" t="s">
        <v>9785</v>
      </c>
      <c r="G3334" t="s">
        <v>235</v>
      </c>
      <c r="H3334" t="s">
        <v>135</v>
      </c>
      <c r="I3334" t="s">
        <v>136</v>
      </c>
      <c r="J3334" t="s">
        <v>137</v>
      </c>
      <c r="K3334" t="s">
        <v>163</v>
      </c>
      <c r="L3334" t="s">
        <v>9786</v>
      </c>
      <c r="M3334" t="s">
        <v>9787</v>
      </c>
      <c r="N3334">
        <v>2.994722222</v>
      </c>
      <c r="O3334">
        <v>0</v>
      </c>
      <c r="P3334">
        <v>25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16.188526219867761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16.188526219867761</v>
      </c>
    </row>
    <row r="3335" spans="1:31" x14ac:dyDescent="0.25">
      <c r="A3335">
        <v>2389319</v>
      </c>
      <c r="B3335">
        <v>1</v>
      </c>
      <c r="C3335" t="s">
        <v>81</v>
      </c>
      <c r="D3335" t="s">
        <v>118</v>
      </c>
      <c r="E3335" t="s">
        <v>132</v>
      </c>
      <c r="F3335" t="s">
        <v>9788</v>
      </c>
      <c r="G3335" t="s">
        <v>187</v>
      </c>
      <c r="H3335" t="s">
        <v>135</v>
      </c>
      <c r="I3335" t="s">
        <v>136</v>
      </c>
      <c r="J3335" t="s">
        <v>137</v>
      </c>
      <c r="K3335" t="s">
        <v>163</v>
      </c>
      <c r="L3335" t="s">
        <v>9789</v>
      </c>
      <c r="M3335" t="s">
        <v>9790</v>
      </c>
      <c r="N3335">
        <v>1.419444444</v>
      </c>
      <c r="O3335">
        <v>0</v>
      </c>
      <c r="P3335">
        <v>0</v>
      </c>
      <c r="Q3335">
        <v>1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8.7613788105478321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8.7613788105478321</v>
      </c>
    </row>
    <row r="3336" spans="1:31" x14ac:dyDescent="0.25">
      <c r="A3336">
        <v>2389073</v>
      </c>
      <c r="B3336">
        <v>1</v>
      </c>
      <c r="C3336" t="s">
        <v>80</v>
      </c>
      <c r="D3336" t="s">
        <v>95</v>
      </c>
      <c r="E3336" t="s">
        <v>181</v>
      </c>
      <c r="F3336" t="s">
        <v>9791</v>
      </c>
      <c r="G3336" t="s">
        <v>224</v>
      </c>
      <c r="H3336" t="s">
        <v>135</v>
      </c>
      <c r="I3336" t="s">
        <v>136</v>
      </c>
      <c r="J3336" t="s">
        <v>137</v>
      </c>
      <c r="K3336" t="s">
        <v>163</v>
      </c>
      <c r="L3336" t="s">
        <v>9792</v>
      </c>
      <c r="M3336" t="s">
        <v>9793</v>
      </c>
      <c r="N3336">
        <v>0.61194444400000003</v>
      </c>
      <c r="O3336">
        <v>0</v>
      </c>
      <c r="P3336">
        <v>6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0.96810298254348603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0.96810298254348603</v>
      </c>
    </row>
    <row r="3337" spans="1:31" x14ac:dyDescent="0.25">
      <c r="A3337">
        <v>2389096</v>
      </c>
      <c r="B3337">
        <v>1</v>
      </c>
      <c r="C3337" t="s">
        <v>80</v>
      </c>
      <c r="D3337" t="s">
        <v>110</v>
      </c>
      <c r="E3337" t="s">
        <v>132</v>
      </c>
      <c r="F3337" t="s">
        <v>9794</v>
      </c>
      <c r="G3337" t="s">
        <v>134</v>
      </c>
      <c r="H3337" t="s">
        <v>135</v>
      </c>
      <c r="I3337" t="s">
        <v>136</v>
      </c>
      <c r="J3337" t="s">
        <v>137</v>
      </c>
      <c r="K3337" t="s">
        <v>138</v>
      </c>
      <c r="L3337" t="s">
        <v>9795</v>
      </c>
      <c r="M3337" t="s">
        <v>9796</v>
      </c>
      <c r="N3337">
        <v>4.2969444440000002</v>
      </c>
      <c r="O3337">
        <v>0</v>
      </c>
      <c r="P3337">
        <v>453</v>
      </c>
      <c r="Q3337">
        <v>0</v>
      </c>
      <c r="R3337">
        <v>0</v>
      </c>
      <c r="S3337">
        <v>0</v>
      </c>
      <c r="T3337">
        <v>46</v>
      </c>
      <c r="U3337">
        <v>0</v>
      </c>
      <c r="V3337">
        <v>0</v>
      </c>
      <c r="W3337">
        <v>0</v>
      </c>
      <c r="X3337">
        <v>402.72371689146394</v>
      </c>
      <c r="Y3337">
        <v>0</v>
      </c>
      <c r="Z3337">
        <v>0</v>
      </c>
      <c r="AA3337">
        <v>0</v>
      </c>
      <c r="AB3337">
        <v>153.65245890005025</v>
      </c>
      <c r="AC3337">
        <v>0</v>
      </c>
      <c r="AD3337">
        <v>0</v>
      </c>
      <c r="AE3337">
        <v>556.37617579151424</v>
      </c>
    </row>
    <row r="3338" spans="1:31" x14ac:dyDescent="0.25">
      <c r="A3338">
        <v>2391784</v>
      </c>
      <c r="B3338">
        <v>1</v>
      </c>
      <c r="C3338" t="s">
        <v>81</v>
      </c>
      <c r="D3338" t="s">
        <v>116</v>
      </c>
      <c r="E3338" t="s">
        <v>279</v>
      </c>
      <c r="F3338" t="s">
        <v>9797</v>
      </c>
      <c r="G3338" t="s">
        <v>162</v>
      </c>
      <c r="H3338" t="s">
        <v>143</v>
      </c>
      <c r="I3338" t="s">
        <v>136</v>
      </c>
      <c r="J3338" t="s">
        <v>137</v>
      </c>
      <c r="K3338" t="s">
        <v>163</v>
      </c>
      <c r="L3338" t="s">
        <v>9798</v>
      </c>
      <c r="M3338" t="s">
        <v>9799</v>
      </c>
      <c r="N3338">
        <v>0.44750000000000001</v>
      </c>
      <c r="O3338">
        <v>0</v>
      </c>
      <c r="P3338">
        <v>721</v>
      </c>
      <c r="Q3338">
        <v>0</v>
      </c>
      <c r="R3338">
        <v>71</v>
      </c>
      <c r="S3338">
        <v>3</v>
      </c>
      <c r="T3338">
        <v>90</v>
      </c>
      <c r="U3338">
        <v>0</v>
      </c>
      <c r="V3338">
        <v>0</v>
      </c>
      <c r="W3338">
        <v>0</v>
      </c>
      <c r="X3338">
        <v>42.373486772727617</v>
      </c>
      <c r="Y3338">
        <v>0</v>
      </c>
      <c r="Z3338">
        <v>8.7679217781225631</v>
      </c>
      <c r="AA3338">
        <v>1.3236797643311902</v>
      </c>
      <c r="AB3338">
        <v>17.797468598831745</v>
      </c>
      <c r="AC3338">
        <v>0</v>
      </c>
      <c r="AD3338">
        <v>0</v>
      </c>
      <c r="AE3338">
        <v>70.262556914013118</v>
      </c>
    </row>
    <row r="3339" spans="1:31" x14ac:dyDescent="0.25">
      <c r="A3339">
        <v>2391785</v>
      </c>
      <c r="B3339">
        <v>1</v>
      </c>
      <c r="C3339" t="s">
        <v>81</v>
      </c>
      <c r="D3339" t="s">
        <v>120</v>
      </c>
      <c r="E3339" t="s">
        <v>279</v>
      </c>
      <c r="F3339" t="s">
        <v>3617</v>
      </c>
      <c r="G3339" t="s">
        <v>162</v>
      </c>
      <c r="H3339" t="s">
        <v>143</v>
      </c>
      <c r="I3339" t="s">
        <v>136</v>
      </c>
      <c r="J3339" t="s">
        <v>137</v>
      </c>
      <c r="K3339" t="s">
        <v>163</v>
      </c>
      <c r="L3339" t="s">
        <v>9800</v>
      </c>
      <c r="M3339" t="s">
        <v>9801</v>
      </c>
      <c r="N3339">
        <v>0.946944444</v>
      </c>
      <c r="O3339">
        <v>0</v>
      </c>
      <c r="P3339">
        <v>0</v>
      </c>
      <c r="Q3339">
        <v>42</v>
      </c>
      <c r="R3339">
        <v>0</v>
      </c>
      <c r="S3339">
        <v>7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16.988289364678835</v>
      </c>
      <c r="Z3339">
        <v>0</v>
      </c>
      <c r="AA3339">
        <v>3.8458964150939492</v>
      </c>
      <c r="AB3339">
        <v>0</v>
      </c>
      <c r="AC3339">
        <v>0</v>
      </c>
      <c r="AD3339">
        <v>0</v>
      </c>
      <c r="AE3339">
        <v>20.834185779772785</v>
      </c>
    </row>
    <row r="3340" spans="1:31" x14ac:dyDescent="0.25">
      <c r="A3340">
        <v>2391786</v>
      </c>
      <c r="B3340">
        <v>1</v>
      </c>
      <c r="C3340" t="s">
        <v>80</v>
      </c>
      <c r="D3340" t="s">
        <v>106</v>
      </c>
      <c r="E3340" t="s">
        <v>153</v>
      </c>
      <c r="F3340" t="s">
        <v>9802</v>
      </c>
      <c r="G3340" t="s">
        <v>162</v>
      </c>
      <c r="H3340" t="s">
        <v>143</v>
      </c>
      <c r="I3340" t="s">
        <v>417</v>
      </c>
      <c r="J3340" t="s">
        <v>137</v>
      </c>
      <c r="K3340" t="s">
        <v>163</v>
      </c>
      <c r="L3340" t="s">
        <v>9803</v>
      </c>
      <c r="M3340" t="s">
        <v>9804</v>
      </c>
      <c r="N3340">
        <v>2.2499999999999999E-2</v>
      </c>
      <c r="O3340">
        <v>7</v>
      </c>
      <c r="P3340">
        <v>2313</v>
      </c>
      <c r="Q3340">
        <v>60</v>
      </c>
      <c r="R3340">
        <v>273</v>
      </c>
      <c r="S3340">
        <v>29</v>
      </c>
      <c r="T3340">
        <v>366</v>
      </c>
      <c r="U3340">
        <v>0</v>
      </c>
      <c r="V3340">
        <v>0</v>
      </c>
      <c r="W3340">
        <v>4.3702963291012503E-2</v>
      </c>
      <c r="X3340">
        <v>6.5288392249339982</v>
      </c>
      <c r="Y3340">
        <v>2.5649793944808961</v>
      </c>
      <c r="Z3340">
        <v>8.6030065024688085</v>
      </c>
      <c r="AA3340">
        <v>1.0060169682993976</v>
      </c>
      <c r="AB3340">
        <v>4.7765407904325423</v>
      </c>
      <c r="AC3340">
        <v>0</v>
      </c>
      <c r="AD3340">
        <v>0</v>
      </c>
      <c r="AE3340">
        <v>23.523085843906657</v>
      </c>
    </row>
    <row r="3341" spans="1:31" x14ac:dyDescent="0.25">
      <c r="A3341">
        <v>2391787</v>
      </c>
      <c r="B3341">
        <v>1</v>
      </c>
      <c r="C3341" t="s">
        <v>80</v>
      </c>
      <c r="D3341" t="s">
        <v>83</v>
      </c>
      <c r="E3341" t="s">
        <v>141</v>
      </c>
      <c r="F3341" t="s">
        <v>9805</v>
      </c>
      <c r="G3341" t="s">
        <v>147</v>
      </c>
      <c r="H3341" t="s">
        <v>143</v>
      </c>
      <c r="I3341" t="s">
        <v>136</v>
      </c>
      <c r="J3341" t="s">
        <v>137</v>
      </c>
      <c r="K3341" t="s">
        <v>138</v>
      </c>
      <c r="L3341" t="s">
        <v>9806</v>
      </c>
      <c r="M3341" t="s">
        <v>9807</v>
      </c>
      <c r="N3341">
        <v>1.9027777770000001</v>
      </c>
      <c r="O3341">
        <v>0</v>
      </c>
      <c r="P3341">
        <v>0</v>
      </c>
      <c r="Q3341">
        <v>0</v>
      </c>
      <c r="R3341">
        <v>0</v>
      </c>
      <c r="S3341">
        <v>14</v>
      </c>
      <c r="T3341">
        <v>0</v>
      </c>
      <c r="U3341">
        <v>2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130.19015434399722</v>
      </c>
      <c r="AB3341">
        <v>0</v>
      </c>
      <c r="AC3341">
        <v>23.513218449733337</v>
      </c>
      <c r="AD3341">
        <v>0</v>
      </c>
      <c r="AE3341">
        <v>153.70337279373055</v>
      </c>
    </row>
    <row r="3342" spans="1:31" x14ac:dyDescent="0.25">
      <c r="A3342">
        <v>2391788</v>
      </c>
      <c r="B3342">
        <v>1</v>
      </c>
      <c r="C3342" t="s">
        <v>80</v>
      </c>
      <c r="D3342" t="s">
        <v>97</v>
      </c>
      <c r="E3342" t="s">
        <v>181</v>
      </c>
      <c r="F3342" t="s">
        <v>9808</v>
      </c>
      <c r="G3342" t="s">
        <v>183</v>
      </c>
      <c r="H3342" t="s">
        <v>135</v>
      </c>
      <c r="I3342" t="s">
        <v>136</v>
      </c>
      <c r="J3342" t="s">
        <v>137</v>
      </c>
      <c r="K3342" t="s">
        <v>163</v>
      </c>
      <c r="L3342" t="s">
        <v>9809</v>
      </c>
      <c r="M3342" t="s">
        <v>9810</v>
      </c>
      <c r="N3342">
        <v>4.6438888880000002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0.65724082329575839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0.65724082329575839</v>
      </c>
    </row>
    <row r="3343" spans="1:31" x14ac:dyDescent="0.25">
      <c r="A3343">
        <v>2391790</v>
      </c>
      <c r="B3343">
        <v>1</v>
      </c>
      <c r="C3343" t="s">
        <v>80</v>
      </c>
      <c r="D3343" t="s">
        <v>103</v>
      </c>
      <c r="E3343" t="s">
        <v>141</v>
      </c>
      <c r="F3343" t="s">
        <v>9811</v>
      </c>
      <c r="G3343" t="s">
        <v>162</v>
      </c>
      <c r="H3343" t="s">
        <v>143</v>
      </c>
      <c r="I3343" t="s">
        <v>136</v>
      </c>
      <c r="J3343" t="s">
        <v>137</v>
      </c>
      <c r="K3343" t="s">
        <v>163</v>
      </c>
      <c r="L3343" t="s">
        <v>9812</v>
      </c>
      <c r="M3343" t="s">
        <v>9813</v>
      </c>
      <c r="N3343">
        <v>0.31916666599999999</v>
      </c>
      <c r="O3343">
        <v>0</v>
      </c>
      <c r="P3343">
        <v>4906</v>
      </c>
      <c r="Q3343">
        <v>0</v>
      </c>
      <c r="R3343">
        <v>81</v>
      </c>
      <c r="S3343">
        <v>0</v>
      </c>
      <c r="T3343">
        <v>471</v>
      </c>
      <c r="U3343">
        <v>0</v>
      </c>
      <c r="V3343">
        <v>0</v>
      </c>
      <c r="W3343">
        <v>0</v>
      </c>
      <c r="X3343">
        <v>312.61721855328119</v>
      </c>
      <c r="Y3343">
        <v>0</v>
      </c>
      <c r="Z3343">
        <v>10.269630281545691</v>
      </c>
      <c r="AA3343">
        <v>0</v>
      </c>
      <c r="AB3343">
        <v>96.847921240601778</v>
      </c>
      <c r="AC3343">
        <v>0</v>
      </c>
      <c r="AD3343">
        <v>0</v>
      </c>
      <c r="AE3343">
        <v>419.73477007542863</v>
      </c>
    </row>
    <row r="3344" spans="1:31" x14ac:dyDescent="0.25">
      <c r="A3344">
        <v>2391792</v>
      </c>
      <c r="B3344">
        <v>1</v>
      </c>
      <c r="C3344" t="s">
        <v>80</v>
      </c>
      <c r="D3344" t="s">
        <v>92</v>
      </c>
      <c r="E3344" t="s">
        <v>181</v>
      </c>
      <c r="F3344" t="s">
        <v>9814</v>
      </c>
      <c r="G3344" t="s">
        <v>183</v>
      </c>
      <c r="H3344" t="s">
        <v>135</v>
      </c>
      <c r="I3344" t="s">
        <v>136</v>
      </c>
      <c r="J3344" t="s">
        <v>137</v>
      </c>
      <c r="K3344" t="s">
        <v>163</v>
      </c>
      <c r="L3344" t="s">
        <v>9815</v>
      </c>
      <c r="M3344" t="s">
        <v>9816</v>
      </c>
      <c r="N3344">
        <v>2.4775</v>
      </c>
      <c r="O3344">
        <v>0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0.12957824212386834</v>
      </c>
      <c r="AA3344">
        <v>0</v>
      </c>
      <c r="AB3344">
        <v>0</v>
      </c>
      <c r="AC3344">
        <v>0</v>
      </c>
      <c r="AD3344">
        <v>0</v>
      </c>
      <c r="AE3344">
        <v>0.12957824212386834</v>
      </c>
    </row>
    <row r="3345" spans="1:31" x14ac:dyDescent="0.25">
      <c r="A3345">
        <v>2391793</v>
      </c>
      <c r="B3345">
        <v>1</v>
      </c>
      <c r="C3345" t="s">
        <v>80</v>
      </c>
      <c r="D3345" t="s">
        <v>96</v>
      </c>
      <c r="E3345" t="s">
        <v>153</v>
      </c>
      <c r="F3345" t="s">
        <v>2281</v>
      </c>
      <c r="G3345" t="s">
        <v>147</v>
      </c>
      <c r="H3345" t="s">
        <v>143</v>
      </c>
      <c r="I3345" t="s">
        <v>136</v>
      </c>
      <c r="J3345" t="s">
        <v>137</v>
      </c>
      <c r="K3345" t="s">
        <v>138</v>
      </c>
      <c r="L3345" t="s">
        <v>9817</v>
      </c>
      <c r="M3345" t="s">
        <v>9818</v>
      </c>
      <c r="N3345">
        <v>1.1572222219999999</v>
      </c>
      <c r="O3345">
        <v>2</v>
      </c>
      <c r="P3345">
        <v>3</v>
      </c>
      <c r="Q3345">
        <v>6</v>
      </c>
      <c r="R3345">
        <v>8</v>
      </c>
      <c r="S3345">
        <v>5</v>
      </c>
      <c r="T3345">
        <v>2</v>
      </c>
      <c r="U3345">
        <v>0</v>
      </c>
      <c r="V3345">
        <v>0</v>
      </c>
      <c r="W3345">
        <v>2.7568072013707723</v>
      </c>
      <c r="X3345">
        <v>0.83306796505900005</v>
      </c>
      <c r="Y3345">
        <v>10.582705658227583</v>
      </c>
      <c r="Z3345">
        <v>11.241458228078777</v>
      </c>
      <c r="AA3345">
        <v>8.8693898402001743</v>
      </c>
      <c r="AB3345">
        <v>1.8458011565629533</v>
      </c>
      <c r="AC3345">
        <v>0</v>
      </c>
      <c r="AD3345">
        <v>0</v>
      </c>
      <c r="AE3345">
        <v>36.129230049499263</v>
      </c>
    </row>
    <row r="3346" spans="1:31" x14ac:dyDescent="0.25">
      <c r="A3346">
        <v>2391795</v>
      </c>
      <c r="B3346">
        <v>1</v>
      </c>
      <c r="C3346" t="s">
        <v>80</v>
      </c>
      <c r="D3346" t="s">
        <v>88</v>
      </c>
      <c r="E3346" t="s">
        <v>176</v>
      </c>
      <c r="F3346" t="s">
        <v>9819</v>
      </c>
      <c r="G3346" t="s">
        <v>287</v>
      </c>
      <c r="H3346" t="s">
        <v>135</v>
      </c>
      <c r="I3346" t="s">
        <v>136</v>
      </c>
      <c r="J3346" t="s">
        <v>137</v>
      </c>
      <c r="K3346" t="s">
        <v>163</v>
      </c>
      <c r="L3346" t="s">
        <v>9820</v>
      </c>
      <c r="M3346" t="s">
        <v>9821</v>
      </c>
      <c r="N3346">
        <v>3.7225000000000001</v>
      </c>
      <c r="O3346">
        <v>0</v>
      </c>
      <c r="P3346">
        <v>70</v>
      </c>
      <c r="Q3346">
        <v>0</v>
      </c>
      <c r="R3346">
        <v>0</v>
      </c>
      <c r="S3346">
        <v>0</v>
      </c>
      <c r="T3346">
        <v>2</v>
      </c>
      <c r="U3346">
        <v>0</v>
      </c>
      <c r="V3346">
        <v>0</v>
      </c>
      <c r="W3346">
        <v>0</v>
      </c>
      <c r="X3346">
        <v>66.569338993969183</v>
      </c>
      <c r="Y3346">
        <v>0</v>
      </c>
      <c r="Z3346">
        <v>0</v>
      </c>
      <c r="AA3346">
        <v>0</v>
      </c>
      <c r="AB3346">
        <v>28.016685627592466</v>
      </c>
      <c r="AC3346">
        <v>0</v>
      </c>
      <c r="AD3346">
        <v>0</v>
      </c>
      <c r="AE3346">
        <v>94.586024621561648</v>
      </c>
    </row>
    <row r="3347" spans="1:31" x14ac:dyDescent="0.25">
      <c r="A3347">
        <v>2391798</v>
      </c>
      <c r="B3347">
        <v>1</v>
      </c>
      <c r="C3347" t="s">
        <v>80</v>
      </c>
      <c r="D3347" t="s">
        <v>95</v>
      </c>
      <c r="E3347" t="s">
        <v>325</v>
      </c>
      <c r="F3347" t="s">
        <v>5966</v>
      </c>
      <c r="G3347" t="s">
        <v>162</v>
      </c>
      <c r="H3347" t="s">
        <v>143</v>
      </c>
      <c r="I3347" t="s">
        <v>136</v>
      </c>
      <c r="J3347" t="s">
        <v>137</v>
      </c>
      <c r="K3347" t="s">
        <v>163</v>
      </c>
      <c r="L3347" t="s">
        <v>9822</v>
      </c>
      <c r="M3347" t="s">
        <v>9823</v>
      </c>
      <c r="N3347">
        <v>3.4561111109999998</v>
      </c>
      <c r="O3347">
        <v>50</v>
      </c>
      <c r="P3347">
        <v>60</v>
      </c>
      <c r="Q3347">
        <v>48</v>
      </c>
      <c r="R3347">
        <v>119</v>
      </c>
      <c r="S3347">
        <v>56</v>
      </c>
      <c r="T3347">
        <v>40</v>
      </c>
      <c r="U3347">
        <v>8</v>
      </c>
      <c r="V3347">
        <v>1</v>
      </c>
      <c r="W3347">
        <v>89.209156730128967</v>
      </c>
      <c r="X3347">
        <v>56.175774150664083</v>
      </c>
      <c r="Y3347">
        <v>414.29197015732439</v>
      </c>
      <c r="Z3347">
        <v>152.71843489641063</v>
      </c>
      <c r="AA3347">
        <v>1094.1811305629453</v>
      </c>
      <c r="AB3347">
        <v>151.40617134572543</v>
      </c>
      <c r="AC3347">
        <v>1084.9618622490505</v>
      </c>
      <c r="AD3347">
        <v>5.2955469871361638</v>
      </c>
      <c r="AE3347">
        <v>3048.2400470793855</v>
      </c>
    </row>
    <row r="3348" spans="1:31" x14ac:dyDescent="0.25">
      <c r="A3348">
        <v>2391799</v>
      </c>
      <c r="B3348">
        <v>1</v>
      </c>
      <c r="C3348" t="s">
        <v>80</v>
      </c>
      <c r="D3348" t="s">
        <v>94</v>
      </c>
      <c r="E3348" t="s">
        <v>141</v>
      </c>
      <c r="F3348" t="s">
        <v>9824</v>
      </c>
      <c r="G3348" t="s">
        <v>134</v>
      </c>
      <c r="H3348" t="s">
        <v>143</v>
      </c>
      <c r="I3348" t="s">
        <v>136</v>
      </c>
      <c r="J3348" t="s">
        <v>137</v>
      </c>
      <c r="K3348" t="s">
        <v>138</v>
      </c>
      <c r="L3348" t="s">
        <v>9825</v>
      </c>
      <c r="M3348" t="s">
        <v>9826</v>
      </c>
      <c r="N3348">
        <v>6.1349999999999998</v>
      </c>
      <c r="O3348">
        <v>0</v>
      </c>
      <c r="P3348">
        <v>0</v>
      </c>
      <c r="Q3348">
        <v>0</v>
      </c>
      <c r="R3348">
        <v>12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6.521605918589203</v>
      </c>
      <c r="AA3348">
        <v>0</v>
      </c>
      <c r="AB3348">
        <v>0</v>
      </c>
      <c r="AC3348">
        <v>0</v>
      </c>
      <c r="AD3348">
        <v>0</v>
      </c>
      <c r="AE3348">
        <v>6.521605918589203</v>
      </c>
    </row>
    <row r="3349" spans="1:31" x14ac:dyDescent="0.25">
      <c r="A3349">
        <v>2391800</v>
      </c>
      <c r="B3349">
        <v>1</v>
      </c>
      <c r="C3349" t="s">
        <v>80</v>
      </c>
      <c r="D3349" t="s">
        <v>106</v>
      </c>
      <c r="E3349" t="s">
        <v>141</v>
      </c>
      <c r="F3349" t="s">
        <v>8217</v>
      </c>
      <c r="G3349" t="s">
        <v>206</v>
      </c>
      <c r="H3349" t="s">
        <v>143</v>
      </c>
      <c r="I3349" t="s">
        <v>136</v>
      </c>
      <c r="J3349" t="s">
        <v>137</v>
      </c>
      <c r="K3349" t="s">
        <v>163</v>
      </c>
      <c r="L3349" t="s">
        <v>9827</v>
      </c>
      <c r="M3349" t="s">
        <v>9828</v>
      </c>
      <c r="N3349">
        <v>3.2294444439999999</v>
      </c>
      <c r="O3349">
        <v>0</v>
      </c>
      <c r="P3349">
        <v>20</v>
      </c>
      <c r="Q3349">
        <v>3</v>
      </c>
      <c r="R3349">
        <v>23</v>
      </c>
      <c r="S3349">
        <v>3</v>
      </c>
      <c r="T3349">
        <v>7</v>
      </c>
      <c r="U3349">
        <v>0</v>
      </c>
      <c r="V3349">
        <v>0</v>
      </c>
      <c r="W3349">
        <v>0</v>
      </c>
      <c r="X3349">
        <v>25.454224920769924</v>
      </c>
      <c r="Y3349">
        <v>37.943903672520349</v>
      </c>
      <c r="Z3349">
        <v>92.409364001136595</v>
      </c>
      <c r="AA3349">
        <v>156.10077750429474</v>
      </c>
      <c r="AB3349">
        <v>20.406244032575533</v>
      </c>
      <c r="AC3349">
        <v>0</v>
      </c>
      <c r="AD3349">
        <v>0</v>
      </c>
      <c r="AE3349">
        <v>332.31451413129713</v>
      </c>
    </row>
    <row r="3350" spans="1:31" x14ac:dyDescent="0.25">
      <c r="A3350">
        <v>2391803</v>
      </c>
      <c r="B3350">
        <v>1</v>
      </c>
      <c r="C3350" t="s">
        <v>80</v>
      </c>
      <c r="D3350" t="s">
        <v>105</v>
      </c>
      <c r="E3350" t="s">
        <v>153</v>
      </c>
      <c r="F3350" t="s">
        <v>9829</v>
      </c>
      <c r="G3350" t="s">
        <v>134</v>
      </c>
      <c r="H3350" t="s">
        <v>143</v>
      </c>
      <c r="I3350" t="s">
        <v>136</v>
      </c>
      <c r="J3350" t="s">
        <v>137</v>
      </c>
      <c r="K3350" t="s">
        <v>138</v>
      </c>
      <c r="L3350" t="s">
        <v>9830</v>
      </c>
      <c r="M3350" t="s">
        <v>9831</v>
      </c>
      <c r="N3350">
        <v>4.8280555549999997</v>
      </c>
      <c r="O3350">
        <v>0</v>
      </c>
      <c r="P3350">
        <v>453</v>
      </c>
      <c r="Q3350">
        <v>1</v>
      </c>
      <c r="R3350">
        <v>29</v>
      </c>
      <c r="S3350">
        <v>11</v>
      </c>
      <c r="T3350">
        <v>65</v>
      </c>
      <c r="U3350">
        <v>6</v>
      </c>
      <c r="V3350">
        <v>0</v>
      </c>
      <c r="W3350">
        <v>0</v>
      </c>
      <c r="X3350">
        <v>485.83048617647387</v>
      </c>
      <c r="Y3350">
        <v>4.9335415347175164</v>
      </c>
      <c r="Z3350">
        <v>94.406641760459038</v>
      </c>
      <c r="AA3350">
        <v>329.58098043353078</v>
      </c>
      <c r="AB3350">
        <v>290.28452226683891</v>
      </c>
      <c r="AC3350">
        <v>1950.0653065227943</v>
      </c>
      <c r="AD3350">
        <v>0</v>
      </c>
      <c r="AE3350">
        <v>3155.1014786948144</v>
      </c>
    </row>
    <row r="3351" spans="1:31" x14ac:dyDescent="0.25">
      <c r="A3351">
        <v>2391805</v>
      </c>
      <c r="B3351">
        <v>1</v>
      </c>
      <c r="C3351" t="s">
        <v>80</v>
      </c>
      <c r="D3351" t="s">
        <v>85</v>
      </c>
      <c r="E3351" t="s">
        <v>132</v>
      </c>
      <c r="F3351" t="s">
        <v>9832</v>
      </c>
      <c r="G3351" t="s">
        <v>134</v>
      </c>
      <c r="H3351" t="s">
        <v>135</v>
      </c>
      <c r="I3351" t="s">
        <v>136</v>
      </c>
      <c r="J3351" t="s">
        <v>137</v>
      </c>
      <c r="K3351" t="s">
        <v>138</v>
      </c>
      <c r="L3351" t="s">
        <v>9833</v>
      </c>
      <c r="M3351" t="s">
        <v>9834</v>
      </c>
      <c r="N3351">
        <v>2.4902777770000002</v>
      </c>
      <c r="O3351">
        <v>0</v>
      </c>
      <c r="P3351">
        <v>118</v>
      </c>
      <c r="Q3351">
        <v>0</v>
      </c>
      <c r="R3351">
        <v>0</v>
      </c>
      <c r="S3351">
        <v>0</v>
      </c>
      <c r="T3351">
        <v>246</v>
      </c>
      <c r="U3351">
        <v>0</v>
      </c>
      <c r="V3351">
        <v>0</v>
      </c>
      <c r="W3351">
        <v>0</v>
      </c>
      <c r="X3351">
        <v>51.951613102208817</v>
      </c>
      <c r="Y3351">
        <v>0</v>
      </c>
      <c r="Z3351">
        <v>0</v>
      </c>
      <c r="AA3351">
        <v>0</v>
      </c>
      <c r="AB3351">
        <v>377.55532670032346</v>
      </c>
      <c r="AC3351">
        <v>0</v>
      </c>
      <c r="AD3351">
        <v>0</v>
      </c>
      <c r="AE3351">
        <v>429.50693980253226</v>
      </c>
    </row>
    <row r="3352" spans="1:31" x14ac:dyDescent="0.25">
      <c r="A3352">
        <v>2391806</v>
      </c>
      <c r="B3352">
        <v>1</v>
      </c>
      <c r="C3352" t="s">
        <v>80</v>
      </c>
      <c r="D3352" t="s">
        <v>103</v>
      </c>
      <c r="E3352" t="s">
        <v>157</v>
      </c>
      <c r="F3352" t="s">
        <v>9835</v>
      </c>
      <c r="G3352" t="s">
        <v>272</v>
      </c>
      <c r="H3352" t="s">
        <v>135</v>
      </c>
      <c r="I3352" t="s">
        <v>136</v>
      </c>
      <c r="J3352" t="s">
        <v>137</v>
      </c>
      <c r="K3352" t="s">
        <v>163</v>
      </c>
      <c r="L3352" t="s">
        <v>9836</v>
      </c>
      <c r="M3352" t="s">
        <v>9837</v>
      </c>
      <c r="N3352">
        <v>0.75555555500000005</v>
      </c>
      <c r="O3352">
        <v>0</v>
      </c>
      <c r="P3352">
        <v>88</v>
      </c>
      <c r="Q3352">
        <v>0</v>
      </c>
      <c r="R3352">
        <v>0</v>
      </c>
      <c r="S3352">
        <v>0</v>
      </c>
      <c r="T3352">
        <v>9</v>
      </c>
      <c r="U3352">
        <v>0</v>
      </c>
      <c r="V3352">
        <v>0</v>
      </c>
      <c r="W3352">
        <v>0</v>
      </c>
      <c r="X3352">
        <v>14.062223088034699</v>
      </c>
      <c r="Y3352">
        <v>0</v>
      </c>
      <c r="Z3352">
        <v>0</v>
      </c>
      <c r="AA3352">
        <v>0</v>
      </c>
      <c r="AB3352">
        <v>5.974143317481416</v>
      </c>
      <c r="AC3352">
        <v>0</v>
      </c>
      <c r="AD3352">
        <v>0</v>
      </c>
      <c r="AE3352">
        <v>20.036366405516116</v>
      </c>
    </row>
    <row r="3353" spans="1:31" x14ac:dyDescent="0.25">
      <c r="A3353">
        <v>2391807</v>
      </c>
      <c r="B3353">
        <v>1</v>
      </c>
      <c r="C3353" t="s">
        <v>80</v>
      </c>
      <c r="D3353" t="s">
        <v>92</v>
      </c>
      <c r="E3353" t="s">
        <v>157</v>
      </c>
      <c r="F3353" t="s">
        <v>9838</v>
      </c>
      <c r="G3353" t="s">
        <v>254</v>
      </c>
      <c r="H3353" t="s">
        <v>135</v>
      </c>
      <c r="I3353" t="s">
        <v>136</v>
      </c>
      <c r="J3353" t="s">
        <v>137</v>
      </c>
      <c r="K3353" t="s">
        <v>163</v>
      </c>
      <c r="L3353" t="s">
        <v>9839</v>
      </c>
      <c r="M3353" t="s">
        <v>9840</v>
      </c>
      <c r="N3353">
        <v>0.32416666599999999</v>
      </c>
      <c r="O3353">
        <v>0</v>
      </c>
      <c r="P3353">
        <v>186</v>
      </c>
      <c r="Q3353">
        <v>0</v>
      </c>
      <c r="R3353">
        <v>0</v>
      </c>
      <c r="S3353">
        <v>0</v>
      </c>
      <c r="T3353">
        <v>17</v>
      </c>
      <c r="U3353">
        <v>0</v>
      </c>
      <c r="V3353">
        <v>0</v>
      </c>
      <c r="W3353">
        <v>0</v>
      </c>
      <c r="X3353">
        <v>9.9470200075231219</v>
      </c>
      <c r="Y3353">
        <v>0</v>
      </c>
      <c r="Z3353">
        <v>0</v>
      </c>
      <c r="AA3353">
        <v>0</v>
      </c>
      <c r="AB3353">
        <v>4.4267182027028102</v>
      </c>
      <c r="AC3353">
        <v>0</v>
      </c>
      <c r="AD3353">
        <v>0</v>
      </c>
      <c r="AE3353">
        <v>14.373738210225932</v>
      </c>
    </row>
    <row r="3354" spans="1:31" x14ac:dyDescent="0.25">
      <c r="A3354">
        <v>2391808</v>
      </c>
      <c r="B3354">
        <v>1</v>
      </c>
      <c r="C3354" t="s">
        <v>81</v>
      </c>
      <c r="D3354" t="s">
        <v>113</v>
      </c>
      <c r="E3354" t="s">
        <v>132</v>
      </c>
      <c r="F3354" t="s">
        <v>9841</v>
      </c>
      <c r="G3354" t="s">
        <v>213</v>
      </c>
      <c r="H3354" t="s">
        <v>135</v>
      </c>
      <c r="I3354" t="s">
        <v>136</v>
      </c>
      <c r="J3354" t="s">
        <v>137</v>
      </c>
      <c r="K3354" t="s">
        <v>163</v>
      </c>
      <c r="L3354" t="s">
        <v>9842</v>
      </c>
      <c r="M3354" t="s">
        <v>9843</v>
      </c>
      <c r="N3354">
        <v>0.34499999999999997</v>
      </c>
      <c r="O3354">
        <v>0</v>
      </c>
      <c r="P3354">
        <v>52</v>
      </c>
      <c r="Q3354">
        <v>0</v>
      </c>
      <c r="R3354">
        <v>29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2.7884085770224436</v>
      </c>
      <c r="Y3354">
        <v>0</v>
      </c>
      <c r="Z3354">
        <v>4.2987463552795564</v>
      </c>
      <c r="AA3354">
        <v>0</v>
      </c>
      <c r="AB3354">
        <v>0</v>
      </c>
      <c r="AC3354">
        <v>0</v>
      </c>
      <c r="AD3354">
        <v>0</v>
      </c>
      <c r="AE3354">
        <v>7.087154932302</v>
      </c>
    </row>
    <row r="3355" spans="1:31" x14ac:dyDescent="0.25">
      <c r="A3355">
        <v>2391809</v>
      </c>
      <c r="B3355">
        <v>1</v>
      </c>
      <c r="C3355" t="s">
        <v>80</v>
      </c>
      <c r="D3355" t="s">
        <v>93</v>
      </c>
      <c r="E3355" t="s">
        <v>157</v>
      </c>
      <c r="F3355" t="s">
        <v>9844</v>
      </c>
      <c r="G3355" t="s">
        <v>272</v>
      </c>
      <c r="H3355" t="s">
        <v>135</v>
      </c>
      <c r="I3355" t="s">
        <v>136</v>
      </c>
      <c r="J3355" t="s">
        <v>137</v>
      </c>
      <c r="K3355" t="s">
        <v>163</v>
      </c>
      <c r="L3355" t="s">
        <v>9845</v>
      </c>
      <c r="M3355" t="s">
        <v>9846</v>
      </c>
      <c r="N3355">
        <v>2.1997222220000001</v>
      </c>
      <c r="O3355">
        <v>0</v>
      </c>
      <c r="P3355">
        <v>0</v>
      </c>
      <c r="Q3355">
        <v>0</v>
      </c>
      <c r="R3355">
        <v>2</v>
      </c>
      <c r="S3355">
        <v>0</v>
      </c>
      <c r="T3355">
        <v>1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16.97211773002476</v>
      </c>
      <c r="AA3355">
        <v>0</v>
      </c>
      <c r="AB3355">
        <v>2.9109372538921221</v>
      </c>
      <c r="AC3355">
        <v>0</v>
      </c>
      <c r="AD3355">
        <v>0</v>
      </c>
      <c r="AE3355">
        <v>19.883054983916882</v>
      </c>
    </row>
    <row r="3356" spans="1:31" x14ac:dyDescent="0.25">
      <c r="A3356">
        <v>2391810</v>
      </c>
      <c r="B3356">
        <v>1</v>
      </c>
      <c r="C3356" t="s">
        <v>80</v>
      </c>
      <c r="D3356" t="s">
        <v>95</v>
      </c>
      <c r="E3356" t="s">
        <v>141</v>
      </c>
      <c r="F3356" t="s">
        <v>9847</v>
      </c>
      <c r="G3356" t="s">
        <v>490</v>
      </c>
      <c r="H3356" t="s">
        <v>143</v>
      </c>
      <c r="I3356" t="s">
        <v>136</v>
      </c>
      <c r="J3356" t="s">
        <v>137</v>
      </c>
      <c r="K3356" t="s">
        <v>163</v>
      </c>
      <c r="L3356" t="s">
        <v>9848</v>
      </c>
      <c r="M3356" t="s">
        <v>9849</v>
      </c>
      <c r="N3356">
        <v>2.806944444</v>
      </c>
      <c r="O3356">
        <v>0</v>
      </c>
      <c r="P3356">
        <v>4</v>
      </c>
      <c r="Q3356">
        <v>0</v>
      </c>
      <c r="R3356">
        <v>12</v>
      </c>
      <c r="S3356">
        <v>0</v>
      </c>
      <c r="T3356">
        <v>2</v>
      </c>
      <c r="U3356">
        <v>0</v>
      </c>
      <c r="V3356">
        <v>0</v>
      </c>
      <c r="W3356">
        <v>0</v>
      </c>
      <c r="X3356">
        <v>2.6829839259489998</v>
      </c>
      <c r="Y3356">
        <v>0</v>
      </c>
      <c r="Z3356">
        <v>19.382870687704767</v>
      </c>
      <c r="AA3356">
        <v>0</v>
      </c>
      <c r="AB3356">
        <v>4.4849385566765205</v>
      </c>
      <c r="AC3356">
        <v>0</v>
      </c>
      <c r="AD3356">
        <v>0</v>
      </c>
      <c r="AE3356">
        <v>26.550793170330287</v>
      </c>
    </row>
    <row r="3357" spans="1:31" x14ac:dyDescent="0.25">
      <c r="A3357">
        <v>2391811</v>
      </c>
      <c r="B3357">
        <v>1</v>
      </c>
      <c r="C3357" t="s">
        <v>81</v>
      </c>
      <c r="D3357" t="s">
        <v>119</v>
      </c>
      <c r="E3357" t="s">
        <v>157</v>
      </c>
      <c r="F3357" t="s">
        <v>9850</v>
      </c>
      <c r="G3357" t="s">
        <v>272</v>
      </c>
      <c r="H3357" t="s">
        <v>135</v>
      </c>
      <c r="I3357" t="s">
        <v>136</v>
      </c>
      <c r="J3357" t="s">
        <v>137</v>
      </c>
      <c r="K3357" t="s">
        <v>163</v>
      </c>
      <c r="L3357" t="s">
        <v>9851</v>
      </c>
      <c r="M3357" t="s">
        <v>9852</v>
      </c>
      <c r="N3357">
        <v>1.341388888</v>
      </c>
      <c r="O3357">
        <v>0</v>
      </c>
      <c r="P3357">
        <v>38</v>
      </c>
      <c r="Q3357">
        <v>0</v>
      </c>
      <c r="R3357">
        <v>7</v>
      </c>
      <c r="S3357">
        <v>0</v>
      </c>
      <c r="T3357">
        <v>4</v>
      </c>
      <c r="U3357">
        <v>0</v>
      </c>
      <c r="V3357">
        <v>0</v>
      </c>
      <c r="W3357">
        <v>0</v>
      </c>
      <c r="X3357">
        <v>11.457965783731748</v>
      </c>
      <c r="Y3357">
        <v>0</v>
      </c>
      <c r="Z3357">
        <v>1.4483067918932229</v>
      </c>
      <c r="AA3357">
        <v>0</v>
      </c>
      <c r="AB3357">
        <v>3.2441251172617234</v>
      </c>
      <c r="AC3357">
        <v>0</v>
      </c>
      <c r="AD3357">
        <v>0</v>
      </c>
      <c r="AE3357">
        <v>16.150397692886695</v>
      </c>
    </row>
    <row r="3358" spans="1:31" x14ac:dyDescent="0.25">
      <c r="A3358">
        <v>2391812</v>
      </c>
      <c r="B3358">
        <v>1</v>
      </c>
      <c r="C3358" t="s">
        <v>81</v>
      </c>
      <c r="D3358" t="s">
        <v>123</v>
      </c>
      <c r="E3358" t="s">
        <v>153</v>
      </c>
      <c r="F3358" t="s">
        <v>9853</v>
      </c>
      <c r="G3358" t="s">
        <v>162</v>
      </c>
      <c r="H3358" t="s">
        <v>143</v>
      </c>
      <c r="I3358" t="s">
        <v>136</v>
      </c>
      <c r="J3358" t="s">
        <v>137</v>
      </c>
      <c r="K3358" t="s">
        <v>163</v>
      </c>
      <c r="L3358" t="s">
        <v>9854</v>
      </c>
      <c r="M3358" t="s">
        <v>9855</v>
      </c>
      <c r="N3358">
        <v>0.71416666600000001</v>
      </c>
      <c r="O3358">
        <v>0</v>
      </c>
      <c r="P3358">
        <v>12</v>
      </c>
      <c r="Q3358">
        <v>0</v>
      </c>
      <c r="R3358">
        <v>37</v>
      </c>
      <c r="S3358">
        <v>15</v>
      </c>
      <c r="T3358">
        <v>399</v>
      </c>
      <c r="U3358">
        <v>14</v>
      </c>
      <c r="V3358">
        <v>13</v>
      </c>
      <c r="W3358">
        <v>0</v>
      </c>
      <c r="X3358">
        <v>2.2246846273188479</v>
      </c>
      <c r="Y3358">
        <v>0</v>
      </c>
      <c r="Z3358">
        <v>9.6085814302288011</v>
      </c>
      <c r="AA3358">
        <v>284.03381870060792</v>
      </c>
      <c r="AB3358">
        <v>297.9126099549573</v>
      </c>
      <c r="AC3358">
        <v>843.67560297813623</v>
      </c>
      <c r="AD3358">
        <v>30.559712146215023</v>
      </c>
      <c r="AE3358">
        <v>1468.0150098374643</v>
      </c>
    </row>
    <row r="3359" spans="1:31" x14ac:dyDescent="0.25">
      <c r="A3359">
        <v>2391813</v>
      </c>
      <c r="B3359">
        <v>1</v>
      </c>
      <c r="C3359" t="s">
        <v>80</v>
      </c>
      <c r="D3359" t="s">
        <v>101</v>
      </c>
      <c r="E3359" t="s">
        <v>157</v>
      </c>
      <c r="F3359" t="s">
        <v>9856</v>
      </c>
      <c r="G3359" t="s">
        <v>213</v>
      </c>
      <c r="H3359" t="s">
        <v>135</v>
      </c>
      <c r="I3359" t="s">
        <v>136</v>
      </c>
      <c r="J3359" t="s">
        <v>137</v>
      </c>
      <c r="K3359" t="s">
        <v>163</v>
      </c>
      <c r="L3359" t="s">
        <v>9857</v>
      </c>
      <c r="M3359" t="s">
        <v>9858</v>
      </c>
      <c r="N3359">
        <v>1.301388888</v>
      </c>
      <c r="O3359">
        <v>0</v>
      </c>
      <c r="P3359">
        <v>99</v>
      </c>
      <c r="Q3359">
        <v>0</v>
      </c>
      <c r="R3359">
        <v>0</v>
      </c>
      <c r="S3359">
        <v>0</v>
      </c>
      <c r="T3359">
        <v>22</v>
      </c>
      <c r="U3359">
        <v>0</v>
      </c>
      <c r="V3359">
        <v>0</v>
      </c>
      <c r="W3359">
        <v>0</v>
      </c>
      <c r="X3359">
        <v>19.605296104158491</v>
      </c>
      <c r="Y3359">
        <v>0</v>
      </c>
      <c r="Z3359">
        <v>0</v>
      </c>
      <c r="AA3359">
        <v>0</v>
      </c>
      <c r="AB3359">
        <v>9.8699005302628624</v>
      </c>
      <c r="AC3359">
        <v>0</v>
      </c>
      <c r="AD3359">
        <v>0</v>
      </c>
      <c r="AE3359">
        <v>29.475196634421351</v>
      </c>
    </row>
    <row r="3360" spans="1:31" x14ac:dyDescent="0.25">
      <c r="A3360">
        <v>2391815</v>
      </c>
      <c r="B3360">
        <v>1</v>
      </c>
      <c r="C3360" t="s">
        <v>80</v>
      </c>
      <c r="D3360" t="s">
        <v>108</v>
      </c>
      <c r="E3360" t="s">
        <v>157</v>
      </c>
      <c r="F3360" t="s">
        <v>9859</v>
      </c>
      <c r="G3360" t="s">
        <v>261</v>
      </c>
      <c r="H3360" t="s">
        <v>135</v>
      </c>
      <c r="I3360" t="s">
        <v>136</v>
      </c>
      <c r="J3360" t="s">
        <v>137</v>
      </c>
      <c r="K3360" t="s">
        <v>163</v>
      </c>
      <c r="L3360" t="s">
        <v>9860</v>
      </c>
      <c r="M3360" t="s">
        <v>9861</v>
      </c>
      <c r="N3360">
        <v>3.6324999999999998</v>
      </c>
      <c r="O3360">
        <v>0</v>
      </c>
      <c r="P3360">
        <v>52</v>
      </c>
      <c r="Q3360">
        <v>0</v>
      </c>
      <c r="R3360">
        <v>0</v>
      </c>
      <c r="S3360">
        <v>0</v>
      </c>
      <c r="T3360">
        <v>39</v>
      </c>
      <c r="U3360">
        <v>0</v>
      </c>
      <c r="V3360">
        <v>0</v>
      </c>
      <c r="W3360">
        <v>0</v>
      </c>
      <c r="X3360">
        <v>31.44753119214969</v>
      </c>
      <c r="Y3360">
        <v>0</v>
      </c>
      <c r="Z3360">
        <v>0</v>
      </c>
      <c r="AA3360">
        <v>0</v>
      </c>
      <c r="AB3360">
        <v>75.074176314697567</v>
      </c>
      <c r="AC3360">
        <v>0</v>
      </c>
      <c r="AD3360">
        <v>0</v>
      </c>
      <c r="AE3360">
        <v>106.52170750684726</v>
      </c>
    </row>
    <row r="3361" spans="1:31" x14ac:dyDescent="0.25">
      <c r="A3361">
        <v>2391816</v>
      </c>
      <c r="B3361">
        <v>1</v>
      </c>
      <c r="C3361" t="s">
        <v>81</v>
      </c>
      <c r="D3361" t="s">
        <v>115</v>
      </c>
      <c r="E3361" t="s">
        <v>157</v>
      </c>
      <c r="F3361" t="s">
        <v>9862</v>
      </c>
      <c r="G3361" t="s">
        <v>272</v>
      </c>
      <c r="H3361" t="s">
        <v>135</v>
      </c>
      <c r="I3361" t="s">
        <v>136</v>
      </c>
      <c r="J3361" t="s">
        <v>137</v>
      </c>
      <c r="K3361" t="s">
        <v>163</v>
      </c>
      <c r="L3361" t="s">
        <v>9863</v>
      </c>
      <c r="M3361" t="s">
        <v>9864</v>
      </c>
      <c r="N3361">
        <v>3.2852777770000001</v>
      </c>
      <c r="O3361">
        <v>0</v>
      </c>
      <c r="P3361">
        <v>4</v>
      </c>
      <c r="Q3361">
        <v>0</v>
      </c>
      <c r="R3361">
        <v>1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0.66770015443396002</v>
      </c>
      <c r="Y3361">
        <v>0</v>
      </c>
      <c r="Z3361">
        <v>0.70591339388042784</v>
      </c>
      <c r="AA3361">
        <v>0</v>
      </c>
      <c r="AB3361">
        <v>0</v>
      </c>
      <c r="AC3361">
        <v>0</v>
      </c>
      <c r="AD3361">
        <v>0</v>
      </c>
      <c r="AE3361">
        <v>1.3736135483143879</v>
      </c>
    </row>
    <row r="3362" spans="1:31" x14ac:dyDescent="0.25">
      <c r="A3362">
        <v>2391817</v>
      </c>
      <c r="B3362">
        <v>1</v>
      </c>
      <c r="C3362" t="s">
        <v>80</v>
      </c>
      <c r="D3362" t="s">
        <v>84</v>
      </c>
      <c r="E3362" t="s">
        <v>157</v>
      </c>
      <c r="F3362" t="s">
        <v>9865</v>
      </c>
      <c r="G3362" t="s">
        <v>297</v>
      </c>
      <c r="H3362" t="s">
        <v>135</v>
      </c>
      <c r="I3362" t="s">
        <v>136</v>
      </c>
      <c r="J3362" t="s">
        <v>137</v>
      </c>
      <c r="K3362" t="s">
        <v>163</v>
      </c>
      <c r="L3362" t="s">
        <v>9866</v>
      </c>
      <c r="M3362" t="s">
        <v>9867</v>
      </c>
      <c r="N3362">
        <v>2.5691666660000001</v>
      </c>
      <c r="O3362">
        <v>0</v>
      </c>
      <c r="P3362">
        <v>3</v>
      </c>
      <c r="Q3362">
        <v>0</v>
      </c>
      <c r="R3362">
        <v>12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1.2827896097280558</v>
      </c>
      <c r="Y3362">
        <v>0</v>
      </c>
      <c r="Z3362">
        <v>17.51152908648638</v>
      </c>
      <c r="AA3362">
        <v>0</v>
      </c>
      <c r="AB3362">
        <v>0</v>
      </c>
      <c r="AC3362">
        <v>0</v>
      </c>
      <c r="AD3362">
        <v>0</v>
      </c>
      <c r="AE3362">
        <v>18.794318696214436</v>
      </c>
    </row>
    <row r="3363" spans="1:31" x14ac:dyDescent="0.25">
      <c r="A3363">
        <v>2391820</v>
      </c>
      <c r="B3363">
        <v>1</v>
      </c>
      <c r="C3363" t="s">
        <v>80</v>
      </c>
      <c r="D3363" t="s">
        <v>104</v>
      </c>
      <c r="E3363" t="s">
        <v>141</v>
      </c>
      <c r="F3363" t="s">
        <v>9868</v>
      </c>
      <c r="G3363" t="s">
        <v>3954</v>
      </c>
      <c r="H3363" t="s">
        <v>143</v>
      </c>
      <c r="I3363" t="s">
        <v>136</v>
      </c>
      <c r="J3363" t="s">
        <v>137</v>
      </c>
      <c r="K3363" t="s">
        <v>163</v>
      </c>
      <c r="L3363" t="s">
        <v>9869</v>
      </c>
      <c r="M3363" t="s">
        <v>9870</v>
      </c>
      <c r="N3363">
        <v>1.058333333</v>
      </c>
      <c r="O3363">
        <v>0</v>
      </c>
      <c r="P3363">
        <v>228</v>
      </c>
      <c r="Q3363">
        <v>0</v>
      </c>
      <c r="R3363">
        <v>0</v>
      </c>
      <c r="S3363">
        <v>0</v>
      </c>
      <c r="T3363">
        <v>15</v>
      </c>
      <c r="U3363">
        <v>0</v>
      </c>
      <c r="V3363">
        <v>0</v>
      </c>
      <c r="W3363">
        <v>0</v>
      </c>
      <c r="X3363">
        <v>41.678161336150886</v>
      </c>
      <c r="Y3363">
        <v>0</v>
      </c>
      <c r="Z3363">
        <v>0</v>
      </c>
      <c r="AA3363">
        <v>0</v>
      </c>
      <c r="AB3363">
        <v>12.503512902967685</v>
      </c>
      <c r="AC3363">
        <v>0</v>
      </c>
      <c r="AD3363">
        <v>0</v>
      </c>
      <c r="AE3363">
        <v>54.181674239118571</v>
      </c>
    </row>
    <row r="3364" spans="1:31" x14ac:dyDescent="0.25">
      <c r="A3364">
        <v>2391822</v>
      </c>
      <c r="B3364">
        <v>1</v>
      </c>
      <c r="C3364" t="s">
        <v>81</v>
      </c>
      <c r="D3364" t="s">
        <v>122</v>
      </c>
      <c r="E3364" t="s">
        <v>141</v>
      </c>
      <c r="F3364" t="s">
        <v>9871</v>
      </c>
      <c r="G3364" t="s">
        <v>206</v>
      </c>
      <c r="H3364" t="s">
        <v>143</v>
      </c>
      <c r="I3364" t="s">
        <v>136</v>
      </c>
      <c r="J3364" t="s">
        <v>137</v>
      </c>
      <c r="K3364" t="s">
        <v>163</v>
      </c>
      <c r="L3364" t="s">
        <v>9872</v>
      </c>
      <c r="M3364" t="s">
        <v>9873</v>
      </c>
      <c r="N3364">
        <v>1.345277777</v>
      </c>
      <c r="O3364">
        <v>0</v>
      </c>
      <c r="P3364">
        <v>0</v>
      </c>
      <c r="Q3364">
        <v>0</v>
      </c>
      <c r="R3364">
        <v>0</v>
      </c>
      <c r="S3364">
        <v>2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1.6806530039259009</v>
      </c>
      <c r="AB3364">
        <v>0</v>
      </c>
      <c r="AC3364">
        <v>0</v>
      </c>
      <c r="AD3364">
        <v>0</v>
      </c>
      <c r="AE3364">
        <v>1.6806530039259009</v>
      </c>
    </row>
    <row r="3365" spans="1:31" x14ac:dyDescent="0.25">
      <c r="A3365">
        <v>2391825</v>
      </c>
      <c r="B3365">
        <v>1</v>
      </c>
      <c r="C3365" t="s">
        <v>80</v>
      </c>
      <c r="D3365" t="s">
        <v>107</v>
      </c>
      <c r="E3365" t="s">
        <v>157</v>
      </c>
      <c r="F3365" t="s">
        <v>9874</v>
      </c>
      <c r="G3365" t="s">
        <v>213</v>
      </c>
      <c r="H3365" t="s">
        <v>135</v>
      </c>
      <c r="I3365" t="s">
        <v>136</v>
      </c>
      <c r="J3365" t="s">
        <v>137</v>
      </c>
      <c r="K3365" t="s">
        <v>163</v>
      </c>
      <c r="L3365" t="s">
        <v>9875</v>
      </c>
      <c r="M3365" t="s">
        <v>9876</v>
      </c>
      <c r="N3365">
        <v>0.518055555</v>
      </c>
      <c r="O3365">
        <v>0</v>
      </c>
      <c r="P3365">
        <v>15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1.6113062882938851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1.6113062882938851</v>
      </c>
    </row>
    <row r="3366" spans="1:31" x14ac:dyDescent="0.25">
      <c r="A3366">
        <v>2391831</v>
      </c>
      <c r="B3366">
        <v>1</v>
      </c>
      <c r="C3366" t="s">
        <v>80</v>
      </c>
      <c r="D3366" t="s">
        <v>101</v>
      </c>
      <c r="E3366" t="s">
        <v>157</v>
      </c>
      <c r="F3366" t="s">
        <v>9877</v>
      </c>
      <c r="G3366" t="s">
        <v>276</v>
      </c>
      <c r="H3366" t="s">
        <v>135</v>
      </c>
      <c r="I3366" t="s">
        <v>136</v>
      </c>
      <c r="J3366" t="s">
        <v>137</v>
      </c>
      <c r="K3366" t="s">
        <v>163</v>
      </c>
      <c r="L3366" t="s">
        <v>9878</v>
      </c>
      <c r="M3366" t="s">
        <v>9879</v>
      </c>
      <c r="N3366">
        <v>0.93527777700000003</v>
      </c>
      <c r="O3366">
        <v>0</v>
      </c>
      <c r="P3366">
        <v>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</row>
    <row r="3367" spans="1:31" x14ac:dyDescent="0.25">
      <c r="A3367">
        <v>2391832</v>
      </c>
      <c r="B3367">
        <v>1</v>
      </c>
      <c r="C3367" t="s">
        <v>81</v>
      </c>
      <c r="D3367" t="s">
        <v>122</v>
      </c>
      <c r="E3367" t="s">
        <v>153</v>
      </c>
      <c r="F3367" t="s">
        <v>9880</v>
      </c>
      <c r="G3367" t="s">
        <v>162</v>
      </c>
      <c r="H3367" t="s">
        <v>143</v>
      </c>
      <c r="I3367" t="s">
        <v>136</v>
      </c>
      <c r="J3367" t="s">
        <v>137</v>
      </c>
      <c r="K3367" t="s">
        <v>163</v>
      </c>
      <c r="L3367" t="s">
        <v>9881</v>
      </c>
      <c r="M3367" t="s">
        <v>9882</v>
      </c>
      <c r="N3367">
        <v>0.50444444399999999</v>
      </c>
      <c r="O3367">
        <v>0</v>
      </c>
      <c r="P3367">
        <v>0</v>
      </c>
      <c r="Q3367">
        <v>11</v>
      </c>
      <c r="R3367">
        <v>0</v>
      </c>
      <c r="S3367">
        <v>4</v>
      </c>
      <c r="T3367">
        <v>0</v>
      </c>
      <c r="U3367">
        <v>1</v>
      </c>
      <c r="V3367">
        <v>0</v>
      </c>
      <c r="W3367">
        <v>0</v>
      </c>
      <c r="X3367">
        <v>0</v>
      </c>
      <c r="Y3367">
        <v>1.1183027966759402</v>
      </c>
      <c r="Z3367">
        <v>0</v>
      </c>
      <c r="AA3367">
        <v>29.052373232298542</v>
      </c>
      <c r="AB3367">
        <v>0</v>
      </c>
      <c r="AC3367">
        <v>27.432516434797265</v>
      </c>
      <c r="AD3367">
        <v>0</v>
      </c>
      <c r="AE3367">
        <v>57.603192463771748</v>
      </c>
    </row>
    <row r="3368" spans="1:31" x14ac:dyDescent="0.25">
      <c r="A3368">
        <v>2391833</v>
      </c>
      <c r="B3368">
        <v>1</v>
      </c>
      <c r="C3368" t="s">
        <v>80</v>
      </c>
      <c r="D3368" t="s">
        <v>107</v>
      </c>
      <c r="E3368" t="s">
        <v>176</v>
      </c>
      <c r="F3368" t="s">
        <v>9883</v>
      </c>
      <c r="G3368" t="s">
        <v>213</v>
      </c>
      <c r="H3368" t="s">
        <v>135</v>
      </c>
      <c r="I3368" t="s">
        <v>136</v>
      </c>
      <c r="J3368" t="s">
        <v>137</v>
      </c>
      <c r="K3368" t="s">
        <v>163</v>
      </c>
      <c r="L3368" t="s">
        <v>9884</v>
      </c>
      <c r="M3368" t="s">
        <v>9885</v>
      </c>
      <c r="N3368">
        <v>2.9183333330000001</v>
      </c>
      <c r="O3368">
        <v>0</v>
      </c>
      <c r="P3368">
        <v>53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15.46316930036661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15.46316930036661</v>
      </c>
    </row>
    <row r="3369" spans="1:31" x14ac:dyDescent="0.25">
      <c r="A3369">
        <v>2391835</v>
      </c>
      <c r="B3369">
        <v>1</v>
      </c>
      <c r="C3369" t="s">
        <v>80</v>
      </c>
      <c r="D3369" t="s">
        <v>95</v>
      </c>
      <c r="E3369" t="s">
        <v>325</v>
      </c>
      <c r="F3369" t="s">
        <v>6100</v>
      </c>
      <c r="G3369" t="s">
        <v>162</v>
      </c>
      <c r="H3369" t="s">
        <v>143</v>
      </c>
      <c r="I3369" t="s">
        <v>136</v>
      </c>
      <c r="J3369" t="s">
        <v>137</v>
      </c>
      <c r="K3369" t="s">
        <v>163</v>
      </c>
      <c r="L3369" t="s">
        <v>9886</v>
      </c>
      <c r="M3369" t="s">
        <v>9887</v>
      </c>
      <c r="N3369">
        <v>1.3108333329999999</v>
      </c>
      <c r="O3369">
        <v>10</v>
      </c>
      <c r="P3369">
        <v>4185</v>
      </c>
      <c r="Q3369">
        <v>15</v>
      </c>
      <c r="R3369">
        <v>171</v>
      </c>
      <c r="S3369">
        <v>90</v>
      </c>
      <c r="T3369">
        <v>389</v>
      </c>
      <c r="U3369">
        <v>15</v>
      </c>
      <c r="V3369">
        <v>2</v>
      </c>
      <c r="W3369">
        <v>5.989163294254741</v>
      </c>
      <c r="X3369">
        <v>1059.6597069399274</v>
      </c>
      <c r="Y3369">
        <v>138.59003276650108</v>
      </c>
      <c r="Z3369">
        <v>118.4102518669519</v>
      </c>
      <c r="AA3369">
        <v>2360.9029227253063</v>
      </c>
      <c r="AB3369">
        <v>514.4441335318802</v>
      </c>
      <c r="AC3369">
        <v>1418.0206221888843</v>
      </c>
      <c r="AD3369">
        <v>6.1291054657749351</v>
      </c>
      <c r="AE3369">
        <v>5622.1459387794812</v>
      </c>
    </row>
    <row r="3370" spans="1:31" x14ac:dyDescent="0.25">
      <c r="A3370">
        <v>2391836</v>
      </c>
      <c r="B3370">
        <v>1</v>
      </c>
      <c r="C3370" t="s">
        <v>80</v>
      </c>
      <c r="D3370" t="s">
        <v>99</v>
      </c>
      <c r="E3370" t="s">
        <v>181</v>
      </c>
      <c r="F3370" t="s">
        <v>9888</v>
      </c>
      <c r="G3370" t="s">
        <v>183</v>
      </c>
      <c r="H3370" t="s">
        <v>135</v>
      </c>
      <c r="I3370" t="s">
        <v>136</v>
      </c>
      <c r="J3370" t="s">
        <v>137</v>
      </c>
      <c r="K3370" t="s">
        <v>163</v>
      </c>
      <c r="L3370" t="s">
        <v>9889</v>
      </c>
      <c r="M3370" t="s">
        <v>9890</v>
      </c>
      <c r="N3370">
        <v>1.8825000000000001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0.5807216247714384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0.5807216247714384</v>
      </c>
    </row>
    <row r="3371" spans="1:31" x14ac:dyDescent="0.25">
      <c r="A3371">
        <v>2391837</v>
      </c>
      <c r="B3371">
        <v>1</v>
      </c>
      <c r="C3371" t="s">
        <v>80</v>
      </c>
      <c r="D3371" t="s">
        <v>104</v>
      </c>
      <c r="E3371" t="s">
        <v>279</v>
      </c>
      <c r="F3371" t="s">
        <v>4819</v>
      </c>
      <c r="G3371" t="s">
        <v>162</v>
      </c>
      <c r="H3371" t="s">
        <v>143</v>
      </c>
      <c r="I3371" t="s">
        <v>417</v>
      </c>
      <c r="J3371" t="s">
        <v>137</v>
      </c>
      <c r="K3371" t="s">
        <v>163</v>
      </c>
      <c r="L3371" t="s">
        <v>9891</v>
      </c>
      <c r="M3371" t="s">
        <v>9892</v>
      </c>
      <c r="N3371">
        <v>3.3333333E-2</v>
      </c>
      <c r="O3371">
        <v>1</v>
      </c>
      <c r="P3371">
        <v>723</v>
      </c>
      <c r="Q3371">
        <v>10</v>
      </c>
      <c r="R3371">
        <v>8</v>
      </c>
      <c r="S3371">
        <v>31</v>
      </c>
      <c r="T3371">
        <v>62</v>
      </c>
      <c r="U3371">
        <v>5</v>
      </c>
      <c r="V3371">
        <v>0</v>
      </c>
      <c r="W3371">
        <v>7.1555050970666667E-3</v>
      </c>
      <c r="X3371">
        <v>4.4968478108707659</v>
      </c>
      <c r="Y3371">
        <v>3.0099612958577002</v>
      </c>
      <c r="Z3371">
        <v>1.5227243404133332E-2</v>
      </c>
      <c r="AA3371">
        <v>35.115881341081334</v>
      </c>
      <c r="AB3371">
        <v>0.90758657635916684</v>
      </c>
      <c r="AC3371">
        <v>5.3280788222243327</v>
      </c>
      <c r="AD3371">
        <v>0</v>
      </c>
      <c r="AE3371">
        <v>48.880738594894503</v>
      </c>
    </row>
    <row r="3372" spans="1:31" x14ac:dyDescent="0.25">
      <c r="A3372">
        <v>2391838</v>
      </c>
      <c r="B3372">
        <v>1</v>
      </c>
      <c r="C3372" t="s">
        <v>80</v>
      </c>
      <c r="D3372" t="s">
        <v>105</v>
      </c>
      <c r="E3372" t="s">
        <v>153</v>
      </c>
      <c r="F3372" t="s">
        <v>9893</v>
      </c>
      <c r="G3372" t="s">
        <v>162</v>
      </c>
      <c r="H3372" t="s">
        <v>143</v>
      </c>
      <c r="I3372" t="s">
        <v>136</v>
      </c>
      <c r="J3372" t="s">
        <v>137</v>
      </c>
      <c r="K3372" t="s">
        <v>163</v>
      </c>
      <c r="L3372" t="s">
        <v>9894</v>
      </c>
      <c r="M3372" t="s">
        <v>9895</v>
      </c>
      <c r="N3372">
        <v>0.15</v>
      </c>
      <c r="O3372">
        <v>3</v>
      </c>
      <c r="P3372">
        <v>1883</v>
      </c>
      <c r="Q3372">
        <v>12</v>
      </c>
      <c r="R3372">
        <v>46</v>
      </c>
      <c r="S3372">
        <v>5</v>
      </c>
      <c r="T3372">
        <v>603</v>
      </c>
      <c r="U3372">
        <v>2</v>
      </c>
      <c r="V3372">
        <v>1</v>
      </c>
      <c r="W3372">
        <v>0.42999595305119998</v>
      </c>
      <c r="X3372">
        <v>51.503990090598222</v>
      </c>
      <c r="Y3372">
        <v>0.91008719266995008</v>
      </c>
      <c r="Z3372">
        <v>2.5333666455054007</v>
      </c>
      <c r="AA3372">
        <v>6.4200681201362997</v>
      </c>
      <c r="AB3372">
        <v>65.865418228196916</v>
      </c>
      <c r="AC3372">
        <v>9.8937371104078498</v>
      </c>
      <c r="AD3372">
        <v>0.23516276364960001</v>
      </c>
      <c r="AE3372">
        <v>137.79182610421543</v>
      </c>
    </row>
    <row r="3373" spans="1:31" x14ac:dyDescent="0.25">
      <c r="A3373">
        <v>2391839</v>
      </c>
      <c r="B3373">
        <v>1</v>
      </c>
      <c r="C3373" t="s">
        <v>80</v>
      </c>
      <c r="D3373" t="s">
        <v>104</v>
      </c>
      <c r="E3373" t="s">
        <v>279</v>
      </c>
      <c r="F3373" t="s">
        <v>9896</v>
      </c>
      <c r="G3373" t="s">
        <v>162</v>
      </c>
      <c r="H3373" t="s">
        <v>143</v>
      </c>
      <c r="I3373" t="s">
        <v>136</v>
      </c>
      <c r="J3373" t="s">
        <v>137</v>
      </c>
      <c r="K3373" t="s">
        <v>163</v>
      </c>
      <c r="L3373" t="s">
        <v>9897</v>
      </c>
      <c r="M3373" t="s">
        <v>9898</v>
      </c>
      <c r="N3373">
        <v>0.45</v>
      </c>
      <c r="O3373">
        <v>0</v>
      </c>
      <c r="P3373">
        <v>18349</v>
      </c>
      <c r="Q3373">
        <v>7</v>
      </c>
      <c r="R3373">
        <v>96</v>
      </c>
      <c r="S3373">
        <v>10</v>
      </c>
      <c r="T3373">
        <v>2394</v>
      </c>
      <c r="U3373">
        <v>6</v>
      </c>
      <c r="V3373">
        <v>6</v>
      </c>
      <c r="W3373">
        <v>0</v>
      </c>
      <c r="X3373">
        <v>1535.4158511156568</v>
      </c>
      <c r="Y3373">
        <v>0.95299769492370001</v>
      </c>
      <c r="Z3373">
        <v>25.387276906803592</v>
      </c>
      <c r="AA3373">
        <v>64.290874354087492</v>
      </c>
      <c r="AB3373">
        <v>860.405032909125</v>
      </c>
      <c r="AC3373">
        <v>171.07579249200811</v>
      </c>
      <c r="AD3373">
        <v>32.072860164509549</v>
      </c>
      <c r="AE3373">
        <v>2689.6006856371141</v>
      </c>
    </row>
    <row r="3374" spans="1:31" x14ac:dyDescent="0.25">
      <c r="A3374">
        <v>2391841</v>
      </c>
      <c r="B3374">
        <v>1</v>
      </c>
      <c r="C3374" t="s">
        <v>80</v>
      </c>
      <c r="D3374" t="s">
        <v>105</v>
      </c>
      <c r="E3374" t="s">
        <v>153</v>
      </c>
      <c r="F3374" t="s">
        <v>9899</v>
      </c>
      <c r="G3374" t="s">
        <v>162</v>
      </c>
      <c r="H3374" t="s">
        <v>143</v>
      </c>
      <c r="I3374" t="s">
        <v>136</v>
      </c>
      <c r="J3374" t="s">
        <v>137</v>
      </c>
      <c r="K3374" t="s">
        <v>163</v>
      </c>
      <c r="L3374" t="s">
        <v>9900</v>
      </c>
      <c r="M3374" t="s">
        <v>9901</v>
      </c>
      <c r="N3374">
        <v>1.4283333330000001</v>
      </c>
      <c r="O3374">
        <v>3</v>
      </c>
      <c r="P3374">
        <v>1909</v>
      </c>
      <c r="Q3374">
        <v>12</v>
      </c>
      <c r="R3374">
        <v>46</v>
      </c>
      <c r="S3374">
        <v>5</v>
      </c>
      <c r="T3374">
        <v>587</v>
      </c>
      <c r="U3374">
        <v>2</v>
      </c>
      <c r="V3374">
        <v>1</v>
      </c>
      <c r="W3374">
        <v>4.0735288586320149</v>
      </c>
      <c r="X3374">
        <v>499.61465762192523</v>
      </c>
      <c r="Y3374">
        <v>8.7818793072970731</v>
      </c>
      <c r="Z3374">
        <v>24.045707871356502</v>
      </c>
      <c r="AA3374">
        <v>62.108434402891277</v>
      </c>
      <c r="AB3374">
        <v>629.08936014606218</v>
      </c>
      <c r="AC3374">
        <v>95.643777123360167</v>
      </c>
      <c r="AD3374">
        <v>2.2192442589395203</v>
      </c>
      <c r="AE3374">
        <v>1325.5765895904642</v>
      </c>
    </row>
    <row r="3375" spans="1:31" x14ac:dyDescent="0.25">
      <c r="A3375">
        <v>2391847</v>
      </c>
      <c r="B3375">
        <v>1</v>
      </c>
      <c r="C3375" t="s">
        <v>81</v>
      </c>
      <c r="D3375" t="s">
        <v>118</v>
      </c>
      <c r="E3375" t="s">
        <v>141</v>
      </c>
      <c r="F3375" t="s">
        <v>4092</v>
      </c>
      <c r="G3375" t="s">
        <v>206</v>
      </c>
      <c r="H3375" t="s">
        <v>143</v>
      </c>
      <c r="I3375" t="s">
        <v>136</v>
      </c>
      <c r="J3375" t="s">
        <v>137</v>
      </c>
      <c r="K3375" t="s">
        <v>163</v>
      </c>
      <c r="L3375" t="s">
        <v>9902</v>
      </c>
      <c r="M3375" t="s">
        <v>9903</v>
      </c>
      <c r="N3375">
        <v>4.7474999999999996</v>
      </c>
      <c r="O3375">
        <v>0</v>
      </c>
      <c r="P3375">
        <v>0</v>
      </c>
      <c r="Q3375">
        <v>1</v>
      </c>
      <c r="R3375">
        <v>0</v>
      </c>
      <c r="S3375">
        <v>1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4.9357852304545489</v>
      </c>
      <c r="Z3375">
        <v>0</v>
      </c>
      <c r="AA3375">
        <v>26.272916598768813</v>
      </c>
      <c r="AB3375">
        <v>0</v>
      </c>
      <c r="AC3375">
        <v>0</v>
      </c>
      <c r="AD3375">
        <v>0</v>
      </c>
      <c r="AE3375">
        <v>31.208701829223362</v>
      </c>
    </row>
    <row r="3376" spans="1:31" x14ac:dyDescent="0.25">
      <c r="A3376">
        <v>2391854</v>
      </c>
      <c r="B3376">
        <v>1</v>
      </c>
      <c r="C3376" t="s">
        <v>81</v>
      </c>
      <c r="D3376" t="s">
        <v>122</v>
      </c>
      <c r="E3376" t="s">
        <v>132</v>
      </c>
      <c r="F3376" t="s">
        <v>9904</v>
      </c>
      <c r="G3376" t="s">
        <v>187</v>
      </c>
      <c r="H3376" t="s">
        <v>135</v>
      </c>
      <c r="I3376" t="s">
        <v>136</v>
      </c>
      <c r="J3376" t="s">
        <v>137</v>
      </c>
      <c r="K3376" t="s">
        <v>163</v>
      </c>
      <c r="L3376" t="s">
        <v>9905</v>
      </c>
      <c r="M3376" t="s">
        <v>9906</v>
      </c>
      <c r="N3376">
        <v>0.56194444399999999</v>
      </c>
      <c r="O3376">
        <v>0</v>
      </c>
      <c r="P3376">
        <v>202</v>
      </c>
      <c r="Q3376">
        <v>0</v>
      </c>
      <c r="R3376">
        <v>0</v>
      </c>
      <c r="S3376">
        <v>0</v>
      </c>
      <c r="T3376">
        <v>7</v>
      </c>
      <c r="U3376">
        <v>0</v>
      </c>
      <c r="V3376">
        <v>0</v>
      </c>
      <c r="W3376">
        <v>0</v>
      </c>
      <c r="X3376">
        <v>21.902462352138066</v>
      </c>
      <c r="Y3376">
        <v>0</v>
      </c>
      <c r="Z3376">
        <v>0</v>
      </c>
      <c r="AA3376">
        <v>0</v>
      </c>
      <c r="AB3376">
        <v>2.9143245150159029</v>
      </c>
      <c r="AC3376">
        <v>0</v>
      </c>
      <c r="AD3376">
        <v>0</v>
      </c>
      <c r="AE3376">
        <v>24.816786867153969</v>
      </c>
    </row>
    <row r="3377" spans="1:31" x14ac:dyDescent="0.25">
      <c r="A3377">
        <v>2391856</v>
      </c>
      <c r="B3377">
        <v>1</v>
      </c>
      <c r="C3377" t="s">
        <v>80</v>
      </c>
      <c r="D3377" t="s">
        <v>105</v>
      </c>
      <c r="E3377" t="s">
        <v>153</v>
      </c>
      <c r="F3377" t="s">
        <v>9907</v>
      </c>
      <c r="G3377" t="s">
        <v>162</v>
      </c>
      <c r="H3377" t="s">
        <v>143</v>
      </c>
      <c r="I3377" t="s">
        <v>136</v>
      </c>
      <c r="J3377" t="s">
        <v>137</v>
      </c>
      <c r="K3377" t="s">
        <v>163</v>
      </c>
      <c r="L3377" t="s">
        <v>9908</v>
      </c>
      <c r="M3377" t="s">
        <v>9909</v>
      </c>
      <c r="N3377">
        <v>1.0408333329999999</v>
      </c>
      <c r="O3377">
        <v>6</v>
      </c>
      <c r="P3377">
        <v>6215</v>
      </c>
      <c r="Q3377">
        <v>7</v>
      </c>
      <c r="R3377">
        <v>20</v>
      </c>
      <c r="S3377">
        <v>30</v>
      </c>
      <c r="T3377">
        <v>544</v>
      </c>
      <c r="U3377">
        <v>7</v>
      </c>
      <c r="V3377">
        <v>0</v>
      </c>
      <c r="W3377">
        <v>7.9317222525141551</v>
      </c>
      <c r="X3377">
        <v>1390.3799015694931</v>
      </c>
      <c r="Y3377">
        <v>40.872857572495626</v>
      </c>
      <c r="Z3377">
        <v>9.67083405839929</v>
      </c>
      <c r="AA3377">
        <v>395.42896344953334</v>
      </c>
      <c r="AB3377">
        <v>580.65216378997582</v>
      </c>
      <c r="AC3377">
        <v>3737.2229082143049</v>
      </c>
      <c r="AD3377">
        <v>0</v>
      </c>
      <c r="AE3377">
        <v>6162.1593509067161</v>
      </c>
    </row>
    <row r="3378" spans="1:31" x14ac:dyDescent="0.25">
      <c r="A3378">
        <v>2391857</v>
      </c>
      <c r="B3378">
        <v>1</v>
      </c>
      <c r="C3378" t="s">
        <v>80</v>
      </c>
      <c r="D3378" t="s">
        <v>86</v>
      </c>
      <c r="E3378" t="s">
        <v>181</v>
      </c>
      <c r="F3378" t="s">
        <v>5347</v>
      </c>
      <c r="G3378" t="s">
        <v>183</v>
      </c>
      <c r="H3378" t="s">
        <v>135</v>
      </c>
      <c r="I3378" t="s">
        <v>136</v>
      </c>
      <c r="J3378" t="s">
        <v>137</v>
      </c>
      <c r="K3378" t="s">
        <v>163</v>
      </c>
      <c r="L3378" t="s">
        <v>9910</v>
      </c>
      <c r="M3378" t="s">
        <v>9911</v>
      </c>
      <c r="N3378">
        <v>0.73833333300000004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0.12045972130836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0.12045972130836</v>
      </c>
    </row>
    <row r="3379" spans="1:31" x14ac:dyDescent="0.25">
      <c r="A3379">
        <v>2391858</v>
      </c>
      <c r="B3379">
        <v>1</v>
      </c>
      <c r="C3379" t="s">
        <v>80</v>
      </c>
      <c r="D3379" t="s">
        <v>105</v>
      </c>
      <c r="E3379" t="s">
        <v>153</v>
      </c>
      <c r="F3379" t="s">
        <v>9912</v>
      </c>
      <c r="G3379" t="s">
        <v>162</v>
      </c>
      <c r="H3379" t="s">
        <v>143</v>
      </c>
      <c r="I3379" t="s">
        <v>136</v>
      </c>
      <c r="J3379" t="s">
        <v>137</v>
      </c>
      <c r="K3379" t="s">
        <v>163</v>
      </c>
      <c r="L3379" t="s">
        <v>9913</v>
      </c>
      <c r="M3379" t="s">
        <v>9914</v>
      </c>
      <c r="N3379">
        <v>0.30944444399999999</v>
      </c>
      <c r="O3379">
        <v>4</v>
      </c>
      <c r="P3379">
        <v>2270</v>
      </c>
      <c r="Q3379">
        <v>13</v>
      </c>
      <c r="R3379">
        <v>48</v>
      </c>
      <c r="S3379">
        <v>11</v>
      </c>
      <c r="T3379">
        <v>647</v>
      </c>
      <c r="U3379">
        <v>2</v>
      </c>
      <c r="V3379">
        <v>1</v>
      </c>
      <c r="W3379">
        <v>1.0949921032350582</v>
      </c>
      <c r="X3379">
        <v>130.88424343695513</v>
      </c>
      <c r="Y3379">
        <v>3.3543571303323998</v>
      </c>
      <c r="Z3379">
        <v>5.2112118082009644</v>
      </c>
      <c r="AA3379">
        <v>20.65584344808747</v>
      </c>
      <c r="AB3379">
        <v>150.53176704540223</v>
      </c>
      <c r="AC3379">
        <v>20.987091778519432</v>
      </c>
      <c r="AD3379">
        <v>0.4770746472982223</v>
      </c>
      <c r="AE3379">
        <v>333.1965813980309</v>
      </c>
    </row>
    <row r="3380" spans="1:31" x14ac:dyDescent="0.25">
      <c r="A3380">
        <v>2391865</v>
      </c>
      <c r="B3380">
        <v>1</v>
      </c>
      <c r="C3380" t="s">
        <v>80</v>
      </c>
      <c r="D3380" t="s">
        <v>98</v>
      </c>
      <c r="E3380" t="s">
        <v>279</v>
      </c>
      <c r="F3380" t="s">
        <v>4069</v>
      </c>
      <c r="G3380" t="s">
        <v>220</v>
      </c>
      <c r="H3380" t="s">
        <v>143</v>
      </c>
      <c r="I3380" t="s">
        <v>136</v>
      </c>
      <c r="J3380" t="s">
        <v>137</v>
      </c>
      <c r="K3380" t="s">
        <v>163</v>
      </c>
      <c r="L3380" t="s">
        <v>9915</v>
      </c>
      <c r="M3380" t="s">
        <v>9916</v>
      </c>
      <c r="N3380">
        <v>0.78416666599999996</v>
      </c>
      <c r="O3380">
        <v>0</v>
      </c>
      <c r="P3380">
        <v>0</v>
      </c>
      <c r="Q3380">
        <v>2</v>
      </c>
      <c r="R3380">
        <v>37</v>
      </c>
      <c r="S3380">
        <v>0</v>
      </c>
      <c r="T3380">
        <v>5</v>
      </c>
      <c r="U3380">
        <v>0</v>
      </c>
      <c r="V3380">
        <v>0</v>
      </c>
      <c r="W3380">
        <v>0</v>
      </c>
      <c r="X3380">
        <v>0</v>
      </c>
      <c r="Y3380">
        <v>12.834172467216504</v>
      </c>
      <c r="Z3380">
        <v>49.67840834341537</v>
      </c>
      <c r="AA3380">
        <v>0</v>
      </c>
      <c r="AB3380">
        <v>18.264966331397392</v>
      </c>
      <c r="AC3380">
        <v>0</v>
      </c>
      <c r="AD3380">
        <v>0</v>
      </c>
      <c r="AE3380">
        <v>80.777547142029263</v>
      </c>
    </row>
    <row r="3381" spans="1:31" x14ac:dyDescent="0.25">
      <c r="A3381">
        <v>2391866</v>
      </c>
      <c r="B3381">
        <v>1</v>
      </c>
      <c r="C3381" t="s">
        <v>81</v>
      </c>
      <c r="D3381" t="s">
        <v>127</v>
      </c>
      <c r="E3381" t="s">
        <v>157</v>
      </c>
      <c r="F3381" t="s">
        <v>9917</v>
      </c>
      <c r="G3381" t="s">
        <v>272</v>
      </c>
      <c r="H3381" t="s">
        <v>135</v>
      </c>
      <c r="I3381" t="s">
        <v>136</v>
      </c>
      <c r="J3381" t="s">
        <v>137</v>
      </c>
      <c r="K3381" t="s">
        <v>163</v>
      </c>
      <c r="L3381" t="s">
        <v>9918</v>
      </c>
      <c r="M3381" t="s">
        <v>9919</v>
      </c>
      <c r="N3381">
        <v>1.1274999999999999</v>
      </c>
      <c r="O3381">
        <v>0</v>
      </c>
      <c r="P3381">
        <v>0</v>
      </c>
      <c r="Q3381">
        <v>0</v>
      </c>
      <c r="R3381">
        <v>4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9.5482887185189256</v>
      </c>
      <c r="AA3381">
        <v>0</v>
      </c>
      <c r="AB3381">
        <v>1.5478396686547555</v>
      </c>
      <c r="AC3381">
        <v>0</v>
      </c>
      <c r="AD3381">
        <v>0</v>
      </c>
      <c r="AE3381">
        <v>11.096128387173682</v>
      </c>
    </row>
    <row r="3382" spans="1:31" x14ac:dyDescent="0.25">
      <c r="A3382">
        <v>2391868</v>
      </c>
      <c r="B3382">
        <v>1</v>
      </c>
      <c r="C3382" t="s">
        <v>80</v>
      </c>
      <c r="D3382" t="s">
        <v>104</v>
      </c>
      <c r="E3382" t="s">
        <v>279</v>
      </c>
      <c r="F3382" t="s">
        <v>4916</v>
      </c>
      <c r="G3382" t="s">
        <v>162</v>
      </c>
      <c r="H3382" t="s">
        <v>143</v>
      </c>
      <c r="I3382" t="s">
        <v>136</v>
      </c>
      <c r="J3382" t="s">
        <v>137</v>
      </c>
      <c r="K3382" t="s">
        <v>163</v>
      </c>
      <c r="L3382" t="s">
        <v>9920</v>
      </c>
      <c r="M3382" t="s">
        <v>9921</v>
      </c>
      <c r="N3382">
        <v>1.086944444</v>
      </c>
      <c r="O3382">
        <v>5</v>
      </c>
      <c r="P3382">
        <v>1801</v>
      </c>
      <c r="Q3382">
        <v>10</v>
      </c>
      <c r="R3382">
        <v>20</v>
      </c>
      <c r="S3382">
        <v>17</v>
      </c>
      <c r="T3382">
        <v>209</v>
      </c>
      <c r="U3382">
        <v>2</v>
      </c>
      <c r="V3382">
        <v>0</v>
      </c>
      <c r="W3382">
        <v>0.58026462307752891</v>
      </c>
      <c r="X3382">
        <v>358.22628522845872</v>
      </c>
      <c r="Y3382">
        <v>8.5085661666098797</v>
      </c>
      <c r="Z3382">
        <v>3.5048094439899673</v>
      </c>
      <c r="AA3382">
        <v>266.47606457125966</v>
      </c>
      <c r="AB3382">
        <v>124.56720866511274</v>
      </c>
      <c r="AC3382">
        <v>11.977600347305906</v>
      </c>
      <c r="AD3382">
        <v>0</v>
      </c>
      <c r="AE3382">
        <v>773.84079904581449</v>
      </c>
    </row>
    <row r="3383" spans="1:31" x14ac:dyDescent="0.25">
      <c r="A3383">
        <v>2391874</v>
      </c>
      <c r="B3383">
        <v>1</v>
      </c>
      <c r="C3383" t="s">
        <v>80</v>
      </c>
      <c r="D3383" t="s">
        <v>88</v>
      </c>
      <c r="E3383" t="s">
        <v>153</v>
      </c>
      <c r="F3383" t="s">
        <v>9922</v>
      </c>
      <c r="G3383" t="s">
        <v>1612</v>
      </c>
      <c r="H3383" t="s">
        <v>143</v>
      </c>
      <c r="I3383" t="s">
        <v>136</v>
      </c>
      <c r="J3383" t="s">
        <v>137</v>
      </c>
      <c r="K3383" t="s">
        <v>138</v>
      </c>
      <c r="L3383" t="s">
        <v>9923</v>
      </c>
      <c r="M3383" t="s">
        <v>9924</v>
      </c>
      <c r="N3383">
        <v>5.7680555550000001</v>
      </c>
      <c r="O3383">
        <v>0</v>
      </c>
      <c r="P3383">
        <v>2814</v>
      </c>
      <c r="Q3383">
        <v>0</v>
      </c>
      <c r="R3383">
        <v>0</v>
      </c>
      <c r="S3383">
        <v>3</v>
      </c>
      <c r="T3383">
        <v>58</v>
      </c>
      <c r="U3383">
        <v>1</v>
      </c>
      <c r="V3383">
        <v>0</v>
      </c>
      <c r="W3383">
        <v>0</v>
      </c>
      <c r="X3383">
        <v>3494.219178438123</v>
      </c>
      <c r="Y3383">
        <v>0</v>
      </c>
      <c r="Z3383">
        <v>0</v>
      </c>
      <c r="AA3383">
        <v>131.7860021423858</v>
      </c>
      <c r="AB3383">
        <v>416.41046993364256</v>
      </c>
      <c r="AC3383">
        <v>15.340090120131192</v>
      </c>
      <c r="AD3383">
        <v>0</v>
      </c>
      <c r="AE3383">
        <v>4057.7557406342826</v>
      </c>
    </row>
    <row r="3384" spans="1:31" x14ac:dyDescent="0.25">
      <c r="A3384">
        <v>2391877</v>
      </c>
      <c r="B3384">
        <v>1</v>
      </c>
      <c r="C3384" t="s">
        <v>80</v>
      </c>
      <c r="D3384" t="s">
        <v>96</v>
      </c>
      <c r="E3384" t="s">
        <v>157</v>
      </c>
      <c r="F3384" t="s">
        <v>9925</v>
      </c>
      <c r="G3384" t="s">
        <v>272</v>
      </c>
      <c r="H3384" t="s">
        <v>135</v>
      </c>
      <c r="I3384" t="s">
        <v>136</v>
      </c>
      <c r="J3384" t="s">
        <v>137</v>
      </c>
      <c r="K3384" t="s">
        <v>163</v>
      </c>
      <c r="L3384" t="s">
        <v>9926</v>
      </c>
      <c r="M3384" t="s">
        <v>9927</v>
      </c>
      <c r="N3384">
        <v>0.60444444399999997</v>
      </c>
      <c r="O3384">
        <v>0</v>
      </c>
      <c r="P3384">
        <v>146</v>
      </c>
      <c r="Q3384">
        <v>0</v>
      </c>
      <c r="R3384">
        <v>0</v>
      </c>
      <c r="S3384">
        <v>0</v>
      </c>
      <c r="T3384">
        <v>2</v>
      </c>
      <c r="U3384">
        <v>0</v>
      </c>
      <c r="V3384">
        <v>0</v>
      </c>
      <c r="W3384">
        <v>0</v>
      </c>
      <c r="X3384">
        <v>19.727558030687874</v>
      </c>
      <c r="Y3384">
        <v>0</v>
      </c>
      <c r="Z3384">
        <v>0</v>
      </c>
      <c r="AA3384">
        <v>0</v>
      </c>
      <c r="AB3384">
        <v>0.86788135872888894</v>
      </c>
      <c r="AC3384">
        <v>0</v>
      </c>
      <c r="AD3384">
        <v>0</v>
      </c>
      <c r="AE3384">
        <v>20.595439389416761</v>
      </c>
    </row>
    <row r="3385" spans="1:31" x14ac:dyDescent="0.25">
      <c r="A3385">
        <v>2391878</v>
      </c>
      <c r="B3385">
        <v>1</v>
      </c>
      <c r="C3385" t="s">
        <v>80</v>
      </c>
      <c r="D3385" t="s">
        <v>84</v>
      </c>
      <c r="E3385" t="s">
        <v>157</v>
      </c>
      <c r="F3385" t="s">
        <v>9928</v>
      </c>
      <c r="G3385" t="s">
        <v>272</v>
      </c>
      <c r="H3385" t="s">
        <v>135</v>
      </c>
      <c r="I3385" t="s">
        <v>136</v>
      </c>
      <c r="J3385" t="s">
        <v>137</v>
      </c>
      <c r="K3385" t="s">
        <v>163</v>
      </c>
      <c r="L3385" t="s">
        <v>9929</v>
      </c>
      <c r="M3385" t="s">
        <v>9930</v>
      </c>
      <c r="N3385">
        <v>3.9997222219999999</v>
      </c>
      <c r="O3385">
        <v>0</v>
      </c>
      <c r="P3385">
        <v>6</v>
      </c>
      <c r="Q3385">
        <v>0</v>
      </c>
      <c r="R3385">
        <v>0</v>
      </c>
      <c r="S3385">
        <v>0</v>
      </c>
      <c r="T3385">
        <v>55</v>
      </c>
      <c r="U3385">
        <v>0</v>
      </c>
      <c r="V3385">
        <v>1</v>
      </c>
      <c r="W3385">
        <v>0</v>
      </c>
      <c r="X3385">
        <v>1.1077341980804003</v>
      </c>
      <c r="Y3385">
        <v>0</v>
      </c>
      <c r="Z3385">
        <v>0</v>
      </c>
      <c r="AA3385">
        <v>0</v>
      </c>
      <c r="AB3385">
        <v>100.8516304290834</v>
      </c>
      <c r="AC3385">
        <v>0</v>
      </c>
      <c r="AD3385">
        <v>12.196661138807215</v>
      </c>
      <c r="AE3385">
        <v>114.15602576597101</v>
      </c>
    </row>
    <row r="3386" spans="1:31" x14ac:dyDescent="0.25">
      <c r="A3386">
        <v>2391879</v>
      </c>
      <c r="B3386">
        <v>1</v>
      </c>
      <c r="C3386" t="s">
        <v>80</v>
      </c>
      <c r="D3386" t="s">
        <v>101</v>
      </c>
      <c r="E3386" t="s">
        <v>157</v>
      </c>
      <c r="F3386" t="s">
        <v>6785</v>
      </c>
      <c r="G3386" t="s">
        <v>213</v>
      </c>
      <c r="H3386" t="s">
        <v>135</v>
      </c>
      <c r="I3386" t="s">
        <v>136</v>
      </c>
      <c r="J3386" t="s">
        <v>137</v>
      </c>
      <c r="K3386" t="s">
        <v>163</v>
      </c>
      <c r="L3386" t="s">
        <v>9931</v>
      </c>
      <c r="M3386" t="s">
        <v>9932</v>
      </c>
      <c r="N3386">
        <v>1.24</v>
      </c>
      <c r="O3386">
        <v>0</v>
      </c>
      <c r="P3386">
        <v>184</v>
      </c>
      <c r="Q3386">
        <v>0</v>
      </c>
      <c r="R3386">
        <v>0</v>
      </c>
      <c r="S3386">
        <v>0</v>
      </c>
      <c r="T3386">
        <v>5</v>
      </c>
      <c r="U3386">
        <v>0</v>
      </c>
      <c r="V3386">
        <v>0</v>
      </c>
      <c r="W3386">
        <v>0</v>
      </c>
      <c r="X3386">
        <v>26.001312970634206</v>
      </c>
      <c r="Y3386">
        <v>0</v>
      </c>
      <c r="Z3386">
        <v>0</v>
      </c>
      <c r="AA3386">
        <v>0</v>
      </c>
      <c r="AB3386">
        <v>36.840209805973423</v>
      </c>
      <c r="AC3386">
        <v>0</v>
      </c>
      <c r="AD3386">
        <v>0</v>
      </c>
      <c r="AE3386">
        <v>62.841522776607633</v>
      </c>
    </row>
    <row r="3387" spans="1:31" x14ac:dyDescent="0.25">
      <c r="A3387">
        <v>2391883</v>
      </c>
      <c r="B3387">
        <v>1</v>
      </c>
      <c r="C3387" t="s">
        <v>81</v>
      </c>
      <c r="D3387" t="s">
        <v>123</v>
      </c>
      <c r="E3387" t="s">
        <v>153</v>
      </c>
      <c r="F3387" t="s">
        <v>9933</v>
      </c>
      <c r="G3387" t="s">
        <v>162</v>
      </c>
      <c r="H3387" t="s">
        <v>143</v>
      </c>
      <c r="I3387" t="s">
        <v>136</v>
      </c>
      <c r="J3387" t="s">
        <v>137</v>
      </c>
      <c r="K3387" t="s">
        <v>163</v>
      </c>
      <c r="L3387" t="s">
        <v>9934</v>
      </c>
      <c r="M3387" t="s">
        <v>9935</v>
      </c>
      <c r="N3387">
        <v>0.61916666600000003</v>
      </c>
      <c r="O3387">
        <v>0</v>
      </c>
      <c r="P3387">
        <v>8176</v>
      </c>
      <c r="Q3387">
        <v>0</v>
      </c>
      <c r="R3387">
        <v>1</v>
      </c>
      <c r="S3387">
        <v>3</v>
      </c>
      <c r="T3387">
        <v>1445</v>
      </c>
      <c r="U3387">
        <v>0</v>
      </c>
      <c r="V3387">
        <v>4</v>
      </c>
      <c r="W3387">
        <v>0</v>
      </c>
      <c r="X3387">
        <v>795.14092436130102</v>
      </c>
      <c r="Y3387">
        <v>0</v>
      </c>
      <c r="Z3387">
        <v>0</v>
      </c>
      <c r="AA3387">
        <v>14.616511509990001</v>
      </c>
      <c r="AB3387">
        <v>503.89315702838508</v>
      </c>
      <c r="AC3387">
        <v>0</v>
      </c>
      <c r="AD3387">
        <v>8.3887710360811134</v>
      </c>
      <c r="AE3387">
        <v>1322.0393639357574</v>
      </c>
    </row>
    <row r="3388" spans="1:31" x14ac:dyDescent="0.25">
      <c r="A3388">
        <v>2391886</v>
      </c>
      <c r="B3388">
        <v>1</v>
      </c>
      <c r="C3388" t="s">
        <v>80</v>
      </c>
      <c r="D3388" t="s">
        <v>96</v>
      </c>
      <c r="E3388" t="s">
        <v>157</v>
      </c>
      <c r="F3388" t="s">
        <v>9936</v>
      </c>
      <c r="G3388" t="s">
        <v>567</v>
      </c>
      <c r="H3388" t="s">
        <v>135</v>
      </c>
      <c r="I3388" t="s">
        <v>136</v>
      </c>
      <c r="J3388" t="s">
        <v>137</v>
      </c>
      <c r="K3388" t="s">
        <v>163</v>
      </c>
      <c r="L3388" t="s">
        <v>9937</v>
      </c>
      <c r="M3388" t="s">
        <v>9938</v>
      </c>
      <c r="N3388">
        <v>0.93222222200000004</v>
      </c>
      <c r="O3388">
        <v>0</v>
      </c>
      <c r="P3388">
        <v>85</v>
      </c>
      <c r="Q3388">
        <v>0</v>
      </c>
      <c r="R3388">
        <v>0</v>
      </c>
      <c r="S3388">
        <v>0</v>
      </c>
      <c r="T3388">
        <v>5</v>
      </c>
      <c r="U3388">
        <v>0</v>
      </c>
      <c r="V3388">
        <v>0</v>
      </c>
      <c r="W3388">
        <v>0</v>
      </c>
      <c r="X3388">
        <v>33.821854817159831</v>
      </c>
      <c r="Y3388">
        <v>0</v>
      </c>
      <c r="Z3388">
        <v>0</v>
      </c>
      <c r="AA3388">
        <v>0</v>
      </c>
      <c r="AB3388">
        <v>2.9635929152444991</v>
      </c>
      <c r="AC3388">
        <v>0</v>
      </c>
      <c r="AD3388">
        <v>0</v>
      </c>
      <c r="AE3388">
        <v>36.785447732404329</v>
      </c>
    </row>
    <row r="3389" spans="1:31" x14ac:dyDescent="0.25">
      <c r="A3389">
        <v>2391888</v>
      </c>
      <c r="B3389">
        <v>1</v>
      </c>
      <c r="C3389" t="s">
        <v>80</v>
      </c>
      <c r="D3389" t="s">
        <v>96</v>
      </c>
      <c r="E3389" t="s">
        <v>141</v>
      </c>
      <c r="F3389" t="s">
        <v>9939</v>
      </c>
      <c r="G3389" t="s">
        <v>134</v>
      </c>
      <c r="H3389" t="s">
        <v>143</v>
      </c>
      <c r="I3389" t="s">
        <v>136</v>
      </c>
      <c r="J3389" t="s">
        <v>137</v>
      </c>
      <c r="K3389" t="s">
        <v>138</v>
      </c>
      <c r="L3389" t="s">
        <v>9940</v>
      </c>
      <c r="M3389" t="s">
        <v>9941</v>
      </c>
      <c r="N3389">
        <v>3.108055555</v>
      </c>
      <c r="O3389">
        <v>0</v>
      </c>
      <c r="P3389">
        <v>81</v>
      </c>
      <c r="Q3389">
        <v>0</v>
      </c>
      <c r="R3389">
        <v>0</v>
      </c>
      <c r="S3389">
        <v>0</v>
      </c>
      <c r="T3389">
        <v>4</v>
      </c>
      <c r="U3389">
        <v>0</v>
      </c>
      <c r="V3389">
        <v>0</v>
      </c>
      <c r="W3389">
        <v>0</v>
      </c>
      <c r="X3389">
        <v>53.256930526011971</v>
      </c>
      <c r="Y3389">
        <v>0</v>
      </c>
      <c r="Z3389">
        <v>0</v>
      </c>
      <c r="AA3389">
        <v>0</v>
      </c>
      <c r="AB3389">
        <v>0.18103558571155698</v>
      </c>
      <c r="AC3389">
        <v>0</v>
      </c>
      <c r="AD3389">
        <v>0</v>
      </c>
      <c r="AE3389">
        <v>53.437966111723526</v>
      </c>
    </row>
    <row r="3390" spans="1:31" x14ac:dyDescent="0.25">
      <c r="A3390">
        <v>2391889</v>
      </c>
      <c r="B3390">
        <v>1</v>
      </c>
      <c r="C3390" t="s">
        <v>80</v>
      </c>
      <c r="D3390" t="s">
        <v>94</v>
      </c>
      <c r="E3390" t="s">
        <v>153</v>
      </c>
      <c r="F3390" t="s">
        <v>1028</v>
      </c>
      <c r="G3390" t="s">
        <v>162</v>
      </c>
      <c r="H3390" t="s">
        <v>143</v>
      </c>
      <c r="I3390" t="s">
        <v>417</v>
      </c>
      <c r="J3390" t="s">
        <v>137</v>
      </c>
      <c r="K3390" t="s">
        <v>163</v>
      </c>
      <c r="L3390" t="s">
        <v>9942</v>
      </c>
      <c r="M3390" t="s">
        <v>9943</v>
      </c>
      <c r="N3390">
        <v>1.1111111E-2</v>
      </c>
      <c r="O3390">
        <v>0</v>
      </c>
      <c r="P3390">
        <v>3425</v>
      </c>
      <c r="Q3390">
        <v>97</v>
      </c>
      <c r="R3390">
        <v>646</v>
      </c>
      <c r="S3390">
        <v>20</v>
      </c>
      <c r="T3390">
        <v>461</v>
      </c>
      <c r="U3390">
        <v>5</v>
      </c>
      <c r="V3390">
        <v>1</v>
      </c>
      <c r="W3390">
        <v>0</v>
      </c>
      <c r="X3390">
        <v>5.4519099101441739</v>
      </c>
      <c r="Y3390">
        <v>0.53788128337244434</v>
      </c>
      <c r="Z3390">
        <v>0.61393673320288922</v>
      </c>
      <c r="AA3390">
        <v>0.64145777450088892</v>
      </c>
      <c r="AB3390">
        <v>2.5154746267683077</v>
      </c>
      <c r="AC3390">
        <v>2.6774600285678005</v>
      </c>
      <c r="AD3390">
        <v>1.8753614816666669E-3</v>
      </c>
      <c r="AE3390">
        <v>12.439995718038171</v>
      </c>
    </row>
    <row r="3391" spans="1:31" x14ac:dyDescent="0.25">
      <c r="A3391">
        <v>2391890</v>
      </c>
      <c r="B3391">
        <v>1</v>
      </c>
      <c r="C3391" t="s">
        <v>80</v>
      </c>
      <c r="D3391" t="s">
        <v>94</v>
      </c>
      <c r="E3391" t="s">
        <v>157</v>
      </c>
      <c r="F3391" t="s">
        <v>9944</v>
      </c>
      <c r="G3391" t="s">
        <v>297</v>
      </c>
      <c r="H3391" t="s">
        <v>135</v>
      </c>
      <c r="I3391" t="s">
        <v>136</v>
      </c>
      <c r="J3391" t="s">
        <v>137</v>
      </c>
      <c r="K3391" t="s">
        <v>163</v>
      </c>
      <c r="L3391" t="s">
        <v>9945</v>
      </c>
      <c r="M3391" t="s">
        <v>9946</v>
      </c>
      <c r="N3391">
        <v>9.3777777770000004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18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95.970804877749046</v>
      </c>
      <c r="AC3391">
        <v>0</v>
      </c>
      <c r="AD3391">
        <v>0</v>
      </c>
      <c r="AE3391">
        <v>95.970804877749046</v>
      </c>
    </row>
    <row r="3392" spans="1:31" x14ac:dyDescent="0.25">
      <c r="A3392">
        <v>2391893</v>
      </c>
      <c r="B3392">
        <v>1</v>
      </c>
      <c r="C3392" t="s">
        <v>80</v>
      </c>
      <c r="D3392" t="s">
        <v>103</v>
      </c>
      <c r="E3392" t="s">
        <v>157</v>
      </c>
      <c r="F3392" t="s">
        <v>9947</v>
      </c>
      <c r="G3392" t="s">
        <v>272</v>
      </c>
      <c r="H3392" t="s">
        <v>135</v>
      </c>
      <c r="I3392" t="s">
        <v>136</v>
      </c>
      <c r="J3392" t="s">
        <v>137</v>
      </c>
      <c r="K3392" t="s">
        <v>163</v>
      </c>
      <c r="L3392" t="s">
        <v>9948</v>
      </c>
      <c r="M3392" t="s">
        <v>9949</v>
      </c>
      <c r="N3392">
        <v>0.83888888800000005</v>
      </c>
      <c r="O3392">
        <v>0</v>
      </c>
      <c r="P3392">
        <v>148</v>
      </c>
      <c r="Q3392">
        <v>0</v>
      </c>
      <c r="R3392">
        <v>0</v>
      </c>
      <c r="S3392">
        <v>0</v>
      </c>
      <c r="T3392">
        <v>29</v>
      </c>
      <c r="U3392">
        <v>0</v>
      </c>
      <c r="V3392">
        <v>0</v>
      </c>
      <c r="W3392">
        <v>0</v>
      </c>
      <c r="X3392">
        <v>22.645006746265015</v>
      </c>
      <c r="Y3392">
        <v>0</v>
      </c>
      <c r="Z3392">
        <v>0</v>
      </c>
      <c r="AA3392">
        <v>0</v>
      </c>
      <c r="AB3392">
        <v>13.227729183100992</v>
      </c>
      <c r="AC3392">
        <v>0</v>
      </c>
      <c r="AD3392">
        <v>0</v>
      </c>
      <c r="AE3392">
        <v>35.872735929366009</v>
      </c>
    </row>
    <row r="3393" spans="1:31" x14ac:dyDescent="0.25">
      <c r="A3393">
        <v>2391894</v>
      </c>
      <c r="B3393">
        <v>1</v>
      </c>
      <c r="C3393" t="s">
        <v>81</v>
      </c>
      <c r="D3393" t="s">
        <v>116</v>
      </c>
      <c r="E3393" t="s">
        <v>141</v>
      </c>
      <c r="F3393" t="s">
        <v>9950</v>
      </c>
      <c r="G3393" t="s">
        <v>1161</v>
      </c>
      <c r="H3393" t="s">
        <v>143</v>
      </c>
      <c r="I3393" t="s">
        <v>136</v>
      </c>
      <c r="J3393" t="s">
        <v>137</v>
      </c>
      <c r="K3393" t="s">
        <v>163</v>
      </c>
      <c r="L3393" t="s">
        <v>9951</v>
      </c>
      <c r="M3393" t="s">
        <v>9952</v>
      </c>
      <c r="N3393">
        <v>1.608055555</v>
      </c>
      <c r="O3393">
        <v>0</v>
      </c>
      <c r="P3393">
        <v>13</v>
      </c>
      <c r="Q3393">
        <v>0</v>
      </c>
      <c r="R3393">
        <v>3</v>
      </c>
      <c r="S3393">
        <v>0</v>
      </c>
      <c r="T3393">
        <v>5</v>
      </c>
      <c r="U3393">
        <v>0</v>
      </c>
      <c r="V3393">
        <v>0</v>
      </c>
      <c r="W3393">
        <v>0</v>
      </c>
      <c r="X3393">
        <v>4.5117815753632495</v>
      </c>
      <c r="Y3393">
        <v>0</v>
      </c>
      <c r="Z3393">
        <v>2.4263751225113186</v>
      </c>
      <c r="AA3393">
        <v>0</v>
      </c>
      <c r="AB3393">
        <v>10.489817300024532</v>
      </c>
      <c r="AC3393">
        <v>0</v>
      </c>
      <c r="AD3393">
        <v>0</v>
      </c>
      <c r="AE3393">
        <v>17.427973997899102</v>
      </c>
    </row>
    <row r="3394" spans="1:31" x14ac:dyDescent="0.25">
      <c r="A3394">
        <v>2391895</v>
      </c>
      <c r="B3394">
        <v>1</v>
      </c>
      <c r="C3394" t="s">
        <v>80</v>
      </c>
      <c r="D3394" t="s">
        <v>84</v>
      </c>
      <c r="E3394" t="s">
        <v>141</v>
      </c>
      <c r="F3394" t="s">
        <v>9953</v>
      </c>
      <c r="G3394" t="s">
        <v>206</v>
      </c>
      <c r="H3394" t="s">
        <v>143</v>
      </c>
      <c r="I3394" t="s">
        <v>136</v>
      </c>
      <c r="J3394" t="s">
        <v>137</v>
      </c>
      <c r="K3394" t="s">
        <v>163</v>
      </c>
      <c r="L3394" t="s">
        <v>9901</v>
      </c>
      <c r="M3394" t="s">
        <v>9954</v>
      </c>
      <c r="N3394">
        <v>4.3255555550000002</v>
      </c>
      <c r="O3394">
        <v>0</v>
      </c>
      <c r="P3394">
        <v>2</v>
      </c>
      <c r="Q3394">
        <v>0</v>
      </c>
      <c r="R3394">
        <v>1</v>
      </c>
      <c r="S3394">
        <v>0</v>
      </c>
      <c r="T3394">
        <v>7</v>
      </c>
      <c r="U3394">
        <v>0</v>
      </c>
      <c r="V3394">
        <v>0</v>
      </c>
      <c r="W3394">
        <v>0</v>
      </c>
      <c r="X3394">
        <v>1.3302176119148972</v>
      </c>
      <c r="Y3394">
        <v>0</v>
      </c>
      <c r="Z3394">
        <v>3.8771900892180247</v>
      </c>
      <c r="AA3394">
        <v>0</v>
      </c>
      <c r="AB3394">
        <v>60.147461717412625</v>
      </c>
      <c r="AC3394">
        <v>0</v>
      </c>
      <c r="AD3394">
        <v>0</v>
      </c>
      <c r="AE3394">
        <v>65.354869418545547</v>
      </c>
    </row>
    <row r="3395" spans="1:31" x14ac:dyDescent="0.25">
      <c r="A3395">
        <v>2391896</v>
      </c>
      <c r="B3395">
        <v>1</v>
      </c>
      <c r="C3395" t="s">
        <v>81</v>
      </c>
      <c r="D3395" t="s">
        <v>123</v>
      </c>
      <c r="E3395" t="s">
        <v>141</v>
      </c>
      <c r="F3395" t="s">
        <v>9955</v>
      </c>
      <c r="G3395" t="s">
        <v>4441</v>
      </c>
      <c r="H3395" t="s">
        <v>143</v>
      </c>
      <c r="I3395" t="s">
        <v>136</v>
      </c>
      <c r="J3395" t="s">
        <v>137</v>
      </c>
      <c r="K3395" t="s">
        <v>163</v>
      </c>
      <c r="L3395" t="s">
        <v>9956</v>
      </c>
      <c r="M3395" t="s">
        <v>9957</v>
      </c>
      <c r="N3395">
        <v>1.94</v>
      </c>
      <c r="O3395">
        <v>0</v>
      </c>
      <c r="P3395">
        <v>707</v>
      </c>
      <c r="Q3395">
        <v>0</v>
      </c>
      <c r="R3395">
        <v>0</v>
      </c>
      <c r="S3395">
        <v>1</v>
      </c>
      <c r="T3395">
        <v>88</v>
      </c>
      <c r="U3395">
        <v>0</v>
      </c>
      <c r="V3395">
        <v>1</v>
      </c>
      <c r="W3395">
        <v>0</v>
      </c>
      <c r="X3395">
        <v>214.17010138149706</v>
      </c>
      <c r="Y3395">
        <v>0</v>
      </c>
      <c r="Z3395">
        <v>0</v>
      </c>
      <c r="AA3395">
        <v>41.5577955787439</v>
      </c>
      <c r="AB3395">
        <v>140.35616059779963</v>
      </c>
      <c r="AC3395">
        <v>0</v>
      </c>
      <c r="AD3395">
        <v>14.822739132731055</v>
      </c>
      <c r="AE3395">
        <v>410.90679669077167</v>
      </c>
    </row>
    <row r="3396" spans="1:31" x14ac:dyDescent="0.25">
      <c r="A3396">
        <v>2391897</v>
      </c>
      <c r="B3396">
        <v>1</v>
      </c>
      <c r="C3396" t="s">
        <v>80</v>
      </c>
      <c r="D3396" t="s">
        <v>83</v>
      </c>
      <c r="E3396" t="s">
        <v>176</v>
      </c>
      <c r="F3396" t="s">
        <v>9958</v>
      </c>
      <c r="G3396" t="s">
        <v>178</v>
      </c>
      <c r="H3396" t="s">
        <v>135</v>
      </c>
      <c r="I3396" t="s">
        <v>136</v>
      </c>
      <c r="J3396" t="s">
        <v>137</v>
      </c>
      <c r="K3396" t="s">
        <v>163</v>
      </c>
      <c r="L3396" t="s">
        <v>9959</v>
      </c>
      <c r="M3396" t="s">
        <v>9960</v>
      </c>
      <c r="N3396">
        <v>2.4652777769999998</v>
      </c>
      <c r="O3396">
        <v>0</v>
      </c>
      <c r="P3396">
        <v>55</v>
      </c>
      <c r="Q3396">
        <v>0</v>
      </c>
      <c r="R3396">
        <v>0</v>
      </c>
      <c r="S3396">
        <v>0</v>
      </c>
      <c r="T3396">
        <v>16</v>
      </c>
      <c r="U3396">
        <v>0</v>
      </c>
      <c r="V3396">
        <v>0</v>
      </c>
      <c r="W3396">
        <v>0</v>
      </c>
      <c r="X3396">
        <v>31.058894002043068</v>
      </c>
      <c r="Y3396">
        <v>0</v>
      </c>
      <c r="Z3396">
        <v>0</v>
      </c>
      <c r="AA3396">
        <v>0</v>
      </c>
      <c r="AB3396">
        <v>55.533017655814589</v>
      </c>
      <c r="AC3396">
        <v>0</v>
      </c>
      <c r="AD3396">
        <v>0</v>
      </c>
      <c r="AE3396">
        <v>86.591911657857651</v>
      </c>
    </row>
    <row r="3397" spans="1:31" x14ac:dyDescent="0.25">
      <c r="A3397">
        <v>2391898</v>
      </c>
      <c r="B3397">
        <v>1</v>
      </c>
      <c r="C3397" t="s">
        <v>80</v>
      </c>
      <c r="D3397" t="s">
        <v>106</v>
      </c>
      <c r="E3397" t="s">
        <v>279</v>
      </c>
      <c r="F3397" t="s">
        <v>3363</v>
      </c>
      <c r="G3397" t="s">
        <v>134</v>
      </c>
      <c r="H3397" t="s">
        <v>143</v>
      </c>
      <c r="I3397" t="s">
        <v>136</v>
      </c>
      <c r="J3397" t="s">
        <v>137</v>
      </c>
      <c r="K3397" t="s">
        <v>138</v>
      </c>
      <c r="L3397" t="s">
        <v>9961</v>
      </c>
      <c r="M3397" t="s">
        <v>9962</v>
      </c>
      <c r="N3397">
        <v>4.1208333330000002</v>
      </c>
      <c r="O3397">
        <v>0</v>
      </c>
      <c r="P3397">
        <v>585</v>
      </c>
      <c r="Q3397">
        <v>0</v>
      </c>
      <c r="R3397">
        <v>15</v>
      </c>
      <c r="S3397">
        <v>3</v>
      </c>
      <c r="T3397">
        <v>69</v>
      </c>
      <c r="U3397">
        <v>0</v>
      </c>
      <c r="V3397">
        <v>0</v>
      </c>
      <c r="W3397">
        <v>0</v>
      </c>
      <c r="X3397">
        <v>261.43190457033631</v>
      </c>
      <c r="Y3397">
        <v>0</v>
      </c>
      <c r="Z3397">
        <v>25.211471188348217</v>
      </c>
      <c r="AA3397">
        <v>15.628567686044097</v>
      </c>
      <c r="AB3397">
        <v>113.90670372158176</v>
      </c>
      <c r="AC3397">
        <v>0</v>
      </c>
      <c r="AD3397">
        <v>0</v>
      </c>
      <c r="AE3397">
        <v>416.17864716631044</v>
      </c>
    </row>
    <row r="3398" spans="1:31" x14ac:dyDescent="0.25">
      <c r="A3398">
        <v>2391903</v>
      </c>
      <c r="B3398">
        <v>1</v>
      </c>
      <c r="C3398" t="s">
        <v>80</v>
      </c>
      <c r="D3398" t="s">
        <v>86</v>
      </c>
      <c r="E3398" t="s">
        <v>181</v>
      </c>
      <c r="F3398" t="s">
        <v>9963</v>
      </c>
      <c r="G3398" t="s">
        <v>183</v>
      </c>
      <c r="H3398" t="s">
        <v>135</v>
      </c>
      <c r="I3398" t="s">
        <v>136</v>
      </c>
      <c r="J3398" t="s">
        <v>137</v>
      </c>
      <c r="K3398" t="s">
        <v>163</v>
      </c>
      <c r="L3398" t="s">
        <v>9964</v>
      </c>
      <c r="M3398" t="s">
        <v>9965</v>
      </c>
      <c r="N3398">
        <v>1.496388888</v>
      </c>
      <c r="O3398">
        <v>0</v>
      </c>
      <c r="P3398">
        <v>2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0.59279418292510555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0.59279418292510555</v>
      </c>
    </row>
    <row r="3399" spans="1:31" x14ac:dyDescent="0.25">
      <c r="A3399">
        <v>2391904</v>
      </c>
      <c r="B3399">
        <v>1</v>
      </c>
      <c r="C3399" t="s">
        <v>80</v>
      </c>
      <c r="D3399" t="s">
        <v>88</v>
      </c>
      <c r="E3399" t="s">
        <v>141</v>
      </c>
      <c r="F3399" t="s">
        <v>9966</v>
      </c>
      <c r="G3399" t="s">
        <v>162</v>
      </c>
      <c r="H3399" t="s">
        <v>143</v>
      </c>
      <c r="I3399" t="s">
        <v>136</v>
      </c>
      <c r="J3399" t="s">
        <v>137</v>
      </c>
      <c r="K3399" t="s">
        <v>163</v>
      </c>
      <c r="L3399" t="s">
        <v>9967</v>
      </c>
      <c r="M3399" t="s">
        <v>9968</v>
      </c>
      <c r="N3399">
        <v>0.195833333</v>
      </c>
      <c r="O3399">
        <v>0</v>
      </c>
      <c r="P3399">
        <v>653</v>
      </c>
      <c r="Q3399">
        <v>0</v>
      </c>
      <c r="R3399">
        <v>0</v>
      </c>
      <c r="S3399">
        <v>16</v>
      </c>
      <c r="T3399">
        <v>192</v>
      </c>
      <c r="U3399">
        <v>9</v>
      </c>
      <c r="V3399">
        <v>2</v>
      </c>
      <c r="W3399">
        <v>0</v>
      </c>
      <c r="X3399">
        <v>40.442675198278941</v>
      </c>
      <c r="Y3399">
        <v>0</v>
      </c>
      <c r="Z3399">
        <v>0</v>
      </c>
      <c r="AA3399">
        <v>48.197393664581853</v>
      </c>
      <c r="AB3399">
        <v>51.574324979982656</v>
      </c>
      <c r="AC3399">
        <v>88.535008716882103</v>
      </c>
      <c r="AD3399">
        <v>5.8627561902762668</v>
      </c>
      <c r="AE3399">
        <v>234.61215875000184</v>
      </c>
    </row>
    <row r="3400" spans="1:31" x14ac:dyDescent="0.25">
      <c r="A3400">
        <v>2391906</v>
      </c>
      <c r="B3400">
        <v>1</v>
      </c>
      <c r="C3400" t="s">
        <v>80</v>
      </c>
      <c r="D3400" t="s">
        <v>85</v>
      </c>
      <c r="E3400" t="s">
        <v>157</v>
      </c>
      <c r="F3400" t="s">
        <v>6861</v>
      </c>
      <c r="G3400" t="s">
        <v>272</v>
      </c>
      <c r="H3400" t="s">
        <v>135</v>
      </c>
      <c r="I3400" t="s">
        <v>136</v>
      </c>
      <c r="J3400" t="s">
        <v>137</v>
      </c>
      <c r="K3400" t="s">
        <v>163</v>
      </c>
      <c r="L3400" t="s">
        <v>9969</v>
      </c>
      <c r="M3400" t="s">
        <v>9970</v>
      </c>
      <c r="N3400">
        <v>2.5302777769999998</v>
      </c>
      <c r="O3400">
        <v>0</v>
      </c>
      <c r="P3400">
        <v>215</v>
      </c>
      <c r="Q3400">
        <v>0</v>
      </c>
      <c r="R3400">
        <v>0</v>
      </c>
      <c r="S3400">
        <v>0</v>
      </c>
      <c r="T3400">
        <v>11</v>
      </c>
      <c r="U3400">
        <v>0</v>
      </c>
      <c r="V3400">
        <v>0</v>
      </c>
      <c r="W3400">
        <v>0</v>
      </c>
      <c r="X3400">
        <v>123.28031041314277</v>
      </c>
      <c r="Y3400">
        <v>0</v>
      </c>
      <c r="Z3400">
        <v>0</v>
      </c>
      <c r="AA3400">
        <v>0</v>
      </c>
      <c r="AB3400">
        <v>2.6782482355016204</v>
      </c>
      <c r="AC3400">
        <v>0</v>
      </c>
      <c r="AD3400">
        <v>0</v>
      </c>
      <c r="AE3400">
        <v>125.9585586486444</v>
      </c>
    </row>
    <row r="3401" spans="1:31" x14ac:dyDescent="0.25">
      <c r="A3401">
        <v>2391908</v>
      </c>
      <c r="B3401">
        <v>1</v>
      </c>
      <c r="C3401" t="s">
        <v>80</v>
      </c>
      <c r="D3401" t="s">
        <v>107</v>
      </c>
      <c r="E3401" t="s">
        <v>157</v>
      </c>
      <c r="F3401" t="s">
        <v>9971</v>
      </c>
      <c r="G3401" t="s">
        <v>213</v>
      </c>
      <c r="H3401" t="s">
        <v>135</v>
      </c>
      <c r="I3401" t="s">
        <v>136</v>
      </c>
      <c r="J3401" t="s">
        <v>137</v>
      </c>
      <c r="K3401" t="s">
        <v>163</v>
      </c>
      <c r="L3401" t="s">
        <v>9972</v>
      </c>
      <c r="M3401" t="s">
        <v>9973</v>
      </c>
      <c r="N3401">
        <v>0.71861111099999997</v>
      </c>
      <c r="O3401">
        <v>0</v>
      </c>
      <c r="P3401">
        <v>63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2.2366680950058377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2.2366680950058377</v>
      </c>
    </row>
    <row r="3402" spans="1:31" x14ac:dyDescent="0.25">
      <c r="A3402">
        <v>2391910</v>
      </c>
      <c r="B3402">
        <v>1</v>
      </c>
      <c r="C3402" t="s">
        <v>80</v>
      </c>
      <c r="D3402" t="s">
        <v>108</v>
      </c>
      <c r="E3402" t="s">
        <v>157</v>
      </c>
      <c r="F3402" t="s">
        <v>9974</v>
      </c>
      <c r="G3402" t="s">
        <v>272</v>
      </c>
      <c r="H3402" t="s">
        <v>135</v>
      </c>
      <c r="I3402" t="s">
        <v>136</v>
      </c>
      <c r="J3402" t="s">
        <v>137</v>
      </c>
      <c r="K3402" t="s">
        <v>163</v>
      </c>
      <c r="L3402" t="s">
        <v>9975</v>
      </c>
      <c r="M3402" t="s">
        <v>9976</v>
      </c>
      <c r="N3402">
        <v>3.977222222</v>
      </c>
      <c r="O3402">
        <v>0</v>
      </c>
      <c r="P3402">
        <v>242</v>
      </c>
      <c r="Q3402">
        <v>0</v>
      </c>
      <c r="R3402">
        <v>0</v>
      </c>
      <c r="S3402">
        <v>0</v>
      </c>
      <c r="T3402">
        <v>23</v>
      </c>
      <c r="U3402">
        <v>0</v>
      </c>
      <c r="V3402">
        <v>0</v>
      </c>
      <c r="W3402">
        <v>0</v>
      </c>
      <c r="X3402">
        <v>125.8756826919647</v>
      </c>
      <c r="Y3402">
        <v>0</v>
      </c>
      <c r="Z3402">
        <v>0</v>
      </c>
      <c r="AA3402">
        <v>0</v>
      </c>
      <c r="AB3402">
        <v>31.311082152292371</v>
      </c>
      <c r="AC3402">
        <v>0</v>
      </c>
      <c r="AD3402">
        <v>0</v>
      </c>
      <c r="AE3402">
        <v>157.18676484425708</v>
      </c>
    </row>
    <row r="3403" spans="1:31" x14ac:dyDescent="0.25">
      <c r="A3403">
        <v>2391917</v>
      </c>
      <c r="B3403">
        <v>1</v>
      </c>
      <c r="C3403" t="s">
        <v>81</v>
      </c>
      <c r="D3403" t="s">
        <v>112</v>
      </c>
      <c r="E3403" t="s">
        <v>132</v>
      </c>
      <c r="F3403" t="s">
        <v>9977</v>
      </c>
      <c r="G3403" t="s">
        <v>187</v>
      </c>
      <c r="H3403" t="s">
        <v>135</v>
      </c>
      <c r="I3403" t="s">
        <v>136</v>
      </c>
      <c r="J3403" t="s">
        <v>137</v>
      </c>
      <c r="K3403" t="s">
        <v>163</v>
      </c>
      <c r="L3403" t="s">
        <v>9978</v>
      </c>
      <c r="M3403" t="s">
        <v>9979</v>
      </c>
      <c r="N3403">
        <v>0.30527777699999997</v>
      </c>
      <c r="O3403">
        <v>0</v>
      </c>
      <c r="P3403">
        <v>285</v>
      </c>
      <c r="Q3403">
        <v>0</v>
      </c>
      <c r="R3403">
        <v>0</v>
      </c>
      <c r="S3403">
        <v>0</v>
      </c>
      <c r="T3403">
        <v>65</v>
      </c>
      <c r="U3403">
        <v>0</v>
      </c>
      <c r="V3403">
        <v>0</v>
      </c>
      <c r="W3403">
        <v>0</v>
      </c>
      <c r="X3403">
        <v>14.015148154995225</v>
      </c>
      <c r="Y3403">
        <v>0</v>
      </c>
      <c r="Z3403">
        <v>0</v>
      </c>
      <c r="AA3403">
        <v>0</v>
      </c>
      <c r="AB3403">
        <v>15.310864410263036</v>
      </c>
      <c r="AC3403">
        <v>0</v>
      </c>
      <c r="AD3403">
        <v>0</v>
      </c>
      <c r="AE3403">
        <v>29.32601256525826</v>
      </c>
    </row>
    <row r="3404" spans="1:31" x14ac:dyDescent="0.25">
      <c r="A3404">
        <v>2391918</v>
      </c>
      <c r="B3404">
        <v>1</v>
      </c>
      <c r="C3404" t="s">
        <v>80</v>
      </c>
      <c r="D3404" t="s">
        <v>98</v>
      </c>
      <c r="E3404" t="s">
        <v>181</v>
      </c>
      <c r="F3404" t="s">
        <v>9980</v>
      </c>
      <c r="G3404" t="s">
        <v>183</v>
      </c>
      <c r="H3404" t="s">
        <v>135</v>
      </c>
      <c r="I3404" t="s">
        <v>136</v>
      </c>
      <c r="J3404" t="s">
        <v>137</v>
      </c>
      <c r="K3404" t="s">
        <v>163</v>
      </c>
      <c r="L3404" t="s">
        <v>9981</v>
      </c>
      <c r="M3404" t="s">
        <v>9982</v>
      </c>
      <c r="N3404">
        <v>5.4874999999999998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</row>
    <row r="3405" spans="1:31" x14ac:dyDescent="0.25">
      <c r="A3405">
        <v>2391919</v>
      </c>
      <c r="B3405">
        <v>1</v>
      </c>
      <c r="C3405" t="s">
        <v>81</v>
      </c>
      <c r="D3405" t="s">
        <v>120</v>
      </c>
      <c r="E3405" t="s">
        <v>279</v>
      </c>
      <c r="F3405" t="s">
        <v>9983</v>
      </c>
      <c r="G3405" t="s">
        <v>162</v>
      </c>
      <c r="H3405" t="s">
        <v>143</v>
      </c>
      <c r="I3405" t="s">
        <v>136</v>
      </c>
      <c r="J3405" t="s">
        <v>137</v>
      </c>
      <c r="K3405" t="s">
        <v>163</v>
      </c>
      <c r="L3405" t="s">
        <v>9984</v>
      </c>
      <c r="M3405" t="s">
        <v>9985</v>
      </c>
      <c r="N3405">
        <v>2.7255555550000001</v>
      </c>
      <c r="O3405">
        <v>0</v>
      </c>
      <c r="P3405">
        <v>0</v>
      </c>
      <c r="Q3405">
        <v>55</v>
      </c>
      <c r="R3405">
        <v>33</v>
      </c>
      <c r="S3405">
        <v>3</v>
      </c>
      <c r="T3405">
        <v>2</v>
      </c>
      <c r="U3405">
        <v>1</v>
      </c>
      <c r="V3405">
        <v>0</v>
      </c>
      <c r="W3405">
        <v>0</v>
      </c>
      <c r="X3405">
        <v>0</v>
      </c>
      <c r="Y3405">
        <v>89.852900027908902</v>
      </c>
      <c r="Z3405">
        <v>1.8044235476839449E-2</v>
      </c>
      <c r="AA3405">
        <v>24.1067684204451</v>
      </c>
      <c r="AB3405">
        <v>3.7781670940329821</v>
      </c>
      <c r="AC3405">
        <v>113.20481540661672</v>
      </c>
      <c r="AD3405">
        <v>0</v>
      </c>
      <c r="AE3405">
        <v>230.96069518448053</v>
      </c>
    </row>
    <row r="3406" spans="1:31" x14ac:dyDescent="0.25">
      <c r="A3406">
        <v>2391920</v>
      </c>
      <c r="B3406">
        <v>1</v>
      </c>
      <c r="C3406" t="s">
        <v>80</v>
      </c>
      <c r="D3406" t="s">
        <v>94</v>
      </c>
      <c r="E3406" t="s">
        <v>157</v>
      </c>
      <c r="F3406" t="s">
        <v>9986</v>
      </c>
      <c r="G3406" t="s">
        <v>272</v>
      </c>
      <c r="H3406" t="s">
        <v>135</v>
      </c>
      <c r="I3406" t="s">
        <v>136</v>
      </c>
      <c r="J3406" t="s">
        <v>137</v>
      </c>
      <c r="K3406" t="s">
        <v>163</v>
      </c>
      <c r="L3406" t="s">
        <v>9987</v>
      </c>
      <c r="M3406" t="s">
        <v>9988</v>
      </c>
      <c r="N3406">
        <v>4.9124999999999996</v>
      </c>
      <c r="O3406">
        <v>0</v>
      </c>
      <c r="P3406">
        <v>37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17.2037964162501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17.2037964162501</v>
      </c>
    </row>
    <row r="3407" spans="1:31" x14ac:dyDescent="0.25">
      <c r="A3407">
        <v>2391925</v>
      </c>
      <c r="B3407">
        <v>1</v>
      </c>
      <c r="C3407" t="s">
        <v>81</v>
      </c>
      <c r="D3407" t="s">
        <v>123</v>
      </c>
      <c r="E3407" t="s">
        <v>181</v>
      </c>
      <c r="F3407" t="s">
        <v>9989</v>
      </c>
      <c r="G3407" t="s">
        <v>231</v>
      </c>
      <c r="H3407" t="s">
        <v>135</v>
      </c>
      <c r="I3407" t="s">
        <v>136</v>
      </c>
      <c r="J3407" t="s">
        <v>137</v>
      </c>
      <c r="K3407" t="s">
        <v>163</v>
      </c>
      <c r="L3407" t="s">
        <v>9990</v>
      </c>
      <c r="M3407" t="s">
        <v>9991</v>
      </c>
      <c r="N3407">
        <v>2.0558333329999998</v>
      </c>
      <c r="O3407">
        <v>0</v>
      </c>
      <c r="P3407">
        <v>4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1.8463125474480169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1.8463125474480169</v>
      </c>
    </row>
    <row r="3408" spans="1:31" x14ac:dyDescent="0.25">
      <c r="A3408">
        <v>2391927</v>
      </c>
      <c r="B3408">
        <v>1</v>
      </c>
      <c r="C3408" t="s">
        <v>80</v>
      </c>
      <c r="D3408" t="s">
        <v>104</v>
      </c>
      <c r="E3408" t="s">
        <v>153</v>
      </c>
      <c r="F3408" t="s">
        <v>9992</v>
      </c>
      <c r="G3408" t="s">
        <v>162</v>
      </c>
      <c r="H3408" t="s">
        <v>143</v>
      </c>
      <c r="I3408" t="s">
        <v>136</v>
      </c>
      <c r="J3408" t="s">
        <v>137</v>
      </c>
      <c r="K3408" t="s">
        <v>163</v>
      </c>
      <c r="L3408" t="s">
        <v>9993</v>
      </c>
      <c r="M3408" t="s">
        <v>9994</v>
      </c>
      <c r="N3408">
        <v>2.0491666660000001</v>
      </c>
      <c r="O3408">
        <v>0</v>
      </c>
      <c r="P3408">
        <v>0</v>
      </c>
      <c r="Q3408">
        <v>1</v>
      </c>
      <c r="R3408">
        <v>0</v>
      </c>
      <c r="S3408">
        <v>32</v>
      </c>
      <c r="T3408">
        <v>20</v>
      </c>
      <c r="U3408">
        <v>14</v>
      </c>
      <c r="V3408">
        <v>0</v>
      </c>
      <c r="W3408">
        <v>0</v>
      </c>
      <c r="X3408">
        <v>0</v>
      </c>
      <c r="Y3408">
        <v>0.11679364445056001</v>
      </c>
      <c r="Z3408">
        <v>0</v>
      </c>
      <c r="AA3408">
        <v>702.29265681870652</v>
      </c>
      <c r="AB3408">
        <v>45.526874445263644</v>
      </c>
      <c r="AC3408">
        <v>1468.4183253640335</v>
      </c>
      <c r="AD3408">
        <v>0</v>
      </c>
      <c r="AE3408">
        <v>2216.3546502724544</v>
      </c>
    </row>
    <row r="3409" spans="1:31" x14ac:dyDescent="0.25">
      <c r="A3409">
        <v>2391928</v>
      </c>
      <c r="B3409">
        <v>1</v>
      </c>
      <c r="C3409" t="s">
        <v>80</v>
      </c>
      <c r="D3409" t="s">
        <v>110</v>
      </c>
      <c r="E3409" t="s">
        <v>181</v>
      </c>
      <c r="F3409" t="s">
        <v>9995</v>
      </c>
      <c r="G3409" t="s">
        <v>224</v>
      </c>
      <c r="H3409" t="s">
        <v>135</v>
      </c>
      <c r="I3409" t="s">
        <v>136</v>
      </c>
      <c r="J3409" t="s">
        <v>137</v>
      </c>
      <c r="K3409" t="s">
        <v>163</v>
      </c>
      <c r="L3409" t="s">
        <v>9996</v>
      </c>
      <c r="M3409" t="s">
        <v>9997</v>
      </c>
      <c r="N3409">
        <v>2.343611111</v>
      </c>
      <c r="O3409">
        <v>0</v>
      </c>
      <c r="P3409">
        <v>29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18.372274531860686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18.372274531860686</v>
      </c>
    </row>
    <row r="3410" spans="1:31" x14ac:dyDescent="0.25">
      <c r="A3410">
        <v>2400543</v>
      </c>
      <c r="B3410">
        <v>1</v>
      </c>
      <c r="C3410" t="s">
        <v>81</v>
      </c>
      <c r="D3410" t="s">
        <v>117</v>
      </c>
      <c r="E3410" t="s">
        <v>141</v>
      </c>
      <c r="F3410" t="s">
        <v>9998</v>
      </c>
      <c r="G3410" t="s">
        <v>206</v>
      </c>
      <c r="H3410" t="s">
        <v>143</v>
      </c>
      <c r="I3410" t="s">
        <v>136</v>
      </c>
      <c r="J3410" t="s">
        <v>137</v>
      </c>
      <c r="K3410" t="s">
        <v>163</v>
      </c>
      <c r="L3410" t="s">
        <v>9999</v>
      </c>
      <c r="M3410" t="s">
        <v>10000</v>
      </c>
      <c r="N3410">
        <v>2.420833333</v>
      </c>
      <c r="O3410">
        <v>0</v>
      </c>
      <c r="P3410">
        <v>16</v>
      </c>
      <c r="Q3410">
        <v>0</v>
      </c>
      <c r="R3410">
        <v>0</v>
      </c>
      <c r="S3410">
        <v>0</v>
      </c>
      <c r="T3410">
        <v>1</v>
      </c>
      <c r="U3410">
        <v>0</v>
      </c>
      <c r="V3410">
        <v>0</v>
      </c>
      <c r="W3410">
        <v>0</v>
      </c>
      <c r="X3410">
        <v>7.1018507204227506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7.1018507204227506</v>
      </c>
    </row>
    <row r="3411" spans="1:31" x14ac:dyDescent="0.25">
      <c r="A3411">
        <v>2400520</v>
      </c>
      <c r="B3411">
        <v>1</v>
      </c>
      <c r="C3411" t="s">
        <v>80</v>
      </c>
      <c r="D3411" t="s">
        <v>110</v>
      </c>
      <c r="E3411" t="s">
        <v>153</v>
      </c>
      <c r="F3411" t="s">
        <v>10001</v>
      </c>
      <c r="G3411" t="s">
        <v>134</v>
      </c>
      <c r="H3411" t="s">
        <v>143</v>
      </c>
      <c r="I3411" t="s">
        <v>136</v>
      </c>
      <c r="J3411" t="s">
        <v>137</v>
      </c>
      <c r="K3411" t="s">
        <v>138</v>
      </c>
      <c r="L3411" t="s">
        <v>10002</v>
      </c>
      <c r="M3411" t="s">
        <v>10003</v>
      </c>
      <c r="N3411">
        <v>4.7561111110000001</v>
      </c>
      <c r="O3411">
        <v>0</v>
      </c>
      <c r="P3411">
        <v>36798</v>
      </c>
      <c r="Q3411">
        <v>0</v>
      </c>
      <c r="R3411">
        <v>0</v>
      </c>
      <c r="S3411">
        <v>23</v>
      </c>
      <c r="T3411">
        <v>3623</v>
      </c>
      <c r="U3411">
        <v>3</v>
      </c>
      <c r="V3411">
        <v>8</v>
      </c>
      <c r="W3411">
        <v>0</v>
      </c>
      <c r="X3411">
        <v>40601.982519801233</v>
      </c>
      <c r="Y3411">
        <v>0</v>
      </c>
      <c r="Z3411">
        <v>0</v>
      </c>
      <c r="AA3411">
        <v>3357.4437401215614</v>
      </c>
      <c r="AB3411">
        <v>19474.127980438614</v>
      </c>
      <c r="AC3411">
        <v>1004.7579148653975</v>
      </c>
      <c r="AD3411">
        <v>826.25041718893294</v>
      </c>
      <c r="AE3411">
        <v>65264.562572415736</v>
      </c>
    </row>
    <row r="3412" spans="1:31" x14ac:dyDescent="0.25">
      <c r="A3412">
        <v>2400397</v>
      </c>
      <c r="B3412">
        <v>1</v>
      </c>
      <c r="C3412" t="s">
        <v>80</v>
      </c>
      <c r="D3412" t="s">
        <v>97</v>
      </c>
      <c r="E3412" t="s">
        <v>181</v>
      </c>
      <c r="F3412" t="s">
        <v>10004</v>
      </c>
      <c r="G3412" t="s">
        <v>183</v>
      </c>
      <c r="H3412" t="s">
        <v>135</v>
      </c>
      <c r="I3412" t="s">
        <v>136</v>
      </c>
      <c r="J3412" t="s">
        <v>137</v>
      </c>
      <c r="K3412" t="s">
        <v>163</v>
      </c>
      <c r="L3412" t="s">
        <v>10005</v>
      </c>
      <c r="M3412" t="s">
        <v>10006</v>
      </c>
      <c r="N3412">
        <v>0.957777777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1</v>
      </c>
      <c r="U3412">
        <v>0</v>
      </c>
      <c r="V3412">
        <v>0</v>
      </c>
      <c r="W3412">
        <v>0</v>
      </c>
      <c r="X3412">
        <v>0.22677099742860557</v>
      </c>
      <c r="Y3412">
        <v>0</v>
      </c>
      <c r="Z3412">
        <v>0</v>
      </c>
      <c r="AA3412">
        <v>0</v>
      </c>
      <c r="AB3412">
        <v>0.98241065942675454</v>
      </c>
      <c r="AC3412">
        <v>0</v>
      </c>
      <c r="AD3412">
        <v>0</v>
      </c>
      <c r="AE3412">
        <v>1.2091816568553602</v>
      </c>
    </row>
    <row r="3413" spans="1:31" x14ac:dyDescent="0.25">
      <c r="A3413">
        <v>2400437</v>
      </c>
      <c r="B3413">
        <v>1</v>
      </c>
      <c r="C3413" t="s">
        <v>81</v>
      </c>
      <c r="D3413" t="s">
        <v>114</v>
      </c>
      <c r="E3413" t="s">
        <v>279</v>
      </c>
      <c r="F3413" t="s">
        <v>10007</v>
      </c>
      <c r="G3413" t="s">
        <v>134</v>
      </c>
      <c r="H3413" t="s">
        <v>143</v>
      </c>
      <c r="I3413" t="s">
        <v>136</v>
      </c>
      <c r="J3413" t="s">
        <v>137</v>
      </c>
      <c r="K3413" t="s">
        <v>138</v>
      </c>
      <c r="L3413" t="s">
        <v>10008</v>
      </c>
      <c r="M3413" t="s">
        <v>10009</v>
      </c>
      <c r="N3413">
        <v>0.79944444400000003</v>
      </c>
      <c r="O3413">
        <v>0</v>
      </c>
      <c r="P3413">
        <v>543</v>
      </c>
      <c r="Q3413">
        <v>2</v>
      </c>
      <c r="R3413">
        <v>1</v>
      </c>
      <c r="S3413">
        <v>5</v>
      </c>
      <c r="T3413">
        <v>40</v>
      </c>
      <c r="U3413">
        <v>0</v>
      </c>
      <c r="V3413">
        <v>0</v>
      </c>
      <c r="W3413">
        <v>0</v>
      </c>
      <c r="X3413">
        <v>42.801599643733184</v>
      </c>
      <c r="Y3413">
        <v>0.38793556259977779</v>
      </c>
      <c r="Z3413">
        <v>0.33100895266376051</v>
      </c>
      <c r="AA3413">
        <v>6.7060756819378966</v>
      </c>
      <c r="AB3413">
        <v>14.148600612603344</v>
      </c>
      <c r="AC3413">
        <v>0</v>
      </c>
      <c r="AD3413">
        <v>0</v>
      </c>
      <c r="AE3413">
        <v>64.375220453537963</v>
      </c>
    </row>
    <row r="3414" spans="1:31" x14ac:dyDescent="0.25">
      <c r="A3414">
        <v>2400391</v>
      </c>
      <c r="B3414">
        <v>1</v>
      </c>
      <c r="C3414" t="s">
        <v>80</v>
      </c>
      <c r="D3414" t="s">
        <v>91</v>
      </c>
      <c r="E3414" t="s">
        <v>279</v>
      </c>
      <c r="F3414" t="s">
        <v>10010</v>
      </c>
      <c r="G3414" t="s">
        <v>134</v>
      </c>
      <c r="H3414" t="s">
        <v>143</v>
      </c>
      <c r="I3414" t="s">
        <v>136</v>
      </c>
      <c r="J3414" t="s">
        <v>137</v>
      </c>
      <c r="K3414" t="s">
        <v>138</v>
      </c>
      <c r="L3414" t="s">
        <v>10011</v>
      </c>
      <c r="M3414" t="s">
        <v>10012</v>
      </c>
      <c r="N3414">
        <v>6.8672222219999997</v>
      </c>
      <c r="O3414">
        <v>10</v>
      </c>
      <c r="P3414">
        <v>539</v>
      </c>
      <c r="Q3414">
        <v>18</v>
      </c>
      <c r="R3414">
        <v>67</v>
      </c>
      <c r="S3414">
        <v>14</v>
      </c>
      <c r="T3414">
        <v>73</v>
      </c>
      <c r="U3414">
        <v>2</v>
      </c>
      <c r="V3414">
        <v>1</v>
      </c>
      <c r="W3414">
        <v>33.979640180268646</v>
      </c>
      <c r="X3414">
        <v>686.39658203438182</v>
      </c>
      <c r="Y3414">
        <v>124.18836848970095</v>
      </c>
      <c r="Z3414">
        <v>96.90365878822675</v>
      </c>
      <c r="AA3414">
        <v>141.06408669500183</v>
      </c>
      <c r="AB3414">
        <v>304.68463021262488</v>
      </c>
      <c r="AC3414">
        <v>374.77179968065565</v>
      </c>
      <c r="AD3414">
        <v>583.58088689271221</v>
      </c>
      <c r="AE3414">
        <v>2345.5696529735724</v>
      </c>
    </row>
    <row r="3415" spans="1:31" x14ac:dyDescent="0.25">
      <c r="A3415">
        <v>2400334</v>
      </c>
      <c r="B3415">
        <v>1</v>
      </c>
      <c r="C3415" t="s">
        <v>80</v>
      </c>
      <c r="D3415" t="s">
        <v>84</v>
      </c>
      <c r="E3415" t="s">
        <v>132</v>
      </c>
      <c r="F3415" t="s">
        <v>10013</v>
      </c>
      <c r="G3415" t="s">
        <v>134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10014</v>
      </c>
      <c r="M3415" t="s">
        <v>10015</v>
      </c>
      <c r="N3415">
        <v>3.9375</v>
      </c>
      <c r="O3415">
        <v>0</v>
      </c>
      <c r="P3415">
        <v>798</v>
      </c>
      <c r="Q3415">
        <v>0</v>
      </c>
      <c r="R3415">
        <v>0</v>
      </c>
      <c r="S3415">
        <v>0</v>
      </c>
      <c r="T3415">
        <v>33</v>
      </c>
      <c r="U3415">
        <v>0</v>
      </c>
      <c r="V3415">
        <v>0</v>
      </c>
      <c r="W3415">
        <v>0</v>
      </c>
      <c r="X3415">
        <v>475.83797870370125</v>
      </c>
      <c r="Y3415">
        <v>0</v>
      </c>
      <c r="Z3415">
        <v>0</v>
      </c>
      <c r="AA3415">
        <v>0</v>
      </c>
      <c r="AB3415">
        <v>265.30211264899179</v>
      </c>
      <c r="AC3415">
        <v>0</v>
      </c>
      <c r="AD3415">
        <v>0</v>
      </c>
      <c r="AE3415">
        <v>741.14009135269305</v>
      </c>
    </row>
    <row r="3416" spans="1:31" x14ac:dyDescent="0.25">
      <c r="A3416">
        <v>2400729</v>
      </c>
      <c r="B3416">
        <v>1</v>
      </c>
      <c r="C3416" t="s">
        <v>80</v>
      </c>
      <c r="D3416" t="s">
        <v>84</v>
      </c>
      <c r="E3416" t="s">
        <v>157</v>
      </c>
      <c r="F3416" t="s">
        <v>10016</v>
      </c>
      <c r="G3416" t="s">
        <v>272</v>
      </c>
      <c r="H3416" t="s">
        <v>135</v>
      </c>
      <c r="I3416" t="s">
        <v>136</v>
      </c>
      <c r="J3416" t="s">
        <v>137</v>
      </c>
      <c r="K3416" t="s">
        <v>163</v>
      </c>
      <c r="L3416" t="s">
        <v>10017</v>
      </c>
      <c r="M3416" t="s">
        <v>10018</v>
      </c>
      <c r="N3416">
        <v>1.987222222</v>
      </c>
      <c r="O3416">
        <v>0</v>
      </c>
      <c r="P3416">
        <v>39</v>
      </c>
      <c r="Q3416">
        <v>0</v>
      </c>
      <c r="R3416">
        <v>0</v>
      </c>
      <c r="S3416">
        <v>0</v>
      </c>
      <c r="T3416">
        <v>28</v>
      </c>
      <c r="U3416">
        <v>0</v>
      </c>
      <c r="V3416">
        <v>0</v>
      </c>
      <c r="W3416">
        <v>0</v>
      </c>
      <c r="X3416">
        <v>24.054807924604219</v>
      </c>
      <c r="Y3416">
        <v>0</v>
      </c>
      <c r="Z3416">
        <v>0</v>
      </c>
      <c r="AA3416">
        <v>0</v>
      </c>
      <c r="AB3416">
        <v>63.970950150815121</v>
      </c>
      <c r="AC3416">
        <v>0</v>
      </c>
      <c r="AD3416">
        <v>0</v>
      </c>
      <c r="AE3416">
        <v>88.025758075419333</v>
      </c>
    </row>
    <row r="3417" spans="1:31" x14ac:dyDescent="0.25">
      <c r="A3417">
        <v>2400646</v>
      </c>
      <c r="B3417">
        <v>1</v>
      </c>
      <c r="C3417" t="s">
        <v>80</v>
      </c>
      <c r="D3417" t="s">
        <v>99</v>
      </c>
      <c r="E3417" t="s">
        <v>157</v>
      </c>
      <c r="F3417" t="s">
        <v>10019</v>
      </c>
      <c r="G3417" t="s">
        <v>681</v>
      </c>
      <c r="H3417" t="s">
        <v>135</v>
      </c>
      <c r="I3417" t="s">
        <v>136</v>
      </c>
      <c r="J3417" t="s">
        <v>137</v>
      </c>
      <c r="K3417" t="s">
        <v>163</v>
      </c>
      <c r="L3417" t="s">
        <v>10020</v>
      </c>
      <c r="M3417" t="s">
        <v>10021</v>
      </c>
      <c r="N3417">
        <v>3.9702777770000002</v>
      </c>
      <c r="O3417">
        <v>0</v>
      </c>
      <c r="P3417">
        <v>27</v>
      </c>
      <c r="Q3417">
        <v>0</v>
      </c>
      <c r="R3417">
        <v>3</v>
      </c>
      <c r="S3417">
        <v>0</v>
      </c>
      <c r="T3417">
        <v>4</v>
      </c>
      <c r="U3417">
        <v>0</v>
      </c>
      <c r="V3417">
        <v>0</v>
      </c>
      <c r="W3417">
        <v>0</v>
      </c>
      <c r="X3417">
        <v>15.677089032395596</v>
      </c>
      <c r="Y3417">
        <v>0</v>
      </c>
      <c r="Z3417">
        <v>3.9157251877453891</v>
      </c>
      <c r="AA3417">
        <v>0</v>
      </c>
      <c r="AB3417">
        <v>12.550456602782779</v>
      </c>
      <c r="AC3417">
        <v>0</v>
      </c>
      <c r="AD3417">
        <v>0</v>
      </c>
      <c r="AE3417">
        <v>32.143270822923768</v>
      </c>
    </row>
    <row r="3418" spans="1:31" x14ac:dyDescent="0.25">
      <c r="A3418">
        <v>2400603</v>
      </c>
      <c r="B3418">
        <v>1</v>
      </c>
      <c r="C3418" t="s">
        <v>81</v>
      </c>
      <c r="D3418" t="s">
        <v>127</v>
      </c>
      <c r="E3418" t="s">
        <v>141</v>
      </c>
      <c r="F3418" t="s">
        <v>10022</v>
      </c>
      <c r="G3418" t="s">
        <v>162</v>
      </c>
      <c r="H3418" t="s">
        <v>143</v>
      </c>
      <c r="I3418" t="s">
        <v>136</v>
      </c>
      <c r="J3418" t="s">
        <v>137</v>
      </c>
      <c r="K3418" t="s">
        <v>163</v>
      </c>
      <c r="L3418" t="s">
        <v>10023</v>
      </c>
      <c r="M3418" t="s">
        <v>10024</v>
      </c>
      <c r="N3418">
        <v>7.4999999999999997E-2</v>
      </c>
      <c r="O3418">
        <v>0</v>
      </c>
      <c r="P3418">
        <v>321</v>
      </c>
      <c r="Q3418">
        <v>0</v>
      </c>
      <c r="R3418">
        <v>14</v>
      </c>
      <c r="S3418">
        <v>2</v>
      </c>
      <c r="T3418">
        <v>19</v>
      </c>
      <c r="U3418">
        <v>0</v>
      </c>
      <c r="V3418">
        <v>0</v>
      </c>
      <c r="W3418">
        <v>0</v>
      </c>
      <c r="X3418">
        <v>3.3920105376358496</v>
      </c>
      <c r="Y3418">
        <v>0</v>
      </c>
      <c r="Z3418">
        <v>0.408374914292775</v>
      </c>
      <c r="AA3418">
        <v>0.24905237705700001</v>
      </c>
      <c r="AB3418">
        <v>0.88343948236574987</v>
      </c>
      <c r="AC3418">
        <v>0</v>
      </c>
      <c r="AD3418">
        <v>0</v>
      </c>
      <c r="AE3418">
        <v>4.9328773113513744</v>
      </c>
    </row>
    <row r="3419" spans="1:31" x14ac:dyDescent="0.25">
      <c r="A3419">
        <v>2400354</v>
      </c>
      <c r="B3419">
        <v>1</v>
      </c>
      <c r="C3419" t="s">
        <v>81</v>
      </c>
      <c r="D3419" t="s">
        <v>121</v>
      </c>
      <c r="E3419" t="s">
        <v>141</v>
      </c>
      <c r="F3419" t="s">
        <v>10025</v>
      </c>
      <c r="G3419" t="s">
        <v>134</v>
      </c>
      <c r="H3419" t="s">
        <v>143</v>
      </c>
      <c r="I3419" t="s">
        <v>136</v>
      </c>
      <c r="J3419" t="s">
        <v>137</v>
      </c>
      <c r="K3419" t="s">
        <v>138</v>
      </c>
      <c r="L3419" t="s">
        <v>10026</v>
      </c>
      <c r="M3419" t="s">
        <v>10027</v>
      </c>
      <c r="N3419">
        <v>6.8019444440000001</v>
      </c>
      <c r="O3419">
        <v>0</v>
      </c>
      <c r="P3419">
        <v>0</v>
      </c>
      <c r="Q3419">
        <v>1</v>
      </c>
      <c r="R3419">
        <v>0</v>
      </c>
      <c r="S3419">
        <v>2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3.0778947058760004</v>
      </c>
      <c r="Z3419">
        <v>0</v>
      </c>
      <c r="AA3419">
        <v>21.648123113804203</v>
      </c>
      <c r="AB3419">
        <v>0</v>
      </c>
      <c r="AC3419">
        <v>0</v>
      </c>
      <c r="AD3419">
        <v>0</v>
      </c>
      <c r="AE3419">
        <v>24.726017819680205</v>
      </c>
    </row>
    <row r="3420" spans="1:31" x14ac:dyDescent="0.25">
      <c r="A3420">
        <v>2400254</v>
      </c>
      <c r="B3420">
        <v>1</v>
      </c>
      <c r="C3420" t="s">
        <v>80</v>
      </c>
      <c r="D3420" t="s">
        <v>103</v>
      </c>
      <c r="E3420" t="s">
        <v>325</v>
      </c>
      <c r="F3420" t="s">
        <v>10028</v>
      </c>
      <c r="G3420" t="s">
        <v>10029</v>
      </c>
      <c r="H3420" t="s">
        <v>327</v>
      </c>
      <c r="I3420" t="s">
        <v>136</v>
      </c>
      <c r="J3420" t="s">
        <v>137</v>
      </c>
      <c r="K3420" t="s">
        <v>163</v>
      </c>
      <c r="L3420" t="s">
        <v>10030</v>
      </c>
      <c r="M3420" t="s">
        <v>10031</v>
      </c>
      <c r="N3420">
        <v>2.2977777769999999</v>
      </c>
      <c r="O3420">
        <v>18</v>
      </c>
      <c r="P3420">
        <v>23995</v>
      </c>
      <c r="Q3420">
        <v>77</v>
      </c>
      <c r="R3420">
        <v>1120</v>
      </c>
      <c r="S3420">
        <v>118</v>
      </c>
      <c r="T3420">
        <v>4067</v>
      </c>
      <c r="U3420">
        <v>44</v>
      </c>
      <c r="V3420">
        <v>176</v>
      </c>
      <c r="W3420">
        <v>20.632566742573427</v>
      </c>
      <c r="X3420">
        <v>10851.010070839411</v>
      </c>
      <c r="Y3420">
        <v>159.38807873259455</v>
      </c>
      <c r="Z3420">
        <v>1080.7942103657438</v>
      </c>
      <c r="AA3420">
        <v>1425.1906590026661</v>
      </c>
      <c r="AB3420">
        <v>6173.722766910475</v>
      </c>
      <c r="AC3420">
        <v>3493.1875570762686</v>
      </c>
      <c r="AD3420">
        <v>5921.0748787017355</v>
      </c>
      <c r="AE3420">
        <v>29125.000788371468</v>
      </c>
    </row>
    <row r="3421" spans="1:31" x14ac:dyDescent="0.25">
      <c r="A3421">
        <v>2400586</v>
      </c>
      <c r="B3421">
        <v>1</v>
      </c>
      <c r="C3421" t="s">
        <v>80</v>
      </c>
      <c r="D3421" t="s">
        <v>96</v>
      </c>
      <c r="E3421" t="s">
        <v>157</v>
      </c>
      <c r="F3421" t="s">
        <v>10032</v>
      </c>
      <c r="G3421" t="s">
        <v>272</v>
      </c>
      <c r="H3421" t="s">
        <v>135</v>
      </c>
      <c r="I3421" t="s">
        <v>136</v>
      </c>
      <c r="J3421" t="s">
        <v>137</v>
      </c>
      <c r="K3421" t="s">
        <v>163</v>
      </c>
      <c r="L3421" t="s">
        <v>10033</v>
      </c>
      <c r="M3421" t="s">
        <v>10034</v>
      </c>
      <c r="N3421">
        <v>2.8169444440000002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1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23.367410336015737</v>
      </c>
      <c r="AC3421">
        <v>0</v>
      </c>
      <c r="AD3421">
        <v>0</v>
      </c>
      <c r="AE3421">
        <v>23.367410336015737</v>
      </c>
    </row>
    <row r="3422" spans="1:31" x14ac:dyDescent="0.25">
      <c r="A3422">
        <v>2400423</v>
      </c>
      <c r="B3422">
        <v>1</v>
      </c>
      <c r="C3422" t="s">
        <v>80</v>
      </c>
      <c r="D3422" t="s">
        <v>93</v>
      </c>
      <c r="E3422" t="s">
        <v>157</v>
      </c>
      <c r="F3422" t="s">
        <v>10035</v>
      </c>
      <c r="G3422" t="s">
        <v>297</v>
      </c>
      <c r="H3422" t="s">
        <v>135</v>
      </c>
      <c r="I3422" t="s">
        <v>136</v>
      </c>
      <c r="J3422" t="s">
        <v>137</v>
      </c>
      <c r="K3422" t="s">
        <v>163</v>
      </c>
      <c r="L3422" t="s">
        <v>10036</v>
      </c>
      <c r="M3422" t="s">
        <v>10037</v>
      </c>
      <c r="N3422">
        <v>4.5366666660000003</v>
      </c>
      <c r="O3422">
        <v>0</v>
      </c>
      <c r="P3422">
        <v>0</v>
      </c>
      <c r="Q3422">
        <v>0</v>
      </c>
      <c r="R3422">
        <v>11</v>
      </c>
      <c r="S3422">
        <v>0</v>
      </c>
      <c r="T3422">
        <v>5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28.934503689951804</v>
      </c>
      <c r="AA3422">
        <v>0</v>
      </c>
      <c r="AB3422">
        <v>24.891921570158633</v>
      </c>
      <c r="AC3422">
        <v>0</v>
      </c>
      <c r="AD3422">
        <v>0</v>
      </c>
      <c r="AE3422">
        <v>53.82642526011044</v>
      </c>
    </row>
    <row r="3423" spans="1:31" x14ac:dyDescent="0.25">
      <c r="A3423">
        <v>2400446</v>
      </c>
      <c r="B3423">
        <v>1</v>
      </c>
      <c r="C3423" t="s">
        <v>80</v>
      </c>
      <c r="D3423" t="s">
        <v>85</v>
      </c>
      <c r="E3423" t="s">
        <v>157</v>
      </c>
      <c r="F3423" t="s">
        <v>10038</v>
      </c>
      <c r="G3423" t="s">
        <v>134</v>
      </c>
      <c r="H3423" t="s">
        <v>135</v>
      </c>
      <c r="I3423" t="s">
        <v>136</v>
      </c>
      <c r="J3423" t="s">
        <v>137</v>
      </c>
      <c r="K3423" t="s">
        <v>138</v>
      </c>
      <c r="L3423" t="s">
        <v>10039</v>
      </c>
      <c r="M3423" t="s">
        <v>10040</v>
      </c>
      <c r="N3423">
        <v>0.69861111099999995</v>
      </c>
      <c r="O3423">
        <v>0</v>
      </c>
      <c r="P3423">
        <v>38</v>
      </c>
      <c r="Q3423">
        <v>0</v>
      </c>
      <c r="R3423">
        <v>0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6.2610933329909608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6.2610933329909608</v>
      </c>
    </row>
    <row r="3424" spans="1:31" x14ac:dyDescent="0.25">
      <c r="A3424">
        <v>2400486</v>
      </c>
      <c r="B3424">
        <v>1</v>
      </c>
      <c r="C3424" t="s">
        <v>80</v>
      </c>
      <c r="D3424" t="s">
        <v>98</v>
      </c>
      <c r="E3424" t="s">
        <v>279</v>
      </c>
      <c r="F3424" t="s">
        <v>10041</v>
      </c>
      <c r="G3424" t="s">
        <v>220</v>
      </c>
      <c r="H3424" t="s">
        <v>143</v>
      </c>
      <c r="I3424" t="s">
        <v>136</v>
      </c>
      <c r="J3424" t="s">
        <v>137</v>
      </c>
      <c r="K3424" t="s">
        <v>163</v>
      </c>
      <c r="L3424" t="s">
        <v>10042</v>
      </c>
      <c r="M3424" t="s">
        <v>10043</v>
      </c>
      <c r="N3424">
        <v>0.50249999999999995</v>
      </c>
      <c r="O3424">
        <v>0</v>
      </c>
      <c r="P3424">
        <v>440</v>
      </c>
      <c r="Q3424">
        <v>22</v>
      </c>
      <c r="R3424">
        <v>49</v>
      </c>
      <c r="S3424">
        <v>7</v>
      </c>
      <c r="T3424">
        <v>131</v>
      </c>
      <c r="U3424">
        <v>1</v>
      </c>
      <c r="V3424">
        <v>0</v>
      </c>
      <c r="W3424">
        <v>0</v>
      </c>
      <c r="X3424">
        <v>47.807133504759037</v>
      </c>
      <c r="Y3424">
        <v>25.943911249137088</v>
      </c>
      <c r="Z3424">
        <v>30.263233274293345</v>
      </c>
      <c r="AA3424">
        <v>11.248617958222994</v>
      </c>
      <c r="AB3424">
        <v>72.414514553239286</v>
      </c>
      <c r="AC3424">
        <v>1.1769981731954551</v>
      </c>
      <c r="AD3424">
        <v>0</v>
      </c>
      <c r="AE3424">
        <v>188.8544087128472</v>
      </c>
    </row>
    <row r="3425" spans="1:31" x14ac:dyDescent="0.25">
      <c r="A3425">
        <v>2400294</v>
      </c>
      <c r="B3425">
        <v>1</v>
      </c>
      <c r="C3425" t="s">
        <v>80</v>
      </c>
      <c r="D3425" t="s">
        <v>103</v>
      </c>
      <c r="E3425" t="s">
        <v>141</v>
      </c>
      <c r="F3425" t="s">
        <v>10044</v>
      </c>
      <c r="G3425" t="s">
        <v>480</v>
      </c>
      <c r="H3425" t="s">
        <v>143</v>
      </c>
      <c r="I3425" t="s">
        <v>136</v>
      </c>
      <c r="J3425" t="s">
        <v>137</v>
      </c>
      <c r="K3425" t="s">
        <v>163</v>
      </c>
      <c r="L3425" t="s">
        <v>10045</v>
      </c>
      <c r="M3425" t="s">
        <v>10046</v>
      </c>
      <c r="N3425">
        <v>7.0977777770000001</v>
      </c>
      <c r="O3425">
        <v>0</v>
      </c>
      <c r="P3425">
        <v>58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81.092157101693871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81.092157101693871</v>
      </c>
    </row>
    <row r="3426" spans="1:31" x14ac:dyDescent="0.25">
      <c r="A3426">
        <v>2400440</v>
      </c>
      <c r="B3426">
        <v>1</v>
      </c>
      <c r="C3426" t="s">
        <v>80</v>
      </c>
      <c r="D3426" t="s">
        <v>88</v>
      </c>
      <c r="E3426" t="s">
        <v>141</v>
      </c>
      <c r="F3426" t="s">
        <v>10047</v>
      </c>
      <c r="G3426" t="s">
        <v>235</v>
      </c>
      <c r="H3426" t="s">
        <v>143</v>
      </c>
      <c r="I3426" t="s">
        <v>136</v>
      </c>
      <c r="J3426" t="s">
        <v>3</v>
      </c>
      <c r="K3426" t="s">
        <v>163</v>
      </c>
      <c r="L3426" t="s">
        <v>10048</v>
      </c>
      <c r="M3426" t="s">
        <v>10049</v>
      </c>
      <c r="N3426">
        <v>0.90083333300000001</v>
      </c>
      <c r="O3426">
        <v>0</v>
      </c>
      <c r="P3426">
        <v>6027</v>
      </c>
      <c r="Q3426">
        <v>0</v>
      </c>
      <c r="R3426">
        <v>1</v>
      </c>
      <c r="S3426">
        <v>1</v>
      </c>
      <c r="T3426">
        <v>846</v>
      </c>
      <c r="U3426">
        <v>0</v>
      </c>
      <c r="V3426">
        <v>5</v>
      </c>
      <c r="W3426">
        <v>0</v>
      </c>
      <c r="X3426">
        <v>1182.6064748829135</v>
      </c>
      <c r="Y3426">
        <v>0</v>
      </c>
      <c r="Z3426">
        <v>1.0737319688594999E-2</v>
      </c>
      <c r="AA3426">
        <v>15.512484966907019</v>
      </c>
      <c r="AB3426">
        <v>1248.5416647547702</v>
      </c>
      <c r="AC3426">
        <v>0</v>
      </c>
      <c r="AD3426">
        <v>79.385911326008781</v>
      </c>
      <c r="AE3426">
        <v>2526.0572732502878</v>
      </c>
    </row>
    <row r="3427" spans="1:31" x14ac:dyDescent="0.25">
      <c r="A3427">
        <v>2400340</v>
      </c>
      <c r="B3427">
        <v>1</v>
      </c>
      <c r="C3427" t="s">
        <v>80</v>
      </c>
      <c r="D3427" t="s">
        <v>100</v>
      </c>
      <c r="E3427" t="s">
        <v>153</v>
      </c>
      <c r="F3427" t="s">
        <v>10050</v>
      </c>
      <c r="G3427" t="s">
        <v>134</v>
      </c>
      <c r="H3427" t="s">
        <v>143</v>
      </c>
      <c r="I3427" t="s">
        <v>136</v>
      </c>
      <c r="J3427" t="s">
        <v>137</v>
      </c>
      <c r="K3427" t="s">
        <v>138</v>
      </c>
      <c r="L3427" t="s">
        <v>10051</v>
      </c>
      <c r="M3427" t="s">
        <v>10052</v>
      </c>
      <c r="N3427">
        <v>6.3049999999999997</v>
      </c>
      <c r="O3427">
        <v>0</v>
      </c>
      <c r="P3427">
        <v>883</v>
      </c>
      <c r="Q3427">
        <v>5</v>
      </c>
      <c r="R3427">
        <v>74</v>
      </c>
      <c r="S3427">
        <v>2</v>
      </c>
      <c r="T3427">
        <v>100</v>
      </c>
      <c r="U3427">
        <v>0</v>
      </c>
      <c r="V3427">
        <v>0</v>
      </c>
      <c r="W3427">
        <v>0</v>
      </c>
      <c r="X3427">
        <v>1404.5995072952419</v>
      </c>
      <c r="Y3427">
        <v>72.180697272056605</v>
      </c>
      <c r="Z3427">
        <v>467.4761934965461</v>
      </c>
      <c r="AA3427">
        <v>45.882186922960202</v>
      </c>
      <c r="AB3427">
        <v>456.41526785433189</v>
      </c>
      <c r="AC3427">
        <v>0</v>
      </c>
      <c r="AD3427">
        <v>0</v>
      </c>
      <c r="AE3427">
        <v>2446.5538528411371</v>
      </c>
    </row>
    <row r="3428" spans="1:31" x14ac:dyDescent="0.25">
      <c r="A3428">
        <v>2400632</v>
      </c>
      <c r="B3428">
        <v>1</v>
      </c>
      <c r="C3428" t="s">
        <v>80</v>
      </c>
      <c r="D3428" t="s">
        <v>93</v>
      </c>
      <c r="E3428" t="s">
        <v>157</v>
      </c>
      <c r="F3428" t="s">
        <v>10053</v>
      </c>
      <c r="G3428" t="s">
        <v>272</v>
      </c>
      <c r="H3428" t="s">
        <v>135</v>
      </c>
      <c r="I3428" t="s">
        <v>136</v>
      </c>
      <c r="J3428" t="s">
        <v>137</v>
      </c>
      <c r="K3428" t="s">
        <v>163</v>
      </c>
      <c r="L3428" t="s">
        <v>10054</v>
      </c>
      <c r="M3428" t="s">
        <v>10055</v>
      </c>
      <c r="N3428">
        <v>2.3308333330000002</v>
      </c>
      <c r="O3428">
        <v>0</v>
      </c>
      <c r="P3428">
        <v>0</v>
      </c>
      <c r="Q3428">
        <v>0</v>
      </c>
      <c r="R3428">
        <v>6</v>
      </c>
      <c r="S3428">
        <v>0</v>
      </c>
      <c r="T3428">
        <v>3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17.012879008910843</v>
      </c>
      <c r="AA3428">
        <v>0</v>
      </c>
      <c r="AB3428">
        <v>22.772074281189802</v>
      </c>
      <c r="AC3428">
        <v>0</v>
      </c>
      <c r="AD3428">
        <v>0</v>
      </c>
      <c r="AE3428">
        <v>39.784953290100646</v>
      </c>
    </row>
    <row r="3429" spans="1:31" x14ac:dyDescent="0.25">
      <c r="A3429">
        <v>2400669</v>
      </c>
      <c r="B3429">
        <v>1</v>
      </c>
      <c r="C3429" t="s">
        <v>80</v>
      </c>
      <c r="D3429" t="s">
        <v>83</v>
      </c>
      <c r="E3429" t="s">
        <v>141</v>
      </c>
      <c r="F3429" t="s">
        <v>10056</v>
      </c>
      <c r="G3429" t="s">
        <v>162</v>
      </c>
      <c r="H3429" t="s">
        <v>143</v>
      </c>
      <c r="I3429" t="s">
        <v>136</v>
      </c>
      <c r="J3429" t="s">
        <v>137</v>
      </c>
      <c r="K3429" t="s">
        <v>163</v>
      </c>
      <c r="L3429" t="s">
        <v>10057</v>
      </c>
      <c r="M3429" t="s">
        <v>10058</v>
      </c>
      <c r="N3429">
        <v>1.230277777</v>
      </c>
      <c r="O3429">
        <v>0</v>
      </c>
      <c r="P3429">
        <v>1467</v>
      </c>
      <c r="Q3429">
        <v>0</v>
      </c>
      <c r="R3429">
        <v>0</v>
      </c>
      <c r="S3429">
        <v>9</v>
      </c>
      <c r="T3429">
        <v>180</v>
      </c>
      <c r="U3429">
        <v>11</v>
      </c>
      <c r="V3429">
        <v>0</v>
      </c>
      <c r="W3429">
        <v>0</v>
      </c>
      <c r="X3429">
        <v>434.21433358453788</v>
      </c>
      <c r="Y3429">
        <v>0</v>
      </c>
      <c r="Z3429">
        <v>0</v>
      </c>
      <c r="AA3429">
        <v>228.96482617740651</v>
      </c>
      <c r="AB3429">
        <v>170.21390061122113</v>
      </c>
      <c r="AC3429">
        <v>1456.8143693755294</v>
      </c>
      <c r="AD3429">
        <v>0</v>
      </c>
      <c r="AE3429">
        <v>2290.2074297486952</v>
      </c>
    </row>
    <row r="3430" spans="1:31" x14ac:dyDescent="0.25">
      <c r="A3430">
        <v>2400337</v>
      </c>
      <c r="B3430">
        <v>1</v>
      </c>
      <c r="C3430" t="s">
        <v>81</v>
      </c>
      <c r="D3430" t="s">
        <v>127</v>
      </c>
      <c r="E3430" t="s">
        <v>181</v>
      </c>
      <c r="F3430" t="s">
        <v>10059</v>
      </c>
      <c r="G3430" t="s">
        <v>235</v>
      </c>
      <c r="H3430" t="s">
        <v>135</v>
      </c>
      <c r="I3430" t="s">
        <v>136</v>
      </c>
      <c r="J3430" t="s">
        <v>3</v>
      </c>
      <c r="K3430" t="s">
        <v>163</v>
      </c>
      <c r="L3430" t="s">
        <v>10060</v>
      </c>
      <c r="M3430" t="s">
        <v>10061</v>
      </c>
      <c r="N3430">
        <v>2.556944444</v>
      </c>
      <c r="O3430">
        <v>0</v>
      </c>
      <c r="P3430">
        <v>2</v>
      </c>
      <c r="Q3430">
        <v>0</v>
      </c>
      <c r="R3430">
        <v>0</v>
      </c>
      <c r="S3430">
        <v>0</v>
      </c>
      <c r="T3430">
        <v>1</v>
      </c>
      <c r="U3430">
        <v>0</v>
      </c>
      <c r="V3430">
        <v>0</v>
      </c>
      <c r="W3430">
        <v>0</v>
      </c>
      <c r="X3430">
        <v>1.2153444795493751</v>
      </c>
      <c r="Y3430">
        <v>0</v>
      </c>
      <c r="Z3430">
        <v>0</v>
      </c>
      <c r="AA3430">
        <v>0</v>
      </c>
      <c r="AB3430">
        <v>0.53471262319577118</v>
      </c>
      <c r="AC3430">
        <v>0</v>
      </c>
      <c r="AD3430">
        <v>0</v>
      </c>
      <c r="AE3430">
        <v>1.7500571027451461</v>
      </c>
    </row>
    <row r="3431" spans="1:31" x14ac:dyDescent="0.25">
      <c r="A3431">
        <v>2400526</v>
      </c>
      <c r="B3431">
        <v>1</v>
      </c>
      <c r="C3431" t="s">
        <v>80</v>
      </c>
      <c r="D3431" t="s">
        <v>97</v>
      </c>
      <c r="E3431" t="s">
        <v>181</v>
      </c>
      <c r="F3431" t="s">
        <v>10062</v>
      </c>
      <c r="G3431" t="s">
        <v>183</v>
      </c>
      <c r="H3431" t="s">
        <v>135</v>
      </c>
      <c r="I3431" t="s">
        <v>136</v>
      </c>
      <c r="J3431" t="s">
        <v>137</v>
      </c>
      <c r="K3431" t="s">
        <v>163</v>
      </c>
      <c r="L3431" t="s">
        <v>10063</v>
      </c>
      <c r="M3431" t="s">
        <v>10064</v>
      </c>
      <c r="N3431">
        <v>0.9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0.19661182354350004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0.19661182354350004</v>
      </c>
    </row>
    <row r="3432" spans="1:31" x14ac:dyDescent="0.25">
      <c r="A3432">
        <v>2400692</v>
      </c>
      <c r="B3432">
        <v>1</v>
      </c>
      <c r="C3432" t="s">
        <v>80</v>
      </c>
      <c r="D3432" t="s">
        <v>84</v>
      </c>
      <c r="E3432" t="s">
        <v>181</v>
      </c>
      <c r="F3432" t="s">
        <v>10065</v>
      </c>
      <c r="G3432" t="s">
        <v>235</v>
      </c>
      <c r="H3432" t="s">
        <v>135</v>
      </c>
      <c r="I3432" t="s">
        <v>136</v>
      </c>
      <c r="J3432" t="s">
        <v>137</v>
      </c>
      <c r="K3432" t="s">
        <v>163</v>
      </c>
      <c r="L3432" t="s">
        <v>10066</v>
      </c>
      <c r="M3432" t="s">
        <v>10067</v>
      </c>
      <c r="N3432">
        <v>5.8588888880000001</v>
      </c>
      <c r="O3432">
        <v>0</v>
      </c>
      <c r="P3432">
        <v>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5.8822594357275353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5.8822594357275353</v>
      </c>
    </row>
    <row r="3433" spans="1:31" x14ac:dyDescent="0.25">
      <c r="A3433">
        <v>2400320</v>
      </c>
      <c r="B3433">
        <v>1</v>
      </c>
      <c r="C3433" t="s">
        <v>81</v>
      </c>
      <c r="D3433" t="s">
        <v>113</v>
      </c>
      <c r="E3433" t="s">
        <v>153</v>
      </c>
      <c r="F3433" t="s">
        <v>10068</v>
      </c>
      <c r="G3433" t="s">
        <v>134</v>
      </c>
      <c r="H3433" t="s">
        <v>143</v>
      </c>
      <c r="I3433" t="s">
        <v>136</v>
      </c>
      <c r="J3433" t="s">
        <v>137</v>
      </c>
      <c r="K3433" t="s">
        <v>138</v>
      </c>
      <c r="L3433" t="s">
        <v>10069</v>
      </c>
      <c r="M3433" t="s">
        <v>10070</v>
      </c>
      <c r="N3433">
        <v>5.2944444439999998</v>
      </c>
      <c r="O3433">
        <v>0</v>
      </c>
      <c r="P3433">
        <v>3019</v>
      </c>
      <c r="Q3433">
        <v>1</v>
      </c>
      <c r="R3433">
        <v>96</v>
      </c>
      <c r="S3433">
        <v>5</v>
      </c>
      <c r="T3433">
        <v>271</v>
      </c>
      <c r="U3433">
        <v>1</v>
      </c>
      <c r="V3433">
        <v>2</v>
      </c>
      <c r="W3433">
        <v>0</v>
      </c>
      <c r="X3433">
        <v>3169.1859471436464</v>
      </c>
      <c r="Y3433">
        <v>48.55520427810076</v>
      </c>
      <c r="Z3433">
        <v>110.42951922534905</v>
      </c>
      <c r="AA3433">
        <v>1325.6177528026101</v>
      </c>
      <c r="AB3433">
        <v>1517.7014429794972</v>
      </c>
      <c r="AC3433">
        <v>471.32866929295807</v>
      </c>
      <c r="AD3433">
        <v>73.762242465808924</v>
      </c>
      <c r="AE3433">
        <v>6716.5807781879712</v>
      </c>
    </row>
    <row r="3434" spans="1:31" x14ac:dyDescent="0.25">
      <c r="A3434">
        <v>2400649</v>
      </c>
      <c r="B3434">
        <v>1</v>
      </c>
      <c r="C3434" t="s">
        <v>80</v>
      </c>
      <c r="D3434" t="s">
        <v>105</v>
      </c>
      <c r="E3434" t="s">
        <v>141</v>
      </c>
      <c r="F3434" t="s">
        <v>10071</v>
      </c>
      <c r="G3434" t="s">
        <v>206</v>
      </c>
      <c r="H3434" t="s">
        <v>143</v>
      </c>
      <c r="I3434" t="s">
        <v>136</v>
      </c>
      <c r="J3434" t="s">
        <v>137</v>
      </c>
      <c r="K3434" t="s">
        <v>163</v>
      </c>
      <c r="L3434" t="s">
        <v>10072</v>
      </c>
      <c r="M3434" t="s">
        <v>10073</v>
      </c>
      <c r="N3434">
        <v>2.471666666</v>
      </c>
      <c r="O3434">
        <v>0</v>
      </c>
      <c r="P3434">
        <v>98</v>
      </c>
      <c r="Q3434">
        <v>0</v>
      </c>
      <c r="R3434">
        <v>8</v>
      </c>
      <c r="S3434">
        <v>2</v>
      </c>
      <c r="T3434">
        <v>8</v>
      </c>
      <c r="U3434">
        <v>0</v>
      </c>
      <c r="V3434">
        <v>0</v>
      </c>
      <c r="W3434">
        <v>0</v>
      </c>
      <c r="X3434">
        <v>54.0776161221142</v>
      </c>
      <c r="Y3434">
        <v>0</v>
      </c>
      <c r="Z3434">
        <v>4.8916001996533334</v>
      </c>
      <c r="AA3434">
        <v>65.316271616331633</v>
      </c>
      <c r="AB3434">
        <v>83.292187424926283</v>
      </c>
      <c r="AC3434">
        <v>0</v>
      </c>
      <c r="AD3434">
        <v>0</v>
      </c>
      <c r="AE3434">
        <v>207.57767536302543</v>
      </c>
    </row>
    <row r="3435" spans="1:31" x14ac:dyDescent="0.25">
      <c r="A3435">
        <v>2400363</v>
      </c>
      <c r="B3435">
        <v>1</v>
      </c>
      <c r="C3435" t="s">
        <v>81</v>
      </c>
      <c r="D3435" t="s">
        <v>123</v>
      </c>
      <c r="E3435" t="s">
        <v>141</v>
      </c>
      <c r="F3435" t="s">
        <v>10074</v>
      </c>
      <c r="G3435" t="s">
        <v>134</v>
      </c>
      <c r="H3435" t="s">
        <v>143</v>
      </c>
      <c r="I3435" t="s">
        <v>136</v>
      </c>
      <c r="J3435" t="s">
        <v>137</v>
      </c>
      <c r="K3435" t="s">
        <v>138</v>
      </c>
      <c r="L3435" t="s">
        <v>10075</v>
      </c>
      <c r="M3435" t="s">
        <v>10076</v>
      </c>
      <c r="N3435">
        <v>3.5752777770000002</v>
      </c>
      <c r="O3435">
        <v>0</v>
      </c>
      <c r="P3435">
        <v>101</v>
      </c>
      <c r="Q3435">
        <v>0</v>
      </c>
      <c r="R3435">
        <v>8</v>
      </c>
      <c r="S3435">
        <v>0</v>
      </c>
      <c r="T3435">
        <v>9</v>
      </c>
      <c r="U3435">
        <v>0</v>
      </c>
      <c r="V3435">
        <v>0</v>
      </c>
      <c r="W3435">
        <v>0</v>
      </c>
      <c r="X3435">
        <v>39.248071430486732</v>
      </c>
      <c r="Y3435">
        <v>0</v>
      </c>
      <c r="Z3435">
        <v>25.805524201389996</v>
      </c>
      <c r="AA3435">
        <v>0</v>
      </c>
      <c r="AB3435">
        <v>16.726441260247647</v>
      </c>
      <c r="AC3435">
        <v>0</v>
      </c>
      <c r="AD3435">
        <v>0</v>
      </c>
      <c r="AE3435">
        <v>81.780036892124372</v>
      </c>
    </row>
    <row r="3436" spans="1:31" x14ac:dyDescent="0.25">
      <c r="A3436">
        <v>2400752</v>
      </c>
      <c r="B3436">
        <v>1</v>
      </c>
      <c r="C3436" t="s">
        <v>80</v>
      </c>
      <c r="D3436" t="s">
        <v>88</v>
      </c>
      <c r="E3436" t="s">
        <v>181</v>
      </c>
      <c r="F3436" t="s">
        <v>10077</v>
      </c>
      <c r="G3436" t="s">
        <v>183</v>
      </c>
      <c r="H3436" t="s">
        <v>135</v>
      </c>
      <c r="I3436" t="s">
        <v>136</v>
      </c>
      <c r="J3436" t="s">
        <v>137</v>
      </c>
      <c r="K3436" t="s">
        <v>163</v>
      </c>
      <c r="L3436" t="s">
        <v>10078</v>
      </c>
      <c r="M3436" t="s">
        <v>10079</v>
      </c>
      <c r="N3436">
        <v>0.80555555499999998</v>
      </c>
      <c r="O3436">
        <v>0</v>
      </c>
      <c r="P3436">
        <v>9</v>
      </c>
      <c r="Q3436">
        <v>0</v>
      </c>
      <c r="R3436">
        <v>0</v>
      </c>
      <c r="S3436">
        <v>0</v>
      </c>
      <c r="T3436">
        <v>1</v>
      </c>
      <c r="U3436">
        <v>0</v>
      </c>
      <c r="V3436">
        <v>0</v>
      </c>
      <c r="W3436">
        <v>0</v>
      </c>
      <c r="X3436">
        <v>1.3672103496563417</v>
      </c>
      <c r="Y3436">
        <v>0</v>
      </c>
      <c r="Z3436">
        <v>0</v>
      </c>
      <c r="AA3436">
        <v>0</v>
      </c>
      <c r="AB3436">
        <v>0.31201654997210004</v>
      </c>
      <c r="AC3436">
        <v>0</v>
      </c>
      <c r="AD3436">
        <v>0</v>
      </c>
      <c r="AE3436">
        <v>1.6792268996284418</v>
      </c>
    </row>
    <row r="3437" spans="1:31" x14ac:dyDescent="0.25">
      <c r="A3437">
        <v>2400443</v>
      </c>
      <c r="B3437">
        <v>1</v>
      </c>
      <c r="C3437" t="s">
        <v>80</v>
      </c>
      <c r="D3437" t="s">
        <v>84</v>
      </c>
      <c r="E3437" t="s">
        <v>132</v>
      </c>
      <c r="F3437" t="s">
        <v>10080</v>
      </c>
      <c r="G3437" t="s">
        <v>187</v>
      </c>
      <c r="H3437" t="s">
        <v>135</v>
      </c>
      <c r="I3437" t="s">
        <v>136</v>
      </c>
      <c r="J3437" t="s">
        <v>137</v>
      </c>
      <c r="K3437" t="s">
        <v>163</v>
      </c>
      <c r="L3437" t="s">
        <v>10081</v>
      </c>
      <c r="M3437" t="s">
        <v>10082</v>
      </c>
      <c r="N3437">
        <v>3.1244444439999999</v>
      </c>
      <c r="O3437">
        <v>0</v>
      </c>
      <c r="P3437">
        <v>205</v>
      </c>
      <c r="Q3437">
        <v>0</v>
      </c>
      <c r="R3437">
        <v>0</v>
      </c>
      <c r="S3437">
        <v>0</v>
      </c>
      <c r="T3437">
        <v>110</v>
      </c>
      <c r="U3437">
        <v>0</v>
      </c>
      <c r="V3437">
        <v>3</v>
      </c>
      <c r="W3437">
        <v>0</v>
      </c>
      <c r="X3437">
        <v>170.1410599535007</v>
      </c>
      <c r="Y3437">
        <v>0</v>
      </c>
      <c r="Z3437">
        <v>0</v>
      </c>
      <c r="AA3437">
        <v>0</v>
      </c>
      <c r="AB3437">
        <v>427.3323142689099</v>
      </c>
      <c r="AC3437">
        <v>0</v>
      </c>
      <c r="AD3437">
        <v>1068.4372021538218</v>
      </c>
      <c r="AE3437">
        <v>1665.9105763762323</v>
      </c>
    </row>
    <row r="3438" spans="1:31" x14ac:dyDescent="0.25">
      <c r="A3438">
        <v>2400280</v>
      </c>
      <c r="B3438">
        <v>1</v>
      </c>
      <c r="C3438" t="s">
        <v>80</v>
      </c>
      <c r="D3438" t="s">
        <v>100</v>
      </c>
      <c r="E3438" t="s">
        <v>157</v>
      </c>
      <c r="F3438" t="s">
        <v>10083</v>
      </c>
      <c r="G3438" t="s">
        <v>235</v>
      </c>
      <c r="H3438" t="s">
        <v>135</v>
      </c>
      <c r="I3438" t="s">
        <v>136</v>
      </c>
      <c r="J3438" t="s">
        <v>3</v>
      </c>
      <c r="K3438" t="s">
        <v>163</v>
      </c>
      <c r="L3438" t="s">
        <v>10084</v>
      </c>
      <c r="M3438" t="s">
        <v>10085</v>
      </c>
      <c r="N3438">
        <v>1.55</v>
      </c>
      <c r="O3438">
        <v>0</v>
      </c>
      <c r="P3438">
        <v>8</v>
      </c>
      <c r="Q3438">
        <v>0</v>
      </c>
      <c r="R3438">
        <v>1</v>
      </c>
      <c r="S3438">
        <v>0</v>
      </c>
      <c r="T3438">
        <v>12</v>
      </c>
      <c r="U3438">
        <v>0</v>
      </c>
      <c r="V3438">
        <v>0</v>
      </c>
      <c r="W3438">
        <v>0</v>
      </c>
      <c r="X3438">
        <v>2.2634708263275503</v>
      </c>
      <c r="Y3438">
        <v>0</v>
      </c>
      <c r="Z3438">
        <v>0</v>
      </c>
      <c r="AA3438">
        <v>0</v>
      </c>
      <c r="AB3438">
        <v>15.823244775165801</v>
      </c>
      <c r="AC3438">
        <v>0</v>
      </c>
      <c r="AD3438">
        <v>0</v>
      </c>
      <c r="AE3438">
        <v>18.086715601493353</v>
      </c>
    </row>
    <row r="3439" spans="1:31" x14ac:dyDescent="0.25">
      <c r="A3439">
        <v>2400297</v>
      </c>
      <c r="B3439">
        <v>1</v>
      </c>
      <c r="C3439" t="s">
        <v>80</v>
      </c>
      <c r="D3439" t="s">
        <v>100</v>
      </c>
      <c r="E3439" t="s">
        <v>181</v>
      </c>
      <c r="F3439" t="s">
        <v>10086</v>
      </c>
      <c r="G3439" t="s">
        <v>183</v>
      </c>
      <c r="H3439" t="s">
        <v>135</v>
      </c>
      <c r="I3439" t="s">
        <v>136</v>
      </c>
      <c r="J3439" t="s">
        <v>137</v>
      </c>
      <c r="K3439" t="s">
        <v>163</v>
      </c>
      <c r="L3439" t="s">
        <v>10087</v>
      </c>
      <c r="M3439" t="s">
        <v>10088</v>
      </c>
      <c r="N3439">
        <v>1.879444444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2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3.1292653487381488</v>
      </c>
      <c r="AC3439">
        <v>0</v>
      </c>
      <c r="AD3439">
        <v>0</v>
      </c>
      <c r="AE3439">
        <v>3.1292653487381488</v>
      </c>
    </row>
    <row r="3440" spans="1:31" x14ac:dyDescent="0.25">
      <c r="A3440">
        <v>2400675</v>
      </c>
      <c r="B3440">
        <v>1</v>
      </c>
      <c r="C3440" t="s">
        <v>80</v>
      </c>
      <c r="D3440" t="s">
        <v>98</v>
      </c>
      <c r="E3440" t="s">
        <v>132</v>
      </c>
      <c r="F3440" t="s">
        <v>10089</v>
      </c>
      <c r="G3440" t="s">
        <v>527</v>
      </c>
      <c r="H3440" t="s">
        <v>135</v>
      </c>
      <c r="I3440" t="s">
        <v>136</v>
      </c>
      <c r="J3440" t="s">
        <v>137</v>
      </c>
      <c r="K3440" t="s">
        <v>163</v>
      </c>
      <c r="L3440" t="s">
        <v>10090</v>
      </c>
      <c r="M3440" t="s">
        <v>10091</v>
      </c>
      <c r="N3440">
        <v>0.373611111</v>
      </c>
      <c r="O3440">
        <v>0</v>
      </c>
      <c r="P3440">
        <v>13</v>
      </c>
      <c r="Q3440">
        <v>0</v>
      </c>
      <c r="R3440">
        <v>38</v>
      </c>
      <c r="S3440">
        <v>0</v>
      </c>
      <c r="T3440">
        <v>12</v>
      </c>
      <c r="U3440">
        <v>0</v>
      </c>
      <c r="V3440">
        <v>0</v>
      </c>
      <c r="W3440">
        <v>0</v>
      </c>
      <c r="X3440">
        <v>0.77319919577293761</v>
      </c>
      <c r="Y3440">
        <v>0</v>
      </c>
      <c r="Z3440">
        <v>14.241200985041116</v>
      </c>
      <c r="AA3440">
        <v>0</v>
      </c>
      <c r="AB3440">
        <v>4.5147849617227003</v>
      </c>
      <c r="AC3440">
        <v>0</v>
      </c>
      <c r="AD3440">
        <v>0</v>
      </c>
      <c r="AE3440">
        <v>19.529185142536754</v>
      </c>
    </row>
    <row r="3441" spans="1:31" x14ac:dyDescent="0.25">
      <c r="A3441">
        <v>2400629</v>
      </c>
      <c r="B3441">
        <v>1</v>
      </c>
      <c r="C3441" t="s">
        <v>81</v>
      </c>
      <c r="D3441" t="s">
        <v>121</v>
      </c>
      <c r="E3441" t="s">
        <v>279</v>
      </c>
      <c r="F3441" t="s">
        <v>10092</v>
      </c>
      <c r="G3441" t="s">
        <v>162</v>
      </c>
      <c r="H3441" t="s">
        <v>143</v>
      </c>
      <c r="I3441" t="s">
        <v>136</v>
      </c>
      <c r="J3441" t="s">
        <v>137</v>
      </c>
      <c r="K3441" t="s">
        <v>163</v>
      </c>
      <c r="L3441" t="s">
        <v>10093</v>
      </c>
      <c r="M3441" t="s">
        <v>10094</v>
      </c>
      <c r="N3441">
        <v>0.89972222199999996</v>
      </c>
      <c r="O3441">
        <v>0</v>
      </c>
      <c r="P3441">
        <v>503</v>
      </c>
      <c r="Q3441">
        <v>1</v>
      </c>
      <c r="R3441">
        <v>45</v>
      </c>
      <c r="S3441">
        <v>1</v>
      </c>
      <c r="T3441">
        <v>17</v>
      </c>
      <c r="U3441">
        <v>1</v>
      </c>
      <c r="V3441">
        <v>0</v>
      </c>
      <c r="W3441">
        <v>0</v>
      </c>
      <c r="X3441">
        <v>57.859814490042687</v>
      </c>
      <c r="Y3441">
        <v>0.8838957070804665</v>
      </c>
      <c r="Z3441">
        <v>4.4192346698803213</v>
      </c>
      <c r="AA3441">
        <v>1.45560057874435</v>
      </c>
      <c r="AB3441">
        <v>18.770481618379382</v>
      </c>
      <c r="AC3441">
        <v>134.63563314180695</v>
      </c>
      <c r="AD3441">
        <v>0</v>
      </c>
      <c r="AE3441">
        <v>218.02466020593414</v>
      </c>
    </row>
    <row r="3442" spans="1:31" x14ac:dyDescent="0.25">
      <c r="A3442">
        <v>2400483</v>
      </c>
      <c r="B3442">
        <v>1</v>
      </c>
      <c r="C3442" t="s">
        <v>81</v>
      </c>
      <c r="D3442" t="s">
        <v>113</v>
      </c>
      <c r="E3442" t="s">
        <v>153</v>
      </c>
      <c r="F3442" t="s">
        <v>10095</v>
      </c>
      <c r="G3442" t="s">
        <v>134</v>
      </c>
      <c r="H3442" t="s">
        <v>143</v>
      </c>
      <c r="I3442" t="s">
        <v>136</v>
      </c>
      <c r="J3442" t="s">
        <v>137</v>
      </c>
      <c r="K3442" t="s">
        <v>138</v>
      </c>
      <c r="L3442" t="s">
        <v>10096</v>
      </c>
      <c r="M3442" t="s">
        <v>10097</v>
      </c>
      <c r="N3442">
        <v>4.005833333</v>
      </c>
      <c r="O3442">
        <v>0</v>
      </c>
      <c r="P3442">
        <v>303</v>
      </c>
      <c r="Q3442">
        <v>0</v>
      </c>
      <c r="R3442">
        <v>0</v>
      </c>
      <c r="S3442">
        <v>0</v>
      </c>
      <c r="T3442">
        <v>40</v>
      </c>
      <c r="U3442">
        <v>0</v>
      </c>
      <c r="V3442">
        <v>0</v>
      </c>
      <c r="W3442">
        <v>0</v>
      </c>
      <c r="X3442">
        <v>268.25502762680156</v>
      </c>
      <c r="Y3442">
        <v>0</v>
      </c>
      <c r="Z3442">
        <v>0</v>
      </c>
      <c r="AA3442">
        <v>0</v>
      </c>
      <c r="AB3442">
        <v>232.90875637572086</v>
      </c>
      <c r="AC3442">
        <v>0</v>
      </c>
      <c r="AD3442">
        <v>0</v>
      </c>
      <c r="AE3442">
        <v>501.16378400252245</v>
      </c>
    </row>
    <row r="3443" spans="1:31" x14ac:dyDescent="0.25">
      <c r="A3443">
        <v>2400695</v>
      </c>
      <c r="B3443">
        <v>1</v>
      </c>
      <c r="C3443" t="s">
        <v>80</v>
      </c>
      <c r="D3443" t="s">
        <v>106</v>
      </c>
      <c r="E3443" t="s">
        <v>141</v>
      </c>
      <c r="F3443" t="s">
        <v>10098</v>
      </c>
      <c r="G3443" t="s">
        <v>206</v>
      </c>
      <c r="H3443" t="s">
        <v>143</v>
      </c>
      <c r="I3443" t="s">
        <v>136</v>
      </c>
      <c r="J3443" t="s">
        <v>137</v>
      </c>
      <c r="K3443" t="s">
        <v>163</v>
      </c>
      <c r="L3443" t="s">
        <v>10099</v>
      </c>
      <c r="M3443" t="s">
        <v>10100</v>
      </c>
      <c r="N3443">
        <v>1.153888888</v>
      </c>
      <c r="O3443">
        <v>0</v>
      </c>
      <c r="P3443">
        <v>5</v>
      </c>
      <c r="Q3443">
        <v>0</v>
      </c>
      <c r="R3443">
        <v>13</v>
      </c>
      <c r="S3443">
        <v>0</v>
      </c>
      <c r="T3443">
        <v>2</v>
      </c>
      <c r="U3443">
        <v>0</v>
      </c>
      <c r="V3443">
        <v>0</v>
      </c>
      <c r="W3443">
        <v>0</v>
      </c>
      <c r="X3443">
        <v>1.5837104515345699</v>
      </c>
      <c r="Y3443">
        <v>0</v>
      </c>
      <c r="Z3443">
        <v>15.328798870531541</v>
      </c>
      <c r="AA3443">
        <v>0</v>
      </c>
      <c r="AB3443">
        <v>1.8416461373855288</v>
      </c>
      <c r="AC3443">
        <v>0</v>
      </c>
      <c r="AD3443">
        <v>0</v>
      </c>
      <c r="AE3443">
        <v>18.754155459451638</v>
      </c>
    </row>
    <row r="3444" spans="1:31" x14ac:dyDescent="0.25">
      <c r="A3444">
        <v>2400509</v>
      </c>
      <c r="B3444">
        <v>1</v>
      </c>
      <c r="C3444" t="s">
        <v>80</v>
      </c>
      <c r="D3444" t="s">
        <v>83</v>
      </c>
      <c r="E3444" t="s">
        <v>132</v>
      </c>
      <c r="F3444" t="s">
        <v>10101</v>
      </c>
      <c r="G3444" t="s">
        <v>276</v>
      </c>
      <c r="H3444" t="s">
        <v>135</v>
      </c>
      <c r="I3444" t="s">
        <v>136</v>
      </c>
      <c r="J3444" t="s">
        <v>137</v>
      </c>
      <c r="K3444" t="s">
        <v>163</v>
      </c>
      <c r="L3444" t="s">
        <v>10102</v>
      </c>
      <c r="M3444" t="s">
        <v>10103</v>
      </c>
      <c r="N3444">
        <v>1.6625000000000001</v>
      </c>
      <c r="O3444">
        <v>0</v>
      </c>
      <c r="P3444">
        <v>288</v>
      </c>
      <c r="Q3444">
        <v>0</v>
      </c>
      <c r="R3444">
        <v>0</v>
      </c>
      <c r="S3444">
        <v>0</v>
      </c>
      <c r="T3444">
        <v>79</v>
      </c>
      <c r="U3444">
        <v>0</v>
      </c>
      <c r="V3444">
        <v>0</v>
      </c>
      <c r="W3444">
        <v>0</v>
      </c>
      <c r="X3444">
        <v>101.18200152320111</v>
      </c>
      <c r="Y3444">
        <v>0</v>
      </c>
      <c r="Z3444">
        <v>0</v>
      </c>
      <c r="AA3444">
        <v>0</v>
      </c>
      <c r="AB3444">
        <v>135.79048586643896</v>
      </c>
      <c r="AC3444">
        <v>0</v>
      </c>
      <c r="AD3444">
        <v>0</v>
      </c>
      <c r="AE3444">
        <v>236.97248738964007</v>
      </c>
    </row>
    <row r="3445" spans="1:31" x14ac:dyDescent="0.25">
      <c r="A3445">
        <v>2400317</v>
      </c>
      <c r="B3445">
        <v>1</v>
      </c>
      <c r="C3445" t="s">
        <v>81</v>
      </c>
      <c r="D3445" t="s">
        <v>120</v>
      </c>
      <c r="E3445" t="s">
        <v>279</v>
      </c>
      <c r="F3445" t="s">
        <v>10104</v>
      </c>
      <c r="G3445" t="s">
        <v>162</v>
      </c>
      <c r="H3445" t="s">
        <v>143</v>
      </c>
      <c r="I3445" t="s">
        <v>136</v>
      </c>
      <c r="J3445" t="s">
        <v>137</v>
      </c>
      <c r="K3445" t="s">
        <v>163</v>
      </c>
      <c r="L3445" t="s">
        <v>10105</v>
      </c>
      <c r="M3445" t="s">
        <v>10106</v>
      </c>
      <c r="N3445">
        <v>0.691111111</v>
      </c>
      <c r="O3445">
        <v>0</v>
      </c>
      <c r="P3445">
        <v>1</v>
      </c>
      <c r="Q3445">
        <v>61</v>
      </c>
      <c r="R3445">
        <v>21</v>
      </c>
      <c r="S3445">
        <v>9</v>
      </c>
      <c r="T3445">
        <v>4</v>
      </c>
      <c r="U3445">
        <v>1</v>
      </c>
      <c r="V3445">
        <v>0</v>
      </c>
      <c r="W3445">
        <v>0</v>
      </c>
      <c r="X3445">
        <v>0</v>
      </c>
      <c r="Y3445">
        <v>36.521704139237393</v>
      </c>
      <c r="Z3445">
        <v>4.1976963493962476</v>
      </c>
      <c r="AA3445">
        <v>19.124055814189511</v>
      </c>
      <c r="AB3445">
        <v>0</v>
      </c>
      <c r="AC3445">
        <v>43.550186396575782</v>
      </c>
      <c r="AD3445">
        <v>0</v>
      </c>
      <c r="AE3445">
        <v>103.39364269939892</v>
      </c>
    </row>
    <row r="3446" spans="1:31" x14ac:dyDescent="0.25">
      <c r="A3446">
        <v>2400460</v>
      </c>
      <c r="B3446">
        <v>1</v>
      </c>
      <c r="C3446" t="s">
        <v>81</v>
      </c>
      <c r="D3446" t="s">
        <v>118</v>
      </c>
      <c r="E3446" t="s">
        <v>141</v>
      </c>
      <c r="F3446" t="s">
        <v>6647</v>
      </c>
      <c r="G3446" t="s">
        <v>490</v>
      </c>
      <c r="H3446" t="s">
        <v>143</v>
      </c>
      <c r="I3446" t="s">
        <v>136</v>
      </c>
      <c r="J3446" t="s">
        <v>137</v>
      </c>
      <c r="K3446" t="s">
        <v>163</v>
      </c>
      <c r="L3446" t="s">
        <v>10107</v>
      </c>
      <c r="M3446" t="s">
        <v>10108</v>
      </c>
      <c r="N3446">
        <v>0.58722222199999996</v>
      </c>
      <c r="O3446">
        <v>1</v>
      </c>
      <c r="P3446">
        <v>457</v>
      </c>
      <c r="Q3446">
        <v>4</v>
      </c>
      <c r="R3446">
        <v>14</v>
      </c>
      <c r="S3446">
        <v>0</v>
      </c>
      <c r="T3446">
        <v>52</v>
      </c>
      <c r="U3446">
        <v>0</v>
      </c>
      <c r="V3446">
        <v>0</v>
      </c>
      <c r="W3446">
        <v>0.17897910373471335</v>
      </c>
      <c r="X3446">
        <v>42.618758054546305</v>
      </c>
      <c r="Y3446">
        <v>5.4639646390490935</v>
      </c>
      <c r="Z3446">
        <v>8.1378771073993157</v>
      </c>
      <c r="AA3446">
        <v>0</v>
      </c>
      <c r="AB3446">
        <v>22.120419035786096</v>
      </c>
      <c r="AC3446">
        <v>0</v>
      </c>
      <c r="AD3446">
        <v>0</v>
      </c>
      <c r="AE3446">
        <v>78.519997940515523</v>
      </c>
    </row>
    <row r="3447" spans="1:31" x14ac:dyDescent="0.25">
      <c r="A3447">
        <v>2400346</v>
      </c>
      <c r="B3447">
        <v>1</v>
      </c>
      <c r="C3447" t="s">
        <v>80</v>
      </c>
      <c r="D3447" t="s">
        <v>93</v>
      </c>
      <c r="E3447" t="s">
        <v>153</v>
      </c>
      <c r="F3447" t="s">
        <v>10109</v>
      </c>
      <c r="G3447" t="s">
        <v>134</v>
      </c>
      <c r="H3447" t="s">
        <v>143</v>
      </c>
      <c r="I3447" t="s">
        <v>136</v>
      </c>
      <c r="J3447" t="s">
        <v>137</v>
      </c>
      <c r="K3447" t="s">
        <v>138</v>
      </c>
      <c r="L3447" t="s">
        <v>10110</v>
      </c>
      <c r="M3447" t="s">
        <v>10111</v>
      </c>
      <c r="N3447">
        <v>3.1844444439999999</v>
      </c>
      <c r="O3447">
        <v>0</v>
      </c>
      <c r="P3447">
        <v>425</v>
      </c>
      <c r="Q3447">
        <v>46</v>
      </c>
      <c r="R3447">
        <v>350</v>
      </c>
      <c r="S3447">
        <v>14</v>
      </c>
      <c r="T3447">
        <v>232</v>
      </c>
      <c r="U3447">
        <v>0</v>
      </c>
      <c r="V3447">
        <v>1</v>
      </c>
      <c r="W3447">
        <v>0</v>
      </c>
      <c r="X3447">
        <v>269.58630367067838</v>
      </c>
      <c r="Y3447">
        <v>301.49117839014286</v>
      </c>
      <c r="Z3447">
        <v>1261.9756090471128</v>
      </c>
      <c r="AA3447">
        <v>241.34047522827743</v>
      </c>
      <c r="AB3447">
        <v>933.28674704148636</v>
      </c>
      <c r="AC3447">
        <v>0</v>
      </c>
      <c r="AD3447">
        <v>551.01038972995707</v>
      </c>
      <c r="AE3447">
        <v>3558.6907031076544</v>
      </c>
    </row>
    <row r="3448" spans="1:31" x14ac:dyDescent="0.25">
      <c r="A3448">
        <v>2400323</v>
      </c>
      <c r="B3448">
        <v>1</v>
      </c>
      <c r="C3448" t="s">
        <v>81</v>
      </c>
      <c r="D3448" t="s">
        <v>127</v>
      </c>
      <c r="E3448" t="s">
        <v>279</v>
      </c>
      <c r="F3448" t="s">
        <v>10112</v>
      </c>
      <c r="G3448" t="s">
        <v>134</v>
      </c>
      <c r="H3448" t="s">
        <v>143</v>
      </c>
      <c r="I3448" t="s">
        <v>136</v>
      </c>
      <c r="J3448" t="s">
        <v>137</v>
      </c>
      <c r="K3448" t="s">
        <v>138</v>
      </c>
      <c r="L3448" t="s">
        <v>10113</v>
      </c>
      <c r="M3448" t="s">
        <v>10114</v>
      </c>
      <c r="N3448">
        <v>8.1469444440000007</v>
      </c>
      <c r="O3448">
        <v>4</v>
      </c>
      <c r="P3448">
        <v>75</v>
      </c>
      <c r="Q3448">
        <v>98</v>
      </c>
      <c r="R3448">
        <v>101</v>
      </c>
      <c r="S3448">
        <v>2</v>
      </c>
      <c r="T3448">
        <v>8</v>
      </c>
      <c r="U3448">
        <v>0</v>
      </c>
      <c r="V3448">
        <v>1</v>
      </c>
      <c r="W3448">
        <v>6.0722360001375577</v>
      </c>
      <c r="X3448">
        <v>92.184287381354181</v>
      </c>
      <c r="Y3448">
        <v>422.2055167832566</v>
      </c>
      <c r="Z3448">
        <v>162.75774555163076</v>
      </c>
      <c r="AA3448">
        <v>13.662204549707818</v>
      </c>
      <c r="AB3448">
        <v>15.432050177694425</v>
      </c>
      <c r="AC3448">
        <v>0</v>
      </c>
      <c r="AD3448">
        <v>1401.7316663067888</v>
      </c>
      <c r="AE3448">
        <v>2114.0457067505704</v>
      </c>
    </row>
    <row r="3449" spans="1:31" x14ac:dyDescent="0.25">
      <c r="A3449">
        <v>2400283</v>
      </c>
      <c r="B3449">
        <v>1</v>
      </c>
      <c r="C3449" t="s">
        <v>80</v>
      </c>
      <c r="D3449" t="s">
        <v>108</v>
      </c>
      <c r="E3449" t="s">
        <v>279</v>
      </c>
      <c r="F3449" t="s">
        <v>10115</v>
      </c>
      <c r="G3449" t="s">
        <v>162</v>
      </c>
      <c r="H3449" t="s">
        <v>143</v>
      </c>
      <c r="I3449" t="s">
        <v>136</v>
      </c>
      <c r="J3449" t="s">
        <v>137</v>
      </c>
      <c r="K3449" t="s">
        <v>163</v>
      </c>
      <c r="L3449" t="s">
        <v>10116</v>
      </c>
      <c r="M3449" t="s">
        <v>10117</v>
      </c>
      <c r="N3449">
        <v>0.25388888799999998</v>
      </c>
      <c r="O3449">
        <v>0</v>
      </c>
      <c r="P3449">
        <v>473</v>
      </c>
      <c r="Q3449">
        <v>0</v>
      </c>
      <c r="R3449">
        <v>54</v>
      </c>
      <c r="S3449">
        <v>1</v>
      </c>
      <c r="T3449">
        <v>59</v>
      </c>
      <c r="U3449">
        <v>0</v>
      </c>
      <c r="V3449">
        <v>0</v>
      </c>
      <c r="W3449">
        <v>0</v>
      </c>
      <c r="X3449">
        <v>14.189592825393818</v>
      </c>
      <c r="Y3449">
        <v>0</v>
      </c>
      <c r="Z3449">
        <v>0.75888122911067002</v>
      </c>
      <c r="AA3449">
        <v>0.33754196321771107</v>
      </c>
      <c r="AB3449">
        <v>4.4548616438377637</v>
      </c>
      <c r="AC3449">
        <v>0</v>
      </c>
      <c r="AD3449">
        <v>0</v>
      </c>
      <c r="AE3449">
        <v>19.740877661559963</v>
      </c>
    </row>
    <row r="3450" spans="1:31" x14ac:dyDescent="0.25">
      <c r="A3450">
        <v>2400392</v>
      </c>
      <c r="B3450">
        <v>1</v>
      </c>
      <c r="C3450" t="s">
        <v>81</v>
      </c>
      <c r="D3450" t="s">
        <v>112</v>
      </c>
      <c r="E3450" t="s">
        <v>153</v>
      </c>
      <c r="F3450" t="s">
        <v>9122</v>
      </c>
      <c r="G3450" t="s">
        <v>162</v>
      </c>
      <c r="H3450" t="s">
        <v>143</v>
      </c>
      <c r="I3450" t="s">
        <v>136</v>
      </c>
      <c r="J3450" t="s">
        <v>137</v>
      </c>
      <c r="K3450" t="s">
        <v>163</v>
      </c>
      <c r="L3450" t="s">
        <v>10118</v>
      </c>
      <c r="M3450" t="s">
        <v>10119</v>
      </c>
      <c r="N3450">
        <v>0.3175</v>
      </c>
      <c r="O3450">
        <v>0</v>
      </c>
      <c r="P3450">
        <v>3</v>
      </c>
      <c r="Q3450">
        <v>13</v>
      </c>
      <c r="R3450">
        <v>71</v>
      </c>
      <c r="S3450">
        <v>6</v>
      </c>
      <c r="T3450">
        <v>7</v>
      </c>
      <c r="U3450">
        <v>0</v>
      </c>
      <c r="V3450">
        <v>0</v>
      </c>
      <c r="W3450">
        <v>0</v>
      </c>
      <c r="X3450">
        <v>0.65207457924390244</v>
      </c>
      <c r="Y3450">
        <v>127.71799276382235</v>
      </c>
      <c r="Z3450">
        <v>15.500728767874662</v>
      </c>
      <c r="AA3450">
        <v>2.855672508230175</v>
      </c>
      <c r="AB3450">
        <v>2.6049777739218278</v>
      </c>
      <c r="AC3450">
        <v>0</v>
      </c>
      <c r="AD3450">
        <v>0</v>
      </c>
      <c r="AE3450">
        <v>149.33144639309296</v>
      </c>
    </row>
    <row r="3451" spans="1:31" x14ac:dyDescent="0.25">
      <c r="A3451">
        <v>2400329</v>
      </c>
      <c r="B3451">
        <v>1</v>
      </c>
      <c r="C3451" t="s">
        <v>80</v>
      </c>
      <c r="D3451" t="s">
        <v>100</v>
      </c>
      <c r="E3451" t="s">
        <v>157</v>
      </c>
      <c r="F3451" t="s">
        <v>10120</v>
      </c>
      <c r="G3451" t="s">
        <v>147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10121</v>
      </c>
      <c r="M3451" t="s">
        <v>10122</v>
      </c>
      <c r="N3451">
        <v>8.1455555549999996</v>
      </c>
      <c r="O3451">
        <v>0</v>
      </c>
      <c r="P3451">
        <v>20</v>
      </c>
      <c r="Q3451">
        <v>0</v>
      </c>
      <c r="R3451">
        <v>1</v>
      </c>
      <c r="S3451">
        <v>0</v>
      </c>
      <c r="T3451">
        <v>2</v>
      </c>
      <c r="U3451">
        <v>0</v>
      </c>
      <c r="V3451">
        <v>0</v>
      </c>
      <c r="W3451">
        <v>0</v>
      </c>
      <c r="X3451">
        <v>39.603262038321617</v>
      </c>
      <c r="Y3451">
        <v>0</v>
      </c>
      <c r="Z3451">
        <v>0</v>
      </c>
      <c r="AA3451">
        <v>0</v>
      </c>
      <c r="AB3451">
        <v>7.9418817142755671</v>
      </c>
      <c r="AC3451">
        <v>0</v>
      </c>
      <c r="AD3451">
        <v>0</v>
      </c>
      <c r="AE3451">
        <v>47.545143752597184</v>
      </c>
    </row>
    <row r="3452" spans="1:31" x14ac:dyDescent="0.25">
      <c r="A3452">
        <v>2400386</v>
      </c>
      <c r="B3452">
        <v>1</v>
      </c>
      <c r="C3452" t="s">
        <v>80</v>
      </c>
      <c r="D3452" t="s">
        <v>84</v>
      </c>
      <c r="E3452" t="s">
        <v>181</v>
      </c>
      <c r="F3452" t="s">
        <v>5413</v>
      </c>
      <c r="G3452" t="s">
        <v>224</v>
      </c>
      <c r="H3452" t="s">
        <v>135</v>
      </c>
      <c r="I3452" t="s">
        <v>136</v>
      </c>
      <c r="J3452" t="s">
        <v>137</v>
      </c>
      <c r="K3452" t="s">
        <v>163</v>
      </c>
      <c r="L3452" t="s">
        <v>10123</v>
      </c>
      <c r="M3452" t="s">
        <v>10124</v>
      </c>
      <c r="N3452">
        <v>7.5036111109999997</v>
      </c>
      <c r="O3452">
        <v>0</v>
      </c>
      <c r="P3452">
        <v>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7.5481351447129859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7.5481351447129859</v>
      </c>
    </row>
    <row r="3453" spans="1:31" x14ac:dyDescent="0.25">
      <c r="A3453">
        <v>2400718</v>
      </c>
      <c r="B3453">
        <v>1</v>
      </c>
      <c r="C3453" t="s">
        <v>80</v>
      </c>
      <c r="D3453" t="s">
        <v>83</v>
      </c>
      <c r="E3453" t="s">
        <v>181</v>
      </c>
      <c r="F3453" t="s">
        <v>6940</v>
      </c>
      <c r="G3453" t="s">
        <v>224</v>
      </c>
      <c r="H3453" t="s">
        <v>135</v>
      </c>
      <c r="I3453" t="s">
        <v>136</v>
      </c>
      <c r="J3453" t="s">
        <v>137</v>
      </c>
      <c r="K3453" t="s">
        <v>163</v>
      </c>
      <c r="L3453" t="s">
        <v>10125</v>
      </c>
      <c r="M3453" t="s">
        <v>10126</v>
      </c>
      <c r="N3453">
        <v>1.2250000000000001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1.6388798391167445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1.6388798391167445</v>
      </c>
    </row>
    <row r="3454" spans="1:31" x14ac:dyDescent="0.25">
      <c r="A3454">
        <v>2400449</v>
      </c>
      <c r="B3454">
        <v>1</v>
      </c>
      <c r="C3454" t="s">
        <v>81</v>
      </c>
      <c r="D3454" t="s">
        <v>120</v>
      </c>
      <c r="E3454" t="s">
        <v>132</v>
      </c>
      <c r="F3454" t="s">
        <v>10127</v>
      </c>
      <c r="G3454" t="s">
        <v>187</v>
      </c>
      <c r="H3454" t="s">
        <v>135</v>
      </c>
      <c r="I3454" t="s">
        <v>136</v>
      </c>
      <c r="J3454" t="s">
        <v>137</v>
      </c>
      <c r="K3454" t="s">
        <v>163</v>
      </c>
      <c r="L3454" t="s">
        <v>10128</v>
      </c>
      <c r="M3454" t="s">
        <v>10129</v>
      </c>
      <c r="N3454">
        <v>1.599722222</v>
      </c>
      <c r="O3454">
        <v>0</v>
      </c>
      <c r="P3454">
        <v>0</v>
      </c>
      <c r="Q3454">
        <v>0</v>
      </c>
      <c r="R3454">
        <v>10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11.693822643509499</v>
      </c>
      <c r="AA3454">
        <v>0</v>
      </c>
      <c r="AB3454">
        <v>0</v>
      </c>
      <c r="AC3454">
        <v>0</v>
      </c>
      <c r="AD3454">
        <v>0</v>
      </c>
      <c r="AE3454">
        <v>11.693822643509499</v>
      </c>
    </row>
    <row r="3455" spans="1:31" x14ac:dyDescent="0.25">
      <c r="A3455">
        <v>2400306</v>
      </c>
      <c r="B3455">
        <v>1</v>
      </c>
      <c r="C3455" t="s">
        <v>80</v>
      </c>
      <c r="D3455" t="s">
        <v>90</v>
      </c>
      <c r="E3455" t="s">
        <v>181</v>
      </c>
      <c r="F3455" t="s">
        <v>10130</v>
      </c>
      <c r="G3455" t="s">
        <v>224</v>
      </c>
      <c r="H3455" t="s">
        <v>135</v>
      </c>
      <c r="I3455" t="s">
        <v>136</v>
      </c>
      <c r="J3455" t="s">
        <v>137</v>
      </c>
      <c r="K3455" t="s">
        <v>163</v>
      </c>
      <c r="L3455" t="s">
        <v>10131</v>
      </c>
      <c r="M3455" t="s">
        <v>10132</v>
      </c>
      <c r="N3455">
        <v>1.6688888879999999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6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1.6853057974428511</v>
      </c>
      <c r="AC3455">
        <v>0</v>
      </c>
      <c r="AD3455">
        <v>0</v>
      </c>
      <c r="AE3455">
        <v>1.6853057974428511</v>
      </c>
    </row>
    <row r="3456" spans="1:31" x14ac:dyDescent="0.25">
      <c r="A3456">
        <v>2400661</v>
      </c>
      <c r="B3456">
        <v>1</v>
      </c>
      <c r="C3456" t="s">
        <v>80</v>
      </c>
      <c r="D3456" t="s">
        <v>82</v>
      </c>
      <c r="E3456" t="s">
        <v>141</v>
      </c>
      <c r="F3456" t="s">
        <v>10133</v>
      </c>
      <c r="G3456" t="s">
        <v>162</v>
      </c>
      <c r="H3456" t="s">
        <v>143</v>
      </c>
      <c r="I3456" t="s">
        <v>136</v>
      </c>
      <c r="J3456" t="s">
        <v>137</v>
      </c>
      <c r="K3456" t="s">
        <v>163</v>
      </c>
      <c r="L3456" t="s">
        <v>6692</v>
      </c>
      <c r="M3456" t="s">
        <v>10134</v>
      </c>
      <c r="N3456">
        <v>1.5663888880000001</v>
      </c>
      <c r="O3456">
        <v>0</v>
      </c>
      <c r="P3456">
        <v>5</v>
      </c>
      <c r="Q3456">
        <v>0</v>
      </c>
      <c r="R3456">
        <v>0</v>
      </c>
      <c r="S3456">
        <v>0</v>
      </c>
      <c r="T3456">
        <v>4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16.02686714579426</v>
      </c>
      <c r="AC3456">
        <v>0</v>
      </c>
      <c r="AD3456">
        <v>0</v>
      </c>
      <c r="AE3456">
        <v>16.02686714579426</v>
      </c>
    </row>
    <row r="3457" spans="1:31" x14ac:dyDescent="0.25">
      <c r="A3457">
        <v>2400263</v>
      </c>
      <c r="B3457">
        <v>1</v>
      </c>
      <c r="C3457" t="s">
        <v>80</v>
      </c>
      <c r="D3457" t="s">
        <v>96</v>
      </c>
      <c r="E3457" t="s">
        <v>325</v>
      </c>
      <c r="F3457" t="s">
        <v>10135</v>
      </c>
      <c r="G3457" t="s">
        <v>162</v>
      </c>
      <c r="H3457" t="s">
        <v>143</v>
      </c>
      <c r="I3457" t="s">
        <v>136</v>
      </c>
      <c r="J3457" t="s">
        <v>137</v>
      </c>
      <c r="K3457" t="s">
        <v>163</v>
      </c>
      <c r="L3457" t="s">
        <v>10136</v>
      </c>
      <c r="M3457" t="s">
        <v>10137</v>
      </c>
      <c r="N3457">
        <v>0.48527777700000002</v>
      </c>
      <c r="O3457">
        <v>3</v>
      </c>
      <c r="P3457">
        <v>5764</v>
      </c>
      <c r="Q3457">
        <v>2</v>
      </c>
      <c r="R3457">
        <v>94</v>
      </c>
      <c r="S3457">
        <v>7</v>
      </c>
      <c r="T3457">
        <v>1113</v>
      </c>
      <c r="U3457">
        <v>0</v>
      </c>
      <c r="V3457">
        <v>3</v>
      </c>
      <c r="W3457">
        <v>6.0905724663615946</v>
      </c>
      <c r="X3457">
        <v>962.06881968489859</v>
      </c>
      <c r="Y3457">
        <v>0.6342167468389095</v>
      </c>
      <c r="Z3457">
        <v>32.339141784282603</v>
      </c>
      <c r="AA3457">
        <v>38.17406639242634</v>
      </c>
      <c r="AB3457">
        <v>568.33543600149335</v>
      </c>
      <c r="AC3457">
        <v>0</v>
      </c>
      <c r="AD3457">
        <v>37.234042707542045</v>
      </c>
      <c r="AE3457">
        <v>1644.8762957838433</v>
      </c>
    </row>
    <row r="3458" spans="1:31" x14ac:dyDescent="0.25">
      <c r="A3458">
        <v>2400412</v>
      </c>
      <c r="B3458">
        <v>1</v>
      </c>
      <c r="C3458" t="s">
        <v>81</v>
      </c>
      <c r="D3458" t="s">
        <v>128</v>
      </c>
      <c r="E3458" t="s">
        <v>181</v>
      </c>
      <c r="F3458" t="s">
        <v>10138</v>
      </c>
      <c r="G3458" t="s">
        <v>235</v>
      </c>
      <c r="H3458" t="s">
        <v>135</v>
      </c>
      <c r="I3458" t="s">
        <v>136</v>
      </c>
      <c r="J3458" t="s">
        <v>3</v>
      </c>
      <c r="K3458" t="s">
        <v>163</v>
      </c>
      <c r="L3458" t="s">
        <v>10139</v>
      </c>
      <c r="M3458" t="s">
        <v>10140</v>
      </c>
      <c r="N3458">
        <v>6.2622222220000001</v>
      </c>
      <c r="O3458">
        <v>0</v>
      </c>
      <c r="P3458">
        <v>7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7.6485607250049616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7.6485607250049616</v>
      </c>
    </row>
    <row r="3459" spans="1:31" x14ac:dyDescent="0.25">
      <c r="A3459">
        <v>2400555</v>
      </c>
      <c r="B3459">
        <v>1</v>
      </c>
      <c r="C3459" t="s">
        <v>80</v>
      </c>
      <c r="D3459" t="s">
        <v>96</v>
      </c>
      <c r="E3459" t="s">
        <v>325</v>
      </c>
      <c r="F3459" t="s">
        <v>4360</v>
      </c>
      <c r="G3459" t="s">
        <v>206</v>
      </c>
      <c r="H3459" t="s">
        <v>143</v>
      </c>
      <c r="I3459" t="s">
        <v>136</v>
      </c>
      <c r="J3459" t="s">
        <v>137</v>
      </c>
      <c r="K3459" t="s">
        <v>163</v>
      </c>
      <c r="L3459" t="s">
        <v>10141</v>
      </c>
      <c r="M3459" t="s">
        <v>10142</v>
      </c>
      <c r="N3459">
        <v>2.424801666</v>
      </c>
      <c r="O3459">
        <v>0</v>
      </c>
      <c r="P3459">
        <v>284</v>
      </c>
      <c r="Q3459">
        <v>14</v>
      </c>
      <c r="R3459">
        <v>29</v>
      </c>
      <c r="S3459">
        <v>21</v>
      </c>
      <c r="T3459">
        <v>51</v>
      </c>
      <c r="U3459">
        <v>4</v>
      </c>
      <c r="V3459">
        <v>0</v>
      </c>
      <c r="W3459">
        <v>0</v>
      </c>
      <c r="X3459">
        <v>200.70993688781795</v>
      </c>
      <c r="Y3459">
        <v>26.838784284887559</v>
      </c>
      <c r="Z3459">
        <v>29.331131472182179</v>
      </c>
      <c r="AA3459">
        <v>296.40988499993563</v>
      </c>
      <c r="AB3459">
        <v>72.952512090401328</v>
      </c>
      <c r="AC3459">
        <v>743.48235221057769</v>
      </c>
      <c r="AD3459">
        <v>0</v>
      </c>
      <c r="AE3459">
        <v>1369.7246019458025</v>
      </c>
    </row>
    <row r="3460" spans="1:31" x14ac:dyDescent="0.25">
      <c r="A3460">
        <v>2400704</v>
      </c>
      <c r="B3460">
        <v>1</v>
      </c>
      <c r="C3460" t="s">
        <v>80</v>
      </c>
      <c r="D3460" t="s">
        <v>90</v>
      </c>
      <c r="E3460" t="s">
        <v>132</v>
      </c>
      <c r="F3460" t="s">
        <v>10143</v>
      </c>
      <c r="G3460" t="s">
        <v>254</v>
      </c>
      <c r="H3460" t="s">
        <v>135</v>
      </c>
      <c r="I3460" t="s">
        <v>136</v>
      </c>
      <c r="J3460" t="s">
        <v>137</v>
      </c>
      <c r="K3460" t="s">
        <v>163</v>
      </c>
      <c r="L3460" t="s">
        <v>10144</v>
      </c>
      <c r="M3460" t="s">
        <v>10145</v>
      </c>
      <c r="N3460">
        <v>0.67416666599999997</v>
      </c>
      <c r="O3460">
        <v>0</v>
      </c>
      <c r="P3460">
        <v>13</v>
      </c>
      <c r="Q3460">
        <v>0</v>
      </c>
      <c r="R3460">
        <v>0</v>
      </c>
      <c r="S3460">
        <v>0</v>
      </c>
      <c r="T3460">
        <v>208</v>
      </c>
      <c r="U3460">
        <v>0</v>
      </c>
      <c r="V3460">
        <v>3</v>
      </c>
      <c r="W3460">
        <v>0</v>
      </c>
      <c r="X3460">
        <v>1.1858208516419295</v>
      </c>
      <c r="Y3460">
        <v>0</v>
      </c>
      <c r="Z3460">
        <v>0</v>
      </c>
      <c r="AA3460">
        <v>0</v>
      </c>
      <c r="AB3460">
        <v>153.23039264624575</v>
      </c>
      <c r="AC3460">
        <v>0</v>
      </c>
      <c r="AD3460">
        <v>8.542632964561081</v>
      </c>
      <c r="AE3460">
        <v>162.95884646244875</v>
      </c>
    </row>
    <row r="3461" spans="1:31" x14ac:dyDescent="0.25">
      <c r="A3461">
        <v>2400681</v>
      </c>
      <c r="B3461">
        <v>1</v>
      </c>
      <c r="C3461" t="s">
        <v>81</v>
      </c>
      <c r="D3461" t="s">
        <v>112</v>
      </c>
      <c r="E3461" t="s">
        <v>153</v>
      </c>
      <c r="F3461" t="s">
        <v>9072</v>
      </c>
      <c r="G3461" t="s">
        <v>162</v>
      </c>
      <c r="H3461" t="s">
        <v>143</v>
      </c>
      <c r="I3461" t="s">
        <v>136</v>
      </c>
      <c r="J3461" t="s">
        <v>137</v>
      </c>
      <c r="K3461" t="s">
        <v>163</v>
      </c>
      <c r="L3461" t="s">
        <v>10146</v>
      </c>
      <c r="M3461" t="s">
        <v>10147</v>
      </c>
      <c r="N3461">
        <v>0.43888888799999998</v>
      </c>
      <c r="O3461">
        <v>0</v>
      </c>
      <c r="P3461">
        <v>3</v>
      </c>
      <c r="Q3461">
        <v>13</v>
      </c>
      <c r="R3461">
        <v>71</v>
      </c>
      <c r="S3461">
        <v>6</v>
      </c>
      <c r="T3461">
        <v>7</v>
      </c>
      <c r="U3461">
        <v>0</v>
      </c>
      <c r="V3461">
        <v>0</v>
      </c>
      <c r="W3461">
        <v>0</v>
      </c>
      <c r="X3461">
        <v>1.0013651251092768</v>
      </c>
      <c r="Y3461">
        <v>179.87163418771527</v>
      </c>
      <c r="Z3461">
        <v>21.916140324836942</v>
      </c>
      <c r="AA3461">
        <v>3.7782996263662554</v>
      </c>
      <c r="AB3461">
        <v>3.675465051100236</v>
      </c>
      <c r="AC3461">
        <v>0</v>
      </c>
      <c r="AD3461">
        <v>0</v>
      </c>
      <c r="AE3461">
        <v>210.24290431512799</v>
      </c>
    </row>
    <row r="3462" spans="1:31" x14ac:dyDescent="0.25">
      <c r="A3462">
        <v>2400349</v>
      </c>
      <c r="B3462">
        <v>1</v>
      </c>
      <c r="C3462" t="s">
        <v>80</v>
      </c>
      <c r="D3462" t="s">
        <v>105</v>
      </c>
      <c r="E3462" t="s">
        <v>279</v>
      </c>
      <c r="F3462" t="s">
        <v>4463</v>
      </c>
      <c r="G3462" t="s">
        <v>162</v>
      </c>
      <c r="H3462" t="s">
        <v>143</v>
      </c>
      <c r="I3462" t="s">
        <v>136</v>
      </c>
      <c r="J3462" t="s">
        <v>137</v>
      </c>
      <c r="K3462" t="s">
        <v>163</v>
      </c>
      <c r="L3462" t="s">
        <v>10148</v>
      </c>
      <c r="M3462" t="s">
        <v>10149</v>
      </c>
      <c r="N3462">
        <v>1.0247222220000001</v>
      </c>
      <c r="O3462">
        <v>4</v>
      </c>
      <c r="P3462">
        <v>45</v>
      </c>
      <c r="Q3462">
        <v>0</v>
      </c>
      <c r="R3462">
        <v>6</v>
      </c>
      <c r="S3462">
        <v>14</v>
      </c>
      <c r="T3462">
        <v>44</v>
      </c>
      <c r="U3462">
        <v>2</v>
      </c>
      <c r="V3462">
        <v>0</v>
      </c>
      <c r="W3462">
        <v>6.0986757275541414</v>
      </c>
      <c r="X3462">
        <v>8.9462622393502986</v>
      </c>
      <c r="Y3462">
        <v>0</v>
      </c>
      <c r="Z3462">
        <v>7.0428247895018954</v>
      </c>
      <c r="AA3462">
        <v>431.55900940719636</v>
      </c>
      <c r="AB3462">
        <v>52.471141250338185</v>
      </c>
      <c r="AC3462">
        <v>385.92519897045599</v>
      </c>
      <c r="AD3462">
        <v>0</v>
      </c>
      <c r="AE3462">
        <v>892.04311238439686</v>
      </c>
    </row>
    <row r="3463" spans="1:31" x14ac:dyDescent="0.25">
      <c r="A3463">
        <v>2400489</v>
      </c>
      <c r="B3463">
        <v>1</v>
      </c>
      <c r="C3463" t="s">
        <v>80</v>
      </c>
      <c r="D3463" t="s">
        <v>109</v>
      </c>
      <c r="E3463" t="s">
        <v>181</v>
      </c>
      <c r="F3463" t="s">
        <v>10150</v>
      </c>
      <c r="G3463" t="s">
        <v>183</v>
      </c>
      <c r="H3463" t="s">
        <v>135</v>
      </c>
      <c r="I3463" t="s">
        <v>136</v>
      </c>
      <c r="J3463" t="s">
        <v>137</v>
      </c>
      <c r="K3463" t="s">
        <v>163</v>
      </c>
      <c r="L3463" t="s">
        <v>10151</v>
      </c>
      <c r="M3463" t="s">
        <v>10152</v>
      </c>
      <c r="N3463">
        <v>1.666666666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0.30708921223715335</v>
      </c>
      <c r="AC3463">
        <v>0</v>
      </c>
      <c r="AD3463">
        <v>0</v>
      </c>
      <c r="AE3463">
        <v>0.30708921223715335</v>
      </c>
    </row>
    <row r="3464" spans="1:31" x14ac:dyDescent="0.25">
      <c r="A3464">
        <v>2400472</v>
      </c>
      <c r="B3464">
        <v>1</v>
      </c>
      <c r="C3464" t="s">
        <v>80</v>
      </c>
      <c r="D3464" t="s">
        <v>93</v>
      </c>
      <c r="E3464" t="s">
        <v>181</v>
      </c>
      <c r="F3464" t="s">
        <v>10153</v>
      </c>
      <c r="G3464" t="s">
        <v>224</v>
      </c>
      <c r="H3464" t="s">
        <v>135</v>
      </c>
      <c r="I3464" t="s">
        <v>136</v>
      </c>
      <c r="J3464" t="s">
        <v>137</v>
      </c>
      <c r="K3464" t="s">
        <v>163</v>
      </c>
      <c r="L3464" t="s">
        <v>10154</v>
      </c>
      <c r="M3464" t="s">
        <v>10155</v>
      </c>
      <c r="N3464">
        <v>1.7538888880000001</v>
      </c>
      <c r="O3464">
        <v>0</v>
      </c>
      <c r="P3464">
        <v>10</v>
      </c>
      <c r="Q3464">
        <v>0</v>
      </c>
      <c r="R3464">
        <v>0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2.3462251944671366</v>
      </c>
      <c r="Y3464">
        <v>0</v>
      </c>
      <c r="Z3464">
        <v>0</v>
      </c>
      <c r="AA3464">
        <v>0</v>
      </c>
      <c r="AB3464">
        <v>3.0317645938819942</v>
      </c>
      <c r="AC3464">
        <v>0</v>
      </c>
      <c r="AD3464">
        <v>0</v>
      </c>
      <c r="AE3464">
        <v>5.3779897883491312</v>
      </c>
    </row>
    <row r="3465" spans="1:31" x14ac:dyDescent="0.25">
      <c r="A3465">
        <v>2400495</v>
      </c>
      <c r="B3465">
        <v>1</v>
      </c>
      <c r="C3465" t="s">
        <v>81</v>
      </c>
      <c r="D3465" t="s">
        <v>118</v>
      </c>
      <c r="E3465" t="s">
        <v>141</v>
      </c>
      <c r="F3465" t="s">
        <v>10156</v>
      </c>
      <c r="G3465" t="s">
        <v>206</v>
      </c>
      <c r="H3465" t="s">
        <v>143</v>
      </c>
      <c r="I3465" t="s">
        <v>136</v>
      </c>
      <c r="J3465" t="s">
        <v>137</v>
      </c>
      <c r="K3465" t="s">
        <v>163</v>
      </c>
      <c r="L3465" t="s">
        <v>10157</v>
      </c>
      <c r="M3465" t="s">
        <v>10158</v>
      </c>
      <c r="N3465">
        <v>1.9072222219999999</v>
      </c>
      <c r="O3465">
        <v>0</v>
      </c>
      <c r="P3465">
        <v>4</v>
      </c>
      <c r="Q3465">
        <v>23</v>
      </c>
      <c r="R3465">
        <v>9</v>
      </c>
      <c r="S3465">
        <v>1</v>
      </c>
      <c r="T3465">
        <v>3</v>
      </c>
      <c r="U3465">
        <v>0</v>
      </c>
      <c r="V3465">
        <v>0</v>
      </c>
      <c r="W3465">
        <v>0</v>
      </c>
      <c r="X3465">
        <v>0.53976784143352785</v>
      </c>
      <c r="Y3465">
        <v>29.260490788355252</v>
      </c>
      <c r="Z3465">
        <v>5.2395447059121558</v>
      </c>
      <c r="AA3465">
        <v>1.1487337726488289</v>
      </c>
      <c r="AB3465">
        <v>4.1859025579109197</v>
      </c>
      <c r="AC3465">
        <v>0</v>
      </c>
      <c r="AD3465">
        <v>0</v>
      </c>
      <c r="AE3465">
        <v>40.374439666260692</v>
      </c>
    </row>
    <row r="3466" spans="1:31" x14ac:dyDescent="0.25">
      <c r="A3466">
        <v>2400389</v>
      </c>
      <c r="B3466">
        <v>1</v>
      </c>
      <c r="C3466" t="s">
        <v>81</v>
      </c>
      <c r="D3466" t="s">
        <v>118</v>
      </c>
      <c r="E3466" t="s">
        <v>141</v>
      </c>
      <c r="F3466" t="s">
        <v>10159</v>
      </c>
      <c r="G3466" t="s">
        <v>206</v>
      </c>
      <c r="H3466" t="s">
        <v>143</v>
      </c>
      <c r="I3466" t="s">
        <v>136</v>
      </c>
      <c r="J3466" t="s">
        <v>137</v>
      </c>
      <c r="K3466" t="s">
        <v>163</v>
      </c>
      <c r="L3466" t="s">
        <v>10160</v>
      </c>
      <c r="M3466" t="s">
        <v>10161</v>
      </c>
      <c r="N3466">
        <v>0.66833333299999997</v>
      </c>
      <c r="O3466">
        <v>0</v>
      </c>
      <c r="P3466">
        <v>84</v>
      </c>
      <c r="Q3466">
        <v>0</v>
      </c>
      <c r="R3466">
        <v>4</v>
      </c>
      <c r="S3466">
        <v>0</v>
      </c>
      <c r="T3466">
        <v>7</v>
      </c>
      <c r="U3466">
        <v>0</v>
      </c>
      <c r="V3466">
        <v>0</v>
      </c>
      <c r="W3466">
        <v>0</v>
      </c>
      <c r="X3466">
        <v>10.165645931987193</v>
      </c>
      <c r="Y3466">
        <v>0</v>
      </c>
      <c r="Z3466">
        <v>1.56903618464812</v>
      </c>
      <c r="AA3466">
        <v>0</v>
      </c>
      <c r="AB3466">
        <v>1.734583184047497</v>
      </c>
      <c r="AC3466">
        <v>0</v>
      </c>
      <c r="AD3466">
        <v>0</v>
      </c>
      <c r="AE3466">
        <v>13.46926530068281</v>
      </c>
    </row>
    <row r="3467" spans="1:31" x14ac:dyDescent="0.25">
      <c r="A3467">
        <v>2400764</v>
      </c>
      <c r="B3467">
        <v>1</v>
      </c>
      <c r="C3467" t="s">
        <v>80</v>
      </c>
      <c r="D3467" t="s">
        <v>104</v>
      </c>
      <c r="E3467" t="s">
        <v>141</v>
      </c>
      <c r="F3467" t="s">
        <v>9868</v>
      </c>
      <c r="G3467" t="s">
        <v>162</v>
      </c>
      <c r="H3467" t="s">
        <v>143</v>
      </c>
      <c r="I3467" t="s">
        <v>136</v>
      </c>
      <c r="J3467" t="s">
        <v>137</v>
      </c>
      <c r="K3467" t="s">
        <v>163</v>
      </c>
      <c r="L3467" t="s">
        <v>10162</v>
      </c>
      <c r="M3467" t="s">
        <v>10163</v>
      </c>
      <c r="N3467">
        <v>0.507222222</v>
      </c>
      <c r="O3467">
        <v>0</v>
      </c>
      <c r="P3467">
        <v>228</v>
      </c>
      <c r="Q3467">
        <v>0</v>
      </c>
      <c r="R3467">
        <v>0</v>
      </c>
      <c r="S3467">
        <v>0</v>
      </c>
      <c r="T3467">
        <v>16</v>
      </c>
      <c r="U3467">
        <v>0</v>
      </c>
      <c r="V3467">
        <v>0</v>
      </c>
      <c r="W3467">
        <v>0</v>
      </c>
      <c r="X3467">
        <v>24.289972278150621</v>
      </c>
      <c r="Y3467">
        <v>0</v>
      </c>
      <c r="Z3467">
        <v>0</v>
      </c>
      <c r="AA3467">
        <v>0</v>
      </c>
      <c r="AB3467">
        <v>6.9775229502339169</v>
      </c>
      <c r="AC3467">
        <v>0</v>
      </c>
      <c r="AD3467">
        <v>0</v>
      </c>
      <c r="AE3467">
        <v>31.26749522838454</v>
      </c>
    </row>
    <row r="3468" spans="1:31" x14ac:dyDescent="0.25">
      <c r="A3468">
        <v>2400246</v>
      </c>
      <c r="B3468">
        <v>1</v>
      </c>
      <c r="C3468" t="s">
        <v>80</v>
      </c>
      <c r="D3468" t="s">
        <v>96</v>
      </c>
      <c r="E3468" t="s">
        <v>141</v>
      </c>
      <c r="F3468" t="s">
        <v>10164</v>
      </c>
      <c r="G3468" t="s">
        <v>254</v>
      </c>
      <c r="H3468" t="s">
        <v>143</v>
      </c>
      <c r="I3468" t="s">
        <v>136</v>
      </c>
      <c r="J3468" t="s">
        <v>137</v>
      </c>
      <c r="K3468" t="s">
        <v>163</v>
      </c>
      <c r="L3468" t="s">
        <v>10165</v>
      </c>
      <c r="M3468" t="s">
        <v>10166</v>
      </c>
      <c r="N3468">
        <v>0.50444444399999999</v>
      </c>
      <c r="O3468">
        <v>1</v>
      </c>
      <c r="P3468">
        <v>0</v>
      </c>
      <c r="Q3468">
        <v>1</v>
      </c>
      <c r="R3468">
        <v>0</v>
      </c>
      <c r="S3468">
        <v>2</v>
      </c>
      <c r="T3468">
        <v>6</v>
      </c>
      <c r="U3468">
        <v>0</v>
      </c>
      <c r="V3468">
        <v>0</v>
      </c>
      <c r="W3468">
        <v>4.5870602335988009</v>
      </c>
      <c r="X3468">
        <v>0</v>
      </c>
      <c r="Y3468">
        <v>0.20900697475420893</v>
      </c>
      <c r="Z3468">
        <v>0</v>
      </c>
      <c r="AA3468">
        <v>7.7570836852659202</v>
      </c>
      <c r="AB3468">
        <v>7.1511146797430563</v>
      </c>
      <c r="AC3468">
        <v>0</v>
      </c>
      <c r="AD3468">
        <v>0</v>
      </c>
      <c r="AE3468">
        <v>19.704265573361987</v>
      </c>
    </row>
    <row r="3469" spans="1:31" x14ac:dyDescent="0.25">
      <c r="A3469">
        <v>2400352</v>
      </c>
      <c r="B3469">
        <v>1</v>
      </c>
      <c r="C3469" t="s">
        <v>81</v>
      </c>
      <c r="D3469" t="s">
        <v>112</v>
      </c>
      <c r="E3469" t="s">
        <v>279</v>
      </c>
      <c r="F3469" t="s">
        <v>10167</v>
      </c>
      <c r="G3469" t="s">
        <v>162</v>
      </c>
      <c r="H3469" t="s">
        <v>143</v>
      </c>
      <c r="I3469" t="s">
        <v>136</v>
      </c>
      <c r="J3469" t="s">
        <v>137</v>
      </c>
      <c r="K3469" t="s">
        <v>163</v>
      </c>
      <c r="L3469" t="s">
        <v>10168</v>
      </c>
      <c r="M3469" t="s">
        <v>10169</v>
      </c>
      <c r="N3469">
        <v>0.462777777</v>
      </c>
      <c r="O3469">
        <v>0</v>
      </c>
      <c r="P3469">
        <v>465</v>
      </c>
      <c r="Q3469">
        <v>0</v>
      </c>
      <c r="R3469">
        <v>61</v>
      </c>
      <c r="S3469">
        <v>1</v>
      </c>
      <c r="T3469">
        <v>63</v>
      </c>
      <c r="U3469">
        <v>1</v>
      </c>
      <c r="V3469">
        <v>1</v>
      </c>
      <c r="W3469">
        <v>0</v>
      </c>
      <c r="X3469">
        <v>29.61390480022995</v>
      </c>
      <c r="Y3469">
        <v>0</v>
      </c>
      <c r="Z3469">
        <v>6.4832672698569782</v>
      </c>
      <c r="AA3469">
        <v>0.68301552410303334</v>
      </c>
      <c r="AB3469">
        <v>18.222087755028745</v>
      </c>
      <c r="AC3469">
        <v>70.206996893988972</v>
      </c>
      <c r="AD3469">
        <v>7.3568535635810441</v>
      </c>
      <c r="AE3469">
        <v>132.56612580678873</v>
      </c>
    </row>
    <row r="3470" spans="1:31" x14ac:dyDescent="0.25">
      <c r="A3470">
        <v>2400375</v>
      </c>
      <c r="B3470">
        <v>1</v>
      </c>
      <c r="C3470" t="s">
        <v>80</v>
      </c>
      <c r="D3470" t="s">
        <v>84</v>
      </c>
      <c r="E3470" t="s">
        <v>132</v>
      </c>
      <c r="F3470" t="s">
        <v>6116</v>
      </c>
      <c r="G3470" t="s">
        <v>147</v>
      </c>
      <c r="H3470" t="s">
        <v>135</v>
      </c>
      <c r="I3470" t="s">
        <v>136</v>
      </c>
      <c r="J3470" t="s">
        <v>137</v>
      </c>
      <c r="K3470" t="s">
        <v>138</v>
      </c>
      <c r="L3470" t="s">
        <v>10170</v>
      </c>
      <c r="M3470" t="s">
        <v>10171</v>
      </c>
      <c r="N3470">
        <v>8.0761111109999995</v>
      </c>
      <c r="O3470">
        <v>0</v>
      </c>
      <c r="P3470">
        <v>669</v>
      </c>
      <c r="Q3470">
        <v>0</v>
      </c>
      <c r="R3470">
        <v>0</v>
      </c>
      <c r="S3470">
        <v>0</v>
      </c>
      <c r="T3470">
        <v>72</v>
      </c>
      <c r="U3470">
        <v>0</v>
      </c>
      <c r="V3470">
        <v>0</v>
      </c>
      <c r="W3470">
        <v>0</v>
      </c>
      <c r="X3470">
        <v>1100.5294319202651</v>
      </c>
      <c r="Y3470">
        <v>0</v>
      </c>
      <c r="Z3470">
        <v>0</v>
      </c>
      <c r="AA3470">
        <v>0</v>
      </c>
      <c r="AB3470">
        <v>544.84725922028144</v>
      </c>
      <c r="AC3470">
        <v>0</v>
      </c>
      <c r="AD3470">
        <v>0</v>
      </c>
      <c r="AE3470">
        <v>1645.3766911405464</v>
      </c>
    </row>
    <row r="3471" spans="1:31" x14ac:dyDescent="0.25">
      <c r="A3471">
        <v>2400398</v>
      </c>
      <c r="B3471">
        <v>1</v>
      </c>
      <c r="C3471" t="s">
        <v>80</v>
      </c>
      <c r="D3471" t="s">
        <v>100</v>
      </c>
      <c r="E3471" t="s">
        <v>157</v>
      </c>
      <c r="F3471" t="s">
        <v>6349</v>
      </c>
      <c r="G3471" t="s">
        <v>147</v>
      </c>
      <c r="H3471" t="s">
        <v>135</v>
      </c>
      <c r="I3471" t="s">
        <v>136</v>
      </c>
      <c r="J3471" t="s">
        <v>137</v>
      </c>
      <c r="K3471" t="s">
        <v>138</v>
      </c>
      <c r="L3471" t="s">
        <v>10172</v>
      </c>
      <c r="M3471" t="s">
        <v>10173</v>
      </c>
      <c r="N3471">
        <v>7.659444444</v>
      </c>
      <c r="O3471">
        <v>0</v>
      </c>
      <c r="P3471">
        <v>27</v>
      </c>
      <c r="Q3471">
        <v>0</v>
      </c>
      <c r="R3471">
        <v>2</v>
      </c>
      <c r="S3471">
        <v>0</v>
      </c>
      <c r="T3471">
        <v>4</v>
      </c>
      <c r="U3471">
        <v>0</v>
      </c>
      <c r="V3471">
        <v>0</v>
      </c>
      <c r="W3471">
        <v>0</v>
      </c>
      <c r="X3471">
        <v>43.316430707891811</v>
      </c>
      <c r="Y3471">
        <v>0</v>
      </c>
      <c r="Z3471">
        <v>32.367044201170884</v>
      </c>
      <c r="AA3471">
        <v>0</v>
      </c>
      <c r="AB3471">
        <v>27.045625210744465</v>
      </c>
      <c r="AC3471">
        <v>0</v>
      </c>
      <c r="AD3471">
        <v>0</v>
      </c>
      <c r="AE3471">
        <v>102.72910011980716</v>
      </c>
    </row>
    <row r="3472" spans="1:31" x14ac:dyDescent="0.25">
      <c r="A3472">
        <v>2400521</v>
      </c>
      <c r="B3472">
        <v>1</v>
      </c>
      <c r="C3472" t="s">
        <v>80</v>
      </c>
      <c r="D3472" t="s">
        <v>94</v>
      </c>
      <c r="E3472" t="s">
        <v>153</v>
      </c>
      <c r="F3472" t="s">
        <v>10174</v>
      </c>
      <c r="G3472" t="s">
        <v>4441</v>
      </c>
      <c r="H3472" t="s">
        <v>143</v>
      </c>
      <c r="I3472" t="s">
        <v>136</v>
      </c>
      <c r="J3472" t="s">
        <v>137</v>
      </c>
      <c r="K3472" t="s">
        <v>163</v>
      </c>
      <c r="L3472" t="s">
        <v>10175</v>
      </c>
      <c r="M3472" t="s">
        <v>10176</v>
      </c>
      <c r="N3472">
        <v>3.4794444439999999</v>
      </c>
      <c r="O3472">
        <v>0</v>
      </c>
      <c r="P3472">
        <v>650</v>
      </c>
      <c r="Q3472">
        <v>0</v>
      </c>
      <c r="R3472">
        <v>0</v>
      </c>
      <c r="S3472">
        <v>0</v>
      </c>
      <c r="T3472">
        <v>43</v>
      </c>
      <c r="U3472">
        <v>0</v>
      </c>
      <c r="V3472">
        <v>0</v>
      </c>
      <c r="W3472">
        <v>0</v>
      </c>
      <c r="X3472">
        <v>453.27933780668667</v>
      </c>
      <c r="Y3472">
        <v>0</v>
      </c>
      <c r="Z3472">
        <v>0</v>
      </c>
      <c r="AA3472">
        <v>0</v>
      </c>
      <c r="AB3472">
        <v>135.27054699193931</v>
      </c>
      <c r="AC3472">
        <v>0</v>
      </c>
      <c r="AD3472">
        <v>0</v>
      </c>
      <c r="AE3472">
        <v>588.54988479862595</v>
      </c>
    </row>
    <row r="3473" spans="1:31" x14ac:dyDescent="0.25">
      <c r="A3473">
        <v>2400684</v>
      </c>
      <c r="B3473">
        <v>1</v>
      </c>
      <c r="C3473" t="s">
        <v>80</v>
      </c>
      <c r="D3473" t="s">
        <v>94</v>
      </c>
      <c r="E3473" t="s">
        <v>157</v>
      </c>
      <c r="F3473" t="s">
        <v>10177</v>
      </c>
      <c r="G3473" t="s">
        <v>254</v>
      </c>
      <c r="H3473" t="s">
        <v>135</v>
      </c>
      <c r="I3473" t="s">
        <v>136</v>
      </c>
      <c r="J3473" t="s">
        <v>137</v>
      </c>
      <c r="K3473" t="s">
        <v>163</v>
      </c>
      <c r="L3473" t="s">
        <v>10178</v>
      </c>
      <c r="M3473" t="s">
        <v>10179</v>
      </c>
      <c r="N3473">
        <v>0.330555555</v>
      </c>
      <c r="O3473">
        <v>0</v>
      </c>
      <c r="P3473">
        <v>94</v>
      </c>
      <c r="Q3473">
        <v>0</v>
      </c>
      <c r="R3473">
        <v>0</v>
      </c>
      <c r="S3473">
        <v>0</v>
      </c>
      <c r="T3473">
        <v>4</v>
      </c>
      <c r="U3473">
        <v>0</v>
      </c>
      <c r="V3473">
        <v>0</v>
      </c>
      <c r="W3473">
        <v>0</v>
      </c>
      <c r="X3473">
        <v>5.7866166763671725</v>
      </c>
      <c r="Y3473">
        <v>0</v>
      </c>
      <c r="Z3473">
        <v>0</v>
      </c>
      <c r="AA3473">
        <v>0</v>
      </c>
      <c r="AB3473">
        <v>0.90234278314391991</v>
      </c>
      <c r="AC3473">
        <v>0</v>
      </c>
      <c r="AD3473">
        <v>0</v>
      </c>
      <c r="AE3473">
        <v>6.6889594595110928</v>
      </c>
    </row>
    <row r="3474" spans="1:31" x14ac:dyDescent="0.25">
      <c r="A3474">
        <v>2400730</v>
      </c>
      <c r="B3474">
        <v>1</v>
      </c>
      <c r="C3474" t="s">
        <v>80</v>
      </c>
      <c r="D3474" t="s">
        <v>107</v>
      </c>
      <c r="E3474" t="s">
        <v>132</v>
      </c>
      <c r="F3474" t="s">
        <v>10180</v>
      </c>
      <c r="G3474" t="s">
        <v>254</v>
      </c>
      <c r="H3474" t="s">
        <v>135</v>
      </c>
      <c r="I3474" t="s">
        <v>136</v>
      </c>
      <c r="J3474" t="s">
        <v>137</v>
      </c>
      <c r="K3474" t="s">
        <v>163</v>
      </c>
      <c r="L3474" t="s">
        <v>10181</v>
      </c>
      <c r="M3474" t="s">
        <v>10182</v>
      </c>
      <c r="N3474">
        <v>0.31666666599999999</v>
      </c>
      <c r="O3474">
        <v>0</v>
      </c>
      <c r="P3474">
        <v>0</v>
      </c>
      <c r="Q3474">
        <v>0</v>
      </c>
      <c r="R3474">
        <v>5</v>
      </c>
      <c r="S3474">
        <v>0</v>
      </c>
      <c r="T3474">
        <v>2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0.10862920147966668</v>
      </c>
      <c r="AA3474">
        <v>0</v>
      </c>
      <c r="AB3474">
        <v>0.4271721632206667</v>
      </c>
      <c r="AC3474">
        <v>0</v>
      </c>
      <c r="AD3474">
        <v>0</v>
      </c>
      <c r="AE3474">
        <v>0.53580136470033335</v>
      </c>
    </row>
    <row r="3475" spans="1:31" x14ac:dyDescent="0.25">
      <c r="A3475">
        <v>2400335</v>
      </c>
      <c r="B3475">
        <v>1</v>
      </c>
      <c r="C3475" t="s">
        <v>80</v>
      </c>
      <c r="D3475" t="s">
        <v>99</v>
      </c>
      <c r="E3475" t="s">
        <v>157</v>
      </c>
      <c r="F3475" t="s">
        <v>10183</v>
      </c>
      <c r="G3475" t="s">
        <v>134</v>
      </c>
      <c r="H3475" t="s">
        <v>135</v>
      </c>
      <c r="I3475" t="s">
        <v>136</v>
      </c>
      <c r="J3475" t="s">
        <v>137</v>
      </c>
      <c r="K3475" t="s">
        <v>138</v>
      </c>
      <c r="L3475" t="s">
        <v>10184</v>
      </c>
      <c r="M3475" t="s">
        <v>10185</v>
      </c>
      <c r="N3475">
        <v>2.7194444440000001</v>
      </c>
      <c r="O3475">
        <v>0</v>
      </c>
      <c r="P3475">
        <v>60</v>
      </c>
      <c r="Q3475">
        <v>0</v>
      </c>
      <c r="R3475">
        <v>0</v>
      </c>
      <c r="S3475">
        <v>0</v>
      </c>
      <c r="T3475">
        <v>1</v>
      </c>
      <c r="U3475">
        <v>0</v>
      </c>
      <c r="V3475">
        <v>0</v>
      </c>
      <c r="W3475">
        <v>0</v>
      </c>
      <c r="X3475">
        <v>18.610903854272316</v>
      </c>
      <c r="Y3475">
        <v>0</v>
      </c>
      <c r="Z3475">
        <v>0</v>
      </c>
      <c r="AA3475">
        <v>0</v>
      </c>
      <c r="AB3475">
        <v>4.417129260503744</v>
      </c>
      <c r="AC3475">
        <v>0</v>
      </c>
      <c r="AD3475">
        <v>0</v>
      </c>
      <c r="AE3475">
        <v>23.028033114776058</v>
      </c>
    </row>
    <row r="3476" spans="1:31" x14ac:dyDescent="0.25">
      <c r="A3476">
        <v>2400455</v>
      </c>
      <c r="B3476">
        <v>1</v>
      </c>
      <c r="C3476" t="s">
        <v>80</v>
      </c>
      <c r="D3476" t="s">
        <v>88</v>
      </c>
      <c r="E3476" t="s">
        <v>141</v>
      </c>
      <c r="F3476" t="s">
        <v>10186</v>
      </c>
      <c r="G3476" t="s">
        <v>235</v>
      </c>
      <c r="H3476" t="s">
        <v>143</v>
      </c>
      <c r="I3476" t="s">
        <v>136</v>
      </c>
      <c r="J3476" t="s">
        <v>3</v>
      </c>
      <c r="K3476" t="s">
        <v>163</v>
      </c>
      <c r="L3476" t="s">
        <v>10187</v>
      </c>
      <c r="M3476" t="s">
        <v>10188</v>
      </c>
      <c r="N3476">
        <v>2.2394444440000001</v>
      </c>
      <c r="O3476">
        <v>0</v>
      </c>
      <c r="P3476">
        <v>0</v>
      </c>
      <c r="Q3476">
        <v>0</v>
      </c>
      <c r="R3476">
        <v>0</v>
      </c>
      <c r="S3476">
        <v>1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354.18084599420274</v>
      </c>
      <c r="AB3476">
        <v>0</v>
      </c>
      <c r="AC3476">
        <v>0</v>
      </c>
      <c r="AD3476">
        <v>0</v>
      </c>
      <c r="AE3476">
        <v>354.18084599420274</v>
      </c>
    </row>
    <row r="3477" spans="1:31" x14ac:dyDescent="0.25">
      <c r="A3477">
        <v>2400292</v>
      </c>
      <c r="B3477">
        <v>1</v>
      </c>
      <c r="C3477" t="s">
        <v>81</v>
      </c>
      <c r="D3477" t="s">
        <v>114</v>
      </c>
      <c r="E3477" t="s">
        <v>157</v>
      </c>
      <c r="F3477" t="s">
        <v>10189</v>
      </c>
      <c r="G3477" t="s">
        <v>272</v>
      </c>
      <c r="H3477" t="s">
        <v>135</v>
      </c>
      <c r="I3477" t="s">
        <v>136</v>
      </c>
      <c r="J3477" t="s">
        <v>137</v>
      </c>
      <c r="K3477" t="s">
        <v>163</v>
      </c>
      <c r="L3477" t="s">
        <v>10190</v>
      </c>
      <c r="M3477" t="s">
        <v>10191</v>
      </c>
      <c r="N3477">
        <v>0.57166666600000005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7</v>
      </c>
      <c r="U3477">
        <v>0</v>
      </c>
      <c r="V3477">
        <v>3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5.6441957844343467</v>
      </c>
      <c r="AC3477">
        <v>0</v>
      </c>
      <c r="AD3477">
        <v>148.27922581626081</v>
      </c>
      <c r="AE3477">
        <v>153.92342160069515</v>
      </c>
    </row>
    <row r="3478" spans="1:31" x14ac:dyDescent="0.25">
      <c r="A3478">
        <v>2400269</v>
      </c>
      <c r="B3478">
        <v>1</v>
      </c>
      <c r="C3478" t="s">
        <v>80</v>
      </c>
      <c r="D3478" t="s">
        <v>96</v>
      </c>
      <c r="E3478" t="s">
        <v>325</v>
      </c>
      <c r="F3478" t="s">
        <v>10192</v>
      </c>
      <c r="G3478" t="s">
        <v>162</v>
      </c>
      <c r="H3478" t="s">
        <v>143</v>
      </c>
      <c r="I3478" t="s">
        <v>136</v>
      </c>
      <c r="J3478" t="s">
        <v>137</v>
      </c>
      <c r="K3478" t="s">
        <v>163</v>
      </c>
      <c r="L3478" t="s">
        <v>10193</v>
      </c>
      <c r="M3478" t="s">
        <v>10194</v>
      </c>
      <c r="N3478">
        <v>1.3125</v>
      </c>
      <c r="O3478">
        <v>0</v>
      </c>
      <c r="P3478">
        <v>167</v>
      </c>
      <c r="Q3478">
        <v>0</v>
      </c>
      <c r="R3478">
        <v>0</v>
      </c>
      <c r="S3478">
        <v>1</v>
      </c>
      <c r="T3478">
        <v>27</v>
      </c>
      <c r="U3478">
        <v>0</v>
      </c>
      <c r="V3478">
        <v>0</v>
      </c>
      <c r="W3478">
        <v>0</v>
      </c>
      <c r="X3478">
        <v>74.489076711407705</v>
      </c>
      <c r="Y3478">
        <v>0</v>
      </c>
      <c r="Z3478">
        <v>0</v>
      </c>
      <c r="AA3478">
        <v>13.949932600097084</v>
      </c>
      <c r="AB3478">
        <v>28.589407551445564</v>
      </c>
      <c r="AC3478">
        <v>0</v>
      </c>
      <c r="AD3478">
        <v>0</v>
      </c>
      <c r="AE3478">
        <v>117.02841686295035</v>
      </c>
    </row>
    <row r="3479" spans="1:31" x14ac:dyDescent="0.25">
      <c r="A3479">
        <v>2400667</v>
      </c>
      <c r="B3479">
        <v>1</v>
      </c>
      <c r="C3479" t="s">
        <v>80</v>
      </c>
      <c r="D3479" t="s">
        <v>93</v>
      </c>
      <c r="E3479" t="s">
        <v>153</v>
      </c>
      <c r="F3479" t="s">
        <v>10195</v>
      </c>
      <c r="G3479" t="s">
        <v>134</v>
      </c>
      <c r="H3479" t="s">
        <v>143</v>
      </c>
      <c r="I3479" t="s">
        <v>136</v>
      </c>
      <c r="J3479" t="s">
        <v>137</v>
      </c>
      <c r="K3479" t="s">
        <v>138</v>
      </c>
      <c r="L3479" t="s">
        <v>10196</v>
      </c>
      <c r="M3479" t="s">
        <v>10197</v>
      </c>
      <c r="N3479">
        <v>1.836944444</v>
      </c>
      <c r="O3479">
        <v>0</v>
      </c>
      <c r="P3479">
        <v>738</v>
      </c>
      <c r="Q3479">
        <v>0</v>
      </c>
      <c r="R3479">
        <v>24</v>
      </c>
      <c r="S3479">
        <v>4</v>
      </c>
      <c r="T3479">
        <v>78</v>
      </c>
      <c r="U3479">
        <v>1</v>
      </c>
      <c r="V3479">
        <v>0</v>
      </c>
      <c r="W3479">
        <v>0</v>
      </c>
      <c r="X3479">
        <v>27.093550139222302</v>
      </c>
      <c r="Y3479">
        <v>0</v>
      </c>
      <c r="Z3479">
        <v>22.873548793126741</v>
      </c>
      <c r="AA3479">
        <v>12.384642592990142</v>
      </c>
      <c r="AB3479">
        <v>39.056553564797994</v>
      </c>
      <c r="AC3479">
        <v>49.020680776694796</v>
      </c>
      <c r="AD3479">
        <v>0</v>
      </c>
      <c r="AE3479">
        <v>150.42897586683199</v>
      </c>
    </row>
    <row r="3480" spans="1:31" x14ac:dyDescent="0.25">
      <c r="A3480">
        <v>2400355</v>
      </c>
      <c r="B3480">
        <v>1</v>
      </c>
      <c r="C3480" t="s">
        <v>81</v>
      </c>
      <c r="D3480" t="s">
        <v>119</v>
      </c>
      <c r="E3480" t="s">
        <v>153</v>
      </c>
      <c r="F3480" t="s">
        <v>1624</v>
      </c>
      <c r="G3480" t="s">
        <v>162</v>
      </c>
      <c r="H3480" t="s">
        <v>143</v>
      </c>
      <c r="I3480" t="s">
        <v>136</v>
      </c>
      <c r="J3480" t="s">
        <v>137</v>
      </c>
      <c r="K3480" t="s">
        <v>163</v>
      </c>
      <c r="L3480" t="s">
        <v>10198</v>
      </c>
      <c r="M3480" t="s">
        <v>10199</v>
      </c>
      <c r="N3480">
        <v>7.5277777000000004E-2</v>
      </c>
      <c r="O3480">
        <v>0</v>
      </c>
      <c r="P3480">
        <v>514</v>
      </c>
      <c r="Q3480">
        <v>55</v>
      </c>
      <c r="R3480">
        <v>121</v>
      </c>
      <c r="S3480">
        <v>5</v>
      </c>
      <c r="T3480">
        <v>23</v>
      </c>
      <c r="U3480">
        <v>2</v>
      </c>
      <c r="V3480">
        <v>0</v>
      </c>
      <c r="W3480">
        <v>0</v>
      </c>
      <c r="X3480">
        <v>6.1463721676447225</v>
      </c>
      <c r="Y3480">
        <v>6.5219516058440874</v>
      </c>
      <c r="Z3480">
        <v>18.650921566135278</v>
      </c>
      <c r="AA3480">
        <v>0.46774070214173252</v>
      </c>
      <c r="AB3480">
        <v>1.0226998665697951</v>
      </c>
      <c r="AC3480">
        <v>22.84045157055343</v>
      </c>
      <c r="AD3480">
        <v>0</v>
      </c>
      <c r="AE3480">
        <v>55.65013747888905</v>
      </c>
    </row>
    <row r="3481" spans="1:31" x14ac:dyDescent="0.25">
      <c r="A3481">
        <v>2400498</v>
      </c>
      <c r="B3481">
        <v>1</v>
      </c>
      <c r="C3481" t="s">
        <v>80</v>
      </c>
      <c r="D3481" t="s">
        <v>105</v>
      </c>
      <c r="E3481" t="s">
        <v>176</v>
      </c>
      <c r="F3481" t="s">
        <v>10200</v>
      </c>
      <c r="G3481" t="s">
        <v>287</v>
      </c>
      <c r="H3481" t="s">
        <v>135</v>
      </c>
      <c r="I3481" t="s">
        <v>136</v>
      </c>
      <c r="J3481" t="s">
        <v>137</v>
      </c>
      <c r="K3481" t="s">
        <v>163</v>
      </c>
      <c r="L3481" t="s">
        <v>10201</v>
      </c>
      <c r="M3481" t="s">
        <v>10202</v>
      </c>
      <c r="N3481">
        <v>6.4366666659999998</v>
      </c>
      <c r="O3481">
        <v>0</v>
      </c>
      <c r="P3481">
        <v>45</v>
      </c>
      <c r="Q3481">
        <v>0</v>
      </c>
      <c r="R3481">
        <v>0</v>
      </c>
      <c r="S3481">
        <v>0</v>
      </c>
      <c r="T3481">
        <v>4</v>
      </c>
      <c r="U3481">
        <v>0</v>
      </c>
      <c r="V3481">
        <v>0</v>
      </c>
      <c r="W3481">
        <v>0</v>
      </c>
      <c r="X3481">
        <v>70.719992869488451</v>
      </c>
      <c r="Y3481">
        <v>0</v>
      </c>
      <c r="Z3481">
        <v>0</v>
      </c>
      <c r="AA3481">
        <v>0</v>
      </c>
      <c r="AB3481">
        <v>14.169137438076746</v>
      </c>
      <c r="AC3481">
        <v>0</v>
      </c>
      <c r="AD3481">
        <v>0</v>
      </c>
      <c r="AE3481">
        <v>84.889130307565196</v>
      </c>
    </row>
    <row r="3482" spans="1:31" x14ac:dyDescent="0.25">
      <c r="A3482">
        <v>2387484</v>
      </c>
      <c r="B3482">
        <v>1</v>
      </c>
      <c r="C3482" t="s">
        <v>81</v>
      </c>
      <c r="D3482" t="s">
        <v>118</v>
      </c>
      <c r="E3482" t="s">
        <v>141</v>
      </c>
      <c r="F3482" t="s">
        <v>10203</v>
      </c>
      <c r="G3482" t="s">
        <v>162</v>
      </c>
      <c r="H3482" t="s">
        <v>143</v>
      </c>
      <c r="I3482" t="s">
        <v>136</v>
      </c>
      <c r="J3482" t="s">
        <v>137</v>
      </c>
      <c r="K3482" t="s">
        <v>163</v>
      </c>
      <c r="L3482" t="s">
        <v>10204</v>
      </c>
      <c r="M3482" t="s">
        <v>10205</v>
      </c>
      <c r="N3482">
        <v>0.650277777</v>
      </c>
      <c r="O3482">
        <v>0</v>
      </c>
      <c r="P3482">
        <v>751</v>
      </c>
      <c r="Q3482">
        <v>0</v>
      </c>
      <c r="R3482">
        <v>36</v>
      </c>
      <c r="S3482">
        <v>0</v>
      </c>
      <c r="T3482">
        <v>113</v>
      </c>
      <c r="U3482">
        <v>0</v>
      </c>
      <c r="V3482">
        <v>1</v>
      </c>
      <c r="W3482">
        <v>0</v>
      </c>
      <c r="X3482">
        <v>66.042631024429056</v>
      </c>
      <c r="Y3482">
        <v>0</v>
      </c>
      <c r="Z3482">
        <v>7.7630261695414493</v>
      </c>
      <c r="AA3482">
        <v>0</v>
      </c>
      <c r="AB3482">
        <v>28.895180678522927</v>
      </c>
      <c r="AC3482">
        <v>0</v>
      </c>
      <c r="AD3482">
        <v>12.915745295343168</v>
      </c>
      <c r="AE3482">
        <v>115.61658316783659</v>
      </c>
    </row>
    <row r="3483" spans="1:31" x14ac:dyDescent="0.25">
      <c r="A3483">
        <v>2387485</v>
      </c>
      <c r="B3483">
        <v>1</v>
      </c>
      <c r="C3483" t="s">
        <v>81</v>
      </c>
      <c r="D3483" t="s">
        <v>128</v>
      </c>
      <c r="E3483" t="s">
        <v>181</v>
      </c>
      <c r="F3483" t="s">
        <v>10206</v>
      </c>
      <c r="G3483" t="s">
        <v>183</v>
      </c>
      <c r="H3483" t="s">
        <v>135</v>
      </c>
      <c r="I3483" t="s">
        <v>136</v>
      </c>
      <c r="J3483" t="s">
        <v>137</v>
      </c>
      <c r="K3483" t="s">
        <v>163</v>
      </c>
      <c r="L3483" t="s">
        <v>10207</v>
      </c>
      <c r="M3483" t="s">
        <v>10208</v>
      </c>
      <c r="N3483">
        <v>0.81805555500000005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1.2763681279631666E-2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1.2763681279631666E-2</v>
      </c>
    </row>
    <row r="3484" spans="1:31" x14ac:dyDescent="0.25">
      <c r="A3484">
        <v>2387487</v>
      </c>
      <c r="B3484">
        <v>1</v>
      </c>
      <c r="C3484" t="s">
        <v>80</v>
      </c>
      <c r="D3484" t="s">
        <v>99</v>
      </c>
      <c r="E3484" t="s">
        <v>279</v>
      </c>
      <c r="F3484" t="s">
        <v>10209</v>
      </c>
      <c r="G3484" t="s">
        <v>162</v>
      </c>
      <c r="H3484" t="s">
        <v>143</v>
      </c>
      <c r="I3484" t="s">
        <v>136</v>
      </c>
      <c r="J3484" t="s">
        <v>137</v>
      </c>
      <c r="K3484" t="s">
        <v>163</v>
      </c>
      <c r="L3484" t="s">
        <v>10210</v>
      </c>
      <c r="M3484" t="s">
        <v>10211</v>
      </c>
      <c r="N3484">
        <v>1.0838888879999999</v>
      </c>
      <c r="O3484">
        <v>0</v>
      </c>
      <c r="P3484">
        <v>0</v>
      </c>
      <c r="Q3484">
        <v>0</v>
      </c>
      <c r="R3484">
        <v>0</v>
      </c>
      <c r="S3484">
        <v>5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199.104268203636</v>
      </c>
      <c r="AB3484">
        <v>0</v>
      </c>
      <c r="AC3484">
        <v>0</v>
      </c>
      <c r="AD3484">
        <v>0</v>
      </c>
      <c r="AE3484">
        <v>199.104268203636</v>
      </c>
    </row>
    <row r="3485" spans="1:31" x14ac:dyDescent="0.25">
      <c r="A3485">
        <v>2387491</v>
      </c>
      <c r="B3485">
        <v>1</v>
      </c>
      <c r="C3485" t="s">
        <v>80</v>
      </c>
      <c r="D3485" t="s">
        <v>96</v>
      </c>
      <c r="E3485" t="s">
        <v>132</v>
      </c>
      <c r="F3485" t="s">
        <v>10212</v>
      </c>
      <c r="G3485" t="s">
        <v>527</v>
      </c>
      <c r="H3485" t="s">
        <v>135</v>
      </c>
      <c r="I3485" t="s">
        <v>136</v>
      </c>
      <c r="J3485" t="s">
        <v>137</v>
      </c>
      <c r="K3485" t="s">
        <v>163</v>
      </c>
      <c r="L3485" t="s">
        <v>10213</v>
      </c>
      <c r="M3485" t="s">
        <v>10214</v>
      </c>
      <c r="N3485">
        <v>0.84361111099999997</v>
      </c>
      <c r="O3485">
        <v>0</v>
      </c>
      <c r="P3485">
        <v>233</v>
      </c>
      <c r="Q3485">
        <v>0</v>
      </c>
      <c r="R3485">
        <v>0</v>
      </c>
      <c r="S3485">
        <v>0</v>
      </c>
      <c r="T3485">
        <v>6</v>
      </c>
      <c r="U3485">
        <v>0</v>
      </c>
      <c r="V3485">
        <v>0</v>
      </c>
      <c r="W3485">
        <v>0</v>
      </c>
      <c r="X3485">
        <v>26.935828896507214</v>
      </c>
      <c r="Y3485">
        <v>0</v>
      </c>
      <c r="Z3485">
        <v>0</v>
      </c>
      <c r="AA3485">
        <v>0</v>
      </c>
      <c r="AB3485">
        <v>1.4543254306094986</v>
      </c>
      <c r="AC3485">
        <v>0</v>
      </c>
      <c r="AD3485">
        <v>0</v>
      </c>
      <c r="AE3485">
        <v>28.390154327116711</v>
      </c>
    </row>
    <row r="3486" spans="1:31" x14ac:dyDescent="0.25">
      <c r="A3486">
        <v>2387492</v>
      </c>
      <c r="B3486">
        <v>1</v>
      </c>
      <c r="C3486" t="s">
        <v>80</v>
      </c>
      <c r="D3486" t="s">
        <v>95</v>
      </c>
      <c r="E3486" t="s">
        <v>157</v>
      </c>
      <c r="F3486" t="s">
        <v>5396</v>
      </c>
      <c r="G3486" t="s">
        <v>580</v>
      </c>
      <c r="H3486" t="s">
        <v>135</v>
      </c>
      <c r="I3486" t="s">
        <v>136</v>
      </c>
      <c r="J3486" t="s">
        <v>137</v>
      </c>
      <c r="K3486" t="s">
        <v>163</v>
      </c>
      <c r="L3486" t="s">
        <v>10215</v>
      </c>
      <c r="M3486" t="s">
        <v>10216</v>
      </c>
      <c r="N3486">
        <v>0.59388888799999995</v>
      </c>
      <c r="O3486">
        <v>0</v>
      </c>
      <c r="P3486">
        <v>190</v>
      </c>
      <c r="Q3486">
        <v>0</v>
      </c>
      <c r="R3486">
        <v>2</v>
      </c>
      <c r="S3486">
        <v>0</v>
      </c>
      <c r="T3486">
        <v>8</v>
      </c>
      <c r="U3486">
        <v>0</v>
      </c>
      <c r="V3486">
        <v>0</v>
      </c>
      <c r="W3486">
        <v>0</v>
      </c>
      <c r="X3486">
        <v>17.129668245020703</v>
      </c>
      <c r="Y3486">
        <v>0</v>
      </c>
      <c r="Z3486">
        <v>2.9402521675908334E-2</v>
      </c>
      <c r="AA3486">
        <v>0</v>
      </c>
      <c r="AB3486">
        <v>0.74227245605172898</v>
      </c>
      <c r="AC3486">
        <v>0</v>
      </c>
      <c r="AD3486">
        <v>0</v>
      </c>
      <c r="AE3486">
        <v>17.901343222748341</v>
      </c>
    </row>
    <row r="3487" spans="1:31" x14ac:dyDescent="0.25">
      <c r="A3487">
        <v>2387496</v>
      </c>
      <c r="B3487">
        <v>1</v>
      </c>
      <c r="C3487" t="s">
        <v>80</v>
      </c>
      <c r="D3487" t="s">
        <v>93</v>
      </c>
      <c r="E3487" t="s">
        <v>157</v>
      </c>
      <c r="F3487" t="s">
        <v>10217</v>
      </c>
      <c r="G3487" t="s">
        <v>272</v>
      </c>
      <c r="H3487" t="s">
        <v>135</v>
      </c>
      <c r="I3487" t="s">
        <v>136</v>
      </c>
      <c r="J3487" t="s">
        <v>137</v>
      </c>
      <c r="K3487" t="s">
        <v>163</v>
      </c>
      <c r="L3487" t="s">
        <v>10218</v>
      </c>
      <c r="M3487" t="s">
        <v>10219</v>
      </c>
      <c r="N3487">
        <v>1.714722222</v>
      </c>
      <c r="O3487">
        <v>0</v>
      </c>
      <c r="P3487">
        <v>12</v>
      </c>
      <c r="Q3487">
        <v>0</v>
      </c>
      <c r="R3487">
        <v>7</v>
      </c>
      <c r="S3487">
        <v>0</v>
      </c>
      <c r="T3487">
        <v>2</v>
      </c>
      <c r="U3487">
        <v>0</v>
      </c>
      <c r="V3487">
        <v>0</v>
      </c>
      <c r="W3487">
        <v>0</v>
      </c>
      <c r="X3487">
        <v>4.8565744869873573</v>
      </c>
      <c r="Y3487">
        <v>0</v>
      </c>
      <c r="Z3487">
        <v>8.1215618476046672</v>
      </c>
      <c r="AA3487">
        <v>0</v>
      </c>
      <c r="AB3487">
        <v>0.27806829875981787</v>
      </c>
      <c r="AC3487">
        <v>0</v>
      </c>
      <c r="AD3487">
        <v>0</v>
      </c>
      <c r="AE3487">
        <v>13.256204633351842</v>
      </c>
    </row>
    <row r="3488" spans="1:31" x14ac:dyDescent="0.25">
      <c r="A3488">
        <v>2387497</v>
      </c>
      <c r="B3488">
        <v>1</v>
      </c>
      <c r="C3488" t="s">
        <v>81</v>
      </c>
      <c r="D3488" t="s">
        <v>112</v>
      </c>
      <c r="E3488" t="s">
        <v>153</v>
      </c>
      <c r="F3488" t="s">
        <v>9122</v>
      </c>
      <c r="G3488" t="s">
        <v>162</v>
      </c>
      <c r="H3488" t="s">
        <v>143</v>
      </c>
      <c r="I3488" t="s">
        <v>136</v>
      </c>
      <c r="J3488" t="s">
        <v>137</v>
      </c>
      <c r="K3488" t="s">
        <v>163</v>
      </c>
      <c r="L3488" t="s">
        <v>10220</v>
      </c>
      <c r="M3488" t="s">
        <v>10221</v>
      </c>
      <c r="N3488">
        <v>0.85333333300000003</v>
      </c>
      <c r="O3488">
        <v>0</v>
      </c>
      <c r="P3488">
        <v>3</v>
      </c>
      <c r="Q3488">
        <v>12</v>
      </c>
      <c r="R3488">
        <v>71</v>
      </c>
      <c r="S3488">
        <v>7</v>
      </c>
      <c r="T3488">
        <v>7</v>
      </c>
      <c r="U3488">
        <v>0</v>
      </c>
      <c r="V3488">
        <v>0</v>
      </c>
      <c r="W3488">
        <v>0</v>
      </c>
      <c r="X3488">
        <v>1.5403425725558726</v>
      </c>
      <c r="Y3488">
        <v>257.13388928955135</v>
      </c>
      <c r="Z3488">
        <v>33.420722100608685</v>
      </c>
      <c r="AA3488">
        <v>7.1069528971408094</v>
      </c>
      <c r="AB3488">
        <v>3.9637426824671076</v>
      </c>
      <c r="AC3488">
        <v>0</v>
      </c>
      <c r="AD3488">
        <v>0</v>
      </c>
      <c r="AE3488">
        <v>303.16564954232376</v>
      </c>
    </row>
    <row r="3489" spans="1:31" x14ac:dyDescent="0.25">
      <c r="A3489">
        <v>2387502</v>
      </c>
      <c r="B3489">
        <v>1</v>
      </c>
      <c r="C3489" t="s">
        <v>80</v>
      </c>
      <c r="D3489" t="s">
        <v>89</v>
      </c>
      <c r="E3489" t="s">
        <v>141</v>
      </c>
      <c r="F3489" t="s">
        <v>3635</v>
      </c>
      <c r="G3489" t="s">
        <v>206</v>
      </c>
      <c r="H3489" t="s">
        <v>143</v>
      </c>
      <c r="I3489" t="s">
        <v>136</v>
      </c>
      <c r="J3489" t="s">
        <v>137</v>
      </c>
      <c r="K3489" t="s">
        <v>163</v>
      </c>
      <c r="L3489" t="s">
        <v>10222</v>
      </c>
      <c r="M3489" t="s">
        <v>10223</v>
      </c>
      <c r="N3489">
        <v>1.46</v>
      </c>
      <c r="O3489">
        <v>0</v>
      </c>
      <c r="P3489">
        <v>22</v>
      </c>
      <c r="Q3489">
        <v>0</v>
      </c>
      <c r="R3489">
        <v>4</v>
      </c>
      <c r="S3489">
        <v>0</v>
      </c>
      <c r="T3489">
        <v>22</v>
      </c>
      <c r="U3489">
        <v>0</v>
      </c>
      <c r="V3489">
        <v>0</v>
      </c>
      <c r="W3489">
        <v>0</v>
      </c>
      <c r="X3489">
        <v>21.478744465056916</v>
      </c>
      <c r="Y3489">
        <v>0</v>
      </c>
      <c r="Z3489">
        <v>0</v>
      </c>
      <c r="AA3489">
        <v>0</v>
      </c>
      <c r="AB3489">
        <v>48.966030276922623</v>
      </c>
      <c r="AC3489">
        <v>0</v>
      </c>
      <c r="AD3489">
        <v>0</v>
      </c>
      <c r="AE3489">
        <v>70.444774741979543</v>
      </c>
    </row>
    <row r="3490" spans="1:31" x14ac:dyDescent="0.25">
      <c r="A3490">
        <v>2387503</v>
      </c>
      <c r="B3490">
        <v>1</v>
      </c>
      <c r="C3490" t="s">
        <v>80</v>
      </c>
      <c r="D3490" t="s">
        <v>101</v>
      </c>
      <c r="E3490" t="s">
        <v>141</v>
      </c>
      <c r="F3490" t="s">
        <v>10224</v>
      </c>
      <c r="G3490" t="s">
        <v>162</v>
      </c>
      <c r="H3490" t="s">
        <v>143</v>
      </c>
      <c r="I3490" t="s">
        <v>136</v>
      </c>
      <c r="J3490" t="s">
        <v>137</v>
      </c>
      <c r="K3490" t="s">
        <v>163</v>
      </c>
      <c r="L3490" t="s">
        <v>10225</v>
      </c>
      <c r="M3490" t="s">
        <v>10226</v>
      </c>
      <c r="N3490">
        <v>2.0061111110000001</v>
      </c>
      <c r="O3490">
        <v>0</v>
      </c>
      <c r="P3490">
        <v>276</v>
      </c>
      <c r="Q3490">
        <v>0</v>
      </c>
      <c r="R3490">
        <v>0</v>
      </c>
      <c r="S3490">
        <v>0</v>
      </c>
      <c r="T3490">
        <v>4</v>
      </c>
      <c r="U3490">
        <v>0</v>
      </c>
      <c r="V3490">
        <v>0</v>
      </c>
      <c r="W3490">
        <v>0</v>
      </c>
      <c r="X3490">
        <v>65.395158514856476</v>
      </c>
      <c r="Y3490">
        <v>0</v>
      </c>
      <c r="Z3490">
        <v>0</v>
      </c>
      <c r="AA3490">
        <v>0</v>
      </c>
      <c r="AB3490">
        <v>7.0416698338266954</v>
      </c>
      <c r="AC3490">
        <v>0</v>
      </c>
      <c r="AD3490">
        <v>0</v>
      </c>
      <c r="AE3490">
        <v>72.436828348683179</v>
      </c>
    </row>
    <row r="3491" spans="1:31" x14ac:dyDescent="0.25">
      <c r="A3491">
        <v>2387506</v>
      </c>
      <c r="B3491">
        <v>1</v>
      </c>
      <c r="C3491" t="s">
        <v>81</v>
      </c>
      <c r="D3491" t="s">
        <v>117</v>
      </c>
      <c r="E3491" t="s">
        <v>141</v>
      </c>
      <c r="F3491" t="s">
        <v>10227</v>
      </c>
      <c r="G3491" t="s">
        <v>206</v>
      </c>
      <c r="H3491" t="s">
        <v>143</v>
      </c>
      <c r="I3491" t="s">
        <v>136</v>
      </c>
      <c r="J3491" t="s">
        <v>137</v>
      </c>
      <c r="K3491" t="s">
        <v>163</v>
      </c>
      <c r="L3491" t="s">
        <v>10228</v>
      </c>
      <c r="M3491" t="s">
        <v>10229</v>
      </c>
      <c r="N3491">
        <v>1.9611111109999999</v>
      </c>
      <c r="O3491">
        <v>0</v>
      </c>
      <c r="P3491">
        <v>82</v>
      </c>
      <c r="Q3491">
        <v>0</v>
      </c>
      <c r="R3491">
        <v>10</v>
      </c>
      <c r="S3491">
        <v>0</v>
      </c>
      <c r="T3491">
        <v>6</v>
      </c>
      <c r="U3491">
        <v>0</v>
      </c>
      <c r="V3491">
        <v>0</v>
      </c>
      <c r="W3491">
        <v>0</v>
      </c>
      <c r="X3491">
        <v>11.852368149785788</v>
      </c>
      <c r="Y3491">
        <v>0</v>
      </c>
      <c r="Z3491">
        <v>0</v>
      </c>
      <c r="AA3491">
        <v>0</v>
      </c>
      <c r="AB3491">
        <v>0.86221352107233018</v>
      </c>
      <c r="AC3491">
        <v>0</v>
      </c>
      <c r="AD3491">
        <v>0</v>
      </c>
      <c r="AE3491">
        <v>12.714581670858118</v>
      </c>
    </row>
    <row r="3492" spans="1:31" x14ac:dyDescent="0.25">
      <c r="A3492">
        <v>2387508</v>
      </c>
      <c r="B3492">
        <v>1</v>
      </c>
      <c r="C3492" t="s">
        <v>80</v>
      </c>
      <c r="D3492" t="s">
        <v>96</v>
      </c>
      <c r="E3492" t="s">
        <v>153</v>
      </c>
      <c r="F3492" t="s">
        <v>10230</v>
      </c>
      <c r="G3492" t="s">
        <v>162</v>
      </c>
      <c r="H3492" t="s">
        <v>143</v>
      </c>
      <c r="I3492" t="s">
        <v>136</v>
      </c>
      <c r="J3492" t="s">
        <v>137</v>
      </c>
      <c r="K3492" t="s">
        <v>163</v>
      </c>
      <c r="L3492" t="s">
        <v>10231</v>
      </c>
      <c r="M3492" t="s">
        <v>10232</v>
      </c>
      <c r="N3492">
        <v>3.1811111109999999</v>
      </c>
      <c r="O3492">
        <v>5</v>
      </c>
      <c r="P3492">
        <v>118</v>
      </c>
      <c r="Q3492">
        <v>1</v>
      </c>
      <c r="R3492">
        <v>0</v>
      </c>
      <c r="S3492">
        <v>12</v>
      </c>
      <c r="T3492">
        <v>1</v>
      </c>
      <c r="U3492">
        <v>0</v>
      </c>
      <c r="V3492">
        <v>0</v>
      </c>
      <c r="W3492">
        <v>105.85003119553163</v>
      </c>
      <c r="X3492">
        <v>48.233739902055298</v>
      </c>
      <c r="Y3492">
        <v>2.5262682575669997</v>
      </c>
      <c r="Z3492">
        <v>0</v>
      </c>
      <c r="AA3492">
        <v>137.7730554083455</v>
      </c>
      <c r="AB3492">
        <v>0.13639291921653002</v>
      </c>
      <c r="AC3492">
        <v>0</v>
      </c>
      <c r="AD3492">
        <v>0</v>
      </c>
      <c r="AE3492">
        <v>294.51948768271598</v>
      </c>
    </row>
    <row r="3493" spans="1:31" x14ac:dyDescent="0.25">
      <c r="A3493">
        <v>2387509</v>
      </c>
      <c r="B3493">
        <v>1</v>
      </c>
      <c r="C3493" t="s">
        <v>80</v>
      </c>
      <c r="D3493" t="s">
        <v>100</v>
      </c>
      <c r="E3493" t="s">
        <v>153</v>
      </c>
      <c r="F3493" t="s">
        <v>10233</v>
      </c>
      <c r="G3493" t="s">
        <v>162</v>
      </c>
      <c r="H3493" t="s">
        <v>143</v>
      </c>
      <c r="I3493" t="s">
        <v>136</v>
      </c>
      <c r="J3493" t="s">
        <v>137</v>
      </c>
      <c r="K3493" t="s">
        <v>163</v>
      </c>
      <c r="L3493" t="s">
        <v>10234</v>
      </c>
      <c r="M3493" t="s">
        <v>10235</v>
      </c>
      <c r="N3493">
        <v>0.66666666600000002</v>
      </c>
      <c r="O3493">
        <v>11</v>
      </c>
      <c r="P3493">
        <v>6884</v>
      </c>
      <c r="Q3493">
        <v>44</v>
      </c>
      <c r="R3493">
        <v>743</v>
      </c>
      <c r="S3493">
        <v>63</v>
      </c>
      <c r="T3493">
        <v>980</v>
      </c>
      <c r="U3493">
        <v>8</v>
      </c>
      <c r="V3493">
        <v>1</v>
      </c>
      <c r="W3493">
        <v>2.8826469282372629</v>
      </c>
      <c r="X3493">
        <v>972.79278706347031</v>
      </c>
      <c r="Y3493">
        <v>24.782124061374091</v>
      </c>
      <c r="Z3493">
        <v>244.5823327220987</v>
      </c>
      <c r="AA3493">
        <v>234.60944953422054</v>
      </c>
      <c r="AB3493">
        <v>456.03441473880224</v>
      </c>
      <c r="AC3493">
        <v>207.92840357793074</v>
      </c>
      <c r="AD3493">
        <v>67.552564806256441</v>
      </c>
      <c r="AE3493">
        <v>2211.16472343239</v>
      </c>
    </row>
    <row r="3494" spans="1:31" x14ac:dyDescent="0.25">
      <c r="A3494">
        <v>2387511</v>
      </c>
      <c r="B3494">
        <v>1</v>
      </c>
      <c r="C3494" t="s">
        <v>80</v>
      </c>
      <c r="D3494" t="s">
        <v>96</v>
      </c>
      <c r="E3494" t="s">
        <v>279</v>
      </c>
      <c r="F3494" t="s">
        <v>10236</v>
      </c>
      <c r="G3494" t="s">
        <v>220</v>
      </c>
      <c r="H3494" t="s">
        <v>143</v>
      </c>
      <c r="I3494" t="s">
        <v>136</v>
      </c>
      <c r="J3494" t="s">
        <v>137</v>
      </c>
      <c r="K3494" t="s">
        <v>163</v>
      </c>
      <c r="L3494" t="s">
        <v>10237</v>
      </c>
      <c r="M3494" t="s">
        <v>10238</v>
      </c>
      <c r="N3494">
        <v>0.94666666600000005</v>
      </c>
      <c r="O3494">
        <v>0</v>
      </c>
      <c r="P3494">
        <v>284</v>
      </c>
      <c r="Q3494">
        <v>11</v>
      </c>
      <c r="R3494">
        <v>29</v>
      </c>
      <c r="S3494">
        <v>9</v>
      </c>
      <c r="T3494">
        <v>51</v>
      </c>
      <c r="U3494">
        <v>3</v>
      </c>
      <c r="V3494">
        <v>0</v>
      </c>
      <c r="W3494">
        <v>0</v>
      </c>
      <c r="X3494">
        <v>64.273623345409817</v>
      </c>
      <c r="Y3494">
        <v>4.6414407776211331</v>
      </c>
      <c r="Z3494">
        <v>11.247590702383309</v>
      </c>
      <c r="AA3494">
        <v>31.755901922140676</v>
      </c>
      <c r="AB3494">
        <v>20.928536424121248</v>
      </c>
      <c r="AC3494">
        <v>168.5466219708037</v>
      </c>
      <c r="AD3494">
        <v>0</v>
      </c>
      <c r="AE3494">
        <v>301.39371514247989</v>
      </c>
    </row>
    <row r="3495" spans="1:31" x14ac:dyDescent="0.25">
      <c r="A3495">
        <v>2387512</v>
      </c>
      <c r="B3495">
        <v>1</v>
      </c>
      <c r="C3495" t="s">
        <v>81</v>
      </c>
      <c r="D3495" t="s">
        <v>113</v>
      </c>
      <c r="E3495" t="s">
        <v>141</v>
      </c>
      <c r="F3495" t="s">
        <v>10239</v>
      </c>
      <c r="G3495" t="s">
        <v>162</v>
      </c>
      <c r="H3495" t="s">
        <v>143</v>
      </c>
      <c r="I3495" t="s">
        <v>136</v>
      </c>
      <c r="J3495" t="s">
        <v>137</v>
      </c>
      <c r="K3495" t="s">
        <v>163</v>
      </c>
      <c r="L3495" t="s">
        <v>10240</v>
      </c>
      <c r="M3495" t="s">
        <v>10241</v>
      </c>
      <c r="N3495">
        <v>0.53305555500000001</v>
      </c>
      <c r="O3495">
        <v>0</v>
      </c>
      <c r="P3495">
        <v>7757</v>
      </c>
      <c r="Q3495">
        <v>2</v>
      </c>
      <c r="R3495">
        <v>116</v>
      </c>
      <c r="S3495">
        <v>5</v>
      </c>
      <c r="T3495">
        <v>682</v>
      </c>
      <c r="U3495">
        <v>2</v>
      </c>
      <c r="V3495">
        <v>2</v>
      </c>
      <c r="W3495">
        <v>0</v>
      </c>
      <c r="X3495">
        <v>811.2053476127694</v>
      </c>
      <c r="Y3495">
        <v>4.336924508878897</v>
      </c>
      <c r="Z3495">
        <v>12.106338825065617</v>
      </c>
      <c r="AA3495">
        <v>151.47786855808067</v>
      </c>
      <c r="AB3495">
        <v>329.59428258360089</v>
      </c>
      <c r="AC3495">
        <v>98.825731202046526</v>
      </c>
      <c r="AD3495">
        <v>4.8745717828324882</v>
      </c>
      <c r="AE3495">
        <v>1412.4210650732743</v>
      </c>
    </row>
    <row r="3496" spans="1:31" x14ac:dyDescent="0.25">
      <c r="A3496">
        <v>2387514</v>
      </c>
      <c r="B3496">
        <v>1</v>
      </c>
      <c r="C3496" t="s">
        <v>81</v>
      </c>
      <c r="D3496" t="s">
        <v>113</v>
      </c>
      <c r="E3496" t="s">
        <v>279</v>
      </c>
      <c r="F3496" t="s">
        <v>10242</v>
      </c>
      <c r="G3496" t="s">
        <v>162</v>
      </c>
      <c r="H3496" t="s">
        <v>143</v>
      </c>
      <c r="I3496" t="s">
        <v>136</v>
      </c>
      <c r="J3496" t="s">
        <v>137</v>
      </c>
      <c r="K3496" t="s">
        <v>163</v>
      </c>
      <c r="L3496" t="s">
        <v>10243</v>
      </c>
      <c r="M3496" t="s">
        <v>10244</v>
      </c>
      <c r="N3496">
        <v>7.4999999999999997E-2</v>
      </c>
      <c r="O3496">
        <v>1</v>
      </c>
      <c r="P3496">
        <v>1362</v>
      </c>
      <c r="Q3496">
        <v>141</v>
      </c>
      <c r="R3496">
        <v>411</v>
      </c>
      <c r="S3496">
        <v>8</v>
      </c>
      <c r="T3496">
        <v>151</v>
      </c>
      <c r="U3496">
        <v>1</v>
      </c>
      <c r="V3496">
        <v>0</v>
      </c>
      <c r="W3496">
        <v>3.7633031249999999E-3</v>
      </c>
      <c r="X3496">
        <v>17.304788597046308</v>
      </c>
      <c r="Y3496">
        <v>8.7181219954058218</v>
      </c>
      <c r="Z3496">
        <v>20.407876208446055</v>
      </c>
      <c r="AA3496">
        <v>0.37697513131079996</v>
      </c>
      <c r="AB3496">
        <v>4.2861182209465518</v>
      </c>
      <c r="AC3496">
        <v>8.0215190535689995</v>
      </c>
      <c r="AD3496">
        <v>0</v>
      </c>
      <c r="AE3496">
        <v>59.119162509849538</v>
      </c>
    </row>
    <row r="3497" spans="1:31" x14ac:dyDescent="0.25">
      <c r="A3497">
        <v>2387515</v>
      </c>
      <c r="B3497">
        <v>1</v>
      </c>
      <c r="C3497" t="s">
        <v>81</v>
      </c>
      <c r="D3497" t="s">
        <v>113</v>
      </c>
      <c r="E3497" t="s">
        <v>325</v>
      </c>
      <c r="F3497" t="s">
        <v>10245</v>
      </c>
      <c r="G3497" t="s">
        <v>162</v>
      </c>
      <c r="H3497" t="s">
        <v>143</v>
      </c>
      <c r="I3497" t="s">
        <v>136</v>
      </c>
      <c r="J3497" t="s">
        <v>137</v>
      </c>
      <c r="K3497" t="s">
        <v>163</v>
      </c>
      <c r="L3497" t="s">
        <v>10246</v>
      </c>
      <c r="M3497" t="s">
        <v>10247</v>
      </c>
      <c r="N3497">
        <v>6.5390555000000003E-2</v>
      </c>
      <c r="O3497">
        <v>1</v>
      </c>
      <c r="P3497">
        <v>2413</v>
      </c>
      <c r="Q3497">
        <v>147</v>
      </c>
      <c r="R3497">
        <v>439</v>
      </c>
      <c r="S3497">
        <v>10</v>
      </c>
      <c r="T3497">
        <v>280</v>
      </c>
      <c r="U3497">
        <v>1</v>
      </c>
      <c r="V3497">
        <v>0</v>
      </c>
      <c r="W3497">
        <v>3.2754675347222225E-3</v>
      </c>
      <c r="X3497">
        <v>24.378562955592571</v>
      </c>
      <c r="Y3497">
        <v>7.9822073412457577</v>
      </c>
      <c r="Z3497">
        <v>18.98159269368233</v>
      </c>
      <c r="AA3497">
        <v>3.0944275326403998</v>
      </c>
      <c r="AB3497">
        <v>7.0410991502796865</v>
      </c>
      <c r="AC3497">
        <v>6.9816925095878339</v>
      </c>
      <c r="AD3497">
        <v>0</v>
      </c>
      <c r="AE3497">
        <v>68.462857650563294</v>
      </c>
    </row>
    <row r="3498" spans="1:31" x14ac:dyDescent="0.25">
      <c r="A3498">
        <v>2387517</v>
      </c>
      <c r="B3498">
        <v>1</v>
      </c>
      <c r="C3498" t="s">
        <v>80</v>
      </c>
      <c r="D3498" t="s">
        <v>89</v>
      </c>
      <c r="E3498" t="s">
        <v>153</v>
      </c>
      <c r="F3498" t="s">
        <v>2957</v>
      </c>
      <c r="G3498" t="s">
        <v>254</v>
      </c>
      <c r="H3498" t="s">
        <v>143</v>
      </c>
      <c r="I3498" t="s">
        <v>136</v>
      </c>
      <c r="J3498" t="s">
        <v>137</v>
      </c>
      <c r="K3498" t="s">
        <v>163</v>
      </c>
      <c r="L3498" t="s">
        <v>10248</v>
      </c>
      <c r="M3498" t="s">
        <v>10249</v>
      </c>
      <c r="N3498">
        <v>0.955555555</v>
      </c>
      <c r="O3498">
        <v>1</v>
      </c>
      <c r="P3498">
        <v>289</v>
      </c>
      <c r="Q3498">
        <v>1</v>
      </c>
      <c r="R3498">
        <v>57</v>
      </c>
      <c r="S3498">
        <v>2</v>
      </c>
      <c r="T3498">
        <v>173</v>
      </c>
      <c r="U3498">
        <v>0</v>
      </c>
      <c r="V3498">
        <v>0</v>
      </c>
      <c r="W3498">
        <v>3.7946686762008888</v>
      </c>
      <c r="X3498">
        <v>87.402745990995669</v>
      </c>
      <c r="Y3498">
        <v>5.5658240543672006</v>
      </c>
      <c r="Z3498">
        <v>13.364710940650737</v>
      </c>
      <c r="AA3498">
        <v>3.5763729757701332</v>
      </c>
      <c r="AB3498">
        <v>103.38489921377824</v>
      </c>
      <c r="AC3498">
        <v>0</v>
      </c>
      <c r="AD3498">
        <v>0</v>
      </c>
      <c r="AE3498">
        <v>217.08922185176286</v>
      </c>
    </row>
    <row r="3499" spans="1:31" x14ac:dyDescent="0.25">
      <c r="A3499">
        <v>2387518</v>
      </c>
      <c r="B3499">
        <v>1</v>
      </c>
      <c r="C3499" t="s">
        <v>80</v>
      </c>
      <c r="D3499" t="s">
        <v>84</v>
      </c>
      <c r="E3499" t="s">
        <v>176</v>
      </c>
      <c r="F3499" t="s">
        <v>10250</v>
      </c>
      <c r="G3499" t="s">
        <v>272</v>
      </c>
      <c r="H3499" t="s">
        <v>135</v>
      </c>
      <c r="I3499" t="s">
        <v>136</v>
      </c>
      <c r="J3499" t="s">
        <v>137</v>
      </c>
      <c r="K3499" t="s">
        <v>163</v>
      </c>
      <c r="L3499" t="s">
        <v>10251</v>
      </c>
      <c r="M3499" t="s">
        <v>10252</v>
      </c>
      <c r="N3499">
        <v>0.65611111099999997</v>
      </c>
      <c r="O3499">
        <v>0</v>
      </c>
      <c r="P3499">
        <v>83</v>
      </c>
      <c r="Q3499">
        <v>0</v>
      </c>
      <c r="R3499">
        <v>0</v>
      </c>
      <c r="S3499">
        <v>0</v>
      </c>
      <c r="T3499">
        <v>12</v>
      </c>
      <c r="U3499">
        <v>0</v>
      </c>
      <c r="V3499">
        <v>0</v>
      </c>
      <c r="W3499">
        <v>0</v>
      </c>
      <c r="X3499">
        <v>9.7194099898566009</v>
      </c>
      <c r="Y3499">
        <v>0</v>
      </c>
      <c r="Z3499">
        <v>0</v>
      </c>
      <c r="AA3499">
        <v>0</v>
      </c>
      <c r="AB3499">
        <v>4.4327677248247443</v>
      </c>
      <c r="AC3499">
        <v>0</v>
      </c>
      <c r="AD3499">
        <v>0</v>
      </c>
      <c r="AE3499">
        <v>14.152177714681345</v>
      </c>
    </row>
    <row r="3500" spans="1:31" x14ac:dyDescent="0.25">
      <c r="A3500">
        <v>2387520</v>
      </c>
      <c r="B3500">
        <v>1</v>
      </c>
      <c r="C3500" t="s">
        <v>81</v>
      </c>
      <c r="D3500" t="s">
        <v>118</v>
      </c>
      <c r="E3500" t="s">
        <v>141</v>
      </c>
      <c r="F3500" t="s">
        <v>10253</v>
      </c>
      <c r="G3500" t="s">
        <v>162</v>
      </c>
      <c r="H3500" t="s">
        <v>143</v>
      </c>
      <c r="I3500" t="s">
        <v>136</v>
      </c>
      <c r="J3500" t="s">
        <v>137</v>
      </c>
      <c r="K3500" t="s">
        <v>163</v>
      </c>
      <c r="L3500" t="s">
        <v>10254</v>
      </c>
      <c r="M3500" t="s">
        <v>10255</v>
      </c>
      <c r="N3500">
        <v>1.278888888</v>
      </c>
      <c r="O3500">
        <v>0</v>
      </c>
      <c r="P3500">
        <v>48</v>
      </c>
      <c r="Q3500">
        <v>0</v>
      </c>
      <c r="R3500">
        <v>9</v>
      </c>
      <c r="S3500">
        <v>0</v>
      </c>
      <c r="T3500">
        <v>6</v>
      </c>
      <c r="U3500">
        <v>0</v>
      </c>
      <c r="V3500">
        <v>1</v>
      </c>
      <c r="W3500">
        <v>0</v>
      </c>
      <c r="X3500">
        <v>8.1040963041098966</v>
      </c>
      <c r="Y3500">
        <v>0</v>
      </c>
      <c r="Z3500">
        <v>16.135046592939748</v>
      </c>
      <c r="AA3500">
        <v>0</v>
      </c>
      <c r="AB3500">
        <v>15.301336428612489</v>
      </c>
      <c r="AC3500">
        <v>0</v>
      </c>
      <c r="AD3500">
        <v>48.324890376073803</v>
      </c>
      <c r="AE3500">
        <v>87.865369701735943</v>
      </c>
    </row>
    <row r="3501" spans="1:31" x14ac:dyDescent="0.25">
      <c r="A3501">
        <v>2387521</v>
      </c>
      <c r="B3501">
        <v>1</v>
      </c>
      <c r="C3501" t="s">
        <v>81</v>
      </c>
      <c r="D3501" t="s">
        <v>112</v>
      </c>
      <c r="E3501" t="s">
        <v>153</v>
      </c>
      <c r="F3501" t="s">
        <v>10256</v>
      </c>
      <c r="G3501" t="s">
        <v>162</v>
      </c>
      <c r="H3501" t="s">
        <v>143</v>
      </c>
      <c r="I3501" t="s">
        <v>136</v>
      </c>
      <c r="J3501" t="s">
        <v>137</v>
      </c>
      <c r="K3501" t="s">
        <v>163</v>
      </c>
      <c r="L3501" t="s">
        <v>10257</v>
      </c>
      <c r="M3501" t="s">
        <v>10258</v>
      </c>
      <c r="N3501">
        <v>0.207777777</v>
      </c>
      <c r="O3501">
        <v>8</v>
      </c>
      <c r="P3501">
        <v>4710</v>
      </c>
      <c r="Q3501">
        <v>151</v>
      </c>
      <c r="R3501">
        <v>630</v>
      </c>
      <c r="S3501">
        <v>49</v>
      </c>
      <c r="T3501">
        <v>327</v>
      </c>
      <c r="U3501">
        <v>4</v>
      </c>
      <c r="V3501">
        <v>1</v>
      </c>
      <c r="W3501">
        <v>0.47082521985448889</v>
      </c>
      <c r="X3501">
        <v>113.54835247872546</v>
      </c>
      <c r="Y3501">
        <v>73.487011430889126</v>
      </c>
      <c r="Z3501">
        <v>79.883701940368752</v>
      </c>
      <c r="AA3501">
        <v>50.075560325651523</v>
      </c>
      <c r="AB3501">
        <v>23.967075985229592</v>
      </c>
      <c r="AC3501">
        <v>3.8334234893481023</v>
      </c>
      <c r="AD3501">
        <v>1.4716467577310401</v>
      </c>
      <c r="AE3501">
        <v>346.7375976277981</v>
      </c>
    </row>
    <row r="3502" spans="1:31" x14ac:dyDescent="0.25">
      <c r="A3502">
        <v>2387523</v>
      </c>
      <c r="B3502">
        <v>1</v>
      </c>
      <c r="C3502" t="s">
        <v>80</v>
      </c>
      <c r="D3502" t="s">
        <v>104</v>
      </c>
      <c r="E3502" t="s">
        <v>153</v>
      </c>
      <c r="F3502" t="s">
        <v>10259</v>
      </c>
      <c r="G3502" t="s">
        <v>162</v>
      </c>
      <c r="H3502" t="s">
        <v>143</v>
      </c>
      <c r="I3502" t="s">
        <v>136</v>
      </c>
      <c r="J3502" t="s">
        <v>137</v>
      </c>
      <c r="K3502" t="s">
        <v>163</v>
      </c>
      <c r="L3502" t="s">
        <v>10260</v>
      </c>
      <c r="M3502" t="s">
        <v>10261</v>
      </c>
      <c r="N3502">
        <v>0.73027777699999996</v>
      </c>
      <c r="O3502">
        <v>34</v>
      </c>
      <c r="P3502">
        <v>2052</v>
      </c>
      <c r="Q3502">
        <v>117</v>
      </c>
      <c r="R3502">
        <v>163</v>
      </c>
      <c r="S3502">
        <v>49</v>
      </c>
      <c r="T3502">
        <v>236</v>
      </c>
      <c r="U3502">
        <v>3</v>
      </c>
      <c r="V3502">
        <v>1</v>
      </c>
      <c r="W3502">
        <v>30.455757639518758</v>
      </c>
      <c r="X3502">
        <v>287.7846859033362</v>
      </c>
      <c r="Y3502">
        <v>87.087022557533331</v>
      </c>
      <c r="Z3502">
        <v>48.470957842062653</v>
      </c>
      <c r="AA3502">
        <v>124.62182766945695</v>
      </c>
      <c r="AB3502">
        <v>94.375481299125681</v>
      </c>
      <c r="AC3502">
        <v>17.344060144618044</v>
      </c>
      <c r="AD3502">
        <v>2.3109808959390179</v>
      </c>
      <c r="AE3502">
        <v>692.45077395159069</v>
      </c>
    </row>
    <row r="3503" spans="1:31" x14ac:dyDescent="0.25">
      <c r="A3503">
        <v>2387524</v>
      </c>
      <c r="B3503">
        <v>1</v>
      </c>
      <c r="C3503" t="s">
        <v>80</v>
      </c>
      <c r="D3503" t="s">
        <v>85</v>
      </c>
      <c r="E3503" t="s">
        <v>132</v>
      </c>
      <c r="F3503" t="s">
        <v>10262</v>
      </c>
      <c r="G3503" t="s">
        <v>254</v>
      </c>
      <c r="H3503" t="s">
        <v>135</v>
      </c>
      <c r="I3503" t="s">
        <v>136</v>
      </c>
      <c r="J3503" t="s">
        <v>137</v>
      </c>
      <c r="K3503" t="s">
        <v>163</v>
      </c>
      <c r="L3503" t="s">
        <v>10263</v>
      </c>
      <c r="M3503" t="s">
        <v>10264</v>
      </c>
      <c r="N3503">
        <v>0.26833333300000001</v>
      </c>
      <c r="O3503">
        <v>0</v>
      </c>
      <c r="P3503">
        <v>490</v>
      </c>
      <c r="Q3503">
        <v>0</v>
      </c>
      <c r="R3503">
        <v>0</v>
      </c>
      <c r="S3503">
        <v>0</v>
      </c>
      <c r="T3503">
        <v>49</v>
      </c>
      <c r="U3503">
        <v>0</v>
      </c>
      <c r="V3503">
        <v>0</v>
      </c>
      <c r="W3503">
        <v>0</v>
      </c>
      <c r="X3503">
        <v>21.080715055905227</v>
      </c>
      <c r="Y3503">
        <v>0</v>
      </c>
      <c r="Z3503">
        <v>0</v>
      </c>
      <c r="AA3503">
        <v>0</v>
      </c>
      <c r="AB3503">
        <v>3.7342343916748955</v>
      </c>
      <c r="AC3503">
        <v>0</v>
      </c>
      <c r="AD3503">
        <v>0</v>
      </c>
      <c r="AE3503">
        <v>24.814949447580123</v>
      </c>
    </row>
    <row r="3504" spans="1:31" x14ac:dyDescent="0.25">
      <c r="A3504">
        <v>2387525</v>
      </c>
      <c r="B3504">
        <v>1</v>
      </c>
      <c r="C3504" t="s">
        <v>80</v>
      </c>
      <c r="D3504" t="s">
        <v>85</v>
      </c>
      <c r="E3504" t="s">
        <v>176</v>
      </c>
      <c r="F3504" t="s">
        <v>10265</v>
      </c>
      <c r="G3504" t="s">
        <v>235</v>
      </c>
      <c r="H3504" t="s">
        <v>135</v>
      </c>
      <c r="I3504" t="s">
        <v>136</v>
      </c>
      <c r="J3504" t="s">
        <v>3</v>
      </c>
      <c r="K3504" t="s">
        <v>163</v>
      </c>
      <c r="L3504" t="s">
        <v>10266</v>
      </c>
      <c r="M3504" t="s">
        <v>10267</v>
      </c>
      <c r="N3504">
        <v>3.9849999999999999</v>
      </c>
      <c r="O3504">
        <v>0</v>
      </c>
      <c r="P3504">
        <v>27</v>
      </c>
      <c r="Q3504">
        <v>0</v>
      </c>
      <c r="R3504">
        <v>0</v>
      </c>
      <c r="S3504">
        <v>0</v>
      </c>
      <c r="T3504">
        <v>8</v>
      </c>
      <c r="U3504">
        <v>0</v>
      </c>
      <c r="V3504">
        <v>0</v>
      </c>
      <c r="W3504">
        <v>0</v>
      </c>
      <c r="X3504">
        <v>21.628060819914971</v>
      </c>
      <c r="Y3504">
        <v>0</v>
      </c>
      <c r="Z3504">
        <v>0</v>
      </c>
      <c r="AA3504">
        <v>0</v>
      </c>
      <c r="AB3504">
        <v>104.94830917021528</v>
      </c>
      <c r="AC3504">
        <v>0</v>
      </c>
      <c r="AD3504">
        <v>0</v>
      </c>
      <c r="AE3504">
        <v>126.57636999013025</v>
      </c>
    </row>
    <row r="3505" spans="1:31" x14ac:dyDescent="0.25">
      <c r="A3505">
        <v>2387527</v>
      </c>
      <c r="B3505">
        <v>1</v>
      </c>
      <c r="C3505" t="s">
        <v>80</v>
      </c>
      <c r="D3505" t="s">
        <v>94</v>
      </c>
      <c r="E3505" t="s">
        <v>157</v>
      </c>
      <c r="F3505" t="s">
        <v>10268</v>
      </c>
      <c r="G3505" t="s">
        <v>272</v>
      </c>
      <c r="H3505" t="s">
        <v>135</v>
      </c>
      <c r="I3505" t="s">
        <v>136</v>
      </c>
      <c r="J3505" t="s">
        <v>137</v>
      </c>
      <c r="K3505" t="s">
        <v>163</v>
      </c>
      <c r="L3505" t="s">
        <v>10269</v>
      </c>
      <c r="M3505" t="s">
        <v>10270</v>
      </c>
      <c r="N3505">
        <v>1.245833333</v>
      </c>
      <c r="O3505">
        <v>0</v>
      </c>
      <c r="P3505">
        <v>29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3.1603650437813995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3.1603650437813995</v>
      </c>
    </row>
    <row r="3506" spans="1:31" x14ac:dyDescent="0.25">
      <c r="A3506">
        <v>2387528</v>
      </c>
      <c r="B3506">
        <v>1</v>
      </c>
      <c r="C3506" t="s">
        <v>81</v>
      </c>
      <c r="D3506" t="s">
        <v>118</v>
      </c>
      <c r="E3506" t="s">
        <v>141</v>
      </c>
      <c r="F3506" t="s">
        <v>10271</v>
      </c>
      <c r="G3506" t="s">
        <v>206</v>
      </c>
      <c r="H3506" t="s">
        <v>143</v>
      </c>
      <c r="I3506" t="s">
        <v>136</v>
      </c>
      <c r="J3506" t="s">
        <v>137</v>
      </c>
      <c r="K3506" t="s">
        <v>163</v>
      </c>
      <c r="L3506" t="s">
        <v>10272</v>
      </c>
      <c r="M3506" t="s">
        <v>10273</v>
      </c>
      <c r="N3506">
        <v>2.031111111</v>
      </c>
      <c r="O3506">
        <v>1</v>
      </c>
      <c r="P3506">
        <v>0</v>
      </c>
      <c r="Q3506">
        <v>0</v>
      </c>
      <c r="R3506">
        <v>30</v>
      </c>
      <c r="S3506">
        <v>1</v>
      </c>
      <c r="T3506">
        <v>7</v>
      </c>
      <c r="U3506">
        <v>0</v>
      </c>
      <c r="V3506">
        <v>0</v>
      </c>
      <c r="W3506">
        <v>7.9284396705033249</v>
      </c>
      <c r="X3506">
        <v>0</v>
      </c>
      <c r="Y3506">
        <v>0</v>
      </c>
      <c r="Z3506">
        <v>45.297098012238081</v>
      </c>
      <c r="AA3506">
        <v>62.4377793607282</v>
      </c>
      <c r="AB3506">
        <v>37.638903930187773</v>
      </c>
      <c r="AC3506">
        <v>0</v>
      </c>
      <c r="AD3506">
        <v>0</v>
      </c>
      <c r="AE3506">
        <v>153.30222097365737</v>
      </c>
    </row>
    <row r="3507" spans="1:31" x14ac:dyDescent="0.25">
      <c r="A3507">
        <v>2387529</v>
      </c>
      <c r="B3507">
        <v>1</v>
      </c>
      <c r="C3507" t="s">
        <v>80</v>
      </c>
      <c r="D3507" t="s">
        <v>85</v>
      </c>
      <c r="E3507" t="s">
        <v>181</v>
      </c>
      <c r="F3507" t="s">
        <v>10274</v>
      </c>
      <c r="G3507" t="s">
        <v>224</v>
      </c>
      <c r="H3507" t="s">
        <v>135</v>
      </c>
      <c r="I3507" t="s">
        <v>136</v>
      </c>
      <c r="J3507" t="s">
        <v>137</v>
      </c>
      <c r="K3507" t="s">
        <v>163</v>
      </c>
      <c r="L3507" t="s">
        <v>10275</v>
      </c>
      <c r="M3507" t="s">
        <v>10276</v>
      </c>
      <c r="N3507">
        <v>1.2583333329999999</v>
      </c>
      <c r="O3507">
        <v>0</v>
      </c>
      <c r="P3507">
        <v>11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2.4519130795262996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2.4519130795262996</v>
      </c>
    </row>
    <row r="3508" spans="1:31" x14ac:dyDescent="0.25">
      <c r="A3508">
        <v>2387530</v>
      </c>
      <c r="B3508">
        <v>1</v>
      </c>
      <c r="C3508" t="s">
        <v>80</v>
      </c>
      <c r="D3508" t="s">
        <v>82</v>
      </c>
      <c r="E3508" t="s">
        <v>181</v>
      </c>
      <c r="F3508" t="s">
        <v>10277</v>
      </c>
      <c r="G3508" t="s">
        <v>231</v>
      </c>
      <c r="H3508" t="s">
        <v>135</v>
      </c>
      <c r="I3508" t="s">
        <v>136</v>
      </c>
      <c r="J3508" t="s">
        <v>137</v>
      </c>
      <c r="K3508" t="s">
        <v>163</v>
      </c>
      <c r="L3508" t="s">
        <v>10278</v>
      </c>
      <c r="M3508" t="s">
        <v>10279</v>
      </c>
      <c r="N3508">
        <v>6.2511111110000002</v>
      </c>
      <c r="O3508">
        <v>0</v>
      </c>
      <c r="P3508">
        <v>6</v>
      </c>
      <c r="Q3508">
        <v>0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0</v>
      </c>
      <c r="X3508">
        <v>8.5787263418313593</v>
      </c>
      <c r="Y3508">
        <v>0</v>
      </c>
      <c r="Z3508">
        <v>0</v>
      </c>
      <c r="AA3508">
        <v>0</v>
      </c>
      <c r="AB3508">
        <v>2.0478983087562819</v>
      </c>
      <c r="AC3508">
        <v>0</v>
      </c>
      <c r="AD3508">
        <v>0</v>
      </c>
      <c r="AE3508">
        <v>10.62662465058764</v>
      </c>
    </row>
    <row r="3509" spans="1:31" x14ac:dyDescent="0.25">
      <c r="A3509">
        <v>2387531</v>
      </c>
      <c r="B3509">
        <v>1</v>
      </c>
      <c r="C3509" t="s">
        <v>80</v>
      </c>
      <c r="D3509" t="s">
        <v>84</v>
      </c>
      <c r="E3509" t="s">
        <v>181</v>
      </c>
      <c r="F3509" t="s">
        <v>10280</v>
      </c>
      <c r="G3509" t="s">
        <v>235</v>
      </c>
      <c r="H3509" t="s">
        <v>135</v>
      </c>
      <c r="I3509" t="s">
        <v>136</v>
      </c>
      <c r="J3509" t="s">
        <v>3</v>
      </c>
      <c r="K3509" t="s">
        <v>163</v>
      </c>
      <c r="L3509" t="s">
        <v>10281</v>
      </c>
      <c r="M3509" t="s">
        <v>10282</v>
      </c>
      <c r="N3509">
        <v>2.7974999999999999</v>
      </c>
      <c r="O3509">
        <v>0</v>
      </c>
      <c r="P3509">
        <v>3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0.73913018426658983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0.73913018426658983</v>
      </c>
    </row>
    <row r="3510" spans="1:31" x14ac:dyDescent="0.25">
      <c r="A3510">
        <v>2387532</v>
      </c>
      <c r="B3510">
        <v>1</v>
      </c>
      <c r="C3510" t="s">
        <v>81</v>
      </c>
      <c r="D3510" t="s">
        <v>127</v>
      </c>
      <c r="E3510" t="s">
        <v>157</v>
      </c>
      <c r="F3510" t="s">
        <v>10283</v>
      </c>
      <c r="G3510" t="s">
        <v>272</v>
      </c>
      <c r="H3510" t="s">
        <v>135</v>
      </c>
      <c r="I3510" t="s">
        <v>136</v>
      </c>
      <c r="J3510" t="s">
        <v>137</v>
      </c>
      <c r="K3510" t="s">
        <v>163</v>
      </c>
      <c r="L3510" t="s">
        <v>10284</v>
      </c>
      <c r="M3510" t="s">
        <v>10285</v>
      </c>
      <c r="N3510">
        <v>1.8869444440000001</v>
      </c>
      <c r="O3510">
        <v>0</v>
      </c>
      <c r="P3510">
        <v>22</v>
      </c>
      <c r="Q3510">
        <v>0</v>
      </c>
      <c r="R3510">
        <v>0</v>
      </c>
      <c r="S3510">
        <v>0</v>
      </c>
      <c r="T3510">
        <v>2</v>
      </c>
      <c r="U3510">
        <v>0</v>
      </c>
      <c r="V3510">
        <v>0</v>
      </c>
      <c r="W3510">
        <v>0</v>
      </c>
      <c r="X3510">
        <v>4.4652304290479385</v>
      </c>
      <c r="Y3510">
        <v>0</v>
      </c>
      <c r="Z3510">
        <v>0</v>
      </c>
      <c r="AA3510">
        <v>0</v>
      </c>
      <c r="AB3510">
        <v>4.3213288712969069</v>
      </c>
      <c r="AC3510">
        <v>0</v>
      </c>
      <c r="AD3510">
        <v>0</v>
      </c>
      <c r="AE3510">
        <v>8.7865593003448446</v>
      </c>
    </row>
    <row r="3511" spans="1:31" x14ac:dyDescent="0.25">
      <c r="A3511">
        <v>2387534</v>
      </c>
      <c r="B3511">
        <v>1</v>
      </c>
      <c r="C3511" t="s">
        <v>80</v>
      </c>
      <c r="D3511" t="s">
        <v>95</v>
      </c>
      <c r="E3511" t="s">
        <v>153</v>
      </c>
      <c r="F3511" t="s">
        <v>10286</v>
      </c>
      <c r="G3511" t="s">
        <v>162</v>
      </c>
      <c r="H3511" t="s">
        <v>143</v>
      </c>
      <c r="I3511" t="s">
        <v>136</v>
      </c>
      <c r="J3511" t="s">
        <v>137</v>
      </c>
      <c r="K3511" t="s">
        <v>163</v>
      </c>
      <c r="L3511" t="s">
        <v>10287</v>
      </c>
      <c r="M3511" t="s">
        <v>10288</v>
      </c>
      <c r="N3511">
        <v>0.623611111</v>
      </c>
      <c r="O3511">
        <v>5</v>
      </c>
      <c r="P3511">
        <v>2527</v>
      </c>
      <c r="Q3511">
        <v>8</v>
      </c>
      <c r="R3511">
        <v>39</v>
      </c>
      <c r="S3511">
        <v>60</v>
      </c>
      <c r="T3511">
        <v>216</v>
      </c>
      <c r="U3511">
        <v>10</v>
      </c>
      <c r="V3511">
        <v>2</v>
      </c>
      <c r="W3511">
        <v>1.0533798399822252</v>
      </c>
      <c r="X3511">
        <v>254.07770026752914</v>
      </c>
      <c r="Y3511">
        <v>36.443415566772607</v>
      </c>
      <c r="Z3511">
        <v>8.5828020521431334</v>
      </c>
      <c r="AA3511">
        <v>326.10688071043899</v>
      </c>
      <c r="AB3511">
        <v>118.22769649633061</v>
      </c>
      <c r="AC3511">
        <v>392.07966142341428</v>
      </c>
      <c r="AD3511">
        <v>8.0337023398195502</v>
      </c>
      <c r="AE3511">
        <v>1144.6052386964304</v>
      </c>
    </row>
    <row r="3512" spans="1:31" x14ac:dyDescent="0.25">
      <c r="A3512">
        <v>2387535</v>
      </c>
      <c r="B3512">
        <v>1</v>
      </c>
      <c r="C3512" t="s">
        <v>80</v>
      </c>
      <c r="D3512" t="s">
        <v>100</v>
      </c>
      <c r="E3512" t="s">
        <v>141</v>
      </c>
      <c r="F3512" t="s">
        <v>10289</v>
      </c>
      <c r="G3512" t="s">
        <v>206</v>
      </c>
      <c r="H3512" t="s">
        <v>143</v>
      </c>
      <c r="I3512" t="s">
        <v>136</v>
      </c>
      <c r="J3512" t="s">
        <v>137</v>
      </c>
      <c r="K3512" t="s">
        <v>163</v>
      </c>
      <c r="L3512" t="s">
        <v>10290</v>
      </c>
      <c r="M3512" t="s">
        <v>10291</v>
      </c>
      <c r="N3512">
        <v>1.0008333330000001</v>
      </c>
      <c r="O3512">
        <v>0</v>
      </c>
      <c r="P3512">
        <v>5</v>
      </c>
      <c r="Q3512">
        <v>0</v>
      </c>
      <c r="R3512">
        <v>13</v>
      </c>
      <c r="S3512">
        <v>0</v>
      </c>
      <c r="T3512">
        <v>3</v>
      </c>
      <c r="U3512">
        <v>0</v>
      </c>
      <c r="V3512">
        <v>0</v>
      </c>
      <c r="W3512">
        <v>0</v>
      </c>
      <c r="X3512">
        <v>0.32827989996646673</v>
      </c>
      <c r="Y3512">
        <v>0</v>
      </c>
      <c r="Z3512">
        <v>6.1687801352094551</v>
      </c>
      <c r="AA3512">
        <v>0</v>
      </c>
      <c r="AB3512">
        <v>0.51697552055182006</v>
      </c>
      <c r="AC3512">
        <v>0</v>
      </c>
      <c r="AD3512">
        <v>0</v>
      </c>
      <c r="AE3512">
        <v>7.0140355557277418</v>
      </c>
    </row>
    <row r="3513" spans="1:31" x14ac:dyDescent="0.25">
      <c r="A3513">
        <v>2387536</v>
      </c>
      <c r="B3513">
        <v>1</v>
      </c>
      <c r="C3513" t="s">
        <v>81</v>
      </c>
      <c r="D3513" t="s">
        <v>112</v>
      </c>
      <c r="E3513" t="s">
        <v>153</v>
      </c>
      <c r="F3513" t="s">
        <v>7096</v>
      </c>
      <c r="G3513" t="s">
        <v>134</v>
      </c>
      <c r="H3513" t="s">
        <v>143</v>
      </c>
      <c r="I3513" t="s">
        <v>136</v>
      </c>
      <c r="J3513" t="s">
        <v>137</v>
      </c>
      <c r="K3513" t="s">
        <v>138</v>
      </c>
      <c r="L3513" t="s">
        <v>10292</v>
      </c>
      <c r="M3513" t="s">
        <v>10293</v>
      </c>
      <c r="N3513">
        <v>8.0463888879999992</v>
      </c>
      <c r="O3513">
        <v>0</v>
      </c>
      <c r="P3513">
        <v>1288</v>
      </c>
      <c r="Q3513">
        <v>5</v>
      </c>
      <c r="R3513">
        <v>38</v>
      </c>
      <c r="S3513">
        <v>8</v>
      </c>
      <c r="T3513">
        <v>70</v>
      </c>
      <c r="U3513">
        <v>1</v>
      </c>
      <c r="V3513">
        <v>1</v>
      </c>
      <c r="W3513">
        <v>0</v>
      </c>
      <c r="X3513">
        <v>949.94708356352703</v>
      </c>
      <c r="Y3513">
        <v>274.20353581608055</v>
      </c>
      <c r="Z3513">
        <v>128.88036663479738</v>
      </c>
      <c r="AA3513">
        <v>221.76334612275573</v>
      </c>
      <c r="AB3513">
        <v>250.71889379478358</v>
      </c>
      <c r="AC3513">
        <v>884.56366162249913</v>
      </c>
      <c r="AD3513">
        <v>884.49277752514797</v>
      </c>
      <c r="AE3513">
        <v>3594.5696650795917</v>
      </c>
    </row>
    <row r="3514" spans="1:31" x14ac:dyDescent="0.25">
      <c r="A3514">
        <v>2387539</v>
      </c>
      <c r="B3514">
        <v>1</v>
      </c>
      <c r="C3514" t="s">
        <v>81</v>
      </c>
      <c r="D3514" t="s">
        <v>114</v>
      </c>
      <c r="E3514" t="s">
        <v>153</v>
      </c>
      <c r="F3514" t="s">
        <v>10294</v>
      </c>
      <c r="G3514" t="s">
        <v>220</v>
      </c>
      <c r="H3514" t="s">
        <v>143</v>
      </c>
      <c r="I3514" t="s">
        <v>136</v>
      </c>
      <c r="J3514" t="s">
        <v>137</v>
      </c>
      <c r="K3514" t="s">
        <v>138</v>
      </c>
      <c r="L3514" t="s">
        <v>10295</v>
      </c>
      <c r="M3514" t="s">
        <v>10249</v>
      </c>
      <c r="N3514">
        <v>0.102222222</v>
      </c>
      <c r="O3514">
        <v>0</v>
      </c>
      <c r="P3514">
        <v>670</v>
      </c>
      <c r="Q3514">
        <v>12</v>
      </c>
      <c r="R3514">
        <v>96</v>
      </c>
      <c r="S3514">
        <v>15</v>
      </c>
      <c r="T3514">
        <v>56</v>
      </c>
      <c r="U3514">
        <v>1</v>
      </c>
      <c r="V3514">
        <v>0</v>
      </c>
      <c r="W3514">
        <v>0</v>
      </c>
      <c r="X3514">
        <v>6.0336004715544913</v>
      </c>
      <c r="Y3514">
        <v>1.94319406402064</v>
      </c>
      <c r="Z3514">
        <v>4.9101478430173202</v>
      </c>
      <c r="AA3514">
        <v>3.939077223221493</v>
      </c>
      <c r="AB3514">
        <v>4.3055837624696114</v>
      </c>
      <c r="AC3514">
        <v>12.113431283102136</v>
      </c>
      <c r="AD3514">
        <v>0</v>
      </c>
      <c r="AE3514">
        <v>33.245034647385694</v>
      </c>
    </row>
    <row r="3515" spans="1:31" x14ac:dyDescent="0.25">
      <c r="A3515">
        <v>2387540</v>
      </c>
      <c r="B3515">
        <v>1</v>
      </c>
      <c r="C3515" t="s">
        <v>80</v>
      </c>
      <c r="D3515" t="s">
        <v>91</v>
      </c>
      <c r="E3515" t="s">
        <v>141</v>
      </c>
      <c r="F3515" t="s">
        <v>10296</v>
      </c>
      <c r="G3515" t="s">
        <v>147</v>
      </c>
      <c r="H3515" t="s">
        <v>143</v>
      </c>
      <c r="I3515" t="s">
        <v>136</v>
      </c>
      <c r="J3515" t="s">
        <v>137</v>
      </c>
      <c r="K3515" t="s">
        <v>138</v>
      </c>
      <c r="L3515" t="s">
        <v>10297</v>
      </c>
      <c r="M3515" t="s">
        <v>10298</v>
      </c>
      <c r="N3515">
        <v>1.1369444440000001</v>
      </c>
      <c r="O3515">
        <v>0</v>
      </c>
      <c r="P3515">
        <v>1295</v>
      </c>
      <c r="Q3515">
        <v>0</v>
      </c>
      <c r="R3515">
        <v>0</v>
      </c>
      <c r="S3515">
        <v>0</v>
      </c>
      <c r="T3515">
        <v>89</v>
      </c>
      <c r="U3515">
        <v>0</v>
      </c>
      <c r="V3515">
        <v>0</v>
      </c>
      <c r="W3515">
        <v>0</v>
      </c>
      <c r="X3515">
        <v>258.23603646761853</v>
      </c>
      <c r="Y3515">
        <v>0</v>
      </c>
      <c r="Z3515">
        <v>0</v>
      </c>
      <c r="AA3515">
        <v>0</v>
      </c>
      <c r="AB3515">
        <v>73.660233216840837</v>
      </c>
      <c r="AC3515">
        <v>0</v>
      </c>
      <c r="AD3515">
        <v>0</v>
      </c>
      <c r="AE3515">
        <v>331.89626968445936</v>
      </c>
    </row>
    <row r="3516" spans="1:31" x14ac:dyDescent="0.25">
      <c r="A3516">
        <v>2387543</v>
      </c>
      <c r="B3516">
        <v>1</v>
      </c>
      <c r="C3516" t="s">
        <v>80</v>
      </c>
      <c r="D3516" t="s">
        <v>104</v>
      </c>
      <c r="E3516" t="s">
        <v>153</v>
      </c>
      <c r="F3516" t="s">
        <v>4386</v>
      </c>
      <c r="G3516" t="s">
        <v>134</v>
      </c>
      <c r="H3516" t="s">
        <v>143</v>
      </c>
      <c r="I3516" t="s">
        <v>136</v>
      </c>
      <c r="J3516" t="s">
        <v>137</v>
      </c>
      <c r="K3516" t="s">
        <v>138</v>
      </c>
      <c r="L3516" t="s">
        <v>10299</v>
      </c>
      <c r="M3516" t="s">
        <v>10300</v>
      </c>
      <c r="N3516">
        <v>6.1797222219999997</v>
      </c>
      <c r="O3516">
        <v>9</v>
      </c>
      <c r="P3516">
        <v>0</v>
      </c>
      <c r="Q3516">
        <v>67</v>
      </c>
      <c r="R3516">
        <v>0</v>
      </c>
      <c r="S3516">
        <v>26</v>
      </c>
      <c r="T3516">
        <v>2</v>
      </c>
      <c r="U3516">
        <v>0</v>
      </c>
      <c r="V3516">
        <v>0</v>
      </c>
      <c r="W3516">
        <v>109.35929389234596</v>
      </c>
      <c r="X3516">
        <v>0</v>
      </c>
      <c r="Y3516">
        <v>820.91338494278693</v>
      </c>
      <c r="Z3516">
        <v>0</v>
      </c>
      <c r="AA3516">
        <v>840.33761681977319</v>
      </c>
      <c r="AB3516">
        <v>8.7967649735205491</v>
      </c>
      <c r="AC3516">
        <v>0</v>
      </c>
      <c r="AD3516">
        <v>0</v>
      </c>
      <c r="AE3516">
        <v>1779.4070606284267</v>
      </c>
    </row>
    <row r="3517" spans="1:31" x14ac:dyDescent="0.25">
      <c r="A3517">
        <v>2387544</v>
      </c>
      <c r="B3517">
        <v>1</v>
      </c>
      <c r="C3517" t="s">
        <v>80</v>
      </c>
      <c r="D3517" t="s">
        <v>82</v>
      </c>
      <c r="E3517" t="s">
        <v>325</v>
      </c>
      <c r="F3517" t="s">
        <v>10301</v>
      </c>
      <c r="G3517" t="s">
        <v>134</v>
      </c>
      <c r="H3517" t="s">
        <v>143</v>
      </c>
      <c r="I3517" t="s">
        <v>136</v>
      </c>
      <c r="J3517" t="s">
        <v>137</v>
      </c>
      <c r="K3517" t="s">
        <v>138</v>
      </c>
      <c r="L3517" t="s">
        <v>10302</v>
      </c>
      <c r="M3517" t="s">
        <v>10303</v>
      </c>
      <c r="N3517">
        <v>4.8519444439999999</v>
      </c>
      <c r="O3517">
        <v>1</v>
      </c>
      <c r="P3517">
        <v>110</v>
      </c>
      <c r="Q3517">
        <v>0</v>
      </c>
      <c r="R3517">
        <v>0</v>
      </c>
      <c r="S3517">
        <v>38</v>
      </c>
      <c r="T3517">
        <v>593</v>
      </c>
      <c r="U3517">
        <v>0</v>
      </c>
      <c r="V3517">
        <v>3</v>
      </c>
      <c r="W3517">
        <v>589.53656721791367</v>
      </c>
      <c r="X3517">
        <v>100.55192860546165</v>
      </c>
      <c r="Y3517">
        <v>0</v>
      </c>
      <c r="Z3517">
        <v>0</v>
      </c>
      <c r="AA3517">
        <v>14282.05209331938</v>
      </c>
      <c r="AB3517">
        <v>3615.9342540266139</v>
      </c>
      <c r="AC3517">
        <v>0</v>
      </c>
      <c r="AD3517">
        <v>615.64621225707526</v>
      </c>
      <c r="AE3517">
        <v>19203.721055426442</v>
      </c>
    </row>
    <row r="3518" spans="1:31" x14ac:dyDescent="0.25">
      <c r="A3518">
        <v>2387545</v>
      </c>
      <c r="B3518">
        <v>1</v>
      </c>
      <c r="C3518" t="s">
        <v>81</v>
      </c>
      <c r="D3518" t="s">
        <v>114</v>
      </c>
      <c r="E3518" t="s">
        <v>279</v>
      </c>
      <c r="F3518" t="s">
        <v>10304</v>
      </c>
      <c r="G3518" t="s">
        <v>134</v>
      </c>
      <c r="H3518" t="s">
        <v>143</v>
      </c>
      <c r="I3518" t="s">
        <v>136</v>
      </c>
      <c r="J3518" t="s">
        <v>137</v>
      </c>
      <c r="K3518" t="s">
        <v>138</v>
      </c>
      <c r="L3518" t="s">
        <v>10305</v>
      </c>
      <c r="M3518" t="s">
        <v>10306</v>
      </c>
      <c r="N3518">
        <v>7.8333333329999997</v>
      </c>
      <c r="O3518">
        <v>7</v>
      </c>
      <c r="P3518">
        <v>2055</v>
      </c>
      <c r="Q3518">
        <v>6</v>
      </c>
      <c r="R3518">
        <v>191</v>
      </c>
      <c r="S3518">
        <v>11</v>
      </c>
      <c r="T3518">
        <v>162</v>
      </c>
      <c r="U3518">
        <v>0</v>
      </c>
      <c r="V3518">
        <v>0</v>
      </c>
      <c r="W3518">
        <v>9.4315362665617801</v>
      </c>
      <c r="X3518">
        <v>1701.1328921856232</v>
      </c>
      <c r="Y3518">
        <v>121.7701972698395</v>
      </c>
      <c r="Z3518">
        <v>742.236356276886</v>
      </c>
      <c r="AA3518">
        <v>300.79491497383822</v>
      </c>
      <c r="AB3518">
        <v>564.15945821904222</v>
      </c>
      <c r="AC3518">
        <v>0</v>
      </c>
      <c r="AD3518">
        <v>0</v>
      </c>
      <c r="AE3518">
        <v>3439.5253551917913</v>
      </c>
    </row>
    <row r="3519" spans="1:31" x14ac:dyDescent="0.25">
      <c r="A3519">
        <v>2387546</v>
      </c>
      <c r="B3519">
        <v>1</v>
      </c>
      <c r="C3519" t="s">
        <v>80</v>
      </c>
      <c r="D3519" t="s">
        <v>97</v>
      </c>
      <c r="E3519" t="s">
        <v>157</v>
      </c>
      <c r="F3519" t="s">
        <v>10307</v>
      </c>
      <c r="G3519" t="s">
        <v>147</v>
      </c>
      <c r="H3519" t="s">
        <v>135</v>
      </c>
      <c r="I3519" t="s">
        <v>136</v>
      </c>
      <c r="J3519" t="s">
        <v>137</v>
      </c>
      <c r="K3519" t="s">
        <v>138</v>
      </c>
      <c r="L3519" t="s">
        <v>10308</v>
      </c>
      <c r="M3519" t="s">
        <v>10309</v>
      </c>
      <c r="N3519">
        <v>7.3994444440000002</v>
      </c>
      <c r="O3519">
        <v>0</v>
      </c>
      <c r="P3519">
        <v>12</v>
      </c>
      <c r="Q3519">
        <v>0</v>
      </c>
      <c r="R3519">
        <v>0</v>
      </c>
      <c r="S3519">
        <v>0</v>
      </c>
      <c r="T3519">
        <v>2</v>
      </c>
      <c r="U3519">
        <v>0</v>
      </c>
      <c r="V3519">
        <v>0</v>
      </c>
      <c r="W3519">
        <v>0</v>
      </c>
      <c r="X3519">
        <v>3.4504510782735118</v>
      </c>
      <c r="Y3519">
        <v>0</v>
      </c>
      <c r="Z3519">
        <v>0</v>
      </c>
      <c r="AA3519">
        <v>0</v>
      </c>
      <c r="AB3519">
        <v>10.55121462534645</v>
      </c>
      <c r="AC3519">
        <v>0</v>
      </c>
      <c r="AD3519">
        <v>0</v>
      </c>
      <c r="AE3519">
        <v>14.001665703619961</v>
      </c>
    </row>
    <row r="3520" spans="1:31" x14ac:dyDescent="0.25">
      <c r="A3520">
        <v>2387547</v>
      </c>
      <c r="B3520">
        <v>1</v>
      </c>
      <c r="C3520" t="s">
        <v>81</v>
      </c>
      <c r="D3520" t="s">
        <v>123</v>
      </c>
      <c r="E3520" t="s">
        <v>141</v>
      </c>
      <c r="F3520" t="s">
        <v>10310</v>
      </c>
      <c r="G3520" t="s">
        <v>147</v>
      </c>
      <c r="H3520" t="s">
        <v>143</v>
      </c>
      <c r="I3520" t="s">
        <v>136</v>
      </c>
      <c r="J3520" t="s">
        <v>137</v>
      </c>
      <c r="K3520" t="s">
        <v>138</v>
      </c>
      <c r="L3520" t="s">
        <v>10311</v>
      </c>
      <c r="M3520" t="s">
        <v>10312</v>
      </c>
      <c r="N3520">
        <v>8.2100000000000009</v>
      </c>
      <c r="O3520">
        <v>13</v>
      </c>
      <c r="P3520">
        <v>661</v>
      </c>
      <c r="Q3520">
        <v>36</v>
      </c>
      <c r="R3520">
        <v>83</v>
      </c>
      <c r="S3520">
        <v>13</v>
      </c>
      <c r="T3520">
        <v>107</v>
      </c>
      <c r="U3520">
        <v>1</v>
      </c>
      <c r="V3520">
        <v>1</v>
      </c>
      <c r="W3520">
        <v>15.210477574031067</v>
      </c>
      <c r="X3520">
        <v>675.03033770551508</v>
      </c>
      <c r="Y3520">
        <v>224.64649493127291</v>
      </c>
      <c r="Z3520">
        <v>280.02200299958207</v>
      </c>
      <c r="AA3520">
        <v>214.43474675633885</v>
      </c>
      <c r="AB3520">
        <v>324.54887232225849</v>
      </c>
      <c r="AC3520">
        <v>119.99256846362955</v>
      </c>
      <c r="AD3520">
        <v>885.63011912961849</v>
      </c>
      <c r="AE3520">
        <v>2739.5156198822465</v>
      </c>
    </row>
    <row r="3521" spans="1:31" x14ac:dyDescent="0.25">
      <c r="A3521">
        <v>2387548</v>
      </c>
      <c r="B3521">
        <v>1</v>
      </c>
      <c r="C3521" t="s">
        <v>80</v>
      </c>
      <c r="D3521" t="s">
        <v>83</v>
      </c>
      <c r="E3521" t="s">
        <v>157</v>
      </c>
      <c r="F3521" t="s">
        <v>10313</v>
      </c>
      <c r="G3521" t="s">
        <v>147</v>
      </c>
      <c r="H3521" t="s">
        <v>135</v>
      </c>
      <c r="I3521" t="s">
        <v>136</v>
      </c>
      <c r="J3521" t="s">
        <v>137</v>
      </c>
      <c r="K3521" t="s">
        <v>138</v>
      </c>
      <c r="L3521" t="s">
        <v>10314</v>
      </c>
      <c r="M3521" t="s">
        <v>10315</v>
      </c>
      <c r="N3521">
        <v>3.7050000000000001</v>
      </c>
      <c r="O3521">
        <v>0</v>
      </c>
      <c r="P3521">
        <v>177</v>
      </c>
      <c r="Q3521">
        <v>0</v>
      </c>
      <c r="R3521">
        <v>0</v>
      </c>
      <c r="S3521">
        <v>0</v>
      </c>
      <c r="T3521">
        <v>16</v>
      </c>
      <c r="U3521">
        <v>0</v>
      </c>
      <c r="V3521">
        <v>0</v>
      </c>
      <c r="W3521">
        <v>0</v>
      </c>
      <c r="X3521">
        <v>150.51520671737188</v>
      </c>
      <c r="Y3521">
        <v>0</v>
      </c>
      <c r="Z3521">
        <v>0</v>
      </c>
      <c r="AA3521">
        <v>0</v>
      </c>
      <c r="AB3521">
        <v>46.720520711462974</v>
      </c>
      <c r="AC3521">
        <v>0</v>
      </c>
      <c r="AD3521">
        <v>0</v>
      </c>
      <c r="AE3521">
        <v>197.23572742883485</v>
      </c>
    </row>
    <row r="3522" spans="1:31" x14ac:dyDescent="0.25">
      <c r="A3522">
        <v>2387550</v>
      </c>
      <c r="B3522">
        <v>1</v>
      </c>
      <c r="C3522" t="s">
        <v>81</v>
      </c>
      <c r="D3522" t="s">
        <v>122</v>
      </c>
      <c r="E3522" t="s">
        <v>141</v>
      </c>
      <c r="F3522" t="s">
        <v>1964</v>
      </c>
      <c r="G3522" t="s">
        <v>134</v>
      </c>
      <c r="H3522" t="s">
        <v>143</v>
      </c>
      <c r="I3522" t="s">
        <v>136</v>
      </c>
      <c r="J3522" t="s">
        <v>137</v>
      </c>
      <c r="K3522" t="s">
        <v>138</v>
      </c>
      <c r="L3522" t="s">
        <v>10316</v>
      </c>
      <c r="M3522" t="s">
        <v>10317</v>
      </c>
      <c r="N3522">
        <v>8.4272222219999993</v>
      </c>
      <c r="O3522">
        <v>0</v>
      </c>
      <c r="P3522">
        <v>230</v>
      </c>
      <c r="Q3522">
        <v>1</v>
      </c>
      <c r="R3522">
        <v>12</v>
      </c>
      <c r="S3522">
        <v>0</v>
      </c>
      <c r="T3522">
        <v>19</v>
      </c>
      <c r="U3522">
        <v>1</v>
      </c>
      <c r="V3522">
        <v>0</v>
      </c>
      <c r="W3522">
        <v>0</v>
      </c>
      <c r="X3522">
        <v>222.29239195852404</v>
      </c>
      <c r="Y3522">
        <v>8.0678211511025655</v>
      </c>
      <c r="Z3522">
        <v>56.893615911281749</v>
      </c>
      <c r="AA3522">
        <v>0</v>
      </c>
      <c r="AB3522">
        <v>45.783813124443625</v>
      </c>
      <c r="AC3522">
        <v>72.336299917231258</v>
      </c>
      <c r="AD3522">
        <v>0</v>
      </c>
      <c r="AE3522">
        <v>405.37394206258324</v>
      </c>
    </row>
    <row r="3523" spans="1:31" x14ac:dyDescent="0.25">
      <c r="A3523">
        <v>2387552</v>
      </c>
      <c r="B3523">
        <v>1</v>
      </c>
      <c r="C3523" t="s">
        <v>80</v>
      </c>
      <c r="D3523" t="s">
        <v>108</v>
      </c>
      <c r="E3523" t="s">
        <v>279</v>
      </c>
      <c r="F3523" t="s">
        <v>10318</v>
      </c>
      <c r="G3523" t="s">
        <v>134</v>
      </c>
      <c r="H3523" t="s">
        <v>143</v>
      </c>
      <c r="I3523" t="s">
        <v>136</v>
      </c>
      <c r="J3523" t="s">
        <v>137</v>
      </c>
      <c r="K3523" t="s">
        <v>138</v>
      </c>
      <c r="L3523" t="s">
        <v>10319</v>
      </c>
      <c r="M3523" t="s">
        <v>10320</v>
      </c>
      <c r="N3523">
        <v>2.4088888879999999</v>
      </c>
      <c r="O3523">
        <v>0</v>
      </c>
      <c r="P3523">
        <v>50</v>
      </c>
      <c r="Q3523">
        <v>0</v>
      </c>
      <c r="R3523">
        <v>29</v>
      </c>
      <c r="S3523">
        <v>0</v>
      </c>
      <c r="T3523">
        <v>15</v>
      </c>
      <c r="U3523">
        <v>0</v>
      </c>
      <c r="V3523">
        <v>0</v>
      </c>
      <c r="W3523">
        <v>0</v>
      </c>
      <c r="X3523">
        <v>24.461603691341015</v>
      </c>
      <c r="Y3523">
        <v>0</v>
      </c>
      <c r="Z3523">
        <v>91.130825151599012</v>
      </c>
      <c r="AA3523">
        <v>0</v>
      </c>
      <c r="AB3523">
        <v>36.164526984489655</v>
      </c>
      <c r="AC3523">
        <v>0</v>
      </c>
      <c r="AD3523">
        <v>0</v>
      </c>
      <c r="AE3523">
        <v>151.75695582742969</v>
      </c>
    </row>
    <row r="3524" spans="1:31" x14ac:dyDescent="0.25">
      <c r="A3524">
        <v>2387553</v>
      </c>
      <c r="B3524">
        <v>1</v>
      </c>
      <c r="C3524" t="s">
        <v>81</v>
      </c>
      <c r="D3524" t="s">
        <v>125</v>
      </c>
      <c r="E3524" t="s">
        <v>279</v>
      </c>
      <c r="F3524" t="s">
        <v>10321</v>
      </c>
      <c r="G3524" t="s">
        <v>134</v>
      </c>
      <c r="H3524" t="s">
        <v>143</v>
      </c>
      <c r="I3524" t="s">
        <v>136</v>
      </c>
      <c r="J3524" t="s">
        <v>137</v>
      </c>
      <c r="K3524" t="s">
        <v>138</v>
      </c>
      <c r="L3524" t="s">
        <v>10322</v>
      </c>
      <c r="M3524" t="s">
        <v>10323</v>
      </c>
      <c r="N3524">
        <v>3.880833333</v>
      </c>
      <c r="O3524">
        <v>0</v>
      </c>
      <c r="P3524">
        <v>418</v>
      </c>
      <c r="Q3524">
        <v>25</v>
      </c>
      <c r="R3524">
        <v>56</v>
      </c>
      <c r="S3524">
        <v>2</v>
      </c>
      <c r="T3524">
        <v>36</v>
      </c>
      <c r="U3524">
        <v>0</v>
      </c>
      <c r="V3524">
        <v>0</v>
      </c>
      <c r="W3524">
        <v>0</v>
      </c>
      <c r="X3524">
        <v>271.13911445405427</v>
      </c>
      <c r="Y3524">
        <v>177.47313251439903</v>
      </c>
      <c r="Z3524">
        <v>71.012853722685406</v>
      </c>
      <c r="AA3524">
        <v>18.918532082597377</v>
      </c>
      <c r="AB3524">
        <v>60.706293426158375</v>
      </c>
      <c r="AC3524">
        <v>0</v>
      </c>
      <c r="AD3524">
        <v>0</v>
      </c>
      <c r="AE3524">
        <v>599.24992619989439</v>
      </c>
    </row>
    <row r="3525" spans="1:31" x14ac:dyDescent="0.25">
      <c r="A3525">
        <v>2387554</v>
      </c>
      <c r="B3525">
        <v>1</v>
      </c>
      <c r="C3525" t="s">
        <v>80</v>
      </c>
      <c r="D3525" t="s">
        <v>96</v>
      </c>
      <c r="E3525" t="s">
        <v>141</v>
      </c>
      <c r="F3525" t="s">
        <v>10324</v>
      </c>
      <c r="G3525" t="s">
        <v>134</v>
      </c>
      <c r="H3525" t="s">
        <v>143</v>
      </c>
      <c r="I3525" t="s">
        <v>136</v>
      </c>
      <c r="J3525" t="s">
        <v>137</v>
      </c>
      <c r="K3525" t="s">
        <v>138</v>
      </c>
      <c r="L3525" t="s">
        <v>10325</v>
      </c>
      <c r="M3525" t="s">
        <v>10326</v>
      </c>
      <c r="N3525">
        <v>7.869444444</v>
      </c>
      <c r="O3525">
        <v>4</v>
      </c>
      <c r="P3525">
        <v>2286</v>
      </c>
      <c r="Q3525">
        <v>1</v>
      </c>
      <c r="R3525">
        <v>1</v>
      </c>
      <c r="S3525">
        <v>16</v>
      </c>
      <c r="T3525">
        <v>142</v>
      </c>
      <c r="U3525">
        <v>0</v>
      </c>
      <c r="V3525">
        <v>1</v>
      </c>
      <c r="W3525">
        <v>245.33889768620827</v>
      </c>
      <c r="X3525">
        <v>3407.0734681615363</v>
      </c>
      <c r="Y3525">
        <v>0</v>
      </c>
      <c r="Z3525">
        <v>16.365842792002233</v>
      </c>
      <c r="AA3525">
        <v>1404.7573212691007</v>
      </c>
      <c r="AB3525">
        <v>1784.6997721345606</v>
      </c>
      <c r="AC3525">
        <v>0</v>
      </c>
      <c r="AD3525">
        <v>7.7571401053438335E-2</v>
      </c>
      <c r="AE3525">
        <v>6858.3128734444617</v>
      </c>
    </row>
    <row r="3526" spans="1:31" x14ac:dyDescent="0.25">
      <c r="A3526">
        <v>2387555</v>
      </c>
      <c r="B3526">
        <v>1</v>
      </c>
      <c r="C3526" t="s">
        <v>80</v>
      </c>
      <c r="D3526" t="s">
        <v>84</v>
      </c>
      <c r="E3526" t="s">
        <v>132</v>
      </c>
      <c r="F3526" t="s">
        <v>10327</v>
      </c>
      <c r="G3526" t="s">
        <v>134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10328</v>
      </c>
      <c r="M3526" t="s">
        <v>10329</v>
      </c>
      <c r="N3526">
        <v>8.8988888880000001</v>
      </c>
      <c r="O3526">
        <v>0</v>
      </c>
      <c r="P3526">
        <v>395</v>
      </c>
      <c r="Q3526">
        <v>0</v>
      </c>
      <c r="R3526">
        <v>0</v>
      </c>
      <c r="S3526">
        <v>0</v>
      </c>
      <c r="T3526">
        <v>69</v>
      </c>
      <c r="U3526">
        <v>0</v>
      </c>
      <c r="V3526">
        <v>1</v>
      </c>
      <c r="W3526">
        <v>0</v>
      </c>
      <c r="X3526">
        <v>644.99602589295432</v>
      </c>
      <c r="Y3526">
        <v>0</v>
      </c>
      <c r="Z3526">
        <v>0</v>
      </c>
      <c r="AA3526">
        <v>0</v>
      </c>
      <c r="AB3526">
        <v>595.0266603845057</v>
      </c>
      <c r="AC3526">
        <v>0</v>
      </c>
      <c r="AD3526">
        <v>35.857755695848937</v>
      </c>
      <c r="AE3526">
        <v>1275.880441973309</v>
      </c>
    </row>
    <row r="3527" spans="1:31" x14ac:dyDescent="0.25">
      <c r="A3527">
        <v>2387556</v>
      </c>
      <c r="B3527">
        <v>1</v>
      </c>
      <c r="C3527" t="s">
        <v>80</v>
      </c>
      <c r="D3527" t="s">
        <v>108</v>
      </c>
      <c r="E3527" t="s">
        <v>132</v>
      </c>
      <c r="F3527" t="s">
        <v>3220</v>
      </c>
      <c r="G3527" t="s">
        <v>147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10330</v>
      </c>
      <c r="M3527" t="s">
        <v>10331</v>
      </c>
      <c r="N3527">
        <v>8.8472222219999992</v>
      </c>
      <c r="O3527">
        <v>0</v>
      </c>
      <c r="P3527">
        <v>44</v>
      </c>
      <c r="Q3527">
        <v>0</v>
      </c>
      <c r="R3527">
        <v>16</v>
      </c>
      <c r="S3527">
        <v>0</v>
      </c>
      <c r="T3527">
        <v>7</v>
      </c>
      <c r="U3527">
        <v>0</v>
      </c>
      <c r="V3527">
        <v>0</v>
      </c>
      <c r="W3527">
        <v>0</v>
      </c>
      <c r="X3527">
        <v>56.893450682524417</v>
      </c>
      <c r="Y3527">
        <v>0</v>
      </c>
      <c r="Z3527">
        <v>82.232668670546374</v>
      </c>
      <c r="AA3527">
        <v>0</v>
      </c>
      <c r="AB3527">
        <v>17.641121604069358</v>
      </c>
      <c r="AC3527">
        <v>0</v>
      </c>
      <c r="AD3527">
        <v>0</v>
      </c>
      <c r="AE3527">
        <v>156.76724095714016</v>
      </c>
    </row>
    <row r="3528" spans="1:31" x14ac:dyDescent="0.25">
      <c r="A3528">
        <v>2387558</v>
      </c>
      <c r="B3528">
        <v>1</v>
      </c>
      <c r="C3528" t="s">
        <v>80</v>
      </c>
      <c r="D3528" t="s">
        <v>108</v>
      </c>
      <c r="E3528" t="s">
        <v>279</v>
      </c>
      <c r="F3528" t="s">
        <v>10332</v>
      </c>
      <c r="G3528" t="s">
        <v>134</v>
      </c>
      <c r="H3528" t="s">
        <v>143</v>
      </c>
      <c r="I3528" t="s">
        <v>136</v>
      </c>
      <c r="J3528" t="s">
        <v>137</v>
      </c>
      <c r="K3528" t="s">
        <v>138</v>
      </c>
      <c r="L3528" t="s">
        <v>10333</v>
      </c>
      <c r="M3528" t="s">
        <v>10334</v>
      </c>
      <c r="N3528">
        <v>2.1672222219999999</v>
      </c>
      <c r="O3528">
        <v>0</v>
      </c>
      <c r="P3528">
        <v>159</v>
      </c>
      <c r="Q3528">
        <v>0</v>
      </c>
      <c r="R3528">
        <v>94</v>
      </c>
      <c r="S3528">
        <v>1</v>
      </c>
      <c r="T3528">
        <v>49</v>
      </c>
      <c r="U3528">
        <v>0</v>
      </c>
      <c r="V3528">
        <v>0</v>
      </c>
      <c r="W3528">
        <v>0</v>
      </c>
      <c r="X3528">
        <v>67.457612906280488</v>
      </c>
      <c r="Y3528">
        <v>0</v>
      </c>
      <c r="Z3528">
        <v>381.03728025977176</v>
      </c>
      <c r="AA3528">
        <v>25.565230033496718</v>
      </c>
      <c r="AB3528">
        <v>118.91100702045006</v>
      </c>
      <c r="AC3528">
        <v>0</v>
      </c>
      <c r="AD3528">
        <v>0</v>
      </c>
      <c r="AE3528">
        <v>592.97113021999905</v>
      </c>
    </row>
    <row r="3529" spans="1:31" x14ac:dyDescent="0.25">
      <c r="A3529">
        <v>2387561</v>
      </c>
      <c r="B3529">
        <v>1</v>
      </c>
      <c r="C3529" t="s">
        <v>80</v>
      </c>
      <c r="D3529" t="s">
        <v>104</v>
      </c>
      <c r="E3529" t="s">
        <v>153</v>
      </c>
      <c r="F3529" t="s">
        <v>10335</v>
      </c>
      <c r="G3529" t="s">
        <v>134</v>
      </c>
      <c r="H3529" t="s">
        <v>143</v>
      </c>
      <c r="I3529" t="s">
        <v>136</v>
      </c>
      <c r="J3529" t="s">
        <v>137</v>
      </c>
      <c r="K3529" t="s">
        <v>138</v>
      </c>
      <c r="L3529" t="s">
        <v>10336</v>
      </c>
      <c r="M3529" t="s">
        <v>10337</v>
      </c>
      <c r="N3529">
        <v>6.3480555550000002</v>
      </c>
      <c r="O3529">
        <v>1</v>
      </c>
      <c r="P3529">
        <v>7</v>
      </c>
      <c r="Q3529">
        <v>21</v>
      </c>
      <c r="R3529">
        <v>46</v>
      </c>
      <c r="S3529">
        <v>16</v>
      </c>
      <c r="T3529">
        <v>11</v>
      </c>
      <c r="U3529">
        <v>6</v>
      </c>
      <c r="V3529">
        <v>0</v>
      </c>
      <c r="W3529">
        <v>3.0325915829639203</v>
      </c>
      <c r="X3529">
        <v>7.7083582042482455</v>
      </c>
      <c r="Y3529">
        <v>742.31425783345435</v>
      </c>
      <c r="Z3529">
        <v>70.198999714596169</v>
      </c>
      <c r="AA3529">
        <v>11035.160885406798</v>
      </c>
      <c r="AB3529">
        <v>65.955854642346011</v>
      </c>
      <c r="AC3529">
        <v>8205.1473848994301</v>
      </c>
      <c r="AD3529">
        <v>0</v>
      </c>
      <c r="AE3529">
        <v>20129.518332283838</v>
      </c>
    </row>
    <row r="3530" spans="1:31" x14ac:dyDescent="0.25">
      <c r="A3530">
        <v>2387565</v>
      </c>
      <c r="B3530">
        <v>1</v>
      </c>
      <c r="C3530" t="s">
        <v>80</v>
      </c>
      <c r="D3530" t="s">
        <v>100</v>
      </c>
      <c r="E3530" t="s">
        <v>279</v>
      </c>
      <c r="F3530" t="s">
        <v>4868</v>
      </c>
      <c r="G3530" t="s">
        <v>147</v>
      </c>
      <c r="H3530" t="s">
        <v>143</v>
      </c>
      <c r="I3530" t="s">
        <v>136</v>
      </c>
      <c r="J3530" t="s">
        <v>137</v>
      </c>
      <c r="K3530" t="s">
        <v>138</v>
      </c>
      <c r="L3530" t="s">
        <v>10338</v>
      </c>
      <c r="M3530" t="s">
        <v>10339</v>
      </c>
      <c r="N3530">
        <v>8.5474999999999994</v>
      </c>
      <c r="O3530">
        <v>6</v>
      </c>
      <c r="P3530">
        <v>310</v>
      </c>
      <c r="Q3530">
        <v>24</v>
      </c>
      <c r="R3530">
        <v>71</v>
      </c>
      <c r="S3530">
        <v>11</v>
      </c>
      <c r="T3530">
        <v>54</v>
      </c>
      <c r="U3530">
        <v>0</v>
      </c>
      <c r="V3530">
        <v>0</v>
      </c>
      <c r="W3530">
        <v>59.90649081167696</v>
      </c>
      <c r="X3530">
        <v>700.79623643431682</v>
      </c>
      <c r="Y3530">
        <v>208.94714033603046</v>
      </c>
      <c r="Z3530">
        <v>521.31939841582039</v>
      </c>
      <c r="AA3530">
        <v>125.77684887417026</v>
      </c>
      <c r="AB3530">
        <v>373.27951697508075</v>
      </c>
      <c r="AC3530">
        <v>0</v>
      </c>
      <c r="AD3530">
        <v>0</v>
      </c>
      <c r="AE3530">
        <v>1990.0256318470956</v>
      </c>
    </row>
    <row r="3531" spans="1:31" x14ac:dyDescent="0.25">
      <c r="A3531">
        <v>2387566</v>
      </c>
      <c r="B3531">
        <v>1</v>
      </c>
      <c r="C3531" t="s">
        <v>80</v>
      </c>
      <c r="D3531" t="s">
        <v>86</v>
      </c>
      <c r="E3531" t="s">
        <v>157</v>
      </c>
      <c r="F3531" t="s">
        <v>10340</v>
      </c>
      <c r="G3531" t="s">
        <v>147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10341</v>
      </c>
      <c r="M3531" t="s">
        <v>10342</v>
      </c>
      <c r="N3531">
        <v>6.3802777769999999</v>
      </c>
      <c r="O3531">
        <v>0</v>
      </c>
      <c r="P3531">
        <v>158</v>
      </c>
      <c r="Q3531">
        <v>0</v>
      </c>
      <c r="R3531">
        <v>0</v>
      </c>
      <c r="S3531">
        <v>0</v>
      </c>
      <c r="T3531">
        <v>3</v>
      </c>
      <c r="U3531">
        <v>0</v>
      </c>
      <c r="V3531">
        <v>0</v>
      </c>
      <c r="W3531">
        <v>0</v>
      </c>
      <c r="X3531">
        <v>210.32353625479453</v>
      </c>
      <c r="Y3531">
        <v>0</v>
      </c>
      <c r="Z3531">
        <v>0</v>
      </c>
      <c r="AA3531">
        <v>0</v>
      </c>
      <c r="AB3531">
        <v>28.900008288841843</v>
      </c>
      <c r="AC3531">
        <v>0</v>
      </c>
      <c r="AD3531">
        <v>0</v>
      </c>
      <c r="AE3531">
        <v>239.22354454363636</v>
      </c>
    </row>
    <row r="3532" spans="1:31" x14ac:dyDescent="0.25">
      <c r="A3532">
        <v>2387569</v>
      </c>
      <c r="B3532">
        <v>1</v>
      </c>
      <c r="C3532" t="s">
        <v>80</v>
      </c>
      <c r="D3532" t="s">
        <v>86</v>
      </c>
      <c r="E3532" t="s">
        <v>157</v>
      </c>
      <c r="F3532" t="s">
        <v>10343</v>
      </c>
      <c r="G3532" t="s">
        <v>147</v>
      </c>
      <c r="H3532" t="s">
        <v>135</v>
      </c>
      <c r="I3532" t="s">
        <v>136</v>
      </c>
      <c r="J3532" t="s">
        <v>137</v>
      </c>
      <c r="K3532" t="s">
        <v>138</v>
      </c>
      <c r="L3532" t="s">
        <v>10344</v>
      </c>
      <c r="M3532" t="s">
        <v>10345</v>
      </c>
      <c r="N3532">
        <v>6.3674999999999997</v>
      </c>
      <c r="O3532">
        <v>0</v>
      </c>
      <c r="P3532">
        <v>9</v>
      </c>
      <c r="Q3532">
        <v>0</v>
      </c>
      <c r="R3532">
        <v>0</v>
      </c>
      <c r="S3532">
        <v>0</v>
      </c>
      <c r="T3532">
        <v>5</v>
      </c>
      <c r="U3532">
        <v>0</v>
      </c>
      <c r="V3532">
        <v>0</v>
      </c>
      <c r="W3532">
        <v>0</v>
      </c>
      <c r="X3532">
        <v>8.6340585584761254</v>
      </c>
      <c r="Y3532">
        <v>0</v>
      </c>
      <c r="Z3532">
        <v>0</v>
      </c>
      <c r="AA3532">
        <v>0</v>
      </c>
      <c r="AB3532">
        <v>52.251701229064793</v>
      </c>
      <c r="AC3532">
        <v>0</v>
      </c>
      <c r="AD3532">
        <v>0</v>
      </c>
      <c r="AE3532">
        <v>60.88575978754092</v>
      </c>
    </row>
    <row r="3533" spans="1:31" x14ac:dyDescent="0.25">
      <c r="A3533">
        <v>2387570</v>
      </c>
      <c r="B3533">
        <v>1</v>
      </c>
      <c r="C3533" t="s">
        <v>81</v>
      </c>
      <c r="D3533" t="s">
        <v>119</v>
      </c>
      <c r="E3533" t="s">
        <v>157</v>
      </c>
      <c r="F3533" t="s">
        <v>10346</v>
      </c>
      <c r="G3533" t="s">
        <v>272</v>
      </c>
      <c r="H3533" t="s">
        <v>135</v>
      </c>
      <c r="I3533" t="s">
        <v>136</v>
      </c>
      <c r="J3533" t="s">
        <v>137</v>
      </c>
      <c r="K3533" t="s">
        <v>163</v>
      </c>
      <c r="L3533" t="s">
        <v>10347</v>
      </c>
      <c r="M3533" t="s">
        <v>10348</v>
      </c>
      <c r="N3533">
        <v>4.6433333330000002</v>
      </c>
      <c r="O3533">
        <v>0</v>
      </c>
      <c r="P3533">
        <v>7</v>
      </c>
      <c r="Q3533">
        <v>0</v>
      </c>
      <c r="R3533">
        <v>1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3.2274178992081395</v>
      </c>
      <c r="Y3533">
        <v>0</v>
      </c>
      <c r="Z3533">
        <v>7.6793882028453879</v>
      </c>
      <c r="AA3533">
        <v>0</v>
      </c>
      <c r="AB3533">
        <v>0</v>
      </c>
      <c r="AC3533">
        <v>0</v>
      </c>
      <c r="AD3533">
        <v>0</v>
      </c>
      <c r="AE3533">
        <v>10.906806102053528</v>
      </c>
    </row>
    <row r="3534" spans="1:31" x14ac:dyDescent="0.25">
      <c r="A3534">
        <v>2387572</v>
      </c>
      <c r="B3534">
        <v>1</v>
      </c>
      <c r="C3534" t="s">
        <v>81</v>
      </c>
      <c r="D3534" t="s">
        <v>123</v>
      </c>
      <c r="E3534" t="s">
        <v>157</v>
      </c>
      <c r="F3534" t="s">
        <v>10349</v>
      </c>
      <c r="G3534" t="s">
        <v>254</v>
      </c>
      <c r="H3534" t="s">
        <v>135</v>
      </c>
      <c r="I3534" t="s">
        <v>136</v>
      </c>
      <c r="J3534" t="s">
        <v>137</v>
      </c>
      <c r="K3534" t="s">
        <v>163</v>
      </c>
      <c r="L3534" t="s">
        <v>10350</v>
      </c>
      <c r="M3534" t="s">
        <v>10351</v>
      </c>
      <c r="N3534">
        <v>1.4058333329999999</v>
      </c>
      <c r="O3534">
        <v>0</v>
      </c>
      <c r="P3534">
        <v>191</v>
      </c>
      <c r="Q3534">
        <v>0</v>
      </c>
      <c r="R3534">
        <v>0</v>
      </c>
      <c r="S3534">
        <v>0</v>
      </c>
      <c r="T3534">
        <v>8</v>
      </c>
      <c r="U3534">
        <v>0</v>
      </c>
      <c r="V3534">
        <v>0</v>
      </c>
      <c r="W3534">
        <v>0</v>
      </c>
      <c r="X3534">
        <v>44.012155253243883</v>
      </c>
      <c r="Y3534">
        <v>0</v>
      </c>
      <c r="Z3534">
        <v>0</v>
      </c>
      <c r="AA3534">
        <v>0</v>
      </c>
      <c r="AB3534">
        <v>10.277968179933792</v>
      </c>
      <c r="AC3534">
        <v>0</v>
      </c>
      <c r="AD3534">
        <v>0</v>
      </c>
      <c r="AE3534">
        <v>54.290123433177676</v>
      </c>
    </row>
    <row r="3535" spans="1:31" x14ac:dyDescent="0.25">
      <c r="A3535">
        <v>2387573</v>
      </c>
      <c r="B3535">
        <v>1</v>
      </c>
      <c r="C3535" t="s">
        <v>80</v>
      </c>
      <c r="D3535" t="s">
        <v>101</v>
      </c>
      <c r="E3535" t="s">
        <v>157</v>
      </c>
      <c r="F3535" t="s">
        <v>10352</v>
      </c>
      <c r="G3535" t="s">
        <v>134</v>
      </c>
      <c r="H3535" t="s">
        <v>135</v>
      </c>
      <c r="I3535" t="s">
        <v>136</v>
      </c>
      <c r="J3535" t="s">
        <v>137</v>
      </c>
      <c r="K3535" t="s">
        <v>138</v>
      </c>
      <c r="L3535" t="s">
        <v>10353</v>
      </c>
      <c r="M3535" t="s">
        <v>10354</v>
      </c>
      <c r="N3535">
        <v>7.6775000000000002</v>
      </c>
      <c r="O3535">
        <v>0</v>
      </c>
      <c r="P3535">
        <v>52</v>
      </c>
      <c r="Q3535">
        <v>0</v>
      </c>
      <c r="R3535">
        <v>1</v>
      </c>
      <c r="S3535">
        <v>0</v>
      </c>
      <c r="T3535">
        <v>3</v>
      </c>
      <c r="U3535">
        <v>0</v>
      </c>
      <c r="V3535">
        <v>0</v>
      </c>
      <c r="W3535">
        <v>0</v>
      </c>
      <c r="X3535">
        <v>59.387148820899924</v>
      </c>
      <c r="Y3535">
        <v>0</v>
      </c>
      <c r="Z3535">
        <v>0.96131059938422514</v>
      </c>
      <c r="AA3535">
        <v>0</v>
      </c>
      <c r="AB3535">
        <v>25.969872538479667</v>
      </c>
      <c r="AC3535">
        <v>0</v>
      </c>
      <c r="AD3535">
        <v>0</v>
      </c>
      <c r="AE3535">
        <v>86.318331958763821</v>
      </c>
    </row>
    <row r="3536" spans="1:31" x14ac:dyDescent="0.25">
      <c r="A3536">
        <v>2387574</v>
      </c>
      <c r="B3536">
        <v>1</v>
      </c>
      <c r="C3536" t="s">
        <v>80</v>
      </c>
      <c r="D3536" t="s">
        <v>103</v>
      </c>
      <c r="E3536" t="s">
        <v>153</v>
      </c>
      <c r="F3536" t="s">
        <v>10355</v>
      </c>
      <c r="G3536" t="s">
        <v>147</v>
      </c>
      <c r="H3536" t="s">
        <v>143</v>
      </c>
      <c r="I3536" t="s">
        <v>136</v>
      </c>
      <c r="J3536" t="s">
        <v>137</v>
      </c>
      <c r="K3536" t="s">
        <v>138</v>
      </c>
      <c r="L3536" t="s">
        <v>10356</v>
      </c>
      <c r="M3536" t="s">
        <v>10357</v>
      </c>
      <c r="N3536">
        <v>1.7250000000000001</v>
      </c>
      <c r="O3536">
        <v>1</v>
      </c>
      <c r="P3536">
        <v>289</v>
      </c>
      <c r="Q3536">
        <v>18</v>
      </c>
      <c r="R3536">
        <v>106</v>
      </c>
      <c r="S3536">
        <v>10</v>
      </c>
      <c r="T3536">
        <v>51</v>
      </c>
      <c r="U3536">
        <v>4</v>
      </c>
      <c r="V3536">
        <v>0</v>
      </c>
      <c r="W3536">
        <v>7.5534736435392356</v>
      </c>
      <c r="X3536">
        <v>83.919899810967777</v>
      </c>
      <c r="Y3536">
        <v>293.39170888140325</v>
      </c>
      <c r="Z3536">
        <v>454.15849333093325</v>
      </c>
      <c r="AA3536">
        <v>855.25806290258527</v>
      </c>
      <c r="AB3536">
        <v>130.85796087724046</v>
      </c>
      <c r="AC3536">
        <v>77.634712528423194</v>
      </c>
      <c r="AD3536">
        <v>0</v>
      </c>
      <c r="AE3536">
        <v>1902.7743119750924</v>
      </c>
    </row>
    <row r="3537" spans="1:31" x14ac:dyDescent="0.25">
      <c r="A3537">
        <v>2387575</v>
      </c>
      <c r="B3537">
        <v>1</v>
      </c>
      <c r="C3537" t="s">
        <v>80</v>
      </c>
      <c r="D3537" t="s">
        <v>84</v>
      </c>
      <c r="E3537" t="s">
        <v>132</v>
      </c>
      <c r="F3537" t="s">
        <v>10358</v>
      </c>
      <c r="G3537" t="s">
        <v>134</v>
      </c>
      <c r="H3537" t="s">
        <v>135</v>
      </c>
      <c r="I3537" t="s">
        <v>136</v>
      </c>
      <c r="J3537" t="s">
        <v>137</v>
      </c>
      <c r="K3537" t="s">
        <v>138</v>
      </c>
      <c r="L3537" t="s">
        <v>10359</v>
      </c>
      <c r="M3537" t="s">
        <v>10360</v>
      </c>
      <c r="N3537">
        <v>1.6030555550000001</v>
      </c>
      <c r="O3537">
        <v>0</v>
      </c>
      <c r="P3537">
        <v>708</v>
      </c>
      <c r="Q3537">
        <v>0</v>
      </c>
      <c r="R3537">
        <v>0</v>
      </c>
      <c r="S3537">
        <v>0</v>
      </c>
      <c r="T3537">
        <v>60</v>
      </c>
      <c r="U3537">
        <v>0</v>
      </c>
      <c r="V3537">
        <v>0</v>
      </c>
      <c r="W3537">
        <v>0</v>
      </c>
      <c r="X3537">
        <v>196.08334667724961</v>
      </c>
      <c r="Y3537">
        <v>0</v>
      </c>
      <c r="Z3537">
        <v>0</v>
      </c>
      <c r="AA3537">
        <v>0</v>
      </c>
      <c r="AB3537">
        <v>59.580724661059364</v>
      </c>
      <c r="AC3537">
        <v>0</v>
      </c>
      <c r="AD3537">
        <v>0</v>
      </c>
      <c r="AE3537">
        <v>255.66407133830899</v>
      </c>
    </row>
    <row r="3538" spans="1:31" x14ac:dyDescent="0.25">
      <c r="A3538">
        <v>2387576</v>
      </c>
      <c r="B3538">
        <v>1</v>
      </c>
      <c r="C3538" t="s">
        <v>80</v>
      </c>
      <c r="D3538" t="s">
        <v>82</v>
      </c>
      <c r="E3538" t="s">
        <v>132</v>
      </c>
      <c r="F3538" t="s">
        <v>10361</v>
      </c>
      <c r="G3538" t="s">
        <v>1316</v>
      </c>
      <c r="H3538" t="s">
        <v>135</v>
      </c>
      <c r="I3538" t="s">
        <v>136</v>
      </c>
      <c r="J3538" t="s">
        <v>137</v>
      </c>
      <c r="K3538" t="s">
        <v>163</v>
      </c>
      <c r="L3538" t="s">
        <v>10362</v>
      </c>
      <c r="M3538" t="s">
        <v>10363</v>
      </c>
      <c r="N3538">
        <v>0.31527777699999998</v>
      </c>
      <c r="O3538">
        <v>0</v>
      </c>
      <c r="P3538">
        <v>621</v>
      </c>
      <c r="Q3538">
        <v>0</v>
      </c>
      <c r="R3538">
        <v>0</v>
      </c>
      <c r="S3538">
        <v>0</v>
      </c>
      <c r="T3538">
        <v>19</v>
      </c>
      <c r="U3538">
        <v>0</v>
      </c>
      <c r="V3538">
        <v>0</v>
      </c>
      <c r="W3538">
        <v>0</v>
      </c>
      <c r="X3538">
        <v>35.789564545240928</v>
      </c>
      <c r="Y3538">
        <v>0</v>
      </c>
      <c r="Z3538">
        <v>0</v>
      </c>
      <c r="AA3538">
        <v>0</v>
      </c>
      <c r="AB3538">
        <v>8.0025512916829928</v>
      </c>
      <c r="AC3538">
        <v>0</v>
      </c>
      <c r="AD3538">
        <v>0</v>
      </c>
      <c r="AE3538">
        <v>43.792115836923919</v>
      </c>
    </row>
    <row r="3539" spans="1:31" x14ac:dyDescent="0.25">
      <c r="A3539">
        <v>2387577</v>
      </c>
      <c r="B3539">
        <v>1</v>
      </c>
      <c r="C3539" t="s">
        <v>80</v>
      </c>
      <c r="D3539" t="s">
        <v>104</v>
      </c>
      <c r="E3539" t="s">
        <v>153</v>
      </c>
      <c r="F3539" t="s">
        <v>10364</v>
      </c>
      <c r="G3539" t="s">
        <v>162</v>
      </c>
      <c r="H3539" t="s">
        <v>143</v>
      </c>
      <c r="I3539" t="s">
        <v>136</v>
      </c>
      <c r="J3539" t="s">
        <v>137</v>
      </c>
      <c r="K3539" t="s">
        <v>163</v>
      </c>
      <c r="L3539" t="s">
        <v>10365</v>
      </c>
      <c r="M3539" t="s">
        <v>10366</v>
      </c>
      <c r="N3539">
        <v>0.878611111</v>
      </c>
      <c r="O3539">
        <v>0</v>
      </c>
      <c r="P3539">
        <v>10</v>
      </c>
      <c r="Q3539">
        <v>0</v>
      </c>
      <c r="R3539">
        <v>9</v>
      </c>
      <c r="S3539">
        <v>3</v>
      </c>
      <c r="T3539">
        <v>21</v>
      </c>
      <c r="U3539">
        <v>5</v>
      </c>
      <c r="V3539">
        <v>0</v>
      </c>
      <c r="W3539">
        <v>0</v>
      </c>
      <c r="X3539">
        <v>0.82751047012758661</v>
      </c>
      <c r="Y3539">
        <v>0</v>
      </c>
      <c r="Z3539">
        <v>1.8971624400102782</v>
      </c>
      <c r="AA3539">
        <v>9.9827928458412991</v>
      </c>
      <c r="AB3539">
        <v>8.6254142721168883</v>
      </c>
      <c r="AC3539">
        <v>566.02833983455776</v>
      </c>
      <c r="AD3539">
        <v>0</v>
      </c>
      <c r="AE3539">
        <v>587.3612198626538</v>
      </c>
    </row>
    <row r="3540" spans="1:31" x14ac:dyDescent="0.25">
      <c r="A3540">
        <v>2387579</v>
      </c>
      <c r="B3540">
        <v>1</v>
      </c>
      <c r="C3540" t="s">
        <v>80</v>
      </c>
      <c r="D3540" t="s">
        <v>111</v>
      </c>
      <c r="E3540" t="s">
        <v>181</v>
      </c>
      <c r="F3540" t="s">
        <v>10367</v>
      </c>
      <c r="G3540" t="s">
        <v>231</v>
      </c>
      <c r="H3540" t="s">
        <v>135</v>
      </c>
      <c r="I3540" t="s">
        <v>136</v>
      </c>
      <c r="J3540" t="s">
        <v>137</v>
      </c>
      <c r="K3540" t="s">
        <v>163</v>
      </c>
      <c r="L3540" t="s">
        <v>10368</v>
      </c>
      <c r="M3540" t="s">
        <v>10369</v>
      </c>
      <c r="N3540">
        <v>5.6997222220000001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1.0931453852190471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1.0931453852190471</v>
      </c>
    </row>
    <row r="3541" spans="1:31" x14ac:dyDescent="0.25">
      <c r="A3541">
        <v>2387581</v>
      </c>
      <c r="B3541">
        <v>1</v>
      </c>
      <c r="C3541" t="s">
        <v>81</v>
      </c>
      <c r="D3541" t="s">
        <v>122</v>
      </c>
      <c r="E3541" t="s">
        <v>153</v>
      </c>
      <c r="F3541" t="s">
        <v>10370</v>
      </c>
      <c r="G3541" t="s">
        <v>162</v>
      </c>
      <c r="H3541" t="s">
        <v>143</v>
      </c>
      <c r="I3541" t="s">
        <v>136</v>
      </c>
      <c r="J3541" t="s">
        <v>137</v>
      </c>
      <c r="K3541" t="s">
        <v>163</v>
      </c>
      <c r="L3541" t="s">
        <v>10371</v>
      </c>
      <c r="M3541" t="s">
        <v>10372</v>
      </c>
      <c r="N3541">
        <v>0.15472222199999999</v>
      </c>
      <c r="O3541">
        <v>6</v>
      </c>
      <c r="P3541">
        <v>4026</v>
      </c>
      <c r="Q3541">
        <v>93</v>
      </c>
      <c r="R3541">
        <v>152</v>
      </c>
      <c r="S3541">
        <v>52</v>
      </c>
      <c r="T3541">
        <v>387</v>
      </c>
      <c r="U3541">
        <v>5</v>
      </c>
      <c r="V3541">
        <v>1</v>
      </c>
      <c r="W3541">
        <v>0.30885938101287502</v>
      </c>
      <c r="X3541">
        <v>75.292086063823163</v>
      </c>
      <c r="Y3541">
        <v>17.74745632380289</v>
      </c>
      <c r="Z3541">
        <v>12.26699286640358</v>
      </c>
      <c r="AA3541">
        <v>104.87476400216113</v>
      </c>
      <c r="AB3541">
        <v>30.761573154233972</v>
      </c>
      <c r="AC3541">
        <v>65.880679425236778</v>
      </c>
      <c r="AD3541">
        <v>19.845872386458399</v>
      </c>
      <c r="AE3541">
        <v>326.97828360313281</v>
      </c>
    </row>
    <row r="3542" spans="1:31" x14ac:dyDescent="0.25">
      <c r="A3542">
        <v>2387582</v>
      </c>
      <c r="B3542">
        <v>1</v>
      </c>
      <c r="C3542" t="s">
        <v>80</v>
      </c>
      <c r="D3542" t="s">
        <v>82</v>
      </c>
      <c r="E3542" t="s">
        <v>181</v>
      </c>
      <c r="F3542" t="s">
        <v>10373</v>
      </c>
      <c r="G3542" t="s">
        <v>231</v>
      </c>
      <c r="H3542" t="s">
        <v>135</v>
      </c>
      <c r="I3542" t="s">
        <v>136</v>
      </c>
      <c r="J3542" t="s">
        <v>137</v>
      </c>
      <c r="K3542" t="s">
        <v>163</v>
      </c>
      <c r="L3542" t="s">
        <v>10374</v>
      </c>
      <c r="M3542" t="s">
        <v>10375</v>
      </c>
      <c r="N3542">
        <v>7.5213888879999997</v>
      </c>
      <c r="O3542">
        <v>0</v>
      </c>
      <c r="P3542">
        <v>16</v>
      </c>
      <c r="Q3542">
        <v>0</v>
      </c>
      <c r="R3542">
        <v>0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26.957887431607315</v>
      </c>
      <c r="Y3542">
        <v>0</v>
      </c>
      <c r="Z3542">
        <v>0</v>
      </c>
      <c r="AA3542">
        <v>0</v>
      </c>
      <c r="AB3542">
        <v>0.10359454162753999</v>
      </c>
      <c r="AC3542">
        <v>0</v>
      </c>
      <c r="AD3542">
        <v>0</v>
      </c>
      <c r="AE3542">
        <v>27.061481973234855</v>
      </c>
    </row>
    <row r="3543" spans="1:31" x14ac:dyDescent="0.25">
      <c r="A3543">
        <v>2387585</v>
      </c>
      <c r="B3543">
        <v>1</v>
      </c>
      <c r="C3543" t="s">
        <v>81</v>
      </c>
      <c r="D3543" t="s">
        <v>120</v>
      </c>
      <c r="E3543" t="s">
        <v>132</v>
      </c>
      <c r="F3543" t="s">
        <v>10376</v>
      </c>
      <c r="G3543" t="s">
        <v>235</v>
      </c>
      <c r="H3543" t="s">
        <v>135</v>
      </c>
      <c r="I3543" t="s">
        <v>136</v>
      </c>
      <c r="J3543" t="s">
        <v>3</v>
      </c>
      <c r="K3543" t="s">
        <v>163</v>
      </c>
      <c r="L3543" t="s">
        <v>10377</v>
      </c>
      <c r="M3543" t="s">
        <v>10378</v>
      </c>
      <c r="N3543">
        <v>1.856666666</v>
      </c>
      <c r="O3543">
        <v>0</v>
      </c>
      <c r="P3543">
        <v>646</v>
      </c>
      <c r="Q3543">
        <v>0</v>
      </c>
      <c r="R3543">
        <v>0</v>
      </c>
      <c r="S3543">
        <v>0</v>
      </c>
      <c r="T3543">
        <v>29</v>
      </c>
      <c r="U3543">
        <v>0</v>
      </c>
      <c r="V3543">
        <v>0</v>
      </c>
      <c r="W3543">
        <v>0</v>
      </c>
      <c r="X3543">
        <v>196.0058565631486</v>
      </c>
      <c r="Y3543">
        <v>0</v>
      </c>
      <c r="Z3543">
        <v>0</v>
      </c>
      <c r="AA3543">
        <v>0</v>
      </c>
      <c r="AB3543">
        <v>47.640868468230281</v>
      </c>
      <c r="AC3543">
        <v>0</v>
      </c>
      <c r="AD3543">
        <v>0</v>
      </c>
      <c r="AE3543">
        <v>243.64672503137888</v>
      </c>
    </row>
    <row r="3544" spans="1:31" x14ac:dyDescent="0.25">
      <c r="A3544">
        <v>2387586</v>
      </c>
      <c r="B3544">
        <v>1</v>
      </c>
      <c r="C3544" t="s">
        <v>80</v>
      </c>
      <c r="D3544" t="s">
        <v>88</v>
      </c>
      <c r="E3544" t="s">
        <v>181</v>
      </c>
      <c r="F3544" t="s">
        <v>10379</v>
      </c>
      <c r="G3544" t="s">
        <v>235</v>
      </c>
      <c r="H3544" t="s">
        <v>135</v>
      </c>
      <c r="I3544" t="s">
        <v>136</v>
      </c>
      <c r="J3544" t="s">
        <v>3</v>
      </c>
      <c r="K3544" t="s">
        <v>163</v>
      </c>
      <c r="L3544" t="s">
        <v>10380</v>
      </c>
      <c r="M3544" t="s">
        <v>10381</v>
      </c>
      <c r="N3544">
        <v>8.3874999999999993</v>
      </c>
      <c r="O3544">
        <v>0</v>
      </c>
      <c r="P3544">
        <v>5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6.5416151634993245</v>
      </c>
      <c r="Y3544">
        <v>0</v>
      </c>
      <c r="Z3544">
        <v>0</v>
      </c>
      <c r="AA3544">
        <v>0</v>
      </c>
      <c r="AB3544">
        <v>2.5375802792374997E-3</v>
      </c>
      <c r="AC3544">
        <v>0</v>
      </c>
      <c r="AD3544">
        <v>0</v>
      </c>
      <c r="AE3544">
        <v>6.5441527437785618</v>
      </c>
    </row>
    <row r="3545" spans="1:31" x14ac:dyDescent="0.25">
      <c r="A3545">
        <v>2387587</v>
      </c>
      <c r="B3545">
        <v>1</v>
      </c>
      <c r="C3545" t="s">
        <v>81</v>
      </c>
      <c r="D3545" t="s">
        <v>119</v>
      </c>
      <c r="E3545" t="s">
        <v>141</v>
      </c>
      <c r="F3545" t="s">
        <v>4780</v>
      </c>
      <c r="G3545" t="s">
        <v>134</v>
      </c>
      <c r="H3545" t="s">
        <v>143</v>
      </c>
      <c r="I3545" t="s">
        <v>136</v>
      </c>
      <c r="J3545" t="s">
        <v>137</v>
      </c>
      <c r="K3545" t="s">
        <v>138</v>
      </c>
      <c r="L3545" t="s">
        <v>10382</v>
      </c>
      <c r="M3545" t="s">
        <v>10383</v>
      </c>
      <c r="N3545">
        <v>2.6274999999999999</v>
      </c>
      <c r="O3545">
        <v>0</v>
      </c>
      <c r="P3545">
        <v>88</v>
      </c>
      <c r="Q3545">
        <v>1</v>
      </c>
      <c r="R3545">
        <v>1</v>
      </c>
      <c r="S3545">
        <v>2</v>
      </c>
      <c r="T3545">
        <v>3</v>
      </c>
      <c r="U3545">
        <v>0</v>
      </c>
      <c r="V3545">
        <v>0</v>
      </c>
      <c r="W3545">
        <v>0</v>
      </c>
      <c r="X3545">
        <v>39.880041123412347</v>
      </c>
      <c r="Y3545">
        <v>2.207655802103925</v>
      </c>
      <c r="Z3545">
        <v>6.7975369793634979</v>
      </c>
      <c r="AA3545">
        <v>133.07780559419021</v>
      </c>
      <c r="AB3545">
        <v>0.93853544629619667</v>
      </c>
      <c r="AC3545">
        <v>0</v>
      </c>
      <c r="AD3545">
        <v>0</v>
      </c>
      <c r="AE3545">
        <v>182.90157494536615</v>
      </c>
    </row>
    <row r="3546" spans="1:31" x14ac:dyDescent="0.25">
      <c r="A3546">
        <v>2387590</v>
      </c>
      <c r="B3546">
        <v>1</v>
      </c>
      <c r="C3546" t="s">
        <v>81</v>
      </c>
      <c r="D3546" t="s">
        <v>112</v>
      </c>
      <c r="E3546" t="s">
        <v>153</v>
      </c>
      <c r="F3546" t="s">
        <v>10384</v>
      </c>
      <c r="G3546" t="s">
        <v>134</v>
      </c>
      <c r="H3546" t="s">
        <v>143</v>
      </c>
      <c r="I3546" t="s">
        <v>136</v>
      </c>
      <c r="J3546" t="s">
        <v>137</v>
      </c>
      <c r="K3546" t="s">
        <v>138</v>
      </c>
      <c r="L3546" t="s">
        <v>10385</v>
      </c>
      <c r="M3546" t="s">
        <v>10386</v>
      </c>
      <c r="N3546">
        <v>9.0425000000000004</v>
      </c>
      <c r="O3546">
        <v>3</v>
      </c>
      <c r="P3546">
        <v>2371</v>
      </c>
      <c r="Q3546">
        <v>314</v>
      </c>
      <c r="R3546">
        <v>402</v>
      </c>
      <c r="S3546">
        <v>63</v>
      </c>
      <c r="T3546">
        <v>302</v>
      </c>
      <c r="U3546">
        <v>16</v>
      </c>
      <c r="V3546">
        <v>4</v>
      </c>
      <c r="W3546">
        <v>3.4668959482677821</v>
      </c>
      <c r="X3546">
        <v>3464.8391786221814</v>
      </c>
      <c r="Y3546">
        <v>6615.6341116956428</v>
      </c>
      <c r="Z3546">
        <v>2097.2210715909032</v>
      </c>
      <c r="AA3546">
        <v>4169.8042505064468</v>
      </c>
      <c r="AB3546">
        <v>1811.6587131548715</v>
      </c>
      <c r="AC3546">
        <v>12959.342526045701</v>
      </c>
      <c r="AD3546">
        <v>1901.8769967493968</v>
      </c>
      <c r="AE3546">
        <v>33023.84374431341</v>
      </c>
    </row>
    <row r="3547" spans="1:31" x14ac:dyDescent="0.25">
      <c r="A3547">
        <v>2387591</v>
      </c>
      <c r="B3547">
        <v>1</v>
      </c>
      <c r="C3547" t="s">
        <v>81</v>
      </c>
      <c r="D3547" t="s">
        <v>117</v>
      </c>
      <c r="E3547" t="s">
        <v>279</v>
      </c>
      <c r="F3547" t="s">
        <v>6513</v>
      </c>
      <c r="G3547" t="s">
        <v>134</v>
      </c>
      <c r="H3547" t="s">
        <v>143</v>
      </c>
      <c r="I3547" t="s">
        <v>136</v>
      </c>
      <c r="J3547" t="s">
        <v>137</v>
      </c>
      <c r="K3547" t="s">
        <v>138</v>
      </c>
      <c r="L3547" t="s">
        <v>10387</v>
      </c>
      <c r="M3547" t="s">
        <v>10388</v>
      </c>
      <c r="N3547">
        <v>5.4641666659999997</v>
      </c>
      <c r="O3547">
        <v>0</v>
      </c>
      <c r="P3547">
        <v>1049</v>
      </c>
      <c r="Q3547">
        <v>9</v>
      </c>
      <c r="R3547">
        <v>54</v>
      </c>
      <c r="S3547">
        <v>6</v>
      </c>
      <c r="T3547">
        <v>123</v>
      </c>
      <c r="U3547">
        <v>2</v>
      </c>
      <c r="V3547">
        <v>0</v>
      </c>
      <c r="W3547">
        <v>0</v>
      </c>
      <c r="X3547">
        <v>649.15558624074424</v>
      </c>
      <c r="Y3547">
        <v>416.36646566766467</v>
      </c>
      <c r="Z3547">
        <v>57.477959657690306</v>
      </c>
      <c r="AA3547">
        <v>89.289277785220889</v>
      </c>
      <c r="AB3547">
        <v>383.07883455548091</v>
      </c>
      <c r="AC3547">
        <v>648.69508884046377</v>
      </c>
      <c r="AD3547">
        <v>0</v>
      </c>
      <c r="AE3547">
        <v>2244.0632127472645</v>
      </c>
    </row>
    <row r="3548" spans="1:31" x14ac:dyDescent="0.25">
      <c r="A3548">
        <v>2387592</v>
      </c>
      <c r="B3548">
        <v>1</v>
      </c>
      <c r="C3548" t="s">
        <v>80</v>
      </c>
      <c r="D3548" t="s">
        <v>91</v>
      </c>
      <c r="E3548" t="s">
        <v>157</v>
      </c>
      <c r="F3548" t="s">
        <v>10389</v>
      </c>
      <c r="G3548" t="s">
        <v>147</v>
      </c>
      <c r="H3548" t="s">
        <v>135</v>
      </c>
      <c r="I3548" t="s">
        <v>136</v>
      </c>
      <c r="J3548" t="s">
        <v>137</v>
      </c>
      <c r="K3548" t="s">
        <v>138</v>
      </c>
      <c r="L3548" t="s">
        <v>10390</v>
      </c>
      <c r="M3548" t="s">
        <v>10391</v>
      </c>
      <c r="N3548">
        <v>7.3986111110000001</v>
      </c>
      <c r="O3548">
        <v>0</v>
      </c>
      <c r="P3548">
        <v>110</v>
      </c>
      <c r="Q3548">
        <v>0</v>
      </c>
      <c r="R3548">
        <v>0</v>
      </c>
      <c r="S3548">
        <v>0</v>
      </c>
      <c r="T3548">
        <v>2</v>
      </c>
      <c r="U3548">
        <v>0</v>
      </c>
      <c r="V3548">
        <v>0</v>
      </c>
      <c r="W3548">
        <v>0</v>
      </c>
      <c r="X3548">
        <v>158.57315900011551</v>
      </c>
      <c r="Y3548">
        <v>0</v>
      </c>
      <c r="Z3548">
        <v>0</v>
      </c>
      <c r="AA3548">
        <v>0</v>
      </c>
      <c r="AB3548">
        <v>21.252903217180862</v>
      </c>
      <c r="AC3548">
        <v>0</v>
      </c>
      <c r="AD3548">
        <v>0</v>
      </c>
      <c r="AE3548">
        <v>179.82606221729637</v>
      </c>
    </row>
    <row r="3549" spans="1:31" x14ac:dyDescent="0.25">
      <c r="A3549">
        <v>2387594</v>
      </c>
      <c r="B3549">
        <v>1</v>
      </c>
      <c r="C3549" t="s">
        <v>80</v>
      </c>
      <c r="D3549" t="s">
        <v>89</v>
      </c>
      <c r="E3549" t="s">
        <v>132</v>
      </c>
      <c r="F3549" t="s">
        <v>10392</v>
      </c>
      <c r="G3549" t="s">
        <v>147</v>
      </c>
      <c r="H3549" t="s">
        <v>135</v>
      </c>
      <c r="I3549" t="s">
        <v>136</v>
      </c>
      <c r="J3549" t="s">
        <v>137</v>
      </c>
      <c r="K3549" t="s">
        <v>138</v>
      </c>
      <c r="L3549" t="s">
        <v>10393</v>
      </c>
      <c r="M3549" t="s">
        <v>10394</v>
      </c>
      <c r="N3549">
        <v>7.5575000000000001</v>
      </c>
      <c r="O3549">
        <v>0</v>
      </c>
      <c r="P3549">
        <v>8</v>
      </c>
      <c r="Q3549">
        <v>0</v>
      </c>
      <c r="R3549">
        <v>12</v>
      </c>
      <c r="S3549">
        <v>0</v>
      </c>
      <c r="T3549">
        <v>9</v>
      </c>
      <c r="U3549">
        <v>0</v>
      </c>
      <c r="V3549">
        <v>0</v>
      </c>
      <c r="W3549">
        <v>0</v>
      </c>
      <c r="X3549">
        <v>39.769333650517787</v>
      </c>
      <c r="Y3549">
        <v>0</v>
      </c>
      <c r="Z3549">
        <v>41.499586913675245</v>
      </c>
      <c r="AA3549">
        <v>0</v>
      </c>
      <c r="AB3549">
        <v>55.492128880531325</v>
      </c>
      <c r="AC3549">
        <v>0</v>
      </c>
      <c r="AD3549">
        <v>0</v>
      </c>
      <c r="AE3549">
        <v>136.76104944472434</v>
      </c>
    </row>
    <row r="3550" spans="1:31" x14ac:dyDescent="0.25">
      <c r="A3550">
        <v>2387596</v>
      </c>
      <c r="B3550">
        <v>1</v>
      </c>
      <c r="C3550" t="s">
        <v>80</v>
      </c>
      <c r="D3550" t="s">
        <v>90</v>
      </c>
      <c r="E3550" t="s">
        <v>181</v>
      </c>
      <c r="F3550" t="s">
        <v>10395</v>
      </c>
      <c r="G3550" t="s">
        <v>231</v>
      </c>
      <c r="H3550" t="s">
        <v>135</v>
      </c>
      <c r="I3550" t="s">
        <v>136</v>
      </c>
      <c r="J3550" t="s">
        <v>137</v>
      </c>
      <c r="K3550" t="s">
        <v>163</v>
      </c>
      <c r="L3550" t="s">
        <v>10396</v>
      </c>
      <c r="M3550" t="s">
        <v>10397</v>
      </c>
      <c r="N3550">
        <v>3.4041666660000001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4.8929427109536663</v>
      </c>
      <c r="AC3550">
        <v>0</v>
      </c>
      <c r="AD3550">
        <v>0</v>
      </c>
      <c r="AE3550">
        <v>4.8929427109536663</v>
      </c>
    </row>
    <row r="3551" spans="1:31" x14ac:dyDescent="0.25">
      <c r="A3551">
        <v>2387598</v>
      </c>
      <c r="B3551">
        <v>1</v>
      </c>
      <c r="C3551" t="s">
        <v>80</v>
      </c>
      <c r="D3551" t="s">
        <v>82</v>
      </c>
      <c r="E3551" t="s">
        <v>157</v>
      </c>
      <c r="F3551" t="s">
        <v>10398</v>
      </c>
      <c r="G3551" t="s">
        <v>272</v>
      </c>
      <c r="H3551" t="s">
        <v>135</v>
      </c>
      <c r="I3551" t="s">
        <v>136</v>
      </c>
      <c r="J3551" t="s">
        <v>137</v>
      </c>
      <c r="K3551" t="s">
        <v>163</v>
      </c>
      <c r="L3551" t="s">
        <v>10399</v>
      </c>
      <c r="M3551" t="s">
        <v>10400</v>
      </c>
      <c r="N3551">
        <v>2.793055555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4.0049515523134991</v>
      </c>
      <c r="AC3551">
        <v>0</v>
      </c>
      <c r="AD3551">
        <v>0</v>
      </c>
      <c r="AE3551">
        <v>4.0049515523134991</v>
      </c>
    </row>
    <row r="3552" spans="1:31" x14ac:dyDescent="0.25">
      <c r="A3552">
        <v>2387604</v>
      </c>
      <c r="B3552">
        <v>1</v>
      </c>
      <c r="C3552" t="s">
        <v>80</v>
      </c>
      <c r="D3552" t="s">
        <v>93</v>
      </c>
      <c r="E3552" t="s">
        <v>153</v>
      </c>
      <c r="F3552" t="s">
        <v>10109</v>
      </c>
      <c r="G3552" t="s">
        <v>134</v>
      </c>
      <c r="H3552" t="s">
        <v>143</v>
      </c>
      <c r="I3552" t="s">
        <v>136</v>
      </c>
      <c r="J3552" t="s">
        <v>137</v>
      </c>
      <c r="K3552" t="s">
        <v>138</v>
      </c>
      <c r="L3552" t="s">
        <v>10401</v>
      </c>
      <c r="M3552" t="s">
        <v>10402</v>
      </c>
      <c r="N3552">
        <v>3.028611111</v>
      </c>
      <c r="O3552">
        <v>0</v>
      </c>
      <c r="P3552">
        <v>425</v>
      </c>
      <c r="Q3552">
        <v>46</v>
      </c>
      <c r="R3552">
        <v>347</v>
      </c>
      <c r="S3552">
        <v>14</v>
      </c>
      <c r="T3552">
        <v>235</v>
      </c>
      <c r="U3552">
        <v>0</v>
      </c>
      <c r="V3552">
        <v>1</v>
      </c>
      <c r="W3552">
        <v>0</v>
      </c>
      <c r="X3552">
        <v>257.32783347039992</v>
      </c>
      <c r="Y3552">
        <v>283.59179851179579</v>
      </c>
      <c r="Z3552">
        <v>1141.9005088556671</v>
      </c>
      <c r="AA3552">
        <v>193.57897439010895</v>
      </c>
      <c r="AB3552">
        <v>784.89163295721971</v>
      </c>
      <c r="AC3552">
        <v>0</v>
      </c>
      <c r="AD3552">
        <v>364.38163587406859</v>
      </c>
      <c r="AE3552">
        <v>3025.6723840592599</v>
      </c>
    </row>
    <row r="3553" spans="1:31" x14ac:dyDescent="0.25">
      <c r="A3553">
        <v>2387605</v>
      </c>
      <c r="B3553">
        <v>1</v>
      </c>
      <c r="C3553" t="s">
        <v>80</v>
      </c>
      <c r="D3553" t="s">
        <v>84</v>
      </c>
      <c r="E3553" t="s">
        <v>157</v>
      </c>
      <c r="F3553" t="s">
        <v>10403</v>
      </c>
      <c r="G3553" t="s">
        <v>272</v>
      </c>
      <c r="H3553" t="s">
        <v>135</v>
      </c>
      <c r="I3553" t="s">
        <v>136</v>
      </c>
      <c r="J3553" t="s">
        <v>137</v>
      </c>
      <c r="K3553" t="s">
        <v>163</v>
      </c>
      <c r="L3553" t="s">
        <v>10404</v>
      </c>
      <c r="M3553" t="s">
        <v>10405</v>
      </c>
      <c r="N3553">
        <v>1.5705555550000001</v>
      </c>
      <c r="O3553">
        <v>0</v>
      </c>
      <c r="P3553">
        <v>157</v>
      </c>
      <c r="Q3553">
        <v>0</v>
      </c>
      <c r="R3553">
        <v>0</v>
      </c>
      <c r="S3553">
        <v>0</v>
      </c>
      <c r="T3553">
        <v>13</v>
      </c>
      <c r="U3553">
        <v>0</v>
      </c>
      <c r="V3553">
        <v>0</v>
      </c>
      <c r="W3553">
        <v>0</v>
      </c>
      <c r="X3553">
        <v>41.828837681590812</v>
      </c>
      <c r="Y3553">
        <v>0</v>
      </c>
      <c r="Z3553">
        <v>0</v>
      </c>
      <c r="AA3553">
        <v>0</v>
      </c>
      <c r="AB3553">
        <v>17.921337641195123</v>
      </c>
      <c r="AC3553">
        <v>0</v>
      </c>
      <c r="AD3553">
        <v>0</v>
      </c>
      <c r="AE3553">
        <v>59.750175322785935</v>
      </c>
    </row>
    <row r="3554" spans="1:31" x14ac:dyDescent="0.25">
      <c r="A3554">
        <v>2387606</v>
      </c>
      <c r="B3554">
        <v>1</v>
      </c>
      <c r="C3554" t="s">
        <v>80</v>
      </c>
      <c r="D3554" t="s">
        <v>82</v>
      </c>
      <c r="E3554" t="s">
        <v>157</v>
      </c>
      <c r="F3554" t="s">
        <v>10406</v>
      </c>
      <c r="G3554" t="s">
        <v>304</v>
      </c>
      <c r="H3554" t="s">
        <v>135</v>
      </c>
      <c r="I3554" t="s">
        <v>136</v>
      </c>
      <c r="J3554" t="s">
        <v>137</v>
      </c>
      <c r="K3554" t="s">
        <v>163</v>
      </c>
      <c r="L3554" t="s">
        <v>10407</v>
      </c>
      <c r="M3554" t="s">
        <v>10408</v>
      </c>
      <c r="N3554">
        <v>2.3533333330000001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7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7.7235213333432853</v>
      </c>
      <c r="AC3554">
        <v>0</v>
      </c>
      <c r="AD3554">
        <v>0</v>
      </c>
      <c r="AE3554">
        <v>7.7235213333432853</v>
      </c>
    </row>
    <row r="3555" spans="1:31" x14ac:dyDescent="0.25">
      <c r="A3555">
        <v>2387609</v>
      </c>
      <c r="B3555">
        <v>1</v>
      </c>
      <c r="C3555" t="s">
        <v>80</v>
      </c>
      <c r="D3555" t="s">
        <v>94</v>
      </c>
      <c r="E3555" t="s">
        <v>153</v>
      </c>
      <c r="F3555" t="s">
        <v>10409</v>
      </c>
      <c r="G3555" t="s">
        <v>162</v>
      </c>
      <c r="H3555" t="s">
        <v>143</v>
      </c>
      <c r="I3555" t="s">
        <v>136</v>
      </c>
      <c r="J3555" t="s">
        <v>137</v>
      </c>
      <c r="K3555" t="s">
        <v>163</v>
      </c>
      <c r="L3555" t="s">
        <v>10410</v>
      </c>
      <c r="M3555" t="s">
        <v>10411</v>
      </c>
      <c r="N3555">
        <v>5.8888888E-2</v>
      </c>
      <c r="O3555">
        <v>0</v>
      </c>
      <c r="P3555">
        <v>507</v>
      </c>
      <c r="Q3555">
        <v>4</v>
      </c>
      <c r="R3555">
        <v>47</v>
      </c>
      <c r="S3555">
        <v>2</v>
      </c>
      <c r="T3555">
        <v>48</v>
      </c>
      <c r="U3555">
        <v>2</v>
      </c>
      <c r="V3555">
        <v>0</v>
      </c>
      <c r="W3555">
        <v>0</v>
      </c>
      <c r="X3555">
        <v>3.3963201651734942</v>
      </c>
      <c r="Y3555">
        <v>1.5593851451958889E-2</v>
      </c>
      <c r="Z3555">
        <v>0.8705781836391111</v>
      </c>
      <c r="AA3555">
        <v>0.16235224334743997</v>
      </c>
      <c r="AB3555">
        <v>1.6598751749465468</v>
      </c>
      <c r="AC3555">
        <v>1.5829203777406191</v>
      </c>
      <c r="AD3555">
        <v>0</v>
      </c>
      <c r="AE3555">
        <v>7.6876399962991693</v>
      </c>
    </row>
    <row r="3556" spans="1:31" x14ac:dyDescent="0.25">
      <c r="A3556">
        <v>2387610</v>
      </c>
      <c r="B3556">
        <v>1</v>
      </c>
      <c r="C3556" t="s">
        <v>81</v>
      </c>
      <c r="D3556" t="s">
        <v>121</v>
      </c>
      <c r="E3556" t="s">
        <v>181</v>
      </c>
      <c r="F3556" t="s">
        <v>10412</v>
      </c>
      <c r="G3556" t="s">
        <v>235</v>
      </c>
      <c r="H3556" t="s">
        <v>135</v>
      </c>
      <c r="I3556" t="s">
        <v>136</v>
      </c>
      <c r="J3556" t="s">
        <v>3</v>
      </c>
      <c r="K3556" t="s">
        <v>163</v>
      </c>
      <c r="L3556" t="s">
        <v>10413</v>
      </c>
      <c r="M3556" t="s">
        <v>10414</v>
      </c>
      <c r="N3556">
        <v>7.6011111109999998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0.62980381177748879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0.62980381177748879</v>
      </c>
    </row>
    <row r="3557" spans="1:31" x14ac:dyDescent="0.25">
      <c r="A3557">
        <v>2387611</v>
      </c>
      <c r="B3557">
        <v>1</v>
      </c>
      <c r="C3557" t="s">
        <v>80</v>
      </c>
      <c r="D3557" t="s">
        <v>88</v>
      </c>
      <c r="E3557" t="s">
        <v>181</v>
      </c>
      <c r="F3557" t="s">
        <v>10415</v>
      </c>
      <c r="G3557" t="s">
        <v>235</v>
      </c>
      <c r="H3557" t="s">
        <v>135</v>
      </c>
      <c r="I3557" t="s">
        <v>136</v>
      </c>
      <c r="J3557" t="s">
        <v>3</v>
      </c>
      <c r="K3557" t="s">
        <v>163</v>
      </c>
      <c r="L3557" t="s">
        <v>10416</v>
      </c>
      <c r="M3557" t="s">
        <v>10417</v>
      </c>
      <c r="N3557">
        <v>7.0055555549999999</v>
      </c>
      <c r="O3557">
        <v>0</v>
      </c>
      <c r="P3557">
        <v>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1.256657200933091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1.256657200933091</v>
      </c>
    </row>
    <row r="3558" spans="1:31" x14ac:dyDescent="0.25">
      <c r="A3558">
        <v>2387612</v>
      </c>
      <c r="B3558">
        <v>1</v>
      </c>
      <c r="C3558" t="s">
        <v>80</v>
      </c>
      <c r="D3558" t="s">
        <v>99</v>
      </c>
      <c r="E3558" t="s">
        <v>181</v>
      </c>
      <c r="F3558" t="s">
        <v>10418</v>
      </c>
      <c r="G3558" t="s">
        <v>224</v>
      </c>
      <c r="H3558" t="s">
        <v>135</v>
      </c>
      <c r="I3558" t="s">
        <v>136</v>
      </c>
      <c r="J3558" t="s">
        <v>137</v>
      </c>
      <c r="K3558" t="s">
        <v>163</v>
      </c>
      <c r="L3558" t="s">
        <v>10419</v>
      </c>
      <c r="M3558" t="s">
        <v>10420</v>
      </c>
      <c r="N3558">
        <v>1.7124999999999999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1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</row>
    <row r="3559" spans="1:31" x14ac:dyDescent="0.25">
      <c r="A3559">
        <v>2387614</v>
      </c>
      <c r="B3559">
        <v>1</v>
      </c>
      <c r="C3559" t="s">
        <v>80</v>
      </c>
      <c r="D3559" t="s">
        <v>85</v>
      </c>
      <c r="E3559" t="s">
        <v>132</v>
      </c>
      <c r="F3559" t="s">
        <v>10421</v>
      </c>
      <c r="G3559" t="s">
        <v>254</v>
      </c>
      <c r="H3559" t="s">
        <v>135</v>
      </c>
      <c r="I3559" t="s">
        <v>136</v>
      </c>
      <c r="J3559" t="s">
        <v>137</v>
      </c>
      <c r="K3559" t="s">
        <v>163</v>
      </c>
      <c r="L3559" t="s">
        <v>10422</v>
      </c>
      <c r="M3559" t="s">
        <v>10423</v>
      </c>
      <c r="N3559">
        <v>1.203888888</v>
      </c>
      <c r="O3559">
        <v>0</v>
      </c>
      <c r="P3559">
        <v>783</v>
      </c>
      <c r="Q3559">
        <v>0</v>
      </c>
      <c r="R3559">
        <v>0</v>
      </c>
      <c r="S3559">
        <v>0</v>
      </c>
      <c r="T3559">
        <v>131</v>
      </c>
      <c r="U3559">
        <v>0</v>
      </c>
      <c r="V3559">
        <v>0</v>
      </c>
      <c r="W3559">
        <v>0</v>
      </c>
      <c r="X3559">
        <v>173.21892697380602</v>
      </c>
      <c r="Y3559">
        <v>0</v>
      </c>
      <c r="Z3559">
        <v>0</v>
      </c>
      <c r="AA3559">
        <v>0</v>
      </c>
      <c r="AB3559">
        <v>172.0314778092893</v>
      </c>
      <c r="AC3559">
        <v>0</v>
      </c>
      <c r="AD3559">
        <v>0</v>
      </c>
      <c r="AE3559">
        <v>345.25040478309529</v>
      </c>
    </row>
    <row r="3560" spans="1:31" x14ac:dyDescent="0.25">
      <c r="A3560">
        <v>2387616</v>
      </c>
      <c r="B3560">
        <v>1</v>
      </c>
      <c r="C3560" t="s">
        <v>81</v>
      </c>
      <c r="D3560" t="s">
        <v>112</v>
      </c>
      <c r="E3560" t="s">
        <v>153</v>
      </c>
      <c r="F3560" t="s">
        <v>10424</v>
      </c>
      <c r="G3560" t="s">
        <v>162</v>
      </c>
      <c r="H3560" t="s">
        <v>143</v>
      </c>
      <c r="I3560" t="s">
        <v>136</v>
      </c>
      <c r="J3560" t="s">
        <v>137</v>
      </c>
      <c r="K3560" t="s">
        <v>163</v>
      </c>
      <c r="L3560" t="s">
        <v>10425</v>
      </c>
      <c r="M3560" t="s">
        <v>10426</v>
      </c>
      <c r="N3560">
        <v>0.77611111099999996</v>
      </c>
      <c r="O3560">
        <v>0</v>
      </c>
      <c r="P3560">
        <v>221</v>
      </c>
      <c r="Q3560">
        <v>145</v>
      </c>
      <c r="R3560">
        <v>244</v>
      </c>
      <c r="S3560">
        <v>29</v>
      </c>
      <c r="T3560">
        <v>27</v>
      </c>
      <c r="U3560">
        <v>8</v>
      </c>
      <c r="V3560">
        <v>0</v>
      </c>
      <c r="W3560">
        <v>0</v>
      </c>
      <c r="X3560">
        <v>23.477380101936699</v>
      </c>
      <c r="Y3560">
        <v>130.44166036323429</v>
      </c>
      <c r="Z3560">
        <v>169.97405518768247</v>
      </c>
      <c r="AA3560">
        <v>69.106691078220464</v>
      </c>
      <c r="AB3560">
        <v>21.340096844627226</v>
      </c>
      <c r="AC3560">
        <v>471.14094281683526</v>
      </c>
      <c r="AD3560">
        <v>0</v>
      </c>
      <c r="AE3560">
        <v>885.48082639253641</v>
      </c>
    </row>
    <row r="3561" spans="1:31" x14ac:dyDescent="0.25">
      <c r="A3561">
        <v>2387620</v>
      </c>
      <c r="B3561">
        <v>1</v>
      </c>
      <c r="C3561" t="s">
        <v>81</v>
      </c>
      <c r="D3561" t="s">
        <v>113</v>
      </c>
      <c r="E3561" t="s">
        <v>157</v>
      </c>
      <c r="F3561" t="s">
        <v>10427</v>
      </c>
      <c r="G3561" t="s">
        <v>10428</v>
      </c>
      <c r="H3561" t="s">
        <v>135</v>
      </c>
      <c r="I3561" t="s">
        <v>136</v>
      </c>
      <c r="J3561" t="s">
        <v>137</v>
      </c>
      <c r="K3561" t="s">
        <v>163</v>
      </c>
      <c r="L3561" t="s">
        <v>10429</v>
      </c>
      <c r="M3561" t="s">
        <v>10430</v>
      </c>
      <c r="N3561">
        <v>2.8652777770000002</v>
      </c>
      <c r="O3561">
        <v>0</v>
      </c>
      <c r="P3561">
        <v>10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2.8419311932376616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2.8419311932376616</v>
      </c>
    </row>
    <row r="3562" spans="1:31" x14ac:dyDescent="0.25">
      <c r="A3562">
        <v>2387623</v>
      </c>
      <c r="B3562">
        <v>1</v>
      </c>
      <c r="C3562" t="s">
        <v>81</v>
      </c>
      <c r="D3562" t="s">
        <v>124</v>
      </c>
      <c r="E3562" t="s">
        <v>132</v>
      </c>
      <c r="F3562" t="s">
        <v>10431</v>
      </c>
      <c r="G3562" t="s">
        <v>254</v>
      </c>
      <c r="H3562" t="s">
        <v>135</v>
      </c>
      <c r="I3562" t="s">
        <v>136</v>
      </c>
      <c r="J3562" t="s">
        <v>137</v>
      </c>
      <c r="K3562" t="s">
        <v>163</v>
      </c>
      <c r="L3562" t="s">
        <v>10432</v>
      </c>
      <c r="M3562" t="s">
        <v>10433</v>
      </c>
      <c r="N3562">
        <v>0.57361111099999995</v>
      </c>
      <c r="O3562">
        <v>0</v>
      </c>
      <c r="P3562">
        <v>68</v>
      </c>
      <c r="Q3562">
        <v>0</v>
      </c>
      <c r="R3562">
        <v>2</v>
      </c>
      <c r="S3562">
        <v>0</v>
      </c>
      <c r="T3562">
        <v>4</v>
      </c>
      <c r="U3562">
        <v>0</v>
      </c>
      <c r="V3562">
        <v>0</v>
      </c>
      <c r="W3562">
        <v>0</v>
      </c>
      <c r="X3562">
        <v>4.9706867618666024</v>
      </c>
      <c r="Y3562">
        <v>0</v>
      </c>
      <c r="Z3562">
        <v>0.53857635140924986</v>
      </c>
      <c r="AA3562">
        <v>0</v>
      </c>
      <c r="AB3562">
        <v>1.0478115004492332</v>
      </c>
      <c r="AC3562">
        <v>0</v>
      </c>
      <c r="AD3562">
        <v>0</v>
      </c>
      <c r="AE3562">
        <v>6.5570746137250859</v>
      </c>
    </row>
    <row r="3563" spans="1:31" x14ac:dyDescent="0.25">
      <c r="A3563">
        <v>2387625</v>
      </c>
      <c r="B3563">
        <v>1</v>
      </c>
      <c r="C3563" t="s">
        <v>80</v>
      </c>
      <c r="D3563" t="s">
        <v>88</v>
      </c>
      <c r="E3563" t="s">
        <v>141</v>
      </c>
      <c r="F3563" t="s">
        <v>5203</v>
      </c>
      <c r="G3563" t="s">
        <v>162</v>
      </c>
      <c r="H3563" t="s">
        <v>143</v>
      </c>
      <c r="I3563" t="s">
        <v>136</v>
      </c>
      <c r="J3563" t="s">
        <v>137</v>
      </c>
      <c r="K3563" t="s">
        <v>163</v>
      </c>
      <c r="L3563" t="s">
        <v>10434</v>
      </c>
      <c r="M3563" t="s">
        <v>10435</v>
      </c>
      <c r="N3563">
        <v>0.92388888800000002</v>
      </c>
      <c r="O3563">
        <v>1</v>
      </c>
      <c r="P3563">
        <v>503</v>
      </c>
      <c r="Q3563">
        <v>0</v>
      </c>
      <c r="R3563">
        <v>0</v>
      </c>
      <c r="S3563">
        <v>10</v>
      </c>
      <c r="T3563">
        <v>113</v>
      </c>
      <c r="U3563">
        <v>4</v>
      </c>
      <c r="V3563">
        <v>1</v>
      </c>
      <c r="W3563">
        <v>10.689528533487371</v>
      </c>
      <c r="X3563">
        <v>124.83315543253171</v>
      </c>
      <c r="Y3563">
        <v>0</v>
      </c>
      <c r="Z3563">
        <v>0</v>
      </c>
      <c r="AA3563">
        <v>65.997275416806076</v>
      </c>
      <c r="AB3563">
        <v>165.64480963346284</v>
      </c>
      <c r="AC3563">
        <v>44.800540227558344</v>
      </c>
      <c r="AD3563">
        <v>12.003189439248429</v>
      </c>
      <c r="AE3563">
        <v>423.96849868309482</v>
      </c>
    </row>
    <row r="3564" spans="1:31" x14ac:dyDescent="0.25">
      <c r="A3564">
        <v>2387626</v>
      </c>
      <c r="B3564">
        <v>1</v>
      </c>
      <c r="C3564" t="s">
        <v>81</v>
      </c>
      <c r="D3564" t="s">
        <v>116</v>
      </c>
      <c r="E3564" t="s">
        <v>153</v>
      </c>
      <c r="F3564" t="s">
        <v>10436</v>
      </c>
      <c r="G3564" t="s">
        <v>134</v>
      </c>
      <c r="H3564" t="s">
        <v>143</v>
      </c>
      <c r="I3564" t="s">
        <v>136</v>
      </c>
      <c r="J3564" t="s">
        <v>137</v>
      </c>
      <c r="K3564" t="s">
        <v>138</v>
      </c>
      <c r="L3564" t="s">
        <v>10437</v>
      </c>
      <c r="M3564" t="s">
        <v>10438</v>
      </c>
      <c r="N3564">
        <v>8.3566666660000006</v>
      </c>
      <c r="O3564">
        <v>2</v>
      </c>
      <c r="P3564">
        <v>431</v>
      </c>
      <c r="Q3564">
        <v>19</v>
      </c>
      <c r="R3564">
        <v>23</v>
      </c>
      <c r="S3564">
        <v>18</v>
      </c>
      <c r="T3564">
        <v>28</v>
      </c>
      <c r="U3564">
        <v>0</v>
      </c>
      <c r="V3564">
        <v>0</v>
      </c>
      <c r="W3564">
        <v>4.7361728007869024</v>
      </c>
      <c r="X3564">
        <v>483.21614757714821</v>
      </c>
      <c r="Y3564">
        <v>360.42148356667104</v>
      </c>
      <c r="Z3564">
        <v>74.738136329372139</v>
      </c>
      <c r="AA3564">
        <v>1020.7461692635544</v>
      </c>
      <c r="AB3564">
        <v>48.578130487756432</v>
      </c>
      <c r="AC3564">
        <v>0</v>
      </c>
      <c r="AD3564">
        <v>0</v>
      </c>
      <c r="AE3564">
        <v>1992.436240025289</v>
      </c>
    </row>
    <row r="3565" spans="1:31" x14ac:dyDescent="0.25">
      <c r="A3565">
        <v>2387628</v>
      </c>
      <c r="B3565">
        <v>1</v>
      </c>
      <c r="C3565" t="s">
        <v>80</v>
      </c>
      <c r="D3565" t="s">
        <v>92</v>
      </c>
      <c r="E3565" t="s">
        <v>181</v>
      </c>
      <c r="F3565" t="s">
        <v>10439</v>
      </c>
      <c r="G3565" t="s">
        <v>224</v>
      </c>
      <c r="H3565" t="s">
        <v>135</v>
      </c>
      <c r="I3565" t="s">
        <v>136</v>
      </c>
      <c r="J3565" t="s">
        <v>137</v>
      </c>
      <c r="K3565" t="s">
        <v>163</v>
      </c>
      <c r="L3565" t="s">
        <v>10440</v>
      </c>
      <c r="M3565" t="s">
        <v>10441</v>
      </c>
      <c r="N3565">
        <v>0.93500000000000005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0.18113487084203889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0.18113487084203889</v>
      </c>
    </row>
    <row r="3566" spans="1:31" x14ac:dyDescent="0.25">
      <c r="A3566">
        <v>2387630</v>
      </c>
      <c r="B3566">
        <v>1</v>
      </c>
      <c r="C3566" t="s">
        <v>81</v>
      </c>
      <c r="D3566" t="s">
        <v>118</v>
      </c>
      <c r="E3566" t="s">
        <v>141</v>
      </c>
      <c r="F3566" t="s">
        <v>10442</v>
      </c>
      <c r="G3566" t="s">
        <v>162</v>
      </c>
      <c r="H3566" t="s">
        <v>143</v>
      </c>
      <c r="I3566" t="s">
        <v>136</v>
      </c>
      <c r="J3566" t="s">
        <v>137</v>
      </c>
      <c r="K3566" t="s">
        <v>163</v>
      </c>
      <c r="L3566" t="s">
        <v>10443</v>
      </c>
      <c r="M3566" t="s">
        <v>10444</v>
      </c>
      <c r="N3566">
        <v>1.0575000000000001</v>
      </c>
      <c r="O3566">
        <v>0</v>
      </c>
      <c r="P3566">
        <v>52</v>
      </c>
      <c r="Q3566">
        <v>0</v>
      </c>
      <c r="R3566">
        <v>6</v>
      </c>
      <c r="S3566">
        <v>0</v>
      </c>
      <c r="T3566">
        <v>9</v>
      </c>
      <c r="U3566">
        <v>0</v>
      </c>
      <c r="V3566">
        <v>0</v>
      </c>
      <c r="W3566">
        <v>0</v>
      </c>
      <c r="X3566">
        <v>8.0935725543136172</v>
      </c>
      <c r="Y3566">
        <v>0</v>
      </c>
      <c r="Z3566">
        <v>3.2543114929966671E-2</v>
      </c>
      <c r="AA3566">
        <v>0</v>
      </c>
      <c r="AB3566">
        <v>10.076663150888461</v>
      </c>
      <c r="AC3566">
        <v>0</v>
      </c>
      <c r="AD3566">
        <v>0</v>
      </c>
      <c r="AE3566">
        <v>18.202778820132046</v>
      </c>
    </row>
    <row r="3567" spans="1:31" x14ac:dyDescent="0.25">
      <c r="A3567">
        <v>2387632</v>
      </c>
      <c r="B3567">
        <v>1</v>
      </c>
      <c r="C3567" t="s">
        <v>81</v>
      </c>
      <c r="D3567" t="s">
        <v>123</v>
      </c>
      <c r="E3567" t="s">
        <v>181</v>
      </c>
      <c r="F3567" t="s">
        <v>10445</v>
      </c>
      <c r="G3567" t="s">
        <v>224</v>
      </c>
      <c r="H3567" t="s">
        <v>135</v>
      </c>
      <c r="I3567" t="s">
        <v>136</v>
      </c>
      <c r="J3567" t="s">
        <v>137</v>
      </c>
      <c r="K3567" t="s">
        <v>163</v>
      </c>
      <c r="L3567" t="s">
        <v>10446</v>
      </c>
      <c r="M3567" t="s">
        <v>10447</v>
      </c>
      <c r="N3567">
        <v>2.9622222219999998</v>
      </c>
      <c r="O3567">
        <v>0</v>
      </c>
      <c r="P3567">
        <v>9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4.3683559474292988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4.3683559474292988</v>
      </c>
    </row>
    <row r="3568" spans="1:31" x14ac:dyDescent="0.25">
      <c r="A3568">
        <v>2387633</v>
      </c>
      <c r="B3568">
        <v>1</v>
      </c>
      <c r="C3568" t="s">
        <v>80</v>
      </c>
      <c r="D3568" t="s">
        <v>96</v>
      </c>
      <c r="E3568" t="s">
        <v>157</v>
      </c>
      <c r="F3568" t="s">
        <v>10448</v>
      </c>
      <c r="G3568" t="s">
        <v>580</v>
      </c>
      <c r="H3568" t="s">
        <v>135</v>
      </c>
      <c r="I3568" t="s">
        <v>136</v>
      </c>
      <c r="J3568" t="s">
        <v>137</v>
      </c>
      <c r="K3568" t="s">
        <v>163</v>
      </c>
      <c r="L3568" t="s">
        <v>10449</v>
      </c>
      <c r="M3568" t="s">
        <v>10383</v>
      </c>
      <c r="N3568">
        <v>1.155</v>
      </c>
      <c r="O3568">
        <v>0</v>
      </c>
      <c r="P3568">
        <v>185</v>
      </c>
      <c r="Q3568">
        <v>0</v>
      </c>
      <c r="R3568">
        <v>0</v>
      </c>
      <c r="S3568">
        <v>0</v>
      </c>
      <c r="T3568">
        <v>19</v>
      </c>
      <c r="U3568">
        <v>0</v>
      </c>
      <c r="V3568">
        <v>0</v>
      </c>
      <c r="W3568">
        <v>0</v>
      </c>
      <c r="X3568">
        <v>52.284729585650574</v>
      </c>
      <c r="Y3568">
        <v>0</v>
      </c>
      <c r="Z3568">
        <v>0</v>
      </c>
      <c r="AA3568">
        <v>0</v>
      </c>
      <c r="AB3568">
        <v>7.9682159441971931</v>
      </c>
      <c r="AC3568">
        <v>0</v>
      </c>
      <c r="AD3568">
        <v>0</v>
      </c>
      <c r="AE3568">
        <v>60.252945529847764</v>
      </c>
    </row>
    <row r="3569" spans="1:31" x14ac:dyDescent="0.25">
      <c r="A3569">
        <v>2387634</v>
      </c>
      <c r="B3569">
        <v>1</v>
      </c>
      <c r="C3569" t="s">
        <v>80</v>
      </c>
      <c r="D3569" t="s">
        <v>83</v>
      </c>
      <c r="E3569" t="s">
        <v>141</v>
      </c>
      <c r="F3569" t="s">
        <v>10450</v>
      </c>
      <c r="G3569" t="s">
        <v>206</v>
      </c>
      <c r="H3569" t="s">
        <v>143</v>
      </c>
      <c r="I3569" t="s">
        <v>136</v>
      </c>
      <c r="J3569" t="s">
        <v>137</v>
      </c>
      <c r="K3569" t="s">
        <v>163</v>
      </c>
      <c r="L3569" t="s">
        <v>10451</v>
      </c>
      <c r="M3569" t="s">
        <v>10452</v>
      </c>
      <c r="N3569">
        <v>3.8111111110000002</v>
      </c>
      <c r="O3569">
        <v>0</v>
      </c>
      <c r="P3569">
        <v>0</v>
      </c>
      <c r="Q3569">
        <v>0</v>
      </c>
      <c r="R3569">
        <v>0</v>
      </c>
      <c r="S3569">
        <v>1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5.0012742166714057</v>
      </c>
      <c r="AB3569">
        <v>0</v>
      </c>
      <c r="AC3569">
        <v>0</v>
      </c>
      <c r="AD3569">
        <v>0</v>
      </c>
      <c r="AE3569">
        <v>5.0012742166714057</v>
      </c>
    </row>
    <row r="3570" spans="1:31" x14ac:dyDescent="0.25">
      <c r="A3570">
        <v>2387635</v>
      </c>
      <c r="B3570">
        <v>1</v>
      </c>
      <c r="C3570" t="s">
        <v>80</v>
      </c>
      <c r="D3570" t="s">
        <v>84</v>
      </c>
      <c r="E3570" t="s">
        <v>181</v>
      </c>
      <c r="F3570" t="s">
        <v>10453</v>
      </c>
      <c r="G3570" t="s">
        <v>235</v>
      </c>
      <c r="H3570" t="s">
        <v>135</v>
      </c>
      <c r="I3570" t="s">
        <v>136</v>
      </c>
      <c r="J3570" t="s">
        <v>137</v>
      </c>
      <c r="K3570" t="s">
        <v>163</v>
      </c>
      <c r="L3570" t="s">
        <v>10454</v>
      </c>
      <c r="M3570" t="s">
        <v>10455</v>
      </c>
      <c r="N3570">
        <v>6.6875</v>
      </c>
      <c r="O3570">
        <v>0</v>
      </c>
      <c r="P3570">
        <v>5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6.3787809839613594</v>
      </c>
      <c r="Y3570">
        <v>0</v>
      </c>
      <c r="Z3570">
        <v>0</v>
      </c>
      <c r="AA3570">
        <v>0</v>
      </c>
      <c r="AB3570">
        <v>1.566768777606125</v>
      </c>
      <c r="AC3570">
        <v>0</v>
      </c>
      <c r="AD3570">
        <v>0</v>
      </c>
      <c r="AE3570">
        <v>7.9455497615674844</v>
      </c>
    </row>
    <row r="3571" spans="1:31" x14ac:dyDescent="0.25">
      <c r="A3571">
        <v>2387636</v>
      </c>
      <c r="B3571">
        <v>1</v>
      </c>
      <c r="C3571" t="s">
        <v>80</v>
      </c>
      <c r="D3571" t="s">
        <v>96</v>
      </c>
      <c r="E3571" t="s">
        <v>157</v>
      </c>
      <c r="F3571" t="s">
        <v>9779</v>
      </c>
      <c r="G3571" t="s">
        <v>272</v>
      </c>
      <c r="H3571" t="s">
        <v>135</v>
      </c>
      <c r="I3571" t="s">
        <v>136</v>
      </c>
      <c r="J3571" t="s">
        <v>137</v>
      </c>
      <c r="K3571" t="s">
        <v>163</v>
      </c>
      <c r="L3571" t="s">
        <v>10456</v>
      </c>
      <c r="M3571" t="s">
        <v>10457</v>
      </c>
      <c r="N3571">
        <v>6.6797222219999997</v>
      </c>
      <c r="O3571">
        <v>0</v>
      </c>
      <c r="P3571">
        <v>54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121.99679984023985</v>
      </c>
      <c r="Y3571">
        <v>0</v>
      </c>
      <c r="Z3571">
        <v>0</v>
      </c>
      <c r="AA3571">
        <v>0</v>
      </c>
      <c r="AB3571">
        <v>1.4188476272572459</v>
      </c>
      <c r="AC3571">
        <v>0</v>
      </c>
      <c r="AD3571">
        <v>0</v>
      </c>
      <c r="AE3571">
        <v>123.4156474674971</v>
      </c>
    </row>
    <row r="3572" spans="1:31" x14ac:dyDescent="0.25">
      <c r="A3572">
        <v>2387637</v>
      </c>
      <c r="B3572">
        <v>1</v>
      </c>
      <c r="C3572" t="s">
        <v>81</v>
      </c>
      <c r="D3572" t="s">
        <v>112</v>
      </c>
      <c r="E3572" t="s">
        <v>157</v>
      </c>
      <c r="F3572" t="s">
        <v>10458</v>
      </c>
      <c r="G3572" t="s">
        <v>272</v>
      </c>
      <c r="H3572" t="s">
        <v>135</v>
      </c>
      <c r="I3572" t="s">
        <v>136</v>
      </c>
      <c r="J3572" t="s">
        <v>137</v>
      </c>
      <c r="K3572" t="s">
        <v>163</v>
      </c>
      <c r="L3572" t="s">
        <v>10459</v>
      </c>
      <c r="M3572" t="s">
        <v>10460</v>
      </c>
      <c r="N3572">
        <v>0.97388888799999995</v>
      </c>
      <c r="O3572">
        <v>0</v>
      </c>
      <c r="P3572">
        <v>18</v>
      </c>
      <c r="Q3572">
        <v>0</v>
      </c>
      <c r="R3572">
        <v>2</v>
      </c>
      <c r="S3572">
        <v>0</v>
      </c>
      <c r="T3572">
        <v>1</v>
      </c>
      <c r="U3572">
        <v>0</v>
      </c>
      <c r="V3572">
        <v>0</v>
      </c>
      <c r="W3572">
        <v>0</v>
      </c>
      <c r="X3572">
        <v>2.6043984958475601</v>
      </c>
      <c r="Y3572">
        <v>0</v>
      </c>
      <c r="Z3572">
        <v>0.48088277368042831</v>
      </c>
      <c r="AA3572">
        <v>0</v>
      </c>
      <c r="AB3572">
        <v>1.4075612815604834</v>
      </c>
      <c r="AC3572">
        <v>0</v>
      </c>
      <c r="AD3572">
        <v>0</v>
      </c>
      <c r="AE3572">
        <v>4.4928425510884722</v>
      </c>
    </row>
    <row r="3573" spans="1:31" x14ac:dyDescent="0.25">
      <c r="A3573">
        <v>2387638</v>
      </c>
      <c r="B3573">
        <v>1</v>
      </c>
      <c r="C3573" t="s">
        <v>80</v>
      </c>
      <c r="D3573" t="s">
        <v>82</v>
      </c>
      <c r="E3573" t="s">
        <v>132</v>
      </c>
      <c r="F3573" t="s">
        <v>10461</v>
      </c>
      <c r="G3573" t="s">
        <v>580</v>
      </c>
      <c r="H3573" t="s">
        <v>135</v>
      </c>
      <c r="I3573" t="s">
        <v>136</v>
      </c>
      <c r="J3573" t="s">
        <v>137</v>
      </c>
      <c r="K3573" t="s">
        <v>163</v>
      </c>
      <c r="L3573" t="s">
        <v>10462</v>
      </c>
      <c r="M3573" t="s">
        <v>10463</v>
      </c>
      <c r="N3573">
        <v>1.260277777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17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44.251552127115517</v>
      </c>
      <c r="AC3573">
        <v>0</v>
      </c>
      <c r="AD3573">
        <v>0</v>
      </c>
      <c r="AE3573">
        <v>44.251552127115517</v>
      </c>
    </row>
    <row r="3574" spans="1:31" x14ac:dyDescent="0.25">
      <c r="A3574">
        <v>2387639</v>
      </c>
      <c r="B3574">
        <v>1</v>
      </c>
      <c r="C3574" t="s">
        <v>81</v>
      </c>
      <c r="D3574" t="s">
        <v>118</v>
      </c>
      <c r="E3574" t="s">
        <v>157</v>
      </c>
      <c r="F3574" t="s">
        <v>10464</v>
      </c>
      <c r="G3574" t="s">
        <v>178</v>
      </c>
      <c r="H3574" t="s">
        <v>135</v>
      </c>
      <c r="I3574" t="s">
        <v>136</v>
      </c>
      <c r="J3574" t="s">
        <v>137</v>
      </c>
      <c r="K3574" t="s">
        <v>163</v>
      </c>
      <c r="L3574" t="s">
        <v>10465</v>
      </c>
      <c r="M3574" t="s">
        <v>10466</v>
      </c>
      <c r="N3574">
        <v>1.666388888</v>
      </c>
      <c r="O3574">
        <v>0</v>
      </c>
      <c r="P3574">
        <v>96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29.745686206091545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29.745686206091545</v>
      </c>
    </row>
    <row r="3575" spans="1:31" x14ac:dyDescent="0.25">
      <c r="A3575">
        <v>2387640</v>
      </c>
      <c r="B3575">
        <v>1</v>
      </c>
      <c r="C3575" t="s">
        <v>80</v>
      </c>
      <c r="D3575" t="s">
        <v>93</v>
      </c>
      <c r="E3575" t="s">
        <v>157</v>
      </c>
      <c r="F3575" t="s">
        <v>10467</v>
      </c>
      <c r="G3575" t="s">
        <v>297</v>
      </c>
      <c r="H3575" t="s">
        <v>135</v>
      </c>
      <c r="I3575" t="s">
        <v>136</v>
      </c>
      <c r="J3575" t="s">
        <v>137</v>
      </c>
      <c r="K3575" t="s">
        <v>163</v>
      </c>
      <c r="L3575" t="s">
        <v>10468</v>
      </c>
      <c r="M3575" t="s">
        <v>10469</v>
      </c>
      <c r="N3575">
        <v>3.1438888880000002</v>
      </c>
      <c r="O3575">
        <v>0</v>
      </c>
      <c r="P3575">
        <v>16</v>
      </c>
      <c r="Q3575">
        <v>0</v>
      </c>
      <c r="R3575">
        <v>1</v>
      </c>
      <c r="S3575">
        <v>0</v>
      </c>
      <c r="T3575">
        <v>7</v>
      </c>
      <c r="U3575">
        <v>0</v>
      </c>
      <c r="V3575">
        <v>0</v>
      </c>
      <c r="W3575">
        <v>0</v>
      </c>
      <c r="X3575">
        <v>8.1800348500371385</v>
      </c>
      <c r="Y3575">
        <v>0</v>
      </c>
      <c r="Z3575">
        <v>0</v>
      </c>
      <c r="AA3575">
        <v>0</v>
      </c>
      <c r="AB3575">
        <v>16.820674273638144</v>
      </c>
      <c r="AC3575">
        <v>0</v>
      </c>
      <c r="AD3575">
        <v>0</v>
      </c>
      <c r="AE3575">
        <v>25.000709123675282</v>
      </c>
    </row>
    <row r="3576" spans="1:31" x14ac:dyDescent="0.25">
      <c r="A3576">
        <v>2387641</v>
      </c>
      <c r="B3576">
        <v>1</v>
      </c>
      <c r="C3576" t="s">
        <v>81</v>
      </c>
      <c r="D3576" t="s">
        <v>128</v>
      </c>
      <c r="E3576" t="s">
        <v>141</v>
      </c>
      <c r="F3576" t="s">
        <v>10470</v>
      </c>
      <c r="G3576" t="s">
        <v>134</v>
      </c>
      <c r="H3576" t="s">
        <v>143</v>
      </c>
      <c r="I3576" t="s">
        <v>136</v>
      </c>
      <c r="J3576" t="s">
        <v>137</v>
      </c>
      <c r="K3576" t="s">
        <v>138</v>
      </c>
      <c r="L3576" t="s">
        <v>10471</v>
      </c>
      <c r="M3576" t="s">
        <v>10472</v>
      </c>
      <c r="N3576">
        <v>7.306944444</v>
      </c>
      <c r="O3576">
        <v>0</v>
      </c>
      <c r="P3576">
        <v>1133</v>
      </c>
      <c r="Q3576">
        <v>0</v>
      </c>
      <c r="R3576">
        <v>0</v>
      </c>
      <c r="S3576">
        <v>0</v>
      </c>
      <c r="T3576">
        <v>121</v>
      </c>
      <c r="U3576">
        <v>0</v>
      </c>
      <c r="V3576">
        <v>0</v>
      </c>
      <c r="W3576">
        <v>0</v>
      </c>
      <c r="X3576">
        <v>1556.5042150432562</v>
      </c>
      <c r="Y3576">
        <v>0</v>
      </c>
      <c r="Z3576">
        <v>0</v>
      </c>
      <c r="AA3576">
        <v>0</v>
      </c>
      <c r="AB3576">
        <v>879.88062408127166</v>
      </c>
      <c r="AC3576">
        <v>0</v>
      </c>
      <c r="AD3576">
        <v>0</v>
      </c>
      <c r="AE3576">
        <v>2436.3848391245278</v>
      </c>
    </row>
    <row r="3577" spans="1:31" x14ac:dyDescent="0.25">
      <c r="A3577">
        <v>2387643</v>
      </c>
      <c r="B3577">
        <v>1</v>
      </c>
      <c r="C3577" t="s">
        <v>80</v>
      </c>
      <c r="D3577" t="s">
        <v>82</v>
      </c>
      <c r="E3577" t="s">
        <v>176</v>
      </c>
      <c r="F3577" t="s">
        <v>10473</v>
      </c>
      <c r="G3577" t="s">
        <v>254</v>
      </c>
      <c r="H3577" t="s">
        <v>135</v>
      </c>
      <c r="I3577" t="s">
        <v>136</v>
      </c>
      <c r="J3577" t="s">
        <v>137</v>
      </c>
      <c r="K3577" t="s">
        <v>163</v>
      </c>
      <c r="L3577" t="s">
        <v>10474</v>
      </c>
      <c r="M3577" t="s">
        <v>10475</v>
      </c>
      <c r="N3577">
        <v>2.798888888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6</v>
      </c>
      <c r="U3577">
        <v>0</v>
      </c>
      <c r="V3577">
        <v>0</v>
      </c>
      <c r="W3577">
        <v>0</v>
      </c>
      <c r="X3577">
        <v>2.0478802349503333E-2</v>
      </c>
      <c r="Y3577">
        <v>0</v>
      </c>
      <c r="Z3577">
        <v>0</v>
      </c>
      <c r="AA3577">
        <v>0</v>
      </c>
      <c r="AB3577">
        <v>30.518871140441593</v>
      </c>
      <c r="AC3577">
        <v>0</v>
      </c>
      <c r="AD3577">
        <v>0</v>
      </c>
      <c r="AE3577">
        <v>30.539349942791098</v>
      </c>
    </row>
    <row r="3578" spans="1:31" x14ac:dyDescent="0.25">
      <c r="A3578">
        <v>2387644</v>
      </c>
      <c r="B3578">
        <v>1</v>
      </c>
      <c r="C3578" t="s">
        <v>80</v>
      </c>
      <c r="D3578" t="s">
        <v>110</v>
      </c>
      <c r="E3578" t="s">
        <v>157</v>
      </c>
      <c r="F3578" t="s">
        <v>10476</v>
      </c>
      <c r="G3578" t="s">
        <v>235</v>
      </c>
      <c r="H3578" t="s">
        <v>135</v>
      </c>
      <c r="I3578" t="s">
        <v>136</v>
      </c>
      <c r="J3578" t="s">
        <v>3</v>
      </c>
      <c r="K3578" t="s">
        <v>163</v>
      </c>
      <c r="L3578" t="s">
        <v>10477</v>
      </c>
      <c r="M3578" t="s">
        <v>10478</v>
      </c>
      <c r="N3578">
        <v>4.113888888</v>
      </c>
      <c r="O3578">
        <v>0</v>
      </c>
      <c r="P3578">
        <v>136</v>
      </c>
      <c r="Q3578">
        <v>0</v>
      </c>
      <c r="R3578">
        <v>0</v>
      </c>
      <c r="S3578">
        <v>0</v>
      </c>
      <c r="T3578">
        <v>5</v>
      </c>
      <c r="U3578">
        <v>0</v>
      </c>
      <c r="V3578">
        <v>0</v>
      </c>
      <c r="W3578">
        <v>0</v>
      </c>
      <c r="X3578">
        <v>114.66626318660849</v>
      </c>
      <c r="Y3578">
        <v>0</v>
      </c>
      <c r="Z3578">
        <v>0</v>
      </c>
      <c r="AA3578">
        <v>0</v>
      </c>
      <c r="AB3578">
        <v>4.8757858877712215</v>
      </c>
      <c r="AC3578">
        <v>0</v>
      </c>
      <c r="AD3578">
        <v>0</v>
      </c>
      <c r="AE3578">
        <v>119.5420490743797</v>
      </c>
    </row>
    <row r="3579" spans="1:31" x14ac:dyDescent="0.25">
      <c r="A3579">
        <v>2387647</v>
      </c>
      <c r="B3579">
        <v>1</v>
      </c>
      <c r="C3579" t="s">
        <v>80</v>
      </c>
      <c r="D3579" t="s">
        <v>103</v>
      </c>
      <c r="E3579" t="s">
        <v>153</v>
      </c>
      <c r="F3579" t="s">
        <v>7725</v>
      </c>
      <c r="G3579" t="s">
        <v>162</v>
      </c>
      <c r="H3579" t="s">
        <v>143</v>
      </c>
      <c r="I3579" t="s">
        <v>136</v>
      </c>
      <c r="J3579" t="s">
        <v>137</v>
      </c>
      <c r="K3579" t="s">
        <v>163</v>
      </c>
      <c r="L3579" t="s">
        <v>10479</v>
      </c>
      <c r="M3579" t="s">
        <v>10480</v>
      </c>
      <c r="N3579">
        <v>0.623611111</v>
      </c>
      <c r="O3579">
        <v>1</v>
      </c>
      <c r="P3579">
        <v>101</v>
      </c>
      <c r="Q3579">
        <v>22</v>
      </c>
      <c r="R3579">
        <v>13</v>
      </c>
      <c r="S3579">
        <v>8</v>
      </c>
      <c r="T3579">
        <v>15</v>
      </c>
      <c r="U3579">
        <v>0</v>
      </c>
      <c r="V3579">
        <v>0</v>
      </c>
      <c r="W3579">
        <v>0</v>
      </c>
      <c r="X3579">
        <v>11.272265941264314</v>
      </c>
      <c r="Y3579">
        <v>53.752515796640935</v>
      </c>
      <c r="Z3579">
        <v>25.000952650483253</v>
      </c>
      <c r="AA3579">
        <v>16.996514774719405</v>
      </c>
      <c r="AB3579">
        <v>10.612367221059198</v>
      </c>
      <c r="AC3579">
        <v>0</v>
      </c>
      <c r="AD3579">
        <v>0</v>
      </c>
      <c r="AE3579">
        <v>117.6346163841671</v>
      </c>
    </row>
    <row r="3580" spans="1:31" x14ac:dyDescent="0.25">
      <c r="A3580">
        <v>2387651</v>
      </c>
      <c r="B3580">
        <v>1</v>
      </c>
      <c r="C3580" t="s">
        <v>80</v>
      </c>
      <c r="D3580" t="s">
        <v>104</v>
      </c>
      <c r="E3580" t="s">
        <v>181</v>
      </c>
      <c r="F3580" t="s">
        <v>10481</v>
      </c>
      <c r="G3580" t="s">
        <v>231</v>
      </c>
      <c r="H3580" t="s">
        <v>135</v>
      </c>
      <c r="I3580" t="s">
        <v>136</v>
      </c>
      <c r="J3580" t="s">
        <v>137</v>
      </c>
      <c r="K3580" t="s">
        <v>163</v>
      </c>
      <c r="L3580" t="s">
        <v>10482</v>
      </c>
      <c r="M3580" t="s">
        <v>10483</v>
      </c>
      <c r="N3580">
        <v>7.1916666659999997</v>
      </c>
      <c r="O3580">
        <v>0</v>
      </c>
      <c r="P3580">
        <v>5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7.077100281740254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7.077100281740254</v>
      </c>
    </row>
    <row r="3581" spans="1:31" x14ac:dyDescent="0.25">
      <c r="A3581">
        <v>2387653</v>
      </c>
      <c r="B3581">
        <v>1</v>
      </c>
      <c r="C3581" t="s">
        <v>81</v>
      </c>
      <c r="D3581" t="s">
        <v>120</v>
      </c>
      <c r="E3581" t="s">
        <v>157</v>
      </c>
      <c r="F3581" t="s">
        <v>10484</v>
      </c>
      <c r="G3581" t="s">
        <v>272</v>
      </c>
      <c r="H3581" t="s">
        <v>135</v>
      </c>
      <c r="I3581" t="s">
        <v>136</v>
      </c>
      <c r="J3581" t="s">
        <v>137</v>
      </c>
      <c r="K3581" t="s">
        <v>163</v>
      </c>
      <c r="L3581" t="s">
        <v>10485</v>
      </c>
      <c r="M3581" t="s">
        <v>10486</v>
      </c>
      <c r="N3581">
        <v>1.2044444439999999</v>
      </c>
      <c r="O3581">
        <v>0</v>
      </c>
      <c r="P3581">
        <v>77</v>
      </c>
      <c r="Q3581">
        <v>0</v>
      </c>
      <c r="R3581">
        <v>2</v>
      </c>
      <c r="S3581">
        <v>0</v>
      </c>
      <c r="T3581">
        <v>3</v>
      </c>
      <c r="U3581">
        <v>0</v>
      </c>
      <c r="V3581">
        <v>0</v>
      </c>
      <c r="W3581">
        <v>0</v>
      </c>
      <c r="X3581">
        <v>11.746265590274845</v>
      </c>
      <c r="Y3581">
        <v>0</v>
      </c>
      <c r="Z3581">
        <v>2.1022537714884497</v>
      </c>
      <c r="AA3581">
        <v>0</v>
      </c>
      <c r="AB3581">
        <v>3.6773240853227223</v>
      </c>
      <c r="AC3581">
        <v>0</v>
      </c>
      <c r="AD3581">
        <v>0</v>
      </c>
      <c r="AE3581">
        <v>17.525843447086018</v>
      </c>
    </row>
    <row r="3582" spans="1:31" x14ac:dyDescent="0.25">
      <c r="A3582">
        <v>2387655</v>
      </c>
      <c r="B3582">
        <v>1</v>
      </c>
      <c r="C3582" t="s">
        <v>80</v>
      </c>
      <c r="D3582" t="s">
        <v>97</v>
      </c>
      <c r="E3582" t="s">
        <v>181</v>
      </c>
      <c r="F3582" t="s">
        <v>10487</v>
      </c>
      <c r="G3582" t="s">
        <v>183</v>
      </c>
      <c r="H3582" t="s">
        <v>135</v>
      </c>
      <c r="I3582" t="s">
        <v>136</v>
      </c>
      <c r="J3582" t="s">
        <v>137</v>
      </c>
      <c r="K3582" t="s">
        <v>163</v>
      </c>
      <c r="L3582" t="s">
        <v>10488</v>
      </c>
      <c r="M3582" t="s">
        <v>10489</v>
      </c>
      <c r="N3582">
        <v>3.2580555549999999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0.86545188488068669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0.86545188488068669</v>
      </c>
    </row>
    <row r="3583" spans="1:31" x14ac:dyDescent="0.25">
      <c r="A3583">
        <v>2387658</v>
      </c>
      <c r="B3583">
        <v>1</v>
      </c>
      <c r="C3583" t="s">
        <v>80</v>
      </c>
      <c r="D3583" t="s">
        <v>99</v>
      </c>
      <c r="E3583" t="s">
        <v>279</v>
      </c>
      <c r="F3583" t="s">
        <v>10209</v>
      </c>
      <c r="G3583" t="s">
        <v>162</v>
      </c>
      <c r="H3583" t="s">
        <v>143</v>
      </c>
      <c r="I3583" t="s">
        <v>136</v>
      </c>
      <c r="J3583" t="s">
        <v>137</v>
      </c>
      <c r="K3583" t="s">
        <v>163</v>
      </c>
      <c r="L3583" t="s">
        <v>10490</v>
      </c>
      <c r="M3583" t="s">
        <v>10491</v>
      </c>
      <c r="N3583">
        <v>3.0750000000000002</v>
      </c>
      <c r="O3583">
        <v>0</v>
      </c>
      <c r="P3583">
        <v>0</v>
      </c>
      <c r="Q3583">
        <v>0</v>
      </c>
      <c r="R3583">
        <v>0</v>
      </c>
      <c r="S3583">
        <v>5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739.53387895089588</v>
      </c>
      <c r="AB3583">
        <v>0</v>
      </c>
      <c r="AC3583">
        <v>0</v>
      </c>
      <c r="AD3583">
        <v>0</v>
      </c>
      <c r="AE3583">
        <v>739.53387895089588</v>
      </c>
    </row>
    <row r="3584" spans="1:31" x14ac:dyDescent="0.25">
      <c r="A3584">
        <v>2387660</v>
      </c>
      <c r="B3584">
        <v>1</v>
      </c>
      <c r="C3584" t="s">
        <v>80</v>
      </c>
      <c r="D3584" t="s">
        <v>83</v>
      </c>
      <c r="E3584" t="s">
        <v>181</v>
      </c>
      <c r="F3584" t="s">
        <v>10492</v>
      </c>
      <c r="G3584" t="s">
        <v>235</v>
      </c>
      <c r="H3584" t="s">
        <v>135</v>
      </c>
      <c r="I3584" t="s">
        <v>136</v>
      </c>
      <c r="J3584" t="s">
        <v>137</v>
      </c>
      <c r="K3584" t="s">
        <v>163</v>
      </c>
      <c r="L3584" t="s">
        <v>10493</v>
      </c>
      <c r="M3584" t="s">
        <v>10494</v>
      </c>
      <c r="N3584">
        <v>6.6127777769999998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1.2961572860747499</v>
      </c>
      <c r="AC3584">
        <v>0</v>
      </c>
      <c r="AD3584">
        <v>0</v>
      </c>
      <c r="AE3584">
        <v>1.2961572860747499</v>
      </c>
    </row>
    <row r="3585" spans="1:31" x14ac:dyDescent="0.25">
      <c r="A3585">
        <v>2387662</v>
      </c>
      <c r="B3585">
        <v>1</v>
      </c>
      <c r="C3585" t="s">
        <v>80</v>
      </c>
      <c r="D3585" t="s">
        <v>90</v>
      </c>
      <c r="E3585" t="s">
        <v>132</v>
      </c>
      <c r="F3585" t="s">
        <v>10495</v>
      </c>
      <c r="G3585" t="s">
        <v>527</v>
      </c>
      <c r="H3585" t="s">
        <v>135</v>
      </c>
      <c r="I3585" t="s">
        <v>136</v>
      </c>
      <c r="J3585" t="s">
        <v>137</v>
      </c>
      <c r="K3585" t="s">
        <v>163</v>
      </c>
      <c r="L3585" t="s">
        <v>10496</v>
      </c>
      <c r="M3585" t="s">
        <v>10497</v>
      </c>
      <c r="N3585">
        <v>0.74222222199999999</v>
      </c>
      <c r="O3585">
        <v>0</v>
      </c>
      <c r="P3585">
        <v>545</v>
      </c>
      <c r="Q3585">
        <v>0</v>
      </c>
      <c r="R3585">
        <v>0</v>
      </c>
      <c r="S3585">
        <v>0</v>
      </c>
      <c r="T3585">
        <v>49</v>
      </c>
      <c r="U3585">
        <v>0</v>
      </c>
      <c r="V3585">
        <v>0</v>
      </c>
      <c r="W3585">
        <v>0</v>
      </c>
      <c r="X3585">
        <v>91.523083350112501</v>
      </c>
      <c r="Y3585">
        <v>0</v>
      </c>
      <c r="Z3585">
        <v>0</v>
      </c>
      <c r="AA3585">
        <v>0</v>
      </c>
      <c r="AB3585">
        <v>56.057950582060791</v>
      </c>
      <c r="AC3585">
        <v>0</v>
      </c>
      <c r="AD3585">
        <v>0</v>
      </c>
      <c r="AE3585">
        <v>147.58103393217328</v>
      </c>
    </row>
    <row r="3586" spans="1:31" x14ac:dyDescent="0.25">
      <c r="A3586">
        <v>2387663</v>
      </c>
      <c r="B3586">
        <v>1</v>
      </c>
      <c r="C3586" t="s">
        <v>80</v>
      </c>
      <c r="D3586" t="s">
        <v>93</v>
      </c>
      <c r="E3586" t="s">
        <v>132</v>
      </c>
      <c r="F3586" t="s">
        <v>10498</v>
      </c>
      <c r="G3586" t="s">
        <v>297</v>
      </c>
      <c r="H3586" t="s">
        <v>135</v>
      </c>
      <c r="I3586" t="s">
        <v>136</v>
      </c>
      <c r="J3586" t="s">
        <v>137</v>
      </c>
      <c r="K3586" t="s">
        <v>163</v>
      </c>
      <c r="L3586" t="s">
        <v>10499</v>
      </c>
      <c r="M3586" t="s">
        <v>10500</v>
      </c>
      <c r="N3586">
        <v>2.2527777769999999</v>
      </c>
      <c r="O3586">
        <v>0</v>
      </c>
      <c r="P3586">
        <v>12</v>
      </c>
      <c r="Q3586">
        <v>0</v>
      </c>
      <c r="R3586">
        <v>11</v>
      </c>
      <c r="S3586">
        <v>0</v>
      </c>
      <c r="T3586">
        <v>4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12.161637563959914</v>
      </c>
      <c r="AA3586">
        <v>0</v>
      </c>
      <c r="AB3586">
        <v>1.3490201831043056</v>
      </c>
      <c r="AC3586">
        <v>0</v>
      </c>
      <c r="AD3586">
        <v>0</v>
      </c>
      <c r="AE3586">
        <v>13.51065774706422</v>
      </c>
    </row>
    <row r="3587" spans="1:31" x14ac:dyDescent="0.25">
      <c r="A3587">
        <v>2387664</v>
      </c>
      <c r="B3587">
        <v>1</v>
      </c>
      <c r="C3587" t="s">
        <v>81</v>
      </c>
      <c r="D3587" t="s">
        <v>127</v>
      </c>
      <c r="E3587" t="s">
        <v>181</v>
      </c>
      <c r="F3587" t="s">
        <v>10501</v>
      </c>
      <c r="G3587" t="s">
        <v>224</v>
      </c>
      <c r="H3587" t="s">
        <v>135</v>
      </c>
      <c r="I3587" t="s">
        <v>136</v>
      </c>
      <c r="J3587" t="s">
        <v>137</v>
      </c>
      <c r="K3587" t="s">
        <v>163</v>
      </c>
      <c r="L3587" t="s">
        <v>10502</v>
      </c>
      <c r="M3587" t="s">
        <v>10503</v>
      </c>
      <c r="N3587">
        <v>0.63277777700000004</v>
      </c>
      <c r="O3587">
        <v>0</v>
      </c>
      <c r="P3587">
        <v>5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0.40090044712221834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0.40090044712221834</v>
      </c>
    </row>
    <row r="3588" spans="1:31" x14ac:dyDescent="0.25">
      <c r="A3588">
        <v>2387665</v>
      </c>
      <c r="B3588">
        <v>1</v>
      </c>
      <c r="C3588" t="s">
        <v>80</v>
      </c>
      <c r="D3588" t="s">
        <v>105</v>
      </c>
      <c r="E3588" t="s">
        <v>176</v>
      </c>
      <c r="F3588" t="s">
        <v>10504</v>
      </c>
      <c r="G3588" t="s">
        <v>235</v>
      </c>
      <c r="H3588" t="s">
        <v>135</v>
      </c>
      <c r="I3588" t="s">
        <v>136</v>
      </c>
      <c r="J3588" t="s">
        <v>3</v>
      </c>
      <c r="K3588" t="s">
        <v>163</v>
      </c>
      <c r="L3588" t="s">
        <v>10505</v>
      </c>
      <c r="M3588" t="s">
        <v>10506</v>
      </c>
      <c r="N3588">
        <v>4.8436111110000004</v>
      </c>
      <c r="O3588">
        <v>0</v>
      </c>
      <c r="P3588">
        <v>99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92.032809167624251</v>
      </c>
      <c r="Y3588">
        <v>0</v>
      </c>
      <c r="Z3588">
        <v>0</v>
      </c>
      <c r="AA3588">
        <v>0</v>
      </c>
      <c r="AB3588">
        <v>0.32317236085178658</v>
      </c>
      <c r="AC3588">
        <v>0</v>
      </c>
      <c r="AD3588">
        <v>0</v>
      </c>
      <c r="AE3588">
        <v>92.355981528476036</v>
      </c>
    </row>
    <row r="3589" spans="1:31" x14ac:dyDescent="0.25">
      <c r="A3589">
        <v>2387667</v>
      </c>
      <c r="B3589">
        <v>1</v>
      </c>
      <c r="C3589" t="s">
        <v>80</v>
      </c>
      <c r="D3589" t="s">
        <v>100</v>
      </c>
      <c r="E3589" t="s">
        <v>279</v>
      </c>
      <c r="F3589" t="s">
        <v>10507</v>
      </c>
      <c r="G3589" t="s">
        <v>162</v>
      </c>
      <c r="H3589" t="s">
        <v>143</v>
      </c>
      <c r="I3589" t="s">
        <v>136</v>
      </c>
      <c r="J3589" t="s">
        <v>137</v>
      </c>
      <c r="K3589" t="s">
        <v>163</v>
      </c>
      <c r="L3589" t="s">
        <v>10508</v>
      </c>
      <c r="M3589" t="s">
        <v>10509</v>
      </c>
      <c r="N3589">
        <v>1.247777777</v>
      </c>
      <c r="O3589">
        <v>0</v>
      </c>
      <c r="P3589">
        <v>3</v>
      </c>
      <c r="Q3589">
        <v>59</v>
      </c>
      <c r="R3589">
        <v>73</v>
      </c>
      <c r="S3589">
        <v>3</v>
      </c>
      <c r="T3589">
        <v>5</v>
      </c>
      <c r="U3589">
        <v>0</v>
      </c>
      <c r="V3589">
        <v>0</v>
      </c>
      <c r="W3589">
        <v>0</v>
      </c>
      <c r="X3589">
        <v>1.8662407155717917</v>
      </c>
      <c r="Y3589">
        <v>60.735357573766578</v>
      </c>
      <c r="Z3589">
        <v>47.239799794311153</v>
      </c>
      <c r="AA3589">
        <v>6.4007052705061653</v>
      </c>
      <c r="AB3589">
        <v>3.1332655036822774</v>
      </c>
      <c r="AC3589">
        <v>0</v>
      </c>
      <c r="AD3589">
        <v>0</v>
      </c>
      <c r="AE3589">
        <v>119.37536885783797</v>
      </c>
    </row>
    <row r="3590" spans="1:31" x14ac:dyDescent="0.25">
      <c r="A3590">
        <v>2387668</v>
      </c>
      <c r="B3590">
        <v>1</v>
      </c>
      <c r="C3590" t="s">
        <v>81</v>
      </c>
      <c r="D3590" t="s">
        <v>127</v>
      </c>
      <c r="E3590" t="s">
        <v>181</v>
      </c>
      <c r="F3590" t="s">
        <v>10510</v>
      </c>
      <c r="G3590" t="s">
        <v>183</v>
      </c>
      <c r="H3590" t="s">
        <v>135</v>
      </c>
      <c r="I3590" t="s">
        <v>136</v>
      </c>
      <c r="J3590" t="s">
        <v>137</v>
      </c>
      <c r="K3590" t="s">
        <v>163</v>
      </c>
      <c r="L3590" t="s">
        <v>10511</v>
      </c>
      <c r="M3590" t="s">
        <v>10512</v>
      </c>
      <c r="N3590">
        <v>0.86833333300000004</v>
      </c>
      <c r="O3590">
        <v>0</v>
      </c>
      <c r="P3590">
        <v>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0.68198306277062903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0.68198306277062903</v>
      </c>
    </row>
    <row r="3591" spans="1:31" x14ac:dyDescent="0.25">
      <c r="A3591">
        <v>2387671</v>
      </c>
      <c r="B3591">
        <v>1</v>
      </c>
      <c r="C3591" t="s">
        <v>80</v>
      </c>
      <c r="D3591" t="s">
        <v>83</v>
      </c>
      <c r="E3591" t="s">
        <v>157</v>
      </c>
      <c r="F3591" t="s">
        <v>10513</v>
      </c>
      <c r="G3591" t="s">
        <v>147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10514</v>
      </c>
      <c r="M3591" t="s">
        <v>10515</v>
      </c>
      <c r="N3591">
        <v>4.0525000000000002</v>
      </c>
      <c r="O3591">
        <v>0</v>
      </c>
      <c r="P3591">
        <v>71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56.902304196600589</v>
      </c>
      <c r="Y3591">
        <v>0</v>
      </c>
      <c r="Z3591">
        <v>0</v>
      </c>
      <c r="AA3591">
        <v>0</v>
      </c>
      <c r="AB3591">
        <v>7.5283716957016944</v>
      </c>
      <c r="AC3591">
        <v>0</v>
      </c>
      <c r="AD3591">
        <v>0</v>
      </c>
      <c r="AE3591">
        <v>64.43067589230229</v>
      </c>
    </row>
    <row r="3592" spans="1:31" x14ac:dyDescent="0.25">
      <c r="A3592">
        <v>2387672</v>
      </c>
      <c r="B3592">
        <v>1</v>
      </c>
      <c r="C3592" t="s">
        <v>80</v>
      </c>
      <c r="D3592" t="s">
        <v>101</v>
      </c>
      <c r="E3592" t="s">
        <v>279</v>
      </c>
      <c r="F3592" t="s">
        <v>10516</v>
      </c>
      <c r="G3592" t="s">
        <v>162</v>
      </c>
      <c r="H3592" t="s">
        <v>143</v>
      </c>
      <c r="I3592" t="s">
        <v>136</v>
      </c>
      <c r="J3592" t="s">
        <v>137</v>
      </c>
      <c r="K3592" t="s">
        <v>163</v>
      </c>
      <c r="L3592" t="s">
        <v>10517</v>
      </c>
      <c r="M3592" t="s">
        <v>10518</v>
      </c>
      <c r="N3592">
        <v>0.51555555500000005</v>
      </c>
      <c r="O3592">
        <v>6</v>
      </c>
      <c r="P3592">
        <v>2508</v>
      </c>
      <c r="Q3592">
        <v>2</v>
      </c>
      <c r="R3592">
        <v>76</v>
      </c>
      <c r="S3592">
        <v>20</v>
      </c>
      <c r="T3592">
        <v>257</v>
      </c>
      <c r="U3592">
        <v>1</v>
      </c>
      <c r="V3592">
        <v>1</v>
      </c>
      <c r="W3592">
        <v>2.3888895064469908</v>
      </c>
      <c r="X3592">
        <v>294.17016375186506</v>
      </c>
      <c r="Y3592">
        <v>0.99828049096406657</v>
      </c>
      <c r="Z3592">
        <v>13.080300361715608</v>
      </c>
      <c r="AA3592">
        <v>34.6886615608135</v>
      </c>
      <c r="AB3592">
        <v>174.26318316446415</v>
      </c>
      <c r="AC3592">
        <v>10.005320385241049</v>
      </c>
      <c r="AD3592">
        <v>0.20990039420078999</v>
      </c>
      <c r="AE3592">
        <v>529.80469961571123</v>
      </c>
    </row>
    <row r="3593" spans="1:31" x14ac:dyDescent="0.25">
      <c r="A3593">
        <v>2387676</v>
      </c>
      <c r="B3593">
        <v>1</v>
      </c>
      <c r="C3593" t="s">
        <v>80</v>
      </c>
      <c r="D3593" t="s">
        <v>108</v>
      </c>
      <c r="E3593" t="s">
        <v>279</v>
      </c>
      <c r="F3593" t="s">
        <v>7221</v>
      </c>
      <c r="G3593" t="s">
        <v>134</v>
      </c>
      <c r="H3593" t="s">
        <v>143</v>
      </c>
      <c r="I3593" t="s">
        <v>136</v>
      </c>
      <c r="J3593" t="s">
        <v>137</v>
      </c>
      <c r="K3593" t="s">
        <v>138</v>
      </c>
      <c r="L3593" t="s">
        <v>10519</v>
      </c>
      <c r="M3593" t="s">
        <v>10520</v>
      </c>
      <c r="N3593">
        <v>1.8374999999999999</v>
      </c>
      <c r="O3593">
        <v>0</v>
      </c>
      <c r="P3593">
        <v>633</v>
      </c>
      <c r="Q3593">
        <v>0</v>
      </c>
      <c r="R3593">
        <v>403</v>
      </c>
      <c r="S3593">
        <v>5</v>
      </c>
      <c r="T3593">
        <v>218</v>
      </c>
      <c r="U3593">
        <v>1</v>
      </c>
      <c r="V3593">
        <v>0</v>
      </c>
      <c r="W3593">
        <v>0</v>
      </c>
      <c r="X3593">
        <v>224.27455792836008</v>
      </c>
      <c r="Y3593">
        <v>0</v>
      </c>
      <c r="Z3593">
        <v>700.51615447915094</v>
      </c>
      <c r="AA3593">
        <v>31.315717306250129</v>
      </c>
      <c r="AB3593">
        <v>329.10207070896354</v>
      </c>
      <c r="AC3593">
        <v>205.05100096557999</v>
      </c>
      <c r="AD3593">
        <v>0</v>
      </c>
      <c r="AE3593">
        <v>1490.2595013883047</v>
      </c>
    </row>
    <row r="3594" spans="1:31" x14ac:dyDescent="0.25">
      <c r="A3594">
        <v>2387677</v>
      </c>
      <c r="B3594">
        <v>1</v>
      </c>
      <c r="C3594" t="s">
        <v>81</v>
      </c>
      <c r="D3594" t="s">
        <v>117</v>
      </c>
      <c r="E3594" t="s">
        <v>279</v>
      </c>
      <c r="F3594" t="s">
        <v>10521</v>
      </c>
      <c r="G3594" t="s">
        <v>162</v>
      </c>
      <c r="H3594" t="s">
        <v>143</v>
      </c>
      <c r="I3594" t="s">
        <v>417</v>
      </c>
      <c r="J3594" t="s">
        <v>137</v>
      </c>
      <c r="K3594" t="s">
        <v>163</v>
      </c>
      <c r="L3594" t="s">
        <v>10522</v>
      </c>
      <c r="M3594" t="s">
        <v>10523</v>
      </c>
      <c r="N3594">
        <v>1.4166666E-2</v>
      </c>
      <c r="O3594">
        <v>0</v>
      </c>
      <c r="P3594">
        <v>225</v>
      </c>
      <c r="Q3594">
        <v>0</v>
      </c>
      <c r="R3594">
        <v>82</v>
      </c>
      <c r="S3594">
        <v>0</v>
      </c>
      <c r="T3594">
        <v>17</v>
      </c>
      <c r="U3594">
        <v>0</v>
      </c>
      <c r="V3594">
        <v>0</v>
      </c>
      <c r="W3594">
        <v>0</v>
      </c>
      <c r="X3594">
        <v>0.37479624512078841</v>
      </c>
      <c r="Y3594">
        <v>0</v>
      </c>
      <c r="Z3594">
        <v>5.9997474851066671E-2</v>
      </c>
      <c r="AA3594">
        <v>0</v>
      </c>
      <c r="AB3594">
        <v>9.9122549989049985E-2</v>
      </c>
      <c r="AC3594">
        <v>0</v>
      </c>
      <c r="AD3594">
        <v>0</v>
      </c>
      <c r="AE3594">
        <v>0.53391626996090502</v>
      </c>
    </row>
    <row r="3595" spans="1:31" x14ac:dyDescent="0.25">
      <c r="A3595">
        <v>2387680</v>
      </c>
      <c r="B3595">
        <v>1</v>
      </c>
      <c r="C3595" t="s">
        <v>81</v>
      </c>
      <c r="D3595" t="s">
        <v>118</v>
      </c>
      <c r="E3595" t="s">
        <v>181</v>
      </c>
      <c r="F3595" t="s">
        <v>10524</v>
      </c>
      <c r="G3595" t="s">
        <v>183</v>
      </c>
      <c r="H3595" t="s">
        <v>135</v>
      </c>
      <c r="I3595" t="s">
        <v>136</v>
      </c>
      <c r="J3595" t="s">
        <v>137</v>
      </c>
      <c r="K3595" t="s">
        <v>163</v>
      </c>
      <c r="L3595" t="s">
        <v>10525</v>
      </c>
      <c r="M3595" t="s">
        <v>10526</v>
      </c>
      <c r="N3595">
        <v>0.78861111100000003</v>
      </c>
      <c r="O3595">
        <v>0</v>
      </c>
      <c r="P3595">
        <v>9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1.3075435051101136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1.3075435051101136</v>
      </c>
    </row>
    <row r="3596" spans="1:31" x14ac:dyDescent="0.25">
      <c r="A3596">
        <v>2387683</v>
      </c>
      <c r="B3596">
        <v>1</v>
      </c>
      <c r="C3596" t="s">
        <v>81</v>
      </c>
      <c r="D3596" t="s">
        <v>124</v>
      </c>
      <c r="E3596" t="s">
        <v>181</v>
      </c>
      <c r="F3596" t="s">
        <v>10527</v>
      </c>
      <c r="G3596" t="s">
        <v>224</v>
      </c>
      <c r="H3596" t="s">
        <v>135</v>
      </c>
      <c r="I3596" t="s">
        <v>136</v>
      </c>
      <c r="J3596" t="s">
        <v>137</v>
      </c>
      <c r="K3596" t="s">
        <v>163</v>
      </c>
      <c r="L3596" t="s">
        <v>10528</v>
      </c>
      <c r="M3596" t="s">
        <v>10529</v>
      </c>
      <c r="N3596">
        <v>0.65194444399999996</v>
      </c>
      <c r="O3596">
        <v>0</v>
      </c>
      <c r="P3596">
        <v>0</v>
      </c>
      <c r="Q3596">
        <v>0</v>
      </c>
      <c r="R3596">
        <v>6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1.5170850751</v>
      </c>
      <c r="AA3596">
        <v>0</v>
      </c>
      <c r="AB3596">
        <v>0</v>
      </c>
      <c r="AC3596">
        <v>0</v>
      </c>
      <c r="AD3596">
        <v>0</v>
      </c>
      <c r="AE3596">
        <v>1.5170850751</v>
      </c>
    </row>
    <row r="3597" spans="1:31" x14ac:dyDescent="0.25">
      <c r="A3597">
        <v>2387684</v>
      </c>
      <c r="B3597">
        <v>1</v>
      </c>
      <c r="C3597" t="s">
        <v>80</v>
      </c>
      <c r="D3597" t="s">
        <v>105</v>
      </c>
      <c r="E3597" t="s">
        <v>181</v>
      </c>
      <c r="F3597" t="s">
        <v>10530</v>
      </c>
      <c r="G3597" t="s">
        <v>224</v>
      </c>
      <c r="H3597" t="s">
        <v>135</v>
      </c>
      <c r="I3597" t="s">
        <v>136</v>
      </c>
      <c r="J3597" t="s">
        <v>137</v>
      </c>
      <c r="K3597" t="s">
        <v>163</v>
      </c>
      <c r="L3597" t="s">
        <v>10531</v>
      </c>
      <c r="M3597" t="s">
        <v>10532</v>
      </c>
      <c r="N3597">
        <v>1.4288888879999999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0.81388606335644731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0.81388606335644731</v>
      </c>
    </row>
    <row r="3598" spans="1:31" x14ac:dyDescent="0.25">
      <c r="A3598">
        <v>2387686</v>
      </c>
      <c r="B3598">
        <v>1</v>
      </c>
      <c r="C3598" t="s">
        <v>81</v>
      </c>
      <c r="D3598" t="s">
        <v>123</v>
      </c>
      <c r="E3598" t="s">
        <v>181</v>
      </c>
      <c r="F3598" t="s">
        <v>10533</v>
      </c>
      <c r="G3598" t="s">
        <v>235</v>
      </c>
      <c r="H3598" t="s">
        <v>135</v>
      </c>
      <c r="I3598" t="s">
        <v>136</v>
      </c>
      <c r="J3598" t="s">
        <v>3</v>
      </c>
      <c r="K3598" t="s">
        <v>163</v>
      </c>
      <c r="L3598" t="s">
        <v>10534</v>
      </c>
      <c r="M3598" t="s">
        <v>10535</v>
      </c>
      <c r="N3598">
        <v>4.0266666659999997</v>
      </c>
      <c r="O3598">
        <v>0</v>
      </c>
      <c r="P3598">
        <v>3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1.6118104387600591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1.6118104387600591</v>
      </c>
    </row>
    <row r="3599" spans="1:31" x14ac:dyDescent="0.25">
      <c r="A3599">
        <v>2387688</v>
      </c>
      <c r="B3599">
        <v>1</v>
      </c>
      <c r="C3599" t="s">
        <v>80</v>
      </c>
      <c r="D3599" t="s">
        <v>83</v>
      </c>
      <c r="E3599" t="s">
        <v>181</v>
      </c>
      <c r="F3599" t="s">
        <v>10536</v>
      </c>
      <c r="G3599" t="s">
        <v>235</v>
      </c>
      <c r="H3599" t="s">
        <v>135</v>
      </c>
      <c r="I3599" t="s">
        <v>136</v>
      </c>
      <c r="J3599" t="s">
        <v>137</v>
      </c>
      <c r="K3599" t="s">
        <v>163</v>
      </c>
      <c r="L3599" t="s">
        <v>10537</v>
      </c>
      <c r="M3599" t="s">
        <v>10538</v>
      </c>
      <c r="N3599">
        <v>8.0525000000000002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3.6001321169857912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3.6001321169857912</v>
      </c>
    </row>
    <row r="3600" spans="1:31" x14ac:dyDescent="0.25">
      <c r="A3600">
        <v>2387691</v>
      </c>
      <c r="B3600">
        <v>1</v>
      </c>
      <c r="C3600" t="s">
        <v>81</v>
      </c>
      <c r="D3600" t="s">
        <v>123</v>
      </c>
      <c r="E3600" t="s">
        <v>141</v>
      </c>
      <c r="F3600" t="s">
        <v>10539</v>
      </c>
      <c r="G3600" t="s">
        <v>1161</v>
      </c>
      <c r="H3600" t="s">
        <v>143</v>
      </c>
      <c r="I3600" t="s">
        <v>136</v>
      </c>
      <c r="J3600" t="s">
        <v>137</v>
      </c>
      <c r="K3600" t="s">
        <v>163</v>
      </c>
      <c r="L3600" t="s">
        <v>10540</v>
      </c>
      <c r="M3600" t="s">
        <v>10541</v>
      </c>
      <c r="N3600">
        <v>1.9694444440000001</v>
      </c>
      <c r="O3600">
        <v>2</v>
      </c>
      <c r="P3600">
        <v>5</v>
      </c>
      <c r="Q3600">
        <v>49</v>
      </c>
      <c r="R3600">
        <v>0</v>
      </c>
      <c r="S3600">
        <v>5</v>
      </c>
      <c r="T3600">
        <v>1</v>
      </c>
      <c r="U3600">
        <v>0</v>
      </c>
      <c r="V3600">
        <v>0</v>
      </c>
      <c r="W3600">
        <v>0.18352843980373335</v>
      </c>
      <c r="X3600">
        <v>1.9505089732099399</v>
      </c>
      <c r="Y3600">
        <v>37.982534306435682</v>
      </c>
      <c r="Z3600">
        <v>0</v>
      </c>
      <c r="AA3600">
        <v>2.8588072091146284</v>
      </c>
      <c r="AB3600">
        <v>0.74209795188740446</v>
      </c>
      <c r="AC3600">
        <v>0</v>
      </c>
      <c r="AD3600">
        <v>0</v>
      </c>
      <c r="AE3600">
        <v>43.717476880451386</v>
      </c>
    </row>
    <row r="3601" spans="1:31" x14ac:dyDescent="0.25">
      <c r="A3601">
        <v>2387695</v>
      </c>
      <c r="B3601">
        <v>1</v>
      </c>
      <c r="C3601" t="s">
        <v>80</v>
      </c>
      <c r="D3601" t="s">
        <v>107</v>
      </c>
      <c r="E3601" t="s">
        <v>279</v>
      </c>
      <c r="F3601" t="s">
        <v>10542</v>
      </c>
      <c r="G3601" t="s">
        <v>162</v>
      </c>
      <c r="H3601" t="s">
        <v>143</v>
      </c>
      <c r="I3601" t="s">
        <v>136</v>
      </c>
      <c r="J3601" t="s">
        <v>137</v>
      </c>
      <c r="K3601" t="s">
        <v>163</v>
      </c>
      <c r="L3601" t="s">
        <v>10543</v>
      </c>
      <c r="M3601" t="s">
        <v>10544</v>
      </c>
      <c r="N3601">
        <v>0.270555555</v>
      </c>
      <c r="O3601">
        <v>3</v>
      </c>
      <c r="P3601">
        <v>911</v>
      </c>
      <c r="Q3601">
        <v>67</v>
      </c>
      <c r="R3601">
        <v>71</v>
      </c>
      <c r="S3601">
        <v>20</v>
      </c>
      <c r="T3601">
        <v>85</v>
      </c>
      <c r="U3601">
        <v>0</v>
      </c>
      <c r="V3601">
        <v>0</v>
      </c>
      <c r="W3601">
        <v>0.54159570741525342</v>
      </c>
      <c r="X3601">
        <v>39.648343248759822</v>
      </c>
      <c r="Y3601">
        <v>54.836278385202064</v>
      </c>
      <c r="Z3601">
        <v>12.530497490539176</v>
      </c>
      <c r="AA3601">
        <v>10.990838712025475</v>
      </c>
      <c r="AB3601">
        <v>14.057237317665745</v>
      </c>
      <c r="AC3601">
        <v>0</v>
      </c>
      <c r="AD3601">
        <v>0</v>
      </c>
      <c r="AE3601">
        <v>132.60479086160754</v>
      </c>
    </row>
    <row r="3602" spans="1:31" x14ac:dyDescent="0.25">
      <c r="A3602">
        <v>2387698</v>
      </c>
      <c r="B3602">
        <v>1</v>
      </c>
      <c r="C3602" t="s">
        <v>80</v>
      </c>
      <c r="D3602" t="s">
        <v>83</v>
      </c>
      <c r="E3602" t="s">
        <v>141</v>
      </c>
      <c r="F3602" t="s">
        <v>10545</v>
      </c>
      <c r="G3602" t="s">
        <v>147</v>
      </c>
      <c r="H3602" t="s">
        <v>143</v>
      </c>
      <c r="I3602" t="s">
        <v>136</v>
      </c>
      <c r="J3602" t="s">
        <v>137</v>
      </c>
      <c r="K3602" t="s">
        <v>138</v>
      </c>
      <c r="L3602" t="s">
        <v>10546</v>
      </c>
      <c r="M3602" t="s">
        <v>10547</v>
      </c>
      <c r="N3602">
        <v>4.5238888880000001</v>
      </c>
      <c r="O3602">
        <v>0</v>
      </c>
      <c r="P3602">
        <v>9</v>
      </c>
      <c r="Q3602">
        <v>0</v>
      </c>
      <c r="R3602">
        <v>0</v>
      </c>
      <c r="S3602">
        <v>1</v>
      </c>
      <c r="T3602">
        <v>5</v>
      </c>
      <c r="U3602">
        <v>1</v>
      </c>
      <c r="V3602">
        <v>0</v>
      </c>
      <c r="W3602">
        <v>0</v>
      </c>
      <c r="X3602">
        <v>10.604862783345778</v>
      </c>
      <c r="Y3602">
        <v>0</v>
      </c>
      <c r="Z3602">
        <v>0</v>
      </c>
      <c r="AA3602">
        <v>102.24618567809581</v>
      </c>
      <c r="AB3602">
        <v>8.2701277028158966</v>
      </c>
      <c r="AC3602">
        <v>149.26864890888706</v>
      </c>
      <c r="AD3602">
        <v>0</v>
      </c>
      <c r="AE3602">
        <v>270.38982507314455</v>
      </c>
    </row>
    <row r="3603" spans="1:31" x14ac:dyDescent="0.25">
      <c r="A3603">
        <v>2387699</v>
      </c>
      <c r="B3603">
        <v>1</v>
      </c>
      <c r="C3603" t="s">
        <v>80</v>
      </c>
      <c r="D3603" t="s">
        <v>84</v>
      </c>
      <c r="E3603" t="s">
        <v>157</v>
      </c>
      <c r="F3603" t="s">
        <v>10548</v>
      </c>
      <c r="G3603" t="s">
        <v>235</v>
      </c>
      <c r="H3603" t="s">
        <v>135</v>
      </c>
      <c r="I3603" t="s">
        <v>136</v>
      </c>
      <c r="J3603" t="s">
        <v>137</v>
      </c>
      <c r="K3603" t="s">
        <v>163</v>
      </c>
      <c r="L3603" t="s">
        <v>10549</v>
      </c>
      <c r="M3603" t="s">
        <v>10550</v>
      </c>
      <c r="N3603">
        <v>3.3830555549999999</v>
      </c>
      <c r="O3603">
        <v>0</v>
      </c>
      <c r="P3603">
        <v>128</v>
      </c>
      <c r="Q3603">
        <v>0</v>
      </c>
      <c r="R3603">
        <v>0</v>
      </c>
      <c r="S3603">
        <v>0</v>
      </c>
      <c r="T3603">
        <v>7</v>
      </c>
      <c r="U3603">
        <v>0</v>
      </c>
      <c r="V3603">
        <v>0</v>
      </c>
      <c r="W3603">
        <v>0</v>
      </c>
      <c r="X3603">
        <v>81.595021783652371</v>
      </c>
      <c r="Y3603">
        <v>0</v>
      </c>
      <c r="Z3603">
        <v>0</v>
      </c>
      <c r="AA3603">
        <v>0</v>
      </c>
      <c r="AB3603">
        <v>19.66773415503117</v>
      </c>
      <c r="AC3603">
        <v>0</v>
      </c>
      <c r="AD3603">
        <v>0</v>
      </c>
      <c r="AE3603">
        <v>101.26275593868354</v>
      </c>
    </row>
    <row r="3604" spans="1:31" x14ac:dyDescent="0.25">
      <c r="A3604">
        <v>2387700</v>
      </c>
      <c r="B3604">
        <v>1</v>
      </c>
      <c r="C3604" t="s">
        <v>81</v>
      </c>
      <c r="D3604" t="s">
        <v>118</v>
      </c>
      <c r="E3604" t="s">
        <v>181</v>
      </c>
      <c r="F3604" t="s">
        <v>10551</v>
      </c>
      <c r="G3604" t="s">
        <v>183</v>
      </c>
      <c r="H3604" t="s">
        <v>135</v>
      </c>
      <c r="I3604" t="s">
        <v>136</v>
      </c>
      <c r="J3604" t="s">
        <v>137</v>
      </c>
      <c r="K3604" t="s">
        <v>163</v>
      </c>
      <c r="L3604" t="s">
        <v>10552</v>
      </c>
      <c r="M3604" t="s">
        <v>10553</v>
      </c>
      <c r="N3604">
        <v>1.010277777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</row>
    <row r="3605" spans="1:31" x14ac:dyDescent="0.25">
      <c r="A3605">
        <v>2387701</v>
      </c>
      <c r="B3605">
        <v>1</v>
      </c>
      <c r="C3605" t="s">
        <v>81</v>
      </c>
      <c r="D3605" t="s">
        <v>127</v>
      </c>
      <c r="E3605" t="s">
        <v>157</v>
      </c>
      <c r="F3605" t="s">
        <v>10554</v>
      </c>
      <c r="G3605" t="s">
        <v>272</v>
      </c>
      <c r="H3605" t="s">
        <v>135</v>
      </c>
      <c r="I3605" t="s">
        <v>136</v>
      </c>
      <c r="J3605" t="s">
        <v>137</v>
      </c>
      <c r="K3605" t="s">
        <v>163</v>
      </c>
      <c r="L3605" t="s">
        <v>10555</v>
      </c>
      <c r="M3605" t="s">
        <v>10556</v>
      </c>
      <c r="N3605">
        <v>1.4908333330000001</v>
      </c>
      <c r="O3605">
        <v>0</v>
      </c>
      <c r="P3605">
        <v>1</v>
      </c>
      <c r="Q3605">
        <v>0</v>
      </c>
      <c r="R3605">
        <v>3</v>
      </c>
      <c r="S3605">
        <v>0</v>
      </c>
      <c r="T3605">
        <v>7</v>
      </c>
      <c r="U3605">
        <v>0</v>
      </c>
      <c r="V3605">
        <v>0</v>
      </c>
      <c r="W3605">
        <v>0</v>
      </c>
      <c r="X3605">
        <v>0.1782030037499075</v>
      </c>
      <c r="Y3605">
        <v>0</v>
      </c>
      <c r="Z3605">
        <v>10.477773517024982</v>
      </c>
      <c r="AA3605">
        <v>0</v>
      </c>
      <c r="AB3605">
        <v>4.7454817117231762</v>
      </c>
      <c r="AC3605">
        <v>0</v>
      </c>
      <c r="AD3605">
        <v>0</v>
      </c>
      <c r="AE3605">
        <v>15.401458232498065</v>
      </c>
    </row>
    <row r="3606" spans="1:31" x14ac:dyDescent="0.25">
      <c r="A3606">
        <v>2387703</v>
      </c>
      <c r="B3606">
        <v>1</v>
      </c>
      <c r="C3606" t="s">
        <v>81</v>
      </c>
      <c r="D3606" t="s">
        <v>120</v>
      </c>
      <c r="E3606" t="s">
        <v>153</v>
      </c>
      <c r="F3606" t="s">
        <v>10557</v>
      </c>
      <c r="G3606" t="s">
        <v>162</v>
      </c>
      <c r="H3606" t="s">
        <v>143</v>
      </c>
      <c r="I3606" t="s">
        <v>136</v>
      </c>
      <c r="J3606" t="s">
        <v>137</v>
      </c>
      <c r="K3606" t="s">
        <v>163</v>
      </c>
      <c r="L3606" t="s">
        <v>10558</v>
      </c>
      <c r="M3606" t="s">
        <v>10559</v>
      </c>
      <c r="N3606">
        <v>1.7275</v>
      </c>
      <c r="O3606">
        <v>2</v>
      </c>
      <c r="P3606">
        <v>2152</v>
      </c>
      <c r="Q3606">
        <v>165</v>
      </c>
      <c r="R3606">
        <v>136</v>
      </c>
      <c r="S3606">
        <v>24</v>
      </c>
      <c r="T3606">
        <v>267</v>
      </c>
      <c r="U3606">
        <v>0</v>
      </c>
      <c r="V3606">
        <v>1</v>
      </c>
      <c r="W3606">
        <v>4.3919987328905412</v>
      </c>
      <c r="X3606">
        <v>565.37870317295824</v>
      </c>
      <c r="Y3606">
        <v>367.78335278303604</v>
      </c>
      <c r="Z3606">
        <v>166.32017298253447</v>
      </c>
      <c r="AA3606">
        <v>70.724523421924772</v>
      </c>
      <c r="AB3606">
        <v>200.22118337200351</v>
      </c>
      <c r="AC3606">
        <v>0</v>
      </c>
      <c r="AD3606">
        <v>0.758488602194342</v>
      </c>
      <c r="AE3606">
        <v>1375.5784230675417</v>
      </c>
    </row>
    <row r="3607" spans="1:31" x14ac:dyDescent="0.25">
      <c r="A3607">
        <v>2387704</v>
      </c>
      <c r="B3607">
        <v>1</v>
      </c>
      <c r="C3607" t="s">
        <v>80</v>
      </c>
      <c r="D3607" t="s">
        <v>86</v>
      </c>
      <c r="E3607" t="s">
        <v>181</v>
      </c>
      <c r="F3607" t="s">
        <v>10560</v>
      </c>
      <c r="G3607" t="s">
        <v>183</v>
      </c>
      <c r="H3607" t="s">
        <v>135</v>
      </c>
      <c r="I3607" t="s">
        <v>136</v>
      </c>
      <c r="J3607" t="s">
        <v>137</v>
      </c>
      <c r="K3607" t="s">
        <v>163</v>
      </c>
      <c r="L3607" t="s">
        <v>10561</v>
      </c>
      <c r="M3607" t="s">
        <v>10562</v>
      </c>
      <c r="N3607">
        <v>5.4169444440000003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1.60294991555975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1.60294991555975</v>
      </c>
    </row>
    <row r="3608" spans="1:31" x14ac:dyDescent="0.25">
      <c r="A3608">
        <v>2387708</v>
      </c>
      <c r="B3608">
        <v>1</v>
      </c>
      <c r="C3608" t="s">
        <v>80</v>
      </c>
      <c r="D3608" t="s">
        <v>93</v>
      </c>
      <c r="E3608" t="s">
        <v>181</v>
      </c>
      <c r="F3608" t="s">
        <v>10563</v>
      </c>
      <c r="G3608" t="s">
        <v>224</v>
      </c>
      <c r="H3608" t="s">
        <v>135</v>
      </c>
      <c r="I3608" t="s">
        <v>136</v>
      </c>
      <c r="J3608" t="s">
        <v>137</v>
      </c>
      <c r="K3608" t="s">
        <v>163</v>
      </c>
      <c r="L3608" t="s">
        <v>10564</v>
      </c>
      <c r="M3608" t="s">
        <v>10565</v>
      </c>
      <c r="N3608">
        <v>1.244444444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4.4112187313919998E-2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4.4112187313919998E-2</v>
      </c>
    </row>
    <row r="3609" spans="1:31" x14ac:dyDescent="0.25">
      <c r="A3609">
        <v>2387710</v>
      </c>
      <c r="B3609">
        <v>1</v>
      </c>
      <c r="C3609" t="s">
        <v>81</v>
      </c>
      <c r="D3609" t="s">
        <v>112</v>
      </c>
      <c r="E3609" t="s">
        <v>157</v>
      </c>
      <c r="F3609" t="s">
        <v>10566</v>
      </c>
      <c r="G3609" t="s">
        <v>272</v>
      </c>
      <c r="H3609" t="s">
        <v>135</v>
      </c>
      <c r="I3609" t="s">
        <v>136</v>
      </c>
      <c r="J3609" t="s">
        <v>137</v>
      </c>
      <c r="K3609" t="s">
        <v>163</v>
      </c>
      <c r="L3609" t="s">
        <v>10567</v>
      </c>
      <c r="M3609" t="s">
        <v>10568</v>
      </c>
      <c r="N3609">
        <v>0.762222222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9</v>
      </c>
      <c r="U3609">
        <v>0</v>
      </c>
      <c r="V3609">
        <v>0</v>
      </c>
      <c r="W3609">
        <v>0</v>
      </c>
      <c r="X3609">
        <v>0.82892437847628009</v>
      </c>
      <c r="Y3609">
        <v>0</v>
      </c>
      <c r="Z3609">
        <v>0</v>
      </c>
      <c r="AA3609">
        <v>0</v>
      </c>
      <c r="AB3609">
        <v>0.95816076521144788</v>
      </c>
      <c r="AC3609">
        <v>0</v>
      </c>
      <c r="AD3609">
        <v>0</v>
      </c>
      <c r="AE3609">
        <v>1.787085143687728</v>
      </c>
    </row>
    <row r="3610" spans="1:31" x14ac:dyDescent="0.25">
      <c r="A3610">
        <v>2387713</v>
      </c>
      <c r="B3610">
        <v>1</v>
      </c>
      <c r="C3610" t="s">
        <v>81</v>
      </c>
      <c r="D3610" t="s">
        <v>118</v>
      </c>
      <c r="E3610" t="s">
        <v>279</v>
      </c>
      <c r="F3610" t="s">
        <v>7032</v>
      </c>
      <c r="G3610" t="s">
        <v>206</v>
      </c>
      <c r="H3610" t="s">
        <v>143</v>
      </c>
      <c r="I3610" t="s">
        <v>136</v>
      </c>
      <c r="J3610" t="s">
        <v>137</v>
      </c>
      <c r="K3610" t="s">
        <v>163</v>
      </c>
      <c r="L3610" t="s">
        <v>10569</v>
      </c>
      <c r="M3610" t="s">
        <v>10570</v>
      </c>
      <c r="N3610">
        <v>0.73194444400000003</v>
      </c>
      <c r="O3610">
        <v>0</v>
      </c>
      <c r="P3610">
        <v>225</v>
      </c>
      <c r="Q3610">
        <v>0</v>
      </c>
      <c r="R3610">
        <v>4</v>
      </c>
      <c r="S3610">
        <v>0</v>
      </c>
      <c r="T3610">
        <v>16</v>
      </c>
      <c r="U3610">
        <v>0</v>
      </c>
      <c r="V3610">
        <v>0</v>
      </c>
      <c r="W3610">
        <v>0</v>
      </c>
      <c r="X3610">
        <v>29.979009889711968</v>
      </c>
      <c r="Y3610">
        <v>0</v>
      </c>
      <c r="Z3610">
        <v>5.5852953145431671E-2</v>
      </c>
      <c r="AA3610">
        <v>0</v>
      </c>
      <c r="AB3610">
        <v>3.237332756295336</v>
      </c>
      <c r="AC3610">
        <v>0</v>
      </c>
      <c r="AD3610">
        <v>0</v>
      </c>
      <c r="AE3610">
        <v>33.272195599152738</v>
      </c>
    </row>
    <row r="3611" spans="1:31" x14ac:dyDescent="0.25">
      <c r="A3611">
        <v>2387715</v>
      </c>
      <c r="B3611">
        <v>1</v>
      </c>
      <c r="C3611" t="s">
        <v>81</v>
      </c>
      <c r="D3611" t="s">
        <v>123</v>
      </c>
      <c r="E3611" t="s">
        <v>279</v>
      </c>
      <c r="F3611" t="s">
        <v>10571</v>
      </c>
      <c r="G3611" t="s">
        <v>807</v>
      </c>
      <c r="H3611" t="s">
        <v>143</v>
      </c>
      <c r="I3611" t="s">
        <v>136</v>
      </c>
      <c r="J3611" t="s">
        <v>137</v>
      </c>
      <c r="K3611" t="s">
        <v>163</v>
      </c>
      <c r="L3611" t="s">
        <v>10572</v>
      </c>
      <c r="M3611" t="s">
        <v>10573</v>
      </c>
      <c r="N3611">
        <v>1.1744444439999999</v>
      </c>
      <c r="O3611">
        <v>3</v>
      </c>
      <c r="P3611">
        <v>37</v>
      </c>
      <c r="Q3611">
        <v>124</v>
      </c>
      <c r="R3611">
        <v>295</v>
      </c>
      <c r="S3611">
        <v>19</v>
      </c>
      <c r="T3611">
        <v>74</v>
      </c>
      <c r="U3611">
        <v>0</v>
      </c>
      <c r="V3611">
        <v>0</v>
      </c>
      <c r="W3611">
        <v>0.16730527854819666</v>
      </c>
      <c r="X3611">
        <v>6.4002892779899119</v>
      </c>
      <c r="Y3611">
        <v>61.494190695584777</v>
      </c>
      <c r="Z3611">
        <v>125.89047414552563</v>
      </c>
      <c r="AA3611">
        <v>10.945034115524255</v>
      </c>
      <c r="AB3611">
        <v>47.856314657451605</v>
      </c>
      <c r="AC3611">
        <v>0</v>
      </c>
      <c r="AD3611">
        <v>0</v>
      </c>
      <c r="AE3611">
        <v>252.75360817062437</v>
      </c>
    </row>
    <row r="3612" spans="1:31" x14ac:dyDescent="0.25">
      <c r="A3612">
        <v>2387716</v>
      </c>
      <c r="B3612">
        <v>1</v>
      </c>
      <c r="C3612" t="s">
        <v>80</v>
      </c>
      <c r="D3612" t="s">
        <v>107</v>
      </c>
      <c r="E3612" t="s">
        <v>153</v>
      </c>
      <c r="F3612" t="s">
        <v>10574</v>
      </c>
      <c r="G3612" t="s">
        <v>162</v>
      </c>
      <c r="H3612" t="s">
        <v>143</v>
      </c>
      <c r="I3612" t="s">
        <v>136</v>
      </c>
      <c r="J3612" t="s">
        <v>137</v>
      </c>
      <c r="K3612" t="s">
        <v>163</v>
      </c>
      <c r="L3612" t="s">
        <v>10575</v>
      </c>
      <c r="M3612" t="s">
        <v>10576</v>
      </c>
      <c r="N3612">
        <v>0.55222222200000004</v>
      </c>
      <c r="O3612">
        <v>0</v>
      </c>
      <c r="P3612">
        <v>4948</v>
      </c>
      <c r="Q3612">
        <v>0</v>
      </c>
      <c r="R3612">
        <v>1</v>
      </c>
      <c r="S3612">
        <v>0</v>
      </c>
      <c r="T3612">
        <v>920</v>
      </c>
      <c r="U3612">
        <v>1</v>
      </c>
      <c r="V3612">
        <v>2</v>
      </c>
      <c r="W3612">
        <v>0</v>
      </c>
      <c r="X3612">
        <v>465.80743340883271</v>
      </c>
      <c r="Y3612">
        <v>0</v>
      </c>
      <c r="Z3612">
        <v>1.7604013267314578</v>
      </c>
      <c r="AA3612">
        <v>0</v>
      </c>
      <c r="AB3612">
        <v>440.91365269941832</v>
      </c>
      <c r="AC3612">
        <v>62.356805520159796</v>
      </c>
      <c r="AD3612">
        <v>4.013547760510539</v>
      </c>
      <c r="AE3612">
        <v>974.85184071565277</v>
      </c>
    </row>
    <row r="3613" spans="1:31" x14ac:dyDescent="0.25">
      <c r="A3613">
        <v>2387719</v>
      </c>
      <c r="B3613">
        <v>1</v>
      </c>
      <c r="C3613" t="s">
        <v>81</v>
      </c>
      <c r="D3613" t="s">
        <v>117</v>
      </c>
      <c r="E3613" t="s">
        <v>176</v>
      </c>
      <c r="F3613" t="s">
        <v>10577</v>
      </c>
      <c r="G3613" t="s">
        <v>272</v>
      </c>
      <c r="H3613" t="s">
        <v>135</v>
      </c>
      <c r="I3613" t="s">
        <v>136</v>
      </c>
      <c r="J3613" t="s">
        <v>137</v>
      </c>
      <c r="K3613" t="s">
        <v>163</v>
      </c>
      <c r="L3613" t="s">
        <v>10578</v>
      </c>
      <c r="M3613" t="s">
        <v>10579</v>
      </c>
      <c r="N3613">
        <v>1.5663888880000001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19</v>
      </c>
      <c r="U3613">
        <v>0</v>
      </c>
      <c r="V3613">
        <v>1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45.326910983176056</v>
      </c>
      <c r="AC3613">
        <v>0</v>
      </c>
      <c r="AD3613">
        <v>18.685640437308699</v>
      </c>
      <c r="AE3613">
        <v>64.012551420484755</v>
      </c>
    </row>
    <row r="3614" spans="1:31" x14ac:dyDescent="0.25">
      <c r="A3614">
        <v>2387726</v>
      </c>
      <c r="B3614">
        <v>1</v>
      </c>
      <c r="C3614" t="s">
        <v>80</v>
      </c>
      <c r="D3614" t="s">
        <v>110</v>
      </c>
      <c r="E3614" t="s">
        <v>181</v>
      </c>
      <c r="F3614" t="s">
        <v>10580</v>
      </c>
      <c r="G3614" t="s">
        <v>183</v>
      </c>
      <c r="H3614" t="s">
        <v>135</v>
      </c>
      <c r="I3614" t="s">
        <v>136</v>
      </c>
      <c r="J3614" t="s">
        <v>137</v>
      </c>
      <c r="K3614" t="s">
        <v>163</v>
      </c>
      <c r="L3614" t="s">
        <v>10581</v>
      </c>
      <c r="M3614" t="s">
        <v>10582</v>
      </c>
      <c r="N3614">
        <v>1.5958333330000001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4</v>
      </c>
      <c r="U3614">
        <v>0</v>
      </c>
      <c r="V3614">
        <v>0</v>
      </c>
      <c r="W3614">
        <v>0</v>
      </c>
      <c r="X3614">
        <v>3.6717111872116667E-2</v>
      </c>
      <c r="Y3614">
        <v>0</v>
      </c>
      <c r="Z3614">
        <v>0</v>
      </c>
      <c r="AA3614">
        <v>0</v>
      </c>
      <c r="AB3614">
        <v>1.9199942515214254</v>
      </c>
      <c r="AC3614">
        <v>0</v>
      </c>
      <c r="AD3614">
        <v>0</v>
      </c>
      <c r="AE3614">
        <v>1.956711363393542</v>
      </c>
    </row>
    <row r="3615" spans="1:31" x14ac:dyDescent="0.25">
      <c r="A3615">
        <v>2387730</v>
      </c>
      <c r="B3615">
        <v>1</v>
      </c>
      <c r="C3615" t="s">
        <v>80</v>
      </c>
      <c r="D3615" t="s">
        <v>96</v>
      </c>
      <c r="E3615" t="s">
        <v>181</v>
      </c>
      <c r="F3615" t="s">
        <v>10583</v>
      </c>
      <c r="G3615" t="s">
        <v>183</v>
      </c>
      <c r="H3615" t="s">
        <v>135</v>
      </c>
      <c r="I3615" t="s">
        <v>136</v>
      </c>
      <c r="J3615" t="s">
        <v>137</v>
      </c>
      <c r="K3615" t="s">
        <v>163</v>
      </c>
      <c r="L3615" t="s">
        <v>10584</v>
      </c>
      <c r="M3615" t="s">
        <v>10585</v>
      </c>
      <c r="N3615">
        <v>4.261666666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</row>
    <row r="3616" spans="1:31" x14ac:dyDescent="0.25">
      <c r="A3616">
        <v>2387731</v>
      </c>
      <c r="B3616">
        <v>1</v>
      </c>
      <c r="C3616" t="s">
        <v>81</v>
      </c>
      <c r="D3616" t="s">
        <v>112</v>
      </c>
      <c r="E3616" t="s">
        <v>157</v>
      </c>
      <c r="F3616" t="s">
        <v>10586</v>
      </c>
      <c r="G3616" t="s">
        <v>272</v>
      </c>
      <c r="H3616" t="s">
        <v>135</v>
      </c>
      <c r="I3616" t="s">
        <v>136</v>
      </c>
      <c r="J3616" t="s">
        <v>137</v>
      </c>
      <c r="K3616" t="s">
        <v>163</v>
      </c>
      <c r="L3616" t="s">
        <v>10587</v>
      </c>
      <c r="M3616" t="s">
        <v>10588</v>
      </c>
      <c r="N3616">
        <v>5.0852777769999999</v>
      </c>
      <c r="O3616">
        <v>0</v>
      </c>
      <c r="P3616">
        <v>0</v>
      </c>
      <c r="Q3616">
        <v>0</v>
      </c>
      <c r="R3616">
        <v>10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74.693540441926118</v>
      </c>
      <c r="AA3616">
        <v>0</v>
      </c>
      <c r="AB3616">
        <v>0</v>
      </c>
      <c r="AC3616">
        <v>0</v>
      </c>
      <c r="AD3616">
        <v>0</v>
      </c>
      <c r="AE3616">
        <v>74.693540441926118</v>
      </c>
    </row>
    <row r="3617" spans="1:31" x14ac:dyDescent="0.25">
      <c r="A3617">
        <v>2387735</v>
      </c>
      <c r="B3617">
        <v>1</v>
      </c>
      <c r="C3617" t="s">
        <v>81</v>
      </c>
      <c r="D3617" t="s">
        <v>127</v>
      </c>
      <c r="E3617" t="s">
        <v>279</v>
      </c>
      <c r="F3617" t="s">
        <v>7146</v>
      </c>
      <c r="G3617" t="s">
        <v>162</v>
      </c>
      <c r="H3617" t="s">
        <v>143</v>
      </c>
      <c r="I3617" t="s">
        <v>417</v>
      </c>
      <c r="J3617" t="s">
        <v>137</v>
      </c>
      <c r="K3617" t="s">
        <v>163</v>
      </c>
      <c r="L3617" t="s">
        <v>10589</v>
      </c>
      <c r="M3617" t="s">
        <v>10590</v>
      </c>
      <c r="N3617">
        <v>8.6111109999999994E-3</v>
      </c>
      <c r="O3617">
        <v>4</v>
      </c>
      <c r="P3617">
        <v>556</v>
      </c>
      <c r="Q3617">
        <v>98</v>
      </c>
      <c r="R3617">
        <v>50</v>
      </c>
      <c r="S3617">
        <v>12</v>
      </c>
      <c r="T3617">
        <v>55</v>
      </c>
      <c r="U3617">
        <v>0</v>
      </c>
      <c r="V3617">
        <v>0</v>
      </c>
      <c r="W3617">
        <v>1.1643681372106668E-2</v>
      </c>
      <c r="X3617">
        <v>0.67857166749858644</v>
      </c>
      <c r="Y3617">
        <v>0.64277029086539561</v>
      </c>
      <c r="Z3617">
        <v>0.58044814942181655</v>
      </c>
      <c r="AA3617">
        <v>0.32553371421691774</v>
      </c>
      <c r="AB3617">
        <v>0.22492048445572166</v>
      </c>
      <c r="AC3617">
        <v>0</v>
      </c>
      <c r="AD3617">
        <v>0</v>
      </c>
      <c r="AE3617">
        <v>2.4638879878305451</v>
      </c>
    </row>
    <row r="3618" spans="1:31" x14ac:dyDescent="0.25">
      <c r="A3618">
        <v>2387736</v>
      </c>
      <c r="B3618">
        <v>1</v>
      </c>
      <c r="C3618" t="s">
        <v>80</v>
      </c>
      <c r="D3618" t="s">
        <v>99</v>
      </c>
      <c r="E3618" t="s">
        <v>181</v>
      </c>
      <c r="F3618" t="s">
        <v>10591</v>
      </c>
      <c r="G3618" t="s">
        <v>231</v>
      </c>
      <c r="H3618" t="s">
        <v>135</v>
      </c>
      <c r="I3618" t="s">
        <v>136</v>
      </c>
      <c r="J3618" t="s">
        <v>137</v>
      </c>
      <c r="K3618" t="s">
        <v>163</v>
      </c>
      <c r="L3618" t="s">
        <v>10592</v>
      </c>
      <c r="M3618" t="s">
        <v>10593</v>
      </c>
      <c r="N3618">
        <v>4.0591666660000003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1.0982343452502101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1.0982343452502101</v>
      </c>
    </row>
    <row r="3619" spans="1:31" x14ac:dyDescent="0.25">
      <c r="A3619">
        <v>2387737</v>
      </c>
      <c r="B3619">
        <v>1</v>
      </c>
      <c r="C3619" t="s">
        <v>81</v>
      </c>
      <c r="D3619" t="s">
        <v>123</v>
      </c>
      <c r="E3619" t="s">
        <v>153</v>
      </c>
      <c r="F3619" t="s">
        <v>10594</v>
      </c>
      <c r="G3619" t="s">
        <v>162</v>
      </c>
      <c r="H3619" t="s">
        <v>143</v>
      </c>
      <c r="I3619" t="s">
        <v>136</v>
      </c>
      <c r="J3619" t="s">
        <v>137</v>
      </c>
      <c r="K3619" t="s">
        <v>163</v>
      </c>
      <c r="L3619" t="s">
        <v>10595</v>
      </c>
      <c r="M3619" t="s">
        <v>10596</v>
      </c>
      <c r="N3619">
        <v>0.14333333300000001</v>
      </c>
      <c r="O3619">
        <v>4</v>
      </c>
      <c r="P3619">
        <v>6</v>
      </c>
      <c r="Q3619">
        <v>70</v>
      </c>
      <c r="R3619">
        <v>72</v>
      </c>
      <c r="S3619">
        <v>12</v>
      </c>
      <c r="T3619">
        <v>9</v>
      </c>
      <c r="U3619">
        <v>0</v>
      </c>
      <c r="V3619">
        <v>0</v>
      </c>
      <c r="W3619">
        <v>2.6137998692960004E-2</v>
      </c>
      <c r="X3619">
        <v>0.15951283039799002</v>
      </c>
      <c r="Y3619">
        <v>4.7488351347803208</v>
      </c>
      <c r="Z3619">
        <v>8.3949537122278173</v>
      </c>
      <c r="AA3619">
        <v>2.6037836568019603</v>
      </c>
      <c r="AB3619">
        <v>1.3887044524933669</v>
      </c>
      <c r="AC3619">
        <v>0</v>
      </c>
      <c r="AD3619">
        <v>0</v>
      </c>
      <c r="AE3619">
        <v>17.321927785394415</v>
      </c>
    </row>
    <row r="3620" spans="1:31" x14ac:dyDescent="0.25">
      <c r="A3620">
        <v>2387741</v>
      </c>
      <c r="B3620">
        <v>1</v>
      </c>
      <c r="C3620" t="s">
        <v>80</v>
      </c>
      <c r="D3620" t="s">
        <v>87</v>
      </c>
      <c r="E3620" t="s">
        <v>132</v>
      </c>
      <c r="F3620" t="s">
        <v>10597</v>
      </c>
      <c r="G3620" t="s">
        <v>187</v>
      </c>
      <c r="H3620" t="s">
        <v>135</v>
      </c>
      <c r="I3620" t="s">
        <v>136</v>
      </c>
      <c r="J3620" t="s">
        <v>137</v>
      </c>
      <c r="K3620" t="s">
        <v>163</v>
      </c>
      <c r="L3620" t="s">
        <v>10598</v>
      </c>
      <c r="M3620" t="s">
        <v>10599</v>
      </c>
      <c r="N3620">
        <v>0.85638888800000001</v>
      </c>
      <c r="O3620">
        <v>0</v>
      </c>
      <c r="P3620">
        <v>719</v>
      </c>
      <c r="Q3620">
        <v>0</v>
      </c>
      <c r="R3620">
        <v>0</v>
      </c>
      <c r="S3620">
        <v>0</v>
      </c>
      <c r="T3620">
        <v>46</v>
      </c>
      <c r="U3620">
        <v>0</v>
      </c>
      <c r="V3620">
        <v>0</v>
      </c>
      <c r="W3620">
        <v>0</v>
      </c>
      <c r="X3620">
        <v>120.16496203718903</v>
      </c>
      <c r="Y3620">
        <v>0</v>
      </c>
      <c r="Z3620">
        <v>0</v>
      </c>
      <c r="AA3620">
        <v>0</v>
      </c>
      <c r="AB3620">
        <v>52.382304758310902</v>
      </c>
      <c r="AC3620">
        <v>0</v>
      </c>
      <c r="AD3620">
        <v>0</v>
      </c>
      <c r="AE3620">
        <v>172.54726679549992</v>
      </c>
    </row>
    <row r="3621" spans="1:31" x14ac:dyDescent="0.25">
      <c r="A3621">
        <v>2387749</v>
      </c>
      <c r="B3621">
        <v>1</v>
      </c>
      <c r="C3621" t="s">
        <v>80</v>
      </c>
      <c r="D3621" t="s">
        <v>104</v>
      </c>
      <c r="E3621" t="s">
        <v>132</v>
      </c>
      <c r="F3621" t="s">
        <v>10600</v>
      </c>
      <c r="G3621" t="s">
        <v>297</v>
      </c>
      <c r="H3621" t="s">
        <v>135</v>
      </c>
      <c r="I3621" t="s">
        <v>136</v>
      </c>
      <c r="J3621" t="s">
        <v>137</v>
      </c>
      <c r="K3621" t="s">
        <v>163</v>
      </c>
      <c r="L3621" t="s">
        <v>10601</v>
      </c>
      <c r="M3621" t="s">
        <v>10602</v>
      </c>
      <c r="N3621">
        <v>2.3975</v>
      </c>
      <c r="O3621">
        <v>0</v>
      </c>
      <c r="P3621">
        <v>17</v>
      </c>
      <c r="Q3621">
        <v>0</v>
      </c>
      <c r="R3621">
        <v>24</v>
      </c>
      <c r="S3621">
        <v>0</v>
      </c>
      <c r="T3621">
        <v>6</v>
      </c>
      <c r="U3621">
        <v>0</v>
      </c>
      <c r="V3621">
        <v>0</v>
      </c>
      <c r="W3621">
        <v>0</v>
      </c>
      <c r="X3621">
        <v>13.56855593759755</v>
      </c>
      <c r="Y3621">
        <v>0</v>
      </c>
      <c r="Z3621">
        <v>21.291156782907652</v>
      </c>
      <c r="AA3621">
        <v>0</v>
      </c>
      <c r="AB3621">
        <v>10.076112785982621</v>
      </c>
      <c r="AC3621">
        <v>0</v>
      </c>
      <c r="AD3621">
        <v>0</v>
      </c>
      <c r="AE3621">
        <v>44.935825506487824</v>
      </c>
    </row>
    <row r="3622" spans="1:31" x14ac:dyDescent="0.25">
      <c r="A3622">
        <v>2387754</v>
      </c>
      <c r="B3622">
        <v>1</v>
      </c>
      <c r="C3622" t="s">
        <v>80</v>
      </c>
      <c r="D3622" t="s">
        <v>103</v>
      </c>
      <c r="E3622" t="s">
        <v>141</v>
      </c>
      <c r="F3622" t="s">
        <v>10603</v>
      </c>
      <c r="G3622" t="s">
        <v>162</v>
      </c>
      <c r="H3622" t="s">
        <v>143</v>
      </c>
      <c r="I3622" t="s">
        <v>136</v>
      </c>
      <c r="J3622" t="s">
        <v>137</v>
      </c>
      <c r="K3622" t="s">
        <v>163</v>
      </c>
      <c r="L3622" t="s">
        <v>10604</v>
      </c>
      <c r="M3622" t="s">
        <v>10605</v>
      </c>
      <c r="N3622">
        <v>0.100277777</v>
      </c>
      <c r="O3622">
        <v>0</v>
      </c>
      <c r="P3622">
        <v>10683</v>
      </c>
      <c r="Q3622">
        <v>0</v>
      </c>
      <c r="R3622">
        <v>45</v>
      </c>
      <c r="S3622">
        <v>5</v>
      </c>
      <c r="T3622">
        <v>638</v>
      </c>
      <c r="U3622">
        <v>0</v>
      </c>
      <c r="V3622">
        <v>1</v>
      </c>
      <c r="W3622">
        <v>0</v>
      </c>
      <c r="X3622">
        <v>224.39702983327629</v>
      </c>
      <c r="Y3622">
        <v>0</v>
      </c>
      <c r="Z3622">
        <v>8.9131897214727651</v>
      </c>
      <c r="AA3622">
        <v>4.6431001966398942</v>
      </c>
      <c r="AB3622">
        <v>92.910507647804479</v>
      </c>
      <c r="AC3622">
        <v>0</v>
      </c>
      <c r="AD3622">
        <v>1.4127990103167973</v>
      </c>
      <c r="AE3622">
        <v>332.27662640951024</v>
      </c>
    </row>
    <row r="3623" spans="1:31" x14ac:dyDescent="0.25">
      <c r="A3623">
        <v>2387755</v>
      </c>
      <c r="B3623">
        <v>1</v>
      </c>
      <c r="C3623" t="s">
        <v>80</v>
      </c>
      <c r="D3623" t="s">
        <v>108</v>
      </c>
      <c r="E3623" t="s">
        <v>279</v>
      </c>
      <c r="F3623" t="s">
        <v>10606</v>
      </c>
      <c r="G3623" t="s">
        <v>134</v>
      </c>
      <c r="H3623" t="s">
        <v>143</v>
      </c>
      <c r="I3623" t="s">
        <v>136</v>
      </c>
      <c r="J3623" t="s">
        <v>137</v>
      </c>
      <c r="K3623" t="s">
        <v>138</v>
      </c>
      <c r="L3623" t="s">
        <v>10607</v>
      </c>
      <c r="M3623" t="s">
        <v>10608</v>
      </c>
      <c r="N3623">
        <v>1.394722222</v>
      </c>
      <c r="O3623">
        <v>0</v>
      </c>
      <c r="P3623">
        <v>810</v>
      </c>
      <c r="Q3623">
        <v>5</v>
      </c>
      <c r="R3623">
        <v>98</v>
      </c>
      <c r="S3623">
        <v>2</v>
      </c>
      <c r="T3623">
        <v>153</v>
      </c>
      <c r="U3623">
        <v>1</v>
      </c>
      <c r="V3623">
        <v>0</v>
      </c>
      <c r="W3623">
        <v>0</v>
      </c>
      <c r="X3623">
        <v>233.9960842184353</v>
      </c>
      <c r="Y3623">
        <v>24.114154067685472</v>
      </c>
      <c r="Z3623">
        <v>124.33892740813549</v>
      </c>
      <c r="AA3623">
        <v>18.856732459490118</v>
      </c>
      <c r="AB3623">
        <v>167.77267394351028</v>
      </c>
      <c r="AC3623">
        <v>20.231411332641393</v>
      </c>
      <c r="AD3623">
        <v>0</v>
      </c>
      <c r="AE3623">
        <v>589.30998342989801</v>
      </c>
    </row>
    <row r="3624" spans="1:31" x14ac:dyDescent="0.25">
      <c r="A3624">
        <v>2387756</v>
      </c>
      <c r="B3624">
        <v>1</v>
      </c>
      <c r="C3624" t="s">
        <v>80</v>
      </c>
      <c r="D3624" t="s">
        <v>96</v>
      </c>
      <c r="E3624" t="s">
        <v>181</v>
      </c>
      <c r="F3624" t="s">
        <v>10609</v>
      </c>
      <c r="G3624" t="s">
        <v>231</v>
      </c>
      <c r="H3624" t="s">
        <v>135</v>
      </c>
      <c r="I3624" t="s">
        <v>136</v>
      </c>
      <c r="J3624" t="s">
        <v>137</v>
      </c>
      <c r="K3624" t="s">
        <v>163</v>
      </c>
      <c r="L3624" t="s">
        <v>10610</v>
      </c>
      <c r="M3624" t="s">
        <v>10611</v>
      </c>
      <c r="N3624">
        <v>4.5958333329999999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1.6752670217173002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1.6752670217173002</v>
      </c>
    </row>
    <row r="3625" spans="1:31" x14ac:dyDescent="0.25">
      <c r="A3625">
        <v>2387757</v>
      </c>
      <c r="B3625">
        <v>1</v>
      </c>
      <c r="C3625" t="s">
        <v>80</v>
      </c>
      <c r="D3625" t="s">
        <v>107</v>
      </c>
      <c r="E3625" t="s">
        <v>176</v>
      </c>
      <c r="F3625" t="s">
        <v>10612</v>
      </c>
      <c r="G3625" t="s">
        <v>268</v>
      </c>
      <c r="H3625" t="s">
        <v>135</v>
      </c>
      <c r="I3625" t="s">
        <v>136</v>
      </c>
      <c r="J3625" t="s">
        <v>137</v>
      </c>
      <c r="K3625" t="s">
        <v>163</v>
      </c>
      <c r="L3625" t="s">
        <v>10613</v>
      </c>
      <c r="M3625" t="s">
        <v>10614</v>
      </c>
      <c r="N3625">
        <v>3.000277777</v>
      </c>
      <c r="O3625">
        <v>0</v>
      </c>
      <c r="P3625">
        <v>95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43.507470179285313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43.507470179285313</v>
      </c>
    </row>
    <row r="3626" spans="1:31" x14ac:dyDescent="0.25">
      <c r="A3626">
        <v>2387759</v>
      </c>
      <c r="B3626">
        <v>1</v>
      </c>
      <c r="C3626" t="s">
        <v>81</v>
      </c>
      <c r="D3626" t="s">
        <v>127</v>
      </c>
      <c r="E3626" t="s">
        <v>279</v>
      </c>
      <c r="F3626" t="s">
        <v>10615</v>
      </c>
      <c r="G3626" t="s">
        <v>162</v>
      </c>
      <c r="H3626" t="s">
        <v>143</v>
      </c>
      <c r="I3626" t="s">
        <v>136</v>
      </c>
      <c r="J3626" t="s">
        <v>137</v>
      </c>
      <c r="K3626" t="s">
        <v>163</v>
      </c>
      <c r="L3626" t="s">
        <v>10616</v>
      </c>
      <c r="M3626" t="s">
        <v>10617</v>
      </c>
      <c r="N3626">
        <v>1.460555555</v>
      </c>
      <c r="O3626">
        <v>3</v>
      </c>
      <c r="P3626">
        <v>0</v>
      </c>
      <c r="Q3626">
        <v>60</v>
      </c>
      <c r="R3626">
        <v>0</v>
      </c>
      <c r="S3626">
        <v>3</v>
      </c>
      <c r="T3626">
        <v>0</v>
      </c>
      <c r="U3626">
        <v>0</v>
      </c>
      <c r="V3626">
        <v>0</v>
      </c>
      <c r="W3626">
        <v>1.57317453159988</v>
      </c>
      <c r="X3626">
        <v>0</v>
      </c>
      <c r="Y3626">
        <v>74.08950548117916</v>
      </c>
      <c r="Z3626">
        <v>0</v>
      </c>
      <c r="AA3626">
        <v>5.8352195622570688</v>
      </c>
      <c r="AB3626">
        <v>0</v>
      </c>
      <c r="AC3626">
        <v>0</v>
      </c>
      <c r="AD3626">
        <v>0</v>
      </c>
      <c r="AE3626">
        <v>81.497899575036101</v>
      </c>
    </row>
    <row r="3627" spans="1:31" x14ac:dyDescent="0.25">
      <c r="A3627">
        <v>2387761</v>
      </c>
      <c r="B3627">
        <v>1</v>
      </c>
      <c r="C3627" t="s">
        <v>80</v>
      </c>
      <c r="D3627" t="s">
        <v>87</v>
      </c>
      <c r="E3627" t="s">
        <v>176</v>
      </c>
      <c r="F3627" t="s">
        <v>10618</v>
      </c>
      <c r="G3627" t="s">
        <v>235</v>
      </c>
      <c r="H3627" t="s">
        <v>135</v>
      </c>
      <c r="I3627" t="s">
        <v>136</v>
      </c>
      <c r="J3627" t="s">
        <v>3</v>
      </c>
      <c r="K3627" t="s">
        <v>163</v>
      </c>
      <c r="L3627" t="s">
        <v>10619</v>
      </c>
      <c r="M3627" t="s">
        <v>10620</v>
      </c>
      <c r="N3627">
        <v>2.068888888</v>
      </c>
      <c r="O3627">
        <v>0</v>
      </c>
      <c r="P3627">
        <v>81</v>
      </c>
      <c r="Q3627">
        <v>0</v>
      </c>
      <c r="R3627">
        <v>0</v>
      </c>
      <c r="S3627">
        <v>0</v>
      </c>
      <c r="T3627">
        <v>6</v>
      </c>
      <c r="U3627">
        <v>0</v>
      </c>
      <c r="V3627">
        <v>0</v>
      </c>
      <c r="W3627">
        <v>0</v>
      </c>
      <c r="X3627">
        <v>34.006520128469404</v>
      </c>
      <c r="Y3627">
        <v>0</v>
      </c>
      <c r="Z3627">
        <v>0</v>
      </c>
      <c r="AA3627">
        <v>0</v>
      </c>
      <c r="AB3627">
        <v>5.4584002065580339</v>
      </c>
      <c r="AC3627">
        <v>0</v>
      </c>
      <c r="AD3627">
        <v>0</v>
      </c>
      <c r="AE3627">
        <v>39.464920335027436</v>
      </c>
    </row>
    <row r="3628" spans="1:31" x14ac:dyDescent="0.25">
      <c r="A3628">
        <v>2387762</v>
      </c>
      <c r="B3628">
        <v>1</v>
      </c>
      <c r="C3628" t="s">
        <v>80</v>
      </c>
      <c r="D3628" t="s">
        <v>87</v>
      </c>
      <c r="E3628" t="s">
        <v>176</v>
      </c>
      <c r="F3628" t="s">
        <v>10621</v>
      </c>
      <c r="G3628" t="s">
        <v>254</v>
      </c>
      <c r="H3628" t="s">
        <v>135</v>
      </c>
      <c r="I3628" t="s">
        <v>136</v>
      </c>
      <c r="J3628" t="s">
        <v>137</v>
      </c>
      <c r="K3628" t="s">
        <v>163</v>
      </c>
      <c r="L3628" t="s">
        <v>10622</v>
      </c>
      <c r="M3628" t="s">
        <v>10623</v>
      </c>
      <c r="N3628">
        <v>1.9750000000000001</v>
      </c>
      <c r="O3628">
        <v>0</v>
      </c>
      <c r="P3628">
        <v>56</v>
      </c>
      <c r="Q3628">
        <v>0</v>
      </c>
      <c r="R3628">
        <v>0</v>
      </c>
      <c r="S3628">
        <v>0</v>
      </c>
      <c r="T3628">
        <v>1</v>
      </c>
      <c r="U3628">
        <v>0</v>
      </c>
      <c r="V3628">
        <v>0</v>
      </c>
      <c r="W3628">
        <v>0</v>
      </c>
      <c r="X3628">
        <v>21.881186831855882</v>
      </c>
      <c r="Y3628">
        <v>0</v>
      </c>
      <c r="Z3628">
        <v>0</v>
      </c>
      <c r="AA3628">
        <v>0</v>
      </c>
      <c r="AB3628">
        <v>0.33192630703764581</v>
      </c>
      <c r="AC3628">
        <v>0</v>
      </c>
      <c r="AD3628">
        <v>0</v>
      </c>
      <c r="AE3628">
        <v>22.213113138893526</v>
      </c>
    </row>
    <row r="3629" spans="1:31" x14ac:dyDescent="0.25">
      <c r="A3629">
        <v>2390153</v>
      </c>
      <c r="B3629">
        <v>1</v>
      </c>
      <c r="C3629" t="s">
        <v>80</v>
      </c>
      <c r="D3629" t="s">
        <v>84</v>
      </c>
      <c r="E3629" t="s">
        <v>181</v>
      </c>
      <c r="F3629" t="s">
        <v>10624</v>
      </c>
      <c r="G3629" t="s">
        <v>235</v>
      </c>
      <c r="H3629" t="s">
        <v>135</v>
      </c>
      <c r="I3629" t="s">
        <v>136</v>
      </c>
      <c r="J3629" t="s">
        <v>137</v>
      </c>
      <c r="K3629" t="s">
        <v>163</v>
      </c>
      <c r="L3629" t="s">
        <v>10625</v>
      </c>
      <c r="M3629" t="s">
        <v>10626</v>
      </c>
      <c r="N3629">
        <v>5.2913888880000002</v>
      </c>
      <c r="O3629">
        <v>0</v>
      </c>
      <c r="P3629">
        <v>6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5.1017049621826356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5.1017049621826356</v>
      </c>
    </row>
    <row r="3630" spans="1:31" x14ac:dyDescent="0.25">
      <c r="A3630">
        <v>2390548</v>
      </c>
      <c r="B3630">
        <v>1</v>
      </c>
      <c r="C3630" t="s">
        <v>80</v>
      </c>
      <c r="D3630" t="s">
        <v>108</v>
      </c>
      <c r="E3630" t="s">
        <v>157</v>
      </c>
      <c r="F3630" t="s">
        <v>1127</v>
      </c>
      <c r="G3630" t="s">
        <v>272</v>
      </c>
      <c r="H3630" t="s">
        <v>135</v>
      </c>
      <c r="I3630" t="s">
        <v>136</v>
      </c>
      <c r="J3630" t="s">
        <v>137</v>
      </c>
      <c r="K3630" t="s">
        <v>163</v>
      </c>
      <c r="L3630" t="s">
        <v>10627</v>
      </c>
      <c r="M3630" t="s">
        <v>10628</v>
      </c>
      <c r="N3630">
        <v>1.4188888879999999</v>
      </c>
      <c r="O3630">
        <v>0</v>
      </c>
      <c r="P3630">
        <v>6</v>
      </c>
      <c r="Q3630">
        <v>0</v>
      </c>
      <c r="R3630">
        <v>1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1.5599891984635343</v>
      </c>
      <c r="Y3630">
        <v>0</v>
      </c>
      <c r="Z3630">
        <v>4.9515700955579778</v>
      </c>
      <c r="AA3630">
        <v>0</v>
      </c>
      <c r="AB3630">
        <v>2.981928995929751</v>
      </c>
      <c r="AC3630">
        <v>0</v>
      </c>
      <c r="AD3630">
        <v>0</v>
      </c>
      <c r="AE3630">
        <v>9.4934882899512623</v>
      </c>
    </row>
    <row r="3631" spans="1:31" x14ac:dyDescent="0.25">
      <c r="A3631">
        <v>2390542</v>
      </c>
      <c r="B3631">
        <v>1</v>
      </c>
      <c r="C3631" t="s">
        <v>80</v>
      </c>
      <c r="D3631" t="s">
        <v>101</v>
      </c>
      <c r="E3631" t="s">
        <v>157</v>
      </c>
      <c r="F3631" t="s">
        <v>4406</v>
      </c>
      <c r="G3631" t="s">
        <v>254</v>
      </c>
      <c r="H3631" t="s">
        <v>135</v>
      </c>
      <c r="I3631" t="s">
        <v>136</v>
      </c>
      <c r="J3631" t="s">
        <v>137</v>
      </c>
      <c r="K3631" t="s">
        <v>163</v>
      </c>
      <c r="L3631" t="s">
        <v>10629</v>
      </c>
      <c r="M3631" t="s">
        <v>10630</v>
      </c>
      <c r="N3631">
        <v>1.2725</v>
      </c>
      <c r="O3631">
        <v>0</v>
      </c>
      <c r="P3631">
        <v>75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20.563654391960664</v>
      </c>
      <c r="Y3631">
        <v>0</v>
      </c>
      <c r="Z3631">
        <v>0</v>
      </c>
      <c r="AA3631">
        <v>0</v>
      </c>
      <c r="AB3631">
        <v>0.54245177044303994</v>
      </c>
      <c r="AC3631">
        <v>0</v>
      </c>
      <c r="AD3631">
        <v>0</v>
      </c>
      <c r="AE3631">
        <v>21.106106162403705</v>
      </c>
    </row>
    <row r="3632" spans="1:31" x14ac:dyDescent="0.25">
      <c r="A3632">
        <v>2390067</v>
      </c>
      <c r="B3632">
        <v>1</v>
      </c>
      <c r="C3632" t="s">
        <v>81</v>
      </c>
      <c r="D3632" t="s">
        <v>127</v>
      </c>
      <c r="E3632" t="s">
        <v>141</v>
      </c>
      <c r="F3632" t="s">
        <v>10631</v>
      </c>
      <c r="G3632" t="s">
        <v>162</v>
      </c>
      <c r="H3632" t="s">
        <v>143</v>
      </c>
      <c r="I3632" t="s">
        <v>136</v>
      </c>
      <c r="J3632" t="s">
        <v>137</v>
      </c>
      <c r="K3632" t="s">
        <v>163</v>
      </c>
      <c r="L3632" t="s">
        <v>10632</v>
      </c>
      <c r="M3632" t="s">
        <v>10633</v>
      </c>
      <c r="N3632">
        <v>0.45027777699999999</v>
      </c>
      <c r="O3632">
        <v>0</v>
      </c>
      <c r="P3632">
        <v>902</v>
      </c>
      <c r="Q3632">
        <v>11</v>
      </c>
      <c r="R3632">
        <v>26</v>
      </c>
      <c r="S3632">
        <v>3</v>
      </c>
      <c r="T3632">
        <v>108</v>
      </c>
      <c r="U3632">
        <v>0</v>
      </c>
      <c r="V3632">
        <v>1</v>
      </c>
      <c r="W3632">
        <v>0</v>
      </c>
      <c r="X3632">
        <v>78.972689547795426</v>
      </c>
      <c r="Y3632">
        <v>2.8062767906062498</v>
      </c>
      <c r="Z3632">
        <v>5.7553081589037607</v>
      </c>
      <c r="AA3632">
        <v>6.3975580457939856</v>
      </c>
      <c r="AB3632">
        <v>24.3807049176256</v>
      </c>
      <c r="AC3632">
        <v>0</v>
      </c>
      <c r="AD3632">
        <v>8.5119426893734005</v>
      </c>
      <c r="AE3632">
        <v>126.82448015009842</v>
      </c>
    </row>
    <row r="3633" spans="1:31" x14ac:dyDescent="0.25">
      <c r="A3633">
        <v>2390087</v>
      </c>
      <c r="B3633">
        <v>1</v>
      </c>
      <c r="C3633" t="s">
        <v>81</v>
      </c>
      <c r="D3633" t="s">
        <v>124</v>
      </c>
      <c r="E3633" t="s">
        <v>132</v>
      </c>
      <c r="F3633" t="s">
        <v>10634</v>
      </c>
      <c r="G3633" t="s">
        <v>254</v>
      </c>
      <c r="H3633" t="s">
        <v>135</v>
      </c>
      <c r="I3633" t="s">
        <v>136</v>
      </c>
      <c r="J3633" t="s">
        <v>137</v>
      </c>
      <c r="K3633" t="s">
        <v>163</v>
      </c>
      <c r="L3633" t="s">
        <v>10635</v>
      </c>
      <c r="M3633" t="s">
        <v>10636</v>
      </c>
      <c r="N3633">
        <v>0.76111111099999995</v>
      </c>
      <c r="O3633">
        <v>0</v>
      </c>
      <c r="P3633">
        <v>93</v>
      </c>
      <c r="Q3633">
        <v>0</v>
      </c>
      <c r="R3633">
        <v>2</v>
      </c>
      <c r="S3633">
        <v>0</v>
      </c>
      <c r="T3633">
        <v>1</v>
      </c>
      <c r="U3633">
        <v>0</v>
      </c>
      <c r="V3633">
        <v>0</v>
      </c>
      <c r="W3633">
        <v>0</v>
      </c>
      <c r="X3633">
        <v>9.0899105908500104</v>
      </c>
      <c r="Y3633">
        <v>0</v>
      </c>
      <c r="Z3633">
        <v>4.6088254369986106E-2</v>
      </c>
      <c r="AA3633">
        <v>0</v>
      </c>
      <c r="AB3633">
        <v>0</v>
      </c>
      <c r="AC3633">
        <v>0</v>
      </c>
      <c r="AD3633">
        <v>0</v>
      </c>
      <c r="AE3633">
        <v>9.1359988452199961</v>
      </c>
    </row>
    <row r="3634" spans="1:31" x14ac:dyDescent="0.25">
      <c r="A3634">
        <v>2390273</v>
      </c>
      <c r="B3634">
        <v>1</v>
      </c>
      <c r="C3634" t="s">
        <v>80</v>
      </c>
      <c r="D3634" t="s">
        <v>105</v>
      </c>
      <c r="E3634" t="s">
        <v>181</v>
      </c>
      <c r="F3634" t="s">
        <v>10637</v>
      </c>
      <c r="G3634" t="s">
        <v>224</v>
      </c>
      <c r="H3634" t="s">
        <v>135</v>
      </c>
      <c r="I3634" t="s">
        <v>136</v>
      </c>
      <c r="J3634" t="s">
        <v>137</v>
      </c>
      <c r="K3634" t="s">
        <v>163</v>
      </c>
      <c r="L3634" t="s">
        <v>10638</v>
      </c>
      <c r="M3634" t="s">
        <v>10639</v>
      </c>
      <c r="N3634">
        <v>1.001666666</v>
      </c>
      <c r="O3634">
        <v>0</v>
      </c>
      <c r="P3634">
        <v>13</v>
      </c>
      <c r="Q3634">
        <v>0</v>
      </c>
      <c r="R3634">
        <v>0</v>
      </c>
      <c r="S3634">
        <v>0</v>
      </c>
      <c r="T3634">
        <v>2</v>
      </c>
      <c r="U3634">
        <v>0</v>
      </c>
      <c r="V3634">
        <v>0</v>
      </c>
      <c r="W3634">
        <v>0</v>
      </c>
      <c r="X3634">
        <v>2.6450687965082409</v>
      </c>
      <c r="Y3634">
        <v>0</v>
      </c>
      <c r="Z3634">
        <v>0</v>
      </c>
      <c r="AA3634">
        <v>0</v>
      </c>
      <c r="AB3634">
        <v>3.433275012695133</v>
      </c>
      <c r="AC3634">
        <v>0</v>
      </c>
      <c r="AD3634">
        <v>0</v>
      </c>
      <c r="AE3634">
        <v>6.0783438092033739</v>
      </c>
    </row>
    <row r="3635" spans="1:31" x14ac:dyDescent="0.25">
      <c r="A3635">
        <v>2390230</v>
      </c>
      <c r="B3635">
        <v>1</v>
      </c>
      <c r="C3635" t="s">
        <v>81</v>
      </c>
      <c r="D3635" t="s">
        <v>118</v>
      </c>
      <c r="E3635" t="s">
        <v>181</v>
      </c>
      <c r="F3635" t="s">
        <v>10640</v>
      </c>
      <c r="G3635" t="s">
        <v>183</v>
      </c>
      <c r="H3635" t="s">
        <v>135</v>
      </c>
      <c r="I3635" t="s">
        <v>136</v>
      </c>
      <c r="J3635" t="s">
        <v>137</v>
      </c>
      <c r="K3635" t="s">
        <v>163</v>
      </c>
      <c r="L3635" t="s">
        <v>10641</v>
      </c>
      <c r="M3635" t="s">
        <v>10642</v>
      </c>
      <c r="N3635">
        <v>2.258888888</v>
      </c>
      <c r="O3635">
        <v>0</v>
      </c>
      <c r="P3635">
        <v>5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3.0830770657781352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3.0830770657781352</v>
      </c>
    </row>
    <row r="3636" spans="1:31" x14ac:dyDescent="0.25">
      <c r="A3636">
        <v>2390130</v>
      </c>
      <c r="B3636">
        <v>1</v>
      </c>
      <c r="C3636" t="s">
        <v>80</v>
      </c>
      <c r="D3636" t="s">
        <v>106</v>
      </c>
      <c r="E3636" t="s">
        <v>157</v>
      </c>
      <c r="F3636" t="s">
        <v>10643</v>
      </c>
      <c r="G3636" t="s">
        <v>254</v>
      </c>
      <c r="H3636" t="s">
        <v>135</v>
      </c>
      <c r="I3636" t="s">
        <v>136</v>
      </c>
      <c r="J3636" t="s">
        <v>137</v>
      </c>
      <c r="K3636" t="s">
        <v>163</v>
      </c>
      <c r="L3636" t="s">
        <v>10644</v>
      </c>
      <c r="M3636" t="s">
        <v>10645</v>
      </c>
      <c r="N3636">
        <v>3.1530555549999999</v>
      </c>
      <c r="O3636">
        <v>0</v>
      </c>
      <c r="P3636">
        <v>246</v>
      </c>
      <c r="Q3636">
        <v>0</v>
      </c>
      <c r="R3636">
        <v>0</v>
      </c>
      <c r="S3636">
        <v>0</v>
      </c>
      <c r="T3636">
        <v>7</v>
      </c>
      <c r="U3636">
        <v>0</v>
      </c>
      <c r="V3636">
        <v>0</v>
      </c>
      <c r="W3636">
        <v>0</v>
      </c>
      <c r="X3636">
        <v>118.4988453991888</v>
      </c>
      <c r="Y3636">
        <v>0</v>
      </c>
      <c r="Z3636">
        <v>0</v>
      </c>
      <c r="AA3636">
        <v>0</v>
      </c>
      <c r="AB3636">
        <v>20.127668672459734</v>
      </c>
      <c r="AC3636">
        <v>0</v>
      </c>
      <c r="AD3636">
        <v>0</v>
      </c>
      <c r="AE3636">
        <v>138.62651407164853</v>
      </c>
    </row>
    <row r="3637" spans="1:31" x14ac:dyDescent="0.25">
      <c r="A3637">
        <v>2390365</v>
      </c>
      <c r="B3637">
        <v>1</v>
      </c>
      <c r="C3637" t="s">
        <v>80</v>
      </c>
      <c r="D3637" t="s">
        <v>90</v>
      </c>
      <c r="E3637" t="s">
        <v>132</v>
      </c>
      <c r="F3637" t="s">
        <v>10646</v>
      </c>
      <c r="G3637" t="s">
        <v>580</v>
      </c>
      <c r="H3637" t="s">
        <v>135</v>
      </c>
      <c r="I3637" t="s">
        <v>136</v>
      </c>
      <c r="J3637" t="s">
        <v>137</v>
      </c>
      <c r="K3637" t="s">
        <v>163</v>
      </c>
      <c r="L3637" t="s">
        <v>10647</v>
      </c>
      <c r="M3637" t="s">
        <v>10648</v>
      </c>
      <c r="N3637">
        <v>1.217222222</v>
      </c>
      <c r="O3637">
        <v>0</v>
      </c>
      <c r="P3637">
        <v>573</v>
      </c>
      <c r="Q3637">
        <v>0</v>
      </c>
      <c r="R3637">
        <v>0</v>
      </c>
      <c r="S3637">
        <v>0</v>
      </c>
      <c r="T3637">
        <v>31</v>
      </c>
      <c r="U3637">
        <v>0</v>
      </c>
      <c r="V3637">
        <v>0</v>
      </c>
      <c r="W3637">
        <v>0</v>
      </c>
      <c r="X3637">
        <v>146.20461313594632</v>
      </c>
      <c r="Y3637">
        <v>0</v>
      </c>
      <c r="Z3637">
        <v>0</v>
      </c>
      <c r="AA3637">
        <v>0</v>
      </c>
      <c r="AB3637">
        <v>24.430821671582152</v>
      </c>
      <c r="AC3637">
        <v>0</v>
      </c>
      <c r="AD3637">
        <v>0</v>
      </c>
      <c r="AE3637">
        <v>170.63543480752847</v>
      </c>
    </row>
    <row r="3638" spans="1:31" x14ac:dyDescent="0.25">
      <c r="A3638">
        <v>2390196</v>
      </c>
      <c r="B3638">
        <v>1</v>
      </c>
      <c r="C3638" t="s">
        <v>80</v>
      </c>
      <c r="D3638" t="s">
        <v>83</v>
      </c>
      <c r="E3638" t="s">
        <v>141</v>
      </c>
      <c r="F3638" t="s">
        <v>10649</v>
      </c>
      <c r="G3638" t="s">
        <v>162</v>
      </c>
      <c r="H3638" t="s">
        <v>143</v>
      </c>
      <c r="I3638" t="s">
        <v>136</v>
      </c>
      <c r="J3638" t="s">
        <v>137</v>
      </c>
      <c r="K3638" t="s">
        <v>163</v>
      </c>
      <c r="L3638" t="s">
        <v>10650</v>
      </c>
      <c r="M3638" t="s">
        <v>10651</v>
      </c>
      <c r="N3638">
        <v>0.41444444400000002</v>
      </c>
      <c r="O3638">
        <v>0</v>
      </c>
      <c r="P3638">
        <v>0</v>
      </c>
      <c r="Q3638">
        <v>6</v>
      </c>
      <c r="R3638">
        <v>0</v>
      </c>
      <c r="S3638">
        <v>5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1.7557854492532932</v>
      </c>
      <c r="Z3638">
        <v>0</v>
      </c>
      <c r="AA3638">
        <v>3.9552802589281422</v>
      </c>
      <c r="AB3638">
        <v>0</v>
      </c>
      <c r="AC3638">
        <v>0</v>
      </c>
      <c r="AD3638">
        <v>0</v>
      </c>
      <c r="AE3638">
        <v>5.7110657081814349</v>
      </c>
    </row>
    <row r="3639" spans="1:31" x14ac:dyDescent="0.25">
      <c r="A3639">
        <v>2390265</v>
      </c>
      <c r="B3639">
        <v>1</v>
      </c>
      <c r="C3639" t="s">
        <v>80</v>
      </c>
      <c r="D3639" t="s">
        <v>93</v>
      </c>
      <c r="E3639" t="s">
        <v>141</v>
      </c>
      <c r="F3639" t="s">
        <v>10652</v>
      </c>
      <c r="G3639" t="s">
        <v>1161</v>
      </c>
      <c r="H3639" t="s">
        <v>143</v>
      </c>
      <c r="I3639" t="s">
        <v>136</v>
      </c>
      <c r="J3639" t="s">
        <v>137</v>
      </c>
      <c r="K3639" t="s">
        <v>163</v>
      </c>
      <c r="L3639" t="s">
        <v>10653</v>
      </c>
      <c r="M3639" t="s">
        <v>10654</v>
      </c>
      <c r="N3639">
        <v>2.144722222</v>
      </c>
      <c r="O3639">
        <v>0</v>
      </c>
      <c r="P3639">
        <v>0</v>
      </c>
      <c r="Q3639">
        <v>2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56.10881429968574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56.10881429968574</v>
      </c>
    </row>
    <row r="3640" spans="1:31" x14ac:dyDescent="0.25">
      <c r="A3640">
        <v>2390348</v>
      </c>
      <c r="B3640">
        <v>1</v>
      </c>
      <c r="C3640" t="s">
        <v>81</v>
      </c>
      <c r="D3640" t="s">
        <v>112</v>
      </c>
      <c r="E3640" t="s">
        <v>157</v>
      </c>
      <c r="F3640" t="s">
        <v>10655</v>
      </c>
      <c r="G3640" t="s">
        <v>272</v>
      </c>
      <c r="H3640" t="s">
        <v>135</v>
      </c>
      <c r="I3640" t="s">
        <v>136</v>
      </c>
      <c r="J3640" t="s">
        <v>137</v>
      </c>
      <c r="K3640" t="s">
        <v>163</v>
      </c>
      <c r="L3640" t="s">
        <v>10656</v>
      </c>
      <c r="M3640" t="s">
        <v>10657</v>
      </c>
      <c r="N3640">
        <v>1.548611111</v>
      </c>
      <c r="O3640">
        <v>0</v>
      </c>
      <c r="P3640">
        <v>22</v>
      </c>
      <c r="Q3640">
        <v>0</v>
      </c>
      <c r="R3640">
        <v>0</v>
      </c>
      <c r="S3640">
        <v>0</v>
      </c>
      <c r="T3640">
        <v>5</v>
      </c>
      <c r="U3640">
        <v>0</v>
      </c>
      <c r="V3640">
        <v>0</v>
      </c>
      <c r="W3640">
        <v>0</v>
      </c>
      <c r="X3640">
        <v>6.5493967797916692</v>
      </c>
      <c r="Y3640">
        <v>0</v>
      </c>
      <c r="Z3640">
        <v>0</v>
      </c>
      <c r="AA3640">
        <v>0</v>
      </c>
      <c r="AB3640">
        <v>5.8846575799068637</v>
      </c>
      <c r="AC3640">
        <v>0</v>
      </c>
      <c r="AD3640">
        <v>0</v>
      </c>
      <c r="AE3640">
        <v>12.434054359698532</v>
      </c>
    </row>
    <row r="3641" spans="1:31" x14ac:dyDescent="0.25">
      <c r="A3641">
        <v>2390050</v>
      </c>
      <c r="B3641">
        <v>1</v>
      </c>
      <c r="C3641" t="s">
        <v>80</v>
      </c>
      <c r="D3641" t="s">
        <v>82</v>
      </c>
      <c r="E3641" t="s">
        <v>132</v>
      </c>
      <c r="F3641" t="s">
        <v>10658</v>
      </c>
      <c r="G3641" t="s">
        <v>134</v>
      </c>
      <c r="H3641" t="s">
        <v>135</v>
      </c>
      <c r="I3641" t="s">
        <v>136</v>
      </c>
      <c r="J3641" t="s">
        <v>137</v>
      </c>
      <c r="K3641" t="s">
        <v>138</v>
      </c>
      <c r="L3641" t="s">
        <v>10659</v>
      </c>
      <c r="M3641" t="s">
        <v>10660</v>
      </c>
      <c r="N3641">
        <v>5.1086111110000001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28</v>
      </c>
      <c r="U3641">
        <v>0</v>
      </c>
      <c r="V3641">
        <v>0</v>
      </c>
      <c r="W3641">
        <v>0</v>
      </c>
      <c r="X3641">
        <v>1.5283506696095508</v>
      </c>
      <c r="Y3641">
        <v>0</v>
      </c>
      <c r="Z3641">
        <v>0</v>
      </c>
      <c r="AA3641">
        <v>0</v>
      </c>
      <c r="AB3641">
        <v>458.04505220044086</v>
      </c>
      <c r="AC3641">
        <v>0</v>
      </c>
      <c r="AD3641">
        <v>0</v>
      </c>
      <c r="AE3641">
        <v>459.57340287005042</v>
      </c>
    </row>
    <row r="3642" spans="1:31" x14ac:dyDescent="0.25">
      <c r="A3642">
        <v>2390302</v>
      </c>
      <c r="B3642">
        <v>1</v>
      </c>
      <c r="C3642" t="s">
        <v>80</v>
      </c>
      <c r="D3642" t="s">
        <v>84</v>
      </c>
      <c r="E3642" t="s">
        <v>181</v>
      </c>
      <c r="F3642" t="s">
        <v>10661</v>
      </c>
      <c r="G3642" t="s">
        <v>231</v>
      </c>
      <c r="H3642" t="s">
        <v>135</v>
      </c>
      <c r="I3642" t="s">
        <v>136</v>
      </c>
      <c r="J3642" t="s">
        <v>137</v>
      </c>
      <c r="K3642" t="s">
        <v>163</v>
      </c>
      <c r="L3642" t="s">
        <v>10662</v>
      </c>
      <c r="M3642" t="s">
        <v>10663</v>
      </c>
      <c r="N3642">
        <v>3.7722222219999999</v>
      </c>
      <c r="O3642">
        <v>0</v>
      </c>
      <c r="P3642">
        <v>21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13.657877015217458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13.657877015217458</v>
      </c>
    </row>
    <row r="3643" spans="1:31" x14ac:dyDescent="0.25">
      <c r="A3643">
        <v>2390056</v>
      </c>
      <c r="B3643">
        <v>1</v>
      </c>
      <c r="C3643" t="s">
        <v>80</v>
      </c>
      <c r="D3643" t="s">
        <v>106</v>
      </c>
      <c r="E3643" t="s">
        <v>153</v>
      </c>
      <c r="F3643" t="s">
        <v>1193</v>
      </c>
      <c r="G3643" t="s">
        <v>162</v>
      </c>
      <c r="H3643" t="s">
        <v>143</v>
      </c>
      <c r="I3643" t="s">
        <v>136</v>
      </c>
      <c r="J3643" t="s">
        <v>137</v>
      </c>
      <c r="K3643" t="s">
        <v>163</v>
      </c>
      <c r="L3643" t="s">
        <v>10664</v>
      </c>
      <c r="M3643" t="s">
        <v>10665</v>
      </c>
      <c r="N3643">
        <v>5.4444444000000002E-2</v>
      </c>
      <c r="O3643">
        <v>3</v>
      </c>
      <c r="P3643">
        <v>4806</v>
      </c>
      <c r="Q3643">
        <v>327</v>
      </c>
      <c r="R3643">
        <v>852</v>
      </c>
      <c r="S3643">
        <v>81</v>
      </c>
      <c r="T3643">
        <v>969</v>
      </c>
      <c r="U3643">
        <v>3</v>
      </c>
      <c r="V3643">
        <v>0</v>
      </c>
      <c r="W3643">
        <v>5.9540399450248888E-2</v>
      </c>
      <c r="X3643">
        <v>39.715564722958639</v>
      </c>
      <c r="Y3643">
        <v>52.009798207844902</v>
      </c>
      <c r="Z3643">
        <v>89.845150434848819</v>
      </c>
      <c r="AA3643">
        <v>12.744740580421897</v>
      </c>
      <c r="AB3643">
        <v>37.864150990432947</v>
      </c>
      <c r="AC3643">
        <v>17.097264097203382</v>
      </c>
      <c r="AD3643">
        <v>0</v>
      </c>
      <c r="AE3643">
        <v>249.33620943316083</v>
      </c>
    </row>
    <row r="3644" spans="1:31" x14ac:dyDescent="0.25">
      <c r="A3644">
        <v>2390139</v>
      </c>
      <c r="B3644">
        <v>1</v>
      </c>
      <c r="C3644" t="s">
        <v>80</v>
      </c>
      <c r="D3644" t="s">
        <v>101</v>
      </c>
      <c r="E3644" t="s">
        <v>157</v>
      </c>
      <c r="F3644" t="s">
        <v>10666</v>
      </c>
      <c r="G3644" t="s">
        <v>213</v>
      </c>
      <c r="H3644" t="s">
        <v>135</v>
      </c>
      <c r="I3644" t="s">
        <v>136</v>
      </c>
      <c r="J3644" t="s">
        <v>137</v>
      </c>
      <c r="K3644" t="s">
        <v>163</v>
      </c>
      <c r="L3644" t="s">
        <v>10667</v>
      </c>
      <c r="M3644" t="s">
        <v>10668</v>
      </c>
      <c r="N3644">
        <v>1.1869444440000001</v>
      </c>
      <c r="O3644">
        <v>0</v>
      </c>
      <c r="P3644">
        <v>23</v>
      </c>
      <c r="Q3644">
        <v>0</v>
      </c>
      <c r="R3644">
        <v>0</v>
      </c>
      <c r="S3644">
        <v>0</v>
      </c>
      <c r="T3644">
        <v>1</v>
      </c>
      <c r="U3644">
        <v>0</v>
      </c>
      <c r="V3644">
        <v>0</v>
      </c>
      <c r="W3644">
        <v>0</v>
      </c>
      <c r="X3644">
        <v>3.106125922603618</v>
      </c>
      <c r="Y3644">
        <v>0</v>
      </c>
      <c r="Z3644">
        <v>0</v>
      </c>
      <c r="AA3644">
        <v>0</v>
      </c>
      <c r="AB3644">
        <v>0.22501751250825</v>
      </c>
      <c r="AC3644">
        <v>0</v>
      </c>
      <c r="AD3644">
        <v>0</v>
      </c>
      <c r="AE3644">
        <v>3.3311434351118678</v>
      </c>
    </row>
    <row r="3645" spans="1:31" x14ac:dyDescent="0.25">
      <c r="A3645">
        <v>2390113</v>
      </c>
      <c r="B3645">
        <v>1</v>
      </c>
      <c r="C3645" t="s">
        <v>80</v>
      </c>
      <c r="D3645" t="s">
        <v>82</v>
      </c>
      <c r="E3645" t="s">
        <v>132</v>
      </c>
      <c r="F3645" t="s">
        <v>10669</v>
      </c>
      <c r="G3645" t="s">
        <v>134</v>
      </c>
      <c r="H3645" t="s">
        <v>135</v>
      </c>
      <c r="I3645" t="s">
        <v>136</v>
      </c>
      <c r="J3645" t="s">
        <v>137</v>
      </c>
      <c r="K3645" t="s">
        <v>138</v>
      </c>
      <c r="L3645" t="s">
        <v>10670</v>
      </c>
      <c r="M3645" t="s">
        <v>10671</v>
      </c>
      <c r="N3645">
        <v>4.5608333329999997</v>
      </c>
      <c r="O3645">
        <v>0</v>
      </c>
      <c r="P3645">
        <v>190</v>
      </c>
      <c r="Q3645">
        <v>0</v>
      </c>
      <c r="R3645">
        <v>0</v>
      </c>
      <c r="S3645">
        <v>0</v>
      </c>
      <c r="T3645">
        <v>261</v>
      </c>
      <c r="U3645">
        <v>0</v>
      </c>
      <c r="V3645">
        <v>0</v>
      </c>
      <c r="W3645">
        <v>0</v>
      </c>
      <c r="X3645">
        <v>170.09447938789316</v>
      </c>
      <c r="Y3645">
        <v>0</v>
      </c>
      <c r="Z3645">
        <v>0</v>
      </c>
      <c r="AA3645">
        <v>0</v>
      </c>
      <c r="AB3645">
        <v>1978.8367772103857</v>
      </c>
      <c r="AC3645">
        <v>0</v>
      </c>
      <c r="AD3645">
        <v>0</v>
      </c>
      <c r="AE3645">
        <v>2148.9312565982787</v>
      </c>
    </row>
    <row r="3646" spans="1:31" x14ac:dyDescent="0.25">
      <c r="A3646">
        <v>2389947</v>
      </c>
      <c r="B3646">
        <v>1</v>
      </c>
      <c r="C3646" t="s">
        <v>81</v>
      </c>
      <c r="D3646" t="s">
        <v>127</v>
      </c>
      <c r="E3646" t="s">
        <v>141</v>
      </c>
      <c r="F3646" t="s">
        <v>10672</v>
      </c>
      <c r="G3646" t="s">
        <v>4047</v>
      </c>
      <c r="H3646" t="s">
        <v>143</v>
      </c>
      <c r="I3646" t="s">
        <v>136</v>
      </c>
      <c r="J3646" t="s">
        <v>137</v>
      </c>
      <c r="K3646" t="s">
        <v>163</v>
      </c>
      <c r="L3646" t="s">
        <v>10673</v>
      </c>
      <c r="M3646" t="s">
        <v>10674</v>
      </c>
      <c r="N3646">
        <v>0.89861111100000002</v>
      </c>
      <c r="O3646">
        <v>0</v>
      </c>
      <c r="P3646">
        <v>153</v>
      </c>
      <c r="Q3646">
        <v>0</v>
      </c>
      <c r="R3646">
        <v>4</v>
      </c>
      <c r="S3646">
        <v>0</v>
      </c>
      <c r="T3646">
        <v>6</v>
      </c>
      <c r="U3646">
        <v>0</v>
      </c>
      <c r="V3646">
        <v>0</v>
      </c>
      <c r="W3646">
        <v>0</v>
      </c>
      <c r="X3646">
        <v>17.457819723041236</v>
      </c>
      <c r="Y3646">
        <v>0</v>
      </c>
      <c r="Z3646">
        <v>2.2963850762258358</v>
      </c>
      <c r="AA3646">
        <v>0</v>
      </c>
      <c r="AB3646">
        <v>1.623958748019469</v>
      </c>
      <c r="AC3646">
        <v>0</v>
      </c>
      <c r="AD3646">
        <v>0</v>
      </c>
      <c r="AE3646">
        <v>21.37816354728654</v>
      </c>
    </row>
    <row r="3647" spans="1:31" x14ac:dyDescent="0.25">
      <c r="A3647">
        <v>2390096</v>
      </c>
      <c r="B3647">
        <v>1</v>
      </c>
      <c r="C3647" t="s">
        <v>80</v>
      </c>
      <c r="D3647" t="s">
        <v>93</v>
      </c>
      <c r="E3647" t="s">
        <v>141</v>
      </c>
      <c r="F3647" t="s">
        <v>10675</v>
      </c>
      <c r="G3647" t="s">
        <v>206</v>
      </c>
      <c r="H3647" t="s">
        <v>143</v>
      </c>
      <c r="I3647" t="s">
        <v>136</v>
      </c>
      <c r="J3647" t="s">
        <v>137</v>
      </c>
      <c r="K3647" t="s">
        <v>163</v>
      </c>
      <c r="L3647" t="s">
        <v>10676</v>
      </c>
      <c r="M3647" t="s">
        <v>10677</v>
      </c>
      <c r="N3647">
        <v>2.3869444440000001</v>
      </c>
      <c r="O3647">
        <v>0</v>
      </c>
      <c r="P3647">
        <v>0</v>
      </c>
      <c r="Q3647">
        <v>0</v>
      </c>
      <c r="R3647">
        <v>12</v>
      </c>
      <c r="S3647">
        <v>0</v>
      </c>
      <c r="T3647">
        <v>4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98.333875194194647</v>
      </c>
      <c r="AA3647">
        <v>0</v>
      </c>
      <c r="AB3647">
        <v>75.819156079725957</v>
      </c>
      <c r="AC3647">
        <v>0</v>
      </c>
      <c r="AD3647">
        <v>0</v>
      </c>
      <c r="AE3647">
        <v>174.15303127392059</v>
      </c>
    </row>
    <row r="3648" spans="1:31" x14ac:dyDescent="0.25">
      <c r="A3648">
        <v>2390239</v>
      </c>
      <c r="B3648">
        <v>1</v>
      </c>
      <c r="C3648" t="s">
        <v>80</v>
      </c>
      <c r="D3648" t="s">
        <v>96</v>
      </c>
      <c r="E3648" t="s">
        <v>181</v>
      </c>
      <c r="F3648" t="s">
        <v>10678</v>
      </c>
      <c r="G3648" t="s">
        <v>231</v>
      </c>
      <c r="H3648" t="s">
        <v>135</v>
      </c>
      <c r="I3648" t="s">
        <v>136</v>
      </c>
      <c r="J3648" t="s">
        <v>137</v>
      </c>
      <c r="K3648" t="s">
        <v>163</v>
      </c>
      <c r="L3648" t="s">
        <v>10679</v>
      </c>
      <c r="M3648" t="s">
        <v>10680</v>
      </c>
      <c r="N3648">
        <v>1.494444444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1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0.82679795410275003</v>
      </c>
      <c r="AC3648">
        <v>0</v>
      </c>
      <c r="AD3648">
        <v>0</v>
      </c>
      <c r="AE3648">
        <v>0.82679795410275003</v>
      </c>
    </row>
    <row r="3649" spans="1:31" x14ac:dyDescent="0.25">
      <c r="A3649">
        <v>2390076</v>
      </c>
      <c r="B3649">
        <v>1</v>
      </c>
      <c r="C3649" t="s">
        <v>80</v>
      </c>
      <c r="D3649" t="s">
        <v>82</v>
      </c>
      <c r="E3649" t="s">
        <v>132</v>
      </c>
      <c r="F3649" t="s">
        <v>10681</v>
      </c>
      <c r="G3649" t="s">
        <v>134</v>
      </c>
      <c r="H3649" t="s">
        <v>135</v>
      </c>
      <c r="I3649" t="s">
        <v>136</v>
      </c>
      <c r="J3649" t="s">
        <v>137</v>
      </c>
      <c r="K3649" t="s">
        <v>138</v>
      </c>
      <c r="L3649" t="s">
        <v>10682</v>
      </c>
      <c r="M3649" t="s">
        <v>10683</v>
      </c>
      <c r="N3649">
        <v>3.4441666660000001</v>
      </c>
      <c r="O3649">
        <v>0</v>
      </c>
      <c r="P3649">
        <v>940</v>
      </c>
      <c r="Q3649">
        <v>0</v>
      </c>
      <c r="R3649">
        <v>0</v>
      </c>
      <c r="S3649">
        <v>0</v>
      </c>
      <c r="T3649">
        <v>152</v>
      </c>
      <c r="U3649">
        <v>0</v>
      </c>
      <c r="V3649">
        <v>0</v>
      </c>
      <c r="W3649">
        <v>0</v>
      </c>
      <c r="X3649">
        <v>678.31319099909615</v>
      </c>
      <c r="Y3649">
        <v>0</v>
      </c>
      <c r="Z3649">
        <v>0</v>
      </c>
      <c r="AA3649">
        <v>0</v>
      </c>
      <c r="AB3649">
        <v>412.39040228493769</v>
      </c>
      <c r="AC3649">
        <v>0</v>
      </c>
      <c r="AD3649">
        <v>0</v>
      </c>
      <c r="AE3649">
        <v>1090.7035932840338</v>
      </c>
    </row>
    <row r="3650" spans="1:31" x14ac:dyDescent="0.25">
      <c r="A3650">
        <v>2390431</v>
      </c>
      <c r="B3650">
        <v>1</v>
      </c>
      <c r="C3650" t="s">
        <v>81</v>
      </c>
      <c r="D3650" t="s">
        <v>127</v>
      </c>
      <c r="E3650" t="s">
        <v>153</v>
      </c>
      <c r="F3650" t="s">
        <v>10684</v>
      </c>
      <c r="G3650" t="s">
        <v>162</v>
      </c>
      <c r="H3650" t="s">
        <v>143</v>
      </c>
      <c r="I3650" t="s">
        <v>136</v>
      </c>
      <c r="J3650" t="s">
        <v>137</v>
      </c>
      <c r="K3650" t="s">
        <v>163</v>
      </c>
      <c r="L3650" t="s">
        <v>10685</v>
      </c>
      <c r="M3650" t="s">
        <v>10686</v>
      </c>
      <c r="N3650">
        <v>4.3125</v>
      </c>
      <c r="O3650">
        <v>0</v>
      </c>
      <c r="P3650">
        <v>17</v>
      </c>
      <c r="Q3650">
        <v>0</v>
      </c>
      <c r="R3650">
        <v>3</v>
      </c>
      <c r="S3650">
        <v>6</v>
      </c>
      <c r="T3650">
        <v>11</v>
      </c>
      <c r="U3650">
        <v>0</v>
      </c>
      <c r="V3650">
        <v>0</v>
      </c>
      <c r="W3650">
        <v>0</v>
      </c>
      <c r="X3650">
        <v>19.38266178288276</v>
      </c>
      <c r="Y3650">
        <v>0</v>
      </c>
      <c r="Z3650">
        <v>2.4414549336557645</v>
      </c>
      <c r="AA3650">
        <v>173.82271367946851</v>
      </c>
      <c r="AB3650">
        <v>46.819435306870794</v>
      </c>
      <c r="AC3650">
        <v>0</v>
      </c>
      <c r="AD3650">
        <v>0</v>
      </c>
      <c r="AE3650">
        <v>242.46626570287782</v>
      </c>
    </row>
    <row r="3651" spans="1:31" x14ac:dyDescent="0.25">
      <c r="A3651">
        <v>2390325</v>
      </c>
      <c r="B3651">
        <v>1</v>
      </c>
      <c r="C3651" t="s">
        <v>80</v>
      </c>
      <c r="D3651" t="s">
        <v>99</v>
      </c>
      <c r="E3651" t="s">
        <v>181</v>
      </c>
      <c r="F3651" t="s">
        <v>10687</v>
      </c>
      <c r="G3651" t="s">
        <v>183</v>
      </c>
      <c r="H3651" t="s">
        <v>135</v>
      </c>
      <c r="I3651" t="s">
        <v>136</v>
      </c>
      <c r="J3651" t="s">
        <v>137</v>
      </c>
      <c r="K3651" t="s">
        <v>163</v>
      </c>
      <c r="L3651" t="s">
        <v>10688</v>
      </c>
      <c r="M3651" t="s">
        <v>10689</v>
      </c>
      <c r="N3651">
        <v>0.93916666599999998</v>
      </c>
      <c r="O3651">
        <v>0</v>
      </c>
      <c r="P3651">
        <v>3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1.0150393711685148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1.0150393711685148</v>
      </c>
    </row>
    <row r="3652" spans="1:31" x14ac:dyDescent="0.25">
      <c r="A3652">
        <v>2390531</v>
      </c>
      <c r="B3652">
        <v>1</v>
      </c>
      <c r="C3652" t="s">
        <v>80</v>
      </c>
      <c r="D3652" t="s">
        <v>105</v>
      </c>
      <c r="E3652" t="s">
        <v>176</v>
      </c>
      <c r="F3652" t="s">
        <v>671</v>
      </c>
      <c r="G3652" t="s">
        <v>272</v>
      </c>
      <c r="H3652" t="s">
        <v>135</v>
      </c>
      <c r="I3652" t="s">
        <v>136</v>
      </c>
      <c r="J3652" t="s">
        <v>137</v>
      </c>
      <c r="K3652" t="s">
        <v>163</v>
      </c>
      <c r="L3652" t="s">
        <v>10690</v>
      </c>
      <c r="M3652" t="s">
        <v>10691</v>
      </c>
      <c r="N3652">
        <v>1.3519444439999999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2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1.8815361487066842</v>
      </c>
      <c r="AC3652">
        <v>0</v>
      </c>
      <c r="AD3652">
        <v>0</v>
      </c>
      <c r="AE3652">
        <v>1.8815361487066842</v>
      </c>
    </row>
    <row r="3653" spans="1:31" x14ac:dyDescent="0.25">
      <c r="A3653">
        <v>2390554</v>
      </c>
      <c r="B3653">
        <v>1</v>
      </c>
      <c r="C3653" t="s">
        <v>81</v>
      </c>
      <c r="D3653" t="s">
        <v>123</v>
      </c>
      <c r="E3653" t="s">
        <v>141</v>
      </c>
      <c r="F3653" t="s">
        <v>10692</v>
      </c>
      <c r="G3653" t="s">
        <v>1161</v>
      </c>
      <c r="H3653" t="s">
        <v>143</v>
      </c>
      <c r="I3653" t="s">
        <v>136</v>
      </c>
      <c r="J3653" t="s">
        <v>137</v>
      </c>
      <c r="K3653" t="s">
        <v>163</v>
      </c>
      <c r="L3653" t="s">
        <v>10693</v>
      </c>
      <c r="M3653" t="s">
        <v>10694</v>
      </c>
      <c r="N3653">
        <v>3.2652777770000001</v>
      </c>
      <c r="O3653">
        <v>0</v>
      </c>
      <c r="P3653">
        <v>30</v>
      </c>
      <c r="Q3653">
        <v>0</v>
      </c>
      <c r="R3653">
        <v>7</v>
      </c>
      <c r="S3653">
        <v>0</v>
      </c>
      <c r="T3653">
        <v>6</v>
      </c>
      <c r="U3653">
        <v>0</v>
      </c>
      <c r="V3653">
        <v>0</v>
      </c>
      <c r="W3653">
        <v>0</v>
      </c>
      <c r="X3653">
        <v>10.532364818103568</v>
      </c>
      <c r="Y3653">
        <v>0</v>
      </c>
      <c r="Z3653">
        <v>1.1676364628432747</v>
      </c>
      <c r="AA3653">
        <v>0</v>
      </c>
      <c r="AB3653">
        <v>5.7608020355073943</v>
      </c>
      <c r="AC3653">
        <v>0</v>
      </c>
      <c r="AD3653">
        <v>0</v>
      </c>
      <c r="AE3653">
        <v>17.460803316454239</v>
      </c>
    </row>
    <row r="3654" spans="1:31" x14ac:dyDescent="0.25">
      <c r="A3654">
        <v>2390222</v>
      </c>
      <c r="B3654">
        <v>1</v>
      </c>
      <c r="C3654" t="s">
        <v>80</v>
      </c>
      <c r="D3654" t="s">
        <v>101</v>
      </c>
      <c r="E3654" t="s">
        <v>157</v>
      </c>
      <c r="F3654" t="s">
        <v>10695</v>
      </c>
      <c r="G3654" t="s">
        <v>213</v>
      </c>
      <c r="H3654" t="s">
        <v>135</v>
      </c>
      <c r="I3654" t="s">
        <v>136</v>
      </c>
      <c r="J3654" t="s">
        <v>137</v>
      </c>
      <c r="K3654" t="s">
        <v>163</v>
      </c>
      <c r="L3654" t="s">
        <v>10696</v>
      </c>
      <c r="M3654" t="s">
        <v>10697</v>
      </c>
      <c r="N3654">
        <v>1.6950000000000001</v>
      </c>
      <c r="O3654">
        <v>0</v>
      </c>
      <c r="P3654">
        <v>48</v>
      </c>
      <c r="Q3654">
        <v>0</v>
      </c>
      <c r="R3654">
        <v>0</v>
      </c>
      <c r="S3654">
        <v>0</v>
      </c>
      <c r="T3654">
        <v>3</v>
      </c>
      <c r="U3654">
        <v>0</v>
      </c>
      <c r="V3654">
        <v>0</v>
      </c>
      <c r="W3654">
        <v>0</v>
      </c>
      <c r="X3654">
        <v>8.7581096692151057</v>
      </c>
      <c r="Y3654">
        <v>0</v>
      </c>
      <c r="Z3654">
        <v>0</v>
      </c>
      <c r="AA3654">
        <v>0</v>
      </c>
      <c r="AB3654">
        <v>9.852894192653217</v>
      </c>
      <c r="AC3654">
        <v>0</v>
      </c>
      <c r="AD3654">
        <v>0</v>
      </c>
      <c r="AE3654">
        <v>18.611003861868323</v>
      </c>
    </row>
    <row r="3655" spans="1:31" x14ac:dyDescent="0.25">
      <c r="A3655">
        <v>2390159</v>
      </c>
      <c r="B3655">
        <v>1</v>
      </c>
      <c r="C3655" t="s">
        <v>81</v>
      </c>
      <c r="D3655" t="s">
        <v>118</v>
      </c>
      <c r="E3655" t="s">
        <v>181</v>
      </c>
      <c r="F3655" t="s">
        <v>10698</v>
      </c>
      <c r="G3655" t="s">
        <v>231</v>
      </c>
      <c r="H3655" t="s">
        <v>135</v>
      </c>
      <c r="I3655" t="s">
        <v>136</v>
      </c>
      <c r="J3655" t="s">
        <v>137</v>
      </c>
      <c r="K3655" t="s">
        <v>163</v>
      </c>
      <c r="L3655" t="s">
        <v>10699</v>
      </c>
      <c r="M3655" t="s">
        <v>10700</v>
      </c>
      <c r="N3655">
        <v>7.6094444440000002</v>
      </c>
      <c r="O3655">
        <v>0</v>
      </c>
      <c r="P3655">
        <v>2</v>
      </c>
      <c r="Q3655">
        <v>0</v>
      </c>
      <c r="R3655">
        <v>0</v>
      </c>
      <c r="S3655">
        <v>0</v>
      </c>
      <c r="T3655">
        <v>1</v>
      </c>
      <c r="U3655">
        <v>0</v>
      </c>
      <c r="V3655">
        <v>0</v>
      </c>
      <c r="W3655">
        <v>0</v>
      </c>
      <c r="X3655">
        <v>2.235248554448225</v>
      </c>
      <c r="Y3655">
        <v>0</v>
      </c>
      <c r="Z3655">
        <v>0</v>
      </c>
      <c r="AA3655">
        <v>0</v>
      </c>
      <c r="AB3655">
        <v>25.94635565766303</v>
      </c>
      <c r="AC3655">
        <v>0</v>
      </c>
      <c r="AD3655">
        <v>0</v>
      </c>
      <c r="AE3655">
        <v>28.181604212111257</v>
      </c>
    </row>
    <row r="3656" spans="1:31" x14ac:dyDescent="0.25">
      <c r="A3656">
        <v>2390345</v>
      </c>
      <c r="B3656">
        <v>1</v>
      </c>
      <c r="C3656" t="s">
        <v>81</v>
      </c>
      <c r="D3656" t="s">
        <v>120</v>
      </c>
      <c r="E3656" t="s">
        <v>153</v>
      </c>
      <c r="F3656" t="s">
        <v>10701</v>
      </c>
      <c r="G3656" t="s">
        <v>162</v>
      </c>
      <c r="H3656" t="s">
        <v>143</v>
      </c>
      <c r="I3656" t="s">
        <v>136</v>
      </c>
      <c r="J3656" t="s">
        <v>137</v>
      </c>
      <c r="K3656" t="s">
        <v>163</v>
      </c>
      <c r="L3656" t="s">
        <v>10702</v>
      </c>
      <c r="M3656" t="s">
        <v>10703</v>
      </c>
      <c r="N3656">
        <v>0.54333333299999997</v>
      </c>
      <c r="O3656">
        <v>0</v>
      </c>
      <c r="P3656">
        <v>1123</v>
      </c>
      <c r="Q3656">
        <v>0</v>
      </c>
      <c r="R3656">
        <v>8</v>
      </c>
      <c r="S3656">
        <v>1</v>
      </c>
      <c r="T3656">
        <v>139</v>
      </c>
      <c r="U3656">
        <v>0</v>
      </c>
      <c r="V3656">
        <v>0</v>
      </c>
      <c r="W3656">
        <v>0</v>
      </c>
      <c r="X3656">
        <v>110.04896237968862</v>
      </c>
      <c r="Y3656">
        <v>0</v>
      </c>
      <c r="Z3656">
        <v>1.6950833844142501</v>
      </c>
      <c r="AA3656">
        <v>28.697803292952024</v>
      </c>
      <c r="AB3656">
        <v>40.392708523390645</v>
      </c>
      <c r="AC3656">
        <v>0</v>
      </c>
      <c r="AD3656">
        <v>0</v>
      </c>
      <c r="AE3656">
        <v>180.83455758044553</v>
      </c>
    </row>
    <row r="3657" spans="1:31" x14ac:dyDescent="0.25">
      <c r="A3657">
        <v>2389953</v>
      </c>
      <c r="B3657">
        <v>1</v>
      </c>
      <c r="C3657" t="s">
        <v>80</v>
      </c>
      <c r="D3657" t="s">
        <v>95</v>
      </c>
      <c r="E3657" t="s">
        <v>157</v>
      </c>
      <c r="F3657" t="s">
        <v>5396</v>
      </c>
      <c r="G3657" t="s">
        <v>297</v>
      </c>
      <c r="H3657" t="s">
        <v>135</v>
      </c>
      <c r="I3657" t="s">
        <v>136</v>
      </c>
      <c r="J3657" t="s">
        <v>137</v>
      </c>
      <c r="K3657" t="s">
        <v>163</v>
      </c>
      <c r="L3657" t="s">
        <v>10704</v>
      </c>
      <c r="M3657" t="s">
        <v>10705</v>
      </c>
      <c r="N3657">
        <v>4.3344444439999998</v>
      </c>
      <c r="O3657">
        <v>0</v>
      </c>
      <c r="P3657">
        <v>177</v>
      </c>
      <c r="Q3657">
        <v>0</v>
      </c>
      <c r="R3657">
        <v>2</v>
      </c>
      <c r="S3657">
        <v>0</v>
      </c>
      <c r="T3657">
        <v>8</v>
      </c>
      <c r="U3657">
        <v>0</v>
      </c>
      <c r="V3657">
        <v>0</v>
      </c>
      <c r="W3657">
        <v>0</v>
      </c>
      <c r="X3657">
        <v>118.98629619529115</v>
      </c>
      <c r="Y3657">
        <v>0</v>
      </c>
      <c r="Z3657">
        <v>0.27025614289793165</v>
      </c>
      <c r="AA3657">
        <v>0</v>
      </c>
      <c r="AB3657">
        <v>8.2000737740217033</v>
      </c>
      <c r="AC3657">
        <v>0</v>
      </c>
      <c r="AD3657">
        <v>0</v>
      </c>
      <c r="AE3657">
        <v>127.45662611221078</v>
      </c>
    </row>
    <row r="3658" spans="1:31" x14ac:dyDescent="0.25">
      <c r="A3658">
        <v>2390053</v>
      </c>
      <c r="B3658">
        <v>1</v>
      </c>
      <c r="C3658" t="s">
        <v>80</v>
      </c>
      <c r="D3658" t="s">
        <v>85</v>
      </c>
      <c r="E3658" t="s">
        <v>132</v>
      </c>
      <c r="F3658" t="s">
        <v>10706</v>
      </c>
      <c r="G3658" t="s">
        <v>147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10707</v>
      </c>
      <c r="M3658" t="s">
        <v>10708</v>
      </c>
      <c r="N3658">
        <v>4.1169444439999996</v>
      </c>
      <c r="O3658">
        <v>0</v>
      </c>
      <c r="P3658">
        <v>497</v>
      </c>
      <c r="Q3658">
        <v>0</v>
      </c>
      <c r="R3658">
        <v>0</v>
      </c>
      <c r="S3658">
        <v>0</v>
      </c>
      <c r="T3658">
        <v>79</v>
      </c>
      <c r="U3658">
        <v>0</v>
      </c>
      <c r="V3658">
        <v>0</v>
      </c>
      <c r="W3658">
        <v>0</v>
      </c>
      <c r="X3658">
        <v>412.52168853059914</v>
      </c>
      <c r="Y3658">
        <v>0</v>
      </c>
      <c r="Z3658">
        <v>0</v>
      </c>
      <c r="AA3658">
        <v>0</v>
      </c>
      <c r="AB3658">
        <v>565.13803351638364</v>
      </c>
      <c r="AC3658">
        <v>0</v>
      </c>
      <c r="AD3658">
        <v>0</v>
      </c>
      <c r="AE3658">
        <v>977.65972204698278</v>
      </c>
    </row>
    <row r="3659" spans="1:31" x14ac:dyDescent="0.25">
      <c r="A3659">
        <v>2389973</v>
      </c>
      <c r="B3659">
        <v>1</v>
      </c>
      <c r="C3659" t="s">
        <v>81</v>
      </c>
      <c r="D3659" t="s">
        <v>112</v>
      </c>
      <c r="E3659" t="s">
        <v>141</v>
      </c>
      <c r="F3659" t="s">
        <v>10709</v>
      </c>
      <c r="G3659" t="s">
        <v>162</v>
      </c>
      <c r="H3659" t="s">
        <v>143</v>
      </c>
      <c r="I3659" t="s">
        <v>136</v>
      </c>
      <c r="J3659" t="s">
        <v>137</v>
      </c>
      <c r="K3659" t="s">
        <v>163</v>
      </c>
      <c r="L3659" t="s">
        <v>10710</v>
      </c>
      <c r="M3659" t="s">
        <v>10711</v>
      </c>
      <c r="N3659">
        <v>1.528333333</v>
      </c>
      <c r="O3659">
        <v>0</v>
      </c>
      <c r="P3659">
        <v>637</v>
      </c>
      <c r="Q3659">
        <v>0</v>
      </c>
      <c r="R3659">
        <v>61</v>
      </c>
      <c r="S3659">
        <v>1</v>
      </c>
      <c r="T3659">
        <v>116</v>
      </c>
      <c r="U3659">
        <v>0</v>
      </c>
      <c r="V3659">
        <v>1</v>
      </c>
      <c r="W3659">
        <v>0</v>
      </c>
      <c r="X3659">
        <v>117.11701196565869</v>
      </c>
      <c r="Y3659">
        <v>0</v>
      </c>
      <c r="Z3659">
        <v>45.385160784165052</v>
      </c>
      <c r="AA3659">
        <v>15.614186397334583</v>
      </c>
      <c r="AB3659">
        <v>88.839675485484648</v>
      </c>
      <c r="AC3659">
        <v>0</v>
      </c>
      <c r="AD3659">
        <v>172.54097628181069</v>
      </c>
      <c r="AE3659">
        <v>439.49701091445365</v>
      </c>
    </row>
    <row r="3660" spans="1:31" x14ac:dyDescent="0.25">
      <c r="A3660">
        <v>2390471</v>
      </c>
      <c r="B3660">
        <v>1</v>
      </c>
      <c r="C3660" t="s">
        <v>80</v>
      </c>
      <c r="D3660" t="s">
        <v>83</v>
      </c>
      <c r="E3660" t="s">
        <v>181</v>
      </c>
      <c r="F3660" t="s">
        <v>10712</v>
      </c>
      <c r="G3660" t="s">
        <v>183</v>
      </c>
      <c r="H3660" t="s">
        <v>135</v>
      </c>
      <c r="I3660" t="s">
        <v>136</v>
      </c>
      <c r="J3660" t="s">
        <v>137</v>
      </c>
      <c r="K3660" t="s">
        <v>163</v>
      </c>
      <c r="L3660" t="s">
        <v>10713</v>
      </c>
      <c r="M3660" t="s">
        <v>10714</v>
      </c>
      <c r="N3660">
        <v>1.748888888</v>
      </c>
      <c r="O3660">
        <v>0</v>
      </c>
      <c r="P3660">
        <v>5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1.8918309008762799</v>
      </c>
      <c r="Y3660">
        <v>0</v>
      </c>
      <c r="Z3660">
        <v>0</v>
      </c>
      <c r="AA3660">
        <v>0</v>
      </c>
      <c r="AB3660">
        <v>0.26205780888768776</v>
      </c>
      <c r="AC3660">
        <v>0</v>
      </c>
      <c r="AD3660">
        <v>0</v>
      </c>
      <c r="AE3660">
        <v>2.1538887097639678</v>
      </c>
    </row>
    <row r="3661" spans="1:31" x14ac:dyDescent="0.25">
      <c r="A3661">
        <v>2390285</v>
      </c>
      <c r="B3661">
        <v>1</v>
      </c>
      <c r="C3661" t="s">
        <v>80</v>
      </c>
      <c r="D3661" t="s">
        <v>96</v>
      </c>
      <c r="E3661" t="s">
        <v>132</v>
      </c>
      <c r="F3661" t="s">
        <v>10715</v>
      </c>
      <c r="G3661" t="s">
        <v>527</v>
      </c>
      <c r="H3661" t="s">
        <v>135</v>
      </c>
      <c r="I3661" t="s">
        <v>136</v>
      </c>
      <c r="J3661" t="s">
        <v>137</v>
      </c>
      <c r="K3661" t="s">
        <v>163</v>
      </c>
      <c r="L3661" t="s">
        <v>10716</v>
      </c>
      <c r="M3661" t="s">
        <v>10717</v>
      </c>
      <c r="N3661">
        <v>0.93944444400000005</v>
      </c>
      <c r="O3661">
        <v>0</v>
      </c>
      <c r="P3661">
        <v>278</v>
      </c>
      <c r="Q3661">
        <v>0</v>
      </c>
      <c r="R3661">
        <v>1</v>
      </c>
      <c r="S3661">
        <v>0</v>
      </c>
      <c r="T3661">
        <v>121</v>
      </c>
      <c r="U3661">
        <v>0</v>
      </c>
      <c r="V3661">
        <v>0</v>
      </c>
      <c r="W3661">
        <v>0</v>
      </c>
      <c r="X3661">
        <v>62.141827240140842</v>
      </c>
      <c r="Y3661">
        <v>0</v>
      </c>
      <c r="Z3661">
        <v>0</v>
      </c>
      <c r="AA3661">
        <v>0</v>
      </c>
      <c r="AB3661">
        <v>98.080716418410503</v>
      </c>
      <c r="AC3661">
        <v>0</v>
      </c>
      <c r="AD3661">
        <v>0</v>
      </c>
      <c r="AE3661">
        <v>160.22254365855133</v>
      </c>
    </row>
    <row r="3662" spans="1:31" x14ac:dyDescent="0.25">
      <c r="A3662">
        <v>2389993</v>
      </c>
      <c r="B3662">
        <v>1</v>
      </c>
      <c r="C3662" t="s">
        <v>80</v>
      </c>
      <c r="D3662" t="s">
        <v>104</v>
      </c>
      <c r="E3662" t="s">
        <v>181</v>
      </c>
      <c r="F3662" t="s">
        <v>10718</v>
      </c>
      <c r="G3662" t="s">
        <v>183</v>
      </c>
      <c r="H3662" t="s">
        <v>135</v>
      </c>
      <c r="I3662" t="s">
        <v>136</v>
      </c>
      <c r="J3662" t="s">
        <v>137</v>
      </c>
      <c r="K3662" t="s">
        <v>163</v>
      </c>
      <c r="L3662" t="s">
        <v>10719</v>
      </c>
      <c r="M3662" t="s">
        <v>10720</v>
      </c>
      <c r="N3662">
        <v>1.4611111109999999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0.56896226571849007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0.56896226571849007</v>
      </c>
    </row>
    <row r="3663" spans="1:31" x14ac:dyDescent="0.25">
      <c r="A3663">
        <v>2390093</v>
      </c>
      <c r="B3663">
        <v>1</v>
      </c>
      <c r="C3663" t="s">
        <v>80</v>
      </c>
      <c r="D3663" t="s">
        <v>105</v>
      </c>
      <c r="E3663" t="s">
        <v>279</v>
      </c>
      <c r="F3663" t="s">
        <v>10721</v>
      </c>
      <c r="G3663" t="s">
        <v>134</v>
      </c>
      <c r="H3663" t="s">
        <v>143</v>
      </c>
      <c r="I3663" t="s">
        <v>136</v>
      </c>
      <c r="J3663" t="s">
        <v>137</v>
      </c>
      <c r="K3663" t="s">
        <v>138</v>
      </c>
      <c r="L3663" t="s">
        <v>10722</v>
      </c>
      <c r="M3663" t="s">
        <v>10723</v>
      </c>
      <c r="N3663">
        <v>8.6127777769999998</v>
      </c>
      <c r="O3663">
        <v>4</v>
      </c>
      <c r="P3663">
        <v>45</v>
      </c>
      <c r="Q3663">
        <v>0</v>
      </c>
      <c r="R3663">
        <v>7</v>
      </c>
      <c r="S3663">
        <v>14</v>
      </c>
      <c r="T3663">
        <v>43</v>
      </c>
      <c r="U3663">
        <v>2</v>
      </c>
      <c r="V3663">
        <v>0</v>
      </c>
      <c r="W3663">
        <v>51.5214948214823</v>
      </c>
      <c r="X3663">
        <v>78.989925096020031</v>
      </c>
      <c r="Y3663">
        <v>0</v>
      </c>
      <c r="Z3663">
        <v>62.628438315935419</v>
      </c>
      <c r="AA3663">
        <v>1728.5775529779885</v>
      </c>
      <c r="AB3663">
        <v>444.98998694033986</v>
      </c>
      <c r="AC3663">
        <v>3067.8626089531776</v>
      </c>
      <c r="AD3663">
        <v>0</v>
      </c>
      <c r="AE3663">
        <v>5434.5700071049432</v>
      </c>
    </row>
    <row r="3664" spans="1:31" x14ac:dyDescent="0.25">
      <c r="A3664">
        <v>2390322</v>
      </c>
      <c r="B3664">
        <v>1</v>
      </c>
      <c r="C3664" t="s">
        <v>80</v>
      </c>
      <c r="D3664" t="s">
        <v>98</v>
      </c>
      <c r="E3664" t="s">
        <v>132</v>
      </c>
      <c r="F3664" t="s">
        <v>10724</v>
      </c>
      <c r="G3664" t="s">
        <v>187</v>
      </c>
      <c r="H3664" t="s">
        <v>135</v>
      </c>
      <c r="I3664" t="s">
        <v>136</v>
      </c>
      <c r="J3664" t="s">
        <v>137</v>
      </c>
      <c r="K3664" t="s">
        <v>163</v>
      </c>
      <c r="L3664" t="s">
        <v>10725</v>
      </c>
      <c r="M3664" t="s">
        <v>10726</v>
      </c>
      <c r="N3664">
        <v>2.7174999999999998</v>
      </c>
      <c r="O3664">
        <v>0</v>
      </c>
      <c r="P3664">
        <v>80</v>
      </c>
      <c r="Q3664">
        <v>0</v>
      </c>
      <c r="R3664">
        <v>3</v>
      </c>
      <c r="S3664">
        <v>0</v>
      </c>
      <c r="T3664">
        <v>21</v>
      </c>
      <c r="U3664">
        <v>0</v>
      </c>
      <c r="V3664">
        <v>0</v>
      </c>
      <c r="W3664">
        <v>0</v>
      </c>
      <c r="X3664">
        <v>29.208927565823679</v>
      </c>
      <c r="Y3664">
        <v>0</v>
      </c>
      <c r="Z3664">
        <v>13.243030882285378</v>
      </c>
      <c r="AA3664">
        <v>0</v>
      </c>
      <c r="AB3664">
        <v>22.228519728099421</v>
      </c>
      <c r="AC3664">
        <v>0</v>
      </c>
      <c r="AD3664">
        <v>0</v>
      </c>
      <c r="AE3664">
        <v>64.680478176208481</v>
      </c>
    </row>
    <row r="3665" spans="1:31" x14ac:dyDescent="0.25">
      <c r="A3665">
        <v>2390136</v>
      </c>
      <c r="B3665">
        <v>1</v>
      </c>
      <c r="C3665" t="s">
        <v>80</v>
      </c>
      <c r="D3665" t="s">
        <v>99</v>
      </c>
      <c r="E3665" t="s">
        <v>157</v>
      </c>
      <c r="F3665" t="s">
        <v>10727</v>
      </c>
      <c r="G3665" t="s">
        <v>134</v>
      </c>
      <c r="H3665" t="s">
        <v>135</v>
      </c>
      <c r="I3665" t="s">
        <v>136</v>
      </c>
      <c r="J3665" t="s">
        <v>137</v>
      </c>
      <c r="K3665" t="s">
        <v>138</v>
      </c>
      <c r="L3665" t="s">
        <v>10728</v>
      </c>
      <c r="M3665" t="s">
        <v>10729</v>
      </c>
      <c r="N3665">
        <v>3.0388888879999998</v>
      </c>
      <c r="O3665">
        <v>0</v>
      </c>
      <c r="P3665">
        <v>35</v>
      </c>
      <c r="Q3665">
        <v>0</v>
      </c>
      <c r="R3665">
        <v>0</v>
      </c>
      <c r="S3665">
        <v>0</v>
      </c>
      <c r="T3665">
        <v>6</v>
      </c>
      <c r="U3665">
        <v>0</v>
      </c>
      <c r="V3665">
        <v>0</v>
      </c>
      <c r="W3665">
        <v>0</v>
      </c>
      <c r="X3665">
        <v>10.889937587143953</v>
      </c>
      <c r="Y3665">
        <v>0</v>
      </c>
      <c r="Z3665">
        <v>0</v>
      </c>
      <c r="AA3665">
        <v>0</v>
      </c>
      <c r="AB3665">
        <v>21.693740355670023</v>
      </c>
      <c r="AC3665">
        <v>0</v>
      </c>
      <c r="AD3665">
        <v>0</v>
      </c>
      <c r="AE3665">
        <v>32.583677942813978</v>
      </c>
    </row>
    <row r="3666" spans="1:31" x14ac:dyDescent="0.25">
      <c r="A3666">
        <v>2390428</v>
      </c>
      <c r="B3666">
        <v>1</v>
      </c>
      <c r="C3666" t="s">
        <v>81</v>
      </c>
      <c r="D3666" t="s">
        <v>128</v>
      </c>
      <c r="E3666" t="s">
        <v>279</v>
      </c>
      <c r="F3666" t="s">
        <v>10730</v>
      </c>
      <c r="G3666" t="s">
        <v>162</v>
      </c>
      <c r="H3666" t="s">
        <v>143</v>
      </c>
      <c r="I3666" t="s">
        <v>136</v>
      </c>
      <c r="J3666" t="s">
        <v>137</v>
      </c>
      <c r="K3666" t="s">
        <v>163</v>
      </c>
      <c r="L3666" t="s">
        <v>10731</v>
      </c>
      <c r="M3666" t="s">
        <v>10732</v>
      </c>
      <c r="N3666">
        <v>1.355277777</v>
      </c>
      <c r="O3666">
        <v>0</v>
      </c>
      <c r="P3666">
        <v>0</v>
      </c>
      <c r="Q3666">
        <v>1</v>
      </c>
      <c r="R3666">
        <v>0</v>
      </c>
      <c r="S3666">
        <v>33</v>
      </c>
      <c r="T3666">
        <v>40</v>
      </c>
      <c r="U3666">
        <v>37</v>
      </c>
      <c r="V3666">
        <v>45</v>
      </c>
      <c r="W3666">
        <v>0</v>
      </c>
      <c r="X3666">
        <v>0</v>
      </c>
      <c r="Y3666">
        <v>1.5620724363069223</v>
      </c>
      <c r="Z3666">
        <v>0</v>
      </c>
      <c r="AA3666">
        <v>973.78931010533393</v>
      </c>
      <c r="AB3666">
        <v>424.87104906660215</v>
      </c>
      <c r="AC3666">
        <v>4735.6891634307876</v>
      </c>
      <c r="AD3666">
        <v>2893.2950180906964</v>
      </c>
      <c r="AE3666">
        <v>9029.206613129727</v>
      </c>
    </row>
    <row r="3667" spans="1:31" x14ac:dyDescent="0.25">
      <c r="A3667">
        <v>2390912</v>
      </c>
      <c r="B3667">
        <v>1</v>
      </c>
      <c r="C3667" t="s">
        <v>81</v>
      </c>
      <c r="D3667" t="s">
        <v>118</v>
      </c>
      <c r="E3667" t="s">
        <v>141</v>
      </c>
      <c r="F3667" t="s">
        <v>6647</v>
      </c>
      <c r="G3667" t="s">
        <v>162</v>
      </c>
      <c r="H3667" t="s">
        <v>143</v>
      </c>
      <c r="I3667" t="s">
        <v>136</v>
      </c>
      <c r="J3667" t="s">
        <v>137</v>
      </c>
      <c r="K3667" t="s">
        <v>163</v>
      </c>
      <c r="L3667" t="s">
        <v>10733</v>
      </c>
      <c r="M3667" t="s">
        <v>10734</v>
      </c>
      <c r="N3667">
        <v>0.62444444399999999</v>
      </c>
      <c r="O3667">
        <v>1</v>
      </c>
      <c r="P3667">
        <v>458</v>
      </c>
      <c r="Q3667">
        <v>4</v>
      </c>
      <c r="R3667">
        <v>14</v>
      </c>
      <c r="S3667">
        <v>0</v>
      </c>
      <c r="T3667">
        <v>52</v>
      </c>
      <c r="U3667">
        <v>0</v>
      </c>
      <c r="V3667">
        <v>0</v>
      </c>
      <c r="W3667">
        <v>0.18615049763825775</v>
      </c>
      <c r="X3667">
        <v>44.051790970352847</v>
      </c>
      <c r="Y3667">
        <v>5.914127418705613</v>
      </c>
      <c r="Z3667">
        <v>7.3021415991441003</v>
      </c>
      <c r="AA3667">
        <v>0</v>
      </c>
      <c r="AB3667">
        <v>22.876445556839236</v>
      </c>
      <c r="AC3667">
        <v>0</v>
      </c>
      <c r="AD3667">
        <v>0</v>
      </c>
      <c r="AE3667">
        <v>80.330656042680062</v>
      </c>
    </row>
    <row r="3668" spans="1:31" x14ac:dyDescent="0.25">
      <c r="A3668">
        <v>2390580</v>
      </c>
      <c r="B3668">
        <v>1</v>
      </c>
      <c r="C3668" t="s">
        <v>81</v>
      </c>
      <c r="D3668" t="s">
        <v>123</v>
      </c>
      <c r="E3668" t="s">
        <v>279</v>
      </c>
      <c r="F3668" t="s">
        <v>10735</v>
      </c>
      <c r="G3668" t="s">
        <v>254</v>
      </c>
      <c r="H3668" t="s">
        <v>143</v>
      </c>
      <c r="I3668" t="s">
        <v>136</v>
      </c>
      <c r="J3668" t="s">
        <v>137</v>
      </c>
      <c r="K3668" t="s">
        <v>163</v>
      </c>
      <c r="L3668" t="s">
        <v>10736</v>
      </c>
      <c r="M3668" t="s">
        <v>10737</v>
      </c>
      <c r="N3668">
        <v>0.84888888799999995</v>
      </c>
      <c r="O3668">
        <v>0</v>
      </c>
      <c r="P3668">
        <v>365</v>
      </c>
      <c r="Q3668">
        <v>140</v>
      </c>
      <c r="R3668">
        <v>54</v>
      </c>
      <c r="S3668">
        <v>13</v>
      </c>
      <c r="T3668">
        <v>32</v>
      </c>
      <c r="U3668">
        <v>0</v>
      </c>
      <c r="V3668">
        <v>0</v>
      </c>
      <c r="W3668">
        <v>0</v>
      </c>
      <c r="X3668">
        <v>40.163667821839304</v>
      </c>
      <c r="Y3668">
        <v>69.165608282867552</v>
      </c>
      <c r="Z3668">
        <v>7.3153477469926713</v>
      </c>
      <c r="AA3668">
        <v>4.7473482687209767</v>
      </c>
      <c r="AB3668">
        <v>6.1419552752415472</v>
      </c>
      <c r="AC3668">
        <v>0</v>
      </c>
      <c r="AD3668">
        <v>0</v>
      </c>
      <c r="AE3668">
        <v>127.53392739566203</v>
      </c>
    </row>
    <row r="3669" spans="1:31" x14ac:dyDescent="0.25">
      <c r="A3669">
        <v>2390789</v>
      </c>
      <c r="B3669">
        <v>1</v>
      </c>
      <c r="C3669" t="s">
        <v>80</v>
      </c>
      <c r="D3669" t="s">
        <v>108</v>
      </c>
      <c r="E3669" t="s">
        <v>157</v>
      </c>
      <c r="F3669" t="s">
        <v>9859</v>
      </c>
      <c r="G3669" t="s">
        <v>272</v>
      </c>
      <c r="H3669" t="s">
        <v>135</v>
      </c>
      <c r="I3669" t="s">
        <v>136</v>
      </c>
      <c r="J3669" t="s">
        <v>137</v>
      </c>
      <c r="K3669" t="s">
        <v>163</v>
      </c>
      <c r="L3669" t="s">
        <v>10738</v>
      </c>
      <c r="M3669" t="s">
        <v>10739</v>
      </c>
      <c r="N3669">
        <v>1.9638888880000001</v>
      </c>
      <c r="O3669">
        <v>0</v>
      </c>
      <c r="P3669">
        <v>52</v>
      </c>
      <c r="Q3669">
        <v>0</v>
      </c>
      <c r="R3669">
        <v>0</v>
      </c>
      <c r="S3669">
        <v>0</v>
      </c>
      <c r="T3669">
        <v>39</v>
      </c>
      <c r="U3669">
        <v>0</v>
      </c>
      <c r="V3669">
        <v>0</v>
      </c>
      <c r="W3669">
        <v>0</v>
      </c>
      <c r="X3669">
        <v>16.60641648918919</v>
      </c>
      <c r="Y3669">
        <v>0</v>
      </c>
      <c r="Z3669">
        <v>0</v>
      </c>
      <c r="AA3669">
        <v>0</v>
      </c>
      <c r="AB3669">
        <v>48.303773349791832</v>
      </c>
      <c r="AC3669">
        <v>0</v>
      </c>
      <c r="AD3669">
        <v>0</v>
      </c>
      <c r="AE3669">
        <v>64.910189838981026</v>
      </c>
    </row>
    <row r="3670" spans="1:31" x14ac:dyDescent="0.25">
      <c r="A3670">
        <v>2390643</v>
      </c>
      <c r="B3670">
        <v>1</v>
      </c>
      <c r="C3670" t="s">
        <v>80</v>
      </c>
      <c r="D3670" t="s">
        <v>100</v>
      </c>
      <c r="E3670" t="s">
        <v>132</v>
      </c>
      <c r="F3670" t="s">
        <v>10740</v>
      </c>
      <c r="G3670" t="s">
        <v>147</v>
      </c>
      <c r="H3670" t="s">
        <v>135</v>
      </c>
      <c r="I3670" t="s">
        <v>136</v>
      </c>
      <c r="J3670" t="s">
        <v>137</v>
      </c>
      <c r="K3670" t="s">
        <v>138</v>
      </c>
      <c r="L3670" t="s">
        <v>10741</v>
      </c>
      <c r="M3670" t="s">
        <v>10742</v>
      </c>
      <c r="N3670">
        <v>1.3447222219999999</v>
      </c>
      <c r="O3670">
        <v>0</v>
      </c>
      <c r="P3670">
        <v>1</v>
      </c>
      <c r="Q3670">
        <v>0</v>
      </c>
      <c r="R3670">
        <v>19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0.22430457004722087</v>
      </c>
      <c r="Y3670">
        <v>0</v>
      </c>
      <c r="Z3670">
        <v>6.9531891375679136</v>
      </c>
      <c r="AA3670">
        <v>0</v>
      </c>
      <c r="AB3670">
        <v>0</v>
      </c>
      <c r="AC3670">
        <v>0</v>
      </c>
      <c r="AD3670">
        <v>0</v>
      </c>
      <c r="AE3670">
        <v>7.1774937076151346</v>
      </c>
    </row>
    <row r="3671" spans="1:31" x14ac:dyDescent="0.25">
      <c r="A3671">
        <v>2390749</v>
      </c>
      <c r="B3671">
        <v>1</v>
      </c>
      <c r="C3671" t="s">
        <v>80</v>
      </c>
      <c r="D3671" t="s">
        <v>87</v>
      </c>
      <c r="E3671" t="s">
        <v>132</v>
      </c>
      <c r="F3671" t="s">
        <v>10743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10744</v>
      </c>
      <c r="M3671" t="s">
        <v>10745</v>
      </c>
      <c r="N3671">
        <v>2.1524999999999999</v>
      </c>
      <c r="O3671">
        <v>0</v>
      </c>
      <c r="P3671">
        <v>217</v>
      </c>
      <c r="Q3671">
        <v>0</v>
      </c>
      <c r="R3671">
        <v>0</v>
      </c>
      <c r="S3671">
        <v>0</v>
      </c>
      <c r="T3671">
        <v>102</v>
      </c>
      <c r="U3671">
        <v>0</v>
      </c>
      <c r="V3671">
        <v>0</v>
      </c>
      <c r="W3671">
        <v>0</v>
      </c>
      <c r="X3671">
        <v>84.58534591033559</v>
      </c>
      <c r="Y3671">
        <v>0</v>
      </c>
      <c r="Z3671">
        <v>0</v>
      </c>
      <c r="AA3671">
        <v>0</v>
      </c>
      <c r="AB3671">
        <v>402.54179608591016</v>
      </c>
      <c r="AC3671">
        <v>0</v>
      </c>
      <c r="AD3671">
        <v>0</v>
      </c>
      <c r="AE3671">
        <v>487.12714199624577</v>
      </c>
    </row>
    <row r="3672" spans="1:31" x14ac:dyDescent="0.25">
      <c r="A3672">
        <v>2390689</v>
      </c>
      <c r="B3672">
        <v>1</v>
      </c>
      <c r="C3672" t="s">
        <v>81</v>
      </c>
      <c r="D3672" t="s">
        <v>127</v>
      </c>
      <c r="E3672" t="s">
        <v>153</v>
      </c>
      <c r="F3672" t="s">
        <v>10746</v>
      </c>
      <c r="G3672" t="s">
        <v>134</v>
      </c>
      <c r="H3672" t="s">
        <v>143</v>
      </c>
      <c r="I3672" t="s">
        <v>136</v>
      </c>
      <c r="J3672" t="s">
        <v>137</v>
      </c>
      <c r="K3672" t="s">
        <v>138</v>
      </c>
      <c r="L3672" t="s">
        <v>10747</v>
      </c>
      <c r="M3672" t="s">
        <v>10748</v>
      </c>
      <c r="N3672">
        <v>7.9138888879999998</v>
      </c>
      <c r="O3672">
        <v>0</v>
      </c>
      <c r="P3672">
        <v>294</v>
      </c>
      <c r="Q3672">
        <v>0</v>
      </c>
      <c r="R3672">
        <v>0</v>
      </c>
      <c r="S3672">
        <v>0</v>
      </c>
      <c r="T3672">
        <v>282</v>
      </c>
      <c r="U3672">
        <v>0</v>
      </c>
      <c r="V3672">
        <v>1</v>
      </c>
      <c r="W3672">
        <v>0</v>
      </c>
      <c r="X3672">
        <v>396.84798066307968</v>
      </c>
      <c r="Y3672">
        <v>0</v>
      </c>
      <c r="Z3672">
        <v>0</v>
      </c>
      <c r="AA3672">
        <v>0</v>
      </c>
      <c r="AB3672">
        <v>1825.7594507090721</v>
      </c>
      <c r="AC3672">
        <v>0</v>
      </c>
      <c r="AD3672">
        <v>1257.1304247193386</v>
      </c>
      <c r="AE3672">
        <v>3479.7378560914904</v>
      </c>
    </row>
    <row r="3673" spans="1:31" x14ac:dyDescent="0.25">
      <c r="A3673">
        <v>2390703</v>
      </c>
      <c r="B3673">
        <v>1</v>
      </c>
      <c r="C3673" t="s">
        <v>81</v>
      </c>
      <c r="D3673" t="s">
        <v>118</v>
      </c>
      <c r="E3673" t="s">
        <v>279</v>
      </c>
      <c r="F3673" t="s">
        <v>10749</v>
      </c>
      <c r="G3673" t="s">
        <v>162</v>
      </c>
      <c r="H3673" t="s">
        <v>143</v>
      </c>
      <c r="I3673" t="s">
        <v>417</v>
      </c>
      <c r="J3673" t="s">
        <v>137</v>
      </c>
      <c r="K3673" t="s">
        <v>163</v>
      </c>
      <c r="L3673" t="s">
        <v>10750</v>
      </c>
      <c r="M3673" t="s">
        <v>10751</v>
      </c>
      <c r="N3673">
        <v>8.0555550000000007E-3</v>
      </c>
      <c r="O3673">
        <v>3</v>
      </c>
      <c r="P3673">
        <v>393</v>
      </c>
      <c r="Q3673">
        <v>50</v>
      </c>
      <c r="R3673">
        <v>47</v>
      </c>
      <c r="S3673">
        <v>10</v>
      </c>
      <c r="T3673">
        <v>37</v>
      </c>
      <c r="U3673">
        <v>1</v>
      </c>
      <c r="V3673">
        <v>0</v>
      </c>
      <c r="W3673">
        <v>3.9886522219583333E-3</v>
      </c>
      <c r="X3673">
        <v>0.43543135188625076</v>
      </c>
      <c r="Y3673">
        <v>0.70774629156951996</v>
      </c>
      <c r="Z3673">
        <v>0.35379594930319996</v>
      </c>
      <c r="AA3673">
        <v>0.1423218815515811</v>
      </c>
      <c r="AB3673">
        <v>0.15484195455453195</v>
      </c>
      <c r="AC3673">
        <v>1.4950443413800873</v>
      </c>
      <c r="AD3673">
        <v>0</v>
      </c>
      <c r="AE3673">
        <v>3.2931704224671297</v>
      </c>
    </row>
    <row r="3674" spans="1:31" x14ac:dyDescent="0.25">
      <c r="A3674">
        <v>2391144</v>
      </c>
      <c r="B3674">
        <v>1</v>
      </c>
      <c r="C3674" t="s">
        <v>81</v>
      </c>
      <c r="D3674" t="s">
        <v>127</v>
      </c>
      <c r="E3674" t="s">
        <v>132</v>
      </c>
      <c r="F3674" t="s">
        <v>7558</v>
      </c>
      <c r="G3674" t="s">
        <v>187</v>
      </c>
      <c r="H3674" t="s">
        <v>135</v>
      </c>
      <c r="I3674" t="s">
        <v>136</v>
      </c>
      <c r="J3674" t="s">
        <v>137</v>
      </c>
      <c r="K3674" t="s">
        <v>163</v>
      </c>
      <c r="L3674" t="s">
        <v>10752</v>
      </c>
      <c r="M3674" t="s">
        <v>10753</v>
      </c>
      <c r="N3674">
        <v>0.93111111099999999</v>
      </c>
      <c r="O3674">
        <v>0</v>
      </c>
      <c r="P3674">
        <v>791</v>
      </c>
      <c r="Q3674">
        <v>0</v>
      </c>
      <c r="R3674">
        <v>0</v>
      </c>
      <c r="S3674">
        <v>0</v>
      </c>
      <c r="T3674">
        <v>167</v>
      </c>
      <c r="U3674">
        <v>0</v>
      </c>
      <c r="V3674">
        <v>0</v>
      </c>
      <c r="W3674">
        <v>0</v>
      </c>
      <c r="X3674">
        <v>136.05007922889089</v>
      </c>
      <c r="Y3674">
        <v>0</v>
      </c>
      <c r="Z3674">
        <v>0</v>
      </c>
      <c r="AA3674">
        <v>0</v>
      </c>
      <c r="AB3674">
        <v>145.33454228368507</v>
      </c>
      <c r="AC3674">
        <v>0</v>
      </c>
      <c r="AD3674">
        <v>0</v>
      </c>
      <c r="AE3674">
        <v>281.38462151257596</v>
      </c>
    </row>
    <row r="3675" spans="1:31" x14ac:dyDescent="0.25">
      <c r="A3675">
        <v>2391184</v>
      </c>
      <c r="B3675">
        <v>1</v>
      </c>
      <c r="C3675" t="s">
        <v>81</v>
      </c>
      <c r="D3675" t="s">
        <v>118</v>
      </c>
      <c r="E3675" t="s">
        <v>181</v>
      </c>
      <c r="F3675" t="s">
        <v>10754</v>
      </c>
      <c r="G3675" t="s">
        <v>580</v>
      </c>
      <c r="H3675" t="s">
        <v>135</v>
      </c>
      <c r="I3675" t="s">
        <v>136</v>
      </c>
      <c r="J3675" t="s">
        <v>137</v>
      </c>
      <c r="K3675" t="s">
        <v>163</v>
      </c>
      <c r="L3675" t="s">
        <v>10755</v>
      </c>
      <c r="M3675" t="s">
        <v>10756</v>
      </c>
      <c r="N3675">
        <v>1.006388888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0.20051105932495167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0.20051105932495167</v>
      </c>
    </row>
    <row r="3676" spans="1:31" x14ac:dyDescent="0.25">
      <c r="A3676">
        <v>2390729</v>
      </c>
      <c r="B3676">
        <v>1</v>
      </c>
      <c r="C3676" t="s">
        <v>80</v>
      </c>
      <c r="D3676" t="s">
        <v>93</v>
      </c>
      <c r="E3676" t="s">
        <v>153</v>
      </c>
      <c r="F3676" t="s">
        <v>10757</v>
      </c>
      <c r="G3676" t="s">
        <v>134</v>
      </c>
      <c r="H3676" t="s">
        <v>143</v>
      </c>
      <c r="I3676" t="s">
        <v>136</v>
      </c>
      <c r="J3676" t="s">
        <v>137</v>
      </c>
      <c r="K3676" t="s">
        <v>138</v>
      </c>
      <c r="L3676" t="s">
        <v>10758</v>
      </c>
      <c r="M3676" t="s">
        <v>10759</v>
      </c>
      <c r="N3676">
        <v>1.362222222</v>
      </c>
      <c r="O3676">
        <v>0</v>
      </c>
      <c r="P3676">
        <v>190</v>
      </c>
      <c r="Q3676">
        <v>0</v>
      </c>
      <c r="R3676">
        <v>34</v>
      </c>
      <c r="S3676">
        <v>2</v>
      </c>
      <c r="T3676">
        <v>35</v>
      </c>
      <c r="U3676">
        <v>0</v>
      </c>
      <c r="V3676">
        <v>0</v>
      </c>
      <c r="W3676">
        <v>0</v>
      </c>
      <c r="X3676">
        <v>33.359565801893822</v>
      </c>
      <c r="Y3676">
        <v>0</v>
      </c>
      <c r="Z3676">
        <v>125.84756326063901</v>
      </c>
      <c r="AA3676">
        <v>4.0296044064311332</v>
      </c>
      <c r="AB3676">
        <v>81.239561983109198</v>
      </c>
      <c r="AC3676">
        <v>0</v>
      </c>
      <c r="AD3676">
        <v>0</v>
      </c>
      <c r="AE3676">
        <v>244.47629545207315</v>
      </c>
    </row>
    <row r="3677" spans="1:31" x14ac:dyDescent="0.25">
      <c r="A3677">
        <v>2390686</v>
      </c>
      <c r="B3677">
        <v>1</v>
      </c>
      <c r="C3677" t="s">
        <v>80</v>
      </c>
      <c r="D3677" t="s">
        <v>94</v>
      </c>
      <c r="E3677" t="s">
        <v>132</v>
      </c>
      <c r="F3677" t="s">
        <v>10760</v>
      </c>
      <c r="G3677" t="s">
        <v>187</v>
      </c>
      <c r="H3677" t="s">
        <v>135</v>
      </c>
      <c r="I3677" t="s">
        <v>136</v>
      </c>
      <c r="J3677" t="s">
        <v>137</v>
      </c>
      <c r="K3677" t="s">
        <v>163</v>
      </c>
      <c r="L3677" t="s">
        <v>10761</v>
      </c>
      <c r="M3677" t="s">
        <v>10762</v>
      </c>
      <c r="N3677">
        <v>0.97750000000000004</v>
      </c>
      <c r="O3677">
        <v>0</v>
      </c>
      <c r="P3677">
        <v>77</v>
      </c>
      <c r="Q3677">
        <v>0</v>
      </c>
      <c r="R3677">
        <v>1</v>
      </c>
      <c r="S3677">
        <v>0</v>
      </c>
      <c r="T3677">
        <v>17</v>
      </c>
      <c r="U3677">
        <v>0</v>
      </c>
      <c r="V3677">
        <v>0</v>
      </c>
      <c r="W3677">
        <v>0</v>
      </c>
      <c r="X3677">
        <v>6.5507402878066792</v>
      </c>
      <c r="Y3677">
        <v>0</v>
      </c>
      <c r="Z3677">
        <v>0.42015267399151757</v>
      </c>
      <c r="AA3677">
        <v>0</v>
      </c>
      <c r="AB3677">
        <v>5.0397363632092356</v>
      </c>
      <c r="AC3677">
        <v>0</v>
      </c>
      <c r="AD3677">
        <v>0</v>
      </c>
      <c r="AE3677">
        <v>12.010629325007432</v>
      </c>
    </row>
    <row r="3678" spans="1:31" x14ac:dyDescent="0.25">
      <c r="A3678">
        <v>2390709</v>
      </c>
      <c r="B3678">
        <v>1</v>
      </c>
      <c r="C3678" t="s">
        <v>80</v>
      </c>
      <c r="D3678" t="s">
        <v>107</v>
      </c>
      <c r="E3678" t="s">
        <v>157</v>
      </c>
      <c r="F3678" t="s">
        <v>10763</v>
      </c>
      <c r="G3678" t="s">
        <v>254</v>
      </c>
      <c r="H3678" t="s">
        <v>135</v>
      </c>
      <c r="I3678" t="s">
        <v>136</v>
      </c>
      <c r="J3678" t="s">
        <v>137</v>
      </c>
      <c r="K3678" t="s">
        <v>163</v>
      </c>
      <c r="L3678" t="s">
        <v>10764</v>
      </c>
      <c r="M3678" t="s">
        <v>10765</v>
      </c>
      <c r="N3678">
        <v>0.99055555500000003</v>
      </c>
      <c r="O3678">
        <v>0</v>
      </c>
      <c r="P3678">
        <v>1</v>
      </c>
      <c r="Q3678">
        <v>0</v>
      </c>
      <c r="R3678">
        <v>0</v>
      </c>
      <c r="S3678">
        <v>0</v>
      </c>
      <c r="T3678">
        <v>1</v>
      </c>
      <c r="U3678">
        <v>0</v>
      </c>
      <c r="V3678">
        <v>0</v>
      </c>
      <c r="W3678">
        <v>0</v>
      </c>
      <c r="X3678">
        <v>6.108252002652334E-2</v>
      </c>
      <c r="Y3678">
        <v>0</v>
      </c>
      <c r="Z3678">
        <v>0</v>
      </c>
      <c r="AA3678">
        <v>0</v>
      </c>
      <c r="AB3678">
        <v>0.3226505700152511</v>
      </c>
      <c r="AC3678">
        <v>0</v>
      </c>
      <c r="AD3678">
        <v>0</v>
      </c>
      <c r="AE3678">
        <v>0.38373309004177447</v>
      </c>
    </row>
    <row r="3679" spans="1:31" x14ac:dyDescent="0.25">
      <c r="A3679">
        <v>2390915</v>
      </c>
      <c r="B3679">
        <v>1</v>
      </c>
      <c r="C3679" t="s">
        <v>80</v>
      </c>
      <c r="D3679" t="s">
        <v>98</v>
      </c>
      <c r="E3679" t="s">
        <v>279</v>
      </c>
      <c r="F3679" t="s">
        <v>10766</v>
      </c>
      <c r="G3679" t="s">
        <v>162</v>
      </c>
      <c r="H3679" t="s">
        <v>143</v>
      </c>
      <c r="I3679" t="s">
        <v>136</v>
      </c>
      <c r="J3679" t="s">
        <v>137</v>
      </c>
      <c r="K3679" t="s">
        <v>163</v>
      </c>
      <c r="L3679" t="s">
        <v>10767</v>
      </c>
      <c r="M3679" t="s">
        <v>10768</v>
      </c>
      <c r="N3679">
        <v>1.1855555550000001</v>
      </c>
      <c r="O3679">
        <v>0</v>
      </c>
      <c r="P3679">
        <v>85</v>
      </c>
      <c r="Q3679">
        <v>0</v>
      </c>
      <c r="R3679">
        <v>20</v>
      </c>
      <c r="S3679">
        <v>0</v>
      </c>
      <c r="T3679">
        <v>29</v>
      </c>
      <c r="U3679">
        <v>0</v>
      </c>
      <c r="V3679">
        <v>0</v>
      </c>
      <c r="W3679">
        <v>0</v>
      </c>
      <c r="X3679">
        <v>30.988582706089694</v>
      </c>
      <c r="Y3679">
        <v>0</v>
      </c>
      <c r="Z3679">
        <v>18.913498928684927</v>
      </c>
      <c r="AA3679">
        <v>0</v>
      </c>
      <c r="AB3679">
        <v>30.937803860016334</v>
      </c>
      <c r="AC3679">
        <v>0</v>
      </c>
      <c r="AD3679">
        <v>0</v>
      </c>
      <c r="AE3679">
        <v>80.839885494790948</v>
      </c>
    </row>
    <row r="3680" spans="1:31" x14ac:dyDescent="0.25">
      <c r="A3680">
        <v>2390872</v>
      </c>
      <c r="B3680">
        <v>1</v>
      </c>
      <c r="C3680" t="s">
        <v>80</v>
      </c>
      <c r="D3680" t="s">
        <v>82</v>
      </c>
      <c r="E3680" t="s">
        <v>132</v>
      </c>
      <c r="F3680" t="s">
        <v>10769</v>
      </c>
      <c r="G3680" t="s">
        <v>254</v>
      </c>
      <c r="H3680" t="s">
        <v>135</v>
      </c>
      <c r="I3680" t="s">
        <v>136</v>
      </c>
      <c r="J3680" t="s">
        <v>137</v>
      </c>
      <c r="K3680" t="s">
        <v>163</v>
      </c>
      <c r="L3680" t="s">
        <v>10770</v>
      </c>
      <c r="M3680" t="s">
        <v>10771</v>
      </c>
      <c r="N3680">
        <v>0.66861111100000004</v>
      </c>
      <c r="O3680">
        <v>0</v>
      </c>
      <c r="P3680">
        <v>1061</v>
      </c>
      <c r="Q3680">
        <v>0</v>
      </c>
      <c r="R3680">
        <v>0</v>
      </c>
      <c r="S3680">
        <v>0</v>
      </c>
      <c r="T3680">
        <v>57</v>
      </c>
      <c r="U3680">
        <v>0</v>
      </c>
      <c r="V3680">
        <v>0</v>
      </c>
      <c r="W3680">
        <v>0</v>
      </c>
      <c r="X3680">
        <v>155.74543108016834</v>
      </c>
      <c r="Y3680">
        <v>0</v>
      </c>
      <c r="Z3680">
        <v>0</v>
      </c>
      <c r="AA3680">
        <v>0</v>
      </c>
      <c r="AB3680">
        <v>30.263188284358833</v>
      </c>
      <c r="AC3680">
        <v>0</v>
      </c>
      <c r="AD3680">
        <v>0</v>
      </c>
      <c r="AE3680">
        <v>186.00861936452719</v>
      </c>
    </row>
    <row r="3681" spans="1:31" x14ac:dyDescent="0.25">
      <c r="A3681">
        <v>2390623</v>
      </c>
      <c r="B3681">
        <v>1</v>
      </c>
      <c r="C3681" t="s">
        <v>80</v>
      </c>
      <c r="D3681" t="s">
        <v>104</v>
      </c>
      <c r="E3681" t="s">
        <v>325</v>
      </c>
      <c r="F3681" t="s">
        <v>10772</v>
      </c>
      <c r="G3681" t="s">
        <v>162</v>
      </c>
      <c r="H3681" t="s">
        <v>143</v>
      </c>
      <c r="I3681" t="s">
        <v>136</v>
      </c>
      <c r="J3681" t="s">
        <v>137</v>
      </c>
      <c r="K3681" t="s">
        <v>163</v>
      </c>
      <c r="L3681" t="s">
        <v>10773</v>
      </c>
      <c r="M3681" t="s">
        <v>10774</v>
      </c>
      <c r="N3681">
        <v>0.63694444400000005</v>
      </c>
      <c r="O3681">
        <v>18</v>
      </c>
      <c r="P3681">
        <v>2862</v>
      </c>
      <c r="Q3681">
        <v>62</v>
      </c>
      <c r="R3681">
        <v>50</v>
      </c>
      <c r="S3681">
        <v>111</v>
      </c>
      <c r="T3681">
        <v>325</v>
      </c>
      <c r="U3681">
        <v>22</v>
      </c>
      <c r="V3681">
        <v>0</v>
      </c>
      <c r="W3681">
        <v>2.671601407805194</v>
      </c>
      <c r="X3681">
        <v>310.51077879587029</v>
      </c>
      <c r="Y3681">
        <v>79.988748753602195</v>
      </c>
      <c r="Z3681">
        <v>6.01482725530074</v>
      </c>
      <c r="AA3681">
        <v>1214.3548987140621</v>
      </c>
      <c r="AB3681">
        <v>112.18525801220127</v>
      </c>
      <c r="AC3681">
        <v>1588.7037721195816</v>
      </c>
      <c r="AD3681">
        <v>0</v>
      </c>
      <c r="AE3681">
        <v>3314.4298850584237</v>
      </c>
    </row>
    <row r="3682" spans="1:31" x14ac:dyDescent="0.25">
      <c r="A3682">
        <v>2390792</v>
      </c>
      <c r="B3682">
        <v>1</v>
      </c>
      <c r="C3682" t="s">
        <v>81</v>
      </c>
      <c r="D3682" t="s">
        <v>126</v>
      </c>
      <c r="E3682" t="s">
        <v>279</v>
      </c>
      <c r="F3682" t="s">
        <v>5640</v>
      </c>
      <c r="G3682" t="s">
        <v>162</v>
      </c>
      <c r="H3682" t="s">
        <v>143</v>
      </c>
      <c r="I3682" t="s">
        <v>417</v>
      </c>
      <c r="J3682" t="s">
        <v>137</v>
      </c>
      <c r="K3682" t="s">
        <v>163</v>
      </c>
      <c r="L3682" t="s">
        <v>10775</v>
      </c>
      <c r="M3682" t="s">
        <v>10776</v>
      </c>
      <c r="N3682">
        <v>5.277777E-3</v>
      </c>
      <c r="O3682">
        <v>2</v>
      </c>
      <c r="P3682">
        <v>1626</v>
      </c>
      <c r="Q3682">
        <v>69</v>
      </c>
      <c r="R3682">
        <v>531</v>
      </c>
      <c r="S3682">
        <v>13</v>
      </c>
      <c r="T3682">
        <v>101</v>
      </c>
      <c r="U3682">
        <v>1</v>
      </c>
      <c r="V3682">
        <v>0</v>
      </c>
      <c r="W3682">
        <v>1.6603408618658336E-3</v>
      </c>
      <c r="X3682">
        <v>0.75848059243064014</v>
      </c>
      <c r="Y3682">
        <v>2.0850261306905198</v>
      </c>
      <c r="Z3682">
        <v>1.291316521685046</v>
      </c>
      <c r="AA3682">
        <v>0.48109384141783557</v>
      </c>
      <c r="AB3682">
        <v>0.61871297652366664</v>
      </c>
      <c r="AC3682">
        <v>0.7885782400583583</v>
      </c>
      <c r="AD3682">
        <v>0</v>
      </c>
      <c r="AE3682">
        <v>6.0248686436679328</v>
      </c>
    </row>
    <row r="3683" spans="1:31" x14ac:dyDescent="0.25">
      <c r="A3683">
        <v>2390978</v>
      </c>
      <c r="B3683">
        <v>1</v>
      </c>
      <c r="C3683" t="s">
        <v>80</v>
      </c>
      <c r="D3683" t="s">
        <v>85</v>
      </c>
      <c r="E3683" t="s">
        <v>176</v>
      </c>
      <c r="F3683" t="s">
        <v>10777</v>
      </c>
      <c r="G3683" t="s">
        <v>272</v>
      </c>
      <c r="H3683" t="s">
        <v>135</v>
      </c>
      <c r="I3683" t="s">
        <v>136</v>
      </c>
      <c r="J3683" t="s">
        <v>137</v>
      </c>
      <c r="K3683" t="s">
        <v>163</v>
      </c>
      <c r="L3683" t="s">
        <v>10778</v>
      </c>
      <c r="M3683" t="s">
        <v>10779</v>
      </c>
      <c r="N3683">
        <v>3.2252777770000001</v>
      </c>
      <c r="O3683">
        <v>0</v>
      </c>
      <c r="P3683">
        <v>135</v>
      </c>
      <c r="Q3683">
        <v>0</v>
      </c>
      <c r="R3683">
        <v>0</v>
      </c>
      <c r="S3683">
        <v>0</v>
      </c>
      <c r="T3683">
        <v>4</v>
      </c>
      <c r="U3683">
        <v>0</v>
      </c>
      <c r="V3683">
        <v>0</v>
      </c>
      <c r="W3683">
        <v>0</v>
      </c>
      <c r="X3683">
        <v>102.02859790652045</v>
      </c>
      <c r="Y3683">
        <v>0</v>
      </c>
      <c r="Z3683">
        <v>0</v>
      </c>
      <c r="AA3683">
        <v>0</v>
      </c>
      <c r="AB3683">
        <v>17.974897907621283</v>
      </c>
      <c r="AC3683">
        <v>0</v>
      </c>
      <c r="AD3683">
        <v>0</v>
      </c>
      <c r="AE3683">
        <v>120.00349581414173</v>
      </c>
    </row>
    <row r="3684" spans="1:31" x14ac:dyDescent="0.25">
      <c r="A3684">
        <v>2391101</v>
      </c>
      <c r="B3684">
        <v>1</v>
      </c>
      <c r="C3684" t="s">
        <v>80</v>
      </c>
      <c r="D3684" t="s">
        <v>104</v>
      </c>
      <c r="E3684" t="s">
        <v>141</v>
      </c>
      <c r="F3684" t="s">
        <v>10780</v>
      </c>
      <c r="G3684" t="s">
        <v>206</v>
      </c>
      <c r="H3684" t="s">
        <v>143</v>
      </c>
      <c r="I3684" t="s">
        <v>136</v>
      </c>
      <c r="J3684" t="s">
        <v>137</v>
      </c>
      <c r="K3684" t="s">
        <v>163</v>
      </c>
      <c r="L3684" t="s">
        <v>10781</v>
      </c>
      <c r="M3684" t="s">
        <v>10782</v>
      </c>
      <c r="N3684">
        <v>0.63388888799999998</v>
      </c>
      <c r="O3684">
        <v>0</v>
      </c>
      <c r="P3684">
        <v>72</v>
      </c>
      <c r="Q3684">
        <v>0</v>
      </c>
      <c r="R3684">
        <v>0</v>
      </c>
      <c r="S3684">
        <v>0</v>
      </c>
      <c r="T3684">
        <v>25</v>
      </c>
      <c r="U3684">
        <v>0</v>
      </c>
      <c r="V3684">
        <v>0</v>
      </c>
      <c r="W3684">
        <v>0</v>
      </c>
      <c r="X3684">
        <v>8.7179031229436905</v>
      </c>
      <c r="Y3684">
        <v>0</v>
      </c>
      <c r="Z3684">
        <v>0</v>
      </c>
      <c r="AA3684">
        <v>0</v>
      </c>
      <c r="AB3684">
        <v>20.640215649694184</v>
      </c>
      <c r="AC3684">
        <v>0</v>
      </c>
      <c r="AD3684">
        <v>0</v>
      </c>
      <c r="AE3684">
        <v>29.358118772637873</v>
      </c>
    </row>
    <row r="3685" spans="1:31" x14ac:dyDescent="0.25">
      <c r="A3685">
        <v>2390606</v>
      </c>
      <c r="B3685">
        <v>1</v>
      </c>
      <c r="C3685" t="s">
        <v>80</v>
      </c>
      <c r="D3685" t="s">
        <v>108</v>
      </c>
      <c r="E3685" t="s">
        <v>157</v>
      </c>
      <c r="F3685" t="s">
        <v>10783</v>
      </c>
      <c r="G3685" t="s">
        <v>272</v>
      </c>
      <c r="H3685" t="s">
        <v>135</v>
      </c>
      <c r="I3685" t="s">
        <v>136</v>
      </c>
      <c r="J3685" t="s">
        <v>137</v>
      </c>
      <c r="K3685" t="s">
        <v>163</v>
      </c>
      <c r="L3685" t="s">
        <v>10784</v>
      </c>
      <c r="M3685" t="s">
        <v>10785</v>
      </c>
      <c r="N3685">
        <v>4.9588888879999997</v>
      </c>
      <c r="O3685">
        <v>0</v>
      </c>
      <c r="P3685">
        <v>7</v>
      </c>
      <c r="Q3685">
        <v>0</v>
      </c>
      <c r="R3685">
        <v>0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5.3205521425115503</v>
      </c>
      <c r="Y3685">
        <v>0</v>
      </c>
      <c r="Z3685">
        <v>0</v>
      </c>
      <c r="AA3685">
        <v>0</v>
      </c>
      <c r="AB3685">
        <v>2.2542191176566599</v>
      </c>
      <c r="AC3685">
        <v>0</v>
      </c>
      <c r="AD3685">
        <v>0</v>
      </c>
      <c r="AE3685">
        <v>7.5747712601682107</v>
      </c>
    </row>
    <row r="3686" spans="1:31" x14ac:dyDescent="0.25">
      <c r="A3686">
        <v>2390849</v>
      </c>
      <c r="B3686">
        <v>1</v>
      </c>
      <c r="C3686" t="s">
        <v>81</v>
      </c>
      <c r="D3686" t="s">
        <v>112</v>
      </c>
      <c r="E3686" t="s">
        <v>157</v>
      </c>
      <c r="F3686" t="s">
        <v>2047</v>
      </c>
      <c r="G3686" t="s">
        <v>272</v>
      </c>
      <c r="H3686" t="s">
        <v>135</v>
      </c>
      <c r="I3686" t="s">
        <v>136</v>
      </c>
      <c r="J3686" t="s">
        <v>137</v>
      </c>
      <c r="K3686" t="s">
        <v>163</v>
      </c>
      <c r="L3686" t="s">
        <v>10786</v>
      </c>
      <c r="M3686" t="s">
        <v>10787</v>
      </c>
      <c r="N3686">
        <v>2.372777777</v>
      </c>
      <c r="O3686">
        <v>0</v>
      </c>
      <c r="P3686">
        <v>37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7.1033884387027761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7.1033884387027761</v>
      </c>
    </row>
    <row r="3687" spans="1:31" x14ac:dyDescent="0.25">
      <c r="A3687">
        <v>2390640</v>
      </c>
      <c r="B3687">
        <v>1</v>
      </c>
      <c r="C3687" t="s">
        <v>80</v>
      </c>
      <c r="D3687" t="s">
        <v>101</v>
      </c>
      <c r="E3687" t="s">
        <v>157</v>
      </c>
      <c r="F3687" t="s">
        <v>10352</v>
      </c>
      <c r="G3687" t="s">
        <v>147</v>
      </c>
      <c r="H3687" t="s">
        <v>135</v>
      </c>
      <c r="I3687" t="s">
        <v>136</v>
      </c>
      <c r="J3687" t="s">
        <v>137</v>
      </c>
      <c r="K3687" t="s">
        <v>138</v>
      </c>
      <c r="L3687" t="s">
        <v>10788</v>
      </c>
      <c r="M3687" t="s">
        <v>10789</v>
      </c>
      <c r="N3687">
        <v>8.1655555549999992</v>
      </c>
      <c r="O3687">
        <v>0</v>
      </c>
      <c r="P3687">
        <v>52</v>
      </c>
      <c r="Q3687">
        <v>0</v>
      </c>
      <c r="R3687">
        <v>1</v>
      </c>
      <c r="S3687">
        <v>0</v>
      </c>
      <c r="T3687">
        <v>3</v>
      </c>
      <c r="U3687">
        <v>0</v>
      </c>
      <c r="V3687">
        <v>0</v>
      </c>
      <c r="W3687">
        <v>0</v>
      </c>
      <c r="X3687">
        <v>62.655755083175514</v>
      </c>
      <c r="Y3687">
        <v>0</v>
      </c>
      <c r="Z3687">
        <v>0.93669098467523015</v>
      </c>
      <c r="AA3687">
        <v>0</v>
      </c>
      <c r="AB3687">
        <v>30.667644263654658</v>
      </c>
      <c r="AC3687">
        <v>0</v>
      </c>
      <c r="AD3687">
        <v>0</v>
      </c>
      <c r="AE3687">
        <v>94.26009033150541</v>
      </c>
    </row>
    <row r="3688" spans="1:31" x14ac:dyDescent="0.25">
      <c r="A3688">
        <v>2390706</v>
      </c>
      <c r="B3688">
        <v>1</v>
      </c>
      <c r="C3688" t="s">
        <v>80</v>
      </c>
      <c r="D3688" t="s">
        <v>82</v>
      </c>
      <c r="E3688" t="s">
        <v>176</v>
      </c>
      <c r="F3688" t="s">
        <v>10790</v>
      </c>
      <c r="G3688" t="s">
        <v>272</v>
      </c>
      <c r="H3688" t="s">
        <v>135</v>
      </c>
      <c r="I3688" t="s">
        <v>136</v>
      </c>
      <c r="J3688" t="s">
        <v>137</v>
      </c>
      <c r="K3688" t="s">
        <v>163</v>
      </c>
      <c r="L3688" t="s">
        <v>10791</v>
      </c>
      <c r="M3688" t="s">
        <v>10792</v>
      </c>
      <c r="N3688">
        <v>0.81805555500000005</v>
      </c>
      <c r="O3688">
        <v>0</v>
      </c>
      <c r="P3688">
        <v>98</v>
      </c>
      <c r="Q3688">
        <v>0</v>
      </c>
      <c r="R3688">
        <v>0</v>
      </c>
      <c r="S3688">
        <v>0</v>
      </c>
      <c r="T3688">
        <v>16</v>
      </c>
      <c r="U3688">
        <v>0</v>
      </c>
      <c r="V3688">
        <v>0</v>
      </c>
      <c r="W3688">
        <v>0</v>
      </c>
      <c r="X3688">
        <v>12.941010772318224</v>
      </c>
      <c r="Y3688">
        <v>0</v>
      </c>
      <c r="Z3688">
        <v>0</v>
      </c>
      <c r="AA3688">
        <v>0</v>
      </c>
      <c r="AB3688">
        <v>16.251735586837594</v>
      </c>
      <c r="AC3688">
        <v>0</v>
      </c>
      <c r="AD3688">
        <v>0</v>
      </c>
      <c r="AE3688">
        <v>29.192746359155819</v>
      </c>
    </row>
    <row r="3689" spans="1:31" x14ac:dyDescent="0.25">
      <c r="A3689">
        <v>2390855</v>
      </c>
      <c r="B3689">
        <v>1</v>
      </c>
      <c r="C3689" t="s">
        <v>80</v>
      </c>
      <c r="D3689" t="s">
        <v>96</v>
      </c>
      <c r="E3689" t="s">
        <v>153</v>
      </c>
      <c r="F3689" t="s">
        <v>10793</v>
      </c>
      <c r="G3689" t="s">
        <v>134</v>
      </c>
      <c r="H3689" t="s">
        <v>143</v>
      </c>
      <c r="I3689" t="s">
        <v>136</v>
      </c>
      <c r="J3689" t="s">
        <v>137</v>
      </c>
      <c r="K3689" t="s">
        <v>138</v>
      </c>
      <c r="L3689" t="s">
        <v>10794</v>
      </c>
      <c r="M3689" t="s">
        <v>10795</v>
      </c>
      <c r="N3689">
        <v>6.9166666660000002</v>
      </c>
      <c r="O3689">
        <v>0</v>
      </c>
      <c r="P3689">
        <v>1861</v>
      </c>
      <c r="Q3689">
        <v>0</v>
      </c>
      <c r="R3689">
        <v>5</v>
      </c>
      <c r="S3689">
        <v>2</v>
      </c>
      <c r="T3689">
        <v>483</v>
      </c>
      <c r="U3689">
        <v>0</v>
      </c>
      <c r="V3689">
        <v>3</v>
      </c>
      <c r="W3689">
        <v>0</v>
      </c>
      <c r="X3689">
        <v>4883.4635759374105</v>
      </c>
      <c r="Y3689">
        <v>0</v>
      </c>
      <c r="Z3689">
        <v>68.9904882296007</v>
      </c>
      <c r="AA3689">
        <v>413.38768792278142</v>
      </c>
      <c r="AB3689">
        <v>7174.869177609422</v>
      </c>
      <c r="AC3689">
        <v>0</v>
      </c>
      <c r="AD3689">
        <v>1270.3664839792498</v>
      </c>
      <c r="AE3689">
        <v>13811.077413678464</v>
      </c>
    </row>
    <row r="3690" spans="1:31" x14ac:dyDescent="0.25">
      <c r="A3690">
        <v>2390683</v>
      </c>
      <c r="B3690">
        <v>1</v>
      </c>
      <c r="C3690" t="s">
        <v>80</v>
      </c>
      <c r="D3690" t="s">
        <v>100</v>
      </c>
      <c r="E3690" t="s">
        <v>132</v>
      </c>
      <c r="F3690" t="s">
        <v>10796</v>
      </c>
      <c r="G3690" t="s">
        <v>147</v>
      </c>
      <c r="H3690" t="s">
        <v>135</v>
      </c>
      <c r="I3690" t="s">
        <v>136</v>
      </c>
      <c r="J3690" t="s">
        <v>137</v>
      </c>
      <c r="K3690" t="s">
        <v>138</v>
      </c>
      <c r="L3690" t="s">
        <v>10797</v>
      </c>
      <c r="M3690" t="s">
        <v>10798</v>
      </c>
      <c r="N3690">
        <v>8.2977777770000003</v>
      </c>
      <c r="O3690">
        <v>0</v>
      </c>
      <c r="P3690">
        <v>161</v>
      </c>
      <c r="Q3690">
        <v>0</v>
      </c>
      <c r="R3690">
        <v>2</v>
      </c>
      <c r="S3690">
        <v>0</v>
      </c>
      <c r="T3690">
        <v>6</v>
      </c>
      <c r="U3690">
        <v>0</v>
      </c>
      <c r="V3690">
        <v>0</v>
      </c>
      <c r="W3690">
        <v>0</v>
      </c>
      <c r="X3690">
        <v>339.88342631973853</v>
      </c>
      <c r="Y3690">
        <v>0</v>
      </c>
      <c r="Z3690">
        <v>3.142691241423901</v>
      </c>
      <c r="AA3690">
        <v>0</v>
      </c>
      <c r="AB3690">
        <v>3.1350663021579357</v>
      </c>
      <c r="AC3690">
        <v>0</v>
      </c>
      <c r="AD3690">
        <v>0</v>
      </c>
      <c r="AE3690">
        <v>346.16118386332039</v>
      </c>
    </row>
    <row r="3691" spans="1:31" x14ac:dyDescent="0.25">
      <c r="A3691">
        <v>2390832</v>
      </c>
      <c r="B3691">
        <v>1</v>
      </c>
      <c r="C3691" t="s">
        <v>81</v>
      </c>
      <c r="D3691" t="s">
        <v>128</v>
      </c>
      <c r="E3691" t="s">
        <v>153</v>
      </c>
      <c r="F3691" t="s">
        <v>10799</v>
      </c>
      <c r="G3691" t="s">
        <v>147</v>
      </c>
      <c r="H3691" t="s">
        <v>143</v>
      </c>
      <c r="I3691" t="s">
        <v>136</v>
      </c>
      <c r="J3691" t="s">
        <v>137</v>
      </c>
      <c r="K3691" t="s">
        <v>138</v>
      </c>
      <c r="L3691" t="s">
        <v>10800</v>
      </c>
      <c r="M3691" t="s">
        <v>10801</v>
      </c>
      <c r="N3691">
        <v>6.0130555550000002</v>
      </c>
      <c r="O3691">
        <v>0</v>
      </c>
      <c r="P3691">
        <v>2321</v>
      </c>
      <c r="Q3691">
        <v>0</v>
      </c>
      <c r="R3691">
        <v>0</v>
      </c>
      <c r="S3691">
        <v>0</v>
      </c>
      <c r="T3691">
        <v>150</v>
      </c>
      <c r="U3691">
        <v>0</v>
      </c>
      <c r="V3691">
        <v>0</v>
      </c>
      <c r="W3691">
        <v>0</v>
      </c>
      <c r="X3691">
        <v>2390.197999962827</v>
      </c>
      <c r="Y3691">
        <v>0</v>
      </c>
      <c r="Z3691">
        <v>0</v>
      </c>
      <c r="AA3691">
        <v>0</v>
      </c>
      <c r="AB3691">
        <v>796.20724476824284</v>
      </c>
      <c r="AC3691">
        <v>0</v>
      </c>
      <c r="AD3691">
        <v>0</v>
      </c>
      <c r="AE3691">
        <v>3186.4052447310696</v>
      </c>
    </row>
    <row r="3692" spans="1:31" x14ac:dyDescent="0.25">
      <c r="A3692">
        <v>2390583</v>
      </c>
      <c r="B3692">
        <v>1</v>
      </c>
      <c r="C3692" t="s">
        <v>81</v>
      </c>
      <c r="D3692" t="s">
        <v>119</v>
      </c>
      <c r="E3692" t="s">
        <v>153</v>
      </c>
      <c r="F3692" t="s">
        <v>511</v>
      </c>
      <c r="G3692" t="s">
        <v>162</v>
      </c>
      <c r="H3692" t="s">
        <v>143</v>
      </c>
      <c r="I3692" t="s">
        <v>136</v>
      </c>
      <c r="J3692" t="s">
        <v>137</v>
      </c>
      <c r="K3692" t="s">
        <v>163</v>
      </c>
      <c r="L3692" t="s">
        <v>10802</v>
      </c>
      <c r="M3692" t="s">
        <v>10803</v>
      </c>
      <c r="N3692">
        <v>0.183888888</v>
      </c>
      <c r="O3692">
        <v>0</v>
      </c>
      <c r="P3692">
        <v>1007</v>
      </c>
      <c r="Q3692">
        <v>17</v>
      </c>
      <c r="R3692">
        <v>242</v>
      </c>
      <c r="S3692">
        <v>1</v>
      </c>
      <c r="T3692">
        <v>62</v>
      </c>
      <c r="U3692">
        <v>0</v>
      </c>
      <c r="V3692">
        <v>0</v>
      </c>
      <c r="W3692">
        <v>0</v>
      </c>
      <c r="X3692">
        <v>26.963237325239938</v>
      </c>
      <c r="Y3692">
        <v>2.1706251235516278</v>
      </c>
      <c r="Z3692">
        <v>28.045263504554274</v>
      </c>
      <c r="AA3692">
        <v>0.18394837226998889</v>
      </c>
      <c r="AB3692">
        <v>3.2223198744533033</v>
      </c>
      <c r="AC3692">
        <v>0</v>
      </c>
      <c r="AD3692">
        <v>0</v>
      </c>
      <c r="AE3692">
        <v>60.585394200069132</v>
      </c>
    </row>
    <row r="3693" spans="1:31" x14ac:dyDescent="0.25">
      <c r="A3693">
        <v>2391167</v>
      </c>
      <c r="B3693">
        <v>1</v>
      </c>
      <c r="C3693" t="s">
        <v>80</v>
      </c>
      <c r="D3693" t="s">
        <v>106</v>
      </c>
      <c r="E3693" t="s">
        <v>181</v>
      </c>
      <c r="F3693" t="s">
        <v>10804</v>
      </c>
      <c r="G3693" t="s">
        <v>183</v>
      </c>
      <c r="H3693" t="s">
        <v>135</v>
      </c>
      <c r="I3693" t="s">
        <v>136</v>
      </c>
      <c r="J3693" t="s">
        <v>137</v>
      </c>
      <c r="K3693" t="s">
        <v>163</v>
      </c>
      <c r="L3693" t="s">
        <v>10805</v>
      </c>
      <c r="M3693" t="s">
        <v>10806</v>
      </c>
      <c r="N3693">
        <v>1.1319444439999999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0.22844384812229168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0.22844384812229168</v>
      </c>
    </row>
    <row r="3694" spans="1:31" x14ac:dyDescent="0.25">
      <c r="A3694">
        <v>2391161</v>
      </c>
      <c r="B3694">
        <v>1</v>
      </c>
      <c r="C3694" t="s">
        <v>80</v>
      </c>
      <c r="D3694" t="s">
        <v>84</v>
      </c>
      <c r="E3694" t="s">
        <v>157</v>
      </c>
      <c r="F3694" t="s">
        <v>3887</v>
      </c>
      <c r="G3694" t="s">
        <v>272</v>
      </c>
      <c r="H3694" t="s">
        <v>135</v>
      </c>
      <c r="I3694" t="s">
        <v>136</v>
      </c>
      <c r="J3694" t="s">
        <v>137</v>
      </c>
      <c r="K3694" t="s">
        <v>163</v>
      </c>
      <c r="L3694" t="s">
        <v>10807</v>
      </c>
      <c r="M3694" t="s">
        <v>10808</v>
      </c>
      <c r="N3694">
        <v>1.8969444440000001</v>
      </c>
      <c r="O3694">
        <v>0</v>
      </c>
      <c r="P3694">
        <v>4</v>
      </c>
      <c r="Q3694">
        <v>0</v>
      </c>
      <c r="R3694">
        <v>0</v>
      </c>
      <c r="S3694">
        <v>0</v>
      </c>
      <c r="T3694">
        <v>47</v>
      </c>
      <c r="U3694">
        <v>0</v>
      </c>
      <c r="V3694">
        <v>1</v>
      </c>
      <c r="W3694">
        <v>0</v>
      </c>
      <c r="X3694">
        <v>5.2618805001559599</v>
      </c>
      <c r="Y3694">
        <v>0</v>
      </c>
      <c r="Z3694">
        <v>0</v>
      </c>
      <c r="AA3694">
        <v>0</v>
      </c>
      <c r="AB3694">
        <v>41.452202613863179</v>
      </c>
      <c r="AC3694">
        <v>0</v>
      </c>
      <c r="AD3694">
        <v>1.5255862588195204</v>
      </c>
      <c r="AE3694">
        <v>48.239669372838662</v>
      </c>
    </row>
    <row r="3695" spans="1:31" x14ac:dyDescent="0.25">
      <c r="A3695">
        <v>2390869</v>
      </c>
      <c r="B3695">
        <v>1</v>
      </c>
      <c r="C3695" t="s">
        <v>80</v>
      </c>
      <c r="D3695" t="s">
        <v>83</v>
      </c>
      <c r="E3695" t="s">
        <v>153</v>
      </c>
      <c r="F3695" t="s">
        <v>10809</v>
      </c>
      <c r="G3695" t="s">
        <v>162</v>
      </c>
      <c r="H3695" t="s">
        <v>143</v>
      </c>
      <c r="I3695" t="s">
        <v>136</v>
      </c>
      <c r="J3695" t="s">
        <v>137</v>
      </c>
      <c r="K3695" t="s">
        <v>163</v>
      </c>
      <c r="L3695" t="s">
        <v>10810</v>
      </c>
      <c r="M3695" t="s">
        <v>10811</v>
      </c>
      <c r="N3695">
        <v>1.6944444439999999</v>
      </c>
      <c r="O3695">
        <v>0</v>
      </c>
      <c r="P3695">
        <v>205</v>
      </c>
      <c r="Q3695">
        <v>0</v>
      </c>
      <c r="R3695">
        <v>1</v>
      </c>
      <c r="S3695">
        <v>4</v>
      </c>
      <c r="T3695">
        <v>509</v>
      </c>
      <c r="U3695">
        <v>1</v>
      </c>
      <c r="V3695">
        <v>30</v>
      </c>
      <c r="W3695">
        <v>0</v>
      </c>
      <c r="X3695">
        <v>67.700764723526589</v>
      </c>
      <c r="Y3695">
        <v>0</v>
      </c>
      <c r="Z3695">
        <v>0.37454799416403001</v>
      </c>
      <c r="AA3695">
        <v>154.48853890629351</v>
      </c>
      <c r="AB3695">
        <v>2148.6220438577279</v>
      </c>
      <c r="AC3695">
        <v>84.189128024057055</v>
      </c>
      <c r="AD3695">
        <v>1495.0228265257194</v>
      </c>
      <c r="AE3695">
        <v>3950.3978500314888</v>
      </c>
    </row>
    <row r="3696" spans="1:31" x14ac:dyDescent="0.25">
      <c r="A3696">
        <v>2390649</v>
      </c>
      <c r="B3696">
        <v>1</v>
      </c>
      <c r="C3696" t="s">
        <v>81</v>
      </c>
      <c r="D3696" t="s">
        <v>127</v>
      </c>
      <c r="E3696" t="s">
        <v>153</v>
      </c>
      <c r="F3696" t="s">
        <v>10812</v>
      </c>
      <c r="G3696" t="s">
        <v>134</v>
      </c>
      <c r="H3696" t="s">
        <v>143</v>
      </c>
      <c r="I3696" t="s">
        <v>136</v>
      </c>
      <c r="J3696" t="s">
        <v>137</v>
      </c>
      <c r="K3696" t="s">
        <v>138</v>
      </c>
      <c r="L3696" t="s">
        <v>10813</v>
      </c>
      <c r="M3696" t="s">
        <v>10814</v>
      </c>
      <c r="N3696">
        <v>7.6683333329999996</v>
      </c>
      <c r="O3696">
        <v>0</v>
      </c>
      <c r="P3696">
        <v>2414</v>
      </c>
      <c r="Q3696">
        <v>0</v>
      </c>
      <c r="R3696">
        <v>0</v>
      </c>
      <c r="S3696">
        <v>0</v>
      </c>
      <c r="T3696">
        <v>898</v>
      </c>
      <c r="U3696">
        <v>0</v>
      </c>
      <c r="V3696">
        <v>0</v>
      </c>
      <c r="W3696">
        <v>0</v>
      </c>
      <c r="X3696">
        <v>3077.6476172576477</v>
      </c>
      <c r="Y3696">
        <v>0</v>
      </c>
      <c r="Z3696">
        <v>0</v>
      </c>
      <c r="AA3696">
        <v>0</v>
      </c>
      <c r="AB3696">
        <v>5272.1681899964924</v>
      </c>
      <c r="AC3696">
        <v>0</v>
      </c>
      <c r="AD3696">
        <v>0</v>
      </c>
      <c r="AE3696">
        <v>8349.815807254141</v>
      </c>
    </row>
    <row r="3697" spans="1:31" x14ac:dyDescent="0.25">
      <c r="A3697">
        <v>2390835</v>
      </c>
      <c r="B3697">
        <v>1</v>
      </c>
      <c r="C3697" t="s">
        <v>80</v>
      </c>
      <c r="D3697" t="s">
        <v>108</v>
      </c>
      <c r="E3697" t="s">
        <v>157</v>
      </c>
      <c r="F3697" t="s">
        <v>10815</v>
      </c>
      <c r="G3697" t="s">
        <v>272</v>
      </c>
      <c r="H3697" t="s">
        <v>135</v>
      </c>
      <c r="I3697" t="s">
        <v>136</v>
      </c>
      <c r="J3697" t="s">
        <v>137</v>
      </c>
      <c r="K3697" t="s">
        <v>163</v>
      </c>
      <c r="L3697" t="s">
        <v>10816</v>
      </c>
      <c r="M3697" t="s">
        <v>10817</v>
      </c>
      <c r="N3697">
        <v>2.491666666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</row>
    <row r="3698" spans="1:31" x14ac:dyDescent="0.25">
      <c r="A3698">
        <v>2391027</v>
      </c>
      <c r="B3698">
        <v>1</v>
      </c>
      <c r="C3698" t="s">
        <v>81</v>
      </c>
      <c r="D3698" t="s">
        <v>117</v>
      </c>
      <c r="E3698" t="s">
        <v>181</v>
      </c>
      <c r="F3698" t="s">
        <v>10818</v>
      </c>
      <c r="G3698" t="s">
        <v>183</v>
      </c>
      <c r="H3698" t="s">
        <v>135</v>
      </c>
      <c r="I3698" t="s">
        <v>136</v>
      </c>
      <c r="J3698" t="s">
        <v>137</v>
      </c>
      <c r="K3698" t="s">
        <v>163</v>
      </c>
      <c r="L3698" t="s">
        <v>10819</v>
      </c>
      <c r="M3698" t="s">
        <v>10820</v>
      </c>
      <c r="N3698">
        <v>1.8969444440000001</v>
      </c>
      <c r="O3698">
        <v>0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0.1173723383555489</v>
      </c>
      <c r="AA3698">
        <v>0</v>
      </c>
      <c r="AB3698">
        <v>0</v>
      </c>
      <c r="AC3698">
        <v>0</v>
      </c>
      <c r="AD3698">
        <v>0</v>
      </c>
      <c r="AE3698">
        <v>0.1173723383555489</v>
      </c>
    </row>
    <row r="3699" spans="1:31" x14ac:dyDescent="0.25">
      <c r="A3699">
        <v>2390655</v>
      </c>
      <c r="B3699">
        <v>1</v>
      </c>
      <c r="C3699" t="s">
        <v>81</v>
      </c>
      <c r="D3699" t="s">
        <v>118</v>
      </c>
      <c r="E3699" t="s">
        <v>279</v>
      </c>
      <c r="F3699" t="s">
        <v>10821</v>
      </c>
      <c r="G3699" t="s">
        <v>3954</v>
      </c>
      <c r="H3699" t="s">
        <v>143</v>
      </c>
      <c r="I3699" t="s">
        <v>136</v>
      </c>
      <c r="J3699" t="s">
        <v>137</v>
      </c>
      <c r="K3699" t="s">
        <v>138</v>
      </c>
      <c r="L3699" t="s">
        <v>10822</v>
      </c>
      <c r="M3699" t="s">
        <v>10823</v>
      </c>
      <c r="N3699">
        <v>0.91166666600000001</v>
      </c>
      <c r="O3699">
        <v>1</v>
      </c>
      <c r="P3699">
        <v>171</v>
      </c>
      <c r="Q3699">
        <v>23</v>
      </c>
      <c r="R3699">
        <v>20</v>
      </c>
      <c r="S3699">
        <v>6</v>
      </c>
      <c r="T3699">
        <v>21</v>
      </c>
      <c r="U3699">
        <v>1</v>
      </c>
      <c r="V3699">
        <v>0</v>
      </c>
      <c r="W3699">
        <v>0.24696942930055557</v>
      </c>
      <c r="X3699">
        <v>22.298153264856914</v>
      </c>
      <c r="Y3699">
        <v>0.7195353949933333</v>
      </c>
      <c r="Z3699">
        <v>3.4820267888344074</v>
      </c>
      <c r="AA3699">
        <v>57.977865054110509</v>
      </c>
      <c r="AB3699">
        <v>14.349436604377185</v>
      </c>
      <c r="AC3699">
        <v>32.080943124399653</v>
      </c>
      <c r="AD3699">
        <v>0</v>
      </c>
      <c r="AE3699">
        <v>131.15492966087257</v>
      </c>
    </row>
    <row r="3700" spans="1:31" x14ac:dyDescent="0.25">
      <c r="A3700">
        <v>2390695</v>
      </c>
      <c r="B3700">
        <v>1</v>
      </c>
      <c r="C3700" t="s">
        <v>80</v>
      </c>
      <c r="D3700" t="s">
        <v>105</v>
      </c>
      <c r="E3700" t="s">
        <v>157</v>
      </c>
      <c r="F3700" t="s">
        <v>10824</v>
      </c>
      <c r="G3700" t="s">
        <v>254</v>
      </c>
      <c r="H3700" t="s">
        <v>135</v>
      </c>
      <c r="I3700" t="s">
        <v>136</v>
      </c>
      <c r="J3700" t="s">
        <v>137</v>
      </c>
      <c r="K3700" t="s">
        <v>163</v>
      </c>
      <c r="L3700" t="s">
        <v>10825</v>
      </c>
      <c r="M3700" t="s">
        <v>10826</v>
      </c>
      <c r="N3700">
        <v>0.57972222200000001</v>
      </c>
      <c r="O3700">
        <v>0</v>
      </c>
      <c r="P3700">
        <v>20</v>
      </c>
      <c r="Q3700">
        <v>0</v>
      </c>
      <c r="R3700">
        <v>11</v>
      </c>
      <c r="S3700">
        <v>0</v>
      </c>
      <c r="T3700">
        <v>6</v>
      </c>
      <c r="U3700">
        <v>0</v>
      </c>
      <c r="V3700">
        <v>0</v>
      </c>
      <c r="W3700">
        <v>0</v>
      </c>
      <c r="X3700">
        <v>1.8964061891045487</v>
      </c>
      <c r="Y3700">
        <v>0</v>
      </c>
      <c r="Z3700">
        <v>2.7298218172115467</v>
      </c>
      <c r="AA3700">
        <v>0</v>
      </c>
      <c r="AB3700">
        <v>6.2319587441722728</v>
      </c>
      <c r="AC3700">
        <v>0</v>
      </c>
      <c r="AD3700">
        <v>0</v>
      </c>
      <c r="AE3700">
        <v>10.858186750488368</v>
      </c>
    </row>
    <row r="3701" spans="1:31" x14ac:dyDescent="0.25">
      <c r="A3701">
        <v>2391090</v>
      </c>
      <c r="B3701">
        <v>1</v>
      </c>
      <c r="C3701" t="s">
        <v>81</v>
      </c>
      <c r="D3701" t="s">
        <v>115</v>
      </c>
      <c r="E3701" t="s">
        <v>132</v>
      </c>
      <c r="F3701" t="s">
        <v>10827</v>
      </c>
      <c r="G3701" t="s">
        <v>254</v>
      </c>
      <c r="H3701" t="s">
        <v>135</v>
      </c>
      <c r="I3701" t="s">
        <v>136</v>
      </c>
      <c r="J3701" t="s">
        <v>137</v>
      </c>
      <c r="K3701" t="s">
        <v>163</v>
      </c>
      <c r="L3701" t="s">
        <v>10828</v>
      </c>
      <c r="M3701" t="s">
        <v>10829</v>
      </c>
      <c r="N3701">
        <v>0.81861111099999995</v>
      </c>
      <c r="O3701">
        <v>0</v>
      </c>
      <c r="P3701">
        <v>15</v>
      </c>
      <c r="Q3701">
        <v>0</v>
      </c>
      <c r="R3701">
        <v>5</v>
      </c>
      <c r="S3701">
        <v>0</v>
      </c>
      <c r="T3701">
        <v>3</v>
      </c>
      <c r="U3701">
        <v>0</v>
      </c>
      <c r="V3701">
        <v>0</v>
      </c>
      <c r="W3701">
        <v>0</v>
      </c>
      <c r="X3701">
        <v>0.52588239895544309</v>
      </c>
      <c r="Y3701">
        <v>0</v>
      </c>
      <c r="Z3701">
        <v>10.240409025003695</v>
      </c>
      <c r="AA3701">
        <v>0</v>
      </c>
      <c r="AB3701">
        <v>1.6426953950902701</v>
      </c>
      <c r="AC3701">
        <v>0</v>
      </c>
      <c r="AD3701">
        <v>0</v>
      </c>
      <c r="AE3701">
        <v>12.408986819049408</v>
      </c>
    </row>
    <row r="3702" spans="1:31" x14ac:dyDescent="0.25">
      <c r="A3702">
        <v>2391064</v>
      </c>
      <c r="B3702">
        <v>1</v>
      </c>
      <c r="C3702" t="s">
        <v>80</v>
      </c>
      <c r="D3702" t="s">
        <v>99</v>
      </c>
      <c r="E3702" t="s">
        <v>157</v>
      </c>
      <c r="F3702" t="s">
        <v>10830</v>
      </c>
      <c r="G3702" t="s">
        <v>254</v>
      </c>
      <c r="H3702" t="s">
        <v>135</v>
      </c>
      <c r="I3702" t="s">
        <v>136</v>
      </c>
      <c r="J3702" t="s">
        <v>137</v>
      </c>
      <c r="K3702" t="s">
        <v>163</v>
      </c>
      <c r="L3702" t="s">
        <v>10831</v>
      </c>
      <c r="M3702" t="s">
        <v>10832</v>
      </c>
      <c r="N3702">
        <v>1.151944444</v>
      </c>
      <c r="O3702">
        <v>0</v>
      </c>
      <c r="P3702">
        <v>16</v>
      </c>
      <c r="Q3702">
        <v>0</v>
      </c>
      <c r="R3702">
        <v>10</v>
      </c>
      <c r="S3702">
        <v>0</v>
      </c>
      <c r="T3702">
        <v>2</v>
      </c>
      <c r="U3702">
        <v>0</v>
      </c>
      <c r="V3702">
        <v>0</v>
      </c>
      <c r="W3702">
        <v>0</v>
      </c>
      <c r="X3702">
        <v>4.8899457317332748</v>
      </c>
      <c r="Y3702">
        <v>0</v>
      </c>
      <c r="Z3702">
        <v>0.35921264889368892</v>
      </c>
      <c r="AA3702">
        <v>0</v>
      </c>
      <c r="AB3702">
        <v>1.6801577657717055</v>
      </c>
      <c r="AC3702">
        <v>0</v>
      </c>
      <c r="AD3702">
        <v>0</v>
      </c>
      <c r="AE3702">
        <v>6.9293161463986692</v>
      </c>
    </row>
    <row r="3703" spans="1:31" x14ac:dyDescent="0.25">
      <c r="A3703">
        <v>2391133</v>
      </c>
      <c r="B3703">
        <v>1</v>
      </c>
      <c r="C3703" t="s">
        <v>80</v>
      </c>
      <c r="D3703" t="s">
        <v>100</v>
      </c>
      <c r="E3703" t="s">
        <v>153</v>
      </c>
      <c r="F3703" t="s">
        <v>3715</v>
      </c>
      <c r="G3703" t="s">
        <v>4047</v>
      </c>
      <c r="H3703" t="s">
        <v>143</v>
      </c>
      <c r="I3703" t="s">
        <v>136</v>
      </c>
      <c r="J3703" t="s">
        <v>137</v>
      </c>
      <c r="K3703" t="s">
        <v>163</v>
      </c>
      <c r="L3703" t="s">
        <v>10833</v>
      </c>
      <c r="M3703" t="s">
        <v>10834</v>
      </c>
      <c r="N3703">
        <v>0.30527777699999997</v>
      </c>
      <c r="O3703">
        <v>1</v>
      </c>
      <c r="P3703">
        <v>414</v>
      </c>
      <c r="Q3703">
        <v>28</v>
      </c>
      <c r="R3703">
        <v>101</v>
      </c>
      <c r="S3703">
        <v>12</v>
      </c>
      <c r="T3703">
        <v>83</v>
      </c>
      <c r="U3703">
        <v>0</v>
      </c>
      <c r="V3703">
        <v>0</v>
      </c>
      <c r="W3703">
        <v>0.50344553131698</v>
      </c>
      <c r="X3703">
        <v>29.582439871893367</v>
      </c>
      <c r="Y3703">
        <v>31.556264924357205</v>
      </c>
      <c r="Z3703">
        <v>27.300312209689544</v>
      </c>
      <c r="AA3703">
        <v>12.319362246264479</v>
      </c>
      <c r="AB3703">
        <v>13.047363713030428</v>
      </c>
      <c r="AC3703">
        <v>0</v>
      </c>
      <c r="AD3703">
        <v>0</v>
      </c>
      <c r="AE3703">
        <v>114.309188496552</v>
      </c>
    </row>
    <row r="3704" spans="1:31" x14ac:dyDescent="0.25">
      <c r="A3704">
        <v>2390801</v>
      </c>
      <c r="B3704">
        <v>1</v>
      </c>
      <c r="C3704" t="s">
        <v>80</v>
      </c>
      <c r="D3704" t="s">
        <v>107</v>
      </c>
      <c r="E3704" t="s">
        <v>157</v>
      </c>
      <c r="F3704" t="s">
        <v>10835</v>
      </c>
      <c r="G3704" t="s">
        <v>254</v>
      </c>
      <c r="H3704" t="s">
        <v>135</v>
      </c>
      <c r="I3704" t="s">
        <v>136</v>
      </c>
      <c r="J3704" t="s">
        <v>137</v>
      </c>
      <c r="K3704" t="s">
        <v>163</v>
      </c>
      <c r="L3704" t="s">
        <v>10836</v>
      </c>
      <c r="M3704" t="s">
        <v>10837</v>
      </c>
      <c r="N3704">
        <v>0.41111111099999997</v>
      </c>
      <c r="O3704">
        <v>0</v>
      </c>
      <c r="P3704">
        <v>52</v>
      </c>
      <c r="Q3704">
        <v>0</v>
      </c>
      <c r="R3704">
        <v>0</v>
      </c>
      <c r="S3704">
        <v>0</v>
      </c>
      <c r="T3704">
        <v>2</v>
      </c>
      <c r="U3704">
        <v>0</v>
      </c>
      <c r="V3704">
        <v>0</v>
      </c>
      <c r="W3704">
        <v>0</v>
      </c>
      <c r="X3704">
        <v>2.0709395669513335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2.0709395669513335</v>
      </c>
    </row>
    <row r="3705" spans="1:31" x14ac:dyDescent="0.25">
      <c r="A3705">
        <v>2390592</v>
      </c>
      <c r="B3705">
        <v>1</v>
      </c>
      <c r="C3705" t="s">
        <v>81</v>
      </c>
      <c r="D3705" t="s">
        <v>118</v>
      </c>
      <c r="E3705" t="s">
        <v>141</v>
      </c>
      <c r="F3705" t="s">
        <v>10838</v>
      </c>
      <c r="G3705" t="s">
        <v>206</v>
      </c>
      <c r="H3705" t="s">
        <v>143</v>
      </c>
      <c r="I3705" t="s">
        <v>136</v>
      </c>
      <c r="J3705" t="s">
        <v>137</v>
      </c>
      <c r="K3705" t="s">
        <v>163</v>
      </c>
      <c r="L3705" t="s">
        <v>10839</v>
      </c>
      <c r="M3705" t="s">
        <v>10840</v>
      </c>
      <c r="N3705">
        <v>1.2055555549999999</v>
      </c>
      <c r="O3705">
        <v>0</v>
      </c>
      <c r="P3705">
        <v>4</v>
      </c>
      <c r="Q3705">
        <v>47</v>
      </c>
      <c r="R3705">
        <v>14</v>
      </c>
      <c r="S3705">
        <v>3</v>
      </c>
      <c r="T3705">
        <v>0</v>
      </c>
      <c r="U3705">
        <v>0</v>
      </c>
      <c r="V3705">
        <v>0</v>
      </c>
      <c r="W3705">
        <v>0</v>
      </c>
      <c r="X3705">
        <v>0.22752246972859058</v>
      </c>
      <c r="Y3705">
        <v>19.174807415662833</v>
      </c>
      <c r="Z3705">
        <v>6.1227144661348234</v>
      </c>
      <c r="AA3705">
        <v>2.2599826931409339</v>
      </c>
      <c r="AB3705">
        <v>0</v>
      </c>
      <c r="AC3705">
        <v>0</v>
      </c>
      <c r="AD3705">
        <v>0</v>
      </c>
      <c r="AE3705">
        <v>27.785027044667181</v>
      </c>
    </row>
    <row r="3706" spans="1:31" x14ac:dyDescent="0.25">
      <c r="A3706">
        <v>2390901</v>
      </c>
      <c r="B3706">
        <v>1</v>
      </c>
      <c r="C3706" t="s">
        <v>81</v>
      </c>
      <c r="D3706" t="s">
        <v>128</v>
      </c>
      <c r="E3706" t="s">
        <v>181</v>
      </c>
      <c r="F3706" t="s">
        <v>10841</v>
      </c>
      <c r="G3706" t="s">
        <v>224</v>
      </c>
      <c r="H3706" t="s">
        <v>135</v>
      </c>
      <c r="I3706" t="s">
        <v>136</v>
      </c>
      <c r="J3706" t="s">
        <v>137</v>
      </c>
      <c r="K3706" t="s">
        <v>163</v>
      </c>
      <c r="L3706" t="s">
        <v>10842</v>
      </c>
      <c r="M3706" t="s">
        <v>10843</v>
      </c>
      <c r="N3706">
        <v>0.93444444400000004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7.5140263808185921</v>
      </c>
      <c r="AC3706">
        <v>0</v>
      </c>
      <c r="AD3706">
        <v>0</v>
      </c>
      <c r="AE3706">
        <v>7.5140263808185921</v>
      </c>
    </row>
    <row r="3707" spans="1:31" x14ac:dyDescent="0.25">
      <c r="A3707">
        <v>2390586</v>
      </c>
      <c r="B3707">
        <v>1</v>
      </c>
      <c r="C3707" t="s">
        <v>81</v>
      </c>
      <c r="D3707" t="s">
        <v>119</v>
      </c>
      <c r="E3707" t="s">
        <v>153</v>
      </c>
      <c r="F3707" t="s">
        <v>511</v>
      </c>
      <c r="G3707" t="s">
        <v>162</v>
      </c>
      <c r="H3707" t="s">
        <v>143</v>
      </c>
      <c r="I3707" t="s">
        <v>136</v>
      </c>
      <c r="J3707" t="s">
        <v>137</v>
      </c>
      <c r="K3707" t="s">
        <v>163</v>
      </c>
      <c r="L3707" t="s">
        <v>10844</v>
      </c>
      <c r="M3707" t="s">
        <v>10845</v>
      </c>
      <c r="N3707">
        <v>0.275277777</v>
      </c>
      <c r="O3707">
        <v>0</v>
      </c>
      <c r="P3707">
        <v>1007</v>
      </c>
      <c r="Q3707">
        <v>17</v>
      </c>
      <c r="R3707">
        <v>242</v>
      </c>
      <c r="S3707">
        <v>1</v>
      </c>
      <c r="T3707">
        <v>62</v>
      </c>
      <c r="U3707">
        <v>0</v>
      </c>
      <c r="V3707">
        <v>0</v>
      </c>
      <c r="W3707">
        <v>0</v>
      </c>
      <c r="X3707">
        <v>40.07665531173356</v>
      </c>
      <c r="Y3707">
        <v>3.1968343830255659</v>
      </c>
      <c r="Z3707">
        <v>42.072272634744891</v>
      </c>
      <c r="AA3707">
        <v>0.27133095280428332</v>
      </c>
      <c r="AB3707">
        <v>4.8164065898238633</v>
      </c>
      <c r="AC3707">
        <v>0</v>
      </c>
      <c r="AD3707">
        <v>0</v>
      </c>
      <c r="AE3707">
        <v>90.43349987213216</v>
      </c>
    </row>
    <row r="3708" spans="1:31" x14ac:dyDescent="0.25">
      <c r="A3708">
        <v>2390758</v>
      </c>
      <c r="B3708">
        <v>1</v>
      </c>
      <c r="C3708" t="s">
        <v>80</v>
      </c>
      <c r="D3708" t="s">
        <v>93</v>
      </c>
      <c r="E3708" t="s">
        <v>157</v>
      </c>
      <c r="F3708" t="s">
        <v>10846</v>
      </c>
      <c r="G3708" t="s">
        <v>272</v>
      </c>
      <c r="H3708" t="s">
        <v>135</v>
      </c>
      <c r="I3708" t="s">
        <v>136</v>
      </c>
      <c r="J3708" t="s">
        <v>137</v>
      </c>
      <c r="K3708" t="s">
        <v>163</v>
      </c>
      <c r="L3708" t="s">
        <v>10847</v>
      </c>
      <c r="M3708" t="s">
        <v>10848</v>
      </c>
      <c r="N3708">
        <v>4.9308333329999998</v>
      </c>
      <c r="O3708">
        <v>0</v>
      </c>
      <c r="P3708">
        <v>5</v>
      </c>
      <c r="Q3708">
        <v>0</v>
      </c>
      <c r="R3708">
        <v>3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6.070804794310356</v>
      </c>
      <c r="Y3708">
        <v>0</v>
      </c>
      <c r="Z3708">
        <v>5.5528560626197674</v>
      </c>
      <c r="AA3708">
        <v>0</v>
      </c>
      <c r="AB3708">
        <v>0</v>
      </c>
      <c r="AC3708">
        <v>0</v>
      </c>
      <c r="AD3708">
        <v>0</v>
      </c>
      <c r="AE3708">
        <v>11.623660856930123</v>
      </c>
    </row>
    <row r="3709" spans="1:31" x14ac:dyDescent="0.25">
      <c r="A3709">
        <v>2390629</v>
      </c>
      <c r="B3709">
        <v>1</v>
      </c>
      <c r="C3709" t="s">
        <v>80</v>
      </c>
      <c r="D3709" t="s">
        <v>93</v>
      </c>
      <c r="E3709" t="s">
        <v>132</v>
      </c>
      <c r="F3709" t="s">
        <v>10849</v>
      </c>
      <c r="G3709" t="s">
        <v>276</v>
      </c>
      <c r="H3709" t="s">
        <v>135</v>
      </c>
      <c r="I3709" t="s">
        <v>136</v>
      </c>
      <c r="J3709" t="s">
        <v>137</v>
      </c>
      <c r="K3709" t="s">
        <v>163</v>
      </c>
      <c r="L3709" t="s">
        <v>10850</v>
      </c>
      <c r="M3709" t="s">
        <v>10851</v>
      </c>
      <c r="N3709">
        <v>2.8002777769999998</v>
      </c>
      <c r="O3709">
        <v>0</v>
      </c>
      <c r="P3709">
        <v>9</v>
      </c>
      <c r="Q3709">
        <v>0</v>
      </c>
      <c r="R3709">
        <v>7</v>
      </c>
      <c r="S3709">
        <v>0</v>
      </c>
      <c r="T3709">
        <v>5</v>
      </c>
      <c r="U3709">
        <v>0</v>
      </c>
      <c r="V3709">
        <v>0</v>
      </c>
      <c r="W3709">
        <v>0</v>
      </c>
      <c r="X3709">
        <v>3.8818207946859644</v>
      </c>
      <c r="Y3709">
        <v>0</v>
      </c>
      <c r="Z3709">
        <v>55.148810345891278</v>
      </c>
      <c r="AA3709">
        <v>0</v>
      </c>
      <c r="AB3709">
        <v>15.963018597003474</v>
      </c>
      <c r="AC3709">
        <v>0</v>
      </c>
      <c r="AD3709">
        <v>0</v>
      </c>
      <c r="AE3709">
        <v>74.993649737580711</v>
      </c>
    </row>
    <row r="3710" spans="1:31" x14ac:dyDescent="0.25">
      <c r="A3710">
        <v>2390715</v>
      </c>
      <c r="B3710">
        <v>1</v>
      </c>
      <c r="C3710" t="s">
        <v>80</v>
      </c>
      <c r="D3710" t="s">
        <v>94</v>
      </c>
      <c r="E3710" t="s">
        <v>141</v>
      </c>
      <c r="F3710" t="s">
        <v>10852</v>
      </c>
      <c r="G3710" t="s">
        <v>134</v>
      </c>
      <c r="H3710" t="s">
        <v>143</v>
      </c>
      <c r="I3710" t="s">
        <v>136</v>
      </c>
      <c r="J3710" t="s">
        <v>137</v>
      </c>
      <c r="K3710" t="s">
        <v>138</v>
      </c>
      <c r="L3710" t="s">
        <v>10853</v>
      </c>
      <c r="M3710" t="s">
        <v>10854</v>
      </c>
      <c r="N3710">
        <v>0.85972222200000004</v>
      </c>
      <c r="O3710">
        <v>0</v>
      </c>
      <c r="P3710">
        <v>0</v>
      </c>
      <c r="Q3710">
        <v>0</v>
      </c>
      <c r="R3710">
        <v>5</v>
      </c>
      <c r="S3710">
        <v>0</v>
      </c>
      <c r="T3710">
        <v>1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4.3005772921434628</v>
      </c>
      <c r="AA3710">
        <v>0</v>
      </c>
      <c r="AB3710">
        <v>0</v>
      </c>
      <c r="AC3710">
        <v>0</v>
      </c>
      <c r="AD3710">
        <v>0</v>
      </c>
      <c r="AE3710">
        <v>4.3005772921434628</v>
      </c>
    </row>
    <row r="3711" spans="1:31" x14ac:dyDescent="0.25">
      <c r="A3711">
        <v>2391113</v>
      </c>
      <c r="B3711">
        <v>1</v>
      </c>
      <c r="C3711" t="s">
        <v>80</v>
      </c>
      <c r="D3711" t="s">
        <v>101</v>
      </c>
      <c r="E3711" t="s">
        <v>157</v>
      </c>
      <c r="F3711" t="s">
        <v>9757</v>
      </c>
      <c r="G3711" t="s">
        <v>254</v>
      </c>
      <c r="H3711" t="s">
        <v>135</v>
      </c>
      <c r="I3711" t="s">
        <v>136</v>
      </c>
      <c r="J3711" t="s">
        <v>137</v>
      </c>
      <c r="K3711" t="s">
        <v>163</v>
      </c>
      <c r="L3711" t="s">
        <v>10855</v>
      </c>
      <c r="M3711" t="s">
        <v>10856</v>
      </c>
      <c r="N3711">
        <v>1.0944444440000001</v>
      </c>
      <c r="O3711">
        <v>0</v>
      </c>
      <c r="P3711">
        <v>62</v>
      </c>
      <c r="Q3711">
        <v>0</v>
      </c>
      <c r="R3711">
        <v>1</v>
      </c>
      <c r="S3711">
        <v>0</v>
      </c>
      <c r="T3711">
        <v>5</v>
      </c>
      <c r="U3711">
        <v>0</v>
      </c>
      <c r="V3711">
        <v>0</v>
      </c>
      <c r="W3711">
        <v>0</v>
      </c>
      <c r="X3711">
        <v>18.424901657145536</v>
      </c>
      <c r="Y3711">
        <v>0</v>
      </c>
      <c r="Z3711">
        <v>0</v>
      </c>
      <c r="AA3711">
        <v>0</v>
      </c>
      <c r="AB3711">
        <v>1.763775631573594</v>
      </c>
      <c r="AC3711">
        <v>0</v>
      </c>
      <c r="AD3711">
        <v>0</v>
      </c>
      <c r="AE3711">
        <v>20.188677288719131</v>
      </c>
    </row>
    <row r="3712" spans="1:31" x14ac:dyDescent="0.25">
      <c r="A3712">
        <v>2390861</v>
      </c>
      <c r="B3712">
        <v>1</v>
      </c>
      <c r="C3712" t="s">
        <v>80</v>
      </c>
      <c r="D3712" t="s">
        <v>84</v>
      </c>
      <c r="E3712" t="s">
        <v>157</v>
      </c>
      <c r="F3712" t="s">
        <v>10548</v>
      </c>
      <c r="G3712" t="s">
        <v>297</v>
      </c>
      <c r="H3712" t="s">
        <v>135</v>
      </c>
      <c r="I3712" t="s">
        <v>136</v>
      </c>
      <c r="J3712" t="s">
        <v>137</v>
      </c>
      <c r="K3712" t="s">
        <v>163</v>
      </c>
      <c r="L3712" t="s">
        <v>10857</v>
      </c>
      <c r="M3712" t="s">
        <v>10858</v>
      </c>
      <c r="N3712">
        <v>2.3686111109999999</v>
      </c>
      <c r="O3712">
        <v>0</v>
      </c>
      <c r="P3712">
        <v>129</v>
      </c>
      <c r="Q3712">
        <v>0</v>
      </c>
      <c r="R3712">
        <v>0</v>
      </c>
      <c r="S3712">
        <v>0</v>
      </c>
      <c r="T3712">
        <v>7</v>
      </c>
      <c r="U3712">
        <v>0</v>
      </c>
      <c r="V3712">
        <v>0</v>
      </c>
      <c r="W3712">
        <v>0</v>
      </c>
      <c r="X3712">
        <v>57.728226598220907</v>
      </c>
      <c r="Y3712">
        <v>0</v>
      </c>
      <c r="Z3712">
        <v>0</v>
      </c>
      <c r="AA3712">
        <v>0</v>
      </c>
      <c r="AB3712">
        <v>15.570265830401649</v>
      </c>
      <c r="AC3712">
        <v>0</v>
      </c>
      <c r="AD3712">
        <v>0</v>
      </c>
      <c r="AE3712">
        <v>73.298492428622552</v>
      </c>
    </row>
    <row r="3713" spans="1:31" x14ac:dyDescent="0.25">
      <c r="A3713">
        <v>2390838</v>
      </c>
      <c r="B3713">
        <v>1</v>
      </c>
      <c r="C3713" t="s">
        <v>80</v>
      </c>
      <c r="D3713" t="s">
        <v>107</v>
      </c>
      <c r="E3713" t="s">
        <v>157</v>
      </c>
      <c r="F3713" t="s">
        <v>10859</v>
      </c>
      <c r="G3713" t="s">
        <v>254</v>
      </c>
      <c r="H3713" t="s">
        <v>135</v>
      </c>
      <c r="I3713" t="s">
        <v>136</v>
      </c>
      <c r="J3713" t="s">
        <v>137</v>
      </c>
      <c r="K3713" t="s">
        <v>163</v>
      </c>
      <c r="L3713" t="s">
        <v>10860</v>
      </c>
      <c r="M3713" t="s">
        <v>10861</v>
      </c>
      <c r="N3713">
        <v>0.37027777699999997</v>
      </c>
      <c r="O3713">
        <v>0</v>
      </c>
      <c r="P3713">
        <v>87</v>
      </c>
      <c r="Q3713">
        <v>0</v>
      </c>
      <c r="R3713">
        <v>0</v>
      </c>
      <c r="S3713">
        <v>0</v>
      </c>
      <c r="T3713">
        <v>7</v>
      </c>
      <c r="U3713">
        <v>0</v>
      </c>
      <c r="V3713">
        <v>0</v>
      </c>
      <c r="W3713">
        <v>0</v>
      </c>
      <c r="X3713">
        <v>3.471903129545701</v>
      </c>
      <c r="Y3713">
        <v>0</v>
      </c>
      <c r="Z3713">
        <v>0</v>
      </c>
      <c r="AA3713">
        <v>0</v>
      </c>
      <c r="AB3713">
        <v>1.8277613461198197</v>
      </c>
      <c r="AC3713">
        <v>0</v>
      </c>
      <c r="AD3713">
        <v>0</v>
      </c>
      <c r="AE3713">
        <v>5.2996644756655211</v>
      </c>
    </row>
    <row r="3714" spans="1:31" x14ac:dyDescent="0.25">
      <c r="A3714">
        <v>2390884</v>
      </c>
      <c r="B3714">
        <v>1</v>
      </c>
      <c r="C3714" t="s">
        <v>81</v>
      </c>
      <c r="D3714" t="s">
        <v>123</v>
      </c>
      <c r="E3714" t="s">
        <v>157</v>
      </c>
      <c r="F3714" t="s">
        <v>10862</v>
      </c>
      <c r="G3714" t="s">
        <v>272</v>
      </c>
      <c r="H3714" t="s">
        <v>135</v>
      </c>
      <c r="I3714" t="s">
        <v>136</v>
      </c>
      <c r="J3714" t="s">
        <v>137</v>
      </c>
      <c r="K3714" t="s">
        <v>163</v>
      </c>
      <c r="L3714" t="s">
        <v>10863</v>
      </c>
      <c r="M3714" t="s">
        <v>10864</v>
      </c>
      <c r="N3714">
        <v>1.1025</v>
      </c>
      <c r="O3714">
        <v>0</v>
      </c>
      <c r="P3714">
        <v>189</v>
      </c>
      <c r="Q3714">
        <v>0</v>
      </c>
      <c r="R3714">
        <v>0</v>
      </c>
      <c r="S3714">
        <v>0</v>
      </c>
      <c r="T3714">
        <v>6</v>
      </c>
      <c r="U3714">
        <v>0</v>
      </c>
      <c r="V3714">
        <v>0</v>
      </c>
      <c r="W3714">
        <v>0</v>
      </c>
      <c r="X3714">
        <v>32.063379824940142</v>
      </c>
      <c r="Y3714">
        <v>0</v>
      </c>
      <c r="Z3714">
        <v>0</v>
      </c>
      <c r="AA3714">
        <v>0</v>
      </c>
      <c r="AB3714">
        <v>1.7542370527552373</v>
      </c>
      <c r="AC3714">
        <v>0</v>
      </c>
      <c r="AD3714">
        <v>0</v>
      </c>
      <c r="AE3714">
        <v>33.817616877695379</v>
      </c>
    </row>
    <row r="3715" spans="1:31" x14ac:dyDescent="0.25">
      <c r="A3715">
        <v>2391030</v>
      </c>
      <c r="B3715">
        <v>1</v>
      </c>
      <c r="C3715" t="s">
        <v>81</v>
      </c>
      <c r="D3715" t="s">
        <v>120</v>
      </c>
      <c r="E3715" t="s">
        <v>181</v>
      </c>
      <c r="F3715" t="s">
        <v>10865</v>
      </c>
      <c r="G3715" t="s">
        <v>183</v>
      </c>
      <c r="H3715" t="s">
        <v>135</v>
      </c>
      <c r="I3715" t="s">
        <v>136</v>
      </c>
      <c r="J3715" t="s">
        <v>137</v>
      </c>
      <c r="K3715" t="s">
        <v>163</v>
      </c>
      <c r="L3715" t="s">
        <v>10866</v>
      </c>
      <c r="M3715" t="s">
        <v>10867</v>
      </c>
      <c r="N3715">
        <v>2.0319444440000001</v>
      </c>
      <c r="O3715">
        <v>0</v>
      </c>
      <c r="P3715">
        <v>2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1.3578197182044444E-2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1.3578197182044444E-2</v>
      </c>
    </row>
    <row r="3716" spans="1:31" x14ac:dyDescent="0.25">
      <c r="A3716">
        <v>2391130</v>
      </c>
      <c r="B3716">
        <v>1</v>
      </c>
      <c r="C3716" t="s">
        <v>81</v>
      </c>
      <c r="D3716" t="s">
        <v>119</v>
      </c>
      <c r="E3716" t="s">
        <v>157</v>
      </c>
      <c r="F3716" t="s">
        <v>10868</v>
      </c>
      <c r="G3716" t="s">
        <v>272</v>
      </c>
      <c r="H3716" t="s">
        <v>135</v>
      </c>
      <c r="I3716" t="s">
        <v>136</v>
      </c>
      <c r="J3716" t="s">
        <v>137</v>
      </c>
      <c r="K3716" t="s">
        <v>163</v>
      </c>
      <c r="L3716" t="s">
        <v>10869</v>
      </c>
      <c r="M3716" t="s">
        <v>10870</v>
      </c>
      <c r="N3716">
        <v>2.2008333329999998</v>
      </c>
      <c r="O3716">
        <v>0</v>
      </c>
      <c r="P3716">
        <v>16</v>
      </c>
      <c r="Q3716">
        <v>0</v>
      </c>
      <c r="R3716">
        <v>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3.3277056795527629</v>
      </c>
      <c r="Y3716">
        <v>0</v>
      </c>
      <c r="Z3716">
        <v>0.9556333845207281</v>
      </c>
      <c r="AA3716">
        <v>0</v>
      </c>
      <c r="AB3716">
        <v>0</v>
      </c>
      <c r="AC3716">
        <v>0</v>
      </c>
      <c r="AD3716">
        <v>0</v>
      </c>
      <c r="AE3716">
        <v>4.2833390640734912</v>
      </c>
    </row>
    <row r="3717" spans="1:31" x14ac:dyDescent="0.25">
      <c r="A3717">
        <v>2390692</v>
      </c>
      <c r="B3717">
        <v>1</v>
      </c>
      <c r="C3717" t="s">
        <v>81</v>
      </c>
      <c r="D3717" t="s">
        <v>127</v>
      </c>
      <c r="E3717" t="s">
        <v>153</v>
      </c>
      <c r="F3717" t="s">
        <v>10871</v>
      </c>
      <c r="G3717" t="s">
        <v>134</v>
      </c>
      <c r="H3717" t="s">
        <v>143</v>
      </c>
      <c r="I3717" t="s">
        <v>136</v>
      </c>
      <c r="J3717" t="s">
        <v>137</v>
      </c>
      <c r="K3717" t="s">
        <v>138</v>
      </c>
      <c r="L3717" t="s">
        <v>10872</v>
      </c>
      <c r="M3717" t="s">
        <v>10873</v>
      </c>
      <c r="N3717">
        <v>7.8336111109999997</v>
      </c>
      <c r="O3717">
        <v>0</v>
      </c>
      <c r="P3717">
        <v>937</v>
      </c>
      <c r="Q3717">
        <v>0</v>
      </c>
      <c r="R3717">
        <v>0</v>
      </c>
      <c r="S3717">
        <v>0</v>
      </c>
      <c r="T3717">
        <v>153</v>
      </c>
      <c r="U3717">
        <v>0</v>
      </c>
      <c r="V3717">
        <v>1</v>
      </c>
      <c r="W3717">
        <v>0</v>
      </c>
      <c r="X3717">
        <v>1208.4013690829086</v>
      </c>
      <c r="Y3717">
        <v>0</v>
      </c>
      <c r="Z3717">
        <v>0</v>
      </c>
      <c r="AA3717">
        <v>0</v>
      </c>
      <c r="AB3717">
        <v>1351.8238089953131</v>
      </c>
      <c r="AC3717">
        <v>0</v>
      </c>
      <c r="AD3717">
        <v>154.74182772647566</v>
      </c>
      <c r="AE3717">
        <v>2714.9670058046972</v>
      </c>
    </row>
    <row r="3718" spans="1:31" x14ac:dyDescent="0.25">
      <c r="A3718">
        <v>2390752</v>
      </c>
      <c r="B3718">
        <v>1</v>
      </c>
      <c r="C3718" t="s">
        <v>80</v>
      </c>
      <c r="D3718" t="s">
        <v>105</v>
      </c>
      <c r="E3718" t="s">
        <v>176</v>
      </c>
      <c r="F3718" t="s">
        <v>10874</v>
      </c>
      <c r="G3718" t="s">
        <v>147</v>
      </c>
      <c r="H3718" t="s">
        <v>135</v>
      </c>
      <c r="I3718" t="s">
        <v>136</v>
      </c>
      <c r="J3718" t="s">
        <v>137</v>
      </c>
      <c r="K3718" t="s">
        <v>138</v>
      </c>
      <c r="L3718" t="s">
        <v>10875</v>
      </c>
      <c r="M3718" t="s">
        <v>10876</v>
      </c>
      <c r="N3718">
        <v>3.858333333</v>
      </c>
      <c r="O3718">
        <v>0</v>
      </c>
      <c r="P3718">
        <v>37</v>
      </c>
      <c r="Q3718">
        <v>0</v>
      </c>
      <c r="R3718">
        <v>0</v>
      </c>
      <c r="S3718">
        <v>0</v>
      </c>
      <c r="T3718">
        <v>5</v>
      </c>
      <c r="U3718">
        <v>0</v>
      </c>
      <c r="V3718">
        <v>0</v>
      </c>
      <c r="W3718">
        <v>0</v>
      </c>
      <c r="X3718">
        <v>25.790698985875391</v>
      </c>
      <c r="Y3718">
        <v>0</v>
      </c>
      <c r="Z3718">
        <v>0</v>
      </c>
      <c r="AA3718">
        <v>0</v>
      </c>
      <c r="AB3718">
        <v>7.8367503618775771</v>
      </c>
      <c r="AC3718">
        <v>0</v>
      </c>
      <c r="AD3718">
        <v>0</v>
      </c>
      <c r="AE3718">
        <v>33.627449347752972</v>
      </c>
    </row>
    <row r="3719" spans="1:31" x14ac:dyDescent="0.25">
      <c r="A3719">
        <v>2390898</v>
      </c>
      <c r="B3719">
        <v>1</v>
      </c>
      <c r="C3719" t="s">
        <v>81</v>
      </c>
      <c r="D3719" t="s">
        <v>117</v>
      </c>
      <c r="E3719" t="s">
        <v>157</v>
      </c>
      <c r="F3719" t="s">
        <v>10877</v>
      </c>
      <c r="G3719" t="s">
        <v>272</v>
      </c>
      <c r="H3719" t="s">
        <v>135</v>
      </c>
      <c r="I3719" t="s">
        <v>136</v>
      </c>
      <c r="J3719" t="s">
        <v>137</v>
      </c>
      <c r="K3719" t="s">
        <v>163</v>
      </c>
      <c r="L3719" t="s">
        <v>10878</v>
      </c>
      <c r="M3719" t="s">
        <v>10879</v>
      </c>
      <c r="N3719">
        <v>3.4313888879999999</v>
      </c>
      <c r="O3719">
        <v>0</v>
      </c>
      <c r="P3719">
        <v>26</v>
      </c>
      <c r="Q3719">
        <v>0</v>
      </c>
      <c r="R3719">
        <v>15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5.7504785010476906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5.7504785010476906</v>
      </c>
    </row>
    <row r="3720" spans="1:31" x14ac:dyDescent="0.25">
      <c r="A3720">
        <v>2390732</v>
      </c>
      <c r="B3720">
        <v>1</v>
      </c>
      <c r="C3720" t="s">
        <v>80</v>
      </c>
      <c r="D3720" t="s">
        <v>90</v>
      </c>
      <c r="E3720" t="s">
        <v>157</v>
      </c>
      <c r="F3720" t="s">
        <v>10880</v>
      </c>
      <c r="G3720" t="s">
        <v>134</v>
      </c>
      <c r="H3720" t="s">
        <v>135</v>
      </c>
      <c r="I3720" t="s">
        <v>136</v>
      </c>
      <c r="J3720" t="s">
        <v>137</v>
      </c>
      <c r="K3720" t="s">
        <v>138</v>
      </c>
      <c r="L3720" t="s">
        <v>10762</v>
      </c>
      <c r="M3720" t="s">
        <v>10881</v>
      </c>
      <c r="N3720">
        <v>3.920555555</v>
      </c>
      <c r="O3720">
        <v>0</v>
      </c>
      <c r="P3720">
        <v>148</v>
      </c>
      <c r="Q3720">
        <v>0</v>
      </c>
      <c r="R3720">
        <v>0</v>
      </c>
      <c r="S3720">
        <v>0</v>
      </c>
      <c r="T3720">
        <v>14</v>
      </c>
      <c r="U3720">
        <v>0</v>
      </c>
      <c r="V3720">
        <v>0</v>
      </c>
      <c r="W3720">
        <v>0</v>
      </c>
      <c r="X3720">
        <v>150.5346367746817</v>
      </c>
      <c r="Y3720">
        <v>0</v>
      </c>
      <c r="Z3720">
        <v>0</v>
      </c>
      <c r="AA3720">
        <v>0</v>
      </c>
      <c r="AB3720">
        <v>76.1636760695541</v>
      </c>
      <c r="AC3720">
        <v>0</v>
      </c>
      <c r="AD3720">
        <v>0</v>
      </c>
      <c r="AE3720">
        <v>226.6983128442358</v>
      </c>
    </row>
    <row r="3721" spans="1:31" x14ac:dyDescent="0.25">
      <c r="A3721">
        <v>2390589</v>
      </c>
      <c r="B3721">
        <v>1</v>
      </c>
      <c r="C3721" t="s">
        <v>80</v>
      </c>
      <c r="D3721" t="s">
        <v>90</v>
      </c>
      <c r="E3721" t="s">
        <v>132</v>
      </c>
      <c r="F3721" t="s">
        <v>10882</v>
      </c>
      <c r="G3721" t="s">
        <v>1316</v>
      </c>
      <c r="H3721" t="s">
        <v>135</v>
      </c>
      <c r="I3721" t="s">
        <v>136</v>
      </c>
      <c r="J3721" t="s">
        <v>3</v>
      </c>
      <c r="K3721" t="s">
        <v>163</v>
      </c>
      <c r="L3721" t="s">
        <v>10883</v>
      </c>
      <c r="M3721" t="s">
        <v>10884</v>
      </c>
      <c r="N3721">
        <v>6.943333333</v>
      </c>
      <c r="O3721">
        <v>0</v>
      </c>
      <c r="P3721">
        <v>2048</v>
      </c>
      <c r="Q3721">
        <v>0</v>
      </c>
      <c r="R3721">
        <v>0</v>
      </c>
      <c r="S3721">
        <v>0</v>
      </c>
      <c r="T3721">
        <v>125</v>
      </c>
      <c r="U3721">
        <v>0</v>
      </c>
      <c r="V3721">
        <v>0</v>
      </c>
      <c r="W3721">
        <v>0</v>
      </c>
      <c r="X3721">
        <v>2512.9308085960015</v>
      </c>
      <c r="Y3721">
        <v>0</v>
      </c>
      <c r="Z3721">
        <v>0</v>
      </c>
      <c r="AA3721">
        <v>0</v>
      </c>
      <c r="AB3721">
        <v>457.09565197561813</v>
      </c>
      <c r="AC3721">
        <v>0</v>
      </c>
      <c r="AD3721">
        <v>0</v>
      </c>
      <c r="AE3721">
        <v>2970.0264605716197</v>
      </c>
    </row>
    <row r="3722" spans="1:31" x14ac:dyDescent="0.25">
      <c r="A3722">
        <v>2390755</v>
      </c>
      <c r="B3722">
        <v>1</v>
      </c>
      <c r="C3722" t="s">
        <v>80</v>
      </c>
      <c r="D3722" t="s">
        <v>83</v>
      </c>
      <c r="E3722" t="s">
        <v>181</v>
      </c>
      <c r="F3722" t="s">
        <v>10885</v>
      </c>
      <c r="G3722" t="s">
        <v>183</v>
      </c>
      <c r="H3722" t="s">
        <v>135</v>
      </c>
      <c r="I3722" t="s">
        <v>136</v>
      </c>
      <c r="J3722" t="s">
        <v>137</v>
      </c>
      <c r="K3722" t="s">
        <v>163</v>
      </c>
      <c r="L3722" t="s">
        <v>10886</v>
      </c>
      <c r="M3722" t="s">
        <v>10887</v>
      </c>
      <c r="N3722">
        <v>2.181944444</v>
      </c>
      <c r="O3722">
        <v>0</v>
      </c>
      <c r="P3722">
        <v>4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1.234730269472391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1.234730269472391</v>
      </c>
    </row>
    <row r="3723" spans="1:31" x14ac:dyDescent="0.25">
      <c r="A3723">
        <v>2391153</v>
      </c>
      <c r="B3723">
        <v>1</v>
      </c>
      <c r="C3723" t="s">
        <v>81</v>
      </c>
      <c r="D3723" t="s">
        <v>128</v>
      </c>
      <c r="E3723" t="s">
        <v>157</v>
      </c>
      <c r="F3723" t="s">
        <v>10888</v>
      </c>
      <c r="G3723" t="s">
        <v>272</v>
      </c>
      <c r="H3723" t="s">
        <v>135</v>
      </c>
      <c r="I3723" t="s">
        <v>136</v>
      </c>
      <c r="J3723" t="s">
        <v>137</v>
      </c>
      <c r="K3723" t="s">
        <v>163</v>
      </c>
      <c r="L3723" t="s">
        <v>10889</v>
      </c>
      <c r="M3723" t="s">
        <v>10890</v>
      </c>
      <c r="N3723">
        <v>3.224444444</v>
      </c>
      <c r="O3723">
        <v>0</v>
      </c>
      <c r="P3723">
        <v>22</v>
      </c>
      <c r="Q3723">
        <v>0</v>
      </c>
      <c r="R3723">
        <v>0</v>
      </c>
      <c r="S3723">
        <v>0</v>
      </c>
      <c r="T3723">
        <v>3</v>
      </c>
      <c r="U3723">
        <v>0</v>
      </c>
      <c r="V3723">
        <v>0</v>
      </c>
      <c r="W3723">
        <v>0</v>
      </c>
      <c r="X3723">
        <v>6.5856007104089871</v>
      </c>
      <c r="Y3723">
        <v>0</v>
      </c>
      <c r="Z3723">
        <v>0</v>
      </c>
      <c r="AA3723">
        <v>0</v>
      </c>
      <c r="AB3723">
        <v>3.8794354790999663</v>
      </c>
      <c r="AC3723">
        <v>0</v>
      </c>
      <c r="AD3723">
        <v>0</v>
      </c>
      <c r="AE3723">
        <v>10.465036189508954</v>
      </c>
    </row>
    <row r="3724" spans="1:31" x14ac:dyDescent="0.25">
      <c r="A3724">
        <v>2390775</v>
      </c>
      <c r="B3724">
        <v>1</v>
      </c>
      <c r="C3724" t="s">
        <v>81</v>
      </c>
      <c r="D3724" t="s">
        <v>118</v>
      </c>
      <c r="E3724" t="s">
        <v>181</v>
      </c>
      <c r="F3724" t="s">
        <v>10891</v>
      </c>
      <c r="G3724" t="s">
        <v>235</v>
      </c>
      <c r="H3724" t="s">
        <v>135</v>
      </c>
      <c r="I3724" t="s">
        <v>136</v>
      </c>
      <c r="J3724" t="s">
        <v>3</v>
      </c>
      <c r="K3724" t="s">
        <v>163</v>
      </c>
      <c r="L3724" t="s">
        <v>10892</v>
      </c>
      <c r="M3724" t="s">
        <v>10893</v>
      </c>
      <c r="N3724">
        <v>1.553055555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1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1.4834275217314135</v>
      </c>
      <c r="AC3724">
        <v>0</v>
      </c>
      <c r="AD3724">
        <v>0</v>
      </c>
      <c r="AE3724">
        <v>1.4834275217314135</v>
      </c>
    </row>
    <row r="3725" spans="1:31" x14ac:dyDescent="0.25">
      <c r="A3725">
        <v>2391024</v>
      </c>
      <c r="B3725">
        <v>1</v>
      </c>
      <c r="C3725" t="s">
        <v>81</v>
      </c>
      <c r="D3725" t="s">
        <v>118</v>
      </c>
      <c r="E3725" t="s">
        <v>181</v>
      </c>
      <c r="F3725" t="s">
        <v>10894</v>
      </c>
      <c r="G3725" t="s">
        <v>183</v>
      </c>
      <c r="H3725" t="s">
        <v>135</v>
      </c>
      <c r="I3725" t="s">
        <v>136</v>
      </c>
      <c r="J3725" t="s">
        <v>137</v>
      </c>
      <c r="K3725" t="s">
        <v>163</v>
      </c>
      <c r="L3725" t="s">
        <v>10895</v>
      </c>
      <c r="M3725" t="s">
        <v>10896</v>
      </c>
      <c r="N3725">
        <v>1.253333333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</row>
    <row r="3726" spans="1:31" x14ac:dyDescent="0.25">
      <c r="A3726">
        <v>2391067</v>
      </c>
      <c r="B3726">
        <v>1</v>
      </c>
      <c r="C3726" t="s">
        <v>81</v>
      </c>
      <c r="D3726" t="s">
        <v>123</v>
      </c>
      <c r="E3726" t="s">
        <v>153</v>
      </c>
      <c r="F3726" t="s">
        <v>10897</v>
      </c>
      <c r="G3726" t="s">
        <v>162</v>
      </c>
      <c r="H3726" t="s">
        <v>143</v>
      </c>
      <c r="I3726" t="s">
        <v>136</v>
      </c>
      <c r="J3726" t="s">
        <v>137</v>
      </c>
      <c r="K3726" t="s">
        <v>163</v>
      </c>
      <c r="L3726" t="s">
        <v>10898</v>
      </c>
      <c r="M3726" t="s">
        <v>10899</v>
      </c>
      <c r="N3726">
        <v>1.041111111</v>
      </c>
      <c r="O3726">
        <v>0</v>
      </c>
      <c r="P3726">
        <v>6640</v>
      </c>
      <c r="Q3726">
        <v>0</v>
      </c>
      <c r="R3726">
        <v>60</v>
      </c>
      <c r="S3726">
        <v>2</v>
      </c>
      <c r="T3726">
        <v>502</v>
      </c>
      <c r="U3726">
        <v>0</v>
      </c>
      <c r="V3726">
        <v>5</v>
      </c>
      <c r="W3726">
        <v>0</v>
      </c>
      <c r="X3726">
        <v>1271.5260059232971</v>
      </c>
      <c r="Y3726">
        <v>0</v>
      </c>
      <c r="Z3726">
        <v>24.828436483415107</v>
      </c>
      <c r="AA3726">
        <v>2.3378760790181321</v>
      </c>
      <c r="AB3726">
        <v>353.73619792213441</v>
      </c>
      <c r="AC3726">
        <v>0</v>
      </c>
      <c r="AD3726">
        <v>146.0964688640791</v>
      </c>
      <c r="AE3726">
        <v>1798.5249852719437</v>
      </c>
    </row>
    <row r="3727" spans="1:31" x14ac:dyDescent="0.25">
      <c r="A3727">
        <v>2390675</v>
      </c>
      <c r="B3727">
        <v>1</v>
      </c>
      <c r="C3727" t="s">
        <v>80</v>
      </c>
      <c r="D3727" t="s">
        <v>97</v>
      </c>
      <c r="E3727" t="s">
        <v>141</v>
      </c>
      <c r="F3727" t="s">
        <v>10900</v>
      </c>
      <c r="G3727" t="s">
        <v>147</v>
      </c>
      <c r="H3727" t="s">
        <v>143</v>
      </c>
      <c r="I3727" t="s">
        <v>136</v>
      </c>
      <c r="J3727" t="s">
        <v>137</v>
      </c>
      <c r="K3727" t="s">
        <v>138</v>
      </c>
      <c r="L3727" t="s">
        <v>10901</v>
      </c>
      <c r="M3727" t="s">
        <v>10902</v>
      </c>
      <c r="N3727">
        <v>7.5816666660000003</v>
      </c>
      <c r="O3727">
        <v>0</v>
      </c>
      <c r="P3727">
        <v>163</v>
      </c>
      <c r="Q3727">
        <v>0</v>
      </c>
      <c r="R3727">
        <v>5</v>
      </c>
      <c r="S3727">
        <v>0</v>
      </c>
      <c r="T3727">
        <v>10</v>
      </c>
      <c r="U3727">
        <v>0</v>
      </c>
      <c r="V3727">
        <v>0</v>
      </c>
      <c r="W3727">
        <v>0</v>
      </c>
      <c r="X3727">
        <v>366.27648999338288</v>
      </c>
      <c r="Y3727">
        <v>0</v>
      </c>
      <c r="Z3727">
        <v>9.7154466359577327</v>
      </c>
      <c r="AA3727">
        <v>0</v>
      </c>
      <c r="AB3727">
        <v>28.28770310275554</v>
      </c>
      <c r="AC3727">
        <v>0</v>
      </c>
      <c r="AD3727">
        <v>0</v>
      </c>
      <c r="AE3727">
        <v>404.27963973209614</v>
      </c>
    </row>
    <row r="3728" spans="1:31" x14ac:dyDescent="0.25">
      <c r="A3728">
        <v>2390669</v>
      </c>
      <c r="B3728">
        <v>1</v>
      </c>
      <c r="C3728" t="s">
        <v>81</v>
      </c>
      <c r="D3728" t="s">
        <v>122</v>
      </c>
      <c r="E3728" t="s">
        <v>181</v>
      </c>
      <c r="F3728" t="s">
        <v>10903</v>
      </c>
      <c r="G3728" t="s">
        <v>183</v>
      </c>
      <c r="H3728" t="s">
        <v>135</v>
      </c>
      <c r="I3728" t="s">
        <v>136</v>
      </c>
      <c r="J3728" t="s">
        <v>137</v>
      </c>
      <c r="K3728" t="s">
        <v>163</v>
      </c>
      <c r="L3728" t="s">
        <v>10904</v>
      </c>
      <c r="M3728" t="s">
        <v>10905</v>
      </c>
      <c r="N3728">
        <v>4.0444444439999998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</row>
    <row r="3729" spans="1:31" x14ac:dyDescent="0.25">
      <c r="A3729">
        <v>2390967</v>
      </c>
      <c r="B3729">
        <v>1</v>
      </c>
      <c r="C3729" t="s">
        <v>80</v>
      </c>
      <c r="D3729" t="s">
        <v>96</v>
      </c>
      <c r="E3729" t="s">
        <v>181</v>
      </c>
      <c r="F3729" t="s">
        <v>10906</v>
      </c>
      <c r="G3729" t="s">
        <v>231</v>
      </c>
      <c r="H3729" t="s">
        <v>135</v>
      </c>
      <c r="I3729" t="s">
        <v>136</v>
      </c>
      <c r="J3729" t="s">
        <v>137</v>
      </c>
      <c r="K3729" t="s">
        <v>163</v>
      </c>
      <c r="L3729" t="s">
        <v>10907</v>
      </c>
      <c r="M3729" t="s">
        <v>10908</v>
      </c>
      <c r="N3729">
        <v>3.693888888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1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5.4670833270496892</v>
      </c>
      <c r="AC3729">
        <v>0</v>
      </c>
      <c r="AD3729">
        <v>0</v>
      </c>
      <c r="AE3729">
        <v>5.4670833270496892</v>
      </c>
    </row>
    <row r="3730" spans="1:31" x14ac:dyDescent="0.25">
      <c r="A3730">
        <v>2390933</v>
      </c>
      <c r="B3730">
        <v>1</v>
      </c>
      <c r="C3730" t="s">
        <v>80</v>
      </c>
      <c r="D3730" t="s">
        <v>105</v>
      </c>
      <c r="E3730" t="s">
        <v>176</v>
      </c>
      <c r="F3730" t="s">
        <v>10909</v>
      </c>
      <c r="G3730" t="s">
        <v>147</v>
      </c>
      <c r="H3730" t="s">
        <v>135</v>
      </c>
      <c r="I3730" t="s">
        <v>136</v>
      </c>
      <c r="J3730" t="s">
        <v>137</v>
      </c>
      <c r="K3730" t="s">
        <v>138</v>
      </c>
      <c r="L3730" t="s">
        <v>10910</v>
      </c>
      <c r="M3730" t="s">
        <v>10911</v>
      </c>
      <c r="N3730">
        <v>3.395277777</v>
      </c>
      <c r="O3730">
        <v>0</v>
      </c>
      <c r="P3730">
        <v>25</v>
      </c>
      <c r="Q3730">
        <v>0</v>
      </c>
      <c r="R3730">
        <v>0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16.655051117510823</v>
      </c>
      <c r="Y3730">
        <v>0</v>
      </c>
      <c r="Z3730">
        <v>0</v>
      </c>
      <c r="AA3730">
        <v>0</v>
      </c>
      <c r="AB3730">
        <v>2.4771504743398483</v>
      </c>
      <c r="AC3730">
        <v>0</v>
      </c>
      <c r="AD3730">
        <v>0</v>
      </c>
      <c r="AE3730">
        <v>19.13220159185067</v>
      </c>
    </row>
    <row r="3731" spans="1:31" x14ac:dyDescent="0.25">
      <c r="A3731">
        <v>2390864</v>
      </c>
      <c r="B3731">
        <v>1</v>
      </c>
      <c r="C3731" t="s">
        <v>80</v>
      </c>
      <c r="D3731" t="s">
        <v>96</v>
      </c>
      <c r="E3731" t="s">
        <v>141</v>
      </c>
      <c r="F3731" t="s">
        <v>10164</v>
      </c>
      <c r="G3731" t="s">
        <v>480</v>
      </c>
      <c r="H3731" t="s">
        <v>143</v>
      </c>
      <c r="I3731" t="s">
        <v>136</v>
      </c>
      <c r="J3731" t="s">
        <v>137</v>
      </c>
      <c r="K3731" t="s">
        <v>163</v>
      </c>
      <c r="L3731" t="s">
        <v>10912</v>
      </c>
      <c r="M3731" t="s">
        <v>10913</v>
      </c>
      <c r="N3731">
        <v>1.6469444440000001</v>
      </c>
      <c r="O3731">
        <v>1</v>
      </c>
      <c r="P3731">
        <v>0</v>
      </c>
      <c r="Q3731">
        <v>1</v>
      </c>
      <c r="R3731">
        <v>0</v>
      </c>
      <c r="S3731">
        <v>2</v>
      </c>
      <c r="T3731">
        <v>6</v>
      </c>
      <c r="U3731">
        <v>0</v>
      </c>
      <c r="V3731">
        <v>0</v>
      </c>
      <c r="W3731">
        <v>19.544888954379452</v>
      </c>
      <c r="X3731">
        <v>0</v>
      </c>
      <c r="Y3731">
        <v>0.96479128225751187</v>
      </c>
      <c r="Z3731">
        <v>0</v>
      </c>
      <c r="AA3731">
        <v>36.235905788003457</v>
      </c>
      <c r="AB3731">
        <v>42.366298148167431</v>
      </c>
      <c r="AC3731">
        <v>0</v>
      </c>
      <c r="AD3731">
        <v>0</v>
      </c>
      <c r="AE3731">
        <v>99.111884172807848</v>
      </c>
    </row>
    <row r="3732" spans="1:31" x14ac:dyDescent="0.25">
      <c r="A3732">
        <v>2390701</v>
      </c>
      <c r="B3732">
        <v>1</v>
      </c>
      <c r="C3732" t="s">
        <v>80</v>
      </c>
      <c r="D3732" t="s">
        <v>108</v>
      </c>
      <c r="E3732" t="s">
        <v>132</v>
      </c>
      <c r="F3732" t="s">
        <v>10914</v>
      </c>
      <c r="G3732" t="s">
        <v>134</v>
      </c>
      <c r="H3732" t="s">
        <v>135</v>
      </c>
      <c r="I3732" t="s">
        <v>136</v>
      </c>
      <c r="J3732" t="s">
        <v>137</v>
      </c>
      <c r="K3732" t="s">
        <v>138</v>
      </c>
      <c r="L3732" t="s">
        <v>10915</v>
      </c>
      <c r="M3732" t="s">
        <v>10916</v>
      </c>
      <c r="N3732">
        <v>2.2941666660000002</v>
      </c>
      <c r="O3732">
        <v>0</v>
      </c>
      <c r="P3732">
        <v>75</v>
      </c>
      <c r="Q3732">
        <v>0</v>
      </c>
      <c r="R3732">
        <v>17</v>
      </c>
      <c r="S3732">
        <v>0</v>
      </c>
      <c r="T3732">
        <v>15</v>
      </c>
      <c r="U3732">
        <v>0</v>
      </c>
      <c r="V3732">
        <v>0</v>
      </c>
      <c r="W3732">
        <v>0</v>
      </c>
      <c r="X3732">
        <v>32.541325911214408</v>
      </c>
      <c r="Y3732">
        <v>0</v>
      </c>
      <c r="Z3732">
        <v>50.369364824161472</v>
      </c>
      <c r="AA3732">
        <v>0</v>
      </c>
      <c r="AB3732">
        <v>43.944630710729584</v>
      </c>
      <c r="AC3732">
        <v>0</v>
      </c>
      <c r="AD3732">
        <v>0</v>
      </c>
      <c r="AE3732">
        <v>126.85532144610546</v>
      </c>
    </row>
    <row r="3733" spans="1:31" x14ac:dyDescent="0.25">
      <c r="A3733">
        <v>2390787</v>
      </c>
      <c r="B3733">
        <v>1</v>
      </c>
      <c r="C3733" t="s">
        <v>81</v>
      </c>
      <c r="D3733" t="s">
        <v>123</v>
      </c>
      <c r="E3733" t="s">
        <v>141</v>
      </c>
      <c r="F3733" t="s">
        <v>10917</v>
      </c>
      <c r="G3733" t="s">
        <v>206</v>
      </c>
      <c r="H3733" t="s">
        <v>143</v>
      </c>
      <c r="I3733" t="s">
        <v>136</v>
      </c>
      <c r="J3733" t="s">
        <v>137</v>
      </c>
      <c r="K3733" t="s">
        <v>163</v>
      </c>
      <c r="L3733" t="s">
        <v>10918</v>
      </c>
      <c r="M3733" t="s">
        <v>10919</v>
      </c>
      <c r="N3733">
        <v>2.420555555</v>
      </c>
      <c r="O3733">
        <v>0</v>
      </c>
      <c r="P3733">
        <v>6</v>
      </c>
      <c r="Q3733">
        <v>0</v>
      </c>
      <c r="R3733">
        <v>32</v>
      </c>
      <c r="S3733">
        <v>0</v>
      </c>
      <c r="T3733">
        <v>3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54.702738909049316</v>
      </c>
      <c r="AA3733">
        <v>0</v>
      </c>
      <c r="AB3733">
        <v>13.293811950757368</v>
      </c>
      <c r="AC3733">
        <v>0</v>
      </c>
      <c r="AD3733">
        <v>0</v>
      </c>
      <c r="AE3733">
        <v>67.996550859806689</v>
      </c>
    </row>
    <row r="3734" spans="1:31" x14ac:dyDescent="0.25">
      <c r="A3734">
        <v>2391096</v>
      </c>
      <c r="B3734">
        <v>1</v>
      </c>
      <c r="C3734" t="s">
        <v>81</v>
      </c>
      <c r="D3734" t="s">
        <v>128</v>
      </c>
      <c r="E3734" t="s">
        <v>181</v>
      </c>
      <c r="F3734" t="s">
        <v>10920</v>
      </c>
      <c r="G3734" t="s">
        <v>254</v>
      </c>
      <c r="H3734" t="s">
        <v>135</v>
      </c>
      <c r="I3734" t="s">
        <v>136</v>
      </c>
      <c r="J3734" t="s">
        <v>137</v>
      </c>
      <c r="K3734" t="s">
        <v>163</v>
      </c>
      <c r="L3734" t="s">
        <v>10921</v>
      </c>
      <c r="M3734" t="s">
        <v>10922</v>
      </c>
      <c r="N3734">
        <v>0.29472222199999998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1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0.26843199278674978</v>
      </c>
      <c r="AC3734">
        <v>0</v>
      </c>
      <c r="AD3734">
        <v>0</v>
      </c>
      <c r="AE3734">
        <v>0.26843199278674978</v>
      </c>
    </row>
    <row r="3735" spans="1:31" x14ac:dyDescent="0.25">
      <c r="A3735">
        <v>2390827</v>
      </c>
      <c r="B3735">
        <v>1</v>
      </c>
      <c r="C3735" t="s">
        <v>80</v>
      </c>
      <c r="D3735" t="s">
        <v>101</v>
      </c>
      <c r="E3735" t="s">
        <v>157</v>
      </c>
      <c r="F3735" t="s">
        <v>10923</v>
      </c>
      <c r="G3735" t="s">
        <v>254</v>
      </c>
      <c r="H3735" t="s">
        <v>135</v>
      </c>
      <c r="I3735" t="s">
        <v>136</v>
      </c>
      <c r="J3735" t="s">
        <v>137</v>
      </c>
      <c r="K3735" t="s">
        <v>163</v>
      </c>
      <c r="L3735" t="s">
        <v>10924</v>
      </c>
      <c r="M3735" t="s">
        <v>10925</v>
      </c>
      <c r="N3735">
        <v>1.0438888879999999</v>
      </c>
      <c r="O3735">
        <v>0</v>
      </c>
      <c r="P3735">
        <v>231</v>
      </c>
      <c r="Q3735">
        <v>0</v>
      </c>
      <c r="R3735">
        <v>0</v>
      </c>
      <c r="S3735">
        <v>0</v>
      </c>
      <c r="T3735">
        <v>8</v>
      </c>
      <c r="U3735">
        <v>0</v>
      </c>
      <c r="V3735">
        <v>0</v>
      </c>
      <c r="W3735">
        <v>0</v>
      </c>
      <c r="X3735">
        <v>50.260377707944365</v>
      </c>
      <c r="Y3735">
        <v>0</v>
      </c>
      <c r="Z3735">
        <v>0</v>
      </c>
      <c r="AA3735">
        <v>0</v>
      </c>
      <c r="AB3735">
        <v>7.5514174690439759</v>
      </c>
      <c r="AC3735">
        <v>0</v>
      </c>
      <c r="AD3735">
        <v>0</v>
      </c>
      <c r="AE3735">
        <v>57.81179517698834</v>
      </c>
    </row>
    <row r="3736" spans="1:31" x14ac:dyDescent="0.25">
      <c r="A3736">
        <v>2390993</v>
      </c>
      <c r="B3736">
        <v>1</v>
      </c>
      <c r="C3736" t="s">
        <v>80</v>
      </c>
      <c r="D3736" t="s">
        <v>82</v>
      </c>
      <c r="E3736" t="s">
        <v>176</v>
      </c>
      <c r="F3736" t="s">
        <v>10926</v>
      </c>
      <c r="G3736" t="s">
        <v>254</v>
      </c>
      <c r="H3736" t="s">
        <v>135</v>
      </c>
      <c r="I3736" t="s">
        <v>136</v>
      </c>
      <c r="J3736" t="s">
        <v>137</v>
      </c>
      <c r="K3736" t="s">
        <v>163</v>
      </c>
      <c r="L3736" t="s">
        <v>10927</v>
      </c>
      <c r="M3736" t="s">
        <v>10928</v>
      </c>
      <c r="N3736">
        <v>1.048611111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9</v>
      </c>
      <c r="U3736">
        <v>0</v>
      </c>
      <c r="V3736">
        <v>1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12.71625712770342</v>
      </c>
      <c r="AC3736">
        <v>0</v>
      </c>
      <c r="AD3736">
        <v>8.8195276131255884</v>
      </c>
      <c r="AE3736">
        <v>21.535784740829008</v>
      </c>
    </row>
    <row r="3737" spans="1:31" x14ac:dyDescent="0.25">
      <c r="A3737">
        <v>2390615</v>
      </c>
      <c r="B3737">
        <v>1</v>
      </c>
      <c r="C3737" t="s">
        <v>80</v>
      </c>
      <c r="D3737" t="s">
        <v>94</v>
      </c>
      <c r="E3737" t="s">
        <v>153</v>
      </c>
      <c r="F3737" t="s">
        <v>10929</v>
      </c>
      <c r="G3737" t="s">
        <v>162</v>
      </c>
      <c r="H3737" t="s">
        <v>143</v>
      </c>
      <c r="I3737" t="s">
        <v>136</v>
      </c>
      <c r="J3737" t="s">
        <v>137</v>
      </c>
      <c r="K3737" t="s">
        <v>163</v>
      </c>
      <c r="L3737" t="s">
        <v>10930</v>
      </c>
      <c r="M3737" t="s">
        <v>10931</v>
      </c>
      <c r="N3737">
        <v>0.87972222200000005</v>
      </c>
      <c r="O3737">
        <v>0</v>
      </c>
      <c r="P3737">
        <v>136</v>
      </c>
      <c r="Q3737">
        <v>0</v>
      </c>
      <c r="R3737">
        <v>11</v>
      </c>
      <c r="S3737">
        <v>0</v>
      </c>
      <c r="T3737">
        <v>13</v>
      </c>
      <c r="U3737">
        <v>0</v>
      </c>
      <c r="V3737">
        <v>0</v>
      </c>
      <c r="W3737">
        <v>0</v>
      </c>
      <c r="X3737">
        <v>18.130978717793521</v>
      </c>
      <c r="Y3737">
        <v>0</v>
      </c>
      <c r="Z3737">
        <v>1.0347820499592255</v>
      </c>
      <c r="AA3737">
        <v>0</v>
      </c>
      <c r="AB3737">
        <v>3.0676571896982874</v>
      </c>
      <c r="AC3737">
        <v>0</v>
      </c>
      <c r="AD3737">
        <v>0</v>
      </c>
      <c r="AE3737">
        <v>22.233417957451035</v>
      </c>
    </row>
    <row r="3738" spans="1:31" x14ac:dyDescent="0.25">
      <c r="A3738">
        <v>2391182</v>
      </c>
      <c r="B3738">
        <v>1</v>
      </c>
      <c r="C3738" t="s">
        <v>80</v>
      </c>
      <c r="D3738" t="s">
        <v>94</v>
      </c>
      <c r="E3738" t="s">
        <v>157</v>
      </c>
      <c r="F3738" t="s">
        <v>10932</v>
      </c>
      <c r="G3738" t="s">
        <v>254</v>
      </c>
      <c r="H3738" t="s">
        <v>135</v>
      </c>
      <c r="I3738" t="s">
        <v>136</v>
      </c>
      <c r="J3738" t="s">
        <v>137</v>
      </c>
      <c r="K3738" t="s">
        <v>163</v>
      </c>
      <c r="L3738" t="s">
        <v>10933</v>
      </c>
      <c r="M3738" t="s">
        <v>10934</v>
      </c>
      <c r="N3738">
        <v>0.30194444399999998</v>
      </c>
      <c r="O3738">
        <v>0</v>
      </c>
      <c r="P3738">
        <v>92</v>
      </c>
      <c r="Q3738">
        <v>0</v>
      </c>
      <c r="R3738">
        <v>0</v>
      </c>
      <c r="S3738">
        <v>0</v>
      </c>
      <c r="T3738">
        <v>2</v>
      </c>
      <c r="U3738">
        <v>0</v>
      </c>
      <c r="V3738">
        <v>0</v>
      </c>
      <c r="W3738">
        <v>0</v>
      </c>
      <c r="X3738">
        <v>5.7443973494841085</v>
      </c>
      <c r="Y3738">
        <v>0</v>
      </c>
      <c r="Z3738">
        <v>0</v>
      </c>
      <c r="AA3738">
        <v>0</v>
      </c>
      <c r="AB3738">
        <v>0.17339152062344584</v>
      </c>
      <c r="AC3738">
        <v>0</v>
      </c>
      <c r="AD3738">
        <v>0</v>
      </c>
      <c r="AE3738">
        <v>5.9177888701075547</v>
      </c>
    </row>
    <row r="3739" spans="1:31" x14ac:dyDescent="0.25">
      <c r="A3739">
        <v>2390784</v>
      </c>
      <c r="B3739">
        <v>1</v>
      </c>
      <c r="C3739" t="s">
        <v>80</v>
      </c>
      <c r="D3739" t="s">
        <v>82</v>
      </c>
      <c r="E3739" t="s">
        <v>181</v>
      </c>
      <c r="F3739" t="s">
        <v>10935</v>
      </c>
      <c r="G3739" t="s">
        <v>231</v>
      </c>
      <c r="H3739" t="s">
        <v>135</v>
      </c>
      <c r="I3739" t="s">
        <v>136</v>
      </c>
      <c r="J3739" t="s">
        <v>137</v>
      </c>
      <c r="K3739" t="s">
        <v>163</v>
      </c>
      <c r="L3739" t="s">
        <v>10936</v>
      </c>
      <c r="M3739" t="s">
        <v>10937</v>
      </c>
      <c r="N3739">
        <v>8.0197222220000004</v>
      </c>
      <c r="O3739">
        <v>0</v>
      </c>
      <c r="P3739">
        <v>8</v>
      </c>
      <c r="Q3739">
        <v>0</v>
      </c>
      <c r="R3739">
        <v>0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10.494737926772864</v>
      </c>
      <c r="Y3739">
        <v>0</v>
      </c>
      <c r="Z3739">
        <v>0</v>
      </c>
      <c r="AA3739">
        <v>0</v>
      </c>
      <c r="AB3739">
        <v>58.882568207189273</v>
      </c>
      <c r="AC3739">
        <v>0</v>
      </c>
      <c r="AD3739">
        <v>0</v>
      </c>
      <c r="AE3739">
        <v>69.377306133962136</v>
      </c>
    </row>
    <row r="3740" spans="1:31" x14ac:dyDescent="0.25">
      <c r="A3740">
        <v>2390807</v>
      </c>
      <c r="B3740">
        <v>1</v>
      </c>
      <c r="C3740" t="s">
        <v>80</v>
      </c>
      <c r="D3740" t="s">
        <v>96</v>
      </c>
      <c r="E3740" t="s">
        <v>157</v>
      </c>
      <c r="F3740" t="s">
        <v>10938</v>
      </c>
      <c r="G3740" t="s">
        <v>297</v>
      </c>
      <c r="H3740" t="s">
        <v>135</v>
      </c>
      <c r="I3740" t="s">
        <v>136</v>
      </c>
      <c r="J3740" t="s">
        <v>137</v>
      </c>
      <c r="K3740" t="s">
        <v>163</v>
      </c>
      <c r="L3740" t="s">
        <v>10939</v>
      </c>
      <c r="M3740" t="s">
        <v>10940</v>
      </c>
      <c r="N3740">
        <v>2.4388888880000001</v>
      </c>
      <c r="O3740">
        <v>0</v>
      </c>
      <c r="P3740">
        <v>76</v>
      </c>
      <c r="Q3740">
        <v>0</v>
      </c>
      <c r="R3740">
        <v>1</v>
      </c>
      <c r="S3740">
        <v>0</v>
      </c>
      <c r="T3740">
        <v>5</v>
      </c>
      <c r="U3740">
        <v>0</v>
      </c>
      <c r="V3740">
        <v>0</v>
      </c>
      <c r="W3740">
        <v>0</v>
      </c>
      <c r="X3740">
        <v>23.209414756299459</v>
      </c>
      <c r="Y3740">
        <v>0</v>
      </c>
      <c r="Z3740">
        <v>1.2641034049847826</v>
      </c>
      <c r="AA3740">
        <v>0</v>
      </c>
      <c r="AB3740">
        <v>37.977814209040268</v>
      </c>
      <c r="AC3740">
        <v>0</v>
      </c>
      <c r="AD3740">
        <v>0</v>
      </c>
      <c r="AE3740">
        <v>62.451332370324508</v>
      </c>
    </row>
    <row r="3741" spans="1:31" x14ac:dyDescent="0.25">
      <c r="A3741">
        <v>2390684</v>
      </c>
      <c r="B3741">
        <v>1</v>
      </c>
      <c r="C3741" t="s">
        <v>80</v>
      </c>
      <c r="D3741" t="s">
        <v>101</v>
      </c>
      <c r="E3741" t="s">
        <v>157</v>
      </c>
      <c r="F3741" t="s">
        <v>4406</v>
      </c>
      <c r="G3741" t="s">
        <v>254</v>
      </c>
      <c r="H3741" t="s">
        <v>135</v>
      </c>
      <c r="I3741" t="s">
        <v>136</v>
      </c>
      <c r="J3741" t="s">
        <v>137</v>
      </c>
      <c r="K3741" t="s">
        <v>163</v>
      </c>
      <c r="L3741" t="s">
        <v>10941</v>
      </c>
      <c r="M3741" t="s">
        <v>10942</v>
      </c>
      <c r="N3741">
        <v>0.66111111099999997</v>
      </c>
      <c r="O3741">
        <v>0</v>
      </c>
      <c r="P3741">
        <v>75</v>
      </c>
      <c r="Q3741">
        <v>0</v>
      </c>
      <c r="R3741">
        <v>0</v>
      </c>
      <c r="S3741">
        <v>0</v>
      </c>
      <c r="T3741">
        <v>1</v>
      </c>
      <c r="U3741">
        <v>0</v>
      </c>
      <c r="V3741">
        <v>0</v>
      </c>
      <c r="W3741">
        <v>0</v>
      </c>
      <c r="X3741">
        <v>9.5183827470794107</v>
      </c>
      <c r="Y3741">
        <v>0</v>
      </c>
      <c r="Z3741">
        <v>0</v>
      </c>
      <c r="AA3741">
        <v>0</v>
      </c>
      <c r="AB3741">
        <v>0.38950235138120559</v>
      </c>
      <c r="AC3741">
        <v>0</v>
      </c>
      <c r="AD3741">
        <v>0</v>
      </c>
      <c r="AE3741">
        <v>9.9078850984606159</v>
      </c>
    </row>
    <row r="3742" spans="1:31" x14ac:dyDescent="0.25">
      <c r="A3742">
        <v>2390927</v>
      </c>
      <c r="B3742">
        <v>1</v>
      </c>
      <c r="C3742" t="s">
        <v>80</v>
      </c>
      <c r="D3742" t="s">
        <v>84</v>
      </c>
      <c r="E3742" t="s">
        <v>157</v>
      </c>
      <c r="F3742" t="s">
        <v>10943</v>
      </c>
      <c r="G3742" t="s">
        <v>272</v>
      </c>
      <c r="H3742" t="s">
        <v>135</v>
      </c>
      <c r="I3742" t="s">
        <v>136</v>
      </c>
      <c r="J3742" t="s">
        <v>137</v>
      </c>
      <c r="K3742" t="s">
        <v>163</v>
      </c>
      <c r="L3742" t="s">
        <v>10944</v>
      </c>
      <c r="M3742" t="s">
        <v>10945</v>
      </c>
      <c r="N3742">
        <v>2.3547222219999999</v>
      </c>
      <c r="O3742">
        <v>0</v>
      </c>
      <c r="P3742">
        <v>83</v>
      </c>
      <c r="Q3742">
        <v>0</v>
      </c>
      <c r="R3742">
        <v>0</v>
      </c>
      <c r="S3742">
        <v>0</v>
      </c>
      <c r="T3742">
        <v>5</v>
      </c>
      <c r="U3742">
        <v>0</v>
      </c>
      <c r="V3742">
        <v>0</v>
      </c>
      <c r="W3742">
        <v>0</v>
      </c>
      <c r="X3742">
        <v>38.412543295897585</v>
      </c>
      <c r="Y3742">
        <v>0</v>
      </c>
      <c r="Z3742">
        <v>0</v>
      </c>
      <c r="AA3742">
        <v>0</v>
      </c>
      <c r="AB3742">
        <v>8.4343457586822872</v>
      </c>
      <c r="AC3742">
        <v>0</v>
      </c>
      <c r="AD3742">
        <v>0</v>
      </c>
      <c r="AE3742">
        <v>46.846889054579876</v>
      </c>
    </row>
    <row r="3743" spans="1:31" x14ac:dyDescent="0.25">
      <c r="A3743">
        <v>2390678</v>
      </c>
      <c r="B3743">
        <v>1</v>
      </c>
      <c r="C3743" t="s">
        <v>80</v>
      </c>
      <c r="D3743" t="s">
        <v>93</v>
      </c>
      <c r="E3743" t="s">
        <v>153</v>
      </c>
      <c r="F3743" t="s">
        <v>10946</v>
      </c>
      <c r="G3743" t="s">
        <v>134</v>
      </c>
      <c r="H3743" t="s">
        <v>143</v>
      </c>
      <c r="I3743" t="s">
        <v>136</v>
      </c>
      <c r="J3743" t="s">
        <v>137</v>
      </c>
      <c r="K3743" t="s">
        <v>138</v>
      </c>
      <c r="L3743" t="s">
        <v>10947</v>
      </c>
      <c r="M3743" t="s">
        <v>10948</v>
      </c>
      <c r="N3743">
        <v>5.1116666659999996</v>
      </c>
      <c r="O3743">
        <v>0</v>
      </c>
      <c r="P3743">
        <v>1653</v>
      </c>
      <c r="Q3743">
        <v>35</v>
      </c>
      <c r="R3743">
        <v>161</v>
      </c>
      <c r="S3743">
        <v>15</v>
      </c>
      <c r="T3743">
        <v>247</v>
      </c>
      <c r="U3743">
        <v>1</v>
      </c>
      <c r="V3743">
        <v>1</v>
      </c>
      <c r="W3743">
        <v>0</v>
      </c>
      <c r="X3743">
        <v>1395.9209932572257</v>
      </c>
      <c r="Y3743">
        <v>584.99157248370159</v>
      </c>
      <c r="Z3743">
        <v>1292.181451385545</v>
      </c>
      <c r="AA3743">
        <v>437.04601956189089</v>
      </c>
      <c r="AB3743">
        <v>1230.9316089938868</v>
      </c>
      <c r="AC3743">
        <v>1316.2044064041002</v>
      </c>
      <c r="AD3743">
        <v>168.63227603869802</v>
      </c>
      <c r="AE3743">
        <v>6425.9083281250478</v>
      </c>
    </row>
    <row r="3744" spans="1:31" x14ac:dyDescent="0.25">
      <c r="A3744">
        <v>2390764</v>
      </c>
      <c r="B3744">
        <v>1</v>
      </c>
      <c r="C3744" t="s">
        <v>81</v>
      </c>
      <c r="D3744" t="s">
        <v>127</v>
      </c>
      <c r="E3744" t="s">
        <v>176</v>
      </c>
      <c r="F3744" t="s">
        <v>10949</v>
      </c>
      <c r="G3744" t="s">
        <v>287</v>
      </c>
      <c r="H3744" t="s">
        <v>135</v>
      </c>
      <c r="I3744" t="s">
        <v>136</v>
      </c>
      <c r="J3744" t="s">
        <v>137</v>
      </c>
      <c r="K3744" t="s">
        <v>163</v>
      </c>
      <c r="L3744" t="s">
        <v>10950</v>
      </c>
      <c r="M3744" t="s">
        <v>10951</v>
      </c>
      <c r="N3744">
        <v>2.3472222220000001</v>
      </c>
      <c r="O3744">
        <v>0</v>
      </c>
      <c r="P3744">
        <v>96</v>
      </c>
      <c r="Q3744">
        <v>0</v>
      </c>
      <c r="R3744">
        <v>0</v>
      </c>
      <c r="S3744">
        <v>0</v>
      </c>
      <c r="T3744">
        <v>5</v>
      </c>
      <c r="U3744">
        <v>0</v>
      </c>
      <c r="V3744">
        <v>0</v>
      </c>
      <c r="W3744">
        <v>0</v>
      </c>
      <c r="X3744">
        <v>36.359723180315569</v>
      </c>
      <c r="Y3744">
        <v>0</v>
      </c>
      <c r="Z3744">
        <v>0</v>
      </c>
      <c r="AA3744">
        <v>0</v>
      </c>
      <c r="AB3744">
        <v>22.554747605814626</v>
      </c>
      <c r="AC3744">
        <v>0</v>
      </c>
      <c r="AD3744">
        <v>0</v>
      </c>
      <c r="AE3744">
        <v>58.914470786130195</v>
      </c>
    </row>
    <row r="3745" spans="1:31" x14ac:dyDescent="0.25">
      <c r="A3745">
        <v>2391162</v>
      </c>
      <c r="B3745">
        <v>1</v>
      </c>
      <c r="C3745" t="s">
        <v>80</v>
      </c>
      <c r="D3745" t="s">
        <v>83</v>
      </c>
      <c r="E3745" t="s">
        <v>181</v>
      </c>
      <c r="F3745" t="s">
        <v>10952</v>
      </c>
      <c r="G3745" t="s">
        <v>183</v>
      </c>
      <c r="H3745" t="s">
        <v>135</v>
      </c>
      <c r="I3745" t="s">
        <v>136</v>
      </c>
      <c r="J3745" t="s">
        <v>137</v>
      </c>
      <c r="K3745" t="s">
        <v>163</v>
      </c>
      <c r="L3745" t="s">
        <v>10953</v>
      </c>
      <c r="M3745" t="s">
        <v>10954</v>
      </c>
      <c r="N3745">
        <v>0.92055555499999997</v>
      </c>
      <c r="O3745">
        <v>0</v>
      </c>
      <c r="P3745">
        <v>5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0.90841382227985523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0.90841382227985523</v>
      </c>
    </row>
    <row r="3746" spans="1:31" x14ac:dyDescent="0.25">
      <c r="A3746">
        <v>2391013</v>
      </c>
      <c r="B3746">
        <v>1</v>
      </c>
      <c r="C3746" t="s">
        <v>80</v>
      </c>
      <c r="D3746" t="s">
        <v>84</v>
      </c>
      <c r="E3746" t="s">
        <v>181</v>
      </c>
      <c r="F3746" t="s">
        <v>10955</v>
      </c>
      <c r="G3746" t="s">
        <v>183</v>
      </c>
      <c r="H3746" t="s">
        <v>135</v>
      </c>
      <c r="I3746" t="s">
        <v>136</v>
      </c>
      <c r="J3746" t="s">
        <v>137</v>
      </c>
      <c r="K3746" t="s">
        <v>163</v>
      </c>
      <c r="L3746" t="s">
        <v>10956</v>
      </c>
      <c r="M3746" t="s">
        <v>10957</v>
      </c>
      <c r="N3746">
        <v>3.326944444</v>
      </c>
      <c r="O3746">
        <v>0</v>
      </c>
      <c r="P3746">
        <v>3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3.01750181852388</v>
      </c>
      <c r="Y3746">
        <v>0</v>
      </c>
      <c r="Z3746">
        <v>0</v>
      </c>
      <c r="AA3746">
        <v>0</v>
      </c>
      <c r="AB3746">
        <v>24.486778264994591</v>
      </c>
      <c r="AC3746">
        <v>0</v>
      </c>
      <c r="AD3746">
        <v>0</v>
      </c>
      <c r="AE3746">
        <v>27.50428008351847</v>
      </c>
    </row>
    <row r="3747" spans="1:31" x14ac:dyDescent="0.25">
      <c r="A3747">
        <v>2390621</v>
      </c>
      <c r="B3747">
        <v>1</v>
      </c>
      <c r="C3747" t="s">
        <v>81</v>
      </c>
      <c r="D3747" t="s">
        <v>127</v>
      </c>
      <c r="E3747" t="s">
        <v>181</v>
      </c>
      <c r="F3747" t="s">
        <v>10958</v>
      </c>
      <c r="G3747" t="s">
        <v>224</v>
      </c>
      <c r="H3747" t="s">
        <v>135</v>
      </c>
      <c r="I3747" t="s">
        <v>136</v>
      </c>
      <c r="J3747" t="s">
        <v>137</v>
      </c>
      <c r="K3747" t="s">
        <v>163</v>
      </c>
      <c r="L3747" t="s">
        <v>10959</v>
      </c>
      <c r="M3747" t="s">
        <v>10960</v>
      </c>
      <c r="N3747">
        <v>2.6061111110000001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</row>
    <row r="3748" spans="1:31" x14ac:dyDescent="0.25">
      <c r="A3748">
        <v>2390870</v>
      </c>
      <c r="B3748">
        <v>1</v>
      </c>
      <c r="C3748" t="s">
        <v>81</v>
      </c>
      <c r="D3748" t="s">
        <v>114</v>
      </c>
      <c r="E3748" t="s">
        <v>141</v>
      </c>
      <c r="F3748" t="s">
        <v>10961</v>
      </c>
      <c r="G3748" t="s">
        <v>206</v>
      </c>
      <c r="H3748" t="s">
        <v>143</v>
      </c>
      <c r="I3748" t="s">
        <v>136</v>
      </c>
      <c r="J3748" t="s">
        <v>137</v>
      </c>
      <c r="K3748" t="s">
        <v>163</v>
      </c>
      <c r="L3748" t="s">
        <v>10962</v>
      </c>
      <c r="M3748" t="s">
        <v>10963</v>
      </c>
      <c r="N3748">
        <v>2.3174999999999999</v>
      </c>
      <c r="O3748">
        <v>0</v>
      </c>
      <c r="P3748">
        <v>7</v>
      </c>
      <c r="Q3748">
        <v>0</v>
      </c>
      <c r="R3748">
        <v>1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1.3523775854583313</v>
      </c>
      <c r="Y3748">
        <v>0</v>
      </c>
      <c r="Z3748">
        <v>8.809327916467305E-2</v>
      </c>
      <c r="AA3748">
        <v>0</v>
      </c>
      <c r="AB3748">
        <v>0</v>
      </c>
      <c r="AC3748">
        <v>0</v>
      </c>
      <c r="AD3748">
        <v>0</v>
      </c>
      <c r="AE3748">
        <v>1.4404708646230044</v>
      </c>
    </row>
    <row r="3749" spans="1:31" x14ac:dyDescent="0.25">
      <c r="A3749">
        <v>2391093</v>
      </c>
      <c r="B3749">
        <v>1</v>
      </c>
      <c r="C3749" t="s">
        <v>81</v>
      </c>
      <c r="D3749" t="s">
        <v>128</v>
      </c>
      <c r="E3749" t="s">
        <v>181</v>
      </c>
      <c r="F3749" t="s">
        <v>10964</v>
      </c>
      <c r="G3749" t="s">
        <v>183</v>
      </c>
      <c r="H3749" t="s">
        <v>135</v>
      </c>
      <c r="I3749" t="s">
        <v>136</v>
      </c>
      <c r="J3749" t="s">
        <v>137</v>
      </c>
      <c r="K3749" t="s">
        <v>163</v>
      </c>
      <c r="L3749" t="s">
        <v>10965</v>
      </c>
      <c r="M3749" t="s">
        <v>10966</v>
      </c>
      <c r="N3749">
        <v>2.1402777770000001</v>
      </c>
      <c r="O3749">
        <v>0</v>
      </c>
      <c r="P3749">
        <v>3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1.0479151082810223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1.0479151082810223</v>
      </c>
    </row>
    <row r="3750" spans="1:31" x14ac:dyDescent="0.25">
      <c r="A3750">
        <v>2391036</v>
      </c>
      <c r="B3750">
        <v>1</v>
      </c>
      <c r="C3750" t="s">
        <v>81</v>
      </c>
      <c r="D3750" t="s">
        <v>128</v>
      </c>
      <c r="E3750" t="s">
        <v>176</v>
      </c>
      <c r="F3750" t="s">
        <v>10967</v>
      </c>
      <c r="G3750" t="s">
        <v>235</v>
      </c>
      <c r="H3750" t="s">
        <v>135</v>
      </c>
      <c r="I3750" t="s">
        <v>136</v>
      </c>
      <c r="J3750" t="s">
        <v>3</v>
      </c>
      <c r="K3750" t="s">
        <v>163</v>
      </c>
      <c r="L3750" t="s">
        <v>10968</v>
      </c>
      <c r="M3750" t="s">
        <v>10969</v>
      </c>
      <c r="N3750">
        <v>1.625555555</v>
      </c>
      <c r="O3750">
        <v>0</v>
      </c>
      <c r="P3750">
        <v>46</v>
      </c>
      <c r="Q3750">
        <v>0</v>
      </c>
      <c r="R3750">
        <v>0</v>
      </c>
      <c r="S3750">
        <v>0</v>
      </c>
      <c r="T3750">
        <v>8</v>
      </c>
      <c r="U3750">
        <v>0</v>
      </c>
      <c r="V3750">
        <v>0</v>
      </c>
      <c r="W3750">
        <v>0</v>
      </c>
      <c r="X3750">
        <v>14.099186202796316</v>
      </c>
      <c r="Y3750">
        <v>0</v>
      </c>
      <c r="Z3750">
        <v>0</v>
      </c>
      <c r="AA3750">
        <v>0</v>
      </c>
      <c r="AB3750">
        <v>16.681151700461626</v>
      </c>
      <c r="AC3750">
        <v>0</v>
      </c>
      <c r="AD3750">
        <v>0</v>
      </c>
      <c r="AE3750">
        <v>30.780337903257944</v>
      </c>
    </row>
    <row r="3751" spans="1:31" x14ac:dyDescent="0.25">
      <c r="A3751">
        <v>2408451</v>
      </c>
      <c r="B3751">
        <v>1</v>
      </c>
      <c r="C3751" t="s">
        <v>80</v>
      </c>
      <c r="D3751" t="s">
        <v>104</v>
      </c>
      <c r="E3751" t="s">
        <v>279</v>
      </c>
      <c r="F3751" t="s">
        <v>9896</v>
      </c>
      <c r="G3751" t="s">
        <v>162</v>
      </c>
      <c r="H3751" t="s">
        <v>143</v>
      </c>
      <c r="I3751" t="s">
        <v>136</v>
      </c>
      <c r="J3751" t="s">
        <v>137</v>
      </c>
      <c r="K3751" t="s">
        <v>163</v>
      </c>
      <c r="L3751" t="s">
        <v>10970</v>
      </c>
      <c r="M3751" t="s">
        <v>10971</v>
      </c>
      <c r="N3751">
        <v>0.383333333</v>
      </c>
      <c r="O3751">
        <v>0</v>
      </c>
      <c r="P3751">
        <v>18352</v>
      </c>
      <c r="Q3751">
        <v>7</v>
      </c>
      <c r="R3751">
        <v>96</v>
      </c>
      <c r="S3751">
        <v>9</v>
      </c>
      <c r="T3751">
        <v>2391</v>
      </c>
      <c r="U3751">
        <v>6</v>
      </c>
      <c r="V3751">
        <v>6</v>
      </c>
      <c r="W3751">
        <v>0</v>
      </c>
      <c r="X3751">
        <v>1257.2704570120586</v>
      </c>
      <c r="Y3751">
        <v>0.72947916726896667</v>
      </c>
      <c r="Z3751">
        <v>18.802308623967459</v>
      </c>
      <c r="AA3751">
        <v>67.475368966700429</v>
      </c>
      <c r="AB3751">
        <v>876.29860572835014</v>
      </c>
      <c r="AC3751">
        <v>400.3999518319676</v>
      </c>
      <c r="AD3751">
        <v>102.0149891620114</v>
      </c>
      <c r="AE3751">
        <v>2722.9911604923241</v>
      </c>
    </row>
    <row r="3752" spans="1:31" x14ac:dyDescent="0.25">
      <c r="A3752">
        <v>2390661</v>
      </c>
      <c r="B3752">
        <v>1</v>
      </c>
      <c r="C3752" t="s">
        <v>80</v>
      </c>
      <c r="D3752" t="s">
        <v>90</v>
      </c>
      <c r="E3752" t="s">
        <v>325</v>
      </c>
      <c r="F3752" t="s">
        <v>10972</v>
      </c>
      <c r="G3752" t="s">
        <v>134</v>
      </c>
      <c r="H3752" t="s">
        <v>143</v>
      </c>
      <c r="I3752" t="s">
        <v>136</v>
      </c>
      <c r="J3752" t="s">
        <v>137</v>
      </c>
      <c r="K3752" t="s">
        <v>138</v>
      </c>
      <c r="L3752" t="s">
        <v>10973</v>
      </c>
      <c r="M3752" t="s">
        <v>10974</v>
      </c>
      <c r="N3752">
        <v>4.7658333329999998</v>
      </c>
      <c r="O3752">
        <v>0</v>
      </c>
      <c r="P3752">
        <v>6161</v>
      </c>
      <c r="Q3752">
        <v>0</v>
      </c>
      <c r="R3752">
        <v>0</v>
      </c>
      <c r="S3752">
        <v>0</v>
      </c>
      <c r="T3752">
        <v>390</v>
      </c>
      <c r="U3752">
        <v>0</v>
      </c>
      <c r="V3752">
        <v>1</v>
      </c>
      <c r="W3752">
        <v>0</v>
      </c>
      <c r="X3752">
        <v>6747.5852419236244</v>
      </c>
      <c r="Y3752">
        <v>0</v>
      </c>
      <c r="Z3752">
        <v>0</v>
      </c>
      <c r="AA3752">
        <v>0</v>
      </c>
      <c r="AB3752">
        <v>1205.8596395252698</v>
      </c>
      <c r="AC3752">
        <v>0</v>
      </c>
      <c r="AD3752">
        <v>18.01568943785032</v>
      </c>
      <c r="AE3752">
        <v>7971.4605708867448</v>
      </c>
    </row>
    <row r="3753" spans="1:31" x14ac:dyDescent="0.25">
      <c r="A3753">
        <v>2390681</v>
      </c>
      <c r="B3753">
        <v>1</v>
      </c>
      <c r="C3753" t="s">
        <v>80</v>
      </c>
      <c r="D3753" t="s">
        <v>88</v>
      </c>
      <c r="E3753" t="s">
        <v>141</v>
      </c>
      <c r="F3753" t="s">
        <v>10975</v>
      </c>
      <c r="G3753" t="s">
        <v>134</v>
      </c>
      <c r="H3753" t="s">
        <v>143</v>
      </c>
      <c r="I3753" t="s">
        <v>136</v>
      </c>
      <c r="J3753" t="s">
        <v>137</v>
      </c>
      <c r="K3753" t="s">
        <v>138</v>
      </c>
      <c r="L3753" t="s">
        <v>10976</v>
      </c>
      <c r="M3753" t="s">
        <v>10977</v>
      </c>
      <c r="N3753">
        <v>2.5975000000000001</v>
      </c>
      <c r="O3753">
        <v>0</v>
      </c>
      <c r="P3753">
        <v>332</v>
      </c>
      <c r="Q3753">
        <v>0</v>
      </c>
      <c r="R3753">
        <v>0</v>
      </c>
      <c r="S3753">
        <v>0</v>
      </c>
      <c r="T3753">
        <v>49</v>
      </c>
      <c r="U3753">
        <v>0</v>
      </c>
      <c r="V3753">
        <v>0</v>
      </c>
      <c r="W3753">
        <v>0</v>
      </c>
      <c r="X3753">
        <v>171.27834659157415</v>
      </c>
      <c r="Y3753">
        <v>0</v>
      </c>
      <c r="Z3753">
        <v>0</v>
      </c>
      <c r="AA3753">
        <v>0</v>
      </c>
      <c r="AB3753">
        <v>216.38344981448202</v>
      </c>
      <c r="AC3753">
        <v>0</v>
      </c>
      <c r="AD3753">
        <v>0</v>
      </c>
      <c r="AE3753">
        <v>387.66179640605617</v>
      </c>
    </row>
    <row r="3754" spans="1:31" x14ac:dyDescent="0.25">
      <c r="A3754">
        <v>2391179</v>
      </c>
      <c r="B3754">
        <v>1</v>
      </c>
      <c r="C3754" t="s">
        <v>80</v>
      </c>
      <c r="D3754" t="s">
        <v>103</v>
      </c>
      <c r="E3754" t="s">
        <v>157</v>
      </c>
      <c r="F3754" t="s">
        <v>10978</v>
      </c>
      <c r="G3754" t="s">
        <v>272</v>
      </c>
      <c r="H3754" t="s">
        <v>135</v>
      </c>
      <c r="I3754" t="s">
        <v>136</v>
      </c>
      <c r="J3754" t="s">
        <v>137</v>
      </c>
      <c r="K3754" t="s">
        <v>163</v>
      </c>
      <c r="L3754" t="s">
        <v>10979</v>
      </c>
      <c r="M3754" t="s">
        <v>10980</v>
      </c>
      <c r="N3754">
        <v>1.8802777770000001</v>
      </c>
      <c r="O3754">
        <v>0</v>
      </c>
      <c r="P3754">
        <v>0</v>
      </c>
      <c r="Q3754">
        <v>0</v>
      </c>
      <c r="R3754">
        <v>16</v>
      </c>
      <c r="S3754">
        <v>0</v>
      </c>
      <c r="T3754">
        <v>16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0.27057022124687502</v>
      </c>
      <c r="AA3754">
        <v>0</v>
      </c>
      <c r="AB3754">
        <v>9.8339190744921936</v>
      </c>
      <c r="AC3754">
        <v>0</v>
      </c>
      <c r="AD3754">
        <v>0</v>
      </c>
      <c r="AE3754">
        <v>10.104489295739068</v>
      </c>
    </row>
    <row r="3755" spans="1:31" x14ac:dyDescent="0.25">
      <c r="A3755">
        <v>2390824</v>
      </c>
      <c r="B3755">
        <v>1</v>
      </c>
      <c r="C3755" t="s">
        <v>80</v>
      </c>
      <c r="D3755" t="s">
        <v>98</v>
      </c>
      <c r="E3755" t="s">
        <v>181</v>
      </c>
      <c r="F3755" t="s">
        <v>10981</v>
      </c>
      <c r="G3755" t="s">
        <v>183</v>
      </c>
      <c r="H3755" t="s">
        <v>135</v>
      </c>
      <c r="I3755" t="s">
        <v>136</v>
      </c>
      <c r="J3755" t="s">
        <v>137</v>
      </c>
      <c r="K3755" t="s">
        <v>163</v>
      </c>
      <c r="L3755" t="s">
        <v>10982</v>
      </c>
      <c r="M3755" t="s">
        <v>10983</v>
      </c>
      <c r="N3755">
        <v>1.4444444439999999</v>
      </c>
      <c r="O3755">
        <v>0</v>
      </c>
      <c r="P3755">
        <v>1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0.32839191731926004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0.32839191731926004</v>
      </c>
    </row>
    <row r="3756" spans="1:31" x14ac:dyDescent="0.25">
      <c r="A3756">
        <v>2390718</v>
      </c>
      <c r="B3756">
        <v>1</v>
      </c>
      <c r="C3756" t="s">
        <v>81</v>
      </c>
      <c r="D3756" t="s">
        <v>119</v>
      </c>
      <c r="E3756" t="s">
        <v>132</v>
      </c>
      <c r="F3756" t="s">
        <v>1583</v>
      </c>
      <c r="G3756" t="s">
        <v>187</v>
      </c>
      <c r="H3756" t="s">
        <v>135</v>
      </c>
      <c r="I3756" t="s">
        <v>136</v>
      </c>
      <c r="J3756" t="s">
        <v>137</v>
      </c>
      <c r="K3756" t="s">
        <v>163</v>
      </c>
      <c r="L3756" t="s">
        <v>10984</v>
      </c>
      <c r="M3756" t="s">
        <v>10985</v>
      </c>
      <c r="N3756">
        <v>1.3258333330000001</v>
      </c>
      <c r="O3756">
        <v>0</v>
      </c>
      <c r="P3756">
        <v>39</v>
      </c>
      <c r="Q3756">
        <v>0</v>
      </c>
      <c r="R3756">
        <v>9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2.9402357469413238</v>
      </c>
      <c r="Y3756">
        <v>0</v>
      </c>
      <c r="Z3756">
        <v>1.1323569039871002</v>
      </c>
      <c r="AA3756">
        <v>0</v>
      </c>
      <c r="AB3756">
        <v>0</v>
      </c>
      <c r="AC3756">
        <v>0</v>
      </c>
      <c r="AD3756">
        <v>0</v>
      </c>
      <c r="AE3756">
        <v>4.0725926509284243</v>
      </c>
    </row>
    <row r="3757" spans="1:31" x14ac:dyDescent="0.25">
      <c r="A3757">
        <v>2390867</v>
      </c>
      <c r="B3757">
        <v>1</v>
      </c>
      <c r="C3757" t="s">
        <v>80</v>
      </c>
      <c r="D3757" t="s">
        <v>107</v>
      </c>
      <c r="E3757" t="s">
        <v>157</v>
      </c>
      <c r="F3757" t="s">
        <v>4310</v>
      </c>
      <c r="G3757" t="s">
        <v>254</v>
      </c>
      <c r="H3757" t="s">
        <v>135</v>
      </c>
      <c r="I3757" t="s">
        <v>136</v>
      </c>
      <c r="J3757" t="s">
        <v>137</v>
      </c>
      <c r="K3757" t="s">
        <v>163</v>
      </c>
      <c r="L3757" t="s">
        <v>10986</v>
      </c>
      <c r="M3757" t="s">
        <v>10987</v>
      </c>
      <c r="N3757">
        <v>0.507222222</v>
      </c>
      <c r="O3757">
        <v>0</v>
      </c>
      <c r="P3757">
        <v>76</v>
      </c>
      <c r="Q3757">
        <v>0</v>
      </c>
      <c r="R3757">
        <v>0</v>
      </c>
      <c r="S3757">
        <v>0</v>
      </c>
      <c r="T3757">
        <v>2</v>
      </c>
      <c r="U3757">
        <v>0</v>
      </c>
      <c r="V3757">
        <v>1</v>
      </c>
      <c r="W3757">
        <v>0</v>
      </c>
      <c r="X3757">
        <v>2.8166727193325873</v>
      </c>
      <c r="Y3757">
        <v>0</v>
      </c>
      <c r="Z3757">
        <v>0</v>
      </c>
      <c r="AA3757">
        <v>0</v>
      </c>
      <c r="AB3757">
        <v>0.81845493572551109</v>
      </c>
      <c r="AC3757">
        <v>0</v>
      </c>
      <c r="AD3757">
        <v>76.425496373309329</v>
      </c>
      <c r="AE3757">
        <v>80.060624028367428</v>
      </c>
    </row>
    <row r="3758" spans="1:31" x14ac:dyDescent="0.25">
      <c r="A3758">
        <v>2391116</v>
      </c>
      <c r="B3758">
        <v>1</v>
      </c>
      <c r="C3758" t="s">
        <v>81</v>
      </c>
      <c r="D3758" t="s">
        <v>128</v>
      </c>
      <c r="E3758" t="s">
        <v>181</v>
      </c>
      <c r="F3758" t="s">
        <v>10988</v>
      </c>
      <c r="G3758" t="s">
        <v>231</v>
      </c>
      <c r="H3758" t="s">
        <v>135</v>
      </c>
      <c r="I3758" t="s">
        <v>136</v>
      </c>
      <c r="J3758" t="s">
        <v>137</v>
      </c>
      <c r="K3758" t="s">
        <v>163</v>
      </c>
      <c r="L3758" t="s">
        <v>10989</v>
      </c>
      <c r="M3758" t="s">
        <v>10990</v>
      </c>
      <c r="N3758">
        <v>5.1402777769999997</v>
      </c>
      <c r="O3758">
        <v>0</v>
      </c>
      <c r="P3758">
        <v>9</v>
      </c>
      <c r="Q3758">
        <v>0</v>
      </c>
      <c r="R3758">
        <v>0</v>
      </c>
      <c r="S3758">
        <v>0</v>
      </c>
      <c r="T3758">
        <v>1</v>
      </c>
      <c r="U3758">
        <v>0</v>
      </c>
      <c r="V3758">
        <v>0</v>
      </c>
      <c r="W3758">
        <v>0</v>
      </c>
      <c r="X3758">
        <v>6.8437236755773636</v>
      </c>
      <c r="Y3758">
        <v>0</v>
      </c>
      <c r="Z3758">
        <v>0</v>
      </c>
      <c r="AA3758">
        <v>0</v>
      </c>
      <c r="AB3758">
        <v>6.2689463550939379</v>
      </c>
      <c r="AC3758">
        <v>0</v>
      </c>
      <c r="AD3758">
        <v>0</v>
      </c>
      <c r="AE3758">
        <v>13.112670030671302</v>
      </c>
    </row>
    <row r="3759" spans="1:31" x14ac:dyDescent="0.25">
      <c r="A3759">
        <v>2390601</v>
      </c>
      <c r="B3759">
        <v>1</v>
      </c>
      <c r="C3759" t="s">
        <v>81</v>
      </c>
      <c r="D3759" t="s">
        <v>127</v>
      </c>
      <c r="E3759" t="s">
        <v>279</v>
      </c>
      <c r="F3759" t="s">
        <v>3285</v>
      </c>
      <c r="G3759" t="s">
        <v>162</v>
      </c>
      <c r="H3759" t="s">
        <v>143</v>
      </c>
      <c r="I3759" t="s">
        <v>136</v>
      </c>
      <c r="J3759" t="s">
        <v>137</v>
      </c>
      <c r="K3759" t="s">
        <v>163</v>
      </c>
      <c r="L3759" t="s">
        <v>10991</v>
      </c>
      <c r="M3759" t="s">
        <v>10992</v>
      </c>
      <c r="N3759">
        <v>0.90611111099999997</v>
      </c>
      <c r="O3759">
        <v>0</v>
      </c>
      <c r="P3759">
        <v>859</v>
      </c>
      <c r="Q3759">
        <v>0</v>
      </c>
      <c r="R3759">
        <v>26</v>
      </c>
      <c r="S3759">
        <v>0</v>
      </c>
      <c r="T3759">
        <v>93</v>
      </c>
      <c r="U3759">
        <v>0</v>
      </c>
      <c r="V3759">
        <v>0</v>
      </c>
      <c r="W3759">
        <v>0</v>
      </c>
      <c r="X3759">
        <v>111.65353736157333</v>
      </c>
      <c r="Y3759">
        <v>0</v>
      </c>
      <c r="Z3759">
        <v>9.2261068069253067</v>
      </c>
      <c r="AA3759">
        <v>0</v>
      </c>
      <c r="AB3759">
        <v>37.484533751722253</v>
      </c>
      <c r="AC3759">
        <v>0</v>
      </c>
      <c r="AD3759">
        <v>0</v>
      </c>
      <c r="AE3759">
        <v>158.36417792022087</v>
      </c>
    </row>
    <row r="3760" spans="1:31" x14ac:dyDescent="0.25">
      <c r="A3760">
        <v>2391125</v>
      </c>
      <c r="B3760">
        <v>1</v>
      </c>
      <c r="C3760" t="s">
        <v>80</v>
      </c>
      <c r="D3760" t="s">
        <v>100</v>
      </c>
      <c r="E3760" t="s">
        <v>132</v>
      </c>
      <c r="F3760" t="s">
        <v>10993</v>
      </c>
      <c r="G3760" t="s">
        <v>527</v>
      </c>
      <c r="H3760" t="s">
        <v>135</v>
      </c>
      <c r="I3760" t="s">
        <v>136</v>
      </c>
      <c r="J3760" t="s">
        <v>137</v>
      </c>
      <c r="K3760" t="s">
        <v>163</v>
      </c>
      <c r="L3760" t="s">
        <v>10994</v>
      </c>
      <c r="M3760" t="s">
        <v>10995</v>
      </c>
      <c r="N3760">
        <v>0.68222222200000004</v>
      </c>
      <c r="O3760">
        <v>0</v>
      </c>
      <c r="P3760">
        <v>18</v>
      </c>
      <c r="Q3760">
        <v>0</v>
      </c>
      <c r="R3760">
        <v>23</v>
      </c>
      <c r="S3760">
        <v>0</v>
      </c>
      <c r="T3760">
        <v>14</v>
      </c>
      <c r="U3760">
        <v>0</v>
      </c>
      <c r="V3760">
        <v>0</v>
      </c>
      <c r="W3760">
        <v>0</v>
      </c>
      <c r="X3760">
        <v>4.1219411409789135</v>
      </c>
      <c r="Y3760">
        <v>0</v>
      </c>
      <c r="Z3760">
        <v>6.361848270951719</v>
      </c>
      <c r="AA3760">
        <v>0</v>
      </c>
      <c r="AB3760">
        <v>4.9502431460529177</v>
      </c>
      <c r="AC3760">
        <v>0</v>
      </c>
      <c r="AD3760">
        <v>0</v>
      </c>
      <c r="AE3760">
        <v>15.434032557983551</v>
      </c>
    </row>
    <row r="3761" spans="1:31" x14ac:dyDescent="0.25">
      <c r="A3761">
        <v>2391102</v>
      </c>
      <c r="B3761">
        <v>1</v>
      </c>
      <c r="C3761" t="s">
        <v>81</v>
      </c>
      <c r="D3761" t="s">
        <v>127</v>
      </c>
      <c r="E3761" t="s">
        <v>279</v>
      </c>
      <c r="F3761" t="s">
        <v>7362</v>
      </c>
      <c r="G3761" t="s">
        <v>162</v>
      </c>
      <c r="H3761" t="s">
        <v>143</v>
      </c>
      <c r="I3761" t="s">
        <v>136</v>
      </c>
      <c r="J3761" t="s">
        <v>137</v>
      </c>
      <c r="K3761" t="s">
        <v>163</v>
      </c>
      <c r="L3761" t="s">
        <v>10996</v>
      </c>
      <c r="M3761" t="s">
        <v>10997</v>
      </c>
      <c r="N3761">
        <v>2.3822222219999998</v>
      </c>
      <c r="O3761">
        <v>2</v>
      </c>
      <c r="P3761">
        <v>130</v>
      </c>
      <c r="Q3761">
        <v>40</v>
      </c>
      <c r="R3761">
        <v>25</v>
      </c>
      <c r="S3761">
        <v>7</v>
      </c>
      <c r="T3761">
        <v>13</v>
      </c>
      <c r="U3761">
        <v>0</v>
      </c>
      <c r="V3761">
        <v>0</v>
      </c>
      <c r="W3761">
        <v>1.3179662754321555</v>
      </c>
      <c r="X3761">
        <v>53.542405614917186</v>
      </c>
      <c r="Y3761">
        <v>54.539511872198979</v>
      </c>
      <c r="Z3761">
        <v>71.4789896560155</v>
      </c>
      <c r="AA3761">
        <v>43.793927699707041</v>
      </c>
      <c r="AB3761">
        <v>15.53128020781153</v>
      </c>
      <c r="AC3761">
        <v>0</v>
      </c>
      <c r="AD3761">
        <v>0</v>
      </c>
      <c r="AE3761">
        <v>240.20408132608239</v>
      </c>
    </row>
    <row r="3762" spans="1:31" x14ac:dyDescent="0.25">
      <c r="A3762">
        <v>2390607</v>
      </c>
      <c r="B3762">
        <v>1</v>
      </c>
      <c r="C3762" t="s">
        <v>81</v>
      </c>
      <c r="D3762" t="s">
        <v>128</v>
      </c>
      <c r="E3762" t="s">
        <v>157</v>
      </c>
      <c r="F3762" t="s">
        <v>10998</v>
      </c>
      <c r="G3762" t="s">
        <v>272</v>
      </c>
      <c r="H3762" t="s">
        <v>135</v>
      </c>
      <c r="I3762" t="s">
        <v>136</v>
      </c>
      <c r="J3762" t="s">
        <v>137</v>
      </c>
      <c r="K3762" t="s">
        <v>163</v>
      </c>
      <c r="L3762" t="s">
        <v>10999</v>
      </c>
      <c r="M3762" t="s">
        <v>11000</v>
      </c>
      <c r="N3762">
        <v>2.6375000000000002</v>
      </c>
      <c r="O3762">
        <v>0</v>
      </c>
      <c r="P3762">
        <v>166</v>
      </c>
      <c r="Q3762">
        <v>0</v>
      </c>
      <c r="R3762">
        <v>0</v>
      </c>
      <c r="S3762">
        <v>0</v>
      </c>
      <c r="T3762">
        <v>5</v>
      </c>
      <c r="U3762">
        <v>0</v>
      </c>
      <c r="V3762">
        <v>0</v>
      </c>
      <c r="W3762">
        <v>0</v>
      </c>
      <c r="X3762">
        <v>59.211212703631674</v>
      </c>
      <c r="Y3762">
        <v>0</v>
      </c>
      <c r="Z3762">
        <v>0</v>
      </c>
      <c r="AA3762">
        <v>0</v>
      </c>
      <c r="AB3762">
        <v>4.7334124381904967</v>
      </c>
      <c r="AC3762">
        <v>0</v>
      </c>
      <c r="AD3762">
        <v>0</v>
      </c>
      <c r="AE3762">
        <v>63.944625141822172</v>
      </c>
    </row>
    <row r="3763" spans="1:31" x14ac:dyDescent="0.25">
      <c r="A3763">
        <v>2390747</v>
      </c>
      <c r="B3763">
        <v>1</v>
      </c>
      <c r="C3763" t="s">
        <v>80</v>
      </c>
      <c r="D3763" t="s">
        <v>96</v>
      </c>
      <c r="E3763" t="s">
        <v>325</v>
      </c>
      <c r="F3763" t="s">
        <v>4360</v>
      </c>
      <c r="G3763" t="s">
        <v>147</v>
      </c>
      <c r="H3763" t="s">
        <v>143</v>
      </c>
      <c r="I3763" t="s">
        <v>136</v>
      </c>
      <c r="J3763" t="s">
        <v>137</v>
      </c>
      <c r="K3763" t="s">
        <v>138</v>
      </c>
      <c r="L3763" t="s">
        <v>11001</v>
      </c>
      <c r="M3763" t="s">
        <v>11002</v>
      </c>
      <c r="N3763">
        <v>2.6577777770000002</v>
      </c>
      <c r="O3763">
        <v>0</v>
      </c>
      <c r="P3763">
        <v>284</v>
      </c>
      <c r="Q3763">
        <v>14</v>
      </c>
      <c r="R3763">
        <v>29</v>
      </c>
      <c r="S3763">
        <v>21</v>
      </c>
      <c r="T3763">
        <v>51</v>
      </c>
      <c r="U3763">
        <v>4</v>
      </c>
      <c r="V3763">
        <v>0</v>
      </c>
      <c r="W3763">
        <v>0</v>
      </c>
      <c r="X3763">
        <v>204.24927584677403</v>
      </c>
      <c r="Y3763">
        <v>27.132817138503718</v>
      </c>
      <c r="Z3763">
        <v>30.796032441785592</v>
      </c>
      <c r="AA3763">
        <v>299.44748672705163</v>
      </c>
      <c r="AB3763">
        <v>82.148541983118079</v>
      </c>
      <c r="AC3763">
        <v>832.15839771008439</v>
      </c>
      <c r="AD3763">
        <v>0</v>
      </c>
      <c r="AE3763">
        <v>1475.9325518473174</v>
      </c>
    </row>
    <row r="3764" spans="1:31" x14ac:dyDescent="0.25">
      <c r="A3764">
        <v>2391085</v>
      </c>
      <c r="B3764">
        <v>1</v>
      </c>
      <c r="C3764" t="s">
        <v>80</v>
      </c>
      <c r="D3764" t="s">
        <v>107</v>
      </c>
      <c r="E3764" t="s">
        <v>157</v>
      </c>
      <c r="F3764" t="s">
        <v>11003</v>
      </c>
      <c r="G3764" t="s">
        <v>254</v>
      </c>
      <c r="H3764" t="s">
        <v>135</v>
      </c>
      <c r="I3764" t="s">
        <v>136</v>
      </c>
      <c r="J3764" t="s">
        <v>137</v>
      </c>
      <c r="K3764" t="s">
        <v>163</v>
      </c>
      <c r="L3764" t="s">
        <v>11004</v>
      </c>
      <c r="M3764" t="s">
        <v>11005</v>
      </c>
      <c r="N3764">
        <v>0.81194444399999999</v>
      </c>
      <c r="O3764">
        <v>0</v>
      </c>
      <c r="P3764">
        <v>155</v>
      </c>
      <c r="Q3764">
        <v>0</v>
      </c>
      <c r="R3764">
        <v>0</v>
      </c>
      <c r="S3764">
        <v>0</v>
      </c>
      <c r="T3764">
        <v>5</v>
      </c>
      <c r="U3764">
        <v>0</v>
      </c>
      <c r="V3764">
        <v>0</v>
      </c>
      <c r="W3764">
        <v>0</v>
      </c>
      <c r="X3764">
        <v>18.07495601697395</v>
      </c>
      <c r="Y3764">
        <v>0</v>
      </c>
      <c r="Z3764">
        <v>0</v>
      </c>
      <c r="AA3764">
        <v>0</v>
      </c>
      <c r="AB3764">
        <v>7.727622430768637</v>
      </c>
      <c r="AC3764">
        <v>0</v>
      </c>
      <c r="AD3764">
        <v>0</v>
      </c>
      <c r="AE3764">
        <v>25.802578447742587</v>
      </c>
    </row>
    <row r="3765" spans="1:31" x14ac:dyDescent="0.25">
      <c r="A3765">
        <v>2390664</v>
      </c>
      <c r="B3765">
        <v>1</v>
      </c>
      <c r="C3765" t="s">
        <v>80</v>
      </c>
      <c r="D3765" t="s">
        <v>110</v>
      </c>
      <c r="E3765" t="s">
        <v>132</v>
      </c>
      <c r="F3765" t="s">
        <v>11006</v>
      </c>
      <c r="G3765" t="s">
        <v>134</v>
      </c>
      <c r="H3765" t="s">
        <v>135</v>
      </c>
      <c r="I3765" t="s">
        <v>136</v>
      </c>
      <c r="J3765" t="s">
        <v>137</v>
      </c>
      <c r="K3765" t="s">
        <v>138</v>
      </c>
      <c r="L3765" t="s">
        <v>11007</v>
      </c>
      <c r="M3765" t="s">
        <v>11008</v>
      </c>
      <c r="N3765">
        <v>3.383888888</v>
      </c>
      <c r="O3765">
        <v>0</v>
      </c>
      <c r="P3765">
        <v>581</v>
      </c>
      <c r="Q3765">
        <v>0</v>
      </c>
      <c r="R3765">
        <v>0</v>
      </c>
      <c r="S3765">
        <v>0</v>
      </c>
      <c r="T3765">
        <v>56</v>
      </c>
      <c r="U3765">
        <v>0</v>
      </c>
      <c r="V3765">
        <v>0</v>
      </c>
      <c r="W3765">
        <v>0</v>
      </c>
      <c r="X3765">
        <v>433.76143181551885</v>
      </c>
      <c r="Y3765">
        <v>0</v>
      </c>
      <c r="Z3765">
        <v>0</v>
      </c>
      <c r="AA3765">
        <v>0</v>
      </c>
      <c r="AB3765">
        <v>126.44460741701702</v>
      </c>
      <c r="AC3765">
        <v>0</v>
      </c>
      <c r="AD3765">
        <v>0</v>
      </c>
      <c r="AE3765">
        <v>560.20603923253589</v>
      </c>
    </row>
    <row r="3766" spans="1:31" x14ac:dyDescent="0.25">
      <c r="A3766">
        <v>2390707</v>
      </c>
      <c r="B3766">
        <v>1</v>
      </c>
      <c r="C3766" t="s">
        <v>80</v>
      </c>
      <c r="D3766" t="s">
        <v>100</v>
      </c>
      <c r="E3766" t="s">
        <v>153</v>
      </c>
      <c r="F3766" t="s">
        <v>1670</v>
      </c>
      <c r="G3766" t="s">
        <v>147</v>
      </c>
      <c r="H3766" t="s">
        <v>143</v>
      </c>
      <c r="I3766" t="s">
        <v>136</v>
      </c>
      <c r="J3766" t="s">
        <v>137</v>
      </c>
      <c r="K3766" t="s">
        <v>138</v>
      </c>
      <c r="L3766" t="s">
        <v>11009</v>
      </c>
      <c r="M3766" t="s">
        <v>11010</v>
      </c>
      <c r="N3766">
        <v>7.0819444440000003</v>
      </c>
      <c r="O3766">
        <v>4</v>
      </c>
      <c r="P3766">
        <v>1649</v>
      </c>
      <c r="Q3766">
        <v>4</v>
      </c>
      <c r="R3766">
        <v>101</v>
      </c>
      <c r="S3766">
        <v>9</v>
      </c>
      <c r="T3766">
        <v>72</v>
      </c>
      <c r="U3766">
        <v>0</v>
      </c>
      <c r="V3766">
        <v>0</v>
      </c>
      <c r="W3766">
        <v>524.75772078914292</v>
      </c>
      <c r="X3766">
        <v>1620.3196485546389</v>
      </c>
      <c r="Y3766">
        <v>46.857024948132604</v>
      </c>
      <c r="Z3766">
        <v>223.59932763040877</v>
      </c>
      <c r="AA3766">
        <v>263.08400136845211</v>
      </c>
      <c r="AB3766">
        <v>305.17149123961718</v>
      </c>
      <c r="AC3766">
        <v>0</v>
      </c>
      <c r="AD3766">
        <v>0</v>
      </c>
      <c r="AE3766">
        <v>2983.7892145303927</v>
      </c>
    </row>
    <row r="3767" spans="1:31" x14ac:dyDescent="0.25">
      <c r="A3767">
        <v>2390727</v>
      </c>
      <c r="B3767">
        <v>1</v>
      </c>
      <c r="C3767" t="s">
        <v>81</v>
      </c>
      <c r="D3767" t="s">
        <v>114</v>
      </c>
      <c r="E3767" t="s">
        <v>141</v>
      </c>
      <c r="F3767" t="s">
        <v>11011</v>
      </c>
      <c r="G3767" t="s">
        <v>206</v>
      </c>
      <c r="H3767" t="s">
        <v>143</v>
      </c>
      <c r="I3767" t="s">
        <v>136</v>
      </c>
      <c r="J3767" t="s">
        <v>137</v>
      </c>
      <c r="K3767" t="s">
        <v>163</v>
      </c>
      <c r="L3767" t="s">
        <v>11012</v>
      </c>
      <c r="M3767" t="s">
        <v>11013</v>
      </c>
      <c r="N3767">
        <v>1.8425</v>
      </c>
      <c r="O3767">
        <v>0</v>
      </c>
      <c r="P3767">
        <v>149</v>
      </c>
      <c r="Q3767">
        <v>1</v>
      </c>
      <c r="R3767">
        <v>0</v>
      </c>
      <c r="S3767">
        <v>0</v>
      </c>
      <c r="T3767">
        <v>9</v>
      </c>
      <c r="U3767">
        <v>0</v>
      </c>
      <c r="V3767">
        <v>0</v>
      </c>
      <c r="W3767">
        <v>0</v>
      </c>
      <c r="X3767">
        <v>27.58527006564427</v>
      </c>
      <c r="Y3767">
        <v>0.87920972143993392</v>
      </c>
      <c r="Z3767">
        <v>0</v>
      </c>
      <c r="AA3767">
        <v>0</v>
      </c>
      <c r="AB3767">
        <v>3.829984675506422</v>
      </c>
      <c r="AC3767">
        <v>0</v>
      </c>
      <c r="AD3767">
        <v>0</v>
      </c>
      <c r="AE3767">
        <v>32.294464462590625</v>
      </c>
    </row>
    <row r="3768" spans="1:31" x14ac:dyDescent="0.25">
      <c r="A3768">
        <v>2391168</v>
      </c>
      <c r="B3768">
        <v>1</v>
      </c>
      <c r="C3768" t="s">
        <v>80</v>
      </c>
      <c r="D3768" t="s">
        <v>99</v>
      </c>
      <c r="E3768" t="s">
        <v>157</v>
      </c>
      <c r="F3768" t="s">
        <v>1172</v>
      </c>
      <c r="G3768" t="s">
        <v>272</v>
      </c>
      <c r="H3768" t="s">
        <v>135</v>
      </c>
      <c r="I3768" t="s">
        <v>136</v>
      </c>
      <c r="J3768" t="s">
        <v>137</v>
      </c>
      <c r="K3768" t="s">
        <v>163</v>
      </c>
      <c r="L3768" t="s">
        <v>11014</v>
      </c>
      <c r="M3768" t="s">
        <v>11015</v>
      </c>
      <c r="N3768">
        <v>1.3688888880000001</v>
      </c>
      <c r="O3768">
        <v>0</v>
      </c>
      <c r="P3768">
        <v>40</v>
      </c>
      <c r="Q3768">
        <v>0</v>
      </c>
      <c r="R3768">
        <v>10</v>
      </c>
      <c r="S3768">
        <v>0</v>
      </c>
      <c r="T3768">
        <v>7</v>
      </c>
      <c r="U3768">
        <v>0</v>
      </c>
      <c r="V3768">
        <v>0</v>
      </c>
      <c r="W3768">
        <v>0</v>
      </c>
      <c r="X3768">
        <v>9.490083166285455</v>
      </c>
      <c r="Y3768">
        <v>0</v>
      </c>
      <c r="Z3768">
        <v>11.92368754242711</v>
      </c>
      <c r="AA3768">
        <v>0</v>
      </c>
      <c r="AB3768">
        <v>7.9411552056654502</v>
      </c>
      <c r="AC3768">
        <v>0</v>
      </c>
      <c r="AD3768">
        <v>0</v>
      </c>
      <c r="AE3768">
        <v>29.354925914378015</v>
      </c>
    </row>
    <row r="3769" spans="1:31" x14ac:dyDescent="0.25">
      <c r="A3769">
        <v>2390670</v>
      </c>
      <c r="B3769">
        <v>1</v>
      </c>
      <c r="C3769" t="s">
        <v>81</v>
      </c>
      <c r="D3769" t="s">
        <v>122</v>
      </c>
      <c r="E3769" t="s">
        <v>181</v>
      </c>
      <c r="F3769" t="s">
        <v>11016</v>
      </c>
      <c r="G3769" t="s">
        <v>183</v>
      </c>
      <c r="H3769" t="s">
        <v>135</v>
      </c>
      <c r="I3769" t="s">
        <v>136</v>
      </c>
      <c r="J3769" t="s">
        <v>137</v>
      </c>
      <c r="K3769" t="s">
        <v>163</v>
      </c>
      <c r="L3769" t="s">
        <v>11017</v>
      </c>
      <c r="M3769" t="s">
        <v>11018</v>
      </c>
      <c r="N3769">
        <v>2.625277777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0.48917957060877493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0.48917957060877493</v>
      </c>
    </row>
    <row r="3770" spans="1:31" x14ac:dyDescent="0.25">
      <c r="A3770">
        <v>2390770</v>
      </c>
      <c r="B3770">
        <v>1</v>
      </c>
      <c r="C3770" t="s">
        <v>80</v>
      </c>
      <c r="D3770" t="s">
        <v>93</v>
      </c>
      <c r="E3770" t="s">
        <v>157</v>
      </c>
      <c r="F3770" t="s">
        <v>11019</v>
      </c>
      <c r="G3770" t="s">
        <v>272</v>
      </c>
      <c r="H3770" t="s">
        <v>135</v>
      </c>
      <c r="I3770" t="s">
        <v>136</v>
      </c>
      <c r="J3770" t="s">
        <v>137</v>
      </c>
      <c r="K3770" t="s">
        <v>163</v>
      </c>
      <c r="L3770" t="s">
        <v>11020</v>
      </c>
      <c r="M3770" t="s">
        <v>11021</v>
      </c>
      <c r="N3770">
        <v>3.0152777770000001</v>
      </c>
      <c r="O3770">
        <v>0</v>
      </c>
      <c r="P3770">
        <v>4</v>
      </c>
      <c r="Q3770">
        <v>0</v>
      </c>
      <c r="R3770">
        <v>1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</row>
    <row r="3771" spans="1:31" x14ac:dyDescent="0.25">
      <c r="A3771">
        <v>2390627</v>
      </c>
      <c r="B3771">
        <v>1</v>
      </c>
      <c r="C3771" t="s">
        <v>81</v>
      </c>
      <c r="D3771" t="s">
        <v>119</v>
      </c>
      <c r="E3771" t="s">
        <v>153</v>
      </c>
      <c r="F3771" t="s">
        <v>11022</v>
      </c>
      <c r="G3771" t="s">
        <v>162</v>
      </c>
      <c r="H3771" t="s">
        <v>143</v>
      </c>
      <c r="I3771" t="s">
        <v>136</v>
      </c>
      <c r="J3771" t="s">
        <v>137</v>
      </c>
      <c r="K3771" t="s">
        <v>163</v>
      </c>
      <c r="L3771" t="s">
        <v>11023</v>
      </c>
      <c r="M3771" t="s">
        <v>11024</v>
      </c>
      <c r="N3771">
        <v>0.14388888799999999</v>
      </c>
      <c r="O3771">
        <v>0</v>
      </c>
      <c r="P3771">
        <v>513</v>
      </c>
      <c r="Q3771">
        <v>55</v>
      </c>
      <c r="R3771">
        <v>121</v>
      </c>
      <c r="S3771">
        <v>5</v>
      </c>
      <c r="T3771">
        <v>22</v>
      </c>
      <c r="U3771">
        <v>2</v>
      </c>
      <c r="V3771">
        <v>0</v>
      </c>
      <c r="W3771">
        <v>0</v>
      </c>
      <c r="X3771">
        <v>11.141636290847023</v>
      </c>
      <c r="Y3771">
        <v>11.182695479441456</v>
      </c>
      <c r="Z3771">
        <v>31.697458775882009</v>
      </c>
      <c r="AA3771">
        <v>0.79200750460139002</v>
      </c>
      <c r="AB3771">
        <v>1.5003926924919333</v>
      </c>
      <c r="AC3771">
        <v>38.00207796752921</v>
      </c>
      <c r="AD3771">
        <v>0</v>
      </c>
      <c r="AE3771">
        <v>94.316268710793025</v>
      </c>
    </row>
    <row r="3772" spans="1:31" x14ac:dyDescent="0.25">
      <c r="A3772">
        <v>2391122</v>
      </c>
      <c r="B3772">
        <v>1</v>
      </c>
      <c r="C3772" t="s">
        <v>80</v>
      </c>
      <c r="D3772" t="s">
        <v>100</v>
      </c>
      <c r="E3772" t="s">
        <v>181</v>
      </c>
      <c r="F3772" t="s">
        <v>11025</v>
      </c>
      <c r="G3772" t="s">
        <v>183</v>
      </c>
      <c r="H3772" t="s">
        <v>135</v>
      </c>
      <c r="I3772" t="s">
        <v>136</v>
      </c>
      <c r="J3772" t="s">
        <v>137</v>
      </c>
      <c r="K3772" t="s">
        <v>163</v>
      </c>
      <c r="L3772" t="s">
        <v>11026</v>
      </c>
      <c r="M3772" t="s">
        <v>11027</v>
      </c>
      <c r="N3772">
        <v>1.8477777769999999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0.81432798475548163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0.81432798475548163</v>
      </c>
    </row>
    <row r="3773" spans="1:31" x14ac:dyDescent="0.25">
      <c r="A3773">
        <v>2390790</v>
      </c>
      <c r="B3773">
        <v>1</v>
      </c>
      <c r="C3773" t="s">
        <v>81</v>
      </c>
      <c r="D3773" t="s">
        <v>120</v>
      </c>
      <c r="E3773" t="s">
        <v>181</v>
      </c>
      <c r="F3773" t="s">
        <v>11028</v>
      </c>
      <c r="G3773" t="s">
        <v>235</v>
      </c>
      <c r="H3773" t="s">
        <v>135</v>
      </c>
      <c r="I3773" t="s">
        <v>136</v>
      </c>
      <c r="J3773" t="s">
        <v>3</v>
      </c>
      <c r="K3773" t="s">
        <v>163</v>
      </c>
      <c r="L3773" t="s">
        <v>11029</v>
      </c>
      <c r="M3773" t="s">
        <v>11030</v>
      </c>
      <c r="N3773">
        <v>4.0938888880000004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2.3097204916647986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2.3097204916647986</v>
      </c>
    </row>
    <row r="3774" spans="1:31" x14ac:dyDescent="0.25">
      <c r="A3774">
        <v>2391082</v>
      </c>
      <c r="B3774">
        <v>1</v>
      </c>
      <c r="C3774" t="s">
        <v>81</v>
      </c>
      <c r="D3774" t="s">
        <v>123</v>
      </c>
      <c r="E3774" t="s">
        <v>157</v>
      </c>
      <c r="F3774" t="s">
        <v>11031</v>
      </c>
      <c r="G3774" t="s">
        <v>272</v>
      </c>
      <c r="H3774" t="s">
        <v>135</v>
      </c>
      <c r="I3774" t="s">
        <v>136</v>
      </c>
      <c r="J3774" t="s">
        <v>137</v>
      </c>
      <c r="K3774" t="s">
        <v>163</v>
      </c>
      <c r="L3774" t="s">
        <v>11032</v>
      </c>
      <c r="M3774" t="s">
        <v>11033</v>
      </c>
      <c r="N3774">
        <v>1.1216666660000001</v>
      </c>
      <c r="O3774">
        <v>0</v>
      </c>
      <c r="P3774">
        <v>56</v>
      </c>
      <c r="Q3774">
        <v>0</v>
      </c>
      <c r="R3774">
        <v>0</v>
      </c>
      <c r="S3774">
        <v>0</v>
      </c>
      <c r="T3774">
        <v>13</v>
      </c>
      <c r="U3774">
        <v>0</v>
      </c>
      <c r="V3774">
        <v>0</v>
      </c>
      <c r="W3774">
        <v>0</v>
      </c>
      <c r="X3774">
        <v>10.341522078873771</v>
      </c>
      <c r="Y3774">
        <v>0</v>
      </c>
      <c r="Z3774">
        <v>0</v>
      </c>
      <c r="AA3774">
        <v>0</v>
      </c>
      <c r="AB3774">
        <v>5.4909537923493899</v>
      </c>
      <c r="AC3774">
        <v>0</v>
      </c>
      <c r="AD3774">
        <v>0</v>
      </c>
      <c r="AE3774">
        <v>15.83247587122316</v>
      </c>
    </row>
    <row r="3775" spans="1:31" x14ac:dyDescent="0.25">
      <c r="A3775">
        <v>2390750</v>
      </c>
      <c r="B3775">
        <v>1</v>
      </c>
      <c r="C3775" t="s">
        <v>80</v>
      </c>
      <c r="D3775" t="s">
        <v>100</v>
      </c>
      <c r="E3775" t="s">
        <v>153</v>
      </c>
      <c r="F3775" t="s">
        <v>11034</v>
      </c>
      <c r="G3775" t="s">
        <v>162</v>
      </c>
      <c r="H3775" t="s">
        <v>143</v>
      </c>
      <c r="I3775" t="s">
        <v>136</v>
      </c>
      <c r="J3775" t="s">
        <v>137</v>
      </c>
      <c r="K3775" t="s">
        <v>163</v>
      </c>
      <c r="L3775" t="s">
        <v>11035</v>
      </c>
      <c r="M3775" t="s">
        <v>11036</v>
      </c>
      <c r="N3775">
        <v>0.47555555500000002</v>
      </c>
      <c r="O3775">
        <v>0</v>
      </c>
      <c r="P3775">
        <v>972</v>
      </c>
      <c r="Q3775">
        <v>14</v>
      </c>
      <c r="R3775">
        <v>28</v>
      </c>
      <c r="S3775">
        <v>2</v>
      </c>
      <c r="T3775">
        <v>142</v>
      </c>
      <c r="U3775">
        <v>0</v>
      </c>
      <c r="V3775">
        <v>0</v>
      </c>
      <c r="W3775">
        <v>0</v>
      </c>
      <c r="X3775">
        <v>102.70091115921255</v>
      </c>
      <c r="Y3775">
        <v>4.9586400283982943</v>
      </c>
      <c r="Z3775">
        <v>5.3211265847798179</v>
      </c>
      <c r="AA3775">
        <v>4.9106490081993597</v>
      </c>
      <c r="AB3775">
        <v>60.234007592759596</v>
      </c>
      <c r="AC3775">
        <v>0</v>
      </c>
      <c r="AD3775">
        <v>0</v>
      </c>
      <c r="AE3775">
        <v>178.12533437334963</v>
      </c>
    </row>
    <row r="3776" spans="1:31" x14ac:dyDescent="0.25">
      <c r="A3776">
        <v>2390644</v>
      </c>
      <c r="B3776">
        <v>1</v>
      </c>
      <c r="C3776" t="s">
        <v>81</v>
      </c>
      <c r="D3776" t="s">
        <v>112</v>
      </c>
      <c r="E3776" t="s">
        <v>141</v>
      </c>
      <c r="F3776" t="s">
        <v>11037</v>
      </c>
      <c r="G3776" t="s">
        <v>134</v>
      </c>
      <c r="H3776" t="s">
        <v>143</v>
      </c>
      <c r="I3776" t="s">
        <v>136</v>
      </c>
      <c r="J3776" t="s">
        <v>137</v>
      </c>
      <c r="K3776" t="s">
        <v>138</v>
      </c>
      <c r="L3776" t="s">
        <v>11038</v>
      </c>
      <c r="M3776" t="s">
        <v>11039</v>
      </c>
      <c r="N3776">
        <v>6.284166666</v>
      </c>
      <c r="O3776">
        <v>0</v>
      </c>
      <c r="P3776">
        <v>110</v>
      </c>
      <c r="Q3776">
        <v>0</v>
      </c>
      <c r="R3776">
        <v>28</v>
      </c>
      <c r="S3776">
        <v>0</v>
      </c>
      <c r="T3776">
        <v>17</v>
      </c>
      <c r="U3776">
        <v>0</v>
      </c>
      <c r="V3776">
        <v>0</v>
      </c>
      <c r="W3776">
        <v>0</v>
      </c>
      <c r="X3776">
        <v>107.25782861805274</v>
      </c>
      <c r="Y3776">
        <v>0</v>
      </c>
      <c r="Z3776">
        <v>61.921043447250838</v>
      </c>
      <c r="AA3776">
        <v>0</v>
      </c>
      <c r="AB3776">
        <v>44.776969648776706</v>
      </c>
      <c r="AC3776">
        <v>0</v>
      </c>
      <c r="AD3776">
        <v>0</v>
      </c>
      <c r="AE3776">
        <v>213.95584171408029</v>
      </c>
    </row>
    <row r="3777" spans="1:31" x14ac:dyDescent="0.25">
      <c r="A3777">
        <v>2391191</v>
      </c>
      <c r="B3777">
        <v>1</v>
      </c>
      <c r="C3777" t="s">
        <v>81</v>
      </c>
      <c r="D3777" t="s">
        <v>122</v>
      </c>
      <c r="E3777" t="s">
        <v>279</v>
      </c>
      <c r="F3777" t="s">
        <v>11040</v>
      </c>
      <c r="G3777" t="s">
        <v>162</v>
      </c>
      <c r="H3777" t="s">
        <v>143</v>
      </c>
      <c r="I3777" t="s">
        <v>136</v>
      </c>
      <c r="J3777" t="s">
        <v>137</v>
      </c>
      <c r="K3777" t="s">
        <v>163</v>
      </c>
      <c r="L3777" t="s">
        <v>11041</v>
      </c>
      <c r="M3777" t="s">
        <v>11042</v>
      </c>
      <c r="N3777">
        <v>0.378611111</v>
      </c>
      <c r="O3777">
        <v>1</v>
      </c>
      <c r="P3777">
        <v>512</v>
      </c>
      <c r="Q3777">
        <v>4</v>
      </c>
      <c r="R3777">
        <v>0</v>
      </c>
      <c r="S3777">
        <v>3</v>
      </c>
      <c r="T3777">
        <v>22</v>
      </c>
      <c r="U3777">
        <v>1</v>
      </c>
      <c r="V3777">
        <v>0</v>
      </c>
      <c r="W3777">
        <v>5.4371971208099994E-2</v>
      </c>
      <c r="X3777">
        <v>17.205240659273144</v>
      </c>
      <c r="Y3777">
        <v>0.55388125164267199</v>
      </c>
      <c r="Z3777">
        <v>0</v>
      </c>
      <c r="AA3777">
        <v>3.525172145532137</v>
      </c>
      <c r="AB3777">
        <v>1.9356527120302849</v>
      </c>
      <c r="AC3777">
        <v>29.760585028254443</v>
      </c>
      <c r="AD3777">
        <v>0</v>
      </c>
      <c r="AE3777">
        <v>53.034903767940783</v>
      </c>
    </row>
    <row r="3778" spans="1:31" x14ac:dyDescent="0.25">
      <c r="A3778">
        <v>2390753</v>
      </c>
      <c r="B3778">
        <v>1</v>
      </c>
      <c r="C3778" t="s">
        <v>80</v>
      </c>
      <c r="D3778" t="s">
        <v>98</v>
      </c>
      <c r="E3778" t="s">
        <v>279</v>
      </c>
      <c r="F3778" t="s">
        <v>8172</v>
      </c>
      <c r="G3778" t="s">
        <v>206</v>
      </c>
      <c r="H3778" t="s">
        <v>143</v>
      </c>
      <c r="I3778" t="s">
        <v>136</v>
      </c>
      <c r="J3778" t="s">
        <v>137</v>
      </c>
      <c r="K3778" t="s">
        <v>163</v>
      </c>
      <c r="L3778" t="s">
        <v>11043</v>
      </c>
      <c r="M3778" t="s">
        <v>11044</v>
      </c>
      <c r="N3778">
        <v>3.895277777</v>
      </c>
      <c r="O3778">
        <v>0</v>
      </c>
      <c r="P3778">
        <v>21</v>
      </c>
      <c r="Q3778">
        <v>12</v>
      </c>
      <c r="R3778">
        <v>126</v>
      </c>
      <c r="S3778">
        <v>4</v>
      </c>
      <c r="T3778">
        <v>35</v>
      </c>
      <c r="U3778">
        <v>2</v>
      </c>
      <c r="V3778">
        <v>0</v>
      </c>
      <c r="W3778">
        <v>0</v>
      </c>
      <c r="X3778">
        <v>30.125330361138051</v>
      </c>
      <c r="Y3778">
        <v>337.65907469431107</v>
      </c>
      <c r="Z3778">
        <v>1067.6742896725859</v>
      </c>
      <c r="AA3778">
        <v>236.39675312014722</v>
      </c>
      <c r="AB3778">
        <v>298.18309611438599</v>
      </c>
      <c r="AC3778">
        <v>239.44642071383555</v>
      </c>
      <c r="AD3778">
        <v>0</v>
      </c>
      <c r="AE3778">
        <v>2209.4849646764037</v>
      </c>
    </row>
    <row r="3779" spans="1:31" x14ac:dyDescent="0.25">
      <c r="A3779">
        <v>2390853</v>
      </c>
      <c r="B3779">
        <v>1</v>
      </c>
      <c r="C3779" t="s">
        <v>80</v>
      </c>
      <c r="D3779" t="s">
        <v>106</v>
      </c>
      <c r="E3779" t="s">
        <v>279</v>
      </c>
      <c r="F3779" t="s">
        <v>11045</v>
      </c>
      <c r="G3779" t="s">
        <v>162</v>
      </c>
      <c r="H3779" t="s">
        <v>143</v>
      </c>
      <c r="I3779" t="s">
        <v>136</v>
      </c>
      <c r="J3779" t="s">
        <v>137</v>
      </c>
      <c r="K3779" t="s">
        <v>163</v>
      </c>
      <c r="L3779" t="s">
        <v>11046</v>
      </c>
      <c r="M3779" t="s">
        <v>11047</v>
      </c>
      <c r="N3779">
        <v>2.244722222</v>
      </c>
      <c r="O3779">
        <v>0</v>
      </c>
      <c r="P3779">
        <v>0</v>
      </c>
      <c r="Q3779">
        <v>9</v>
      </c>
      <c r="R3779">
        <v>66</v>
      </c>
      <c r="S3779">
        <v>5</v>
      </c>
      <c r="T3779">
        <v>8</v>
      </c>
      <c r="U3779">
        <v>0</v>
      </c>
      <c r="V3779">
        <v>0</v>
      </c>
      <c r="W3779">
        <v>0</v>
      </c>
      <c r="X3779">
        <v>0</v>
      </c>
      <c r="Y3779">
        <v>21.620619903254095</v>
      </c>
      <c r="Z3779">
        <v>324.997506584424</v>
      </c>
      <c r="AA3779">
        <v>72.014133016719228</v>
      </c>
      <c r="AB3779">
        <v>60.785088726513635</v>
      </c>
      <c r="AC3779">
        <v>0</v>
      </c>
      <c r="AD3779">
        <v>0</v>
      </c>
      <c r="AE3779">
        <v>479.41734823091099</v>
      </c>
    </row>
    <row r="3780" spans="1:31" x14ac:dyDescent="0.25">
      <c r="A3780">
        <v>2390730</v>
      </c>
      <c r="B3780">
        <v>1</v>
      </c>
      <c r="C3780" t="s">
        <v>80</v>
      </c>
      <c r="D3780" t="s">
        <v>100</v>
      </c>
      <c r="E3780" t="s">
        <v>181</v>
      </c>
      <c r="F3780" t="s">
        <v>11048</v>
      </c>
      <c r="G3780" t="s">
        <v>183</v>
      </c>
      <c r="H3780" t="s">
        <v>135</v>
      </c>
      <c r="I3780" t="s">
        <v>136</v>
      </c>
      <c r="J3780" t="s">
        <v>137</v>
      </c>
      <c r="K3780" t="s">
        <v>163</v>
      </c>
      <c r="L3780" t="s">
        <v>11049</v>
      </c>
      <c r="M3780" t="s">
        <v>11050</v>
      </c>
      <c r="N3780">
        <v>3.6211111109999998</v>
      </c>
      <c r="O3780">
        <v>0</v>
      </c>
      <c r="P3780">
        <v>3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1.0308947482304567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1.0308947482304567</v>
      </c>
    </row>
    <row r="3781" spans="1:31" x14ac:dyDescent="0.25">
      <c r="A3781">
        <v>2390667</v>
      </c>
      <c r="B3781">
        <v>1</v>
      </c>
      <c r="C3781" t="s">
        <v>80</v>
      </c>
      <c r="D3781" t="s">
        <v>105</v>
      </c>
      <c r="E3781" t="s">
        <v>279</v>
      </c>
      <c r="F3781" t="s">
        <v>4463</v>
      </c>
      <c r="G3781" t="s">
        <v>162</v>
      </c>
      <c r="H3781" t="s">
        <v>143</v>
      </c>
      <c r="I3781" t="s">
        <v>136</v>
      </c>
      <c r="J3781" t="s">
        <v>137</v>
      </c>
      <c r="K3781" t="s">
        <v>163</v>
      </c>
      <c r="L3781" t="s">
        <v>11051</v>
      </c>
      <c r="M3781" t="s">
        <v>11052</v>
      </c>
      <c r="N3781">
        <v>3.3163888880000001</v>
      </c>
      <c r="O3781">
        <v>4</v>
      </c>
      <c r="P3781">
        <v>45</v>
      </c>
      <c r="Q3781">
        <v>0</v>
      </c>
      <c r="R3781">
        <v>7</v>
      </c>
      <c r="S3781">
        <v>14</v>
      </c>
      <c r="T3781">
        <v>43</v>
      </c>
      <c r="U3781">
        <v>2</v>
      </c>
      <c r="V3781">
        <v>0</v>
      </c>
      <c r="W3781">
        <v>20.184336577689624</v>
      </c>
      <c r="X3781">
        <v>28.771751760439397</v>
      </c>
      <c r="Y3781">
        <v>0</v>
      </c>
      <c r="Z3781">
        <v>20.736495350991316</v>
      </c>
      <c r="AA3781">
        <v>632.38389007774845</v>
      </c>
      <c r="AB3781">
        <v>163.89362636599063</v>
      </c>
      <c r="AC3781">
        <v>1211.4470326900907</v>
      </c>
      <c r="AD3781">
        <v>0</v>
      </c>
      <c r="AE3781">
        <v>2077.41713282295</v>
      </c>
    </row>
    <row r="3782" spans="1:31" x14ac:dyDescent="0.25">
      <c r="A3782">
        <v>2391108</v>
      </c>
      <c r="B3782">
        <v>1</v>
      </c>
      <c r="C3782" t="s">
        <v>80</v>
      </c>
      <c r="D3782" t="s">
        <v>105</v>
      </c>
      <c r="E3782" t="s">
        <v>157</v>
      </c>
      <c r="F3782" t="s">
        <v>11053</v>
      </c>
      <c r="G3782" t="s">
        <v>272</v>
      </c>
      <c r="H3782" t="s">
        <v>135</v>
      </c>
      <c r="I3782" t="s">
        <v>136</v>
      </c>
      <c r="J3782" t="s">
        <v>137</v>
      </c>
      <c r="K3782" t="s">
        <v>163</v>
      </c>
      <c r="L3782" t="s">
        <v>11054</v>
      </c>
      <c r="M3782" t="s">
        <v>11055</v>
      </c>
      <c r="N3782">
        <v>0.59499999999999997</v>
      </c>
      <c r="O3782">
        <v>0</v>
      </c>
      <c r="P3782">
        <v>0</v>
      </c>
      <c r="Q3782">
        <v>0</v>
      </c>
      <c r="R3782">
        <v>15</v>
      </c>
      <c r="S3782">
        <v>0</v>
      </c>
      <c r="T3782">
        <v>1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14.07544574574586</v>
      </c>
      <c r="AA3782">
        <v>0</v>
      </c>
      <c r="AB3782">
        <v>0.55974818208518995</v>
      </c>
      <c r="AC3782">
        <v>0</v>
      </c>
      <c r="AD3782">
        <v>0</v>
      </c>
      <c r="AE3782">
        <v>14.63519392783105</v>
      </c>
    </row>
    <row r="3783" spans="1:31" x14ac:dyDescent="0.25">
      <c r="A3783">
        <v>2390624</v>
      </c>
      <c r="B3783">
        <v>1</v>
      </c>
      <c r="C3783" t="s">
        <v>81</v>
      </c>
      <c r="D3783" t="s">
        <v>115</v>
      </c>
      <c r="E3783" t="s">
        <v>157</v>
      </c>
      <c r="F3783" t="s">
        <v>11056</v>
      </c>
      <c r="G3783" t="s">
        <v>272</v>
      </c>
      <c r="H3783" t="s">
        <v>135</v>
      </c>
      <c r="I3783" t="s">
        <v>136</v>
      </c>
      <c r="J3783" t="s">
        <v>137</v>
      </c>
      <c r="K3783" t="s">
        <v>163</v>
      </c>
      <c r="L3783" t="s">
        <v>11057</v>
      </c>
      <c r="M3783" t="s">
        <v>11058</v>
      </c>
      <c r="N3783">
        <v>2.068333333</v>
      </c>
      <c r="O3783">
        <v>0</v>
      </c>
      <c r="P3783">
        <v>107</v>
      </c>
      <c r="Q3783">
        <v>0</v>
      </c>
      <c r="R3783">
        <v>0</v>
      </c>
      <c r="S3783">
        <v>0</v>
      </c>
      <c r="T3783">
        <v>5</v>
      </c>
      <c r="U3783">
        <v>0</v>
      </c>
      <c r="V3783">
        <v>0</v>
      </c>
      <c r="W3783">
        <v>0</v>
      </c>
      <c r="X3783">
        <v>12.327310588823847</v>
      </c>
      <c r="Y3783">
        <v>0</v>
      </c>
      <c r="Z3783">
        <v>0</v>
      </c>
      <c r="AA3783">
        <v>0</v>
      </c>
      <c r="AB3783">
        <v>6.3663660063282093</v>
      </c>
      <c r="AC3783">
        <v>0</v>
      </c>
      <c r="AD3783">
        <v>0</v>
      </c>
      <c r="AE3783">
        <v>18.693676595152056</v>
      </c>
    </row>
    <row r="3784" spans="1:31" x14ac:dyDescent="0.25">
      <c r="A3784">
        <v>2391171</v>
      </c>
      <c r="B3784">
        <v>1</v>
      </c>
      <c r="C3784" t="s">
        <v>81</v>
      </c>
      <c r="D3784" t="s">
        <v>112</v>
      </c>
      <c r="E3784" t="s">
        <v>181</v>
      </c>
      <c r="F3784" t="s">
        <v>11059</v>
      </c>
      <c r="G3784" t="s">
        <v>183</v>
      </c>
      <c r="H3784" t="s">
        <v>135</v>
      </c>
      <c r="I3784" t="s">
        <v>136</v>
      </c>
      <c r="J3784" t="s">
        <v>137</v>
      </c>
      <c r="K3784" t="s">
        <v>163</v>
      </c>
      <c r="L3784" t="s">
        <v>11060</v>
      </c>
      <c r="M3784" t="s">
        <v>11061</v>
      </c>
      <c r="N3784">
        <v>0.61805555499999998</v>
      </c>
      <c r="O3784">
        <v>0</v>
      </c>
      <c r="P3784">
        <v>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9.8518834822250018E-2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9.8518834822250018E-2</v>
      </c>
    </row>
    <row r="3785" spans="1:31" x14ac:dyDescent="0.25">
      <c r="A3785">
        <v>2390839</v>
      </c>
      <c r="B3785">
        <v>1</v>
      </c>
      <c r="C3785" t="s">
        <v>80</v>
      </c>
      <c r="D3785" t="s">
        <v>82</v>
      </c>
      <c r="E3785" t="s">
        <v>181</v>
      </c>
      <c r="F3785" t="s">
        <v>11062</v>
      </c>
      <c r="G3785" t="s">
        <v>183</v>
      </c>
      <c r="H3785" t="s">
        <v>135</v>
      </c>
      <c r="I3785" t="s">
        <v>136</v>
      </c>
      <c r="J3785" t="s">
        <v>137</v>
      </c>
      <c r="K3785" t="s">
        <v>163</v>
      </c>
      <c r="L3785" t="s">
        <v>11063</v>
      </c>
      <c r="M3785" t="s">
        <v>11064</v>
      </c>
      <c r="N3785">
        <v>1.2861111110000001</v>
      </c>
      <c r="O3785">
        <v>0</v>
      </c>
      <c r="P3785">
        <v>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1.5020673194283556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1.5020673194283556</v>
      </c>
    </row>
    <row r="3786" spans="1:31" x14ac:dyDescent="0.25">
      <c r="A3786">
        <v>2390862</v>
      </c>
      <c r="B3786">
        <v>1</v>
      </c>
      <c r="C3786" t="s">
        <v>80</v>
      </c>
      <c r="D3786" t="s">
        <v>94</v>
      </c>
      <c r="E3786" t="s">
        <v>176</v>
      </c>
      <c r="F3786" t="s">
        <v>11065</v>
      </c>
      <c r="G3786" t="s">
        <v>134</v>
      </c>
      <c r="H3786" t="s">
        <v>135</v>
      </c>
      <c r="I3786" t="s">
        <v>136</v>
      </c>
      <c r="J3786" t="s">
        <v>137</v>
      </c>
      <c r="K3786" t="s">
        <v>138</v>
      </c>
      <c r="L3786" t="s">
        <v>11066</v>
      </c>
      <c r="M3786" t="s">
        <v>11067</v>
      </c>
      <c r="N3786">
        <v>6.7947222219999999</v>
      </c>
      <c r="O3786">
        <v>0</v>
      </c>
      <c r="P3786">
        <v>25</v>
      </c>
      <c r="Q3786">
        <v>0</v>
      </c>
      <c r="R3786">
        <v>0</v>
      </c>
      <c r="S3786">
        <v>0</v>
      </c>
      <c r="T3786">
        <v>18</v>
      </c>
      <c r="U3786">
        <v>0</v>
      </c>
      <c r="V3786">
        <v>0</v>
      </c>
      <c r="W3786">
        <v>0</v>
      </c>
      <c r="X3786">
        <v>27.059325743567449</v>
      </c>
      <c r="Y3786">
        <v>0</v>
      </c>
      <c r="Z3786">
        <v>0</v>
      </c>
      <c r="AA3786">
        <v>0</v>
      </c>
      <c r="AB3786">
        <v>156.38336255715774</v>
      </c>
      <c r="AC3786">
        <v>0</v>
      </c>
      <c r="AD3786">
        <v>0</v>
      </c>
      <c r="AE3786">
        <v>183.44268830072519</v>
      </c>
    </row>
    <row r="3787" spans="1:31" x14ac:dyDescent="0.25">
      <c r="A3787">
        <v>2391048</v>
      </c>
      <c r="B3787">
        <v>1</v>
      </c>
      <c r="C3787" t="s">
        <v>80</v>
      </c>
      <c r="D3787" t="s">
        <v>92</v>
      </c>
      <c r="E3787" t="s">
        <v>181</v>
      </c>
      <c r="F3787" t="s">
        <v>11068</v>
      </c>
      <c r="G3787" t="s">
        <v>183</v>
      </c>
      <c r="H3787" t="s">
        <v>135</v>
      </c>
      <c r="I3787" t="s">
        <v>136</v>
      </c>
      <c r="J3787" t="s">
        <v>137</v>
      </c>
      <c r="K3787" t="s">
        <v>163</v>
      </c>
      <c r="L3787" t="s">
        <v>11069</v>
      </c>
      <c r="M3787" t="s">
        <v>11070</v>
      </c>
      <c r="N3787">
        <v>0.89444444400000001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1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0.21822560847354444</v>
      </c>
      <c r="AC3787">
        <v>0</v>
      </c>
      <c r="AD3787">
        <v>0</v>
      </c>
      <c r="AE3787">
        <v>0.21822560847354444</v>
      </c>
    </row>
    <row r="3788" spans="1:31" x14ac:dyDescent="0.25">
      <c r="A3788">
        <v>2390653</v>
      </c>
      <c r="B3788">
        <v>1</v>
      </c>
      <c r="C3788" t="s">
        <v>81</v>
      </c>
      <c r="D3788" t="s">
        <v>127</v>
      </c>
      <c r="E3788" t="s">
        <v>153</v>
      </c>
      <c r="F3788" t="s">
        <v>11071</v>
      </c>
      <c r="G3788" t="s">
        <v>134</v>
      </c>
      <c r="H3788" t="s">
        <v>143</v>
      </c>
      <c r="I3788" t="s">
        <v>136</v>
      </c>
      <c r="J3788" t="s">
        <v>137</v>
      </c>
      <c r="K3788" t="s">
        <v>138</v>
      </c>
      <c r="L3788" t="s">
        <v>11072</v>
      </c>
      <c r="M3788" t="s">
        <v>11073</v>
      </c>
      <c r="N3788">
        <v>8.0727777770000007</v>
      </c>
      <c r="O3788">
        <v>0</v>
      </c>
      <c r="P3788">
        <v>1713</v>
      </c>
      <c r="Q3788">
        <v>0</v>
      </c>
      <c r="R3788">
        <v>0</v>
      </c>
      <c r="S3788">
        <v>0</v>
      </c>
      <c r="T3788">
        <v>79</v>
      </c>
      <c r="U3788">
        <v>0</v>
      </c>
      <c r="V3788">
        <v>0</v>
      </c>
      <c r="W3788">
        <v>0</v>
      </c>
      <c r="X3788">
        <v>2500.7978204662768</v>
      </c>
      <c r="Y3788">
        <v>0</v>
      </c>
      <c r="Z3788">
        <v>0</v>
      </c>
      <c r="AA3788">
        <v>0</v>
      </c>
      <c r="AB3788">
        <v>1079.9973770567135</v>
      </c>
      <c r="AC3788">
        <v>0</v>
      </c>
      <c r="AD3788">
        <v>0</v>
      </c>
      <c r="AE3788">
        <v>3580.7951975229903</v>
      </c>
    </row>
    <row r="3789" spans="1:31" x14ac:dyDescent="0.25">
      <c r="A3789">
        <v>2390693</v>
      </c>
      <c r="B3789">
        <v>1</v>
      </c>
      <c r="C3789" t="s">
        <v>80</v>
      </c>
      <c r="D3789" t="s">
        <v>108</v>
      </c>
      <c r="E3789" t="s">
        <v>141</v>
      </c>
      <c r="F3789" t="s">
        <v>1888</v>
      </c>
      <c r="G3789" t="s">
        <v>147</v>
      </c>
      <c r="H3789" t="s">
        <v>143</v>
      </c>
      <c r="I3789" t="s">
        <v>136</v>
      </c>
      <c r="J3789" t="s">
        <v>137</v>
      </c>
      <c r="K3789" t="s">
        <v>138</v>
      </c>
      <c r="L3789" t="s">
        <v>11074</v>
      </c>
      <c r="M3789" t="s">
        <v>11075</v>
      </c>
      <c r="N3789">
        <v>7.9680555550000003</v>
      </c>
      <c r="O3789">
        <v>0</v>
      </c>
      <c r="P3789">
        <v>33</v>
      </c>
      <c r="Q3789">
        <v>0</v>
      </c>
      <c r="R3789">
        <v>15</v>
      </c>
      <c r="S3789">
        <v>0</v>
      </c>
      <c r="T3789">
        <v>2</v>
      </c>
      <c r="U3789">
        <v>0</v>
      </c>
      <c r="V3789">
        <v>0</v>
      </c>
      <c r="W3789">
        <v>0</v>
      </c>
      <c r="X3789">
        <v>42.140304214036576</v>
      </c>
      <c r="Y3789">
        <v>0</v>
      </c>
      <c r="Z3789">
        <v>82.090801580751474</v>
      </c>
      <c r="AA3789">
        <v>0</v>
      </c>
      <c r="AB3789">
        <v>0.52276041838053111</v>
      </c>
      <c r="AC3789">
        <v>0</v>
      </c>
      <c r="AD3789">
        <v>0</v>
      </c>
      <c r="AE3789">
        <v>124.75386621316858</v>
      </c>
    </row>
    <row r="3790" spans="1:31" x14ac:dyDescent="0.25">
      <c r="A3790">
        <v>2390613</v>
      </c>
      <c r="B3790">
        <v>1</v>
      </c>
      <c r="C3790" t="s">
        <v>80</v>
      </c>
      <c r="D3790" t="s">
        <v>101</v>
      </c>
      <c r="E3790" t="s">
        <v>181</v>
      </c>
      <c r="F3790" t="s">
        <v>11076</v>
      </c>
      <c r="G3790" t="s">
        <v>183</v>
      </c>
      <c r="H3790" t="s">
        <v>135</v>
      </c>
      <c r="I3790" t="s">
        <v>136</v>
      </c>
      <c r="J3790" t="s">
        <v>137</v>
      </c>
      <c r="K3790" t="s">
        <v>163</v>
      </c>
      <c r="L3790" t="s">
        <v>11077</v>
      </c>
      <c r="M3790" t="s">
        <v>11078</v>
      </c>
      <c r="N3790">
        <v>2.1669444439999999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0.39449251700380555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0.39449251700380555</v>
      </c>
    </row>
    <row r="3791" spans="1:31" x14ac:dyDescent="0.25">
      <c r="A3791">
        <v>2390713</v>
      </c>
      <c r="B3791">
        <v>1</v>
      </c>
      <c r="C3791" t="s">
        <v>81</v>
      </c>
      <c r="D3791" t="s">
        <v>113</v>
      </c>
      <c r="E3791" t="s">
        <v>141</v>
      </c>
      <c r="F3791" t="s">
        <v>11079</v>
      </c>
      <c r="G3791" t="s">
        <v>162</v>
      </c>
      <c r="H3791" t="s">
        <v>143</v>
      </c>
      <c r="I3791" t="s">
        <v>136</v>
      </c>
      <c r="J3791" t="s">
        <v>137</v>
      </c>
      <c r="K3791" t="s">
        <v>163</v>
      </c>
      <c r="L3791" t="s">
        <v>11080</v>
      </c>
      <c r="M3791" t="s">
        <v>11081</v>
      </c>
      <c r="N3791">
        <v>0.65083333300000001</v>
      </c>
      <c r="O3791">
        <v>0</v>
      </c>
      <c r="P3791">
        <v>282</v>
      </c>
      <c r="Q3791">
        <v>5</v>
      </c>
      <c r="R3791">
        <v>17</v>
      </c>
      <c r="S3791">
        <v>0</v>
      </c>
      <c r="T3791">
        <v>10</v>
      </c>
      <c r="U3791">
        <v>0</v>
      </c>
      <c r="V3791">
        <v>0</v>
      </c>
      <c r="W3791">
        <v>0</v>
      </c>
      <c r="X3791">
        <v>25.802830367832563</v>
      </c>
      <c r="Y3791">
        <v>3.1850535886305997</v>
      </c>
      <c r="Z3791">
        <v>9.9473193786827974</v>
      </c>
      <c r="AA3791">
        <v>0</v>
      </c>
      <c r="AB3791">
        <v>2.9508460989858531</v>
      </c>
      <c r="AC3791">
        <v>0</v>
      </c>
      <c r="AD3791">
        <v>0</v>
      </c>
      <c r="AE3791">
        <v>41.886049434131813</v>
      </c>
    </row>
    <row r="3792" spans="1:31" x14ac:dyDescent="0.25">
      <c r="A3792">
        <v>2390776</v>
      </c>
      <c r="B3792">
        <v>1</v>
      </c>
      <c r="C3792" t="s">
        <v>80</v>
      </c>
      <c r="D3792" t="s">
        <v>105</v>
      </c>
      <c r="E3792" t="s">
        <v>141</v>
      </c>
      <c r="F3792" t="s">
        <v>11082</v>
      </c>
      <c r="G3792" t="s">
        <v>206</v>
      </c>
      <c r="H3792" t="s">
        <v>143</v>
      </c>
      <c r="I3792" t="s">
        <v>136</v>
      </c>
      <c r="J3792" t="s">
        <v>137</v>
      </c>
      <c r="K3792" t="s">
        <v>163</v>
      </c>
      <c r="L3792" t="s">
        <v>11083</v>
      </c>
      <c r="M3792" t="s">
        <v>11084</v>
      </c>
      <c r="N3792">
        <v>1.5708333329999999</v>
      </c>
      <c r="O3792">
        <v>3</v>
      </c>
      <c r="P3792">
        <v>1</v>
      </c>
      <c r="Q3792">
        <v>0</v>
      </c>
      <c r="R3792">
        <v>4</v>
      </c>
      <c r="S3792">
        <v>6</v>
      </c>
      <c r="T3792">
        <v>4</v>
      </c>
      <c r="U3792">
        <v>1</v>
      </c>
      <c r="V3792">
        <v>0</v>
      </c>
      <c r="W3792">
        <v>6.2363167893449578</v>
      </c>
      <c r="X3792">
        <v>0.3037572004840533</v>
      </c>
      <c r="Y3792">
        <v>0</v>
      </c>
      <c r="Z3792">
        <v>1.3679836191126953</v>
      </c>
      <c r="AA3792">
        <v>49.223094734207301</v>
      </c>
      <c r="AB3792">
        <v>10.43446218009832</v>
      </c>
      <c r="AC3792">
        <v>92.275663129869827</v>
      </c>
      <c r="AD3792">
        <v>0</v>
      </c>
      <c r="AE3792">
        <v>159.84127765311715</v>
      </c>
    </row>
    <row r="3793" spans="1:31" x14ac:dyDescent="0.25">
      <c r="A3793">
        <v>2390676</v>
      </c>
      <c r="B3793">
        <v>1</v>
      </c>
      <c r="C3793" t="s">
        <v>80</v>
      </c>
      <c r="D3793" t="s">
        <v>104</v>
      </c>
      <c r="E3793" t="s">
        <v>279</v>
      </c>
      <c r="F3793" t="s">
        <v>4750</v>
      </c>
      <c r="G3793" t="s">
        <v>254</v>
      </c>
      <c r="H3793" t="s">
        <v>143</v>
      </c>
      <c r="I3793" t="s">
        <v>136</v>
      </c>
      <c r="J3793" t="s">
        <v>137</v>
      </c>
      <c r="K3793" t="s">
        <v>163</v>
      </c>
      <c r="L3793" t="s">
        <v>11085</v>
      </c>
      <c r="M3793" t="s">
        <v>11086</v>
      </c>
      <c r="N3793">
        <v>0.96444444399999996</v>
      </c>
      <c r="O3793">
        <v>12</v>
      </c>
      <c r="P3793">
        <v>221</v>
      </c>
      <c r="Q3793">
        <v>38</v>
      </c>
      <c r="R3793">
        <v>16</v>
      </c>
      <c r="S3793">
        <v>51</v>
      </c>
      <c r="T3793">
        <v>41</v>
      </c>
      <c r="U3793">
        <v>12</v>
      </c>
      <c r="V3793">
        <v>0</v>
      </c>
      <c r="W3793">
        <v>3.9061749512202502</v>
      </c>
      <c r="X3793">
        <v>45.811859408972516</v>
      </c>
      <c r="Y3793">
        <v>44.597114292148021</v>
      </c>
      <c r="Z3793">
        <v>5.9045945922362417</v>
      </c>
      <c r="AA3793">
        <v>415.1395290382672</v>
      </c>
      <c r="AB3793">
        <v>34.417643835230194</v>
      </c>
      <c r="AC3793">
        <v>2083.4909482876037</v>
      </c>
      <c r="AD3793">
        <v>0</v>
      </c>
      <c r="AE3793">
        <v>2633.2678644056782</v>
      </c>
    </row>
    <row r="3794" spans="1:31" x14ac:dyDescent="0.25">
      <c r="A3794">
        <v>2390719</v>
      </c>
      <c r="B3794">
        <v>1</v>
      </c>
      <c r="C3794" t="s">
        <v>81</v>
      </c>
      <c r="D3794" t="s">
        <v>128</v>
      </c>
      <c r="E3794" t="s">
        <v>141</v>
      </c>
      <c r="F3794" t="s">
        <v>11087</v>
      </c>
      <c r="G3794" t="s">
        <v>147</v>
      </c>
      <c r="H3794" t="s">
        <v>143</v>
      </c>
      <c r="I3794" t="s">
        <v>136</v>
      </c>
      <c r="J3794" t="s">
        <v>137</v>
      </c>
      <c r="K3794" t="s">
        <v>138</v>
      </c>
      <c r="L3794" t="s">
        <v>11088</v>
      </c>
      <c r="M3794" t="s">
        <v>11089</v>
      </c>
      <c r="N3794">
        <v>1.5858333330000001</v>
      </c>
      <c r="O3794">
        <v>0</v>
      </c>
      <c r="P3794">
        <v>2276</v>
      </c>
      <c r="Q3794">
        <v>0</v>
      </c>
      <c r="R3794">
        <v>0</v>
      </c>
      <c r="S3794">
        <v>0</v>
      </c>
      <c r="T3794">
        <v>199</v>
      </c>
      <c r="U3794">
        <v>0</v>
      </c>
      <c r="V3794">
        <v>0</v>
      </c>
      <c r="W3794">
        <v>0</v>
      </c>
      <c r="X3794">
        <v>623.01155546328187</v>
      </c>
      <c r="Y3794">
        <v>0</v>
      </c>
      <c r="Z3794">
        <v>0</v>
      </c>
      <c r="AA3794">
        <v>0</v>
      </c>
      <c r="AB3794">
        <v>439.13335288566122</v>
      </c>
      <c r="AC3794">
        <v>0</v>
      </c>
      <c r="AD3794">
        <v>0</v>
      </c>
      <c r="AE3794">
        <v>1062.1449083489431</v>
      </c>
    </row>
    <row r="3795" spans="1:31" x14ac:dyDescent="0.25">
      <c r="A3795">
        <v>2390819</v>
      </c>
      <c r="B3795">
        <v>1</v>
      </c>
      <c r="C3795" t="s">
        <v>80</v>
      </c>
      <c r="D3795" t="s">
        <v>99</v>
      </c>
      <c r="E3795" t="s">
        <v>181</v>
      </c>
      <c r="F3795" t="s">
        <v>11090</v>
      </c>
      <c r="G3795" t="s">
        <v>183</v>
      </c>
      <c r="H3795" t="s">
        <v>135</v>
      </c>
      <c r="I3795" t="s">
        <v>136</v>
      </c>
      <c r="J3795" t="s">
        <v>137</v>
      </c>
      <c r="K3795" t="s">
        <v>163</v>
      </c>
      <c r="L3795" t="s">
        <v>11091</v>
      </c>
      <c r="M3795" t="s">
        <v>11092</v>
      </c>
      <c r="N3795">
        <v>6.6458333329999997</v>
      </c>
      <c r="O3795">
        <v>0</v>
      </c>
      <c r="P3795">
        <v>8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9.9140337804257008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9.9140337804257008</v>
      </c>
    </row>
    <row r="3796" spans="1:31" x14ac:dyDescent="0.25">
      <c r="A3796">
        <v>2390673</v>
      </c>
      <c r="B3796">
        <v>1</v>
      </c>
      <c r="C3796" t="s">
        <v>81</v>
      </c>
      <c r="D3796" t="s">
        <v>116</v>
      </c>
      <c r="E3796" t="s">
        <v>157</v>
      </c>
      <c r="F3796" t="s">
        <v>11093</v>
      </c>
      <c r="G3796" t="s">
        <v>272</v>
      </c>
      <c r="H3796" t="s">
        <v>135</v>
      </c>
      <c r="I3796" t="s">
        <v>136</v>
      </c>
      <c r="J3796" t="s">
        <v>137</v>
      </c>
      <c r="K3796" t="s">
        <v>163</v>
      </c>
      <c r="L3796" t="s">
        <v>11094</v>
      </c>
      <c r="M3796" t="s">
        <v>11095</v>
      </c>
      <c r="N3796">
        <v>2.7261111109999998</v>
      </c>
      <c r="O3796">
        <v>0</v>
      </c>
      <c r="P3796">
        <v>9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4.0682097520056608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4.0682097520056608</v>
      </c>
    </row>
    <row r="3797" spans="1:31" x14ac:dyDescent="0.25">
      <c r="A3797">
        <v>2391174</v>
      </c>
      <c r="B3797">
        <v>1</v>
      </c>
      <c r="C3797" t="s">
        <v>81</v>
      </c>
      <c r="D3797" t="s">
        <v>127</v>
      </c>
      <c r="E3797" t="s">
        <v>176</v>
      </c>
      <c r="F3797" t="s">
        <v>11096</v>
      </c>
      <c r="G3797" t="s">
        <v>287</v>
      </c>
      <c r="H3797" t="s">
        <v>135</v>
      </c>
      <c r="I3797" t="s">
        <v>136</v>
      </c>
      <c r="J3797" t="s">
        <v>137</v>
      </c>
      <c r="K3797" t="s">
        <v>163</v>
      </c>
      <c r="L3797" t="s">
        <v>11097</v>
      </c>
      <c r="M3797" t="s">
        <v>11098</v>
      </c>
      <c r="N3797">
        <v>1.3177777770000001</v>
      </c>
      <c r="O3797">
        <v>0</v>
      </c>
      <c r="P3797">
        <v>119</v>
      </c>
      <c r="Q3797">
        <v>0</v>
      </c>
      <c r="R3797">
        <v>0</v>
      </c>
      <c r="S3797">
        <v>0</v>
      </c>
      <c r="T3797">
        <v>5</v>
      </c>
      <c r="U3797">
        <v>0</v>
      </c>
      <c r="V3797">
        <v>0</v>
      </c>
      <c r="W3797">
        <v>0</v>
      </c>
      <c r="X3797">
        <v>27.956979156349473</v>
      </c>
      <c r="Y3797">
        <v>0</v>
      </c>
      <c r="Z3797">
        <v>0</v>
      </c>
      <c r="AA3797">
        <v>0</v>
      </c>
      <c r="AB3797">
        <v>8.9749404293218795</v>
      </c>
      <c r="AC3797">
        <v>0</v>
      </c>
      <c r="AD3797">
        <v>0</v>
      </c>
      <c r="AE3797">
        <v>36.931919585671352</v>
      </c>
    </row>
    <row r="3798" spans="1:31" x14ac:dyDescent="0.25">
      <c r="A3798">
        <v>2390859</v>
      </c>
      <c r="B3798">
        <v>1</v>
      </c>
      <c r="C3798" t="s">
        <v>81</v>
      </c>
      <c r="D3798" t="s">
        <v>112</v>
      </c>
      <c r="E3798" t="s">
        <v>181</v>
      </c>
      <c r="F3798" t="s">
        <v>11059</v>
      </c>
      <c r="G3798" t="s">
        <v>183</v>
      </c>
      <c r="H3798" t="s">
        <v>135</v>
      </c>
      <c r="I3798" t="s">
        <v>136</v>
      </c>
      <c r="J3798" t="s">
        <v>137</v>
      </c>
      <c r="K3798" t="s">
        <v>163</v>
      </c>
      <c r="L3798" t="s">
        <v>11099</v>
      </c>
      <c r="M3798" t="s">
        <v>11100</v>
      </c>
      <c r="N3798">
        <v>1.105555555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0.16151721692425833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0.16151721692425833</v>
      </c>
    </row>
    <row r="3799" spans="1:31" x14ac:dyDescent="0.25">
      <c r="A3799">
        <v>2391151</v>
      </c>
      <c r="B3799">
        <v>1</v>
      </c>
      <c r="C3799" t="s">
        <v>80</v>
      </c>
      <c r="D3799" t="s">
        <v>96</v>
      </c>
      <c r="E3799" t="s">
        <v>176</v>
      </c>
      <c r="F3799" t="s">
        <v>11101</v>
      </c>
      <c r="G3799" t="s">
        <v>254</v>
      </c>
      <c r="H3799" t="s">
        <v>135</v>
      </c>
      <c r="I3799" t="s">
        <v>136</v>
      </c>
      <c r="J3799" t="s">
        <v>137</v>
      </c>
      <c r="K3799" t="s">
        <v>163</v>
      </c>
      <c r="L3799" t="s">
        <v>11102</v>
      </c>
      <c r="M3799" t="s">
        <v>11103</v>
      </c>
      <c r="N3799">
        <v>0.81027777700000003</v>
      </c>
      <c r="O3799">
        <v>0</v>
      </c>
      <c r="P3799">
        <v>10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2.9413020014917568</v>
      </c>
      <c r="Y3799">
        <v>0</v>
      </c>
      <c r="Z3799">
        <v>0</v>
      </c>
      <c r="AA3799">
        <v>0</v>
      </c>
      <c r="AB3799">
        <v>1.0789965183501167</v>
      </c>
      <c r="AC3799">
        <v>0</v>
      </c>
      <c r="AD3799">
        <v>0</v>
      </c>
      <c r="AE3799">
        <v>4.020298519841873</v>
      </c>
    </row>
    <row r="3800" spans="1:31" x14ac:dyDescent="0.25">
      <c r="A3800">
        <v>2390905</v>
      </c>
      <c r="B3800">
        <v>1</v>
      </c>
      <c r="C3800" t="s">
        <v>80</v>
      </c>
      <c r="D3800" t="s">
        <v>90</v>
      </c>
      <c r="E3800" t="s">
        <v>325</v>
      </c>
      <c r="F3800" t="s">
        <v>11104</v>
      </c>
      <c r="G3800" t="s">
        <v>134</v>
      </c>
      <c r="H3800" t="s">
        <v>143</v>
      </c>
      <c r="I3800" t="s">
        <v>136</v>
      </c>
      <c r="J3800" t="s">
        <v>137</v>
      </c>
      <c r="K3800" t="s">
        <v>138</v>
      </c>
      <c r="L3800" t="s">
        <v>11105</v>
      </c>
      <c r="M3800" t="s">
        <v>11106</v>
      </c>
      <c r="N3800">
        <v>4.4074999999999998</v>
      </c>
      <c r="O3800">
        <v>0</v>
      </c>
      <c r="P3800">
        <v>1346</v>
      </c>
      <c r="Q3800">
        <v>0</v>
      </c>
      <c r="R3800">
        <v>0</v>
      </c>
      <c r="S3800">
        <v>0</v>
      </c>
      <c r="T3800">
        <v>72</v>
      </c>
      <c r="U3800">
        <v>0</v>
      </c>
      <c r="V3800">
        <v>0</v>
      </c>
      <c r="W3800">
        <v>0</v>
      </c>
      <c r="X3800">
        <v>1229.312150329994</v>
      </c>
      <c r="Y3800">
        <v>0</v>
      </c>
      <c r="Z3800">
        <v>0</v>
      </c>
      <c r="AA3800">
        <v>0</v>
      </c>
      <c r="AB3800">
        <v>268.62078225026744</v>
      </c>
      <c r="AC3800">
        <v>0</v>
      </c>
      <c r="AD3800">
        <v>0</v>
      </c>
      <c r="AE3800">
        <v>1497.9329325802614</v>
      </c>
    </row>
    <row r="3801" spans="1:31" x14ac:dyDescent="0.25">
      <c r="A3801">
        <v>2391091</v>
      </c>
      <c r="B3801">
        <v>1</v>
      </c>
      <c r="C3801" t="s">
        <v>80</v>
      </c>
      <c r="D3801" t="s">
        <v>82</v>
      </c>
      <c r="E3801" t="s">
        <v>181</v>
      </c>
      <c r="F3801" t="s">
        <v>11107</v>
      </c>
      <c r="G3801" t="s">
        <v>183</v>
      </c>
      <c r="H3801" t="s">
        <v>135</v>
      </c>
      <c r="I3801" t="s">
        <v>136</v>
      </c>
      <c r="J3801" t="s">
        <v>137</v>
      </c>
      <c r="K3801" t="s">
        <v>163</v>
      </c>
      <c r="L3801" t="s">
        <v>11108</v>
      </c>
      <c r="M3801" t="s">
        <v>11109</v>
      </c>
      <c r="N3801">
        <v>2.3944444439999999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2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7.5315142947565032</v>
      </c>
      <c r="AC3801">
        <v>0</v>
      </c>
      <c r="AD3801">
        <v>0</v>
      </c>
      <c r="AE3801">
        <v>7.5315142947565032</v>
      </c>
    </row>
    <row r="3802" spans="1:31" x14ac:dyDescent="0.25">
      <c r="A3802">
        <v>2390796</v>
      </c>
      <c r="B3802">
        <v>1</v>
      </c>
      <c r="C3802" t="s">
        <v>80</v>
      </c>
      <c r="D3802" t="s">
        <v>87</v>
      </c>
      <c r="E3802" t="s">
        <v>132</v>
      </c>
      <c r="F3802" t="s">
        <v>11110</v>
      </c>
      <c r="G3802" t="s">
        <v>134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11111</v>
      </c>
      <c r="M3802" t="s">
        <v>11112</v>
      </c>
      <c r="N3802">
        <v>1.35</v>
      </c>
      <c r="O3802">
        <v>0</v>
      </c>
      <c r="P3802">
        <v>283</v>
      </c>
      <c r="Q3802">
        <v>0</v>
      </c>
      <c r="R3802">
        <v>0</v>
      </c>
      <c r="S3802">
        <v>0</v>
      </c>
      <c r="T3802">
        <v>9</v>
      </c>
      <c r="U3802">
        <v>0</v>
      </c>
      <c r="V3802">
        <v>0</v>
      </c>
      <c r="W3802">
        <v>0</v>
      </c>
      <c r="X3802">
        <v>77.021225451098871</v>
      </c>
      <c r="Y3802">
        <v>0</v>
      </c>
      <c r="Z3802">
        <v>0</v>
      </c>
      <c r="AA3802">
        <v>0</v>
      </c>
      <c r="AB3802">
        <v>12.516959896782062</v>
      </c>
      <c r="AC3802">
        <v>0</v>
      </c>
      <c r="AD3802">
        <v>0</v>
      </c>
      <c r="AE3802">
        <v>89.538185347880926</v>
      </c>
    </row>
    <row r="3803" spans="1:31" x14ac:dyDescent="0.25">
      <c r="A3803">
        <v>2390696</v>
      </c>
      <c r="B3803">
        <v>1</v>
      </c>
      <c r="C3803" t="s">
        <v>80</v>
      </c>
      <c r="D3803" t="s">
        <v>100</v>
      </c>
      <c r="E3803" t="s">
        <v>153</v>
      </c>
      <c r="F3803" t="s">
        <v>2094</v>
      </c>
      <c r="G3803" t="s">
        <v>134</v>
      </c>
      <c r="H3803" t="s">
        <v>143</v>
      </c>
      <c r="I3803" t="s">
        <v>136</v>
      </c>
      <c r="J3803" t="s">
        <v>137</v>
      </c>
      <c r="K3803" t="s">
        <v>138</v>
      </c>
      <c r="L3803" t="s">
        <v>11113</v>
      </c>
      <c r="M3803" t="s">
        <v>11114</v>
      </c>
      <c r="N3803">
        <v>7.4513888880000003</v>
      </c>
      <c r="O3803">
        <v>1</v>
      </c>
      <c r="P3803">
        <v>732</v>
      </c>
      <c r="Q3803">
        <v>16</v>
      </c>
      <c r="R3803">
        <v>124</v>
      </c>
      <c r="S3803">
        <v>8</v>
      </c>
      <c r="T3803">
        <v>118</v>
      </c>
      <c r="U3803">
        <v>0</v>
      </c>
      <c r="V3803">
        <v>0</v>
      </c>
      <c r="W3803">
        <v>1.5231744161197056</v>
      </c>
      <c r="X3803">
        <v>1317.4070604538551</v>
      </c>
      <c r="Y3803">
        <v>198.09075257559917</v>
      </c>
      <c r="Z3803">
        <v>848.04452180846386</v>
      </c>
      <c r="AA3803">
        <v>376.51395285955999</v>
      </c>
      <c r="AB3803">
        <v>745.66319388277748</v>
      </c>
      <c r="AC3803">
        <v>0</v>
      </c>
      <c r="AD3803">
        <v>0</v>
      </c>
      <c r="AE3803">
        <v>3487.2426559963751</v>
      </c>
    </row>
    <row r="3804" spans="1:31" x14ac:dyDescent="0.25">
      <c r="A3804">
        <v>2390922</v>
      </c>
      <c r="B3804">
        <v>1</v>
      </c>
      <c r="C3804" t="s">
        <v>81</v>
      </c>
      <c r="D3804" t="s">
        <v>128</v>
      </c>
      <c r="E3804" t="s">
        <v>181</v>
      </c>
      <c r="F3804" t="s">
        <v>11115</v>
      </c>
      <c r="G3804" t="s">
        <v>224</v>
      </c>
      <c r="H3804" t="s">
        <v>135</v>
      </c>
      <c r="I3804" t="s">
        <v>136</v>
      </c>
      <c r="J3804" t="s">
        <v>137</v>
      </c>
      <c r="K3804" t="s">
        <v>163</v>
      </c>
      <c r="L3804" t="s">
        <v>11116</v>
      </c>
      <c r="M3804" t="s">
        <v>11117</v>
      </c>
      <c r="N3804">
        <v>0.41444444400000002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8.0739639169511115E-2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8.0739639169511115E-2</v>
      </c>
    </row>
    <row r="3805" spans="1:31" x14ac:dyDescent="0.25">
      <c r="A3805">
        <v>2390802</v>
      </c>
      <c r="B3805">
        <v>1</v>
      </c>
      <c r="C3805" t="s">
        <v>80</v>
      </c>
      <c r="D3805" t="s">
        <v>107</v>
      </c>
      <c r="E3805" t="s">
        <v>157</v>
      </c>
      <c r="F3805" t="s">
        <v>11118</v>
      </c>
      <c r="G3805" t="s">
        <v>872</v>
      </c>
      <c r="H3805" t="s">
        <v>135</v>
      </c>
      <c r="I3805" t="s">
        <v>136</v>
      </c>
      <c r="J3805" t="s">
        <v>137</v>
      </c>
      <c r="K3805" t="s">
        <v>163</v>
      </c>
      <c r="L3805" t="s">
        <v>11119</v>
      </c>
      <c r="M3805" t="s">
        <v>11120</v>
      </c>
      <c r="N3805">
        <v>3.4333333330000002</v>
      </c>
      <c r="O3805">
        <v>0</v>
      </c>
      <c r="P3805">
        <v>19</v>
      </c>
      <c r="Q3805">
        <v>0</v>
      </c>
      <c r="R3805">
        <v>0</v>
      </c>
      <c r="S3805">
        <v>0</v>
      </c>
      <c r="T3805">
        <v>7</v>
      </c>
      <c r="U3805">
        <v>0</v>
      </c>
      <c r="V3805">
        <v>0</v>
      </c>
      <c r="W3805">
        <v>0</v>
      </c>
      <c r="X3805">
        <v>8.7213457829016203</v>
      </c>
      <c r="Y3805">
        <v>0</v>
      </c>
      <c r="Z3805">
        <v>0</v>
      </c>
      <c r="AA3805">
        <v>0</v>
      </c>
      <c r="AB3805">
        <v>7.2441648106949783</v>
      </c>
      <c r="AC3805">
        <v>0</v>
      </c>
      <c r="AD3805">
        <v>0</v>
      </c>
      <c r="AE3805">
        <v>15.965510593596598</v>
      </c>
    </row>
    <row r="3806" spans="1:31" x14ac:dyDescent="0.25">
      <c r="A3806">
        <v>2390616</v>
      </c>
      <c r="B3806">
        <v>1</v>
      </c>
      <c r="C3806" t="s">
        <v>80</v>
      </c>
      <c r="D3806" t="s">
        <v>82</v>
      </c>
      <c r="E3806" t="s">
        <v>181</v>
      </c>
      <c r="F3806" t="s">
        <v>10935</v>
      </c>
      <c r="G3806" t="s">
        <v>224</v>
      </c>
      <c r="H3806" t="s">
        <v>135</v>
      </c>
      <c r="I3806" t="s">
        <v>136</v>
      </c>
      <c r="J3806" t="s">
        <v>137</v>
      </c>
      <c r="K3806" t="s">
        <v>163</v>
      </c>
      <c r="L3806" t="s">
        <v>11121</v>
      </c>
      <c r="M3806" t="s">
        <v>11122</v>
      </c>
      <c r="N3806">
        <v>0.71333333300000001</v>
      </c>
      <c r="O3806">
        <v>0</v>
      </c>
      <c r="P3806">
        <v>8</v>
      </c>
      <c r="Q3806">
        <v>0</v>
      </c>
      <c r="R3806">
        <v>0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0.85170188669435221</v>
      </c>
      <c r="Y3806">
        <v>0</v>
      </c>
      <c r="Z3806">
        <v>0</v>
      </c>
      <c r="AA3806">
        <v>0</v>
      </c>
      <c r="AB3806">
        <v>4.4537095613168605</v>
      </c>
      <c r="AC3806">
        <v>0</v>
      </c>
      <c r="AD3806">
        <v>0</v>
      </c>
      <c r="AE3806">
        <v>5.3054114480112124</v>
      </c>
    </row>
    <row r="3807" spans="1:31" x14ac:dyDescent="0.25">
      <c r="A3807">
        <v>2390902</v>
      </c>
      <c r="B3807">
        <v>1</v>
      </c>
      <c r="C3807" t="s">
        <v>81</v>
      </c>
      <c r="D3807" t="s">
        <v>120</v>
      </c>
      <c r="E3807" t="s">
        <v>157</v>
      </c>
      <c r="F3807" t="s">
        <v>11123</v>
      </c>
      <c r="G3807" t="s">
        <v>272</v>
      </c>
      <c r="H3807" t="s">
        <v>135</v>
      </c>
      <c r="I3807" t="s">
        <v>136</v>
      </c>
      <c r="J3807" t="s">
        <v>137</v>
      </c>
      <c r="K3807" t="s">
        <v>163</v>
      </c>
      <c r="L3807" t="s">
        <v>11124</v>
      </c>
      <c r="M3807" t="s">
        <v>11125</v>
      </c>
      <c r="N3807">
        <v>0.638055555</v>
      </c>
      <c r="O3807">
        <v>0</v>
      </c>
      <c r="P3807">
        <v>27</v>
      </c>
      <c r="Q3807">
        <v>0</v>
      </c>
      <c r="R3807">
        <v>0</v>
      </c>
      <c r="S3807">
        <v>0</v>
      </c>
      <c r="T3807">
        <v>2</v>
      </c>
      <c r="U3807">
        <v>0</v>
      </c>
      <c r="V3807">
        <v>0</v>
      </c>
      <c r="W3807">
        <v>0</v>
      </c>
      <c r="X3807">
        <v>3.4225350622562112</v>
      </c>
      <c r="Y3807">
        <v>0</v>
      </c>
      <c r="Z3807">
        <v>0</v>
      </c>
      <c r="AA3807">
        <v>0</v>
      </c>
      <c r="AB3807">
        <v>0.10679552764036528</v>
      </c>
      <c r="AC3807">
        <v>0</v>
      </c>
      <c r="AD3807">
        <v>0</v>
      </c>
      <c r="AE3807">
        <v>3.5293305898965763</v>
      </c>
    </row>
    <row r="3808" spans="1:31" x14ac:dyDescent="0.25">
      <c r="A3808">
        <v>2390610</v>
      </c>
      <c r="B3808">
        <v>1</v>
      </c>
      <c r="C3808" t="s">
        <v>80</v>
      </c>
      <c r="D3808" t="s">
        <v>103</v>
      </c>
      <c r="E3808" t="s">
        <v>181</v>
      </c>
      <c r="F3808" t="s">
        <v>11126</v>
      </c>
      <c r="G3808" t="s">
        <v>224</v>
      </c>
      <c r="H3808" t="s">
        <v>135</v>
      </c>
      <c r="I3808" t="s">
        <v>136</v>
      </c>
      <c r="J3808" t="s">
        <v>137</v>
      </c>
      <c r="K3808" t="s">
        <v>163</v>
      </c>
      <c r="L3808" t="s">
        <v>11127</v>
      </c>
      <c r="M3808" t="s">
        <v>11128</v>
      </c>
      <c r="N3808">
        <v>2.1749999999999998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0.50346359153940012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0.50346359153940012</v>
      </c>
    </row>
    <row r="3809" spans="1:31" x14ac:dyDescent="0.25">
      <c r="A3809">
        <v>2390822</v>
      </c>
      <c r="B3809">
        <v>1</v>
      </c>
      <c r="C3809" t="s">
        <v>80</v>
      </c>
      <c r="D3809" t="s">
        <v>98</v>
      </c>
      <c r="E3809" t="s">
        <v>181</v>
      </c>
      <c r="F3809" t="s">
        <v>11129</v>
      </c>
      <c r="G3809" t="s">
        <v>183</v>
      </c>
      <c r="H3809" t="s">
        <v>135</v>
      </c>
      <c r="I3809" t="s">
        <v>136</v>
      </c>
      <c r="J3809" t="s">
        <v>137</v>
      </c>
      <c r="K3809" t="s">
        <v>163</v>
      </c>
      <c r="L3809" t="s">
        <v>11130</v>
      </c>
      <c r="M3809" t="s">
        <v>11131</v>
      </c>
      <c r="N3809">
        <v>5.5622222219999999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</row>
    <row r="3810" spans="1:31" x14ac:dyDescent="0.25">
      <c r="A3810">
        <v>2390716</v>
      </c>
      <c r="B3810">
        <v>1</v>
      </c>
      <c r="C3810" t="s">
        <v>80</v>
      </c>
      <c r="D3810" t="s">
        <v>92</v>
      </c>
      <c r="E3810" t="s">
        <v>153</v>
      </c>
      <c r="F3810" t="s">
        <v>11132</v>
      </c>
      <c r="G3810" t="s">
        <v>147</v>
      </c>
      <c r="H3810" t="s">
        <v>143</v>
      </c>
      <c r="I3810" t="s">
        <v>136</v>
      </c>
      <c r="J3810" t="s">
        <v>137</v>
      </c>
      <c r="K3810" t="s">
        <v>138</v>
      </c>
      <c r="L3810" t="s">
        <v>11133</v>
      </c>
      <c r="M3810" t="s">
        <v>11134</v>
      </c>
      <c r="N3810">
        <v>6.2944444439999998</v>
      </c>
      <c r="O3810">
        <v>0</v>
      </c>
      <c r="P3810">
        <v>96</v>
      </c>
      <c r="Q3810">
        <v>0</v>
      </c>
      <c r="R3810">
        <v>19</v>
      </c>
      <c r="S3810">
        <v>4</v>
      </c>
      <c r="T3810">
        <v>2</v>
      </c>
      <c r="U3810">
        <v>1</v>
      </c>
      <c r="V3810">
        <v>0</v>
      </c>
      <c r="W3810">
        <v>0</v>
      </c>
      <c r="X3810">
        <v>196.95060900050802</v>
      </c>
      <c r="Y3810">
        <v>0</v>
      </c>
      <c r="Z3810">
        <v>56.931914546796264</v>
      </c>
      <c r="AA3810">
        <v>316.03588057921598</v>
      </c>
      <c r="AB3810">
        <v>10.137811987880777</v>
      </c>
      <c r="AC3810">
        <v>226.89296889742675</v>
      </c>
      <c r="AD3810">
        <v>0</v>
      </c>
      <c r="AE3810">
        <v>806.94918501182781</v>
      </c>
    </row>
    <row r="3811" spans="1:31" x14ac:dyDescent="0.25">
      <c r="A3811">
        <v>2391100</v>
      </c>
      <c r="B3811">
        <v>1</v>
      </c>
      <c r="C3811" t="s">
        <v>80</v>
      </c>
      <c r="D3811" t="s">
        <v>96</v>
      </c>
      <c r="E3811" t="s">
        <v>157</v>
      </c>
      <c r="F3811" t="s">
        <v>11135</v>
      </c>
      <c r="G3811" t="s">
        <v>681</v>
      </c>
      <c r="H3811" t="s">
        <v>135</v>
      </c>
      <c r="I3811" t="s">
        <v>136</v>
      </c>
      <c r="J3811" t="s">
        <v>137</v>
      </c>
      <c r="K3811" t="s">
        <v>163</v>
      </c>
      <c r="L3811" t="s">
        <v>11136</v>
      </c>
      <c r="M3811" t="s">
        <v>11137</v>
      </c>
      <c r="N3811">
        <v>0.93694444399999999</v>
      </c>
      <c r="O3811">
        <v>0</v>
      </c>
      <c r="P3811">
        <v>26</v>
      </c>
      <c r="Q3811">
        <v>0</v>
      </c>
      <c r="R3811">
        <v>0</v>
      </c>
      <c r="S3811">
        <v>0</v>
      </c>
      <c r="T3811">
        <v>3</v>
      </c>
      <c r="U3811">
        <v>0</v>
      </c>
      <c r="V3811">
        <v>0</v>
      </c>
      <c r="W3811">
        <v>0</v>
      </c>
      <c r="X3811">
        <v>8.099051778928855</v>
      </c>
      <c r="Y3811">
        <v>0</v>
      </c>
      <c r="Z3811">
        <v>0</v>
      </c>
      <c r="AA3811">
        <v>0</v>
      </c>
      <c r="AB3811">
        <v>2.1562922029511919</v>
      </c>
      <c r="AC3811">
        <v>0</v>
      </c>
      <c r="AD3811">
        <v>0</v>
      </c>
      <c r="AE3811">
        <v>10.255343981880047</v>
      </c>
    </row>
    <row r="3812" spans="1:31" x14ac:dyDescent="0.25">
      <c r="A3812">
        <v>2390582</v>
      </c>
      <c r="B3812">
        <v>1</v>
      </c>
      <c r="C3812" t="s">
        <v>80</v>
      </c>
      <c r="D3812" t="s">
        <v>100</v>
      </c>
      <c r="E3812" t="s">
        <v>279</v>
      </c>
      <c r="F3812" t="s">
        <v>5090</v>
      </c>
      <c r="G3812" t="s">
        <v>162</v>
      </c>
      <c r="H3812" t="s">
        <v>143</v>
      </c>
      <c r="I3812" t="s">
        <v>136</v>
      </c>
      <c r="J3812" t="s">
        <v>137</v>
      </c>
      <c r="K3812" t="s">
        <v>163</v>
      </c>
      <c r="L3812" t="s">
        <v>11138</v>
      </c>
      <c r="M3812" t="s">
        <v>11139</v>
      </c>
      <c r="N3812">
        <v>0.903888888</v>
      </c>
      <c r="O3812">
        <v>0</v>
      </c>
      <c r="P3812">
        <v>354</v>
      </c>
      <c r="Q3812">
        <v>9</v>
      </c>
      <c r="R3812">
        <v>32</v>
      </c>
      <c r="S3812">
        <v>1</v>
      </c>
      <c r="T3812">
        <v>33</v>
      </c>
      <c r="U3812">
        <v>0</v>
      </c>
      <c r="V3812">
        <v>0</v>
      </c>
      <c r="W3812">
        <v>0</v>
      </c>
      <c r="X3812">
        <v>53.008857784121631</v>
      </c>
      <c r="Y3812">
        <v>4.6426746817677387</v>
      </c>
      <c r="Z3812">
        <v>16.777673308060425</v>
      </c>
      <c r="AA3812">
        <v>0.90456807389717231</v>
      </c>
      <c r="AB3812">
        <v>11.535008134858233</v>
      </c>
      <c r="AC3812">
        <v>0</v>
      </c>
      <c r="AD3812">
        <v>0</v>
      </c>
      <c r="AE3812">
        <v>86.868781982705187</v>
      </c>
    </row>
    <row r="3813" spans="1:31" x14ac:dyDescent="0.25">
      <c r="A3813">
        <v>2390599</v>
      </c>
      <c r="B3813">
        <v>1</v>
      </c>
      <c r="C3813" t="s">
        <v>80</v>
      </c>
      <c r="D3813" t="s">
        <v>93</v>
      </c>
      <c r="E3813" t="s">
        <v>157</v>
      </c>
      <c r="F3813" t="s">
        <v>11140</v>
      </c>
      <c r="G3813" t="s">
        <v>276</v>
      </c>
      <c r="H3813" t="s">
        <v>135</v>
      </c>
      <c r="I3813" t="s">
        <v>136</v>
      </c>
      <c r="J3813" t="s">
        <v>137</v>
      </c>
      <c r="K3813" t="s">
        <v>163</v>
      </c>
      <c r="L3813" t="s">
        <v>11141</v>
      </c>
      <c r="M3813" t="s">
        <v>11142</v>
      </c>
      <c r="N3813">
        <v>1.753333333</v>
      </c>
      <c r="O3813">
        <v>0</v>
      </c>
      <c r="P3813">
        <v>62</v>
      </c>
      <c r="Q3813">
        <v>0</v>
      </c>
      <c r="R3813">
        <v>3</v>
      </c>
      <c r="S3813">
        <v>0</v>
      </c>
      <c r="T3813">
        <v>5</v>
      </c>
      <c r="U3813">
        <v>0</v>
      </c>
      <c r="V3813">
        <v>0</v>
      </c>
      <c r="W3813">
        <v>0</v>
      </c>
      <c r="X3813">
        <v>14.659197049377862</v>
      </c>
      <c r="Y3813">
        <v>0</v>
      </c>
      <c r="Z3813">
        <v>1.5300272502451999</v>
      </c>
      <c r="AA3813">
        <v>0</v>
      </c>
      <c r="AB3813">
        <v>9.8006366461543877</v>
      </c>
      <c r="AC3813">
        <v>0</v>
      </c>
      <c r="AD3813">
        <v>0</v>
      </c>
      <c r="AE3813">
        <v>25.989860945777451</v>
      </c>
    </row>
    <row r="3814" spans="1:31" x14ac:dyDescent="0.25">
      <c r="A3814">
        <v>2390891</v>
      </c>
      <c r="B3814">
        <v>1</v>
      </c>
      <c r="C3814" t="s">
        <v>80</v>
      </c>
      <c r="D3814" t="s">
        <v>94</v>
      </c>
      <c r="E3814" t="s">
        <v>141</v>
      </c>
      <c r="F3814" t="s">
        <v>11143</v>
      </c>
      <c r="G3814" t="s">
        <v>134</v>
      </c>
      <c r="H3814" t="s">
        <v>143</v>
      </c>
      <c r="I3814" t="s">
        <v>136</v>
      </c>
      <c r="J3814" t="s">
        <v>137</v>
      </c>
      <c r="K3814" t="s">
        <v>138</v>
      </c>
      <c r="L3814" t="s">
        <v>11144</v>
      </c>
      <c r="M3814" t="s">
        <v>11145</v>
      </c>
      <c r="N3814">
        <v>2.3822222219999998</v>
      </c>
      <c r="O3814">
        <v>0</v>
      </c>
      <c r="P3814">
        <v>1</v>
      </c>
      <c r="Q3814">
        <v>0</v>
      </c>
      <c r="R3814">
        <v>6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5.3433996552491561</v>
      </c>
      <c r="AA3814">
        <v>0</v>
      </c>
      <c r="AB3814">
        <v>0</v>
      </c>
      <c r="AC3814">
        <v>0</v>
      </c>
      <c r="AD3814">
        <v>0</v>
      </c>
      <c r="AE3814">
        <v>5.3433996552491561</v>
      </c>
    </row>
    <row r="3815" spans="1:31" x14ac:dyDescent="0.25">
      <c r="A3815">
        <v>2391140</v>
      </c>
      <c r="B3815">
        <v>1</v>
      </c>
      <c r="C3815" t="s">
        <v>80</v>
      </c>
      <c r="D3815" t="s">
        <v>97</v>
      </c>
      <c r="E3815" t="s">
        <v>181</v>
      </c>
      <c r="F3815" t="s">
        <v>11146</v>
      </c>
      <c r="G3815" t="s">
        <v>183</v>
      </c>
      <c r="H3815" t="s">
        <v>135</v>
      </c>
      <c r="I3815" t="s">
        <v>136</v>
      </c>
      <c r="J3815" t="s">
        <v>137</v>
      </c>
      <c r="K3815" t="s">
        <v>163</v>
      </c>
      <c r="L3815" t="s">
        <v>11147</v>
      </c>
      <c r="M3815" t="s">
        <v>11148</v>
      </c>
      <c r="N3815">
        <v>2.5130555550000002</v>
      </c>
      <c r="O3815">
        <v>0</v>
      </c>
      <c r="P3815">
        <v>9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3.4079732610684204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3.4079732610684204</v>
      </c>
    </row>
    <row r="3816" spans="1:31" x14ac:dyDescent="0.25">
      <c r="A3816">
        <v>2390745</v>
      </c>
      <c r="B3816">
        <v>1</v>
      </c>
      <c r="C3816" t="s">
        <v>80</v>
      </c>
      <c r="D3816" t="s">
        <v>101</v>
      </c>
      <c r="E3816" t="s">
        <v>157</v>
      </c>
      <c r="F3816" t="s">
        <v>11149</v>
      </c>
      <c r="G3816" t="s">
        <v>254</v>
      </c>
      <c r="H3816" t="s">
        <v>135</v>
      </c>
      <c r="I3816" t="s">
        <v>136</v>
      </c>
      <c r="J3816" t="s">
        <v>137</v>
      </c>
      <c r="K3816" t="s">
        <v>163</v>
      </c>
      <c r="L3816" t="s">
        <v>11150</v>
      </c>
      <c r="M3816" t="s">
        <v>11151</v>
      </c>
      <c r="N3816">
        <v>0.72499999999999998</v>
      </c>
      <c r="O3816">
        <v>0</v>
      </c>
      <c r="P3816">
        <v>36</v>
      </c>
      <c r="Q3816">
        <v>0</v>
      </c>
      <c r="R3816">
        <v>0</v>
      </c>
      <c r="S3816">
        <v>0</v>
      </c>
      <c r="T3816">
        <v>5</v>
      </c>
      <c r="U3816">
        <v>0</v>
      </c>
      <c r="V3816">
        <v>0</v>
      </c>
      <c r="W3816">
        <v>0</v>
      </c>
      <c r="X3816">
        <v>2.1891314653060734</v>
      </c>
      <c r="Y3816">
        <v>0</v>
      </c>
      <c r="Z3816">
        <v>0</v>
      </c>
      <c r="AA3816">
        <v>0</v>
      </c>
      <c r="AB3816">
        <v>5.8108743768433326</v>
      </c>
      <c r="AC3816">
        <v>0</v>
      </c>
      <c r="AD3816">
        <v>0</v>
      </c>
      <c r="AE3816">
        <v>8.000005842149406</v>
      </c>
    </row>
    <row r="3817" spans="1:31" x14ac:dyDescent="0.25">
      <c r="A3817">
        <v>2391160</v>
      </c>
      <c r="B3817">
        <v>1</v>
      </c>
      <c r="C3817" t="s">
        <v>80</v>
      </c>
      <c r="D3817" t="s">
        <v>102</v>
      </c>
      <c r="E3817" t="s">
        <v>153</v>
      </c>
      <c r="F3817" t="s">
        <v>11152</v>
      </c>
      <c r="G3817" t="s">
        <v>162</v>
      </c>
      <c r="H3817" t="s">
        <v>143</v>
      </c>
      <c r="I3817" t="s">
        <v>136</v>
      </c>
      <c r="J3817" t="s">
        <v>137</v>
      </c>
      <c r="K3817" t="s">
        <v>163</v>
      </c>
      <c r="L3817" t="s">
        <v>11153</v>
      </c>
      <c r="M3817" t="s">
        <v>11154</v>
      </c>
      <c r="N3817">
        <v>0.56222222200000005</v>
      </c>
      <c r="O3817">
        <v>1</v>
      </c>
      <c r="P3817">
        <v>1036</v>
      </c>
      <c r="Q3817">
        <v>2</v>
      </c>
      <c r="R3817">
        <v>17</v>
      </c>
      <c r="S3817">
        <v>5</v>
      </c>
      <c r="T3817">
        <v>73</v>
      </c>
      <c r="U3817">
        <v>0</v>
      </c>
      <c r="V3817">
        <v>0</v>
      </c>
      <c r="W3817">
        <v>0.38311129475527333</v>
      </c>
      <c r="X3817">
        <v>87.619136172616166</v>
      </c>
      <c r="Y3817">
        <v>0.46235885320591996</v>
      </c>
      <c r="Z3817">
        <v>3.6044840893443553</v>
      </c>
      <c r="AA3817">
        <v>3.5783712022446661</v>
      </c>
      <c r="AB3817">
        <v>17.86884630101142</v>
      </c>
      <c r="AC3817">
        <v>0</v>
      </c>
      <c r="AD3817">
        <v>0</v>
      </c>
      <c r="AE3817">
        <v>113.51630791317778</v>
      </c>
    </row>
    <row r="3818" spans="1:31" x14ac:dyDescent="0.25">
      <c r="A3818">
        <v>2390662</v>
      </c>
      <c r="B3818">
        <v>1</v>
      </c>
      <c r="C3818" t="s">
        <v>80</v>
      </c>
      <c r="D3818" t="s">
        <v>100</v>
      </c>
      <c r="E3818" t="s">
        <v>157</v>
      </c>
      <c r="F3818" t="s">
        <v>11155</v>
      </c>
      <c r="G3818" t="s">
        <v>147</v>
      </c>
      <c r="H3818" t="s">
        <v>135</v>
      </c>
      <c r="I3818" t="s">
        <v>136</v>
      </c>
      <c r="J3818" t="s">
        <v>137</v>
      </c>
      <c r="K3818" t="s">
        <v>138</v>
      </c>
      <c r="L3818" t="s">
        <v>11156</v>
      </c>
      <c r="M3818" t="s">
        <v>11157</v>
      </c>
      <c r="N3818">
        <v>8.5797222219999991</v>
      </c>
      <c r="O3818">
        <v>0</v>
      </c>
      <c r="P3818">
        <v>58</v>
      </c>
      <c r="Q3818">
        <v>0</v>
      </c>
      <c r="R3818">
        <v>3</v>
      </c>
      <c r="S3818">
        <v>0</v>
      </c>
      <c r="T3818">
        <v>10</v>
      </c>
      <c r="U3818">
        <v>0</v>
      </c>
      <c r="V3818">
        <v>0</v>
      </c>
      <c r="W3818">
        <v>0</v>
      </c>
      <c r="X3818">
        <v>112.80806872152381</v>
      </c>
      <c r="Y3818">
        <v>0</v>
      </c>
      <c r="Z3818">
        <v>4.4512149607045242</v>
      </c>
      <c r="AA3818">
        <v>0</v>
      </c>
      <c r="AB3818">
        <v>64.556145301944724</v>
      </c>
      <c r="AC3818">
        <v>0</v>
      </c>
      <c r="AD3818">
        <v>0</v>
      </c>
      <c r="AE3818">
        <v>181.81542898417305</v>
      </c>
    </row>
    <row r="3819" spans="1:31" x14ac:dyDescent="0.25">
      <c r="A3819">
        <v>2390639</v>
      </c>
      <c r="B3819">
        <v>1</v>
      </c>
      <c r="C3819" t="s">
        <v>80</v>
      </c>
      <c r="D3819" t="s">
        <v>98</v>
      </c>
      <c r="E3819" t="s">
        <v>157</v>
      </c>
      <c r="F3819" t="s">
        <v>11158</v>
      </c>
      <c r="G3819" t="s">
        <v>272</v>
      </c>
      <c r="H3819" t="s">
        <v>135</v>
      </c>
      <c r="I3819" t="s">
        <v>136</v>
      </c>
      <c r="J3819" t="s">
        <v>137</v>
      </c>
      <c r="K3819" t="s">
        <v>163</v>
      </c>
      <c r="L3819" t="s">
        <v>11159</v>
      </c>
      <c r="M3819" t="s">
        <v>11160</v>
      </c>
      <c r="N3819">
        <v>0.81138888799999997</v>
      </c>
      <c r="O3819">
        <v>0</v>
      </c>
      <c r="P3819">
        <v>0</v>
      </c>
      <c r="Q3819">
        <v>0</v>
      </c>
      <c r="R3819">
        <v>10</v>
      </c>
      <c r="S3819">
        <v>0</v>
      </c>
      <c r="T3819">
        <v>4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18.297070750030976</v>
      </c>
      <c r="AA3819">
        <v>0</v>
      </c>
      <c r="AB3819">
        <v>6.1611471020565007</v>
      </c>
      <c r="AC3819">
        <v>0</v>
      </c>
      <c r="AD3819">
        <v>0</v>
      </c>
      <c r="AE3819">
        <v>24.458217852087476</v>
      </c>
    </row>
    <row r="3820" spans="1:31" x14ac:dyDescent="0.25">
      <c r="A3820">
        <v>2390705</v>
      </c>
      <c r="B3820">
        <v>1</v>
      </c>
      <c r="C3820" t="s">
        <v>80</v>
      </c>
      <c r="D3820" t="s">
        <v>94</v>
      </c>
      <c r="E3820" t="s">
        <v>141</v>
      </c>
      <c r="F3820" t="s">
        <v>11161</v>
      </c>
      <c r="G3820" t="s">
        <v>134</v>
      </c>
      <c r="H3820" t="s">
        <v>143</v>
      </c>
      <c r="I3820" t="s">
        <v>136</v>
      </c>
      <c r="J3820" t="s">
        <v>137</v>
      </c>
      <c r="K3820" t="s">
        <v>138</v>
      </c>
      <c r="L3820" t="s">
        <v>11162</v>
      </c>
      <c r="M3820" t="s">
        <v>11163</v>
      </c>
      <c r="N3820">
        <v>2.5219444439999998</v>
      </c>
      <c r="O3820">
        <v>0</v>
      </c>
      <c r="P3820">
        <v>1</v>
      </c>
      <c r="Q3820">
        <v>0</v>
      </c>
      <c r="R3820">
        <v>11</v>
      </c>
      <c r="S3820">
        <v>0</v>
      </c>
      <c r="T3820">
        <v>2</v>
      </c>
      <c r="U3820">
        <v>0</v>
      </c>
      <c r="V3820">
        <v>0</v>
      </c>
      <c r="W3820">
        <v>0</v>
      </c>
      <c r="X3820">
        <v>0.4249165124958601</v>
      </c>
      <c r="Y3820">
        <v>0</v>
      </c>
      <c r="Z3820">
        <v>11.834664562416235</v>
      </c>
      <c r="AA3820">
        <v>0</v>
      </c>
      <c r="AB3820">
        <v>0.19511899456968446</v>
      </c>
      <c r="AC3820">
        <v>0</v>
      </c>
      <c r="AD3820">
        <v>0</v>
      </c>
      <c r="AE3820">
        <v>12.454700069481779</v>
      </c>
    </row>
    <row r="3821" spans="1:31" x14ac:dyDescent="0.25">
      <c r="A3821">
        <v>2390619</v>
      </c>
      <c r="B3821">
        <v>1</v>
      </c>
      <c r="C3821" t="s">
        <v>80</v>
      </c>
      <c r="D3821" t="s">
        <v>108</v>
      </c>
      <c r="E3821" t="s">
        <v>157</v>
      </c>
      <c r="F3821" t="s">
        <v>11164</v>
      </c>
      <c r="G3821" t="s">
        <v>272</v>
      </c>
      <c r="H3821" t="s">
        <v>135</v>
      </c>
      <c r="I3821" t="s">
        <v>136</v>
      </c>
      <c r="J3821" t="s">
        <v>137</v>
      </c>
      <c r="K3821" t="s">
        <v>163</v>
      </c>
      <c r="L3821" t="s">
        <v>11165</v>
      </c>
      <c r="M3821" t="s">
        <v>11166</v>
      </c>
      <c r="N3821">
        <v>4.9088888879999999</v>
      </c>
      <c r="O3821">
        <v>0</v>
      </c>
      <c r="P3821">
        <v>4</v>
      </c>
      <c r="Q3821">
        <v>0</v>
      </c>
      <c r="R3821">
        <v>0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1.2120815612530447</v>
      </c>
      <c r="Y3821">
        <v>0</v>
      </c>
      <c r="Z3821">
        <v>0</v>
      </c>
      <c r="AA3821">
        <v>0</v>
      </c>
      <c r="AB3821">
        <v>7.5689884223293333</v>
      </c>
      <c r="AC3821">
        <v>0</v>
      </c>
      <c r="AD3821">
        <v>0</v>
      </c>
      <c r="AE3821">
        <v>8.7810699835823787</v>
      </c>
    </row>
    <row r="3822" spans="1:31" x14ac:dyDescent="0.25">
      <c r="A3822">
        <v>2390602</v>
      </c>
      <c r="B3822">
        <v>1</v>
      </c>
      <c r="C3822" t="s">
        <v>80</v>
      </c>
      <c r="D3822" t="s">
        <v>90</v>
      </c>
      <c r="E3822" t="s">
        <v>141</v>
      </c>
      <c r="F3822" t="s">
        <v>11167</v>
      </c>
      <c r="G3822" t="s">
        <v>4441</v>
      </c>
      <c r="H3822" t="s">
        <v>143</v>
      </c>
      <c r="I3822" t="s">
        <v>136</v>
      </c>
      <c r="J3822" t="s">
        <v>137</v>
      </c>
      <c r="K3822" t="s">
        <v>163</v>
      </c>
      <c r="L3822" t="s">
        <v>11168</v>
      </c>
      <c r="M3822" t="s">
        <v>11169</v>
      </c>
      <c r="N3822">
        <v>6.2952777769999999</v>
      </c>
      <c r="O3822">
        <v>0</v>
      </c>
      <c r="P3822">
        <v>621</v>
      </c>
      <c r="Q3822">
        <v>0</v>
      </c>
      <c r="R3822">
        <v>0</v>
      </c>
      <c r="S3822">
        <v>0</v>
      </c>
      <c r="T3822">
        <v>51</v>
      </c>
      <c r="U3822">
        <v>0</v>
      </c>
      <c r="V3822">
        <v>0</v>
      </c>
      <c r="W3822">
        <v>0</v>
      </c>
      <c r="X3822">
        <v>739.57889969502264</v>
      </c>
      <c r="Y3822">
        <v>0</v>
      </c>
      <c r="Z3822">
        <v>0</v>
      </c>
      <c r="AA3822">
        <v>0</v>
      </c>
      <c r="AB3822">
        <v>299.40810572525965</v>
      </c>
      <c r="AC3822">
        <v>0</v>
      </c>
      <c r="AD3822">
        <v>0</v>
      </c>
      <c r="AE3822">
        <v>1038.9870054202822</v>
      </c>
    </row>
    <row r="3823" spans="1:31" x14ac:dyDescent="0.25">
      <c r="A3823">
        <v>2390579</v>
      </c>
      <c r="B3823">
        <v>1</v>
      </c>
      <c r="C3823" t="s">
        <v>80</v>
      </c>
      <c r="D3823" t="s">
        <v>110</v>
      </c>
      <c r="E3823" t="s">
        <v>325</v>
      </c>
      <c r="F3823" t="s">
        <v>11170</v>
      </c>
      <c r="G3823" t="s">
        <v>162</v>
      </c>
      <c r="H3823" t="s">
        <v>143</v>
      </c>
      <c r="I3823" t="s">
        <v>136</v>
      </c>
      <c r="J3823" t="s">
        <v>137</v>
      </c>
      <c r="K3823" t="s">
        <v>163</v>
      </c>
      <c r="L3823" t="s">
        <v>11171</v>
      </c>
      <c r="M3823" t="s">
        <v>11172</v>
      </c>
      <c r="N3823">
        <v>0.13500000000000001</v>
      </c>
      <c r="O3823">
        <v>0</v>
      </c>
      <c r="P3823">
        <v>1033</v>
      </c>
      <c r="Q3823">
        <v>0</v>
      </c>
      <c r="R3823">
        <v>0</v>
      </c>
      <c r="S3823">
        <v>6</v>
      </c>
      <c r="T3823">
        <v>83</v>
      </c>
      <c r="U3823">
        <v>2</v>
      </c>
      <c r="V3823">
        <v>0</v>
      </c>
      <c r="W3823">
        <v>0</v>
      </c>
      <c r="X3823">
        <v>23.389929505196463</v>
      </c>
      <c r="Y3823">
        <v>0</v>
      </c>
      <c r="Z3823">
        <v>0</v>
      </c>
      <c r="AA3823">
        <v>5.2335220850962205</v>
      </c>
      <c r="AB3823">
        <v>8.9296622861344694</v>
      </c>
      <c r="AC3823">
        <v>14.148979614470068</v>
      </c>
      <c r="AD3823">
        <v>0</v>
      </c>
      <c r="AE3823">
        <v>51.702093490897212</v>
      </c>
    </row>
    <row r="3824" spans="1:31" x14ac:dyDescent="0.25">
      <c r="A3824">
        <v>2390951</v>
      </c>
      <c r="B3824">
        <v>1</v>
      </c>
      <c r="C3824" t="s">
        <v>80</v>
      </c>
      <c r="D3824" t="s">
        <v>106</v>
      </c>
      <c r="E3824" t="s">
        <v>141</v>
      </c>
      <c r="F3824" t="s">
        <v>11173</v>
      </c>
      <c r="G3824" t="s">
        <v>206</v>
      </c>
      <c r="H3824" t="s">
        <v>143</v>
      </c>
      <c r="I3824" t="s">
        <v>136</v>
      </c>
      <c r="J3824" t="s">
        <v>137</v>
      </c>
      <c r="K3824" t="s">
        <v>163</v>
      </c>
      <c r="L3824" t="s">
        <v>11174</v>
      </c>
      <c r="M3824" t="s">
        <v>11175</v>
      </c>
      <c r="N3824">
        <v>3.406666666</v>
      </c>
      <c r="O3824">
        <v>0</v>
      </c>
      <c r="P3824">
        <v>109</v>
      </c>
      <c r="Q3824">
        <v>0</v>
      </c>
      <c r="R3824">
        <v>13</v>
      </c>
      <c r="S3824">
        <v>0</v>
      </c>
      <c r="T3824">
        <v>22</v>
      </c>
      <c r="U3824">
        <v>0</v>
      </c>
      <c r="V3824">
        <v>0</v>
      </c>
      <c r="W3824">
        <v>0</v>
      </c>
      <c r="X3824">
        <v>70.651731848661811</v>
      </c>
      <c r="Y3824">
        <v>0</v>
      </c>
      <c r="Z3824">
        <v>66.544418773880466</v>
      </c>
      <c r="AA3824">
        <v>0</v>
      </c>
      <c r="AB3824">
        <v>59.822668994312053</v>
      </c>
      <c r="AC3824">
        <v>0</v>
      </c>
      <c r="AD3824">
        <v>0</v>
      </c>
      <c r="AE3824">
        <v>197.01881961685433</v>
      </c>
    </row>
    <row r="3825" spans="1:31" x14ac:dyDescent="0.25">
      <c r="A3825">
        <v>2390642</v>
      </c>
      <c r="B3825">
        <v>1</v>
      </c>
      <c r="C3825" t="s">
        <v>81</v>
      </c>
      <c r="D3825" t="s">
        <v>121</v>
      </c>
      <c r="E3825" t="s">
        <v>279</v>
      </c>
      <c r="F3825" t="s">
        <v>11176</v>
      </c>
      <c r="G3825" t="s">
        <v>134</v>
      </c>
      <c r="H3825" t="s">
        <v>143</v>
      </c>
      <c r="I3825" t="s">
        <v>136</v>
      </c>
      <c r="J3825" t="s">
        <v>137</v>
      </c>
      <c r="K3825" t="s">
        <v>138</v>
      </c>
      <c r="L3825" t="s">
        <v>11177</v>
      </c>
      <c r="M3825" t="s">
        <v>11178</v>
      </c>
      <c r="N3825">
        <v>7.9175000000000004</v>
      </c>
      <c r="O3825">
        <v>0</v>
      </c>
      <c r="P3825">
        <v>368</v>
      </c>
      <c r="Q3825">
        <v>1</v>
      </c>
      <c r="R3825">
        <v>34</v>
      </c>
      <c r="S3825">
        <v>0</v>
      </c>
      <c r="T3825">
        <v>32</v>
      </c>
      <c r="U3825">
        <v>0</v>
      </c>
      <c r="V3825">
        <v>0</v>
      </c>
      <c r="W3825">
        <v>0</v>
      </c>
      <c r="X3825">
        <v>287.15177948039513</v>
      </c>
      <c r="Y3825">
        <v>11.570354416319393</v>
      </c>
      <c r="Z3825">
        <v>20.876992134086869</v>
      </c>
      <c r="AA3825">
        <v>0</v>
      </c>
      <c r="AB3825">
        <v>202.52459906808005</v>
      </c>
      <c r="AC3825">
        <v>0</v>
      </c>
      <c r="AD3825">
        <v>0</v>
      </c>
      <c r="AE3825">
        <v>522.12372509888144</v>
      </c>
    </row>
    <row r="3826" spans="1:31" x14ac:dyDescent="0.25">
      <c r="A3826">
        <v>2391137</v>
      </c>
      <c r="B3826">
        <v>1</v>
      </c>
      <c r="C3826" t="s">
        <v>80</v>
      </c>
      <c r="D3826" t="s">
        <v>96</v>
      </c>
      <c r="E3826" t="s">
        <v>157</v>
      </c>
      <c r="F3826" t="s">
        <v>11179</v>
      </c>
      <c r="G3826" t="s">
        <v>254</v>
      </c>
      <c r="H3826" t="s">
        <v>135</v>
      </c>
      <c r="I3826" t="s">
        <v>136</v>
      </c>
      <c r="J3826" t="s">
        <v>137</v>
      </c>
      <c r="K3826" t="s">
        <v>163</v>
      </c>
      <c r="L3826" t="s">
        <v>11180</v>
      </c>
      <c r="M3826" t="s">
        <v>11181</v>
      </c>
      <c r="N3826">
        <v>0.30555555499999998</v>
      </c>
      <c r="O3826">
        <v>0</v>
      </c>
      <c r="P3826">
        <v>93</v>
      </c>
      <c r="Q3826">
        <v>0</v>
      </c>
      <c r="R3826">
        <v>0</v>
      </c>
      <c r="S3826">
        <v>0</v>
      </c>
      <c r="T3826">
        <v>12</v>
      </c>
      <c r="U3826">
        <v>0</v>
      </c>
      <c r="V3826">
        <v>0</v>
      </c>
      <c r="W3826">
        <v>0</v>
      </c>
      <c r="X3826">
        <v>8.3623349370803641</v>
      </c>
      <c r="Y3826">
        <v>0</v>
      </c>
      <c r="Z3826">
        <v>0</v>
      </c>
      <c r="AA3826">
        <v>0</v>
      </c>
      <c r="AB3826">
        <v>2.7276549225493341</v>
      </c>
      <c r="AC3826">
        <v>0</v>
      </c>
      <c r="AD3826">
        <v>0</v>
      </c>
      <c r="AE3826">
        <v>11.089989859629698</v>
      </c>
    </row>
    <row r="3827" spans="1:31" x14ac:dyDescent="0.25">
      <c r="A3827">
        <v>2390851</v>
      </c>
      <c r="B3827">
        <v>1</v>
      </c>
      <c r="C3827" t="s">
        <v>80</v>
      </c>
      <c r="D3827" t="s">
        <v>100</v>
      </c>
      <c r="E3827" t="s">
        <v>153</v>
      </c>
      <c r="F3827" t="s">
        <v>3527</v>
      </c>
      <c r="G3827" t="s">
        <v>162</v>
      </c>
      <c r="H3827" t="s">
        <v>143</v>
      </c>
      <c r="I3827" t="s">
        <v>136</v>
      </c>
      <c r="J3827" t="s">
        <v>137</v>
      </c>
      <c r="K3827" t="s">
        <v>163</v>
      </c>
      <c r="L3827" t="s">
        <v>11182</v>
      </c>
      <c r="M3827" t="s">
        <v>11183</v>
      </c>
      <c r="N3827">
        <v>3.5302777769999998</v>
      </c>
      <c r="O3827">
        <v>6</v>
      </c>
      <c r="P3827">
        <v>13</v>
      </c>
      <c r="Q3827">
        <v>57</v>
      </c>
      <c r="R3827">
        <v>35</v>
      </c>
      <c r="S3827">
        <v>10</v>
      </c>
      <c r="T3827">
        <v>12</v>
      </c>
      <c r="U3827">
        <v>0</v>
      </c>
      <c r="V3827">
        <v>0</v>
      </c>
      <c r="W3827">
        <v>7.3417218458460356</v>
      </c>
      <c r="X3827">
        <v>7.3747163788067915</v>
      </c>
      <c r="Y3827">
        <v>111.21129393760059</v>
      </c>
      <c r="Z3827">
        <v>94.287310221300075</v>
      </c>
      <c r="AA3827">
        <v>63.883287602785579</v>
      </c>
      <c r="AB3827">
        <v>40.485778789278811</v>
      </c>
      <c r="AC3827">
        <v>0</v>
      </c>
      <c r="AD3827">
        <v>0</v>
      </c>
      <c r="AE3827">
        <v>324.58410877561789</v>
      </c>
    </row>
    <row r="3828" spans="1:31" x14ac:dyDescent="0.25">
      <c r="A3828">
        <v>2390685</v>
      </c>
      <c r="B3828">
        <v>1</v>
      </c>
      <c r="C3828" t="s">
        <v>81</v>
      </c>
      <c r="D3828" t="s">
        <v>118</v>
      </c>
      <c r="E3828" t="s">
        <v>279</v>
      </c>
      <c r="F3828" t="s">
        <v>11184</v>
      </c>
      <c r="G3828" t="s">
        <v>162</v>
      </c>
      <c r="H3828" t="s">
        <v>143</v>
      </c>
      <c r="I3828" t="s">
        <v>417</v>
      </c>
      <c r="J3828" t="s">
        <v>137</v>
      </c>
      <c r="K3828" t="s">
        <v>163</v>
      </c>
      <c r="L3828" t="s">
        <v>11185</v>
      </c>
      <c r="M3828" t="s">
        <v>11186</v>
      </c>
      <c r="N3828">
        <v>5.5555550000000002E-3</v>
      </c>
      <c r="O3828">
        <v>1</v>
      </c>
      <c r="P3828">
        <v>270</v>
      </c>
      <c r="Q3828">
        <v>69</v>
      </c>
      <c r="R3828">
        <v>23</v>
      </c>
      <c r="S3828">
        <v>5</v>
      </c>
      <c r="T3828">
        <v>26</v>
      </c>
      <c r="U3828">
        <v>0</v>
      </c>
      <c r="V3828">
        <v>0</v>
      </c>
      <c r="W3828">
        <v>4.4424254036111114E-3</v>
      </c>
      <c r="X3828">
        <v>0.22742460802273332</v>
      </c>
      <c r="Y3828">
        <v>0.2962603037428167</v>
      </c>
      <c r="Z3828">
        <v>0.15431411265650002</v>
      </c>
      <c r="AA3828">
        <v>2.2094385667644448E-2</v>
      </c>
      <c r="AB3828">
        <v>0.12135994285254446</v>
      </c>
      <c r="AC3828">
        <v>0</v>
      </c>
      <c r="AD3828">
        <v>0</v>
      </c>
      <c r="AE3828">
        <v>0.82589577834585015</v>
      </c>
    </row>
    <row r="3829" spans="1:31" x14ac:dyDescent="0.25">
      <c r="A3829">
        <v>2390679</v>
      </c>
      <c r="B3829">
        <v>1</v>
      </c>
      <c r="C3829" t="s">
        <v>80</v>
      </c>
      <c r="D3829" t="s">
        <v>103</v>
      </c>
      <c r="E3829" t="s">
        <v>181</v>
      </c>
      <c r="F3829" t="s">
        <v>11187</v>
      </c>
      <c r="G3829" t="s">
        <v>235</v>
      </c>
      <c r="H3829" t="s">
        <v>135</v>
      </c>
      <c r="I3829" t="s">
        <v>136</v>
      </c>
      <c r="J3829" t="s">
        <v>137</v>
      </c>
      <c r="K3829" t="s">
        <v>163</v>
      </c>
      <c r="L3829" t="s">
        <v>11188</v>
      </c>
      <c r="M3829" t="s">
        <v>11189</v>
      </c>
      <c r="N3829">
        <v>7.9619444440000002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1.9660798663213568</v>
      </c>
      <c r="Y3829">
        <v>0</v>
      </c>
      <c r="Z3829">
        <v>0</v>
      </c>
      <c r="AA3829">
        <v>0</v>
      </c>
      <c r="AB3829">
        <v>2.9414036240864827</v>
      </c>
      <c r="AC3829">
        <v>0</v>
      </c>
      <c r="AD3829">
        <v>0</v>
      </c>
      <c r="AE3829">
        <v>4.9074834904078397</v>
      </c>
    </row>
    <row r="3830" spans="1:31" x14ac:dyDescent="0.25">
      <c r="A3830">
        <v>2390728</v>
      </c>
      <c r="B3830">
        <v>1</v>
      </c>
      <c r="C3830" t="s">
        <v>80</v>
      </c>
      <c r="D3830" t="s">
        <v>98</v>
      </c>
      <c r="E3830" t="s">
        <v>153</v>
      </c>
      <c r="F3830" t="s">
        <v>11190</v>
      </c>
      <c r="G3830" t="s">
        <v>162</v>
      </c>
      <c r="H3830" t="s">
        <v>143</v>
      </c>
      <c r="I3830" t="s">
        <v>136</v>
      </c>
      <c r="J3830" t="s">
        <v>137</v>
      </c>
      <c r="K3830" t="s">
        <v>163</v>
      </c>
      <c r="L3830" t="s">
        <v>11191</v>
      </c>
      <c r="M3830" t="s">
        <v>11192</v>
      </c>
      <c r="N3830">
        <v>0.24194444400000001</v>
      </c>
      <c r="O3830">
        <v>0</v>
      </c>
      <c r="P3830">
        <v>379</v>
      </c>
      <c r="Q3830">
        <v>0</v>
      </c>
      <c r="R3830">
        <v>29</v>
      </c>
      <c r="S3830">
        <v>0</v>
      </c>
      <c r="T3830">
        <v>60</v>
      </c>
      <c r="U3830">
        <v>0</v>
      </c>
      <c r="V3830">
        <v>0</v>
      </c>
      <c r="W3830">
        <v>0</v>
      </c>
      <c r="X3830">
        <v>17.768675433227305</v>
      </c>
      <c r="Y3830">
        <v>0</v>
      </c>
      <c r="Z3830">
        <v>18.655795954751952</v>
      </c>
      <c r="AA3830">
        <v>0</v>
      </c>
      <c r="AB3830">
        <v>63.908199692471648</v>
      </c>
      <c r="AC3830">
        <v>0</v>
      </c>
      <c r="AD3830">
        <v>0</v>
      </c>
      <c r="AE3830">
        <v>100.33267108045089</v>
      </c>
    </row>
    <row r="3831" spans="1:31" x14ac:dyDescent="0.25">
      <c r="A3831">
        <v>2390665</v>
      </c>
      <c r="B3831">
        <v>1</v>
      </c>
      <c r="C3831" t="s">
        <v>80</v>
      </c>
      <c r="D3831" t="s">
        <v>92</v>
      </c>
      <c r="E3831" t="s">
        <v>153</v>
      </c>
      <c r="F3831" t="s">
        <v>11193</v>
      </c>
      <c r="G3831" t="s">
        <v>147</v>
      </c>
      <c r="H3831" t="s">
        <v>143</v>
      </c>
      <c r="I3831" t="s">
        <v>136</v>
      </c>
      <c r="J3831" t="s">
        <v>137</v>
      </c>
      <c r="K3831" t="s">
        <v>138</v>
      </c>
      <c r="L3831" t="s">
        <v>11194</v>
      </c>
      <c r="M3831" t="s">
        <v>11195</v>
      </c>
      <c r="N3831">
        <v>3.5302777769999998</v>
      </c>
      <c r="O3831">
        <v>8</v>
      </c>
      <c r="P3831">
        <v>3124</v>
      </c>
      <c r="Q3831">
        <v>16</v>
      </c>
      <c r="R3831">
        <v>453</v>
      </c>
      <c r="S3831">
        <v>32</v>
      </c>
      <c r="T3831">
        <v>415</v>
      </c>
      <c r="U3831">
        <v>1</v>
      </c>
      <c r="V3831">
        <v>2</v>
      </c>
      <c r="W3831">
        <v>498.64150026547679</v>
      </c>
      <c r="X3831">
        <v>2986.8372262178991</v>
      </c>
      <c r="Y3831">
        <v>135.78280393492386</v>
      </c>
      <c r="Z3831">
        <v>1284.8088813968986</v>
      </c>
      <c r="AA3831">
        <v>500.91359710532748</v>
      </c>
      <c r="AB3831">
        <v>1486.9393815012265</v>
      </c>
      <c r="AC3831">
        <v>430.01038410763539</v>
      </c>
      <c r="AD3831">
        <v>3.3198269225801731</v>
      </c>
      <c r="AE3831">
        <v>7327.2536014519674</v>
      </c>
    </row>
    <row r="3832" spans="1:31" x14ac:dyDescent="0.25">
      <c r="A3832">
        <v>2390765</v>
      </c>
      <c r="B3832">
        <v>1</v>
      </c>
      <c r="C3832" t="s">
        <v>80</v>
      </c>
      <c r="D3832" t="s">
        <v>99</v>
      </c>
      <c r="E3832" t="s">
        <v>181</v>
      </c>
      <c r="F3832" t="s">
        <v>11196</v>
      </c>
      <c r="G3832" t="s">
        <v>224</v>
      </c>
      <c r="H3832" t="s">
        <v>135</v>
      </c>
      <c r="I3832" t="s">
        <v>136</v>
      </c>
      <c r="J3832" t="s">
        <v>137</v>
      </c>
      <c r="K3832" t="s">
        <v>163</v>
      </c>
      <c r="L3832" t="s">
        <v>11197</v>
      </c>
      <c r="M3832" t="s">
        <v>11198</v>
      </c>
      <c r="N3832">
        <v>1.905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1.4740343817246666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1.4740343817246666</v>
      </c>
    </row>
    <row r="3833" spans="1:31" x14ac:dyDescent="0.25">
      <c r="A3833">
        <v>2390871</v>
      </c>
      <c r="B3833">
        <v>1</v>
      </c>
      <c r="C3833" t="s">
        <v>81</v>
      </c>
      <c r="D3833" t="s">
        <v>116</v>
      </c>
      <c r="E3833" t="s">
        <v>157</v>
      </c>
      <c r="F3833" t="s">
        <v>11199</v>
      </c>
      <c r="G3833" t="s">
        <v>261</v>
      </c>
      <c r="H3833" t="s">
        <v>135</v>
      </c>
      <c r="I3833" t="s">
        <v>136</v>
      </c>
      <c r="J3833" t="s">
        <v>137</v>
      </c>
      <c r="K3833" t="s">
        <v>163</v>
      </c>
      <c r="L3833" t="s">
        <v>11200</v>
      </c>
      <c r="M3833" t="s">
        <v>11201</v>
      </c>
      <c r="N3833">
        <v>3.3569444439999998</v>
      </c>
      <c r="O3833">
        <v>0</v>
      </c>
      <c r="P3833">
        <v>4</v>
      </c>
      <c r="Q3833">
        <v>0</v>
      </c>
      <c r="R3833">
        <v>2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2.5875102033670228</v>
      </c>
      <c r="Y3833">
        <v>0</v>
      </c>
      <c r="Z3833">
        <v>2.7854704819598335E-2</v>
      </c>
      <c r="AA3833">
        <v>0</v>
      </c>
      <c r="AB3833">
        <v>1.5341195367955724</v>
      </c>
      <c r="AC3833">
        <v>0</v>
      </c>
      <c r="AD3833">
        <v>0</v>
      </c>
      <c r="AE3833">
        <v>4.1494844449821935</v>
      </c>
    </row>
    <row r="3834" spans="1:31" x14ac:dyDescent="0.25">
      <c r="A3834">
        <v>2390722</v>
      </c>
      <c r="B3834">
        <v>1</v>
      </c>
      <c r="C3834" t="s">
        <v>81</v>
      </c>
      <c r="D3834" t="s">
        <v>112</v>
      </c>
      <c r="E3834" t="s">
        <v>157</v>
      </c>
      <c r="F3834" t="s">
        <v>9698</v>
      </c>
      <c r="G3834" t="s">
        <v>272</v>
      </c>
      <c r="H3834" t="s">
        <v>135</v>
      </c>
      <c r="I3834" t="s">
        <v>136</v>
      </c>
      <c r="J3834" t="s">
        <v>137</v>
      </c>
      <c r="K3834" t="s">
        <v>163</v>
      </c>
      <c r="L3834" t="s">
        <v>11202</v>
      </c>
      <c r="M3834" t="s">
        <v>11203</v>
      </c>
      <c r="N3834">
        <v>3.349722222</v>
      </c>
      <c r="O3834">
        <v>0</v>
      </c>
      <c r="P3834">
        <v>11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2.2141200656841189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2.2141200656841189</v>
      </c>
    </row>
    <row r="3835" spans="1:31" x14ac:dyDescent="0.25">
      <c r="A3835">
        <v>2391163</v>
      </c>
      <c r="B3835">
        <v>1</v>
      </c>
      <c r="C3835" t="s">
        <v>80</v>
      </c>
      <c r="D3835" t="s">
        <v>103</v>
      </c>
      <c r="E3835" t="s">
        <v>181</v>
      </c>
      <c r="F3835" t="s">
        <v>11204</v>
      </c>
      <c r="G3835" t="s">
        <v>183</v>
      </c>
      <c r="H3835" t="s">
        <v>135</v>
      </c>
      <c r="I3835" t="s">
        <v>136</v>
      </c>
      <c r="J3835" t="s">
        <v>137</v>
      </c>
      <c r="K3835" t="s">
        <v>163</v>
      </c>
      <c r="L3835" t="s">
        <v>11205</v>
      </c>
      <c r="M3835" t="s">
        <v>11206</v>
      </c>
      <c r="N3835">
        <v>0.66694444399999997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0.15457212353176611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0.15457212353176611</v>
      </c>
    </row>
    <row r="3836" spans="1:31" x14ac:dyDescent="0.25">
      <c r="A3836">
        <v>2391146</v>
      </c>
      <c r="B3836">
        <v>1</v>
      </c>
      <c r="C3836" t="s">
        <v>81</v>
      </c>
      <c r="D3836" t="s">
        <v>128</v>
      </c>
      <c r="E3836" t="s">
        <v>157</v>
      </c>
      <c r="F3836" t="s">
        <v>11207</v>
      </c>
      <c r="G3836" t="s">
        <v>272</v>
      </c>
      <c r="H3836" t="s">
        <v>135</v>
      </c>
      <c r="I3836" t="s">
        <v>136</v>
      </c>
      <c r="J3836" t="s">
        <v>137</v>
      </c>
      <c r="K3836" t="s">
        <v>163</v>
      </c>
      <c r="L3836" t="s">
        <v>11208</v>
      </c>
      <c r="M3836" t="s">
        <v>11209</v>
      </c>
      <c r="N3836">
        <v>5.0425000000000004</v>
      </c>
      <c r="O3836">
        <v>0</v>
      </c>
      <c r="P3836">
        <v>132</v>
      </c>
      <c r="Q3836">
        <v>0</v>
      </c>
      <c r="R3836">
        <v>0</v>
      </c>
      <c r="S3836">
        <v>0</v>
      </c>
      <c r="T3836">
        <v>8</v>
      </c>
      <c r="U3836">
        <v>0</v>
      </c>
      <c r="V3836">
        <v>0</v>
      </c>
      <c r="W3836">
        <v>0</v>
      </c>
      <c r="X3836">
        <v>181.41248319914359</v>
      </c>
      <c r="Y3836">
        <v>0</v>
      </c>
      <c r="Z3836">
        <v>0</v>
      </c>
      <c r="AA3836">
        <v>0</v>
      </c>
      <c r="AB3836">
        <v>14.444297652033136</v>
      </c>
      <c r="AC3836">
        <v>0</v>
      </c>
      <c r="AD3836">
        <v>0</v>
      </c>
      <c r="AE3836">
        <v>195.85678085117672</v>
      </c>
    </row>
    <row r="3837" spans="1:31" x14ac:dyDescent="0.25">
      <c r="A3837">
        <v>2390651</v>
      </c>
      <c r="B3837">
        <v>1</v>
      </c>
      <c r="C3837" t="s">
        <v>81</v>
      </c>
      <c r="D3837" t="s">
        <v>127</v>
      </c>
      <c r="E3837" t="s">
        <v>141</v>
      </c>
      <c r="F3837" t="s">
        <v>11210</v>
      </c>
      <c r="G3837" t="s">
        <v>134</v>
      </c>
      <c r="H3837" t="s">
        <v>143</v>
      </c>
      <c r="I3837" t="s">
        <v>136</v>
      </c>
      <c r="J3837" t="s">
        <v>137</v>
      </c>
      <c r="K3837" t="s">
        <v>138</v>
      </c>
      <c r="L3837" t="s">
        <v>11211</v>
      </c>
      <c r="M3837" t="s">
        <v>11212</v>
      </c>
      <c r="N3837">
        <v>0.62166666599999998</v>
      </c>
      <c r="O3837">
        <v>0</v>
      </c>
      <c r="P3837">
        <v>340</v>
      </c>
      <c r="Q3837">
        <v>0</v>
      </c>
      <c r="R3837">
        <v>0</v>
      </c>
      <c r="S3837">
        <v>0</v>
      </c>
      <c r="T3837">
        <v>16</v>
      </c>
      <c r="U3837">
        <v>0</v>
      </c>
      <c r="V3837">
        <v>0</v>
      </c>
      <c r="W3837">
        <v>0</v>
      </c>
      <c r="X3837">
        <v>40.57464638860386</v>
      </c>
      <c r="Y3837">
        <v>0</v>
      </c>
      <c r="Z3837">
        <v>0</v>
      </c>
      <c r="AA3837">
        <v>0</v>
      </c>
      <c r="AB3837">
        <v>12.635641857209617</v>
      </c>
      <c r="AC3837">
        <v>0</v>
      </c>
      <c r="AD3837">
        <v>0</v>
      </c>
      <c r="AE3837">
        <v>53.210288245813473</v>
      </c>
    </row>
    <row r="3838" spans="1:31" x14ac:dyDescent="0.25">
      <c r="A3838">
        <v>2390628</v>
      </c>
      <c r="B3838">
        <v>1</v>
      </c>
      <c r="C3838" t="s">
        <v>80</v>
      </c>
      <c r="D3838" t="s">
        <v>98</v>
      </c>
      <c r="E3838" t="s">
        <v>157</v>
      </c>
      <c r="F3838" t="s">
        <v>11213</v>
      </c>
      <c r="G3838" t="s">
        <v>272</v>
      </c>
      <c r="H3838" t="s">
        <v>135</v>
      </c>
      <c r="I3838" t="s">
        <v>136</v>
      </c>
      <c r="J3838" t="s">
        <v>137</v>
      </c>
      <c r="K3838" t="s">
        <v>163</v>
      </c>
      <c r="L3838" t="s">
        <v>11214</v>
      </c>
      <c r="M3838" t="s">
        <v>11215</v>
      </c>
      <c r="N3838">
        <v>0.31694444399999999</v>
      </c>
      <c r="O3838">
        <v>0</v>
      </c>
      <c r="P3838">
        <v>1</v>
      </c>
      <c r="Q3838">
        <v>0</v>
      </c>
      <c r="R3838">
        <v>1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2.0200575391577775E-3</v>
      </c>
      <c r="Y3838">
        <v>0</v>
      </c>
      <c r="Z3838">
        <v>0.20027303562305276</v>
      </c>
      <c r="AA3838">
        <v>0</v>
      </c>
      <c r="AB3838">
        <v>0</v>
      </c>
      <c r="AC3838">
        <v>0</v>
      </c>
      <c r="AD3838">
        <v>0</v>
      </c>
      <c r="AE3838">
        <v>0.20229309316221053</v>
      </c>
    </row>
    <row r="3839" spans="1:31" x14ac:dyDescent="0.25">
      <c r="A3839">
        <v>2390837</v>
      </c>
      <c r="B3839">
        <v>1</v>
      </c>
      <c r="C3839" t="s">
        <v>80</v>
      </c>
      <c r="D3839" t="s">
        <v>87</v>
      </c>
      <c r="E3839" t="s">
        <v>132</v>
      </c>
      <c r="F3839" t="s">
        <v>11216</v>
      </c>
      <c r="G3839" t="s">
        <v>134</v>
      </c>
      <c r="H3839" t="s">
        <v>135</v>
      </c>
      <c r="I3839" t="s">
        <v>136</v>
      </c>
      <c r="J3839" t="s">
        <v>137</v>
      </c>
      <c r="K3839" t="s">
        <v>138</v>
      </c>
      <c r="L3839" t="s">
        <v>11217</v>
      </c>
      <c r="M3839" t="s">
        <v>11218</v>
      </c>
      <c r="N3839">
        <v>1.3186111110000001</v>
      </c>
      <c r="O3839">
        <v>0</v>
      </c>
      <c r="P3839">
        <v>436</v>
      </c>
      <c r="Q3839">
        <v>0</v>
      </c>
      <c r="R3839">
        <v>0</v>
      </c>
      <c r="S3839">
        <v>0</v>
      </c>
      <c r="T3839">
        <v>27</v>
      </c>
      <c r="U3839">
        <v>0</v>
      </c>
      <c r="V3839">
        <v>0</v>
      </c>
      <c r="W3839">
        <v>0</v>
      </c>
      <c r="X3839">
        <v>128.10219582298618</v>
      </c>
      <c r="Y3839">
        <v>0</v>
      </c>
      <c r="Z3839">
        <v>0</v>
      </c>
      <c r="AA3839">
        <v>0</v>
      </c>
      <c r="AB3839">
        <v>42.583777746267565</v>
      </c>
      <c r="AC3839">
        <v>0</v>
      </c>
      <c r="AD3839">
        <v>0</v>
      </c>
      <c r="AE3839">
        <v>170.68597356925375</v>
      </c>
    </row>
    <row r="3840" spans="1:31" x14ac:dyDescent="0.25">
      <c r="A3840">
        <v>2390797</v>
      </c>
      <c r="B3840">
        <v>1</v>
      </c>
      <c r="C3840" t="s">
        <v>80</v>
      </c>
      <c r="D3840" t="s">
        <v>101</v>
      </c>
      <c r="E3840" t="s">
        <v>157</v>
      </c>
      <c r="F3840" t="s">
        <v>9877</v>
      </c>
      <c r="G3840" t="s">
        <v>272</v>
      </c>
      <c r="H3840" t="s">
        <v>135</v>
      </c>
      <c r="I3840" t="s">
        <v>136</v>
      </c>
      <c r="J3840" t="s">
        <v>137</v>
      </c>
      <c r="K3840" t="s">
        <v>163</v>
      </c>
      <c r="L3840" t="s">
        <v>11219</v>
      </c>
      <c r="M3840" t="s">
        <v>11220</v>
      </c>
      <c r="N3840">
        <v>4.0144444439999996</v>
      </c>
      <c r="O3840">
        <v>0</v>
      </c>
      <c r="P3840">
        <v>2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</row>
    <row r="3841" spans="1:31" x14ac:dyDescent="0.25">
      <c r="A3841">
        <v>2391129</v>
      </c>
      <c r="B3841">
        <v>1</v>
      </c>
      <c r="C3841" t="s">
        <v>80</v>
      </c>
      <c r="D3841" t="s">
        <v>100</v>
      </c>
      <c r="E3841" t="s">
        <v>181</v>
      </c>
      <c r="F3841" t="s">
        <v>11221</v>
      </c>
      <c r="G3841" t="s">
        <v>580</v>
      </c>
      <c r="H3841" t="s">
        <v>135</v>
      </c>
      <c r="I3841" t="s">
        <v>136</v>
      </c>
      <c r="J3841" t="s">
        <v>137</v>
      </c>
      <c r="K3841" t="s">
        <v>163</v>
      </c>
      <c r="L3841" t="s">
        <v>11222</v>
      </c>
      <c r="M3841" t="s">
        <v>11223</v>
      </c>
      <c r="N3841">
        <v>3.688055555</v>
      </c>
      <c r="O3841">
        <v>0</v>
      </c>
      <c r="P3841">
        <v>1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0.79834990792406857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0.79834990792406857</v>
      </c>
    </row>
    <row r="3842" spans="1:31" x14ac:dyDescent="0.25">
      <c r="A3842">
        <v>2391046</v>
      </c>
      <c r="B3842">
        <v>1</v>
      </c>
      <c r="C3842" t="s">
        <v>81</v>
      </c>
      <c r="D3842" t="s">
        <v>112</v>
      </c>
      <c r="E3842" t="s">
        <v>132</v>
      </c>
      <c r="F3842" t="s">
        <v>11224</v>
      </c>
      <c r="G3842" t="s">
        <v>254</v>
      </c>
      <c r="H3842" t="s">
        <v>135</v>
      </c>
      <c r="I3842" t="s">
        <v>136</v>
      </c>
      <c r="J3842" t="s">
        <v>137</v>
      </c>
      <c r="K3842" t="s">
        <v>163</v>
      </c>
      <c r="L3842" t="s">
        <v>11225</v>
      </c>
      <c r="M3842" t="s">
        <v>11226</v>
      </c>
      <c r="N3842">
        <v>0.396666666</v>
      </c>
      <c r="O3842">
        <v>0</v>
      </c>
      <c r="P3842">
        <v>68</v>
      </c>
      <c r="Q3842">
        <v>0</v>
      </c>
      <c r="R3842">
        <v>20</v>
      </c>
      <c r="S3842">
        <v>0</v>
      </c>
      <c r="T3842">
        <v>7</v>
      </c>
      <c r="U3842">
        <v>0</v>
      </c>
      <c r="V3842">
        <v>0</v>
      </c>
      <c r="W3842">
        <v>0</v>
      </c>
      <c r="X3842">
        <v>4.7318074042961404</v>
      </c>
      <c r="Y3842">
        <v>0</v>
      </c>
      <c r="Z3842">
        <v>3.4835861265283632</v>
      </c>
      <c r="AA3842">
        <v>0</v>
      </c>
      <c r="AB3842">
        <v>0.88920302406254659</v>
      </c>
      <c r="AC3842">
        <v>0</v>
      </c>
      <c r="AD3842">
        <v>0</v>
      </c>
      <c r="AE3842">
        <v>9.1045965548870491</v>
      </c>
    </row>
    <row r="3843" spans="1:31" x14ac:dyDescent="0.25">
      <c r="A3843">
        <v>2390897</v>
      </c>
      <c r="B3843">
        <v>1</v>
      </c>
      <c r="C3843" t="s">
        <v>80</v>
      </c>
      <c r="D3843" t="s">
        <v>104</v>
      </c>
      <c r="E3843" t="s">
        <v>181</v>
      </c>
      <c r="F3843" t="s">
        <v>11227</v>
      </c>
      <c r="G3843" t="s">
        <v>231</v>
      </c>
      <c r="H3843" t="s">
        <v>135</v>
      </c>
      <c r="I3843" t="s">
        <v>136</v>
      </c>
      <c r="J3843" t="s">
        <v>137</v>
      </c>
      <c r="K3843" t="s">
        <v>163</v>
      </c>
      <c r="L3843" t="s">
        <v>11228</v>
      </c>
      <c r="M3843" t="s">
        <v>11229</v>
      </c>
      <c r="N3843">
        <v>1.8433333329999999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0.47949363312192006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0.47949363312192006</v>
      </c>
    </row>
    <row r="3844" spans="1:31" x14ac:dyDescent="0.25">
      <c r="A3844">
        <v>2390874</v>
      </c>
      <c r="B3844">
        <v>1</v>
      </c>
      <c r="C3844" t="s">
        <v>80</v>
      </c>
      <c r="D3844" t="s">
        <v>103</v>
      </c>
      <c r="E3844" t="s">
        <v>325</v>
      </c>
      <c r="F3844" t="s">
        <v>4604</v>
      </c>
      <c r="G3844" t="s">
        <v>134</v>
      </c>
      <c r="H3844" t="s">
        <v>143</v>
      </c>
      <c r="I3844" t="s">
        <v>136</v>
      </c>
      <c r="J3844" t="s">
        <v>137</v>
      </c>
      <c r="K3844" t="s">
        <v>138</v>
      </c>
      <c r="L3844" t="s">
        <v>11230</v>
      </c>
      <c r="M3844" t="s">
        <v>11231</v>
      </c>
      <c r="N3844">
        <v>6.216111111</v>
      </c>
      <c r="O3844">
        <v>1</v>
      </c>
      <c r="P3844">
        <v>386</v>
      </c>
      <c r="Q3844">
        <v>38</v>
      </c>
      <c r="R3844">
        <v>85</v>
      </c>
      <c r="S3844">
        <v>23</v>
      </c>
      <c r="T3844">
        <v>67</v>
      </c>
      <c r="U3844">
        <v>5</v>
      </c>
      <c r="V3844">
        <v>1</v>
      </c>
      <c r="W3844">
        <v>3.0169367850833857</v>
      </c>
      <c r="X3844">
        <v>519.64577876055785</v>
      </c>
      <c r="Y3844">
        <v>699.18968884128947</v>
      </c>
      <c r="Z3844">
        <v>411.84354642215476</v>
      </c>
      <c r="AA3844">
        <v>370.26400871134712</v>
      </c>
      <c r="AB3844">
        <v>265.51553770765167</v>
      </c>
      <c r="AC3844">
        <v>7290.1263400026155</v>
      </c>
      <c r="AD3844">
        <v>216.98729718434817</v>
      </c>
      <c r="AE3844">
        <v>9776.5891344150496</v>
      </c>
    </row>
    <row r="3845" spans="1:31" x14ac:dyDescent="0.25">
      <c r="A3845">
        <v>2390854</v>
      </c>
      <c r="B3845">
        <v>1</v>
      </c>
      <c r="C3845" t="s">
        <v>81</v>
      </c>
      <c r="D3845" t="s">
        <v>127</v>
      </c>
      <c r="E3845" t="s">
        <v>181</v>
      </c>
      <c r="F3845" t="s">
        <v>11232</v>
      </c>
      <c r="G3845" t="s">
        <v>183</v>
      </c>
      <c r="H3845" t="s">
        <v>135</v>
      </c>
      <c r="I3845" t="s">
        <v>136</v>
      </c>
      <c r="J3845" t="s">
        <v>137</v>
      </c>
      <c r="K3845" t="s">
        <v>163</v>
      </c>
      <c r="L3845" t="s">
        <v>11233</v>
      </c>
      <c r="M3845" t="s">
        <v>11234</v>
      </c>
      <c r="N3845">
        <v>1.5752777769999999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9.0391788479035007E-2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9.0391788479035007E-2</v>
      </c>
    </row>
    <row r="3846" spans="1:31" x14ac:dyDescent="0.25">
      <c r="A3846">
        <v>2390754</v>
      </c>
      <c r="B3846">
        <v>1</v>
      </c>
      <c r="C3846" t="s">
        <v>81</v>
      </c>
      <c r="D3846" t="s">
        <v>128</v>
      </c>
      <c r="E3846" t="s">
        <v>176</v>
      </c>
      <c r="F3846" t="s">
        <v>11235</v>
      </c>
      <c r="G3846" t="s">
        <v>235</v>
      </c>
      <c r="H3846" t="s">
        <v>135</v>
      </c>
      <c r="I3846" t="s">
        <v>136</v>
      </c>
      <c r="J3846" t="s">
        <v>3</v>
      </c>
      <c r="K3846" t="s">
        <v>163</v>
      </c>
      <c r="L3846" t="s">
        <v>11236</v>
      </c>
      <c r="M3846" t="s">
        <v>11237</v>
      </c>
      <c r="N3846">
        <v>4.3802777769999999</v>
      </c>
      <c r="O3846">
        <v>0</v>
      </c>
      <c r="P3846">
        <v>129</v>
      </c>
      <c r="Q3846">
        <v>0</v>
      </c>
      <c r="R3846">
        <v>0</v>
      </c>
      <c r="S3846">
        <v>0</v>
      </c>
      <c r="T3846">
        <v>18</v>
      </c>
      <c r="U3846">
        <v>0</v>
      </c>
      <c r="V3846">
        <v>0</v>
      </c>
      <c r="W3846">
        <v>0</v>
      </c>
      <c r="X3846">
        <v>105.02652995779964</v>
      </c>
      <c r="Y3846">
        <v>0</v>
      </c>
      <c r="Z3846">
        <v>0</v>
      </c>
      <c r="AA3846">
        <v>0</v>
      </c>
      <c r="AB3846">
        <v>93.350253303832048</v>
      </c>
      <c r="AC3846">
        <v>0</v>
      </c>
      <c r="AD3846">
        <v>0</v>
      </c>
      <c r="AE3846">
        <v>198.37678326163169</v>
      </c>
    </row>
    <row r="3847" spans="1:31" x14ac:dyDescent="0.25">
      <c r="A3847">
        <v>2390588</v>
      </c>
      <c r="B3847">
        <v>1</v>
      </c>
      <c r="C3847" t="s">
        <v>80</v>
      </c>
      <c r="D3847" t="s">
        <v>96</v>
      </c>
      <c r="E3847" t="s">
        <v>157</v>
      </c>
      <c r="F3847" t="s">
        <v>9779</v>
      </c>
      <c r="G3847" t="s">
        <v>272</v>
      </c>
      <c r="H3847" t="s">
        <v>135</v>
      </c>
      <c r="I3847" t="s">
        <v>136</v>
      </c>
      <c r="J3847" t="s">
        <v>137</v>
      </c>
      <c r="K3847" t="s">
        <v>163</v>
      </c>
      <c r="L3847" t="s">
        <v>11238</v>
      </c>
      <c r="M3847" t="s">
        <v>11239</v>
      </c>
      <c r="N3847">
        <v>0.68166666600000003</v>
      </c>
      <c r="O3847">
        <v>0</v>
      </c>
      <c r="P3847">
        <v>54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10.700913894770633</v>
      </c>
      <c r="Y3847">
        <v>0</v>
      </c>
      <c r="Z3847">
        <v>0</v>
      </c>
      <c r="AA3847">
        <v>0</v>
      </c>
      <c r="AB3847">
        <v>8.7388620632850023E-2</v>
      </c>
      <c r="AC3847">
        <v>0</v>
      </c>
      <c r="AD3847">
        <v>0</v>
      </c>
      <c r="AE3847">
        <v>10.788302515403483</v>
      </c>
    </row>
    <row r="3848" spans="1:31" x14ac:dyDescent="0.25">
      <c r="A3848">
        <v>2390880</v>
      </c>
      <c r="B3848">
        <v>1</v>
      </c>
      <c r="C3848" t="s">
        <v>80</v>
      </c>
      <c r="D3848" t="s">
        <v>96</v>
      </c>
      <c r="E3848" t="s">
        <v>153</v>
      </c>
      <c r="F3848" t="s">
        <v>11240</v>
      </c>
      <c r="G3848" t="s">
        <v>170</v>
      </c>
      <c r="H3848" t="s">
        <v>143</v>
      </c>
      <c r="I3848" t="s">
        <v>136</v>
      </c>
      <c r="J3848" t="s">
        <v>137</v>
      </c>
      <c r="K3848" t="s">
        <v>163</v>
      </c>
      <c r="L3848" t="s">
        <v>11241</v>
      </c>
      <c r="M3848" t="s">
        <v>11242</v>
      </c>
      <c r="N3848">
        <v>1.37</v>
      </c>
      <c r="O3848">
        <v>1</v>
      </c>
      <c r="P3848">
        <v>268</v>
      </c>
      <c r="Q3848">
        <v>0</v>
      </c>
      <c r="R3848">
        <v>1</v>
      </c>
      <c r="S3848">
        <v>0</v>
      </c>
      <c r="T3848">
        <v>7</v>
      </c>
      <c r="U3848">
        <v>0</v>
      </c>
      <c r="V3848">
        <v>1</v>
      </c>
      <c r="W3848">
        <v>18.056650103537137</v>
      </c>
      <c r="X3848">
        <v>51.03833261205672</v>
      </c>
      <c r="Y3848">
        <v>0</v>
      </c>
      <c r="Z3848">
        <v>0.69767187532833008</v>
      </c>
      <c r="AA3848">
        <v>0</v>
      </c>
      <c r="AB3848">
        <v>21.995078737925692</v>
      </c>
      <c r="AC3848">
        <v>0</v>
      </c>
      <c r="AD3848">
        <v>3.8698361612176586</v>
      </c>
      <c r="AE3848">
        <v>95.657569490065541</v>
      </c>
    </row>
    <row r="3849" spans="1:31" x14ac:dyDescent="0.25">
      <c r="A3849">
        <v>2390668</v>
      </c>
      <c r="B3849">
        <v>1</v>
      </c>
      <c r="C3849" t="s">
        <v>80</v>
      </c>
      <c r="D3849" t="s">
        <v>90</v>
      </c>
      <c r="E3849" t="s">
        <v>325</v>
      </c>
      <c r="F3849" t="s">
        <v>11243</v>
      </c>
      <c r="G3849" t="s">
        <v>134</v>
      </c>
      <c r="H3849" t="s">
        <v>143</v>
      </c>
      <c r="I3849" t="s">
        <v>136</v>
      </c>
      <c r="J3849" t="s">
        <v>137</v>
      </c>
      <c r="K3849" t="s">
        <v>138</v>
      </c>
      <c r="L3849" t="s">
        <v>11244</v>
      </c>
      <c r="M3849" t="s">
        <v>11245</v>
      </c>
      <c r="N3849">
        <v>5.011111111</v>
      </c>
      <c r="O3849">
        <v>0</v>
      </c>
      <c r="P3849">
        <v>5278</v>
      </c>
      <c r="Q3849">
        <v>0</v>
      </c>
      <c r="R3849">
        <v>0</v>
      </c>
      <c r="S3849">
        <v>0</v>
      </c>
      <c r="T3849">
        <v>259</v>
      </c>
      <c r="U3849">
        <v>0</v>
      </c>
      <c r="V3849">
        <v>1</v>
      </c>
      <c r="W3849">
        <v>0</v>
      </c>
      <c r="X3849">
        <v>5663.6491036685866</v>
      </c>
      <c r="Y3849">
        <v>0</v>
      </c>
      <c r="Z3849">
        <v>0</v>
      </c>
      <c r="AA3849">
        <v>0</v>
      </c>
      <c r="AB3849">
        <v>701.05848579264523</v>
      </c>
      <c r="AC3849">
        <v>0</v>
      </c>
      <c r="AD3849">
        <v>93.431710787281048</v>
      </c>
      <c r="AE3849">
        <v>6458.1393002485129</v>
      </c>
    </row>
    <row r="3850" spans="1:31" x14ac:dyDescent="0.25">
      <c r="A3850">
        <v>2391109</v>
      </c>
      <c r="B3850">
        <v>1</v>
      </c>
      <c r="C3850" t="s">
        <v>80</v>
      </c>
      <c r="D3850" t="s">
        <v>109</v>
      </c>
      <c r="E3850" t="s">
        <v>157</v>
      </c>
      <c r="F3850" t="s">
        <v>11246</v>
      </c>
      <c r="G3850" t="s">
        <v>272</v>
      </c>
      <c r="H3850" t="s">
        <v>135</v>
      </c>
      <c r="I3850" t="s">
        <v>136</v>
      </c>
      <c r="J3850" t="s">
        <v>137</v>
      </c>
      <c r="K3850" t="s">
        <v>163</v>
      </c>
      <c r="L3850" t="s">
        <v>11247</v>
      </c>
      <c r="M3850" t="s">
        <v>11248</v>
      </c>
      <c r="N3850">
        <v>3.0269444440000002</v>
      </c>
      <c r="O3850">
        <v>0</v>
      </c>
      <c r="P3850">
        <v>19</v>
      </c>
      <c r="Q3850">
        <v>0</v>
      </c>
      <c r="R3850">
        <v>2</v>
      </c>
      <c r="S3850">
        <v>0</v>
      </c>
      <c r="T3850">
        <v>3</v>
      </c>
      <c r="U3850">
        <v>0</v>
      </c>
      <c r="V3850">
        <v>0</v>
      </c>
      <c r="W3850">
        <v>0</v>
      </c>
      <c r="X3850">
        <v>14.114840007997449</v>
      </c>
      <c r="Y3850">
        <v>0</v>
      </c>
      <c r="Z3850">
        <v>10.741463441736787</v>
      </c>
      <c r="AA3850">
        <v>0</v>
      </c>
      <c r="AB3850">
        <v>3.3773893912126525</v>
      </c>
      <c r="AC3850">
        <v>0</v>
      </c>
      <c r="AD3850">
        <v>0</v>
      </c>
      <c r="AE3850">
        <v>28.233692840946887</v>
      </c>
    </row>
    <row r="3851" spans="1:31" x14ac:dyDescent="0.25">
      <c r="A3851">
        <v>2390840</v>
      </c>
      <c r="B3851">
        <v>1</v>
      </c>
      <c r="C3851" t="s">
        <v>80</v>
      </c>
      <c r="D3851" t="s">
        <v>104</v>
      </c>
      <c r="E3851" t="s">
        <v>279</v>
      </c>
      <c r="F3851" t="s">
        <v>11249</v>
      </c>
      <c r="G3851" t="s">
        <v>235</v>
      </c>
      <c r="H3851" t="s">
        <v>143</v>
      </c>
      <c r="I3851" t="s">
        <v>136</v>
      </c>
      <c r="J3851" t="s">
        <v>137</v>
      </c>
      <c r="K3851" t="s">
        <v>163</v>
      </c>
      <c r="L3851" t="s">
        <v>11250</v>
      </c>
      <c r="M3851" t="s">
        <v>11251</v>
      </c>
      <c r="N3851">
        <v>1.342222222</v>
      </c>
      <c r="O3851">
        <v>6</v>
      </c>
      <c r="P3851">
        <v>2527</v>
      </c>
      <c r="Q3851">
        <v>20</v>
      </c>
      <c r="R3851">
        <v>28</v>
      </c>
      <c r="S3851">
        <v>47</v>
      </c>
      <c r="T3851">
        <v>271</v>
      </c>
      <c r="U3851">
        <v>8</v>
      </c>
      <c r="V3851">
        <v>0</v>
      </c>
      <c r="W3851">
        <v>0.91245871320417771</v>
      </c>
      <c r="X3851">
        <v>610.31842770567346</v>
      </c>
      <c r="Y3851">
        <v>119.10924217718058</v>
      </c>
      <c r="Z3851">
        <v>4.2364610659263198</v>
      </c>
      <c r="AA3851">
        <v>2086.0359145968346</v>
      </c>
      <c r="AB3851">
        <v>223.86828440344661</v>
      </c>
      <c r="AC3851">
        <v>719.88638295863552</v>
      </c>
      <c r="AD3851">
        <v>0</v>
      </c>
      <c r="AE3851">
        <v>3764.367171620901</v>
      </c>
    </row>
    <row r="3852" spans="1:31" x14ac:dyDescent="0.25">
      <c r="A3852">
        <v>2391172</v>
      </c>
      <c r="B3852">
        <v>1</v>
      </c>
      <c r="C3852" t="s">
        <v>80</v>
      </c>
      <c r="D3852" t="s">
        <v>110</v>
      </c>
      <c r="E3852" t="s">
        <v>181</v>
      </c>
      <c r="F3852" t="s">
        <v>9659</v>
      </c>
      <c r="G3852" t="s">
        <v>224</v>
      </c>
      <c r="H3852" t="s">
        <v>135</v>
      </c>
      <c r="I3852" t="s">
        <v>136</v>
      </c>
      <c r="J3852" t="s">
        <v>137</v>
      </c>
      <c r="K3852" t="s">
        <v>163</v>
      </c>
      <c r="L3852" t="s">
        <v>11252</v>
      </c>
      <c r="M3852" t="s">
        <v>11253</v>
      </c>
      <c r="N3852">
        <v>0.55916666599999998</v>
      </c>
      <c r="O3852">
        <v>0</v>
      </c>
      <c r="P3852">
        <v>26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3.6218374064182757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3.6218374064182757</v>
      </c>
    </row>
    <row r="3853" spans="1:31" x14ac:dyDescent="0.25">
      <c r="A3853">
        <v>2390625</v>
      </c>
      <c r="B3853">
        <v>1</v>
      </c>
      <c r="C3853" t="s">
        <v>80</v>
      </c>
      <c r="D3853" t="s">
        <v>106</v>
      </c>
      <c r="E3853" t="s">
        <v>279</v>
      </c>
      <c r="F3853" t="s">
        <v>11254</v>
      </c>
      <c r="G3853" t="s">
        <v>162</v>
      </c>
      <c r="H3853" t="s">
        <v>143</v>
      </c>
      <c r="I3853" t="s">
        <v>136</v>
      </c>
      <c r="J3853" t="s">
        <v>137</v>
      </c>
      <c r="K3853" t="s">
        <v>163</v>
      </c>
      <c r="L3853" t="s">
        <v>11255</v>
      </c>
      <c r="M3853" t="s">
        <v>11256</v>
      </c>
      <c r="N3853">
        <v>0.30861111099999999</v>
      </c>
      <c r="O3853">
        <v>0</v>
      </c>
      <c r="P3853">
        <v>87</v>
      </c>
      <c r="Q3853">
        <v>12</v>
      </c>
      <c r="R3853">
        <v>15</v>
      </c>
      <c r="S3853">
        <v>4</v>
      </c>
      <c r="T3853">
        <v>14</v>
      </c>
      <c r="U3853">
        <v>0</v>
      </c>
      <c r="V3853">
        <v>0</v>
      </c>
      <c r="W3853">
        <v>0</v>
      </c>
      <c r="X3853">
        <v>4.7675077814778088</v>
      </c>
      <c r="Y3853">
        <v>6.149118571652906</v>
      </c>
      <c r="Z3853">
        <v>3.2549441146315194</v>
      </c>
      <c r="AA3853">
        <v>17.121379546729223</v>
      </c>
      <c r="AB3853">
        <v>4.8227482223899001</v>
      </c>
      <c r="AC3853">
        <v>0</v>
      </c>
      <c r="AD3853">
        <v>0</v>
      </c>
      <c r="AE3853">
        <v>36.115698236881357</v>
      </c>
    </row>
    <row r="3854" spans="1:31" x14ac:dyDescent="0.25">
      <c r="A3854">
        <v>2391103</v>
      </c>
      <c r="B3854">
        <v>1</v>
      </c>
      <c r="C3854" t="s">
        <v>80</v>
      </c>
      <c r="D3854" t="s">
        <v>104</v>
      </c>
      <c r="E3854" t="s">
        <v>157</v>
      </c>
      <c r="F3854" t="s">
        <v>11257</v>
      </c>
      <c r="G3854" t="s">
        <v>272</v>
      </c>
      <c r="H3854" t="s">
        <v>135</v>
      </c>
      <c r="I3854" t="s">
        <v>136</v>
      </c>
      <c r="J3854" t="s">
        <v>137</v>
      </c>
      <c r="K3854" t="s">
        <v>163</v>
      </c>
      <c r="L3854" t="s">
        <v>11258</v>
      </c>
      <c r="M3854" t="s">
        <v>11259</v>
      </c>
      <c r="N3854">
        <v>2.0186111109999998</v>
      </c>
      <c r="O3854">
        <v>0</v>
      </c>
      <c r="P3854">
        <v>18</v>
      </c>
      <c r="Q3854">
        <v>0</v>
      </c>
      <c r="R3854">
        <v>0</v>
      </c>
      <c r="S3854">
        <v>0</v>
      </c>
      <c r="T3854">
        <v>4</v>
      </c>
      <c r="U3854">
        <v>0</v>
      </c>
      <c r="V3854">
        <v>0</v>
      </c>
      <c r="W3854">
        <v>0</v>
      </c>
      <c r="X3854">
        <v>5.3160294107088868</v>
      </c>
      <c r="Y3854">
        <v>0</v>
      </c>
      <c r="Z3854">
        <v>0</v>
      </c>
      <c r="AA3854">
        <v>0</v>
      </c>
      <c r="AB3854">
        <v>7.3080083921447185</v>
      </c>
      <c r="AC3854">
        <v>0</v>
      </c>
      <c r="AD3854">
        <v>0</v>
      </c>
      <c r="AE3854">
        <v>12.624037802853605</v>
      </c>
    </row>
    <row r="3855" spans="1:31" x14ac:dyDescent="0.25">
      <c r="A3855">
        <v>2391189</v>
      </c>
      <c r="B3855">
        <v>1</v>
      </c>
      <c r="C3855" t="s">
        <v>81</v>
      </c>
      <c r="D3855" t="s">
        <v>123</v>
      </c>
      <c r="E3855" t="s">
        <v>153</v>
      </c>
      <c r="F3855" t="s">
        <v>11260</v>
      </c>
      <c r="G3855" t="s">
        <v>162</v>
      </c>
      <c r="H3855" t="s">
        <v>143</v>
      </c>
      <c r="I3855" t="s">
        <v>136</v>
      </c>
      <c r="J3855" t="s">
        <v>137</v>
      </c>
      <c r="K3855" t="s">
        <v>163</v>
      </c>
      <c r="L3855" t="s">
        <v>11261</v>
      </c>
      <c r="M3855" t="s">
        <v>11262</v>
      </c>
      <c r="N3855">
        <v>0.587777777</v>
      </c>
      <c r="O3855">
        <v>8</v>
      </c>
      <c r="P3855">
        <v>1383</v>
      </c>
      <c r="Q3855">
        <v>116</v>
      </c>
      <c r="R3855">
        <v>77</v>
      </c>
      <c r="S3855">
        <v>44</v>
      </c>
      <c r="T3855">
        <v>154</v>
      </c>
      <c r="U3855">
        <v>5</v>
      </c>
      <c r="V3855">
        <v>0</v>
      </c>
      <c r="W3855">
        <v>0.9667082206561245</v>
      </c>
      <c r="X3855">
        <v>146.4927761806558</v>
      </c>
      <c r="Y3855">
        <v>25.472554552075653</v>
      </c>
      <c r="Z3855">
        <v>20.808795085718231</v>
      </c>
      <c r="AA3855">
        <v>67.224102507411033</v>
      </c>
      <c r="AB3855">
        <v>41.867082083506531</v>
      </c>
      <c r="AC3855">
        <v>155.84732401603281</v>
      </c>
      <c r="AD3855">
        <v>0</v>
      </c>
      <c r="AE3855">
        <v>458.67934264605617</v>
      </c>
    </row>
    <row r="3856" spans="1:31" x14ac:dyDescent="0.25">
      <c r="A3856">
        <v>2390940</v>
      </c>
      <c r="B3856">
        <v>1</v>
      </c>
      <c r="C3856" t="s">
        <v>80</v>
      </c>
      <c r="D3856" t="s">
        <v>103</v>
      </c>
      <c r="E3856" t="s">
        <v>157</v>
      </c>
      <c r="F3856" t="s">
        <v>271</v>
      </c>
      <c r="G3856" t="s">
        <v>272</v>
      </c>
      <c r="H3856" t="s">
        <v>135</v>
      </c>
      <c r="I3856" t="s">
        <v>136</v>
      </c>
      <c r="J3856" t="s">
        <v>137</v>
      </c>
      <c r="K3856" t="s">
        <v>163</v>
      </c>
      <c r="L3856" t="s">
        <v>11263</v>
      </c>
      <c r="M3856" t="s">
        <v>11264</v>
      </c>
      <c r="N3856">
        <v>1.0247222220000001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9</v>
      </c>
      <c r="U3856">
        <v>0</v>
      </c>
      <c r="V3856">
        <v>2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12.280328424420745</v>
      </c>
      <c r="AC3856">
        <v>0</v>
      </c>
      <c r="AD3856">
        <v>24.707555811049701</v>
      </c>
      <c r="AE3856">
        <v>36.987884235470446</v>
      </c>
    </row>
    <row r="3857" spans="1:31" x14ac:dyDescent="0.25">
      <c r="A3857">
        <v>2391043</v>
      </c>
      <c r="B3857">
        <v>1</v>
      </c>
      <c r="C3857" t="s">
        <v>80</v>
      </c>
      <c r="D3857" t="s">
        <v>94</v>
      </c>
      <c r="E3857" t="s">
        <v>157</v>
      </c>
      <c r="F3857" t="s">
        <v>11265</v>
      </c>
      <c r="G3857" t="s">
        <v>272</v>
      </c>
      <c r="H3857" t="s">
        <v>135</v>
      </c>
      <c r="I3857" t="s">
        <v>136</v>
      </c>
      <c r="J3857" t="s">
        <v>137</v>
      </c>
      <c r="K3857" t="s">
        <v>163</v>
      </c>
      <c r="L3857" t="s">
        <v>11266</v>
      </c>
      <c r="M3857" t="s">
        <v>11267</v>
      </c>
      <c r="N3857">
        <v>3.2877777770000001</v>
      </c>
      <c r="O3857">
        <v>0</v>
      </c>
      <c r="P3857">
        <v>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2.1992833405540657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2.1992833405540657</v>
      </c>
    </row>
    <row r="3858" spans="1:31" x14ac:dyDescent="0.25">
      <c r="A3858">
        <v>2391086</v>
      </c>
      <c r="B3858">
        <v>1</v>
      </c>
      <c r="C3858" t="s">
        <v>80</v>
      </c>
      <c r="D3858" t="s">
        <v>103</v>
      </c>
      <c r="E3858" t="s">
        <v>157</v>
      </c>
      <c r="F3858" t="s">
        <v>11268</v>
      </c>
      <c r="G3858" t="s">
        <v>272</v>
      </c>
      <c r="H3858" t="s">
        <v>135</v>
      </c>
      <c r="I3858" t="s">
        <v>136</v>
      </c>
      <c r="J3858" t="s">
        <v>137</v>
      </c>
      <c r="K3858" t="s">
        <v>163</v>
      </c>
      <c r="L3858" t="s">
        <v>11269</v>
      </c>
      <c r="M3858" t="s">
        <v>11270</v>
      </c>
      <c r="N3858">
        <v>2.986388888</v>
      </c>
      <c r="O3858">
        <v>0</v>
      </c>
      <c r="P3858">
        <v>46</v>
      </c>
      <c r="Q3858">
        <v>0</v>
      </c>
      <c r="R3858">
        <v>1</v>
      </c>
      <c r="S3858">
        <v>0</v>
      </c>
      <c r="T3858">
        <v>19</v>
      </c>
      <c r="U3858">
        <v>0</v>
      </c>
      <c r="V3858">
        <v>0</v>
      </c>
      <c r="W3858">
        <v>0</v>
      </c>
      <c r="X3858">
        <v>36.571861449948329</v>
      </c>
      <c r="Y3858">
        <v>0</v>
      </c>
      <c r="Z3858">
        <v>1.2460345546190525</v>
      </c>
      <c r="AA3858">
        <v>0</v>
      </c>
      <c r="AB3858">
        <v>14.540905960176586</v>
      </c>
      <c r="AC3858">
        <v>0</v>
      </c>
      <c r="AD3858">
        <v>0</v>
      </c>
      <c r="AE3858">
        <v>52.358801964743968</v>
      </c>
    </row>
    <row r="3859" spans="1:31" x14ac:dyDescent="0.25">
      <c r="A3859">
        <v>2390648</v>
      </c>
      <c r="B3859">
        <v>1</v>
      </c>
      <c r="C3859" t="s">
        <v>81</v>
      </c>
      <c r="D3859" t="s">
        <v>122</v>
      </c>
      <c r="E3859" t="s">
        <v>153</v>
      </c>
      <c r="F3859" t="s">
        <v>11271</v>
      </c>
      <c r="G3859" t="s">
        <v>134</v>
      </c>
      <c r="H3859" t="s">
        <v>143</v>
      </c>
      <c r="I3859" t="s">
        <v>136</v>
      </c>
      <c r="J3859" t="s">
        <v>137</v>
      </c>
      <c r="K3859" t="s">
        <v>138</v>
      </c>
      <c r="L3859" t="s">
        <v>11272</v>
      </c>
      <c r="M3859" t="s">
        <v>11273</v>
      </c>
      <c r="N3859">
        <v>7.7961111110000001</v>
      </c>
      <c r="O3859">
        <v>0</v>
      </c>
      <c r="P3859">
        <v>174</v>
      </c>
      <c r="Q3859">
        <v>0</v>
      </c>
      <c r="R3859">
        <v>0</v>
      </c>
      <c r="S3859">
        <v>6</v>
      </c>
      <c r="T3859">
        <v>24</v>
      </c>
      <c r="U3859">
        <v>5</v>
      </c>
      <c r="V3859">
        <v>0</v>
      </c>
      <c r="W3859">
        <v>0</v>
      </c>
      <c r="X3859">
        <v>140.17305420261152</v>
      </c>
      <c r="Y3859">
        <v>0</v>
      </c>
      <c r="Z3859">
        <v>0</v>
      </c>
      <c r="AA3859">
        <v>68.893204742384469</v>
      </c>
      <c r="AB3859">
        <v>206.98664016453759</v>
      </c>
      <c r="AC3859">
        <v>4123.1178328530923</v>
      </c>
      <c r="AD3859">
        <v>0</v>
      </c>
      <c r="AE3859">
        <v>4539.1707319626257</v>
      </c>
    </row>
    <row r="3860" spans="1:31" x14ac:dyDescent="0.25">
      <c r="A3860">
        <v>2391089</v>
      </c>
      <c r="B3860">
        <v>1</v>
      </c>
      <c r="C3860" t="s">
        <v>81</v>
      </c>
      <c r="D3860" t="s">
        <v>127</v>
      </c>
      <c r="E3860" t="s">
        <v>132</v>
      </c>
      <c r="F3860" t="s">
        <v>11274</v>
      </c>
      <c r="G3860" t="s">
        <v>187</v>
      </c>
      <c r="H3860" t="s">
        <v>135</v>
      </c>
      <c r="I3860" t="s">
        <v>136</v>
      </c>
      <c r="J3860" t="s">
        <v>137</v>
      </c>
      <c r="K3860" t="s">
        <v>163</v>
      </c>
      <c r="L3860" t="s">
        <v>11275</v>
      </c>
      <c r="M3860" t="s">
        <v>11276</v>
      </c>
      <c r="N3860">
        <v>4.7463888880000003</v>
      </c>
      <c r="O3860">
        <v>0</v>
      </c>
      <c r="P3860">
        <v>388</v>
      </c>
      <c r="Q3860">
        <v>0</v>
      </c>
      <c r="R3860">
        <v>0</v>
      </c>
      <c r="S3860">
        <v>0</v>
      </c>
      <c r="T3860">
        <v>82</v>
      </c>
      <c r="U3860">
        <v>0</v>
      </c>
      <c r="V3860">
        <v>0</v>
      </c>
      <c r="W3860">
        <v>0</v>
      </c>
      <c r="X3860">
        <v>332.71119764671568</v>
      </c>
      <c r="Y3860">
        <v>0</v>
      </c>
      <c r="Z3860">
        <v>0</v>
      </c>
      <c r="AA3860">
        <v>0</v>
      </c>
      <c r="AB3860">
        <v>214.09687589642826</v>
      </c>
      <c r="AC3860">
        <v>0</v>
      </c>
      <c r="AD3860">
        <v>0</v>
      </c>
      <c r="AE3860">
        <v>546.80807354314391</v>
      </c>
    </row>
    <row r="3861" spans="1:31" x14ac:dyDescent="0.25">
      <c r="A3861">
        <v>2390734</v>
      </c>
      <c r="B3861">
        <v>1</v>
      </c>
      <c r="C3861" t="s">
        <v>80</v>
      </c>
      <c r="D3861" t="s">
        <v>85</v>
      </c>
      <c r="E3861" t="s">
        <v>181</v>
      </c>
      <c r="F3861" t="s">
        <v>11277</v>
      </c>
      <c r="G3861" t="s">
        <v>224</v>
      </c>
      <c r="H3861" t="s">
        <v>135</v>
      </c>
      <c r="I3861" t="s">
        <v>136</v>
      </c>
      <c r="J3861" t="s">
        <v>137</v>
      </c>
      <c r="K3861" t="s">
        <v>163</v>
      </c>
      <c r="L3861" t="s">
        <v>11278</v>
      </c>
      <c r="M3861" t="s">
        <v>11279</v>
      </c>
      <c r="N3861">
        <v>1.403333333</v>
      </c>
      <c r="O3861">
        <v>0</v>
      </c>
      <c r="P3861">
        <v>11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3.2352135936356787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3.2352135936356787</v>
      </c>
    </row>
    <row r="3862" spans="1:31" x14ac:dyDescent="0.25">
      <c r="A3862">
        <v>2390585</v>
      </c>
      <c r="B3862">
        <v>1</v>
      </c>
      <c r="C3862" t="s">
        <v>80</v>
      </c>
      <c r="D3862" t="s">
        <v>108</v>
      </c>
      <c r="E3862" t="s">
        <v>157</v>
      </c>
      <c r="F3862" t="s">
        <v>11280</v>
      </c>
      <c r="G3862" t="s">
        <v>272</v>
      </c>
      <c r="H3862" t="s">
        <v>135</v>
      </c>
      <c r="I3862" t="s">
        <v>136</v>
      </c>
      <c r="J3862" t="s">
        <v>137</v>
      </c>
      <c r="K3862" t="s">
        <v>163</v>
      </c>
      <c r="L3862" t="s">
        <v>11281</v>
      </c>
      <c r="M3862" t="s">
        <v>11282</v>
      </c>
      <c r="N3862">
        <v>1.818888888</v>
      </c>
      <c r="O3862">
        <v>0</v>
      </c>
      <c r="P3862">
        <v>4</v>
      </c>
      <c r="Q3862">
        <v>0</v>
      </c>
      <c r="R3862">
        <v>6</v>
      </c>
      <c r="S3862">
        <v>0</v>
      </c>
      <c r="T3862">
        <v>2</v>
      </c>
      <c r="U3862">
        <v>0</v>
      </c>
      <c r="V3862">
        <v>0</v>
      </c>
      <c r="W3862">
        <v>0</v>
      </c>
      <c r="X3862">
        <v>1.4467028083631952</v>
      </c>
      <c r="Y3862">
        <v>0</v>
      </c>
      <c r="Z3862">
        <v>8.2460023847460171</v>
      </c>
      <c r="AA3862">
        <v>0</v>
      </c>
      <c r="AB3862">
        <v>2.7582598593980103</v>
      </c>
      <c r="AC3862">
        <v>0</v>
      </c>
      <c r="AD3862">
        <v>0</v>
      </c>
      <c r="AE3862">
        <v>12.450965052507222</v>
      </c>
    </row>
    <row r="3863" spans="1:31" x14ac:dyDescent="0.25">
      <c r="A3863">
        <v>2390708</v>
      </c>
      <c r="B3863">
        <v>1</v>
      </c>
      <c r="C3863" t="s">
        <v>81</v>
      </c>
      <c r="D3863" t="s">
        <v>113</v>
      </c>
      <c r="E3863" t="s">
        <v>141</v>
      </c>
      <c r="F3863" t="s">
        <v>11283</v>
      </c>
      <c r="G3863" t="s">
        <v>4441</v>
      </c>
      <c r="H3863" t="s">
        <v>143</v>
      </c>
      <c r="I3863" t="s">
        <v>136</v>
      </c>
      <c r="J3863" t="s">
        <v>137</v>
      </c>
      <c r="K3863" t="s">
        <v>163</v>
      </c>
      <c r="L3863" t="s">
        <v>11284</v>
      </c>
      <c r="M3863" t="s">
        <v>11285</v>
      </c>
      <c r="N3863">
        <v>3.7116666660000002</v>
      </c>
      <c r="O3863">
        <v>0</v>
      </c>
      <c r="P3863">
        <v>344</v>
      </c>
      <c r="Q3863">
        <v>0</v>
      </c>
      <c r="R3863">
        <v>0</v>
      </c>
      <c r="S3863">
        <v>0</v>
      </c>
      <c r="T3863">
        <v>269</v>
      </c>
      <c r="U3863">
        <v>0</v>
      </c>
      <c r="V3863">
        <v>1</v>
      </c>
      <c r="W3863">
        <v>0</v>
      </c>
      <c r="X3863">
        <v>216.34147888754381</v>
      </c>
      <c r="Y3863">
        <v>0</v>
      </c>
      <c r="Z3863">
        <v>0</v>
      </c>
      <c r="AA3863">
        <v>0</v>
      </c>
      <c r="AB3863">
        <v>497.23123352776099</v>
      </c>
      <c r="AC3863">
        <v>0</v>
      </c>
      <c r="AD3863">
        <v>9.3215255040837768</v>
      </c>
      <c r="AE3863">
        <v>722.8942379193885</v>
      </c>
    </row>
    <row r="3864" spans="1:31" x14ac:dyDescent="0.25">
      <c r="A3864">
        <v>2390857</v>
      </c>
      <c r="B3864">
        <v>1</v>
      </c>
      <c r="C3864" t="s">
        <v>80</v>
      </c>
      <c r="D3864" t="s">
        <v>93</v>
      </c>
      <c r="E3864" t="s">
        <v>157</v>
      </c>
      <c r="F3864" t="s">
        <v>11286</v>
      </c>
      <c r="G3864" t="s">
        <v>272</v>
      </c>
      <c r="H3864" t="s">
        <v>135</v>
      </c>
      <c r="I3864" t="s">
        <v>136</v>
      </c>
      <c r="J3864" t="s">
        <v>137</v>
      </c>
      <c r="K3864" t="s">
        <v>163</v>
      </c>
      <c r="L3864" t="s">
        <v>11287</v>
      </c>
      <c r="M3864" t="s">
        <v>11288</v>
      </c>
      <c r="N3864">
        <v>3.3108333330000002</v>
      </c>
      <c r="O3864">
        <v>0</v>
      </c>
      <c r="P3864">
        <v>0</v>
      </c>
      <c r="Q3864">
        <v>0</v>
      </c>
      <c r="R3864">
        <v>2</v>
      </c>
      <c r="S3864">
        <v>0</v>
      </c>
      <c r="T3864">
        <v>1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8.1286641707429474</v>
      </c>
      <c r="AA3864">
        <v>0</v>
      </c>
      <c r="AB3864">
        <v>18.038844215570268</v>
      </c>
      <c r="AC3864">
        <v>0</v>
      </c>
      <c r="AD3864">
        <v>0</v>
      </c>
      <c r="AE3864">
        <v>26.167508386313216</v>
      </c>
    </row>
    <row r="3865" spans="1:31" x14ac:dyDescent="0.25">
      <c r="A3865">
        <v>2390771</v>
      </c>
      <c r="B3865">
        <v>1</v>
      </c>
      <c r="C3865" t="s">
        <v>80</v>
      </c>
      <c r="D3865" t="s">
        <v>94</v>
      </c>
      <c r="E3865" t="s">
        <v>132</v>
      </c>
      <c r="F3865" t="s">
        <v>10760</v>
      </c>
      <c r="G3865" t="s">
        <v>187</v>
      </c>
      <c r="H3865" t="s">
        <v>135</v>
      </c>
      <c r="I3865" t="s">
        <v>136</v>
      </c>
      <c r="J3865" t="s">
        <v>137</v>
      </c>
      <c r="K3865" t="s">
        <v>163</v>
      </c>
      <c r="L3865" t="s">
        <v>11289</v>
      </c>
      <c r="M3865" t="s">
        <v>11290</v>
      </c>
      <c r="N3865">
        <v>2.778333333</v>
      </c>
      <c r="O3865">
        <v>0</v>
      </c>
      <c r="P3865">
        <v>77</v>
      </c>
      <c r="Q3865">
        <v>0</v>
      </c>
      <c r="R3865">
        <v>1</v>
      </c>
      <c r="S3865">
        <v>0</v>
      </c>
      <c r="T3865">
        <v>17</v>
      </c>
      <c r="U3865">
        <v>0</v>
      </c>
      <c r="V3865">
        <v>0</v>
      </c>
      <c r="W3865">
        <v>0</v>
      </c>
      <c r="X3865">
        <v>19.374783495015489</v>
      </c>
      <c r="Y3865">
        <v>0</v>
      </c>
      <c r="Z3865">
        <v>1.2303182346179939</v>
      </c>
      <c r="AA3865">
        <v>0</v>
      </c>
      <c r="AB3865">
        <v>15.176950298554038</v>
      </c>
      <c r="AC3865">
        <v>0</v>
      </c>
      <c r="AD3865">
        <v>0</v>
      </c>
      <c r="AE3865">
        <v>35.782052028187522</v>
      </c>
    </row>
    <row r="3866" spans="1:31" x14ac:dyDescent="0.25">
      <c r="A3866">
        <v>2390671</v>
      </c>
      <c r="B3866">
        <v>1</v>
      </c>
      <c r="C3866" t="s">
        <v>81</v>
      </c>
      <c r="D3866" t="s">
        <v>119</v>
      </c>
      <c r="E3866" t="s">
        <v>157</v>
      </c>
      <c r="F3866" t="s">
        <v>1151</v>
      </c>
      <c r="G3866" t="s">
        <v>272</v>
      </c>
      <c r="H3866" t="s">
        <v>135</v>
      </c>
      <c r="I3866" t="s">
        <v>136</v>
      </c>
      <c r="J3866" t="s">
        <v>137</v>
      </c>
      <c r="K3866" t="s">
        <v>163</v>
      </c>
      <c r="L3866" t="s">
        <v>11291</v>
      </c>
      <c r="M3866" t="s">
        <v>11292</v>
      </c>
      <c r="N3866">
        <v>1.9827777769999999</v>
      </c>
      <c r="O3866">
        <v>0</v>
      </c>
      <c r="P3866">
        <v>23</v>
      </c>
      <c r="Q3866">
        <v>0</v>
      </c>
      <c r="R3866">
        <v>10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2.9902049557373567</v>
      </c>
      <c r="Y3866">
        <v>0</v>
      </c>
      <c r="Z3866">
        <v>11.732767121910841</v>
      </c>
      <c r="AA3866">
        <v>0</v>
      </c>
      <c r="AB3866">
        <v>0</v>
      </c>
      <c r="AC3866">
        <v>0</v>
      </c>
      <c r="AD3866">
        <v>0</v>
      </c>
      <c r="AE3866">
        <v>14.722972077648198</v>
      </c>
    </row>
    <row r="3867" spans="1:31" x14ac:dyDescent="0.25">
      <c r="A3867">
        <v>2390883</v>
      </c>
      <c r="B3867">
        <v>1</v>
      </c>
      <c r="C3867" t="s">
        <v>80</v>
      </c>
      <c r="D3867" t="s">
        <v>87</v>
      </c>
      <c r="E3867" t="s">
        <v>132</v>
      </c>
      <c r="F3867" t="s">
        <v>11293</v>
      </c>
      <c r="G3867" t="s">
        <v>134</v>
      </c>
      <c r="H3867" t="s">
        <v>135</v>
      </c>
      <c r="I3867" t="s">
        <v>136</v>
      </c>
      <c r="J3867" t="s">
        <v>137</v>
      </c>
      <c r="K3867" t="s">
        <v>138</v>
      </c>
      <c r="L3867" t="s">
        <v>11294</v>
      </c>
      <c r="M3867" t="s">
        <v>11295</v>
      </c>
      <c r="N3867">
        <v>2.3630555549999999</v>
      </c>
      <c r="O3867">
        <v>0</v>
      </c>
      <c r="P3867">
        <v>248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153.84442356210923</v>
      </c>
      <c r="Y3867">
        <v>0</v>
      </c>
      <c r="Z3867">
        <v>0</v>
      </c>
      <c r="AA3867">
        <v>0</v>
      </c>
      <c r="AB3867">
        <v>3.8451607686839271</v>
      </c>
      <c r="AC3867">
        <v>0</v>
      </c>
      <c r="AD3867">
        <v>0</v>
      </c>
      <c r="AE3867">
        <v>157.68958433079317</v>
      </c>
    </row>
    <row r="3868" spans="1:31" x14ac:dyDescent="0.25">
      <c r="A3868">
        <v>2390906</v>
      </c>
      <c r="B3868">
        <v>1</v>
      </c>
      <c r="C3868" t="s">
        <v>80</v>
      </c>
      <c r="D3868" t="s">
        <v>90</v>
      </c>
      <c r="E3868" t="s">
        <v>325</v>
      </c>
      <c r="F3868" t="s">
        <v>11296</v>
      </c>
      <c r="G3868" t="s">
        <v>134</v>
      </c>
      <c r="H3868" t="s">
        <v>143</v>
      </c>
      <c r="I3868" t="s">
        <v>136</v>
      </c>
      <c r="J3868" t="s">
        <v>137</v>
      </c>
      <c r="K3868" t="s">
        <v>138</v>
      </c>
      <c r="L3868" t="s">
        <v>11297</v>
      </c>
      <c r="M3868" t="s">
        <v>11298</v>
      </c>
      <c r="N3868">
        <v>3.2549999999999999</v>
      </c>
      <c r="O3868">
        <v>0</v>
      </c>
      <c r="P3868">
        <v>3434</v>
      </c>
      <c r="Q3868">
        <v>0</v>
      </c>
      <c r="R3868">
        <v>0</v>
      </c>
      <c r="S3868">
        <v>1</v>
      </c>
      <c r="T3868">
        <v>143</v>
      </c>
      <c r="U3868">
        <v>0</v>
      </c>
      <c r="V3868">
        <v>0</v>
      </c>
      <c r="W3868">
        <v>0</v>
      </c>
      <c r="X3868">
        <v>2302.8570554624998</v>
      </c>
      <c r="Y3868">
        <v>0</v>
      </c>
      <c r="Z3868">
        <v>0</v>
      </c>
      <c r="AA3868">
        <v>4.8251363870908994</v>
      </c>
      <c r="AB3868">
        <v>335.35507393013029</v>
      </c>
      <c r="AC3868">
        <v>0</v>
      </c>
      <c r="AD3868">
        <v>0</v>
      </c>
      <c r="AE3868">
        <v>2643.0372657797211</v>
      </c>
    </row>
    <row r="3869" spans="1:31" x14ac:dyDescent="0.25">
      <c r="A3869">
        <v>2391175</v>
      </c>
      <c r="B3869">
        <v>1</v>
      </c>
      <c r="C3869" t="s">
        <v>80</v>
      </c>
      <c r="D3869" t="s">
        <v>95</v>
      </c>
      <c r="E3869" t="s">
        <v>157</v>
      </c>
      <c r="F3869" t="s">
        <v>11299</v>
      </c>
      <c r="G3869" t="s">
        <v>297</v>
      </c>
      <c r="H3869" t="s">
        <v>135</v>
      </c>
      <c r="I3869" t="s">
        <v>136</v>
      </c>
      <c r="J3869" t="s">
        <v>137</v>
      </c>
      <c r="K3869" t="s">
        <v>163</v>
      </c>
      <c r="L3869" t="s">
        <v>11300</v>
      </c>
      <c r="M3869" t="s">
        <v>11301</v>
      </c>
      <c r="N3869">
        <v>0.67527777700000002</v>
      </c>
      <c r="O3869">
        <v>0</v>
      </c>
      <c r="P3869">
        <v>35</v>
      </c>
      <c r="Q3869">
        <v>0</v>
      </c>
      <c r="R3869">
        <v>0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4.2333709771559551</v>
      </c>
      <c r="Y3869">
        <v>0</v>
      </c>
      <c r="Z3869">
        <v>0</v>
      </c>
      <c r="AA3869">
        <v>0</v>
      </c>
      <c r="AB3869">
        <v>0.18049343728058498</v>
      </c>
      <c r="AC3869">
        <v>0</v>
      </c>
      <c r="AD3869">
        <v>0</v>
      </c>
      <c r="AE3869">
        <v>4.4138644144365404</v>
      </c>
    </row>
    <row r="3870" spans="1:31" x14ac:dyDescent="0.25">
      <c r="A3870">
        <v>2390952</v>
      </c>
      <c r="B3870">
        <v>1</v>
      </c>
      <c r="C3870" t="s">
        <v>81</v>
      </c>
      <c r="D3870" t="s">
        <v>118</v>
      </c>
      <c r="E3870" t="s">
        <v>181</v>
      </c>
      <c r="F3870" t="s">
        <v>11302</v>
      </c>
      <c r="G3870" t="s">
        <v>183</v>
      </c>
      <c r="H3870" t="s">
        <v>135</v>
      </c>
      <c r="I3870" t="s">
        <v>136</v>
      </c>
      <c r="J3870" t="s">
        <v>137</v>
      </c>
      <c r="K3870" t="s">
        <v>163</v>
      </c>
      <c r="L3870" t="s">
        <v>11303</v>
      </c>
      <c r="M3870" t="s">
        <v>11304</v>
      </c>
      <c r="N3870">
        <v>1.3847222219999999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0.36433394016543891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0.36433394016543891</v>
      </c>
    </row>
    <row r="3871" spans="1:31" x14ac:dyDescent="0.25">
      <c r="A3871">
        <v>2391092</v>
      </c>
      <c r="B3871">
        <v>1</v>
      </c>
      <c r="C3871" t="s">
        <v>81</v>
      </c>
      <c r="D3871" t="s">
        <v>127</v>
      </c>
      <c r="E3871" t="s">
        <v>157</v>
      </c>
      <c r="F3871" t="s">
        <v>11305</v>
      </c>
      <c r="G3871" t="s">
        <v>276</v>
      </c>
      <c r="H3871" t="s">
        <v>135</v>
      </c>
      <c r="I3871" t="s">
        <v>136</v>
      </c>
      <c r="J3871" t="s">
        <v>137</v>
      </c>
      <c r="K3871" t="s">
        <v>163</v>
      </c>
      <c r="L3871" t="s">
        <v>11306</v>
      </c>
      <c r="M3871" t="s">
        <v>11307</v>
      </c>
      <c r="N3871">
        <v>0.97416666600000001</v>
      </c>
      <c r="O3871">
        <v>0</v>
      </c>
      <c r="P3871">
        <v>7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1.1352697770165014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1.1352697770165014</v>
      </c>
    </row>
    <row r="3872" spans="1:31" x14ac:dyDescent="0.25">
      <c r="A3872">
        <v>2390597</v>
      </c>
      <c r="B3872">
        <v>1</v>
      </c>
      <c r="C3872" t="s">
        <v>80</v>
      </c>
      <c r="D3872" t="s">
        <v>96</v>
      </c>
      <c r="E3872" t="s">
        <v>181</v>
      </c>
      <c r="F3872" t="s">
        <v>11308</v>
      </c>
      <c r="G3872" t="s">
        <v>231</v>
      </c>
      <c r="H3872" t="s">
        <v>135</v>
      </c>
      <c r="I3872" t="s">
        <v>136</v>
      </c>
      <c r="J3872" t="s">
        <v>137</v>
      </c>
      <c r="K3872" t="s">
        <v>163</v>
      </c>
      <c r="L3872" t="s">
        <v>11309</v>
      </c>
      <c r="M3872" t="s">
        <v>11310</v>
      </c>
      <c r="N3872">
        <v>1.7791666660000001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8.7317511541984434</v>
      </c>
      <c r="AC3872">
        <v>0</v>
      </c>
      <c r="AD3872">
        <v>0</v>
      </c>
      <c r="AE3872">
        <v>8.7317511541984434</v>
      </c>
    </row>
    <row r="3873" spans="1:31" x14ac:dyDescent="0.25">
      <c r="A3873">
        <v>2391135</v>
      </c>
      <c r="B3873">
        <v>1</v>
      </c>
      <c r="C3873" t="s">
        <v>81</v>
      </c>
      <c r="D3873" t="s">
        <v>120</v>
      </c>
      <c r="E3873" t="s">
        <v>157</v>
      </c>
      <c r="F3873" t="s">
        <v>890</v>
      </c>
      <c r="G3873" t="s">
        <v>272</v>
      </c>
      <c r="H3873" t="s">
        <v>135</v>
      </c>
      <c r="I3873" t="s">
        <v>136</v>
      </c>
      <c r="J3873" t="s">
        <v>137</v>
      </c>
      <c r="K3873" t="s">
        <v>163</v>
      </c>
      <c r="L3873" t="s">
        <v>11311</v>
      </c>
      <c r="M3873" t="s">
        <v>11312</v>
      </c>
      <c r="N3873">
        <v>1.102222222</v>
      </c>
      <c r="O3873">
        <v>0</v>
      </c>
      <c r="P3873">
        <v>62</v>
      </c>
      <c r="Q3873">
        <v>0</v>
      </c>
      <c r="R3873">
        <v>0</v>
      </c>
      <c r="S3873">
        <v>0</v>
      </c>
      <c r="T3873">
        <v>6</v>
      </c>
      <c r="U3873">
        <v>0</v>
      </c>
      <c r="V3873">
        <v>0</v>
      </c>
      <c r="W3873">
        <v>0</v>
      </c>
      <c r="X3873">
        <v>10.965747793120945</v>
      </c>
      <c r="Y3873">
        <v>0</v>
      </c>
      <c r="Z3873">
        <v>0</v>
      </c>
      <c r="AA3873">
        <v>0</v>
      </c>
      <c r="AB3873">
        <v>5.4292887992282006</v>
      </c>
      <c r="AC3873">
        <v>0</v>
      </c>
      <c r="AD3873">
        <v>0</v>
      </c>
      <c r="AE3873">
        <v>16.395036592349147</v>
      </c>
    </row>
    <row r="3874" spans="1:31" x14ac:dyDescent="0.25">
      <c r="A3874">
        <v>2390660</v>
      </c>
      <c r="B3874">
        <v>1</v>
      </c>
      <c r="C3874" t="s">
        <v>80</v>
      </c>
      <c r="D3874" t="s">
        <v>83</v>
      </c>
      <c r="E3874" t="s">
        <v>279</v>
      </c>
      <c r="F3874" t="s">
        <v>11313</v>
      </c>
      <c r="G3874" t="s">
        <v>162</v>
      </c>
      <c r="H3874" t="s">
        <v>143</v>
      </c>
      <c r="I3874" t="s">
        <v>136</v>
      </c>
      <c r="J3874" t="s">
        <v>137</v>
      </c>
      <c r="K3874" t="s">
        <v>163</v>
      </c>
      <c r="L3874" t="s">
        <v>11314</v>
      </c>
      <c r="M3874" t="s">
        <v>11315</v>
      </c>
      <c r="N3874">
        <v>0.127222222</v>
      </c>
      <c r="O3874">
        <v>10</v>
      </c>
      <c r="P3874">
        <v>760</v>
      </c>
      <c r="Q3874">
        <v>14</v>
      </c>
      <c r="R3874">
        <v>44</v>
      </c>
      <c r="S3874">
        <v>27</v>
      </c>
      <c r="T3874">
        <v>59</v>
      </c>
      <c r="U3874">
        <v>1</v>
      </c>
      <c r="V3874">
        <v>0</v>
      </c>
      <c r="W3874">
        <v>1.8196947812563333</v>
      </c>
      <c r="X3874">
        <v>23.306665908339983</v>
      </c>
      <c r="Y3874">
        <v>1.435272607592071</v>
      </c>
      <c r="Z3874">
        <v>1.3500116222613832</v>
      </c>
      <c r="AA3874">
        <v>14.959833461453375</v>
      </c>
      <c r="AB3874">
        <v>7.4148889708027736</v>
      </c>
      <c r="AC3874">
        <v>3.6538325393873379</v>
      </c>
      <c r="AD3874">
        <v>0</v>
      </c>
      <c r="AE3874">
        <v>53.940199891093258</v>
      </c>
    </row>
    <row r="3875" spans="1:31" x14ac:dyDescent="0.25">
      <c r="A3875">
        <v>2390903</v>
      </c>
      <c r="B3875">
        <v>1</v>
      </c>
      <c r="C3875" t="s">
        <v>81</v>
      </c>
      <c r="D3875" t="s">
        <v>113</v>
      </c>
      <c r="E3875" t="s">
        <v>141</v>
      </c>
      <c r="F3875" t="s">
        <v>11316</v>
      </c>
      <c r="G3875" t="s">
        <v>206</v>
      </c>
      <c r="H3875" t="s">
        <v>143</v>
      </c>
      <c r="I3875" t="s">
        <v>136</v>
      </c>
      <c r="J3875" t="s">
        <v>137</v>
      </c>
      <c r="K3875" t="s">
        <v>163</v>
      </c>
      <c r="L3875" t="s">
        <v>11317</v>
      </c>
      <c r="M3875" t="s">
        <v>11318</v>
      </c>
      <c r="N3875">
        <v>2.1616666659999999</v>
      </c>
      <c r="O3875">
        <v>0</v>
      </c>
      <c r="P3875">
        <v>60</v>
      </c>
      <c r="Q3875">
        <v>0</v>
      </c>
      <c r="R3875">
        <v>1</v>
      </c>
      <c r="S3875">
        <v>0</v>
      </c>
      <c r="T3875">
        <v>1</v>
      </c>
      <c r="U3875">
        <v>0</v>
      </c>
      <c r="V3875">
        <v>0</v>
      </c>
      <c r="W3875">
        <v>0</v>
      </c>
      <c r="X3875">
        <v>16.335101909232201</v>
      </c>
      <c r="Y3875">
        <v>0</v>
      </c>
      <c r="Z3875">
        <v>0.64203930372588003</v>
      </c>
      <c r="AA3875">
        <v>0</v>
      </c>
      <c r="AB3875">
        <v>9.7097044212481665E-2</v>
      </c>
      <c r="AC3875">
        <v>0</v>
      </c>
      <c r="AD3875">
        <v>0</v>
      </c>
      <c r="AE3875">
        <v>17.074238257170563</v>
      </c>
    </row>
    <row r="3876" spans="1:31" x14ac:dyDescent="0.25">
      <c r="A3876">
        <v>2390823</v>
      </c>
      <c r="B3876">
        <v>1</v>
      </c>
      <c r="C3876" t="s">
        <v>80</v>
      </c>
      <c r="D3876" t="s">
        <v>110</v>
      </c>
      <c r="E3876" t="s">
        <v>132</v>
      </c>
      <c r="F3876" t="s">
        <v>11319</v>
      </c>
      <c r="G3876" t="s">
        <v>134</v>
      </c>
      <c r="H3876" t="s">
        <v>135</v>
      </c>
      <c r="I3876" t="s">
        <v>136</v>
      </c>
      <c r="J3876" t="s">
        <v>137</v>
      </c>
      <c r="K3876" t="s">
        <v>138</v>
      </c>
      <c r="L3876" t="s">
        <v>11320</v>
      </c>
      <c r="M3876" t="s">
        <v>11321</v>
      </c>
      <c r="N3876">
        <v>1.8191666660000001</v>
      </c>
      <c r="O3876">
        <v>0</v>
      </c>
      <c r="P3876">
        <v>306</v>
      </c>
      <c r="Q3876">
        <v>0</v>
      </c>
      <c r="R3876">
        <v>0</v>
      </c>
      <c r="S3876">
        <v>0</v>
      </c>
      <c r="T3876">
        <v>24</v>
      </c>
      <c r="U3876">
        <v>0</v>
      </c>
      <c r="V3876">
        <v>0</v>
      </c>
      <c r="W3876">
        <v>0</v>
      </c>
      <c r="X3876">
        <v>145.53840470791971</v>
      </c>
      <c r="Y3876">
        <v>0</v>
      </c>
      <c r="Z3876">
        <v>0</v>
      </c>
      <c r="AA3876">
        <v>0</v>
      </c>
      <c r="AB3876">
        <v>42.240417643973196</v>
      </c>
      <c r="AC3876">
        <v>0</v>
      </c>
      <c r="AD3876">
        <v>0</v>
      </c>
      <c r="AE3876">
        <v>187.7788223518929</v>
      </c>
    </row>
    <row r="3877" spans="1:31" x14ac:dyDescent="0.25">
      <c r="A3877">
        <v>2390717</v>
      </c>
      <c r="B3877">
        <v>1</v>
      </c>
      <c r="C3877" t="s">
        <v>81</v>
      </c>
      <c r="D3877" t="s">
        <v>116</v>
      </c>
      <c r="E3877" t="s">
        <v>132</v>
      </c>
      <c r="F3877" t="s">
        <v>11322</v>
      </c>
      <c r="G3877" t="s">
        <v>147</v>
      </c>
      <c r="H3877" t="s">
        <v>135</v>
      </c>
      <c r="I3877" t="s">
        <v>136</v>
      </c>
      <c r="J3877" t="s">
        <v>137</v>
      </c>
      <c r="K3877" t="s">
        <v>138</v>
      </c>
      <c r="L3877" t="s">
        <v>11323</v>
      </c>
      <c r="M3877" t="s">
        <v>11324</v>
      </c>
      <c r="N3877">
        <v>7.0336111109999999</v>
      </c>
      <c r="O3877">
        <v>0</v>
      </c>
      <c r="P3877">
        <v>19</v>
      </c>
      <c r="Q3877">
        <v>0</v>
      </c>
      <c r="R3877">
        <v>15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7.0699910872339267</v>
      </c>
      <c r="Y3877">
        <v>0</v>
      </c>
      <c r="Z3877">
        <v>17.030713788743324</v>
      </c>
      <c r="AA3877">
        <v>0</v>
      </c>
      <c r="AB3877">
        <v>0</v>
      </c>
      <c r="AC3877">
        <v>0</v>
      </c>
      <c r="AD3877">
        <v>0</v>
      </c>
      <c r="AE3877">
        <v>24.10070487597725</v>
      </c>
    </row>
    <row r="3878" spans="1:31" x14ac:dyDescent="0.25">
      <c r="A3878">
        <v>2390966</v>
      </c>
      <c r="B3878">
        <v>1</v>
      </c>
      <c r="C3878" t="s">
        <v>80</v>
      </c>
      <c r="D3878" t="s">
        <v>83</v>
      </c>
      <c r="E3878" t="s">
        <v>132</v>
      </c>
      <c r="F3878" t="s">
        <v>11325</v>
      </c>
      <c r="G3878" t="s">
        <v>235</v>
      </c>
      <c r="H3878" t="s">
        <v>135</v>
      </c>
      <c r="I3878" t="s">
        <v>136</v>
      </c>
      <c r="J3878" t="s">
        <v>3</v>
      </c>
      <c r="K3878" t="s">
        <v>163</v>
      </c>
      <c r="L3878" t="s">
        <v>11326</v>
      </c>
      <c r="M3878" t="s">
        <v>11327</v>
      </c>
      <c r="N3878">
        <v>1.1625000000000001</v>
      </c>
      <c r="O3878">
        <v>0</v>
      </c>
      <c r="P3878">
        <v>875</v>
      </c>
      <c r="Q3878">
        <v>0</v>
      </c>
      <c r="R3878">
        <v>0</v>
      </c>
      <c r="S3878">
        <v>0</v>
      </c>
      <c r="T3878">
        <v>99</v>
      </c>
      <c r="U3878">
        <v>0</v>
      </c>
      <c r="V3878">
        <v>0</v>
      </c>
      <c r="W3878">
        <v>0</v>
      </c>
      <c r="X3878">
        <v>204.5148691924679</v>
      </c>
      <c r="Y3878">
        <v>0</v>
      </c>
      <c r="Z3878">
        <v>0</v>
      </c>
      <c r="AA3878">
        <v>0</v>
      </c>
      <c r="AB3878">
        <v>76.103115157141801</v>
      </c>
      <c r="AC3878">
        <v>0</v>
      </c>
      <c r="AD3878">
        <v>0</v>
      </c>
      <c r="AE3878">
        <v>280.61798434960969</v>
      </c>
    </row>
    <row r="3879" spans="1:31" x14ac:dyDescent="0.25">
      <c r="A3879">
        <v>2390863</v>
      </c>
      <c r="B3879">
        <v>1</v>
      </c>
      <c r="C3879" t="s">
        <v>80</v>
      </c>
      <c r="D3879" t="s">
        <v>110</v>
      </c>
      <c r="E3879" t="s">
        <v>141</v>
      </c>
      <c r="F3879" t="s">
        <v>11328</v>
      </c>
      <c r="G3879" t="s">
        <v>220</v>
      </c>
      <c r="H3879" t="s">
        <v>143</v>
      </c>
      <c r="I3879" t="s">
        <v>136</v>
      </c>
      <c r="J3879" t="s">
        <v>137</v>
      </c>
      <c r="K3879" t="s">
        <v>163</v>
      </c>
      <c r="L3879" t="s">
        <v>11329</v>
      </c>
      <c r="M3879" t="s">
        <v>11330</v>
      </c>
      <c r="N3879">
        <v>0.19083333299999999</v>
      </c>
      <c r="O3879">
        <v>0</v>
      </c>
      <c r="P3879">
        <v>1252</v>
      </c>
      <c r="Q3879">
        <v>0</v>
      </c>
      <c r="R3879">
        <v>0</v>
      </c>
      <c r="S3879">
        <v>0</v>
      </c>
      <c r="T3879">
        <v>99</v>
      </c>
      <c r="U3879">
        <v>0</v>
      </c>
      <c r="V3879">
        <v>0</v>
      </c>
      <c r="W3879">
        <v>0</v>
      </c>
      <c r="X3879">
        <v>63.387580062782632</v>
      </c>
      <c r="Y3879">
        <v>0</v>
      </c>
      <c r="Z3879">
        <v>0</v>
      </c>
      <c r="AA3879">
        <v>0</v>
      </c>
      <c r="AB3879">
        <v>14.128391758452636</v>
      </c>
      <c r="AC3879">
        <v>0</v>
      </c>
      <c r="AD3879">
        <v>0</v>
      </c>
      <c r="AE3879">
        <v>77.515971821235269</v>
      </c>
    </row>
    <row r="3880" spans="1:31" x14ac:dyDescent="0.25">
      <c r="A3880">
        <v>2390577</v>
      </c>
      <c r="B3880">
        <v>1</v>
      </c>
      <c r="C3880" t="s">
        <v>80</v>
      </c>
      <c r="D3880" t="s">
        <v>100</v>
      </c>
      <c r="E3880" t="s">
        <v>132</v>
      </c>
      <c r="F3880" t="s">
        <v>11331</v>
      </c>
      <c r="G3880" t="s">
        <v>527</v>
      </c>
      <c r="H3880" t="s">
        <v>135</v>
      </c>
      <c r="I3880" t="s">
        <v>136</v>
      </c>
      <c r="J3880" t="s">
        <v>137</v>
      </c>
      <c r="K3880" t="s">
        <v>163</v>
      </c>
      <c r="L3880" t="s">
        <v>11332</v>
      </c>
      <c r="M3880" t="s">
        <v>11333</v>
      </c>
      <c r="N3880">
        <v>0.320833333</v>
      </c>
      <c r="O3880">
        <v>0</v>
      </c>
      <c r="P3880">
        <v>281</v>
      </c>
      <c r="Q3880">
        <v>0</v>
      </c>
      <c r="R3880">
        <v>4</v>
      </c>
      <c r="S3880">
        <v>0</v>
      </c>
      <c r="T3880">
        <v>38</v>
      </c>
      <c r="U3880">
        <v>0</v>
      </c>
      <c r="V3880">
        <v>1</v>
      </c>
      <c r="W3880">
        <v>0</v>
      </c>
      <c r="X3880">
        <v>18.441940671917486</v>
      </c>
      <c r="Y3880">
        <v>0</v>
      </c>
      <c r="Z3880">
        <v>0.40106667877943758</v>
      </c>
      <c r="AA3880">
        <v>0</v>
      </c>
      <c r="AB3880">
        <v>12.026279921805248</v>
      </c>
      <c r="AC3880">
        <v>0</v>
      </c>
      <c r="AD3880">
        <v>4.8727803857692473</v>
      </c>
      <c r="AE3880">
        <v>35.742067658271417</v>
      </c>
    </row>
    <row r="3881" spans="1:31" x14ac:dyDescent="0.25">
      <c r="A3881">
        <v>2391178</v>
      </c>
      <c r="B3881">
        <v>1</v>
      </c>
      <c r="C3881" t="s">
        <v>80</v>
      </c>
      <c r="D3881" t="s">
        <v>103</v>
      </c>
      <c r="E3881" t="s">
        <v>157</v>
      </c>
      <c r="F3881" t="s">
        <v>11334</v>
      </c>
      <c r="G3881" t="s">
        <v>276</v>
      </c>
      <c r="H3881" t="s">
        <v>135</v>
      </c>
      <c r="I3881" t="s">
        <v>136</v>
      </c>
      <c r="J3881" t="s">
        <v>137</v>
      </c>
      <c r="K3881" t="s">
        <v>163</v>
      </c>
      <c r="L3881" t="s">
        <v>11335</v>
      </c>
      <c r="M3881" t="s">
        <v>11336</v>
      </c>
      <c r="N3881">
        <v>4.5941666659999996</v>
      </c>
      <c r="O3881">
        <v>0</v>
      </c>
      <c r="P3881">
        <v>95</v>
      </c>
      <c r="Q3881">
        <v>0</v>
      </c>
      <c r="R3881">
        <v>0</v>
      </c>
      <c r="S3881">
        <v>0</v>
      </c>
      <c r="T3881">
        <v>11</v>
      </c>
      <c r="U3881">
        <v>0</v>
      </c>
      <c r="V3881">
        <v>0</v>
      </c>
      <c r="W3881">
        <v>0</v>
      </c>
      <c r="X3881">
        <v>88.903389145706882</v>
      </c>
      <c r="Y3881">
        <v>0</v>
      </c>
      <c r="Z3881">
        <v>0</v>
      </c>
      <c r="AA3881">
        <v>0</v>
      </c>
      <c r="AB3881">
        <v>14.318299021566212</v>
      </c>
      <c r="AC3881">
        <v>0</v>
      </c>
      <c r="AD3881">
        <v>0</v>
      </c>
      <c r="AE3881">
        <v>103.2216881672731</v>
      </c>
    </row>
    <row r="3882" spans="1:31" x14ac:dyDescent="0.25">
      <c r="A3882">
        <v>2390654</v>
      </c>
      <c r="B3882">
        <v>1</v>
      </c>
      <c r="C3882" t="s">
        <v>80</v>
      </c>
      <c r="D3882" t="s">
        <v>97</v>
      </c>
      <c r="E3882" t="s">
        <v>141</v>
      </c>
      <c r="F3882" t="s">
        <v>4632</v>
      </c>
      <c r="G3882" t="s">
        <v>134</v>
      </c>
      <c r="H3882" t="s">
        <v>143</v>
      </c>
      <c r="I3882" t="s">
        <v>136</v>
      </c>
      <c r="J3882" t="s">
        <v>137</v>
      </c>
      <c r="K3882" t="s">
        <v>138</v>
      </c>
      <c r="L3882" t="s">
        <v>11337</v>
      </c>
      <c r="M3882" t="s">
        <v>11338</v>
      </c>
      <c r="N3882">
        <v>1.9172222219999999</v>
      </c>
      <c r="O3882">
        <v>4</v>
      </c>
      <c r="P3882">
        <v>1878</v>
      </c>
      <c r="Q3882">
        <v>3</v>
      </c>
      <c r="R3882">
        <v>258</v>
      </c>
      <c r="S3882">
        <v>13</v>
      </c>
      <c r="T3882">
        <v>281</v>
      </c>
      <c r="U3882">
        <v>0</v>
      </c>
      <c r="V3882">
        <v>0</v>
      </c>
      <c r="W3882">
        <v>155.84202150133331</v>
      </c>
      <c r="X3882">
        <v>839.88213340717914</v>
      </c>
      <c r="Y3882">
        <v>3.2054133389664403</v>
      </c>
      <c r="Z3882">
        <v>161.7391665660453</v>
      </c>
      <c r="AA3882">
        <v>179.00008543455272</v>
      </c>
      <c r="AB3882">
        <v>385.44633067507533</v>
      </c>
      <c r="AC3882">
        <v>0</v>
      </c>
      <c r="AD3882">
        <v>0</v>
      </c>
      <c r="AE3882">
        <v>1725.1151509231522</v>
      </c>
    </row>
    <row r="3883" spans="1:31" x14ac:dyDescent="0.25">
      <c r="A3883">
        <v>2390594</v>
      </c>
      <c r="B3883">
        <v>1</v>
      </c>
      <c r="C3883" t="s">
        <v>80</v>
      </c>
      <c r="D3883" t="s">
        <v>108</v>
      </c>
      <c r="E3883" t="s">
        <v>157</v>
      </c>
      <c r="F3883" t="s">
        <v>2284</v>
      </c>
      <c r="G3883" t="s">
        <v>272</v>
      </c>
      <c r="H3883" t="s">
        <v>135</v>
      </c>
      <c r="I3883" t="s">
        <v>136</v>
      </c>
      <c r="J3883" t="s">
        <v>137</v>
      </c>
      <c r="K3883" t="s">
        <v>163</v>
      </c>
      <c r="L3883" t="s">
        <v>11339</v>
      </c>
      <c r="M3883" t="s">
        <v>11340</v>
      </c>
      <c r="N3883">
        <v>1.623888888</v>
      </c>
      <c r="O3883">
        <v>0</v>
      </c>
      <c r="P3883">
        <v>12</v>
      </c>
      <c r="Q3883">
        <v>0</v>
      </c>
      <c r="R3883">
        <v>1</v>
      </c>
      <c r="S3883">
        <v>0</v>
      </c>
      <c r="T3883">
        <v>3</v>
      </c>
      <c r="U3883">
        <v>0</v>
      </c>
      <c r="V3883">
        <v>0</v>
      </c>
      <c r="W3883">
        <v>0</v>
      </c>
      <c r="X3883">
        <v>2.8156639537112231</v>
      </c>
      <c r="Y3883">
        <v>0</v>
      </c>
      <c r="Z3883">
        <v>1.8597114487127087</v>
      </c>
      <c r="AA3883">
        <v>0</v>
      </c>
      <c r="AB3883">
        <v>2.0392037998352714</v>
      </c>
      <c r="AC3883">
        <v>0</v>
      </c>
      <c r="AD3883">
        <v>0</v>
      </c>
      <c r="AE3883">
        <v>6.7145792022592028</v>
      </c>
    </row>
    <row r="3884" spans="1:31" x14ac:dyDescent="0.25">
      <c r="A3884">
        <v>2390926</v>
      </c>
      <c r="B3884">
        <v>1</v>
      </c>
      <c r="C3884" t="s">
        <v>80</v>
      </c>
      <c r="D3884" t="s">
        <v>106</v>
      </c>
      <c r="E3884" t="s">
        <v>157</v>
      </c>
      <c r="F3884" t="s">
        <v>11341</v>
      </c>
      <c r="G3884" t="s">
        <v>272</v>
      </c>
      <c r="H3884" t="s">
        <v>135</v>
      </c>
      <c r="I3884" t="s">
        <v>136</v>
      </c>
      <c r="J3884" t="s">
        <v>137</v>
      </c>
      <c r="K3884" t="s">
        <v>163</v>
      </c>
      <c r="L3884" t="s">
        <v>11342</v>
      </c>
      <c r="M3884" t="s">
        <v>11343</v>
      </c>
      <c r="N3884">
        <v>0.79638888799999996</v>
      </c>
      <c r="O3884">
        <v>0</v>
      </c>
      <c r="P3884">
        <v>13</v>
      </c>
      <c r="Q3884">
        <v>0</v>
      </c>
      <c r="R3884">
        <v>0</v>
      </c>
      <c r="S3884">
        <v>0</v>
      </c>
      <c r="T3884">
        <v>7</v>
      </c>
      <c r="U3884">
        <v>0</v>
      </c>
      <c r="V3884">
        <v>0</v>
      </c>
      <c r="W3884">
        <v>0</v>
      </c>
      <c r="X3884">
        <v>1.2803850234291465</v>
      </c>
      <c r="Y3884">
        <v>0</v>
      </c>
      <c r="Z3884">
        <v>0</v>
      </c>
      <c r="AA3884">
        <v>0</v>
      </c>
      <c r="AB3884">
        <v>1.5815383277672292</v>
      </c>
      <c r="AC3884">
        <v>0</v>
      </c>
      <c r="AD3884">
        <v>0</v>
      </c>
      <c r="AE3884">
        <v>2.861923351196376</v>
      </c>
    </row>
    <row r="3885" spans="1:31" x14ac:dyDescent="0.25">
      <c r="A3885">
        <v>2390757</v>
      </c>
      <c r="B3885">
        <v>1</v>
      </c>
      <c r="C3885" t="s">
        <v>80</v>
      </c>
      <c r="D3885" t="s">
        <v>88</v>
      </c>
      <c r="E3885" t="s">
        <v>181</v>
      </c>
      <c r="F3885" t="s">
        <v>11344</v>
      </c>
      <c r="G3885" t="s">
        <v>224</v>
      </c>
      <c r="H3885" t="s">
        <v>135</v>
      </c>
      <c r="I3885" t="s">
        <v>136</v>
      </c>
      <c r="J3885" t="s">
        <v>137</v>
      </c>
      <c r="K3885" t="s">
        <v>163</v>
      </c>
      <c r="L3885" t="s">
        <v>11345</v>
      </c>
      <c r="M3885" t="s">
        <v>11346</v>
      </c>
      <c r="N3885">
        <v>2.0852777769999999</v>
      </c>
      <c r="O3885">
        <v>0</v>
      </c>
      <c r="P3885">
        <v>14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7.2771616810700834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7.2771616810700834</v>
      </c>
    </row>
    <row r="3886" spans="1:31" x14ac:dyDescent="0.25">
      <c r="A3886">
        <v>2390806</v>
      </c>
      <c r="B3886">
        <v>1</v>
      </c>
      <c r="C3886" t="s">
        <v>80</v>
      </c>
      <c r="D3886" t="s">
        <v>101</v>
      </c>
      <c r="E3886" t="s">
        <v>157</v>
      </c>
      <c r="F3886" t="s">
        <v>11347</v>
      </c>
      <c r="G3886" t="s">
        <v>254</v>
      </c>
      <c r="H3886" t="s">
        <v>135</v>
      </c>
      <c r="I3886" t="s">
        <v>136</v>
      </c>
      <c r="J3886" t="s">
        <v>137</v>
      </c>
      <c r="K3886" t="s">
        <v>163</v>
      </c>
      <c r="L3886" t="s">
        <v>11348</v>
      </c>
      <c r="M3886" t="s">
        <v>11349</v>
      </c>
      <c r="N3886">
        <v>0.43138888800000003</v>
      </c>
      <c r="O3886">
        <v>0</v>
      </c>
      <c r="P3886">
        <v>74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4.084676325656817</v>
      </c>
      <c r="Y3886">
        <v>0</v>
      </c>
      <c r="Z3886">
        <v>0</v>
      </c>
      <c r="AA3886">
        <v>0</v>
      </c>
      <c r="AB3886">
        <v>0.13631973227363778</v>
      </c>
      <c r="AC3886">
        <v>0</v>
      </c>
      <c r="AD3886">
        <v>0</v>
      </c>
      <c r="AE3886">
        <v>4.2209960579304546</v>
      </c>
    </row>
    <row r="3887" spans="1:31" x14ac:dyDescent="0.25">
      <c r="A3887">
        <v>2391155</v>
      </c>
      <c r="B3887">
        <v>1</v>
      </c>
      <c r="C3887" t="s">
        <v>80</v>
      </c>
      <c r="D3887" t="s">
        <v>110</v>
      </c>
      <c r="E3887" t="s">
        <v>132</v>
      </c>
      <c r="F3887" t="s">
        <v>6417</v>
      </c>
      <c r="G3887" t="s">
        <v>187</v>
      </c>
      <c r="H3887" t="s">
        <v>135</v>
      </c>
      <c r="I3887" t="s">
        <v>136</v>
      </c>
      <c r="J3887" t="s">
        <v>137</v>
      </c>
      <c r="K3887" t="s">
        <v>163</v>
      </c>
      <c r="L3887" t="s">
        <v>11350</v>
      </c>
      <c r="M3887" t="s">
        <v>11351</v>
      </c>
      <c r="N3887">
        <v>1.2255555549999999</v>
      </c>
      <c r="O3887">
        <v>0</v>
      </c>
      <c r="P3887">
        <v>207</v>
      </c>
      <c r="Q3887">
        <v>0</v>
      </c>
      <c r="R3887">
        <v>0</v>
      </c>
      <c r="S3887">
        <v>0</v>
      </c>
      <c r="T3887">
        <v>20</v>
      </c>
      <c r="U3887">
        <v>0</v>
      </c>
      <c r="V3887">
        <v>0</v>
      </c>
      <c r="W3887">
        <v>0</v>
      </c>
      <c r="X3887">
        <v>72.649543282348816</v>
      </c>
      <c r="Y3887">
        <v>0</v>
      </c>
      <c r="Z3887">
        <v>0</v>
      </c>
      <c r="AA3887">
        <v>0</v>
      </c>
      <c r="AB3887">
        <v>32.845957913503355</v>
      </c>
      <c r="AC3887">
        <v>0</v>
      </c>
      <c r="AD3887">
        <v>0</v>
      </c>
      <c r="AE3887">
        <v>105.49550119585217</v>
      </c>
    </row>
    <row r="3888" spans="1:31" x14ac:dyDescent="0.25">
      <c r="A3888">
        <v>2390763</v>
      </c>
      <c r="B3888">
        <v>1</v>
      </c>
      <c r="C3888" t="s">
        <v>80</v>
      </c>
      <c r="D3888" t="s">
        <v>105</v>
      </c>
      <c r="E3888" t="s">
        <v>132</v>
      </c>
      <c r="F3888" t="s">
        <v>11352</v>
      </c>
      <c r="G3888" t="s">
        <v>11353</v>
      </c>
      <c r="H3888" t="s">
        <v>135</v>
      </c>
      <c r="I3888" t="s">
        <v>136</v>
      </c>
      <c r="J3888" t="s">
        <v>137</v>
      </c>
      <c r="K3888" t="s">
        <v>163</v>
      </c>
      <c r="L3888" t="s">
        <v>11354</v>
      </c>
      <c r="M3888" t="s">
        <v>11355</v>
      </c>
      <c r="N3888">
        <v>10.026388888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76</v>
      </c>
      <c r="U3888">
        <v>0</v>
      </c>
      <c r="V3888">
        <v>12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768.47465480987648</v>
      </c>
      <c r="AC3888">
        <v>0</v>
      </c>
      <c r="AD3888">
        <v>3147.3289225538329</v>
      </c>
      <c r="AE3888">
        <v>3915.8035773637093</v>
      </c>
    </row>
    <row r="3889" spans="1:31" x14ac:dyDescent="0.25">
      <c r="A3889">
        <v>2391313</v>
      </c>
      <c r="B3889">
        <v>1</v>
      </c>
      <c r="C3889" t="s">
        <v>81</v>
      </c>
      <c r="D3889" t="s">
        <v>120</v>
      </c>
      <c r="E3889" t="s">
        <v>181</v>
      </c>
      <c r="F3889" t="s">
        <v>11356</v>
      </c>
      <c r="G3889" t="s">
        <v>231</v>
      </c>
      <c r="H3889" t="s">
        <v>135</v>
      </c>
      <c r="I3889" t="s">
        <v>136</v>
      </c>
      <c r="J3889" t="s">
        <v>137</v>
      </c>
      <c r="K3889" t="s">
        <v>163</v>
      </c>
      <c r="L3889" t="s">
        <v>11357</v>
      </c>
      <c r="M3889" t="s">
        <v>11358</v>
      </c>
      <c r="N3889">
        <v>1.1530555549999999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1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</row>
    <row r="3890" spans="1:31" x14ac:dyDescent="0.25">
      <c r="A3890">
        <v>2391290</v>
      </c>
      <c r="B3890">
        <v>1</v>
      </c>
      <c r="C3890" t="s">
        <v>80</v>
      </c>
      <c r="D3890" t="s">
        <v>104</v>
      </c>
      <c r="E3890" t="s">
        <v>157</v>
      </c>
      <c r="F3890" t="s">
        <v>401</v>
      </c>
      <c r="G3890" t="s">
        <v>272</v>
      </c>
      <c r="H3890" t="s">
        <v>135</v>
      </c>
      <c r="I3890" t="s">
        <v>136</v>
      </c>
      <c r="J3890" t="s">
        <v>137</v>
      </c>
      <c r="K3890" t="s">
        <v>163</v>
      </c>
      <c r="L3890" t="s">
        <v>11359</v>
      </c>
      <c r="M3890" t="s">
        <v>11360</v>
      </c>
      <c r="N3890">
        <v>1.3688888880000001</v>
      </c>
      <c r="O3890">
        <v>0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0.31469919671247504</v>
      </c>
      <c r="AA3890">
        <v>0</v>
      </c>
      <c r="AB3890">
        <v>0</v>
      </c>
      <c r="AC3890">
        <v>0</v>
      </c>
      <c r="AD3890">
        <v>0</v>
      </c>
      <c r="AE3890">
        <v>0.31469919671247504</v>
      </c>
    </row>
    <row r="3891" spans="1:31" x14ac:dyDescent="0.25">
      <c r="A3891">
        <v>2391267</v>
      </c>
      <c r="B3891">
        <v>1</v>
      </c>
      <c r="C3891" t="s">
        <v>80</v>
      </c>
      <c r="D3891" t="s">
        <v>90</v>
      </c>
      <c r="E3891" t="s">
        <v>132</v>
      </c>
      <c r="F3891" t="s">
        <v>11361</v>
      </c>
      <c r="G3891" t="s">
        <v>147</v>
      </c>
      <c r="H3891" t="s">
        <v>135</v>
      </c>
      <c r="I3891" t="s">
        <v>136</v>
      </c>
      <c r="J3891" t="s">
        <v>5</v>
      </c>
      <c r="K3891" t="s">
        <v>138</v>
      </c>
      <c r="L3891" t="s">
        <v>11362</v>
      </c>
      <c r="M3891" t="s">
        <v>11363</v>
      </c>
      <c r="N3891">
        <v>10.516944444</v>
      </c>
      <c r="O3891">
        <v>0</v>
      </c>
      <c r="P3891">
        <v>973</v>
      </c>
      <c r="Q3891">
        <v>0</v>
      </c>
      <c r="R3891">
        <v>0</v>
      </c>
      <c r="S3891">
        <v>0</v>
      </c>
      <c r="T3891">
        <v>34</v>
      </c>
      <c r="U3891">
        <v>0</v>
      </c>
      <c r="V3891">
        <v>0</v>
      </c>
      <c r="W3891">
        <v>0</v>
      </c>
      <c r="X3891">
        <v>2016.709019270324</v>
      </c>
      <c r="Y3891">
        <v>0</v>
      </c>
      <c r="Z3891">
        <v>0</v>
      </c>
      <c r="AA3891">
        <v>0</v>
      </c>
      <c r="AB3891">
        <v>179.14229913129495</v>
      </c>
      <c r="AC3891">
        <v>0</v>
      </c>
      <c r="AD3891">
        <v>0</v>
      </c>
      <c r="AE3891">
        <v>2195.8513184016188</v>
      </c>
    </row>
    <row r="3892" spans="1:31" x14ac:dyDescent="0.25">
      <c r="A3892">
        <v>2391599</v>
      </c>
      <c r="B3892">
        <v>1</v>
      </c>
      <c r="C3892" t="s">
        <v>80</v>
      </c>
      <c r="D3892" t="s">
        <v>93</v>
      </c>
      <c r="E3892" t="s">
        <v>141</v>
      </c>
      <c r="F3892" t="s">
        <v>11364</v>
      </c>
      <c r="G3892" t="s">
        <v>1161</v>
      </c>
      <c r="H3892" t="s">
        <v>143</v>
      </c>
      <c r="I3892" t="s">
        <v>136</v>
      </c>
      <c r="J3892" t="s">
        <v>137</v>
      </c>
      <c r="K3892" t="s">
        <v>163</v>
      </c>
      <c r="L3892" t="s">
        <v>11365</v>
      </c>
      <c r="M3892" t="s">
        <v>11366</v>
      </c>
      <c r="N3892">
        <v>4.4447222220000002</v>
      </c>
      <c r="O3892">
        <v>0</v>
      </c>
      <c r="P3892">
        <v>113</v>
      </c>
      <c r="Q3892">
        <v>0</v>
      </c>
      <c r="R3892">
        <v>0</v>
      </c>
      <c r="S3892">
        <v>0</v>
      </c>
      <c r="T3892">
        <v>8</v>
      </c>
      <c r="U3892">
        <v>0</v>
      </c>
      <c r="V3892">
        <v>0</v>
      </c>
      <c r="W3892">
        <v>0</v>
      </c>
      <c r="X3892">
        <v>56.178701289762927</v>
      </c>
      <c r="Y3892">
        <v>0</v>
      </c>
      <c r="Z3892">
        <v>0</v>
      </c>
      <c r="AA3892">
        <v>0</v>
      </c>
      <c r="AB3892">
        <v>10.195616874433822</v>
      </c>
      <c r="AC3892">
        <v>0</v>
      </c>
      <c r="AD3892">
        <v>0</v>
      </c>
      <c r="AE3892">
        <v>66.374318164196751</v>
      </c>
    </row>
    <row r="3893" spans="1:31" x14ac:dyDescent="0.25">
      <c r="A3893">
        <v>2391244</v>
      </c>
      <c r="B3893">
        <v>1</v>
      </c>
      <c r="C3893" t="s">
        <v>81</v>
      </c>
      <c r="D3893" t="s">
        <v>118</v>
      </c>
      <c r="E3893" t="s">
        <v>141</v>
      </c>
      <c r="F3893" t="s">
        <v>541</v>
      </c>
      <c r="G3893" t="s">
        <v>206</v>
      </c>
      <c r="H3893" t="s">
        <v>143</v>
      </c>
      <c r="I3893" t="s">
        <v>136</v>
      </c>
      <c r="J3893" t="s">
        <v>137</v>
      </c>
      <c r="K3893" t="s">
        <v>163</v>
      </c>
      <c r="L3893" t="s">
        <v>11367</v>
      </c>
      <c r="M3893" t="s">
        <v>11368</v>
      </c>
      <c r="N3893">
        <v>1.5066666660000001</v>
      </c>
      <c r="O3893">
        <v>0</v>
      </c>
      <c r="P3893">
        <v>367</v>
      </c>
      <c r="Q3893">
        <v>0</v>
      </c>
      <c r="R3893">
        <v>20</v>
      </c>
      <c r="S3893">
        <v>0</v>
      </c>
      <c r="T3893">
        <v>34</v>
      </c>
      <c r="U3893">
        <v>0</v>
      </c>
      <c r="V3893">
        <v>0</v>
      </c>
      <c r="W3893">
        <v>0</v>
      </c>
      <c r="X3893">
        <v>83.568830350660946</v>
      </c>
      <c r="Y3893">
        <v>0</v>
      </c>
      <c r="Z3893">
        <v>2.8854619083926996</v>
      </c>
      <c r="AA3893">
        <v>0</v>
      </c>
      <c r="AB3893">
        <v>7.811328313013866</v>
      </c>
      <c r="AC3893">
        <v>0</v>
      </c>
      <c r="AD3893">
        <v>0</v>
      </c>
      <c r="AE3893">
        <v>94.265620572067505</v>
      </c>
    </row>
    <row r="3894" spans="1:31" x14ac:dyDescent="0.25">
      <c r="A3894">
        <v>2391476</v>
      </c>
      <c r="B3894">
        <v>1</v>
      </c>
      <c r="C3894" t="s">
        <v>80</v>
      </c>
      <c r="D3894" t="s">
        <v>90</v>
      </c>
      <c r="E3894" t="s">
        <v>132</v>
      </c>
      <c r="F3894" t="s">
        <v>11369</v>
      </c>
      <c r="G3894" t="s">
        <v>297</v>
      </c>
      <c r="H3894" t="s">
        <v>135</v>
      </c>
      <c r="I3894" t="s">
        <v>136</v>
      </c>
      <c r="J3894" t="s">
        <v>137</v>
      </c>
      <c r="K3894" t="s">
        <v>163</v>
      </c>
      <c r="L3894" t="s">
        <v>11370</v>
      </c>
      <c r="M3894" t="s">
        <v>11371</v>
      </c>
      <c r="N3894">
        <v>3.3774999999999999</v>
      </c>
      <c r="O3894">
        <v>0</v>
      </c>
      <c r="P3894">
        <v>136</v>
      </c>
      <c r="Q3894">
        <v>0</v>
      </c>
      <c r="R3894">
        <v>0</v>
      </c>
      <c r="S3894">
        <v>0</v>
      </c>
      <c r="T3894">
        <v>14</v>
      </c>
      <c r="U3894">
        <v>0</v>
      </c>
      <c r="V3894">
        <v>0</v>
      </c>
      <c r="W3894">
        <v>0</v>
      </c>
      <c r="X3894">
        <v>96.889501308240199</v>
      </c>
      <c r="Y3894">
        <v>0</v>
      </c>
      <c r="Z3894">
        <v>0</v>
      </c>
      <c r="AA3894">
        <v>0</v>
      </c>
      <c r="AB3894">
        <v>80.734152831489922</v>
      </c>
      <c r="AC3894">
        <v>0</v>
      </c>
      <c r="AD3894">
        <v>0</v>
      </c>
      <c r="AE3894">
        <v>177.62365413973012</v>
      </c>
    </row>
    <row r="3895" spans="1:31" x14ac:dyDescent="0.25">
      <c r="A3895">
        <v>2391582</v>
      </c>
      <c r="B3895">
        <v>1</v>
      </c>
      <c r="C3895" t="s">
        <v>81</v>
      </c>
      <c r="D3895" t="s">
        <v>112</v>
      </c>
      <c r="E3895" t="s">
        <v>157</v>
      </c>
      <c r="F3895" t="s">
        <v>11372</v>
      </c>
      <c r="G3895" t="s">
        <v>1332</v>
      </c>
      <c r="H3895" t="s">
        <v>135</v>
      </c>
      <c r="I3895" t="s">
        <v>136</v>
      </c>
      <c r="J3895" t="s">
        <v>137</v>
      </c>
      <c r="K3895" t="s">
        <v>163</v>
      </c>
      <c r="L3895" t="s">
        <v>11373</v>
      </c>
      <c r="M3895" t="s">
        <v>11374</v>
      </c>
      <c r="N3895">
        <v>1.8586111110000001</v>
      </c>
      <c r="O3895">
        <v>0</v>
      </c>
      <c r="P3895">
        <v>13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2.1878862738509932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2.1878862738509932</v>
      </c>
    </row>
    <row r="3896" spans="1:31" x14ac:dyDescent="0.25">
      <c r="A3896">
        <v>2391207</v>
      </c>
      <c r="B3896">
        <v>1</v>
      </c>
      <c r="C3896" t="s">
        <v>80</v>
      </c>
      <c r="D3896" t="s">
        <v>84</v>
      </c>
      <c r="E3896" t="s">
        <v>153</v>
      </c>
      <c r="F3896" t="s">
        <v>11375</v>
      </c>
      <c r="G3896" t="s">
        <v>220</v>
      </c>
      <c r="H3896" t="s">
        <v>143</v>
      </c>
      <c r="I3896" t="s">
        <v>136</v>
      </c>
      <c r="J3896" t="s">
        <v>137</v>
      </c>
      <c r="K3896" t="s">
        <v>138</v>
      </c>
      <c r="L3896" t="s">
        <v>11376</v>
      </c>
      <c r="M3896" t="s">
        <v>11377</v>
      </c>
      <c r="N3896">
        <v>0.328055555</v>
      </c>
      <c r="O3896">
        <v>0</v>
      </c>
      <c r="P3896">
        <v>3463</v>
      </c>
      <c r="Q3896">
        <v>0</v>
      </c>
      <c r="R3896">
        <v>0</v>
      </c>
      <c r="S3896">
        <v>0</v>
      </c>
      <c r="T3896">
        <v>339</v>
      </c>
      <c r="U3896">
        <v>0</v>
      </c>
      <c r="V3896">
        <v>0</v>
      </c>
      <c r="W3896">
        <v>0</v>
      </c>
      <c r="X3896">
        <v>185.6538517301519</v>
      </c>
      <c r="Y3896">
        <v>0</v>
      </c>
      <c r="Z3896">
        <v>0</v>
      </c>
      <c r="AA3896">
        <v>0</v>
      </c>
      <c r="AB3896">
        <v>52.956787321339661</v>
      </c>
      <c r="AC3896">
        <v>0</v>
      </c>
      <c r="AD3896">
        <v>0</v>
      </c>
      <c r="AE3896">
        <v>238.61063905149155</v>
      </c>
    </row>
    <row r="3897" spans="1:31" x14ac:dyDescent="0.25">
      <c r="A3897">
        <v>2391227</v>
      </c>
      <c r="B3897">
        <v>1</v>
      </c>
      <c r="C3897" t="s">
        <v>80</v>
      </c>
      <c r="D3897" t="s">
        <v>95</v>
      </c>
      <c r="E3897" t="s">
        <v>153</v>
      </c>
      <c r="F3897" t="s">
        <v>11378</v>
      </c>
      <c r="G3897" t="s">
        <v>162</v>
      </c>
      <c r="H3897" t="s">
        <v>143</v>
      </c>
      <c r="I3897" t="s">
        <v>136</v>
      </c>
      <c r="J3897" t="s">
        <v>137</v>
      </c>
      <c r="K3897" t="s">
        <v>163</v>
      </c>
      <c r="L3897" t="s">
        <v>11379</v>
      </c>
      <c r="M3897" t="s">
        <v>11380</v>
      </c>
      <c r="N3897">
        <v>1.5061111110000001</v>
      </c>
      <c r="O3897">
        <v>0</v>
      </c>
      <c r="P3897">
        <v>162</v>
      </c>
      <c r="Q3897">
        <v>0</v>
      </c>
      <c r="R3897">
        <v>1</v>
      </c>
      <c r="S3897">
        <v>2</v>
      </c>
      <c r="T3897">
        <v>10</v>
      </c>
      <c r="U3897">
        <v>1</v>
      </c>
      <c r="V3897">
        <v>0</v>
      </c>
      <c r="W3897">
        <v>0</v>
      </c>
      <c r="X3897">
        <v>49.653341154551747</v>
      </c>
      <c r="Y3897">
        <v>0</v>
      </c>
      <c r="Z3897">
        <v>0.69642953243678329</v>
      </c>
      <c r="AA3897">
        <v>2.9553855038636665</v>
      </c>
      <c r="AB3897">
        <v>8.4875755989480037</v>
      </c>
      <c r="AC3897">
        <v>99.383844207074887</v>
      </c>
      <c r="AD3897">
        <v>0</v>
      </c>
      <c r="AE3897">
        <v>161.1765759968751</v>
      </c>
    </row>
    <row r="3898" spans="1:31" x14ac:dyDescent="0.25">
      <c r="A3898">
        <v>2391393</v>
      </c>
      <c r="B3898">
        <v>1</v>
      </c>
      <c r="C3898" t="s">
        <v>80</v>
      </c>
      <c r="D3898" t="s">
        <v>103</v>
      </c>
      <c r="E3898" t="s">
        <v>176</v>
      </c>
      <c r="F3898" t="s">
        <v>11381</v>
      </c>
      <c r="G3898" t="s">
        <v>268</v>
      </c>
      <c r="H3898" t="s">
        <v>135</v>
      </c>
      <c r="I3898" t="s">
        <v>136</v>
      </c>
      <c r="J3898" t="s">
        <v>137</v>
      </c>
      <c r="K3898" t="s">
        <v>163</v>
      </c>
      <c r="L3898" t="s">
        <v>11382</v>
      </c>
      <c r="M3898" t="s">
        <v>11383</v>
      </c>
      <c r="N3898">
        <v>1.6319444439999999</v>
      </c>
      <c r="O3898">
        <v>0</v>
      </c>
      <c r="P3898">
        <v>71</v>
      </c>
      <c r="Q3898">
        <v>0</v>
      </c>
      <c r="R3898">
        <v>0</v>
      </c>
      <c r="S3898">
        <v>0</v>
      </c>
      <c r="T3898">
        <v>4</v>
      </c>
      <c r="U3898">
        <v>0</v>
      </c>
      <c r="V3898">
        <v>0</v>
      </c>
      <c r="W3898">
        <v>0</v>
      </c>
      <c r="X3898">
        <v>23.461211402767344</v>
      </c>
      <c r="Y3898">
        <v>0</v>
      </c>
      <c r="Z3898">
        <v>0</v>
      </c>
      <c r="AA3898">
        <v>0</v>
      </c>
      <c r="AB3898">
        <v>6.3503776466828112</v>
      </c>
      <c r="AC3898">
        <v>0</v>
      </c>
      <c r="AD3898">
        <v>0</v>
      </c>
      <c r="AE3898">
        <v>29.811589049450156</v>
      </c>
    </row>
    <row r="3899" spans="1:31" x14ac:dyDescent="0.25">
      <c r="A3899">
        <v>2391327</v>
      </c>
      <c r="B3899">
        <v>1</v>
      </c>
      <c r="C3899" t="s">
        <v>80</v>
      </c>
      <c r="D3899" t="s">
        <v>94</v>
      </c>
      <c r="E3899" t="s">
        <v>153</v>
      </c>
      <c r="F3899" t="s">
        <v>11384</v>
      </c>
      <c r="G3899" t="s">
        <v>134</v>
      </c>
      <c r="H3899" t="s">
        <v>143</v>
      </c>
      <c r="I3899" t="s">
        <v>136</v>
      </c>
      <c r="J3899" t="s">
        <v>137</v>
      </c>
      <c r="K3899" t="s">
        <v>138</v>
      </c>
      <c r="L3899" t="s">
        <v>11385</v>
      </c>
      <c r="M3899" t="s">
        <v>11386</v>
      </c>
      <c r="N3899">
        <v>1.9627777769999999</v>
      </c>
      <c r="O3899">
        <v>0</v>
      </c>
      <c r="P3899">
        <v>1</v>
      </c>
      <c r="Q3899">
        <v>4</v>
      </c>
      <c r="R3899">
        <v>59</v>
      </c>
      <c r="S3899">
        <v>1</v>
      </c>
      <c r="T3899">
        <v>5</v>
      </c>
      <c r="U3899">
        <v>0</v>
      </c>
      <c r="V3899">
        <v>0</v>
      </c>
      <c r="W3899">
        <v>0</v>
      </c>
      <c r="X3899">
        <v>1.2501062156316602</v>
      </c>
      <c r="Y3899">
        <v>6.0744332329640578</v>
      </c>
      <c r="Z3899">
        <v>2.7626608795943137</v>
      </c>
      <c r="AA3899">
        <v>2.5559759401734556</v>
      </c>
      <c r="AB3899">
        <v>15.369795906470806</v>
      </c>
      <c r="AC3899">
        <v>0</v>
      </c>
      <c r="AD3899">
        <v>0</v>
      </c>
      <c r="AE3899">
        <v>28.012972174834296</v>
      </c>
    </row>
    <row r="3900" spans="1:31" x14ac:dyDescent="0.25">
      <c r="A3900">
        <v>2391376</v>
      </c>
      <c r="B3900">
        <v>1</v>
      </c>
      <c r="C3900" t="s">
        <v>81</v>
      </c>
      <c r="D3900" t="s">
        <v>113</v>
      </c>
      <c r="E3900" t="s">
        <v>141</v>
      </c>
      <c r="F3900" t="s">
        <v>11387</v>
      </c>
      <c r="G3900" t="s">
        <v>206</v>
      </c>
      <c r="H3900" t="s">
        <v>143</v>
      </c>
      <c r="I3900" t="s">
        <v>136</v>
      </c>
      <c r="J3900" t="s">
        <v>137</v>
      </c>
      <c r="K3900" t="s">
        <v>163</v>
      </c>
      <c r="L3900" t="s">
        <v>11388</v>
      </c>
      <c r="M3900" t="s">
        <v>11389</v>
      </c>
      <c r="N3900">
        <v>4.0305555550000003</v>
      </c>
      <c r="O3900">
        <v>0</v>
      </c>
      <c r="P3900">
        <v>0</v>
      </c>
      <c r="Q3900">
        <v>0</v>
      </c>
      <c r="R3900">
        <v>31</v>
      </c>
      <c r="S3900">
        <v>1</v>
      </c>
      <c r="T3900">
        <v>1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86.173886941484795</v>
      </c>
      <c r="AA3900">
        <v>5.2860914372489329</v>
      </c>
      <c r="AB3900">
        <v>3.7019222922865427</v>
      </c>
      <c r="AC3900">
        <v>0</v>
      </c>
      <c r="AD3900">
        <v>0</v>
      </c>
      <c r="AE3900">
        <v>95.161900671020263</v>
      </c>
    </row>
    <row r="3901" spans="1:31" x14ac:dyDescent="0.25">
      <c r="A3901">
        <v>2391350</v>
      </c>
      <c r="B3901">
        <v>1</v>
      </c>
      <c r="C3901" t="s">
        <v>81</v>
      </c>
      <c r="D3901" t="s">
        <v>128</v>
      </c>
      <c r="E3901" t="s">
        <v>153</v>
      </c>
      <c r="F3901" t="s">
        <v>11390</v>
      </c>
      <c r="G3901" t="s">
        <v>162</v>
      </c>
      <c r="H3901" t="s">
        <v>143</v>
      </c>
      <c r="I3901" t="s">
        <v>136</v>
      </c>
      <c r="J3901" t="s">
        <v>137</v>
      </c>
      <c r="K3901" t="s">
        <v>163</v>
      </c>
      <c r="L3901" t="s">
        <v>11391</v>
      </c>
      <c r="M3901" t="s">
        <v>11392</v>
      </c>
      <c r="N3901">
        <v>0.24472222199999999</v>
      </c>
      <c r="O3901">
        <v>12</v>
      </c>
      <c r="P3901">
        <v>1567</v>
      </c>
      <c r="Q3901">
        <v>66</v>
      </c>
      <c r="R3901">
        <v>104</v>
      </c>
      <c r="S3901">
        <v>17</v>
      </c>
      <c r="T3901">
        <v>129</v>
      </c>
      <c r="U3901">
        <v>2</v>
      </c>
      <c r="V3901">
        <v>1</v>
      </c>
      <c r="W3901">
        <v>0.96778989427449769</v>
      </c>
      <c r="X3901">
        <v>49.44567449529994</v>
      </c>
      <c r="Y3901">
        <v>8.0955443472433952</v>
      </c>
      <c r="Z3901">
        <v>6.2707472083288813</v>
      </c>
      <c r="AA3901">
        <v>56.477628573544465</v>
      </c>
      <c r="AB3901">
        <v>14.786926086092583</v>
      </c>
      <c r="AC3901">
        <v>1.4255433392237598</v>
      </c>
      <c r="AD3901">
        <v>31.312425442898707</v>
      </c>
      <c r="AE3901">
        <v>168.78227938690623</v>
      </c>
    </row>
    <row r="3902" spans="1:31" x14ac:dyDescent="0.25">
      <c r="A3902">
        <v>2391519</v>
      </c>
      <c r="B3902">
        <v>1</v>
      </c>
      <c r="C3902" t="s">
        <v>81</v>
      </c>
      <c r="D3902" t="s">
        <v>120</v>
      </c>
      <c r="E3902" t="s">
        <v>181</v>
      </c>
      <c r="F3902" t="s">
        <v>11393</v>
      </c>
      <c r="G3902" t="s">
        <v>224</v>
      </c>
      <c r="H3902" t="s">
        <v>135</v>
      </c>
      <c r="I3902" t="s">
        <v>136</v>
      </c>
      <c r="J3902" t="s">
        <v>137</v>
      </c>
      <c r="K3902" t="s">
        <v>163</v>
      </c>
      <c r="L3902" t="s">
        <v>11394</v>
      </c>
      <c r="M3902" t="s">
        <v>11395</v>
      </c>
      <c r="N3902">
        <v>2.9258333329999999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2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</row>
    <row r="3903" spans="1:31" x14ac:dyDescent="0.25">
      <c r="A3903">
        <v>2391250</v>
      </c>
      <c r="B3903">
        <v>1</v>
      </c>
      <c r="C3903" t="s">
        <v>80</v>
      </c>
      <c r="D3903" t="s">
        <v>90</v>
      </c>
      <c r="E3903" t="s">
        <v>132</v>
      </c>
      <c r="F3903" t="s">
        <v>11396</v>
      </c>
      <c r="G3903" t="s">
        <v>147</v>
      </c>
      <c r="H3903" t="s">
        <v>135</v>
      </c>
      <c r="I3903" t="s">
        <v>136</v>
      </c>
      <c r="J3903" t="s">
        <v>5</v>
      </c>
      <c r="K3903" t="s">
        <v>138</v>
      </c>
      <c r="L3903" t="s">
        <v>11397</v>
      </c>
      <c r="M3903" t="s">
        <v>11398</v>
      </c>
      <c r="N3903">
        <v>9.8383333329999996</v>
      </c>
      <c r="O3903">
        <v>0</v>
      </c>
      <c r="P3903">
        <v>1172</v>
      </c>
      <c r="Q3903">
        <v>0</v>
      </c>
      <c r="R3903">
        <v>0</v>
      </c>
      <c r="S3903">
        <v>0</v>
      </c>
      <c r="T3903">
        <v>109</v>
      </c>
      <c r="U3903">
        <v>0</v>
      </c>
      <c r="V3903">
        <v>1</v>
      </c>
      <c r="W3903">
        <v>0</v>
      </c>
      <c r="X3903">
        <v>2201.5012884173689</v>
      </c>
      <c r="Y3903">
        <v>0</v>
      </c>
      <c r="Z3903">
        <v>0</v>
      </c>
      <c r="AA3903">
        <v>0</v>
      </c>
      <c r="AB3903">
        <v>560.00158964866637</v>
      </c>
      <c r="AC3903">
        <v>0</v>
      </c>
      <c r="AD3903">
        <v>72.036861181385618</v>
      </c>
      <c r="AE3903">
        <v>2833.5397392474206</v>
      </c>
    </row>
    <row r="3904" spans="1:31" x14ac:dyDescent="0.25">
      <c r="A3904">
        <v>2391307</v>
      </c>
      <c r="B3904">
        <v>1</v>
      </c>
      <c r="C3904" t="s">
        <v>80</v>
      </c>
      <c r="D3904" t="s">
        <v>85</v>
      </c>
      <c r="E3904" t="s">
        <v>132</v>
      </c>
      <c r="F3904" t="s">
        <v>10706</v>
      </c>
      <c r="G3904" t="s">
        <v>147</v>
      </c>
      <c r="H3904" t="s">
        <v>135</v>
      </c>
      <c r="I3904" t="s">
        <v>136</v>
      </c>
      <c r="J3904" t="s">
        <v>137</v>
      </c>
      <c r="K3904" t="s">
        <v>138</v>
      </c>
      <c r="L3904" t="s">
        <v>11399</v>
      </c>
      <c r="M3904" t="s">
        <v>11400</v>
      </c>
      <c r="N3904">
        <v>4.6122222219999998</v>
      </c>
      <c r="O3904">
        <v>0</v>
      </c>
      <c r="P3904">
        <v>497</v>
      </c>
      <c r="Q3904">
        <v>0</v>
      </c>
      <c r="R3904">
        <v>0</v>
      </c>
      <c r="S3904">
        <v>0</v>
      </c>
      <c r="T3904">
        <v>79</v>
      </c>
      <c r="U3904">
        <v>0</v>
      </c>
      <c r="V3904">
        <v>0</v>
      </c>
      <c r="W3904">
        <v>0</v>
      </c>
      <c r="X3904">
        <v>455.1972519526243</v>
      </c>
      <c r="Y3904">
        <v>0</v>
      </c>
      <c r="Z3904">
        <v>0</v>
      </c>
      <c r="AA3904">
        <v>0</v>
      </c>
      <c r="AB3904">
        <v>540.92726241506318</v>
      </c>
      <c r="AC3904">
        <v>0</v>
      </c>
      <c r="AD3904">
        <v>0</v>
      </c>
      <c r="AE3904">
        <v>996.12451436768742</v>
      </c>
    </row>
    <row r="3905" spans="1:31" x14ac:dyDescent="0.25">
      <c r="A3905">
        <v>2391270</v>
      </c>
      <c r="B3905">
        <v>1</v>
      </c>
      <c r="C3905" t="s">
        <v>80</v>
      </c>
      <c r="D3905" t="s">
        <v>92</v>
      </c>
      <c r="E3905" t="s">
        <v>141</v>
      </c>
      <c r="F3905" t="s">
        <v>11401</v>
      </c>
      <c r="G3905" t="s">
        <v>206</v>
      </c>
      <c r="H3905" t="s">
        <v>143</v>
      </c>
      <c r="I3905" t="s">
        <v>136</v>
      </c>
      <c r="J3905" t="s">
        <v>137</v>
      </c>
      <c r="K3905" t="s">
        <v>163</v>
      </c>
      <c r="L3905" t="s">
        <v>11402</v>
      </c>
      <c r="M3905" t="s">
        <v>11403</v>
      </c>
      <c r="N3905">
        <v>1.291388888</v>
      </c>
      <c r="O3905">
        <v>0</v>
      </c>
      <c r="P3905">
        <v>672</v>
      </c>
      <c r="Q3905">
        <v>0</v>
      </c>
      <c r="R3905">
        <v>1</v>
      </c>
      <c r="S3905">
        <v>1</v>
      </c>
      <c r="T3905">
        <v>12</v>
      </c>
      <c r="U3905">
        <v>0</v>
      </c>
      <c r="V3905">
        <v>3</v>
      </c>
      <c r="W3905">
        <v>0</v>
      </c>
      <c r="X3905">
        <v>130.32424689113466</v>
      </c>
      <c r="Y3905">
        <v>0</v>
      </c>
      <c r="Z3905">
        <v>0.612941371640914</v>
      </c>
      <c r="AA3905">
        <v>60.954974502443832</v>
      </c>
      <c r="AB3905">
        <v>17.731493060391294</v>
      </c>
      <c r="AC3905">
        <v>0</v>
      </c>
      <c r="AD3905">
        <v>16.458789046890658</v>
      </c>
      <c r="AE3905">
        <v>226.08244487250136</v>
      </c>
    </row>
    <row r="3906" spans="1:31" x14ac:dyDescent="0.25">
      <c r="A3906">
        <v>2391456</v>
      </c>
      <c r="B3906">
        <v>1</v>
      </c>
      <c r="C3906" t="s">
        <v>80</v>
      </c>
      <c r="D3906" t="s">
        <v>96</v>
      </c>
      <c r="E3906" t="s">
        <v>132</v>
      </c>
      <c r="F3906" t="s">
        <v>11404</v>
      </c>
      <c r="G3906" t="s">
        <v>527</v>
      </c>
      <c r="H3906" t="s">
        <v>135</v>
      </c>
      <c r="I3906" t="s">
        <v>136</v>
      </c>
      <c r="J3906" t="s">
        <v>137</v>
      </c>
      <c r="K3906" t="s">
        <v>163</v>
      </c>
      <c r="L3906" t="s">
        <v>11405</v>
      </c>
      <c r="M3906" t="s">
        <v>11406</v>
      </c>
      <c r="N3906">
        <v>3.3544444439999999</v>
      </c>
      <c r="O3906">
        <v>0</v>
      </c>
      <c r="P3906">
        <v>9</v>
      </c>
      <c r="Q3906">
        <v>0</v>
      </c>
      <c r="R3906">
        <v>5</v>
      </c>
      <c r="S3906">
        <v>0</v>
      </c>
      <c r="T3906">
        <v>2</v>
      </c>
      <c r="U3906">
        <v>0</v>
      </c>
      <c r="V3906">
        <v>0</v>
      </c>
      <c r="W3906">
        <v>0</v>
      </c>
      <c r="X3906">
        <v>1.3208531344827468</v>
      </c>
      <c r="Y3906">
        <v>0</v>
      </c>
      <c r="Z3906">
        <v>0</v>
      </c>
      <c r="AA3906">
        <v>0</v>
      </c>
      <c r="AB3906">
        <v>10.304808788463376</v>
      </c>
      <c r="AC3906">
        <v>0</v>
      </c>
      <c r="AD3906">
        <v>0</v>
      </c>
      <c r="AE3906">
        <v>11.625661922946122</v>
      </c>
    </row>
    <row r="3907" spans="1:31" x14ac:dyDescent="0.25">
      <c r="A3907">
        <v>2391642</v>
      </c>
      <c r="B3907">
        <v>1</v>
      </c>
      <c r="C3907" t="s">
        <v>81</v>
      </c>
      <c r="D3907" t="s">
        <v>122</v>
      </c>
      <c r="E3907" t="s">
        <v>181</v>
      </c>
      <c r="F3907" t="s">
        <v>11407</v>
      </c>
      <c r="G3907" t="s">
        <v>183</v>
      </c>
      <c r="H3907" t="s">
        <v>135</v>
      </c>
      <c r="I3907" t="s">
        <v>136</v>
      </c>
      <c r="J3907" t="s">
        <v>137</v>
      </c>
      <c r="K3907" t="s">
        <v>163</v>
      </c>
      <c r="L3907" t="s">
        <v>11408</v>
      </c>
      <c r="M3907" t="s">
        <v>11409</v>
      </c>
      <c r="N3907">
        <v>3.9525000000000001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1.0175828348029801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1.0175828348029801</v>
      </c>
    </row>
    <row r="3908" spans="1:31" x14ac:dyDescent="0.25">
      <c r="A3908">
        <v>2391619</v>
      </c>
      <c r="B3908">
        <v>1</v>
      </c>
      <c r="C3908" t="s">
        <v>80</v>
      </c>
      <c r="D3908" t="s">
        <v>94</v>
      </c>
      <c r="E3908" t="s">
        <v>157</v>
      </c>
      <c r="F3908" t="s">
        <v>11410</v>
      </c>
      <c r="G3908" t="s">
        <v>297</v>
      </c>
      <c r="H3908" t="s">
        <v>135</v>
      </c>
      <c r="I3908" t="s">
        <v>136</v>
      </c>
      <c r="J3908" t="s">
        <v>137</v>
      </c>
      <c r="K3908" t="s">
        <v>163</v>
      </c>
      <c r="L3908" t="s">
        <v>11411</v>
      </c>
      <c r="M3908" t="s">
        <v>11412</v>
      </c>
      <c r="N3908">
        <v>3.3997222219999998</v>
      </c>
      <c r="O3908">
        <v>0</v>
      </c>
      <c r="P3908">
        <v>6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0.54105166459030463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0.54105166459030463</v>
      </c>
    </row>
    <row r="3909" spans="1:31" x14ac:dyDescent="0.25">
      <c r="A3909">
        <v>2391579</v>
      </c>
      <c r="B3909">
        <v>1</v>
      </c>
      <c r="C3909" t="s">
        <v>80</v>
      </c>
      <c r="D3909" t="s">
        <v>84</v>
      </c>
      <c r="E3909" t="s">
        <v>157</v>
      </c>
      <c r="F3909" t="s">
        <v>3887</v>
      </c>
      <c r="G3909" t="s">
        <v>272</v>
      </c>
      <c r="H3909" t="s">
        <v>135</v>
      </c>
      <c r="I3909" t="s">
        <v>136</v>
      </c>
      <c r="J3909" t="s">
        <v>137</v>
      </c>
      <c r="K3909" t="s">
        <v>163</v>
      </c>
      <c r="L3909" t="s">
        <v>11413</v>
      </c>
      <c r="M3909" t="s">
        <v>11414</v>
      </c>
      <c r="N3909">
        <v>1.3430555550000001</v>
      </c>
      <c r="O3909">
        <v>0</v>
      </c>
      <c r="P3909">
        <v>4</v>
      </c>
      <c r="Q3909">
        <v>0</v>
      </c>
      <c r="R3909">
        <v>0</v>
      </c>
      <c r="S3909">
        <v>0</v>
      </c>
      <c r="T3909">
        <v>47</v>
      </c>
      <c r="U3909">
        <v>0</v>
      </c>
      <c r="V3909">
        <v>1</v>
      </c>
      <c r="W3909">
        <v>0</v>
      </c>
      <c r="X3909">
        <v>3.4499556747379838</v>
      </c>
      <c r="Y3909">
        <v>0</v>
      </c>
      <c r="Z3909">
        <v>0</v>
      </c>
      <c r="AA3909">
        <v>0</v>
      </c>
      <c r="AB3909">
        <v>33.738975276148061</v>
      </c>
      <c r="AC3909">
        <v>0</v>
      </c>
      <c r="AD3909">
        <v>0.93550908765508622</v>
      </c>
      <c r="AE3909">
        <v>38.124440038541131</v>
      </c>
    </row>
    <row r="3910" spans="1:31" x14ac:dyDescent="0.25">
      <c r="A3910">
        <v>2391247</v>
      </c>
      <c r="B3910">
        <v>1</v>
      </c>
      <c r="C3910" t="s">
        <v>80</v>
      </c>
      <c r="D3910" t="s">
        <v>90</v>
      </c>
      <c r="E3910" t="s">
        <v>157</v>
      </c>
      <c r="F3910" t="s">
        <v>11415</v>
      </c>
      <c r="G3910" t="s">
        <v>147</v>
      </c>
      <c r="H3910" t="s">
        <v>135</v>
      </c>
      <c r="I3910" t="s">
        <v>136</v>
      </c>
      <c r="J3910" t="s">
        <v>5</v>
      </c>
      <c r="K3910" t="s">
        <v>138</v>
      </c>
      <c r="L3910" t="s">
        <v>11416</v>
      </c>
      <c r="M3910" t="s">
        <v>11417</v>
      </c>
      <c r="N3910">
        <v>10.538055555</v>
      </c>
      <c r="O3910">
        <v>0</v>
      </c>
      <c r="P3910">
        <v>98</v>
      </c>
      <c r="Q3910">
        <v>0</v>
      </c>
      <c r="R3910">
        <v>0</v>
      </c>
      <c r="S3910">
        <v>0</v>
      </c>
      <c r="T3910">
        <v>5</v>
      </c>
      <c r="U3910">
        <v>0</v>
      </c>
      <c r="V3910">
        <v>0</v>
      </c>
      <c r="W3910">
        <v>0</v>
      </c>
      <c r="X3910">
        <v>201.43786092961716</v>
      </c>
      <c r="Y3910">
        <v>0</v>
      </c>
      <c r="Z3910">
        <v>0</v>
      </c>
      <c r="AA3910">
        <v>0</v>
      </c>
      <c r="AB3910">
        <v>3.4803662800153026</v>
      </c>
      <c r="AC3910">
        <v>0</v>
      </c>
      <c r="AD3910">
        <v>0</v>
      </c>
      <c r="AE3910">
        <v>204.91822720963245</v>
      </c>
    </row>
    <row r="3911" spans="1:31" x14ac:dyDescent="0.25">
      <c r="A3911">
        <v>2391625</v>
      </c>
      <c r="B3911">
        <v>1</v>
      </c>
      <c r="C3911" t="s">
        <v>80</v>
      </c>
      <c r="D3911" t="s">
        <v>104</v>
      </c>
      <c r="E3911" t="s">
        <v>325</v>
      </c>
      <c r="F3911" t="s">
        <v>2115</v>
      </c>
      <c r="G3911" t="s">
        <v>162</v>
      </c>
      <c r="H3911" t="s">
        <v>143</v>
      </c>
      <c r="I3911" t="s">
        <v>136</v>
      </c>
      <c r="J3911" t="s">
        <v>137</v>
      </c>
      <c r="K3911" t="s">
        <v>163</v>
      </c>
      <c r="L3911" t="s">
        <v>11418</v>
      </c>
      <c r="M3911" t="s">
        <v>11419</v>
      </c>
      <c r="N3911">
        <v>0.29805277699999999</v>
      </c>
      <c r="O3911">
        <v>1</v>
      </c>
      <c r="P3911">
        <v>467</v>
      </c>
      <c r="Q3911">
        <v>24</v>
      </c>
      <c r="R3911">
        <v>28</v>
      </c>
      <c r="S3911">
        <v>28</v>
      </c>
      <c r="T3911">
        <v>73</v>
      </c>
      <c r="U3911">
        <v>5</v>
      </c>
      <c r="V3911">
        <v>0</v>
      </c>
      <c r="W3911">
        <v>0.61007626105100876</v>
      </c>
      <c r="X3911">
        <v>27.077187704114731</v>
      </c>
      <c r="Y3911">
        <v>8.4566284149110444</v>
      </c>
      <c r="Z3911">
        <v>2.898780163413333</v>
      </c>
      <c r="AA3911">
        <v>157.55209958092379</v>
      </c>
      <c r="AB3911">
        <v>15.101333058852825</v>
      </c>
      <c r="AC3911">
        <v>44.602523793324337</v>
      </c>
      <c r="AD3911">
        <v>0</v>
      </c>
      <c r="AE3911">
        <v>256.29862897659109</v>
      </c>
    </row>
    <row r="3912" spans="1:31" x14ac:dyDescent="0.25">
      <c r="A3912">
        <v>2391333</v>
      </c>
      <c r="B3912">
        <v>1</v>
      </c>
      <c r="C3912" t="s">
        <v>80</v>
      </c>
      <c r="D3912" t="s">
        <v>85</v>
      </c>
      <c r="E3912" t="s">
        <v>157</v>
      </c>
      <c r="F3912" t="s">
        <v>3011</v>
      </c>
      <c r="G3912" t="s">
        <v>147</v>
      </c>
      <c r="H3912" t="s">
        <v>135</v>
      </c>
      <c r="I3912" t="s">
        <v>136</v>
      </c>
      <c r="J3912" t="s">
        <v>137</v>
      </c>
      <c r="K3912" t="s">
        <v>138</v>
      </c>
      <c r="L3912" t="s">
        <v>11420</v>
      </c>
      <c r="M3912" t="s">
        <v>11421</v>
      </c>
      <c r="N3912">
        <v>2.0291666660000001</v>
      </c>
      <c r="O3912">
        <v>0</v>
      </c>
      <c r="P3912">
        <v>82</v>
      </c>
      <c r="Q3912">
        <v>0</v>
      </c>
      <c r="R3912">
        <v>0</v>
      </c>
      <c r="S3912">
        <v>0</v>
      </c>
      <c r="T3912">
        <v>4</v>
      </c>
      <c r="U3912">
        <v>0</v>
      </c>
      <c r="V3912">
        <v>0</v>
      </c>
      <c r="W3912">
        <v>0</v>
      </c>
      <c r="X3912">
        <v>39.736734091375126</v>
      </c>
      <c r="Y3912">
        <v>0</v>
      </c>
      <c r="Z3912">
        <v>0</v>
      </c>
      <c r="AA3912">
        <v>0</v>
      </c>
      <c r="AB3912">
        <v>3.2834096678371392</v>
      </c>
      <c r="AC3912">
        <v>0</v>
      </c>
      <c r="AD3912">
        <v>0</v>
      </c>
      <c r="AE3912">
        <v>43.020143759212267</v>
      </c>
    </row>
    <row r="3913" spans="1:31" x14ac:dyDescent="0.25">
      <c r="A3913">
        <v>2391682</v>
      </c>
      <c r="B3913">
        <v>1</v>
      </c>
      <c r="C3913" t="s">
        <v>81</v>
      </c>
      <c r="D3913" t="s">
        <v>123</v>
      </c>
      <c r="E3913" t="s">
        <v>153</v>
      </c>
      <c r="F3913" t="s">
        <v>11422</v>
      </c>
      <c r="G3913" t="s">
        <v>162</v>
      </c>
      <c r="H3913" t="s">
        <v>143</v>
      </c>
      <c r="I3913" t="s">
        <v>136</v>
      </c>
      <c r="J3913" t="s">
        <v>137</v>
      </c>
      <c r="K3913" t="s">
        <v>163</v>
      </c>
      <c r="L3913" t="s">
        <v>11423</v>
      </c>
      <c r="M3913" t="s">
        <v>11424</v>
      </c>
      <c r="N3913">
        <v>0.79361111100000004</v>
      </c>
      <c r="O3913">
        <v>0</v>
      </c>
      <c r="P3913">
        <v>2</v>
      </c>
      <c r="Q3913">
        <v>0</v>
      </c>
      <c r="R3913">
        <v>12</v>
      </c>
      <c r="S3913">
        <v>2</v>
      </c>
      <c r="T3913">
        <v>19</v>
      </c>
      <c r="U3913">
        <v>7</v>
      </c>
      <c r="V3913">
        <v>0</v>
      </c>
      <c r="W3913">
        <v>0</v>
      </c>
      <c r="X3913">
        <v>0</v>
      </c>
      <c r="Y3913">
        <v>0</v>
      </c>
      <c r="Z3913">
        <v>3.7506610888323548</v>
      </c>
      <c r="AA3913">
        <v>0.92134678164520567</v>
      </c>
      <c r="AB3913">
        <v>12.80850556970301</v>
      </c>
      <c r="AC3913">
        <v>1079.8133082850079</v>
      </c>
      <c r="AD3913">
        <v>0</v>
      </c>
      <c r="AE3913">
        <v>1097.2938217251885</v>
      </c>
    </row>
    <row r="3914" spans="1:31" x14ac:dyDescent="0.25">
      <c r="A3914">
        <v>2391433</v>
      </c>
      <c r="B3914">
        <v>1</v>
      </c>
      <c r="C3914" t="s">
        <v>80</v>
      </c>
      <c r="D3914" t="s">
        <v>100</v>
      </c>
      <c r="E3914" t="s">
        <v>153</v>
      </c>
      <c r="F3914" t="s">
        <v>3527</v>
      </c>
      <c r="G3914" t="s">
        <v>162</v>
      </c>
      <c r="H3914" t="s">
        <v>143</v>
      </c>
      <c r="I3914" t="s">
        <v>136</v>
      </c>
      <c r="J3914" t="s">
        <v>137</v>
      </c>
      <c r="K3914" t="s">
        <v>163</v>
      </c>
      <c r="L3914" t="s">
        <v>11425</v>
      </c>
      <c r="M3914" t="s">
        <v>11426</v>
      </c>
      <c r="N3914">
        <v>0.79805555500000003</v>
      </c>
      <c r="O3914">
        <v>6</v>
      </c>
      <c r="P3914">
        <v>13</v>
      </c>
      <c r="Q3914">
        <v>57</v>
      </c>
      <c r="R3914">
        <v>35</v>
      </c>
      <c r="S3914">
        <v>10</v>
      </c>
      <c r="T3914">
        <v>12</v>
      </c>
      <c r="U3914">
        <v>0</v>
      </c>
      <c r="V3914">
        <v>0</v>
      </c>
      <c r="W3914">
        <v>1.8240098414478632</v>
      </c>
      <c r="X3914">
        <v>1.6968030612088725</v>
      </c>
      <c r="Y3914">
        <v>24.861092410800953</v>
      </c>
      <c r="Z3914">
        <v>23.527056745068485</v>
      </c>
      <c r="AA3914">
        <v>11.478922365562708</v>
      </c>
      <c r="AB3914">
        <v>8.1499342153639507</v>
      </c>
      <c r="AC3914">
        <v>0</v>
      </c>
      <c r="AD3914">
        <v>0</v>
      </c>
      <c r="AE3914">
        <v>71.537818639452837</v>
      </c>
    </row>
    <row r="3915" spans="1:31" x14ac:dyDescent="0.25">
      <c r="A3915">
        <v>2391287</v>
      </c>
      <c r="B3915">
        <v>1</v>
      </c>
      <c r="C3915" t="s">
        <v>81</v>
      </c>
      <c r="D3915" t="s">
        <v>118</v>
      </c>
      <c r="E3915" t="s">
        <v>279</v>
      </c>
      <c r="F3915" t="s">
        <v>11427</v>
      </c>
      <c r="G3915" t="s">
        <v>134</v>
      </c>
      <c r="H3915" t="s">
        <v>143</v>
      </c>
      <c r="I3915" t="s">
        <v>136</v>
      </c>
      <c r="J3915" t="s">
        <v>137</v>
      </c>
      <c r="K3915" t="s">
        <v>138</v>
      </c>
      <c r="L3915" t="s">
        <v>11428</v>
      </c>
      <c r="M3915" t="s">
        <v>11429</v>
      </c>
      <c r="N3915">
        <v>4.2580555550000003</v>
      </c>
      <c r="O3915">
        <v>0</v>
      </c>
      <c r="P3915">
        <v>139</v>
      </c>
      <c r="Q3915">
        <v>39</v>
      </c>
      <c r="R3915">
        <v>85</v>
      </c>
      <c r="S3915">
        <v>9</v>
      </c>
      <c r="T3915">
        <v>21</v>
      </c>
      <c r="U3915">
        <v>0</v>
      </c>
      <c r="V3915">
        <v>0</v>
      </c>
      <c r="W3915">
        <v>0</v>
      </c>
      <c r="X3915">
        <v>130.69101328455784</v>
      </c>
      <c r="Y3915">
        <v>157.18663003757487</v>
      </c>
      <c r="Z3915">
        <v>153.38829996283229</v>
      </c>
      <c r="AA3915">
        <v>189.76816201509067</v>
      </c>
      <c r="AB3915">
        <v>85.980763157033621</v>
      </c>
      <c r="AC3915">
        <v>0</v>
      </c>
      <c r="AD3915">
        <v>0</v>
      </c>
      <c r="AE3915">
        <v>717.01486845708928</v>
      </c>
    </row>
    <row r="3916" spans="1:31" x14ac:dyDescent="0.25">
      <c r="A3916">
        <v>2391396</v>
      </c>
      <c r="B3916">
        <v>1</v>
      </c>
      <c r="C3916" t="s">
        <v>81</v>
      </c>
      <c r="D3916" t="s">
        <v>118</v>
      </c>
      <c r="E3916" t="s">
        <v>279</v>
      </c>
      <c r="F3916" t="s">
        <v>11430</v>
      </c>
      <c r="G3916" t="s">
        <v>206</v>
      </c>
      <c r="H3916" t="s">
        <v>143</v>
      </c>
      <c r="I3916" t="s">
        <v>136</v>
      </c>
      <c r="J3916" t="s">
        <v>137</v>
      </c>
      <c r="K3916" t="s">
        <v>163</v>
      </c>
      <c r="L3916" t="s">
        <v>11431</v>
      </c>
      <c r="M3916" t="s">
        <v>11432</v>
      </c>
      <c r="N3916">
        <v>2.8988888880000001</v>
      </c>
      <c r="O3916">
        <v>0</v>
      </c>
      <c r="P3916">
        <v>0</v>
      </c>
      <c r="Q3916">
        <v>0</v>
      </c>
      <c r="R3916">
        <v>3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8.9048125587117593</v>
      </c>
      <c r="AA3916">
        <v>0</v>
      </c>
      <c r="AB3916">
        <v>0</v>
      </c>
      <c r="AC3916">
        <v>0</v>
      </c>
      <c r="AD3916">
        <v>0</v>
      </c>
      <c r="AE3916">
        <v>8.9048125587117593</v>
      </c>
    </row>
    <row r="3917" spans="1:31" x14ac:dyDescent="0.25">
      <c r="A3917">
        <v>2391230</v>
      </c>
      <c r="B3917">
        <v>1</v>
      </c>
      <c r="C3917" t="s">
        <v>80</v>
      </c>
      <c r="D3917" t="s">
        <v>108</v>
      </c>
      <c r="E3917" t="s">
        <v>141</v>
      </c>
      <c r="F3917" t="s">
        <v>11433</v>
      </c>
      <c r="G3917" t="s">
        <v>206</v>
      </c>
      <c r="H3917" t="s">
        <v>143</v>
      </c>
      <c r="I3917" t="s">
        <v>136</v>
      </c>
      <c r="J3917" t="s">
        <v>137</v>
      </c>
      <c r="K3917" t="s">
        <v>163</v>
      </c>
      <c r="L3917" t="s">
        <v>11434</v>
      </c>
      <c r="M3917" t="s">
        <v>11435</v>
      </c>
      <c r="N3917">
        <v>1.7355555549999999</v>
      </c>
      <c r="O3917">
        <v>0</v>
      </c>
      <c r="P3917">
        <v>15</v>
      </c>
      <c r="Q3917">
        <v>0</v>
      </c>
      <c r="R3917">
        <v>5</v>
      </c>
      <c r="S3917">
        <v>0</v>
      </c>
      <c r="T3917">
        <v>1</v>
      </c>
      <c r="U3917">
        <v>0</v>
      </c>
      <c r="V3917">
        <v>0</v>
      </c>
      <c r="W3917">
        <v>0</v>
      </c>
      <c r="X3917">
        <v>3.5664972575759326</v>
      </c>
      <c r="Y3917">
        <v>0</v>
      </c>
      <c r="Z3917">
        <v>0.49152410920507</v>
      </c>
      <c r="AA3917">
        <v>0</v>
      </c>
      <c r="AB3917">
        <v>6.3008006970357508E-2</v>
      </c>
      <c r="AC3917">
        <v>0</v>
      </c>
      <c r="AD3917">
        <v>0</v>
      </c>
      <c r="AE3917">
        <v>4.1210293737513606</v>
      </c>
    </row>
    <row r="3918" spans="1:31" x14ac:dyDescent="0.25">
      <c r="A3918">
        <v>2391516</v>
      </c>
      <c r="B3918">
        <v>1</v>
      </c>
      <c r="C3918" t="s">
        <v>80</v>
      </c>
      <c r="D3918" t="s">
        <v>99</v>
      </c>
      <c r="E3918" t="s">
        <v>181</v>
      </c>
      <c r="F3918" t="s">
        <v>11436</v>
      </c>
      <c r="G3918" t="s">
        <v>183</v>
      </c>
      <c r="H3918" t="s">
        <v>135</v>
      </c>
      <c r="I3918" t="s">
        <v>136</v>
      </c>
      <c r="J3918" t="s">
        <v>137</v>
      </c>
      <c r="K3918" t="s">
        <v>163</v>
      </c>
      <c r="L3918" t="s">
        <v>11437</v>
      </c>
      <c r="M3918" t="s">
        <v>11438</v>
      </c>
      <c r="N3918">
        <v>7.4130555549999997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</row>
    <row r="3919" spans="1:31" x14ac:dyDescent="0.25">
      <c r="A3919">
        <v>2391539</v>
      </c>
      <c r="B3919">
        <v>1</v>
      </c>
      <c r="C3919" t="s">
        <v>80</v>
      </c>
      <c r="D3919" t="s">
        <v>93</v>
      </c>
      <c r="E3919" t="s">
        <v>181</v>
      </c>
      <c r="F3919" t="s">
        <v>11439</v>
      </c>
      <c r="G3919" t="s">
        <v>235</v>
      </c>
      <c r="H3919" t="s">
        <v>135</v>
      </c>
      <c r="I3919" t="s">
        <v>136</v>
      </c>
      <c r="J3919" t="s">
        <v>137</v>
      </c>
      <c r="K3919" t="s">
        <v>163</v>
      </c>
      <c r="L3919" t="s">
        <v>11440</v>
      </c>
      <c r="M3919" t="s">
        <v>11441</v>
      </c>
      <c r="N3919">
        <v>2.1272222219999999</v>
      </c>
      <c r="O3919">
        <v>0</v>
      </c>
      <c r="P3919">
        <v>9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4.8140541425636458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4.8140541425636458</v>
      </c>
    </row>
    <row r="3920" spans="1:31" x14ac:dyDescent="0.25">
      <c r="A3920">
        <v>2391496</v>
      </c>
      <c r="B3920">
        <v>1</v>
      </c>
      <c r="C3920" t="s">
        <v>81</v>
      </c>
      <c r="D3920" t="s">
        <v>113</v>
      </c>
      <c r="E3920" t="s">
        <v>141</v>
      </c>
      <c r="F3920" t="s">
        <v>7906</v>
      </c>
      <c r="G3920" t="s">
        <v>162</v>
      </c>
      <c r="H3920" t="s">
        <v>143</v>
      </c>
      <c r="I3920" t="s">
        <v>136</v>
      </c>
      <c r="J3920" t="s">
        <v>137</v>
      </c>
      <c r="K3920" t="s">
        <v>163</v>
      </c>
      <c r="L3920" t="s">
        <v>11442</v>
      </c>
      <c r="M3920" t="s">
        <v>11443</v>
      </c>
      <c r="N3920">
        <v>1.9652777770000001</v>
      </c>
      <c r="O3920">
        <v>4</v>
      </c>
      <c r="P3920">
        <v>120</v>
      </c>
      <c r="Q3920">
        <v>18</v>
      </c>
      <c r="R3920">
        <v>39</v>
      </c>
      <c r="S3920">
        <v>4</v>
      </c>
      <c r="T3920">
        <v>48</v>
      </c>
      <c r="U3920">
        <v>0</v>
      </c>
      <c r="V3920">
        <v>0</v>
      </c>
      <c r="W3920">
        <v>12.864949156703773</v>
      </c>
      <c r="X3920">
        <v>40.731994135226557</v>
      </c>
      <c r="Y3920">
        <v>47.810096493928938</v>
      </c>
      <c r="Z3920">
        <v>60.82872573387106</v>
      </c>
      <c r="AA3920">
        <v>9.768090387308062</v>
      </c>
      <c r="AB3920">
        <v>42.732105641657704</v>
      </c>
      <c r="AC3920">
        <v>0</v>
      </c>
      <c r="AD3920">
        <v>0</v>
      </c>
      <c r="AE3920">
        <v>214.73596154869611</v>
      </c>
    </row>
    <row r="3921" spans="1:31" x14ac:dyDescent="0.25">
      <c r="A3921">
        <v>2391373</v>
      </c>
      <c r="B3921">
        <v>1</v>
      </c>
      <c r="C3921" t="s">
        <v>80</v>
      </c>
      <c r="D3921" t="s">
        <v>83</v>
      </c>
      <c r="E3921" t="s">
        <v>181</v>
      </c>
      <c r="F3921" t="s">
        <v>11444</v>
      </c>
      <c r="G3921" t="s">
        <v>224</v>
      </c>
      <c r="H3921" t="s">
        <v>135</v>
      </c>
      <c r="I3921" t="s">
        <v>136</v>
      </c>
      <c r="J3921" t="s">
        <v>137</v>
      </c>
      <c r="K3921" t="s">
        <v>163</v>
      </c>
      <c r="L3921" t="s">
        <v>11445</v>
      </c>
      <c r="M3921" t="s">
        <v>11446</v>
      </c>
      <c r="N3921">
        <v>2.1047222219999999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1</v>
      </c>
      <c r="U3921">
        <v>0</v>
      </c>
      <c r="V3921">
        <v>1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9.9655614365904999</v>
      </c>
      <c r="AC3921">
        <v>0</v>
      </c>
      <c r="AD3921">
        <v>41.361007120532946</v>
      </c>
      <c r="AE3921">
        <v>51.326568557123444</v>
      </c>
    </row>
    <row r="3922" spans="1:31" x14ac:dyDescent="0.25">
      <c r="A3922">
        <v>2391224</v>
      </c>
      <c r="B3922">
        <v>1</v>
      </c>
      <c r="C3922" t="s">
        <v>80</v>
      </c>
      <c r="D3922" t="s">
        <v>101</v>
      </c>
      <c r="E3922" t="s">
        <v>141</v>
      </c>
      <c r="F3922" t="s">
        <v>11447</v>
      </c>
      <c r="G3922" t="s">
        <v>162</v>
      </c>
      <c r="H3922" t="s">
        <v>143</v>
      </c>
      <c r="I3922" t="s">
        <v>136</v>
      </c>
      <c r="J3922" t="s">
        <v>137</v>
      </c>
      <c r="K3922" t="s">
        <v>163</v>
      </c>
      <c r="L3922" t="s">
        <v>11448</v>
      </c>
      <c r="M3922" t="s">
        <v>11449</v>
      </c>
      <c r="N3922">
        <v>0.86777777700000003</v>
      </c>
      <c r="O3922">
        <v>0</v>
      </c>
      <c r="P3922">
        <v>1052</v>
      </c>
      <c r="Q3922">
        <v>0</v>
      </c>
      <c r="R3922">
        <v>0</v>
      </c>
      <c r="S3922">
        <v>1</v>
      </c>
      <c r="T3922">
        <v>25</v>
      </c>
      <c r="U3922">
        <v>0</v>
      </c>
      <c r="V3922">
        <v>0</v>
      </c>
      <c r="W3922">
        <v>0</v>
      </c>
      <c r="X3922">
        <v>88.823729992641574</v>
      </c>
      <c r="Y3922">
        <v>0</v>
      </c>
      <c r="Z3922">
        <v>0</v>
      </c>
      <c r="AA3922">
        <v>2.8879232597570734</v>
      </c>
      <c r="AB3922">
        <v>10.038821424312534</v>
      </c>
      <c r="AC3922">
        <v>0</v>
      </c>
      <c r="AD3922">
        <v>0</v>
      </c>
      <c r="AE3922">
        <v>101.75047467671118</v>
      </c>
    </row>
    <row r="3923" spans="1:31" x14ac:dyDescent="0.25">
      <c r="A3923">
        <v>2391353</v>
      </c>
      <c r="B3923">
        <v>1</v>
      </c>
      <c r="C3923" t="s">
        <v>81</v>
      </c>
      <c r="D3923" t="s">
        <v>113</v>
      </c>
      <c r="E3923" t="s">
        <v>141</v>
      </c>
      <c r="F3923" t="s">
        <v>7906</v>
      </c>
      <c r="G3923" t="s">
        <v>162</v>
      </c>
      <c r="H3923" t="s">
        <v>143</v>
      </c>
      <c r="I3923" t="s">
        <v>136</v>
      </c>
      <c r="J3923" t="s">
        <v>137</v>
      </c>
      <c r="K3923" t="s">
        <v>163</v>
      </c>
      <c r="L3923" t="s">
        <v>11450</v>
      </c>
      <c r="M3923" t="s">
        <v>11451</v>
      </c>
      <c r="N3923">
        <v>1.0986111110000001</v>
      </c>
      <c r="O3923">
        <v>4</v>
      </c>
      <c r="P3923">
        <v>120</v>
      </c>
      <c r="Q3923">
        <v>18</v>
      </c>
      <c r="R3923">
        <v>39</v>
      </c>
      <c r="S3923">
        <v>4</v>
      </c>
      <c r="T3923">
        <v>48</v>
      </c>
      <c r="U3923">
        <v>0</v>
      </c>
      <c r="V3923">
        <v>0</v>
      </c>
      <c r="W3923">
        <v>7.4787868039712802</v>
      </c>
      <c r="X3923">
        <v>22.229981968653149</v>
      </c>
      <c r="Y3923">
        <v>24.567364976230191</v>
      </c>
      <c r="Z3923">
        <v>34.682550009521194</v>
      </c>
      <c r="AA3923">
        <v>5.3482414304209795</v>
      </c>
      <c r="AB3923">
        <v>23.531399562952849</v>
      </c>
      <c r="AC3923">
        <v>0</v>
      </c>
      <c r="AD3923">
        <v>0</v>
      </c>
      <c r="AE3923">
        <v>117.83832475174964</v>
      </c>
    </row>
    <row r="3924" spans="1:31" x14ac:dyDescent="0.25">
      <c r="A3924">
        <v>2391310</v>
      </c>
      <c r="B3924">
        <v>1</v>
      </c>
      <c r="C3924" t="s">
        <v>80</v>
      </c>
      <c r="D3924" t="s">
        <v>95</v>
      </c>
      <c r="E3924" t="s">
        <v>153</v>
      </c>
      <c r="F3924" t="s">
        <v>11378</v>
      </c>
      <c r="G3924" t="s">
        <v>490</v>
      </c>
      <c r="H3924" t="s">
        <v>143</v>
      </c>
      <c r="I3924" t="s">
        <v>136</v>
      </c>
      <c r="J3924" t="s">
        <v>137</v>
      </c>
      <c r="K3924" t="s">
        <v>163</v>
      </c>
      <c r="L3924" t="s">
        <v>11452</v>
      </c>
      <c r="M3924" t="s">
        <v>11453</v>
      </c>
      <c r="N3924">
        <v>1.7155555549999999</v>
      </c>
      <c r="O3924">
        <v>0</v>
      </c>
      <c r="P3924">
        <v>162</v>
      </c>
      <c r="Q3924">
        <v>0</v>
      </c>
      <c r="R3924">
        <v>1</v>
      </c>
      <c r="S3924">
        <v>2</v>
      </c>
      <c r="T3924">
        <v>10</v>
      </c>
      <c r="U3924">
        <v>1</v>
      </c>
      <c r="V3924">
        <v>0</v>
      </c>
      <c r="W3924">
        <v>0</v>
      </c>
      <c r="X3924">
        <v>62.39912528631352</v>
      </c>
      <c r="Y3924">
        <v>0</v>
      </c>
      <c r="Z3924">
        <v>1.003176123538478</v>
      </c>
      <c r="AA3924">
        <v>4.4166660751214666</v>
      </c>
      <c r="AB3924">
        <v>14.964415895140895</v>
      </c>
      <c r="AC3924">
        <v>202.17525755997664</v>
      </c>
      <c r="AD3924">
        <v>0</v>
      </c>
      <c r="AE3924">
        <v>284.95864094009102</v>
      </c>
    </row>
    <row r="3925" spans="1:31" x14ac:dyDescent="0.25">
      <c r="A3925">
        <v>2391559</v>
      </c>
      <c r="B3925">
        <v>1</v>
      </c>
      <c r="C3925" t="s">
        <v>80</v>
      </c>
      <c r="D3925" t="s">
        <v>110</v>
      </c>
      <c r="E3925" t="s">
        <v>157</v>
      </c>
      <c r="F3925" t="s">
        <v>11454</v>
      </c>
      <c r="G3925" t="s">
        <v>272</v>
      </c>
      <c r="H3925" t="s">
        <v>135</v>
      </c>
      <c r="I3925" t="s">
        <v>136</v>
      </c>
      <c r="J3925" t="s">
        <v>137</v>
      </c>
      <c r="K3925" t="s">
        <v>163</v>
      </c>
      <c r="L3925" t="s">
        <v>11455</v>
      </c>
      <c r="M3925" t="s">
        <v>11456</v>
      </c>
      <c r="N3925">
        <v>0.5</v>
      </c>
      <c r="O3925">
        <v>0</v>
      </c>
      <c r="P3925">
        <v>84</v>
      </c>
      <c r="Q3925">
        <v>0</v>
      </c>
      <c r="R3925">
        <v>0</v>
      </c>
      <c r="S3925">
        <v>0</v>
      </c>
      <c r="T3925">
        <v>6</v>
      </c>
      <c r="U3925">
        <v>0</v>
      </c>
      <c r="V3925">
        <v>0</v>
      </c>
      <c r="W3925">
        <v>0</v>
      </c>
      <c r="X3925">
        <v>11.166698454754496</v>
      </c>
      <c r="Y3925">
        <v>0</v>
      </c>
      <c r="Z3925">
        <v>0</v>
      </c>
      <c r="AA3925">
        <v>0</v>
      </c>
      <c r="AB3925">
        <v>4.7170694140040004</v>
      </c>
      <c r="AC3925">
        <v>0</v>
      </c>
      <c r="AD3925">
        <v>0</v>
      </c>
      <c r="AE3925">
        <v>15.883767868758497</v>
      </c>
    </row>
    <row r="3926" spans="1:31" x14ac:dyDescent="0.25">
      <c r="A3926">
        <v>2391528</v>
      </c>
      <c r="B3926">
        <v>1</v>
      </c>
      <c r="C3926" t="s">
        <v>80</v>
      </c>
      <c r="D3926" t="s">
        <v>94</v>
      </c>
      <c r="E3926" t="s">
        <v>153</v>
      </c>
      <c r="F3926" t="s">
        <v>11457</v>
      </c>
      <c r="G3926" t="s">
        <v>220</v>
      </c>
      <c r="H3926" t="s">
        <v>143</v>
      </c>
      <c r="I3926" t="s">
        <v>136</v>
      </c>
      <c r="J3926" t="s">
        <v>137</v>
      </c>
      <c r="K3926" t="s">
        <v>163</v>
      </c>
      <c r="L3926" t="s">
        <v>11458</v>
      </c>
      <c r="M3926" t="s">
        <v>11459</v>
      </c>
      <c r="N3926">
        <v>0.26527777699999999</v>
      </c>
      <c r="O3926">
        <v>0</v>
      </c>
      <c r="P3926">
        <v>2121</v>
      </c>
      <c r="Q3926">
        <v>8</v>
      </c>
      <c r="R3926">
        <v>27</v>
      </c>
      <c r="S3926">
        <v>33</v>
      </c>
      <c r="T3926">
        <v>200</v>
      </c>
      <c r="U3926">
        <v>0</v>
      </c>
      <c r="V3926">
        <v>1</v>
      </c>
      <c r="W3926">
        <v>0</v>
      </c>
      <c r="X3926">
        <v>108.39423636447073</v>
      </c>
      <c r="Y3926">
        <v>0.74519705809720427</v>
      </c>
      <c r="Z3926">
        <v>6.0601429468480843</v>
      </c>
      <c r="AA3926">
        <v>35.834239891070396</v>
      </c>
      <c r="AB3926">
        <v>67.200740425519328</v>
      </c>
      <c r="AC3926">
        <v>0</v>
      </c>
      <c r="AD3926">
        <v>1.7750986338368002</v>
      </c>
      <c r="AE3926">
        <v>220.00965531984255</v>
      </c>
    </row>
    <row r="3927" spans="1:31" x14ac:dyDescent="0.25">
      <c r="A3927">
        <v>2391668</v>
      </c>
      <c r="B3927">
        <v>1</v>
      </c>
      <c r="C3927" t="s">
        <v>80</v>
      </c>
      <c r="D3927" t="s">
        <v>93</v>
      </c>
      <c r="E3927" t="s">
        <v>132</v>
      </c>
      <c r="F3927" t="s">
        <v>10849</v>
      </c>
      <c r="G3927" t="s">
        <v>187</v>
      </c>
      <c r="H3927" t="s">
        <v>135</v>
      </c>
      <c r="I3927" t="s">
        <v>136</v>
      </c>
      <c r="J3927" t="s">
        <v>137</v>
      </c>
      <c r="K3927" t="s">
        <v>163</v>
      </c>
      <c r="L3927" t="s">
        <v>11460</v>
      </c>
      <c r="M3927" t="s">
        <v>11461</v>
      </c>
      <c r="N3927">
        <v>1.311666666</v>
      </c>
      <c r="O3927">
        <v>0</v>
      </c>
      <c r="P3927">
        <v>9</v>
      </c>
      <c r="Q3927">
        <v>0</v>
      </c>
      <c r="R3927">
        <v>7</v>
      </c>
      <c r="S3927">
        <v>0</v>
      </c>
      <c r="T3927">
        <v>5</v>
      </c>
      <c r="U3927">
        <v>0</v>
      </c>
      <c r="V3927">
        <v>0</v>
      </c>
      <c r="W3927">
        <v>0</v>
      </c>
      <c r="X3927">
        <v>1.9930762330059184</v>
      </c>
      <c r="Y3927">
        <v>0</v>
      </c>
      <c r="Z3927">
        <v>22.11203611062313</v>
      </c>
      <c r="AA3927">
        <v>0</v>
      </c>
      <c r="AB3927">
        <v>5.2910324774994439</v>
      </c>
      <c r="AC3927">
        <v>0</v>
      </c>
      <c r="AD3927">
        <v>0</v>
      </c>
      <c r="AE3927">
        <v>29.396144821128495</v>
      </c>
    </row>
    <row r="3928" spans="1:31" x14ac:dyDescent="0.25">
      <c r="A3928">
        <v>2391236</v>
      </c>
      <c r="B3928">
        <v>1</v>
      </c>
      <c r="C3928" t="s">
        <v>81</v>
      </c>
      <c r="D3928" t="s">
        <v>112</v>
      </c>
      <c r="E3928" t="s">
        <v>153</v>
      </c>
      <c r="F3928" t="s">
        <v>10256</v>
      </c>
      <c r="G3928" t="s">
        <v>162</v>
      </c>
      <c r="H3928" t="s">
        <v>143</v>
      </c>
      <c r="I3928" t="s">
        <v>136</v>
      </c>
      <c r="J3928" t="s">
        <v>137</v>
      </c>
      <c r="K3928" t="s">
        <v>163</v>
      </c>
      <c r="L3928" t="s">
        <v>11462</v>
      </c>
      <c r="M3928" t="s">
        <v>11463</v>
      </c>
      <c r="N3928">
        <v>1.439166666</v>
      </c>
      <c r="O3928">
        <v>4</v>
      </c>
      <c r="P3928">
        <v>2737</v>
      </c>
      <c r="Q3928">
        <v>26</v>
      </c>
      <c r="R3928">
        <v>246</v>
      </c>
      <c r="S3928">
        <v>14</v>
      </c>
      <c r="T3928">
        <v>148</v>
      </c>
      <c r="U3928">
        <v>1</v>
      </c>
      <c r="V3928">
        <v>1</v>
      </c>
      <c r="W3928">
        <v>0.84291696692824447</v>
      </c>
      <c r="X3928">
        <v>306.16611070806283</v>
      </c>
      <c r="Y3928">
        <v>75.372029262043341</v>
      </c>
      <c r="Z3928">
        <v>84.055386732587593</v>
      </c>
      <c r="AA3928">
        <v>242.1222057934884</v>
      </c>
      <c r="AB3928">
        <v>90.900104697360476</v>
      </c>
      <c r="AC3928">
        <v>0</v>
      </c>
      <c r="AD3928">
        <v>9.1955198832429996</v>
      </c>
      <c r="AE3928">
        <v>808.65427404371394</v>
      </c>
    </row>
    <row r="3929" spans="1:31" x14ac:dyDescent="0.25">
      <c r="A3929">
        <v>2391628</v>
      </c>
      <c r="B3929">
        <v>1</v>
      </c>
      <c r="C3929" t="s">
        <v>80</v>
      </c>
      <c r="D3929" t="s">
        <v>93</v>
      </c>
      <c r="E3929" t="s">
        <v>132</v>
      </c>
      <c r="F3929" t="s">
        <v>11464</v>
      </c>
      <c r="G3929" t="s">
        <v>213</v>
      </c>
      <c r="H3929" t="s">
        <v>135</v>
      </c>
      <c r="I3929" t="s">
        <v>136</v>
      </c>
      <c r="J3929" t="s">
        <v>137</v>
      </c>
      <c r="K3929" t="s">
        <v>163</v>
      </c>
      <c r="L3929" t="s">
        <v>11465</v>
      </c>
      <c r="M3929" t="s">
        <v>11466</v>
      </c>
      <c r="N3929">
        <v>1.360833333</v>
      </c>
      <c r="O3929">
        <v>0</v>
      </c>
      <c r="P3929">
        <v>26</v>
      </c>
      <c r="Q3929">
        <v>0</v>
      </c>
      <c r="R3929">
        <v>14</v>
      </c>
      <c r="S3929">
        <v>0</v>
      </c>
      <c r="T3929">
        <v>10</v>
      </c>
      <c r="U3929">
        <v>0</v>
      </c>
      <c r="V3929">
        <v>0</v>
      </c>
      <c r="W3929">
        <v>0</v>
      </c>
      <c r="X3929">
        <v>0.36799182292902588</v>
      </c>
      <c r="Y3929">
        <v>0</v>
      </c>
      <c r="Z3929">
        <v>11.068831935834258</v>
      </c>
      <c r="AA3929">
        <v>0</v>
      </c>
      <c r="AB3929">
        <v>9.3365661342907238</v>
      </c>
      <c r="AC3929">
        <v>0</v>
      </c>
      <c r="AD3929">
        <v>0</v>
      </c>
      <c r="AE3929">
        <v>20.773389893054009</v>
      </c>
    </row>
    <row r="3930" spans="1:31" x14ac:dyDescent="0.25">
      <c r="A3930">
        <v>2391342</v>
      </c>
      <c r="B3930">
        <v>1</v>
      </c>
      <c r="C3930" t="s">
        <v>80</v>
      </c>
      <c r="D3930" t="s">
        <v>90</v>
      </c>
      <c r="E3930" t="s">
        <v>157</v>
      </c>
      <c r="F3930" t="s">
        <v>11467</v>
      </c>
      <c r="G3930" t="s">
        <v>235</v>
      </c>
      <c r="H3930" t="s">
        <v>135</v>
      </c>
      <c r="I3930" t="s">
        <v>136</v>
      </c>
      <c r="J3930" t="s">
        <v>137</v>
      </c>
      <c r="K3930" t="s">
        <v>163</v>
      </c>
      <c r="L3930" t="s">
        <v>11468</v>
      </c>
      <c r="M3930" t="s">
        <v>11469</v>
      </c>
      <c r="N3930">
        <v>1.0780555549999999</v>
      </c>
      <c r="O3930">
        <v>0</v>
      </c>
      <c r="P3930">
        <v>77</v>
      </c>
      <c r="Q3930">
        <v>0</v>
      </c>
      <c r="R3930">
        <v>0</v>
      </c>
      <c r="S3930">
        <v>0</v>
      </c>
      <c r="T3930">
        <v>20</v>
      </c>
      <c r="U3930">
        <v>0</v>
      </c>
      <c r="V3930">
        <v>0</v>
      </c>
      <c r="W3930">
        <v>0</v>
      </c>
      <c r="X3930">
        <v>16.829310561930956</v>
      </c>
      <c r="Y3930">
        <v>0</v>
      </c>
      <c r="Z3930">
        <v>0</v>
      </c>
      <c r="AA3930">
        <v>0</v>
      </c>
      <c r="AB3930">
        <v>9.2125173294069675</v>
      </c>
      <c r="AC3930">
        <v>0</v>
      </c>
      <c r="AD3930">
        <v>0</v>
      </c>
      <c r="AE3930">
        <v>26.041827891337924</v>
      </c>
    </row>
    <row r="3931" spans="1:31" x14ac:dyDescent="0.25">
      <c r="A3931">
        <v>2391674</v>
      </c>
      <c r="B3931">
        <v>1</v>
      </c>
      <c r="C3931" t="s">
        <v>81</v>
      </c>
      <c r="D3931" t="s">
        <v>116</v>
      </c>
      <c r="E3931" t="s">
        <v>153</v>
      </c>
      <c r="F3931" t="s">
        <v>8949</v>
      </c>
      <c r="G3931" t="s">
        <v>162</v>
      </c>
      <c r="H3931" t="s">
        <v>143</v>
      </c>
      <c r="I3931" t="s">
        <v>136</v>
      </c>
      <c r="J3931" t="s">
        <v>137</v>
      </c>
      <c r="K3931" t="s">
        <v>163</v>
      </c>
      <c r="L3931" t="s">
        <v>11470</v>
      </c>
      <c r="M3931" t="s">
        <v>11471</v>
      </c>
      <c r="N3931">
        <v>0.27750000000000002</v>
      </c>
      <c r="O3931">
        <v>0</v>
      </c>
      <c r="P3931">
        <v>683</v>
      </c>
      <c r="Q3931">
        <v>51</v>
      </c>
      <c r="R3931">
        <v>78</v>
      </c>
      <c r="S3931">
        <v>8</v>
      </c>
      <c r="T3931">
        <v>55</v>
      </c>
      <c r="U3931">
        <v>3</v>
      </c>
      <c r="V3931">
        <v>0</v>
      </c>
      <c r="W3931">
        <v>0</v>
      </c>
      <c r="X3931">
        <v>31.084711274552543</v>
      </c>
      <c r="Y3931">
        <v>11.568992783931877</v>
      </c>
      <c r="Z3931">
        <v>8.6600922918892795</v>
      </c>
      <c r="AA3931">
        <v>7.0828033771035148</v>
      </c>
      <c r="AB3931">
        <v>3.9551431196781008</v>
      </c>
      <c r="AC3931">
        <v>37.621632387759171</v>
      </c>
      <c r="AD3931">
        <v>0</v>
      </c>
      <c r="AE3931">
        <v>99.973375234914485</v>
      </c>
    </row>
    <row r="3932" spans="1:31" x14ac:dyDescent="0.25">
      <c r="A3932">
        <v>2391382</v>
      </c>
      <c r="B3932">
        <v>1</v>
      </c>
      <c r="C3932" t="s">
        <v>80</v>
      </c>
      <c r="D3932" t="s">
        <v>98</v>
      </c>
      <c r="E3932" t="s">
        <v>141</v>
      </c>
      <c r="F3932" t="s">
        <v>11472</v>
      </c>
      <c r="G3932" t="s">
        <v>206</v>
      </c>
      <c r="H3932" t="s">
        <v>143</v>
      </c>
      <c r="I3932" t="s">
        <v>136</v>
      </c>
      <c r="J3932" t="s">
        <v>137</v>
      </c>
      <c r="K3932" t="s">
        <v>163</v>
      </c>
      <c r="L3932" t="s">
        <v>11473</v>
      </c>
      <c r="M3932" t="s">
        <v>11474</v>
      </c>
      <c r="N3932">
        <v>6.9455555550000003</v>
      </c>
      <c r="O3932">
        <v>0</v>
      </c>
      <c r="P3932">
        <v>0</v>
      </c>
      <c r="Q3932">
        <v>0</v>
      </c>
      <c r="R3932">
        <v>10</v>
      </c>
      <c r="S3932">
        <v>0</v>
      </c>
      <c r="T3932">
        <v>2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56.555095057494022</v>
      </c>
      <c r="AA3932">
        <v>0</v>
      </c>
      <c r="AB3932">
        <v>9.9823126407966551</v>
      </c>
      <c r="AC3932">
        <v>0</v>
      </c>
      <c r="AD3932">
        <v>0</v>
      </c>
      <c r="AE3932">
        <v>66.537407698290679</v>
      </c>
    </row>
    <row r="3933" spans="1:31" x14ac:dyDescent="0.25">
      <c r="A3933">
        <v>2391419</v>
      </c>
      <c r="B3933">
        <v>1</v>
      </c>
      <c r="C3933" t="s">
        <v>80</v>
      </c>
      <c r="D3933" t="s">
        <v>95</v>
      </c>
      <c r="E3933" t="s">
        <v>153</v>
      </c>
      <c r="F3933" t="s">
        <v>1847</v>
      </c>
      <c r="G3933" t="s">
        <v>134</v>
      </c>
      <c r="H3933" t="s">
        <v>143</v>
      </c>
      <c r="I3933" t="s">
        <v>136</v>
      </c>
      <c r="J3933" t="s">
        <v>137</v>
      </c>
      <c r="K3933" t="s">
        <v>138</v>
      </c>
      <c r="L3933" t="s">
        <v>11475</v>
      </c>
      <c r="M3933" t="s">
        <v>11476</v>
      </c>
      <c r="N3933">
        <v>0.99750000000000005</v>
      </c>
      <c r="O3933">
        <v>0</v>
      </c>
      <c r="P3933">
        <v>97</v>
      </c>
      <c r="Q3933">
        <v>0</v>
      </c>
      <c r="R3933">
        <v>0</v>
      </c>
      <c r="S3933">
        <v>7</v>
      </c>
      <c r="T3933">
        <v>8</v>
      </c>
      <c r="U3933">
        <v>3</v>
      </c>
      <c r="V3933">
        <v>0</v>
      </c>
      <c r="W3933">
        <v>0</v>
      </c>
      <c r="X3933">
        <v>26.173026083494374</v>
      </c>
      <c r="Y3933">
        <v>0</v>
      </c>
      <c r="Z3933">
        <v>0</v>
      </c>
      <c r="AA3933">
        <v>72.298638490256138</v>
      </c>
      <c r="AB3933">
        <v>6.5558977876114675</v>
      </c>
      <c r="AC3933">
        <v>332.82033986245449</v>
      </c>
      <c r="AD3933">
        <v>0</v>
      </c>
      <c r="AE3933">
        <v>437.8479022238165</v>
      </c>
    </row>
    <row r="3934" spans="1:31" x14ac:dyDescent="0.25">
      <c r="A3934">
        <v>2391585</v>
      </c>
      <c r="B3934">
        <v>1</v>
      </c>
      <c r="C3934" t="s">
        <v>81</v>
      </c>
      <c r="D3934" t="s">
        <v>122</v>
      </c>
      <c r="E3934" t="s">
        <v>157</v>
      </c>
      <c r="F3934" t="s">
        <v>11477</v>
      </c>
      <c r="G3934" t="s">
        <v>272</v>
      </c>
      <c r="H3934" t="s">
        <v>135</v>
      </c>
      <c r="I3934" t="s">
        <v>136</v>
      </c>
      <c r="J3934" t="s">
        <v>137</v>
      </c>
      <c r="K3934" t="s">
        <v>163</v>
      </c>
      <c r="L3934" t="s">
        <v>11478</v>
      </c>
      <c r="M3934" t="s">
        <v>11479</v>
      </c>
      <c r="N3934">
        <v>3.4211111110000001</v>
      </c>
      <c r="O3934">
        <v>0</v>
      </c>
      <c r="P3934">
        <v>141</v>
      </c>
      <c r="Q3934">
        <v>0</v>
      </c>
      <c r="R3934">
        <v>1</v>
      </c>
      <c r="S3934">
        <v>0</v>
      </c>
      <c r="T3934">
        <v>1</v>
      </c>
      <c r="U3934">
        <v>0</v>
      </c>
      <c r="V3934">
        <v>0</v>
      </c>
      <c r="W3934">
        <v>0</v>
      </c>
      <c r="X3934">
        <v>77.038232873903326</v>
      </c>
      <c r="Y3934">
        <v>0</v>
      </c>
      <c r="Z3934">
        <v>0.905566580263378</v>
      </c>
      <c r="AA3934">
        <v>0</v>
      </c>
      <c r="AB3934">
        <v>4.6627199391171832</v>
      </c>
      <c r="AC3934">
        <v>0</v>
      </c>
      <c r="AD3934">
        <v>0</v>
      </c>
      <c r="AE3934">
        <v>82.606519393283889</v>
      </c>
    </row>
    <row r="3935" spans="1:31" x14ac:dyDescent="0.25">
      <c r="A3935">
        <v>2391611</v>
      </c>
      <c r="B3935">
        <v>1</v>
      </c>
      <c r="C3935" t="s">
        <v>80</v>
      </c>
      <c r="D3935" t="s">
        <v>107</v>
      </c>
      <c r="E3935" t="s">
        <v>181</v>
      </c>
      <c r="F3935" t="s">
        <v>11480</v>
      </c>
      <c r="G3935" t="s">
        <v>231</v>
      </c>
      <c r="H3935" t="s">
        <v>135</v>
      </c>
      <c r="I3935" t="s">
        <v>136</v>
      </c>
      <c r="J3935" t="s">
        <v>137</v>
      </c>
      <c r="K3935" t="s">
        <v>163</v>
      </c>
      <c r="L3935" t="s">
        <v>11481</v>
      </c>
      <c r="M3935" t="s">
        <v>11482</v>
      </c>
      <c r="N3935">
        <v>1.7175</v>
      </c>
      <c r="O3935">
        <v>0</v>
      </c>
      <c r="P3935">
        <v>4</v>
      </c>
      <c r="Q3935">
        <v>0</v>
      </c>
      <c r="R3935">
        <v>0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0.589279663272125</v>
      </c>
      <c r="Y3935">
        <v>0</v>
      </c>
      <c r="Z3935">
        <v>0</v>
      </c>
      <c r="AA3935">
        <v>0</v>
      </c>
      <c r="AB3935">
        <v>2.3696936890642997</v>
      </c>
      <c r="AC3935">
        <v>0</v>
      </c>
      <c r="AD3935">
        <v>0</v>
      </c>
      <c r="AE3935">
        <v>2.9589733523364248</v>
      </c>
    </row>
    <row r="3936" spans="1:31" x14ac:dyDescent="0.25">
      <c r="A3936">
        <v>2391442</v>
      </c>
      <c r="B3936">
        <v>1</v>
      </c>
      <c r="C3936" t="s">
        <v>80</v>
      </c>
      <c r="D3936" t="s">
        <v>110</v>
      </c>
      <c r="E3936" t="s">
        <v>153</v>
      </c>
      <c r="F3936" t="s">
        <v>11483</v>
      </c>
      <c r="G3936" t="s">
        <v>235</v>
      </c>
      <c r="H3936" t="s">
        <v>143</v>
      </c>
      <c r="I3936" t="s">
        <v>136</v>
      </c>
      <c r="J3936" t="s">
        <v>3</v>
      </c>
      <c r="K3936" t="s">
        <v>163</v>
      </c>
      <c r="L3936" t="s">
        <v>11484</v>
      </c>
      <c r="M3936" t="s">
        <v>11485</v>
      </c>
      <c r="N3936">
        <v>0.93916666599999998</v>
      </c>
      <c r="O3936">
        <v>0</v>
      </c>
      <c r="P3936">
        <v>842</v>
      </c>
      <c r="Q3936">
        <v>0</v>
      </c>
      <c r="R3936">
        <v>0</v>
      </c>
      <c r="S3936">
        <v>1</v>
      </c>
      <c r="T3936">
        <v>186</v>
      </c>
      <c r="U3936">
        <v>0</v>
      </c>
      <c r="V3936">
        <v>0</v>
      </c>
      <c r="W3936">
        <v>0</v>
      </c>
      <c r="X3936">
        <v>152.28349098983705</v>
      </c>
      <c r="Y3936">
        <v>0</v>
      </c>
      <c r="Z3936">
        <v>0</v>
      </c>
      <c r="AA3936">
        <v>1.2233063749945665</v>
      </c>
      <c r="AB3936">
        <v>230.88748960766335</v>
      </c>
      <c r="AC3936">
        <v>0</v>
      </c>
      <c r="AD3936">
        <v>0</v>
      </c>
      <c r="AE3936">
        <v>384.39428697249497</v>
      </c>
    </row>
    <row r="3937" spans="1:31" x14ac:dyDescent="0.25">
      <c r="A3937">
        <v>2391399</v>
      </c>
      <c r="B3937">
        <v>1</v>
      </c>
      <c r="C3937" t="s">
        <v>80</v>
      </c>
      <c r="D3937" t="s">
        <v>106</v>
      </c>
      <c r="E3937" t="s">
        <v>132</v>
      </c>
      <c r="F3937" t="s">
        <v>11486</v>
      </c>
      <c r="G3937" t="s">
        <v>254</v>
      </c>
      <c r="H3937" t="s">
        <v>135</v>
      </c>
      <c r="I3937" t="s">
        <v>136</v>
      </c>
      <c r="J3937" t="s">
        <v>137</v>
      </c>
      <c r="K3937" t="s">
        <v>163</v>
      </c>
      <c r="L3937" t="s">
        <v>11487</v>
      </c>
      <c r="M3937" t="s">
        <v>11488</v>
      </c>
      <c r="N3937">
        <v>0.64361111100000001</v>
      </c>
      <c r="O3937">
        <v>0</v>
      </c>
      <c r="P3937">
        <v>133</v>
      </c>
      <c r="Q3937">
        <v>0</v>
      </c>
      <c r="R3937">
        <v>0</v>
      </c>
      <c r="S3937">
        <v>0</v>
      </c>
      <c r="T3937">
        <v>15</v>
      </c>
      <c r="U3937">
        <v>0</v>
      </c>
      <c r="V3937">
        <v>0</v>
      </c>
      <c r="W3937">
        <v>0</v>
      </c>
      <c r="X3937">
        <v>8.3207740870768756</v>
      </c>
      <c r="Y3937">
        <v>0</v>
      </c>
      <c r="Z3937">
        <v>0</v>
      </c>
      <c r="AA3937">
        <v>0</v>
      </c>
      <c r="AB3937">
        <v>2.4012228680526455</v>
      </c>
      <c r="AC3937">
        <v>0</v>
      </c>
      <c r="AD3937">
        <v>0</v>
      </c>
      <c r="AE3937">
        <v>10.721996955129521</v>
      </c>
    </row>
    <row r="3938" spans="1:31" x14ac:dyDescent="0.25">
      <c r="A3938">
        <v>2391276</v>
      </c>
      <c r="B3938">
        <v>1</v>
      </c>
      <c r="C3938" t="s">
        <v>80</v>
      </c>
      <c r="D3938" t="s">
        <v>103</v>
      </c>
      <c r="E3938" t="s">
        <v>181</v>
      </c>
      <c r="F3938" t="s">
        <v>11489</v>
      </c>
      <c r="G3938" t="s">
        <v>231</v>
      </c>
      <c r="H3938" t="s">
        <v>135</v>
      </c>
      <c r="I3938" t="s">
        <v>136</v>
      </c>
      <c r="J3938" t="s">
        <v>137</v>
      </c>
      <c r="K3938" t="s">
        <v>163</v>
      </c>
      <c r="L3938" t="s">
        <v>11490</v>
      </c>
      <c r="M3938" t="s">
        <v>11491</v>
      </c>
      <c r="N3938">
        <v>6.5216666659999998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0.11515373088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0.11515373088</v>
      </c>
    </row>
    <row r="3939" spans="1:31" x14ac:dyDescent="0.25">
      <c r="A3939">
        <v>2391299</v>
      </c>
      <c r="B3939">
        <v>1</v>
      </c>
      <c r="C3939" t="s">
        <v>81</v>
      </c>
      <c r="D3939" t="s">
        <v>113</v>
      </c>
      <c r="E3939" t="s">
        <v>153</v>
      </c>
      <c r="F3939" t="s">
        <v>3402</v>
      </c>
      <c r="G3939" t="s">
        <v>134</v>
      </c>
      <c r="H3939" t="s">
        <v>143</v>
      </c>
      <c r="I3939" t="s">
        <v>136</v>
      </c>
      <c r="J3939" t="s">
        <v>137</v>
      </c>
      <c r="K3939" t="s">
        <v>138</v>
      </c>
      <c r="L3939" t="s">
        <v>11492</v>
      </c>
      <c r="M3939" t="s">
        <v>11493</v>
      </c>
      <c r="N3939">
        <v>8.034444444</v>
      </c>
      <c r="O3939">
        <v>0</v>
      </c>
      <c r="P3939">
        <v>1287</v>
      </c>
      <c r="Q3939">
        <v>2</v>
      </c>
      <c r="R3939">
        <v>422</v>
      </c>
      <c r="S3939">
        <v>5</v>
      </c>
      <c r="T3939">
        <v>74</v>
      </c>
      <c r="U3939">
        <v>0</v>
      </c>
      <c r="V3939">
        <v>2</v>
      </c>
      <c r="W3939">
        <v>0</v>
      </c>
      <c r="X3939">
        <v>1230.732660540689</v>
      </c>
      <c r="Y3939">
        <v>139.77298398224977</v>
      </c>
      <c r="Z3939">
        <v>1254.0511810985731</v>
      </c>
      <c r="AA3939">
        <v>52.409072505627002</v>
      </c>
      <c r="AB3939">
        <v>405.08375054629141</v>
      </c>
      <c r="AC3939">
        <v>0</v>
      </c>
      <c r="AD3939">
        <v>1722.3341468780029</v>
      </c>
      <c r="AE3939">
        <v>4804.3837955514336</v>
      </c>
    </row>
    <row r="3940" spans="1:31" x14ac:dyDescent="0.25">
      <c r="A3940">
        <v>2391319</v>
      </c>
      <c r="B3940">
        <v>1</v>
      </c>
      <c r="C3940" t="s">
        <v>80</v>
      </c>
      <c r="D3940" t="s">
        <v>103</v>
      </c>
      <c r="E3940" t="s">
        <v>279</v>
      </c>
      <c r="F3940" t="s">
        <v>11494</v>
      </c>
      <c r="G3940" t="s">
        <v>162</v>
      </c>
      <c r="H3940" t="s">
        <v>143</v>
      </c>
      <c r="I3940" t="s">
        <v>136</v>
      </c>
      <c r="J3940" t="s">
        <v>137</v>
      </c>
      <c r="K3940" t="s">
        <v>163</v>
      </c>
      <c r="L3940" t="s">
        <v>11495</v>
      </c>
      <c r="M3940" t="s">
        <v>11496</v>
      </c>
      <c r="N3940">
        <v>2.1266666660000002</v>
      </c>
      <c r="O3940">
        <v>9</v>
      </c>
      <c r="P3940">
        <v>395</v>
      </c>
      <c r="Q3940">
        <v>2</v>
      </c>
      <c r="R3940">
        <v>123</v>
      </c>
      <c r="S3940">
        <v>6</v>
      </c>
      <c r="T3940">
        <v>58</v>
      </c>
      <c r="U3940">
        <v>0</v>
      </c>
      <c r="V3940">
        <v>0</v>
      </c>
      <c r="W3940">
        <v>10.528533413348827</v>
      </c>
      <c r="X3940">
        <v>201.38524687243529</v>
      </c>
      <c r="Y3940">
        <v>61.761365448737742</v>
      </c>
      <c r="Z3940">
        <v>163.36589766979114</v>
      </c>
      <c r="AA3940">
        <v>15.640998145997848</v>
      </c>
      <c r="AB3940">
        <v>95.159902151732666</v>
      </c>
      <c r="AC3940">
        <v>0</v>
      </c>
      <c r="AD3940">
        <v>0</v>
      </c>
      <c r="AE3940">
        <v>547.84194370204352</v>
      </c>
    </row>
    <row r="3941" spans="1:31" x14ac:dyDescent="0.25">
      <c r="A3941">
        <v>2391462</v>
      </c>
      <c r="B3941">
        <v>1</v>
      </c>
      <c r="C3941" t="s">
        <v>80</v>
      </c>
      <c r="D3941" t="s">
        <v>104</v>
      </c>
      <c r="E3941" t="s">
        <v>181</v>
      </c>
      <c r="F3941" t="s">
        <v>11497</v>
      </c>
      <c r="G3941" t="s">
        <v>183</v>
      </c>
      <c r="H3941" t="s">
        <v>135</v>
      </c>
      <c r="I3941" t="s">
        <v>136</v>
      </c>
      <c r="J3941" t="s">
        <v>137</v>
      </c>
      <c r="K3941" t="s">
        <v>163</v>
      </c>
      <c r="L3941" t="s">
        <v>11498</v>
      </c>
      <c r="M3941" t="s">
        <v>11499</v>
      </c>
      <c r="N3941">
        <v>2.7763888880000001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0.14024294254295749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0.14024294254295749</v>
      </c>
    </row>
    <row r="3942" spans="1:31" x14ac:dyDescent="0.25">
      <c r="A3942">
        <v>2391356</v>
      </c>
      <c r="B3942">
        <v>1</v>
      </c>
      <c r="C3942" t="s">
        <v>81</v>
      </c>
      <c r="D3942" t="s">
        <v>128</v>
      </c>
      <c r="E3942" t="s">
        <v>153</v>
      </c>
      <c r="F3942" t="s">
        <v>11500</v>
      </c>
      <c r="G3942" t="s">
        <v>162</v>
      </c>
      <c r="H3942" t="s">
        <v>143</v>
      </c>
      <c r="I3942" t="s">
        <v>136</v>
      </c>
      <c r="J3942" t="s">
        <v>137</v>
      </c>
      <c r="K3942" t="s">
        <v>163</v>
      </c>
      <c r="L3942" t="s">
        <v>11501</v>
      </c>
      <c r="M3942" t="s">
        <v>11502</v>
      </c>
      <c r="N3942">
        <v>0.13611111100000001</v>
      </c>
      <c r="O3942">
        <v>0</v>
      </c>
      <c r="P3942">
        <v>867</v>
      </c>
      <c r="Q3942">
        <v>0</v>
      </c>
      <c r="R3942">
        <v>0</v>
      </c>
      <c r="S3942">
        <v>2</v>
      </c>
      <c r="T3942">
        <v>20</v>
      </c>
      <c r="U3942">
        <v>1</v>
      </c>
      <c r="V3942">
        <v>0</v>
      </c>
      <c r="W3942">
        <v>0</v>
      </c>
      <c r="X3942">
        <v>26.599634608930753</v>
      </c>
      <c r="Y3942">
        <v>0</v>
      </c>
      <c r="Z3942">
        <v>0</v>
      </c>
      <c r="AA3942">
        <v>8.8496184818516994</v>
      </c>
      <c r="AB3942">
        <v>3.1899546359827222</v>
      </c>
      <c r="AC3942">
        <v>1.2068845472705387</v>
      </c>
      <c r="AD3942">
        <v>0</v>
      </c>
      <c r="AE3942">
        <v>39.846092274035712</v>
      </c>
    </row>
    <row r="3943" spans="1:31" x14ac:dyDescent="0.25">
      <c r="A3943">
        <v>2391505</v>
      </c>
      <c r="B3943">
        <v>1</v>
      </c>
      <c r="C3943" t="s">
        <v>80</v>
      </c>
      <c r="D3943" t="s">
        <v>92</v>
      </c>
      <c r="E3943" t="s">
        <v>153</v>
      </c>
      <c r="F3943" t="s">
        <v>11193</v>
      </c>
      <c r="G3943" t="s">
        <v>162</v>
      </c>
      <c r="H3943" t="s">
        <v>143</v>
      </c>
      <c r="I3943" t="s">
        <v>136</v>
      </c>
      <c r="J3943" t="s">
        <v>137</v>
      </c>
      <c r="K3943" t="s">
        <v>163</v>
      </c>
      <c r="L3943" t="s">
        <v>11503</v>
      </c>
      <c r="M3943" t="s">
        <v>11504</v>
      </c>
      <c r="N3943">
        <v>0.35249999999999998</v>
      </c>
      <c r="O3943">
        <v>8</v>
      </c>
      <c r="P3943">
        <v>3246</v>
      </c>
      <c r="Q3943">
        <v>16</v>
      </c>
      <c r="R3943">
        <v>455</v>
      </c>
      <c r="S3943">
        <v>32</v>
      </c>
      <c r="T3943">
        <v>438</v>
      </c>
      <c r="U3943">
        <v>1</v>
      </c>
      <c r="V3943">
        <v>3</v>
      </c>
      <c r="W3943">
        <v>53.314892977183277</v>
      </c>
      <c r="X3943">
        <v>321.04483029139055</v>
      </c>
      <c r="Y3943">
        <v>15.419829842818739</v>
      </c>
      <c r="Z3943">
        <v>139.26393585065892</v>
      </c>
      <c r="AA3943">
        <v>45.861416017233218</v>
      </c>
      <c r="AB3943">
        <v>147.59405666248912</v>
      </c>
      <c r="AC3943">
        <v>33.821218557136667</v>
      </c>
      <c r="AD3943">
        <v>0.90521956607531995</v>
      </c>
      <c r="AE3943">
        <v>757.22539976498581</v>
      </c>
    </row>
    <row r="3944" spans="1:31" x14ac:dyDescent="0.25">
      <c r="A3944">
        <v>2391605</v>
      </c>
      <c r="B3944">
        <v>1</v>
      </c>
      <c r="C3944" t="s">
        <v>81</v>
      </c>
      <c r="D3944" t="s">
        <v>120</v>
      </c>
      <c r="E3944" t="s">
        <v>279</v>
      </c>
      <c r="F3944" t="s">
        <v>11505</v>
      </c>
      <c r="G3944" t="s">
        <v>162</v>
      </c>
      <c r="H3944" t="s">
        <v>143</v>
      </c>
      <c r="I3944" t="s">
        <v>136</v>
      </c>
      <c r="J3944" t="s">
        <v>137</v>
      </c>
      <c r="K3944" t="s">
        <v>163</v>
      </c>
      <c r="L3944" t="s">
        <v>11506</v>
      </c>
      <c r="M3944" t="s">
        <v>11507</v>
      </c>
      <c r="N3944">
        <v>0.88833333299999995</v>
      </c>
      <c r="O3944">
        <v>0</v>
      </c>
      <c r="P3944">
        <v>200</v>
      </c>
      <c r="Q3944">
        <v>1</v>
      </c>
      <c r="R3944">
        <v>30</v>
      </c>
      <c r="S3944">
        <v>0</v>
      </c>
      <c r="T3944">
        <v>44</v>
      </c>
      <c r="U3944">
        <v>0</v>
      </c>
      <c r="V3944">
        <v>0</v>
      </c>
      <c r="W3944">
        <v>0</v>
      </c>
      <c r="X3944">
        <v>35.078087823519866</v>
      </c>
      <c r="Y3944">
        <v>1.3069493103071483</v>
      </c>
      <c r="Z3944">
        <v>56.765901879611881</v>
      </c>
      <c r="AA3944">
        <v>0</v>
      </c>
      <c r="AB3944">
        <v>16.359095101873478</v>
      </c>
      <c r="AC3944">
        <v>0</v>
      </c>
      <c r="AD3944">
        <v>0</v>
      </c>
      <c r="AE3944">
        <v>109.51003411531237</v>
      </c>
    </row>
    <row r="3945" spans="1:31" x14ac:dyDescent="0.25">
      <c r="A3945">
        <v>2391213</v>
      </c>
      <c r="B3945">
        <v>1</v>
      </c>
      <c r="C3945" t="s">
        <v>80</v>
      </c>
      <c r="D3945" t="s">
        <v>84</v>
      </c>
      <c r="E3945" t="s">
        <v>153</v>
      </c>
      <c r="F3945" t="s">
        <v>11508</v>
      </c>
      <c r="G3945" t="s">
        <v>220</v>
      </c>
      <c r="H3945" t="s">
        <v>143</v>
      </c>
      <c r="I3945" t="s">
        <v>136</v>
      </c>
      <c r="J3945" t="s">
        <v>137</v>
      </c>
      <c r="K3945" t="s">
        <v>138</v>
      </c>
      <c r="L3945" t="s">
        <v>11509</v>
      </c>
      <c r="M3945" t="s">
        <v>11510</v>
      </c>
      <c r="N3945">
        <v>0.14000000000000001</v>
      </c>
      <c r="O3945">
        <v>0</v>
      </c>
      <c r="P3945">
        <v>1279</v>
      </c>
      <c r="Q3945">
        <v>0</v>
      </c>
      <c r="R3945">
        <v>0</v>
      </c>
      <c r="S3945">
        <v>0</v>
      </c>
      <c r="T3945">
        <v>261</v>
      </c>
      <c r="U3945">
        <v>0</v>
      </c>
      <c r="V3945">
        <v>0</v>
      </c>
      <c r="W3945">
        <v>0</v>
      </c>
      <c r="X3945">
        <v>30.859933850274764</v>
      </c>
      <c r="Y3945">
        <v>0</v>
      </c>
      <c r="Z3945">
        <v>0</v>
      </c>
      <c r="AA3945">
        <v>0</v>
      </c>
      <c r="AB3945">
        <v>64.707705283295169</v>
      </c>
      <c r="AC3945">
        <v>0</v>
      </c>
      <c r="AD3945">
        <v>0</v>
      </c>
      <c r="AE3945">
        <v>95.567639133569941</v>
      </c>
    </row>
    <row r="3946" spans="1:31" x14ac:dyDescent="0.25">
      <c r="A3946">
        <v>2391525</v>
      </c>
      <c r="B3946">
        <v>1</v>
      </c>
      <c r="C3946" t="s">
        <v>80</v>
      </c>
      <c r="D3946" t="s">
        <v>106</v>
      </c>
      <c r="E3946" t="s">
        <v>157</v>
      </c>
      <c r="F3946" t="s">
        <v>11511</v>
      </c>
      <c r="G3946" t="s">
        <v>272</v>
      </c>
      <c r="H3946" t="s">
        <v>135</v>
      </c>
      <c r="I3946" t="s">
        <v>136</v>
      </c>
      <c r="J3946" t="s">
        <v>137</v>
      </c>
      <c r="K3946" t="s">
        <v>163</v>
      </c>
      <c r="L3946" t="s">
        <v>11512</v>
      </c>
      <c r="M3946" t="s">
        <v>11513</v>
      </c>
      <c r="N3946">
        <v>2.170555555</v>
      </c>
      <c r="O3946">
        <v>0</v>
      </c>
      <c r="P3946">
        <v>2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0.35570569959917503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0.35570569959917503</v>
      </c>
    </row>
    <row r="3947" spans="1:31" x14ac:dyDescent="0.25">
      <c r="A3947">
        <v>2391571</v>
      </c>
      <c r="B3947">
        <v>1</v>
      </c>
      <c r="C3947" t="s">
        <v>81</v>
      </c>
      <c r="D3947" t="s">
        <v>115</v>
      </c>
      <c r="E3947" t="s">
        <v>132</v>
      </c>
      <c r="F3947" t="s">
        <v>11514</v>
      </c>
      <c r="G3947" t="s">
        <v>567</v>
      </c>
      <c r="H3947" t="s">
        <v>135</v>
      </c>
      <c r="I3947" t="s">
        <v>136</v>
      </c>
      <c r="J3947" t="s">
        <v>137</v>
      </c>
      <c r="K3947" t="s">
        <v>163</v>
      </c>
      <c r="L3947" t="s">
        <v>11515</v>
      </c>
      <c r="M3947" t="s">
        <v>11516</v>
      </c>
      <c r="N3947">
        <v>2.0047222219999998</v>
      </c>
      <c r="O3947">
        <v>0</v>
      </c>
      <c r="P3947">
        <v>115</v>
      </c>
      <c r="Q3947">
        <v>0</v>
      </c>
      <c r="R3947">
        <v>0</v>
      </c>
      <c r="S3947">
        <v>0</v>
      </c>
      <c r="T3947">
        <v>20</v>
      </c>
      <c r="U3947">
        <v>0</v>
      </c>
      <c r="V3947">
        <v>0</v>
      </c>
      <c r="W3947">
        <v>0</v>
      </c>
      <c r="X3947">
        <v>17.023410376713265</v>
      </c>
      <c r="Y3947">
        <v>0</v>
      </c>
      <c r="Z3947">
        <v>0</v>
      </c>
      <c r="AA3947">
        <v>0</v>
      </c>
      <c r="AB3947">
        <v>13.753904235319185</v>
      </c>
      <c r="AC3947">
        <v>0</v>
      </c>
      <c r="AD3947">
        <v>0</v>
      </c>
      <c r="AE3947">
        <v>30.777314612032448</v>
      </c>
    </row>
    <row r="3948" spans="1:31" x14ac:dyDescent="0.25">
      <c r="A3948">
        <v>2391671</v>
      </c>
      <c r="B3948">
        <v>1</v>
      </c>
      <c r="C3948" t="s">
        <v>80</v>
      </c>
      <c r="D3948" t="s">
        <v>106</v>
      </c>
      <c r="E3948" t="s">
        <v>132</v>
      </c>
      <c r="F3948" t="s">
        <v>11517</v>
      </c>
      <c r="G3948" t="s">
        <v>297</v>
      </c>
      <c r="H3948" t="s">
        <v>135</v>
      </c>
      <c r="I3948" t="s">
        <v>136</v>
      </c>
      <c r="J3948" t="s">
        <v>137</v>
      </c>
      <c r="K3948" t="s">
        <v>163</v>
      </c>
      <c r="L3948" t="s">
        <v>11518</v>
      </c>
      <c r="M3948" t="s">
        <v>11519</v>
      </c>
      <c r="N3948">
        <v>2.7238888879999998</v>
      </c>
      <c r="O3948">
        <v>0</v>
      </c>
      <c r="P3948">
        <v>103</v>
      </c>
      <c r="Q3948">
        <v>0</v>
      </c>
      <c r="R3948">
        <v>1</v>
      </c>
      <c r="S3948">
        <v>0</v>
      </c>
      <c r="T3948">
        <v>5</v>
      </c>
      <c r="U3948">
        <v>0</v>
      </c>
      <c r="V3948">
        <v>0</v>
      </c>
      <c r="W3948">
        <v>0</v>
      </c>
      <c r="X3948">
        <v>33.142176934380416</v>
      </c>
      <c r="Y3948">
        <v>0</v>
      </c>
      <c r="Z3948">
        <v>1.936050719821707</v>
      </c>
      <c r="AA3948">
        <v>0</v>
      </c>
      <c r="AB3948">
        <v>3.2610186678175594</v>
      </c>
      <c r="AC3948">
        <v>0</v>
      </c>
      <c r="AD3948">
        <v>0</v>
      </c>
      <c r="AE3948">
        <v>38.339246322019683</v>
      </c>
    </row>
    <row r="3949" spans="1:31" x14ac:dyDescent="0.25">
      <c r="A3949">
        <v>2391548</v>
      </c>
      <c r="B3949">
        <v>1</v>
      </c>
      <c r="C3949" t="s">
        <v>80</v>
      </c>
      <c r="D3949" t="s">
        <v>90</v>
      </c>
      <c r="E3949" t="s">
        <v>157</v>
      </c>
      <c r="F3949" t="s">
        <v>11467</v>
      </c>
      <c r="G3949" t="s">
        <v>297</v>
      </c>
      <c r="H3949" t="s">
        <v>135</v>
      </c>
      <c r="I3949" t="s">
        <v>136</v>
      </c>
      <c r="J3949" t="s">
        <v>137</v>
      </c>
      <c r="K3949" t="s">
        <v>163</v>
      </c>
      <c r="L3949" t="s">
        <v>11520</v>
      </c>
      <c r="M3949" t="s">
        <v>11521</v>
      </c>
      <c r="N3949">
        <v>2.1069444439999998</v>
      </c>
      <c r="O3949">
        <v>0</v>
      </c>
      <c r="P3949">
        <v>77</v>
      </c>
      <c r="Q3949">
        <v>0</v>
      </c>
      <c r="R3949">
        <v>0</v>
      </c>
      <c r="S3949">
        <v>0</v>
      </c>
      <c r="T3949">
        <v>20</v>
      </c>
      <c r="U3949">
        <v>0</v>
      </c>
      <c r="V3949">
        <v>0</v>
      </c>
      <c r="W3949">
        <v>0</v>
      </c>
      <c r="X3949">
        <v>33.790030502635155</v>
      </c>
      <c r="Y3949">
        <v>0</v>
      </c>
      <c r="Z3949">
        <v>0</v>
      </c>
      <c r="AA3949">
        <v>0</v>
      </c>
      <c r="AB3949">
        <v>18.010709402286025</v>
      </c>
      <c r="AC3949">
        <v>0</v>
      </c>
      <c r="AD3949">
        <v>0</v>
      </c>
      <c r="AE3949">
        <v>51.80073990492118</v>
      </c>
    </row>
    <row r="3950" spans="1:31" x14ac:dyDescent="0.25">
      <c r="A3950">
        <v>2391485</v>
      </c>
      <c r="B3950">
        <v>1</v>
      </c>
      <c r="C3950" t="s">
        <v>80</v>
      </c>
      <c r="D3950" t="s">
        <v>105</v>
      </c>
      <c r="E3950" t="s">
        <v>157</v>
      </c>
      <c r="F3950" t="s">
        <v>11522</v>
      </c>
      <c r="G3950" t="s">
        <v>134</v>
      </c>
      <c r="H3950" t="s">
        <v>135</v>
      </c>
      <c r="I3950" t="s">
        <v>136</v>
      </c>
      <c r="J3950" t="s">
        <v>137</v>
      </c>
      <c r="K3950" t="s">
        <v>138</v>
      </c>
      <c r="L3950" t="s">
        <v>11523</v>
      </c>
      <c r="M3950" t="s">
        <v>11524</v>
      </c>
      <c r="N3950">
        <v>3.1330555549999999</v>
      </c>
      <c r="O3950">
        <v>0</v>
      </c>
      <c r="P3950">
        <v>42</v>
      </c>
      <c r="Q3950">
        <v>0</v>
      </c>
      <c r="R3950">
        <v>3</v>
      </c>
      <c r="S3950">
        <v>0</v>
      </c>
      <c r="T3950">
        <v>5</v>
      </c>
      <c r="U3950">
        <v>0</v>
      </c>
      <c r="V3950">
        <v>0</v>
      </c>
      <c r="W3950">
        <v>0</v>
      </c>
      <c r="X3950">
        <v>23.643206396078671</v>
      </c>
      <c r="Y3950">
        <v>0</v>
      </c>
      <c r="Z3950">
        <v>2.427125845031318</v>
      </c>
      <c r="AA3950">
        <v>0</v>
      </c>
      <c r="AB3950">
        <v>14.561261919227491</v>
      </c>
      <c r="AC3950">
        <v>0</v>
      </c>
      <c r="AD3950">
        <v>0</v>
      </c>
      <c r="AE3950">
        <v>40.631594160337478</v>
      </c>
    </row>
    <row r="3951" spans="1:31" x14ac:dyDescent="0.25">
      <c r="A3951">
        <v>2391425</v>
      </c>
      <c r="B3951">
        <v>1</v>
      </c>
      <c r="C3951" t="s">
        <v>80</v>
      </c>
      <c r="D3951" t="s">
        <v>97</v>
      </c>
      <c r="E3951" t="s">
        <v>157</v>
      </c>
      <c r="F3951" t="s">
        <v>11525</v>
      </c>
      <c r="G3951" t="s">
        <v>254</v>
      </c>
      <c r="H3951" t="s">
        <v>135</v>
      </c>
      <c r="I3951" t="s">
        <v>136</v>
      </c>
      <c r="J3951" t="s">
        <v>137</v>
      </c>
      <c r="K3951" t="s">
        <v>163</v>
      </c>
      <c r="L3951" t="s">
        <v>11526</v>
      </c>
      <c r="M3951" t="s">
        <v>11527</v>
      </c>
      <c r="N3951">
        <v>1.04</v>
      </c>
      <c r="O3951">
        <v>0</v>
      </c>
      <c r="P3951">
        <v>43</v>
      </c>
      <c r="Q3951">
        <v>0</v>
      </c>
      <c r="R3951">
        <v>0</v>
      </c>
      <c r="S3951">
        <v>0</v>
      </c>
      <c r="T3951">
        <v>13</v>
      </c>
      <c r="U3951">
        <v>0</v>
      </c>
      <c r="V3951">
        <v>0</v>
      </c>
      <c r="W3951">
        <v>0</v>
      </c>
      <c r="X3951">
        <v>12.521689660350074</v>
      </c>
      <c r="Y3951">
        <v>0</v>
      </c>
      <c r="Z3951">
        <v>0</v>
      </c>
      <c r="AA3951">
        <v>0</v>
      </c>
      <c r="AB3951">
        <v>28.758766185963875</v>
      </c>
      <c r="AC3951">
        <v>0</v>
      </c>
      <c r="AD3951">
        <v>0</v>
      </c>
      <c r="AE3951">
        <v>41.280455846313949</v>
      </c>
    </row>
    <row r="3952" spans="1:31" x14ac:dyDescent="0.25">
      <c r="A3952">
        <v>2391293</v>
      </c>
      <c r="B3952">
        <v>1</v>
      </c>
      <c r="C3952" t="s">
        <v>81</v>
      </c>
      <c r="D3952" t="s">
        <v>123</v>
      </c>
      <c r="E3952" t="s">
        <v>141</v>
      </c>
      <c r="F3952" t="s">
        <v>11528</v>
      </c>
      <c r="G3952" t="s">
        <v>134</v>
      </c>
      <c r="H3952" t="s">
        <v>143</v>
      </c>
      <c r="I3952" t="s">
        <v>136</v>
      </c>
      <c r="J3952" t="s">
        <v>137</v>
      </c>
      <c r="K3952" t="s">
        <v>138</v>
      </c>
      <c r="L3952" t="s">
        <v>11529</v>
      </c>
      <c r="M3952" t="s">
        <v>11530</v>
      </c>
      <c r="N3952">
        <v>7.6913888879999996</v>
      </c>
      <c r="O3952">
        <v>13</v>
      </c>
      <c r="P3952">
        <v>661</v>
      </c>
      <c r="Q3952">
        <v>36</v>
      </c>
      <c r="R3952">
        <v>83</v>
      </c>
      <c r="S3952">
        <v>13</v>
      </c>
      <c r="T3952">
        <v>107</v>
      </c>
      <c r="U3952">
        <v>1</v>
      </c>
      <c r="V3952">
        <v>1</v>
      </c>
      <c r="W3952">
        <v>11.112172869755911</v>
      </c>
      <c r="X3952">
        <v>632.86836288406857</v>
      </c>
      <c r="Y3952">
        <v>210.51314019221118</v>
      </c>
      <c r="Z3952">
        <v>262.01892294873426</v>
      </c>
      <c r="AA3952">
        <v>201.06493752225904</v>
      </c>
      <c r="AB3952">
        <v>304.69403390357451</v>
      </c>
      <c r="AC3952">
        <v>113.62375352771365</v>
      </c>
      <c r="AD3952">
        <v>844.4554101577379</v>
      </c>
      <c r="AE3952">
        <v>2580.3507340060551</v>
      </c>
    </row>
    <row r="3953" spans="1:31" x14ac:dyDescent="0.25">
      <c r="A3953">
        <v>2391379</v>
      </c>
      <c r="B3953">
        <v>1</v>
      </c>
      <c r="C3953" t="s">
        <v>80</v>
      </c>
      <c r="D3953" t="s">
        <v>82</v>
      </c>
      <c r="E3953" t="s">
        <v>153</v>
      </c>
      <c r="F3953" t="s">
        <v>11531</v>
      </c>
      <c r="G3953" t="s">
        <v>235</v>
      </c>
      <c r="H3953" t="s">
        <v>143</v>
      </c>
      <c r="I3953" t="s">
        <v>136</v>
      </c>
      <c r="J3953" t="s">
        <v>3</v>
      </c>
      <c r="K3953" t="s">
        <v>163</v>
      </c>
      <c r="L3953" t="s">
        <v>11532</v>
      </c>
      <c r="M3953" t="s">
        <v>11533</v>
      </c>
      <c r="N3953">
        <v>0.79111111099999998</v>
      </c>
      <c r="O3953">
        <v>0</v>
      </c>
      <c r="P3953">
        <v>16775</v>
      </c>
      <c r="Q3953">
        <v>0</v>
      </c>
      <c r="R3953">
        <v>0</v>
      </c>
      <c r="S3953">
        <v>4</v>
      </c>
      <c r="T3953">
        <v>2315</v>
      </c>
      <c r="U3953">
        <v>0</v>
      </c>
      <c r="V3953">
        <v>5</v>
      </c>
      <c r="W3953">
        <v>0</v>
      </c>
      <c r="X3953">
        <v>2515.9667625892052</v>
      </c>
      <c r="Y3953">
        <v>0</v>
      </c>
      <c r="Z3953">
        <v>0</v>
      </c>
      <c r="AA3953">
        <v>532.62653475657748</v>
      </c>
      <c r="AB3953">
        <v>1497.8022293805391</v>
      </c>
      <c r="AC3953">
        <v>0</v>
      </c>
      <c r="AD3953">
        <v>124.08508114783017</v>
      </c>
      <c r="AE3953">
        <v>4670.4806078741522</v>
      </c>
    </row>
    <row r="3954" spans="1:31" x14ac:dyDescent="0.25">
      <c r="A3954">
        <v>2391233</v>
      </c>
      <c r="B3954">
        <v>1</v>
      </c>
      <c r="C3954" t="s">
        <v>81</v>
      </c>
      <c r="D3954" t="s">
        <v>116</v>
      </c>
      <c r="E3954" t="s">
        <v>279</v>
      </c>
      <c r="F3954" t="s">
        <v>11534</v>
      </c>
      <c r="G3954" t="s">
        <v>162</v>
      </c>
      <c r="H3954" t="s">
        <v>143</v>
      </c>
      <c r="I3954" t="s">
        <v>136</v>
      </c>
      <c r="J3954" t="s">
        <v>137</v>
      </c>
      <c r="K3954" t="s">
        <v>163</v>
      </c>
      <c r="L3954" t="s">
        <v>11535</v>
      </c>
      <c r="M3954" t="s">
        <v>11536</v>
      </c>
      <c r="N3954">
        <v>0.08</v>
      </c>
      <c r="O3954">
        <v>1</v>
      </c>
      <c r="P3954">
        <v>895</v>
      </c>
      <c r="Q3954">
        <v>8</v>
      </c>
      <c r="R3954">
        <v>102</v>
      </c>
      <c r="S3954">
        <v>8</v>
      </c>
      <c r="T3954">
        <v>47</v>
      </c>
      <c r="U3954">
        <v>0</v>
      </c>
      <c r="V3954">
        <v>0</v>
      </c>
      <c r="W3954">
        <v>1.20104148856E-2</v>
      </c>
      <c r="X3954">
        <v>7.8437022395687919</v>
      </c>
      <c r="Y3954">
        <v>0.39239379565791999</v>
      </c>
      <c r="Z3954">
        <v>3.4403144132596815</v>
      </c>
      <c r="AA3954">
        <v>1.98422655835896</v>
      </c>
      <c r="AB3954">
        <v>1.25344141636096</v>
      </c>
      <c r="AC3954">
        <v>0</v>
      </c>
      <c r="AD3954">
        <v>0</v>
      </c>
      <c r="AE3954">
        <v>14.926088838091914</v>
      </c>
    </row>
    <row r="3955" spans="1:31" x14ac:dyDescent="0.25">
      <c r="A3955">
        <v>2391253</v>
      </c>
      <c r="B3955">
        <v>1</v>
      </c>
      <c r="C3955" t="s">
        <v>80</v>
      </c>
      <c r="D3955" t="s">
        <v>90</v>
      </c>
      <c r="E3955" t="s">
        <v>157</v>
      </c>
      <c r="F3955" t="s">
        <v>11537</v>
      </c>
      <c r="G3955" t="s">
        <v>147</v>
      </c>
      <c r="H3955" t="s">
        <v>135</v>
      </c>
      <c r="I3955" t="s">
        <v>136</v>
      </c>
      <c r="J3955" t="s">
        <v>5</v>
      </c>
      <c r="K3955" t="s">
        <v>138</v>
      </c>
      <c r="L3955" t="s">
        <v>11538</v>
      </c>
      <c r="M3955" t="s">
        <v>11539</v>
      </c>
      <c r="N3955">
        <v>9.9238888880000005</v>
      </c>
      <c r="O3955">
        <v>0</v>
      </c>
      <c r="P3955">
        <v>102</v>
      </c>
      <c r="Q3955">
        <v>0</v>
      </c>
      <c r="R3955">
        <v>0</v>
      </c>
      <c r="S3955">
        <v>0</v>
      </c>
      <c r="T3955">
        <v>3</v>
      </c>
      <c r="U3955">
        <v>0</v>
      </c>
      <c r="V3955">
        <v>0</v>
      </c>
      <c r="W3955">
        <v>0</v>
      </c>
      <c r="X3955">
        <v>228.73086707604782</v>
      </c>
      <c r="Y3955">
        <v>0</v>
      </c>
      <c r="Z3955">
        <v>0</v>
      </c>
      <c r="AA3955">
        <v>0</v>
      </c>
      <c r="AB3955">
        <v>5.0125422153200399</v>
      </c>
      <c r="AC3955">
        <v>0</v>
      </c>
      <c r="AD3955">
        <v>0</v>
      </c>
      <c r="AE3955">
        <v>233.74340929136787</v>
      </c>
    </row>
    <row r="3956" spans="1:31" x14ac:dyDescent="0.25">
      <c r="A3956">
        <v>2391279</v>
      </c>
      <c r="B3956">
        <v>1</v>
      </c>
      <c r="C3956" t="s">
        <v>81</v>
      </c>
      <c r="D3956" t="s">
        <v>112</v>
      </c>
      <c r="E3956" t="s">
        <v>279</v>
      </c>
      <c r="F3956" t="s">
        <v>11540</v>
      </c>
      <c r="G3956" t="s">
        <v>162</v>
      </c>
      <c r="H3956" t="s">
        <v>143</v>
      </c>
      <c r="I3956" t="s">
        <v>136</v>
      </c>
      <c r="J3956" t="s">
        <v>137</v>
      </c>
      <c r="K3956" t="s">
        <v>163</v>
      </c>
      <c r="L3956" t="s">
        <v>11541</v>
      </c>
      <c r="M3956" t="s">
        <v>11542</v>
      </c>
      <c r="N3956">
        <v>2.7483333330000002</v>
      </c>
      <c r="O3956">
        <v>5</v>
      </c>
      <c r="P3956">
        <v>2098</v>
      </c>
      <c r="Q3956">
        <v>125</v>
      </c>
      <c r="R3956">
        <v>386</v>
      </c>
      <c r="S3956">
        <v>34</v>
      </c>
      <c r="T3956">
        <v>185</v>
      </c>
      <c r="U3956">
        <v>3</v>
      </c>
      <c r="V3956">
        <v>0</v>
      </c>
      <c r="W3956">
        <v>5.9133731874380935</v>
      </c>
      <c r="X3956">
        <v>1003.4620961551993</v>
      </c>
      <c r="Y3956">
        <v>852.52587770425646</v>
      </c>
      <c r="Z3956">
        <v>915.5985961166233</v>
      </c>
      <c r="AA3956">
        <v>197.26006799153262</v>
      </c>
      <c r="AB3956">
        <v>207.31027095195967</v>
      </c>
      <c r="AC3956">
        <v>54.71065077527534</v>
      </c>
      <c r="AD3956">
        <v>0</v>
      </c>
      <c r="AE3956">
        <v>3236.7809328822855</v>
      </c>
    </row>
    <row r="3957" spans="1:31" x14ac:dyDescent="0.25">
      <c r="A3957">
        <v>2391588</v>
      </c>
      <c r="B3957">
        <v>1</v>
      </c>
      <c r="C3957" t="s">
        <v>80</v>
      </c>
      <c r="D3957" t="s">
        <v>93</v>
      </c>
      <c r="E3957" t="s">
        <v>132</v>
      </c>
      <c r="F3957" t="s">
        <v>11543</v>
      </c>
      <c r="G3957" t="s">
        <v>254</v>
      </c>
      <c r="H3957" t="s">
        <v>135</v>
      </c>
      <c r="I3957" t="s">
        <v>136</v>
      </c>
      <c r="J3957" t="s">
        <v>137</v>
      </c>
      <c r="K3957" t="s">
        <v>163</v>
      </c>
      <c r="L3957" t="s">
        <v>11544</v>
      </c>
      <c r="M3957" t="s">
        <v>11545</v>
      </c>
      <c r="N3957">
        <v>0.24333333300000001</v>
      </c>
      <c r="O3957">
        <v>0</v>
      </c>
      <c r="P3957">
        <v>491</v>
      </c>
      <c r="Q3957">
        <v>0</v>
      </c>
      <c r="R3957">
        <v>1</v>
      </c>
      <c r="S3957">
        <v>0</v>
      </c>
      <c r="T3957">
        <v>17</v>
      </c>
      <c r="U3957">
        <v>0</v>
      </c>
      <c r="V3957">
        <v>0</v>
      </c>
      <c r="W3957">
        <v>0</v>
      </c>
      <c r="X3957">
        <v>23.407971349515126</v>
      </c>
      <c r="Y3957">
        <v>0</v>
      </c>
      <c r="Z3957">
        <v>0.10747402172997333</v>
      </c>
      <c r="AA3957">
        <v>0</v>
      </c>
      <c r="AB3957">
        <v>3.6829554607815185</v>
      </c>
      <c r="AC3957">
        <v>0</v>
      </c>
      <c r="AD3957">
        <v>0</v>
      </c>
      <c r="AE3957">
        <v>27.198400832026618</v>
      </c>
    </row>
    <row r="3958" spans="1:31" x14ac:dyDescent="0.25">
      <c r="A3958">
        <v>2391465</v>
      </c>
      <c r="B3958">
        <v>1</v>
      </c>
      <c r="C3958" t="s">
        <v>80</v>
      </c>
      <c r="D3958" t="s">
        <v>82</v>
      </c>
      <c r="E3958" t="s">
        <v>176</v>
      </c>
      <c r="F3958" t="s">
        <v>10926</v>
      </c>
      <c r="G3958" t="s">
        <v>268</v>
      </c>
      <c r="H3958" t="s">
        <v>135</v>
      </c>
      <c r="I3958" t="s">
        <v>136</v>
      </c>
      <c r="J3958" t="s">
        <v>137</v>
      </c>
      <c r="K3958" t="s">
        <v>163</v>
      </c>
      <c r="L3958" t="s">
        <v>11546</v>
      </c>
      <c r="M3958" t="s">
        <v>11547</v>
      </c>
      <c r="N3958">
        <v>2.0183333330000002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9</v>
      </c>
      <c r="U3958">
        <v>0</v>
      </c>
      <c r="V3958">
        <v>1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23.05807610310962</v>
      </c>
      <c r="AC3958">
        <v>0</v>
      </c>
      <c r="AD3958">
        <v>12.368910477624951</v>
      </c>
      <c r="AE3958">
        <v>35.426986580734571</v>
      </c>
    </row>
    <row r="3959" spans="1:31" x14ac:dyDescent="0.25">
      <c r="A3959">
        <v>2391273</v>
      </c>
      <c r="B3959">
        <v>1</v>
      </c>
      <c r="C3959" t="s">
        <v>80</v>
      </c>
      <c r="D3959" t="s">
        <v>103</v>
      </c>
      <c r="E3959" t="s">
        <v>279</v>
      </c>
      <c r="F3959" t="s">
        <v>11548</v>
      </c>
      <c r="G3959" t="s">
        <v>162</v>
      </c>
      <c r="H3959" t="s">
        <v>143</v>
      </c>
      <c r="I3959" t="s">
        <v>136</v>
      </c>
      <c r="J3959" t="s">
        <v>137</v>
      </c>
      <c r="K3959" t="s">
        <v>163</v>
      </c>
      <c r="L3959" t="s">
        <v>11549</v>
      </c>
      <c r="M3959" t="s">
        <v>11550</v>
      </c>
      <c r="N3959">
        <v>0.244166666</v>
      </c>
      <c r="O3959">
        <v>9</v>
      </c>
      <c r="P3959">
        <v>395</v>
      </c>
      <c r="Q3959">
        <v>2</v>
      </c>
      <c r="R3959">
        <v>123</v>
      </c>
      <c r="S3959">
        <v>6</v>
      </c>
      <c r="T3959">
        <v>58</v>
      </c>
      <c r="U3959">
        <v>0</v>
      </c>
      <c r="V3959">
        <v>0</v>
      </c>
      <c r="W3959">
        <v>0.95149264588921689</v>
      </c>
      <c r="X3959">
        <v>20.629991172120036</v>
      </c>
      <c r="Y3959">
        <v>6.5485247611997517</v>
      </c>
      <c r="Z3959">
        <v>18.008023619532619</v>
      </c>
      <c r="AA3959">
        <v>1.5984453576220798</v>
      </c>
      <c r="AB3959">
        <v>9.124286555298676</v>
      </c>
      <c r="AC3959">
        <v>0</v>
      </c>
      <c r="AD3959">
        <v>0</v>
      </c>
      <c r="AE3959">
        <v>56.860764111662384</v>
      </c>
    </row>
    <row r="3960" spans="1:31" x14ac:dyDescent="0.25">
      <c r="A3960">
        <v>2391402</v>
      </c>
      <c r="B3960">
        <v>1</v>
      </c>
      <c r="C3960" t="s">
        <v>81</v>
      </c>
      <c r="D3960" t="s">
        <v>114</v>
      </c>
      <c r="E3960" t="s">
        <v>279</v>
      </c>
      <c r="F3960" t="s">
        <v>10007</v>
      </c>
      <c r="G3960" t="s">
        <v>162</v>
      </c>
      <c r="H3960" t="s">
        <v>143</v>
      </c>
      <c r="I3960" t="s">
        <v>136</v>
      </c>
      <c r="J3960" t="s">
        <v>137</v>
      </c>
      <c r="K3960" t="s">
        <v>163</v>
      </c>
      <c r="L3960" t="s">
        <v>11551</v>
      </c>
      <c r="M3960" t="s">
        <v>11552</v>
      </c>
      <c r="N3960">
        <v>0.76166666599999999</v>
      </c>
      <c r="O3960">
        <v>0</v>
      </c>
      <c r="P3960">
        <v>538</v>
      </c>
      <c r="Q3960">
        <v>2</v>
      </c>
      <c r="R3960">
        <v>1</v>
      </c>
      <c r="S3960">
        <v>5</v>
      </c>
      <c r="T3960">
        <v>40</v>
      </c>
      <c r="U3960">
        <v>0</v>
      </c>
      <c r="V3960">
        <v>0</v>
      </c>
      <c r="W3960">
        <v>0</v>
      </c>
      <c r="X3960">
        <v>39.458436819728185</v>
      </c>
      <c r="Y3960">
        <v>0.36061027181591659</v>
      </c>
      <c r="Z3960">
        <v>0.29776931594203165</v>
      </c>
      <c r="AA3960">
        <v>5.3223375743489649</v>
      </c>
      <c r="AB3960">
        <v>11.829519198789537</v>
      </c>
      <c r="AC3960">
        <v>0</v>
      </c>
      <c r="AD3960">
        <v>0</v>
      </c>
      <c r="AE3960">
        <v>57.268673180624631</v>
      </c>
    </row>
    <row r="3961" spans="1:31" x14ac:dyDescent="0.25">
      <c r="A3961">
        <v>2391316</v>
      </c>
      <c r="B3961">
        <v>1</v>
      </c>
      <c r="C3961" t="s">
        <v>81</v>
      </c>
      <c r="D3961" t="s">
        <v>123</v>
      </c>
      <c r="E3961" t="s">
        <v>181</v>
      </c>
      <c r="F3961" t="s">
        <v>11553</v>
      </c>
      <c r="G3961" t="s">
        <v>224</v>
      </c>
      <c r="H3961" t="s">
        <v>135</v>
      </c>
      <c r="I3961" t="s">
        <v>136</v>
      </c>
      <c r="J3961" t="s">
        <v>137</v>
      </c>
      <c r="K3961" t="s">
        <v>163</v>
      </c>
      <c r="L3961" t="s">
        <v>11554</v>
      </c>
      <c r="M3961" t="s">
        <v>11555</v>
      </c>
      <c r="N3961">
        <v>0.7</v>
      </c>
      <c r="O3961">
        <v>0</v>
      </c>
      <c r="P3961">
        <v>3</v>
      </c>
      <c r="Q3961">
        <v>0</v>
      </c>
      <c r="R3961">
        <v>0</v>
      </c>
      <c r="S3961">
        <v>0</v>
      </c>
      <c r="T3961">
        <v>1</v>
      </c>
      <c r="U3961">
        <v>0</v>
      </c>
      <c r="V3961">
        <v>0</v>
      </c>
      <c r="W3961">
        <v>0</v>
      </c>
      <c r="X3961">
        <v>0.38598509262299996</v>
      </c>
      <c r="Y3961">
        <v>0</v>
      </c>
      <c r="Z3961">
        <v>0</v>
      </c>
      <c r="AA3961">
        <v>0</v>
      </c>
      <c r="AB3961">
        <v>0.96272093581040008</v>
      </c>
      <c r="AC3961">
        <v>0</v>
      </c>
      <c r="AD3961">
        <v>0</v>
      </c>
      <c r="AE3961">
        <v>1.3487060284334</v>
      </c>
    </row>
    <row r="3962" spans="1:31" x14ac:dyDescent="0.25">
      <c r="A3962">
        <v>2391216</v>
      </c>
      <c r="B3962">
        <v>1</v>
      </c>
      <c r="C3962" t="s">
        <v>80</v>
      </c>
      <c r="D3962" t="s">
        <v>84</v>
      </c>
      <c r="E3962" t="s">
        <v>153</v>
      </c>
      <c r="F3962" t="s">
        <v>11556</v>
      </c>
      <c r="G3962" t="s">
        <v>220</v>
      </c>
      <c r="H3962" t="s">
        <v>143</v>
      </c>
      <c r="I3962" t="s">
        <v>136</v>
      </c>
      <c r="J3962" t="s">
        <v>137</v>
      </c>
      <c r="K3962" t="s">
        <v>138</v>
      </c>
      <c r="L3962" t="s">
        <v>11557</v>
      </c>
      <c r="M3962" t="s">
        <v>11558</v>
      </c>
      <c r="N3962">
        <v>0.245277777</v>
      </c>
      <c r="O3962">
        <v>0</v>
      </c>
      <c r="P3962">
        <v>2343</v>
      </c>
      <c r="Q3962">
        <v>0</v>
      </c>
      <c r="R3962">
        <v>0</v>
      </c>
      <c r="S3962">
        <v>1</v>
      </c>
      <c r="T3962">
        <v>257</v>
      </c>
      <c r="U3962">
        <v>0</v>
      </c>
      <c r="V3962">
        <v>1</v>
      </c>
      <c r="W3962">
        <v>0</v>
      </c>
      <c r="X3962">
        <v>95.441231563780775</v>
      </c>
      <c r="Y3962">
        <v>0</v>
      </c>
      <c r="Z3962">
        <v>0</v>
      </c>
      <c r="AA3962">
        <v>15.177475159385013</v>
      </c>
      <c r="AB3962">
        <v>33.699085118967957</v>
      </c>
      <c r="AC3962">
        <v>0</v>
      </c>
      <c r="AD3962">
        <v>2.7133233948953048</v>
      </c>
      <c r="AE3962">
        <v>147.03111523702904</v>
      </c>
    </row>
    <row r="3963" spans="1:31" x14ac:dyDescent="0.25">
      <c r="A3963">
        <v>2391210</v>
      </c>
      <c r="B3963">
        <v>1</v>
      </c>
      <c r="C3963" t="s">
        <v>80</v>
      </c>
      <c r="D3963" t="s">
        <v>84</v>
      </c>
      <c r="E3963" t="s">
        <v>153</v>
      </c>
      <c r="F3963" t="s">
        <v>11559</v>
      </c>
      <c r="G3963" t="s">
        <v>220</v>
      </c>
      <c r="H3963" t="s">
        <v>143</v>
      </c>
      <c r="I3963" t="s">
        <v>417</v>
      </c>
      <c r="J3963" t="s">
        <v>137</v>
      </c>
      <c r="K3963" t="s">
        <v>138</v>
      </c>
      <c r="L3963" t="s">
        <v>11560</v>
      </c>
      <c r="M3963" t="s">
        <v>11561</v>
      </c>
      <c r="N3963">
        <v>0.03</v>
      </c>
      <c r="O3963">
        <v>0</v>
      </c>
      <c r="P3963">
        <v>4107</v>
      </c>
      <c r="Q3963">
        <v>0</v>
      </c>
      <c r="R3963">
        <v>0</v>
      </c>
      <c r="S3963">
        <v>0</v>
      </c>
      <c r="T3963">
        <v>212</v>
      </c>
      <c r="U3963">
        <v>0</v>
      </c>
      <c r="V3963">
        <v>0</v>
      </c>
      <c r="W3963">
        <v>0</v>
      </c>
      <c r="X3963">
        <v>22.077322708816929</v>
      </c>
      <c r="Y3963">
        <v>0</v>
      </c>
      <c r="Z3963">
        <v>0</v>
      </c>
      <c r="AA3963">
        <v>0</v>
      </c>
      <c r="AB3963">
        <v>1.7463843304229394</v>
      </c>
      <c r="AC3963">
        <v>0</v>
      </c>
      <c r="AD3963">
        <v>0</v>
      </c>
      <c r="AE3963">
        <v>23.823707039239867</v>
      </c>
    </row>
    <row r="3964" spans="1:31" x14ac:dyDescent="0.25">
      <c r="A3964">
        <v>2391608</v>
      </c>
      <c r="B3964">
        <v>1</v>
      </c>
      <c r="C3964" t="s">
        <v>80</v>
      </c>
      <c r="D3964" t="s">
        <v>104</v>
      </c>
      <c r="E3964" t="s">
        <v>141</v>
      </c>
      <c r="F3964" t="s">
        <v>11562</v>
      </c>
      <c r="G3964" t="s">
        <v>206</v>
      </c>
      <c r="H3964" t="s">
        <v>143</v>
      </c>
      <c r="I3964" t="s">
        <v>136</v>
      </c>
      <c r="J3964" t="s">
        <v>137</v>
      </c>
      <c r="K3964" t="s">
        <v>163</v>
      </c>
      <c r="L3964" t="s">
        <v>11563</v>
      </c>
      <c r="M3964" t="s">
        <v>11564</v>
      </c>
      <c r="N3964">
        <v>1.353888888</v>
      </c>
      <c r="O3964">
        <v>0</v>
      </c>
      <c r="P3964">
        <v>230</v>
      </c>
      <c r="Q3964">
        <v>8</v>
      </c>
      <c r="R3964">
        <v>5</v>
      </c>
      <c r="S3964">
        <v>2</v>
      </c>
      <c r="T3964">
        <v>38</v>
      </c>
      <c r="U3964">
        <v>0</v>
      </c>
      <c r="V3964">
        <v>0</v>
      </c>
      <c r="W3964">
        <v>0</v>
      </c>
      <c r="X3964">
        <v>63.198687572825456</v>
      </c>
      <c r="Y3964">
        <v>4.6227494896161483</v>
      </c>
      <c r="Z3964">
        <v>0</v>
      </c>
      <c r="AA3964">
        <v>3.7940113818242134</v>
      </c>
      <c r="AB3964">
        <v>55.365885515416352</v>
      </c>
      <c r="AC3964">
        <v>0</v>
      </c>
      <c r="AD3964">
        <v>0</v>
      </c>
      <c r="AE3964">
        <v>126.98133395968217</v>
      </c>
    </row>
    <row r="3965" spans="1:31" x14ac:dyDescent="0.25">
      <c r="A3965">
        <v>2391508</v>
      </c>
      <c r="B3965">
        <v>1</v>
      </c>
      <c r="C3965" t="s">
        <v>80</v>
      </c>
      <c r="D3965" t="s">
        <v>90</v>
      </c>
      <c r="E3965" t="s">
        <v>132</v>
      </c>
      <c r="F3965" t="s">
        <v>11565</v>
      </c>
      <c r="G3965" t="s">
        <v>580</v>
      </c>
      <c r="H3965" t="s">
        <v>135</v>
      </c>
      <c r="I3965" t="s">
        <v>136</v>
      </c>
      <c r="J3965" t="s">
        <v>137</v>
      </c>
      <c r="K3965" t="s">
        <v>163</v>
      </c>
      <c r="L3965" t="s">
        <v>11566</v>
      </c>
      <c r="M3965" t="s">
        <v>11567</v>
      </c>
      <c r="N3965">
        <v>0.70472222200000001</v>
      </c>
      <c r="O3965">
        <v>0</v>
      </c>
      <c r="P3965">
        <v>114</v>
      </c>
      <c r="Q3965">
        <v>0</v>
      </c>
      <c r="R3965">
        <v>0</v>
      </c>
      <c r="S3965">
        <v>0</v>
      </c>
      <c r="T3965">
        <v>12</v>
      </c>
      <c r="U3965">
        <v>0</v>
      </c>
      <c r="V3965">
        <v>0</v>
      </c>
      <c r="W3965">
        <v>0</v>
      </c>
      <c r="X3965">
        <v>21.751677774368932</v>
      </c>
      <c r="Y3965">
        <v>0</v>
      </c>
      <c r="Z3965">
        <v>0</v>
      </c>
      <c r="AA3965">
        <v>0</v>
      </c>
      <c r="AB3965">
        <v>3.4118529433916041</v>
      </c>
      <c r="AC3965">
        <v>0</v>
      </c>
      <c r="AD3965">
        <v>0</v>
      </c>
      <c r="AE3965">
        <v>25.163530717760537</v>
      </c>
    </row>
    <row r="3966" spans="1:31" x14ac:dyDescent="0.25">
      <c r="A3966">
        <v>2391574</v>
      </c>
      <c r="B3966">
        <v>1</v>
      </c>
      <c r="C3966" t="s">
        <v>81</v>
      </c>
      <c r="D3966" t="s">
        <v>119</v>
      </c>
      <c r="E3966" t="s">
        <v>153</v>
      </c>
      <c r="F3966" t="s">
        <v>1624</v>
      </c>
      <c r="G3966" t="s">
        <v>162</v>
      </c>
      <c r="H3966" t="s">
        <v>143</v>
      </c>
      <c r="I3966" t="s">
        <v>417</v>
      </c>
      <c r="J3966" t="s">
        <v>137</v>
      </c>
      <c r="K3966" t="s">
        <v>163</v>
      </c>
      <c r="L3966" t="s">
        <v>11568</v>
      </c>
      <c r="M3966" t="s">
        <v>11569</v>
      </c>
      <c r="N3966">
        <v>0.01</v>
      </c>
      <c r="O3966">
        <v>0</v>
      </c>
      <c r="P3966">
        <v>513</v>
      </c>
      <c r="Q3966">
        <v>55</v>
      </c>
      <c r="R3966">
        <v>121</v>
      </c>
      <c r="S3966">
        <v>5</v>
      </c>
      <c r="T3966">
        <v>23</v>
      </c>
      <c r="U3966">
        <v>2</v>
      </c>
      <c r="V3966">
        <v>0</v>
      </c>
      <c r="W3966">
        <v>0</v>
      </c>
      <c r="X3966">
        <v>0.82423310059358035</v>
      </c>
      <c r="Y3966">
        <v>0.9339564719454102</v>
      </c>
      <c r="Z3966">
        <v>2.5404846204652394</v>
      </c>
      <c r="AA3966">
        <v>5.5098962988659995E-2</v>
      </c>
      <c r="AB3966">
        <v>0.12601603808459999</v>
      </c>
      <c r="AC3966">
        <v>1.9418636769102002</v>
      </c>
      <c r="AD3966">
        <v>0</v>
      </c>
      <c r="AE3966">
        <v>6.4216528709876899</v>
      </c>
    </row>
    <row r="3967" spans="1:31" x14ac:dyDescent="0.25">
      <c r="A3967">
        <v>2391242</v>
      </c>
      <c r="B3967">
        <v>1</v>
      </c>
      <c r="C3967" t="s">
        <v>80</v>
      </c>
      <c r="D3967" t="s">
        <v>90</v>
      </c>
      <c r="E3967" t="s">
        <v>157</v>
      </c>
      <c r="F3967" t="s">
        <v>11570</v>
      </c>
      <c r="G3967" t="s">
        <v>134</v>
      </c>
      <c r="H3967" t="s">
        <v>135</v>
      </c>
      <c r="I3967" t="s">
        <v>136</v>
      </c>
      <c r="J3967" t="s">
        <v>137</v>
      </c>
      <c r="K3967" t="s">
        <v>138</v>
      </c>
      <c r="L3967" t="s">
        <v>11571</v>
      </c>
      <c r="M3967" t="s">
        <v>11572</v>
      </c>
      <c r="N3967">
        <v>7.6588888879999999</v>
      </c>
      <c r="O3967">
        <v>0</v>
      </c>
      <c r="P3967">
        <v>176</v>
      </c>
      <c r="Q3967">
        <v>0</v>
      </c>
      <c r="R3967">
        <v>0</v>
      </c>
      <c r="S3967">
        <v>0</v>
      </c>
      <c r="T3967">
        <v>3</v>
      </c>
      <c r="U3967">
        <v>0</v>
      </c>
      <c r="V3967">
        <v>0</v>
      </c>
      <c r="W3967">
        <v>0</v>
      </c>
      <c r="X3967">
        <v>233.68298899523543</v>
      </c>
      <c r="Y3967">
        <v>0</v>
      </c>
      <c r="Z3967">
        <v>0</v>
      </c>
      <c r="AA3967">
        <v>0</v>
      </c>
      <c r="AB3967">
        <v>8.3979023906685413</v>
      </c>
      <c r="AC3967">
        <v>0</v>
      </c>
      <c r="AD3967">
        <v>0</v>
      </c>
      <c r="AE3967">
        <v>242.08089138590398</v>
      </c>
    </row>
    <row r="3968" spans="1:31" x14ac:dyDescent="0.25">
      <c r="A3968">
        <v>2391265</v>
      </c>
      <c r="B3968">
        <v>1</v>
      </c>
      <c r="C3968" t="s">
        <v>80</v>
      </c>
      <c r="D3968" t="s">
        <v>90</v>
      </c>
      <c r="E3968" t="s">
        <v>157</v>
      </c>
      <c r="F3968" t="s">
        <v>11573</v>
      </c>
      <c r="G3968" t="s">
        <v>147</v>
      </c>
      <c r="H3968" t="s">
        <v>135</v>
      </c>
      <c r="I3968" t="s">
        <v>136</v>
      </c>
      <c r="J3968" t="s">
        <v>5</v>
      </c>
      <c r="K3968" t="s">
        <v>138</v>
      </c>
      <c r="L3968" t="s">
        <v>11574</v>
      </c>
      <c r="M3968" t="s">
        <v>11575</v>
      </c>
      <c r="N3968">
        <v>10.39</v>
      </c>
      <c r="O3968">
        <v>0</v>
      </c>
      <c r="P3968">
        <v>60</v>
      </c>
      <c r="Q3968">
        <v>0</v>
      </c>
      <c r="R3968">
        <v>0</v>
      </c>
      <c r="S3968">
        <v>0</v>
      </c>
      <c r="T3968">
        <v>2</v>
      </c>
      <c r="U3968">
        <v>0</v>
      </c>
      <c r="V3968">
        <v>0</v>
      </c>
      <c r="W3968">
        <v>0</v>
      </c>
      <c r="X3968">
        <v>127.03641201772862</v>
      </c>
      <c r="Y3968">
        <v>0</v>
      </c>
      <c r="Z3968">
        <v>0</v>
      </c>
      <c r="AA3968">
        <v>0</v>
      </c>
      <c r="AB3968">
        <v>0.89489823465031992</v>
      </c>
      <c r="AC3968">
        <v>0</v>
      </c>
      <c r="AD3968">
        <v>0</v>
      </c>
      <c r="AE3968">
        <v>127.93131025237894</v>
      </c>
    </row>
    <row r="3969" spans="1:31" x14ac:dyDescent="0.25">
      <c r="A3969">
        <v>2391219</v>
      </c>
      <c r="B3969">
        <v>1</v>
      </c>
      <c r="C3969" t="s">
        <v>80</v>
      </c>
      <c r="D3969" t="s">
        <v>95</v>
      </c>
      <c r="E3969" t="s">
        <v>153</v>
      </c>
      <c r="F3969" t="s">
        <v>1847</v>
      </c>
      <c r="G3969" t="s">
        <v>162</v>
      </c>
      <c r="H3969" t="s">
        <v>143</v>
      </c>
      <c r="I3969" t="s">
        <v>136</v>
      </c>
      <c r="J3969" t="s">
        <v>137</v>
      </c>
      <c r="K3969" t="s">
        <v>163</v>
      </c>
      <c r="L3969" t="s">
        <v>11576</v>
      </c>
      <c r="M3969" t="s">
        <v>11577</v>
      </c>
      <c r="N3969">
        <v>2.534166666</v>
      </c>
      <c r="O3969">
        <v>0</v>
      </c>
      <c r="P3969">
        <v>97</v>
      </c>
      <c r="Q3969">
        <v>0</v>
      </c>
      <c r="R3969">
        <v>0</v>
      </c>
      <c r="S3969">
        <v>7</v>
      </c>
      <c r="T3969">
        <v>8</v>
      </c>
      <c r="U3969">
        <v>3</v>
      </c>
      <c r="V3969">
        <v>0</v>
      </c>
      <c r="W3969">
        <v>0</v>
      </c>
      <c r="X3969">
        <v>56.89114576880111</v>
      </c>
      <c r="Y3969">
        <v>0</v>
      </c>
      <c r="Z3969">
        <v>0</v>
      </c>
      <c r="AA3969">
        <v>139.28331386165297</v>
      </c>
      <c r="AB3969">
        <v>9.9513041465559766</v>
      </c>
      <c r="AC3969">
        <v>557.6485616449537</v>
      </c>
      <c r="AD3969">
        <v>0</v>
      </c>
      <c r="AE3969">
        <v>763.77432542196379</v>
      </c>
    </row>
    <row r="3970" spans="1:31" x14ac:dyDescent="0.25">
      <c r="A3970">
        <v>2391551</v>
      </c>
      <c r="B3970">
        <v>1</v>
      </c>
      <c r="C3970" t="s">
        <v>80</v>
      </c>
      <c r="D3970" t="s">
        <v>84</v>
      </c>
      <c r="E3970" t="s">
        <v>157</v>
      </c>
      <c r="F3970" t="s">
        <v>11578</v>
      </c>
      <c r="G3970" t="s">
        <v>297</v>
      </c>
      <c r="H3970" t="s">
        <v>135</v>
      </c>
      <c r="I3970" t="s">
        <v>136</v>
      </c>
      <c r="J3970" t="s">
        <v>137</v>
      </c>
      <c r="K3970" t="s">
        <v>163</v>
      </c>
      <c r="L3970" t="s">
        <v>11579</v>
      </c>
      <c r="M3970" t="s">
        <v>11371</v>
      </c>
      <c r="N3970">
        <v>0.68027777700000003</v>
      </c>
      <c r="O3970">
        <v>0</v>
      </c>
      <c r="P3970">
        <v>102</v>
      </c>
      <c r="Q3970">
        <v>0</v>
      </c>
      <c r="R3970">
        <v>0</v>
      </c>
      <c r="S3970">
        <v>0</v>
      </c>
      <c r="T3970">
        <v>1</v>
      </c>
      <c r="U3970">
        <v>0</v>
      </c>
      <c r="V3970">
        <v>0</v>
      </c>
      <c r="W3970">
        <v>0</v>
      </c>
      <c r="X3970">
        <v>11.484330542538254</v>
      </c>
      <c r="Y3970">
        <v>0</v>
      </c>
      <c r="Z3970">
        <v>0</v>
      </c>
      <c r="AA3970">
        <v>0</v>
      </c>
      <c r="AB3970">
        <v>0.14851377602864946</v>
      </c>
      <c r="AC3970">
        <v>0</v>
      </c>
      <c r="AD3970">
        <v>0</v>
      </c>
      <c r="AE3970">
        <v>11.632844318566903</v>
      </c>
    </row>
    <row r="3971" spans="1:31" x14ac:dyDescent="0.25">
      <c r="A3971">
        <v>2391282</v>
      </c>
      <c r="B3971">
        <v>1</v>
      </c>
      <c r="C3971" t="s">
        <v>80</v>
      </c>
      <c r="D3971" t="s">
        <v>84</v>
      </c>
      <c r="E3971" t="s">
        <v>279</v>
      </c>
      <c r="F3971" t="s">
        <v>449</v>
      </c>
      <c r="G3971" t="s">
        <v>162</v>
      </c>
      <c r="H3971" t="s">
        <v>143</v>
      </c>
      <c r="I3971" t="s">
        <v>136</v>
      </c>
      <c r="J3971" t="s">
        <v>137</v>
      </c>
      <c r="K3971" t="s">
        <v>163</v>
      </c>
      <c r="L3971" t="s">
        <v>11580</v>
      </c>
      <c r="M3971" t="s">
        <v>11581</v>
      </c>
      <c r="N3971">
        <v>0.16166666599999999</v>
      </c>
      <c r="O3971">
        <v>6</v>
      </c>
      <c r="P3971">
        <v>1390</v>
      </c>
      <c r="Q3971">
        <v>13</v>
      </c>
      <c r="R3971">
        <v>281</v>
      </c>
      <c r="S3971">
        <v>30</v>
      </c>
      <c r="T3971">
        <v>250</v>
      </c>
      <c r="U3971">
        <v>1</v>
      </c>
      <c r="V3971">
        <v>0</v>
      </c>
      <c r="W3971">
        <v>0.46016722940433336</v>
      </c>
      <c r="X3971">
        <v>48.501978193782172</v>
      </c>
      <c r="Y3971">
        <v>2.8846630053225528</v>
      </c>
      <c r="Z3971">
        <v>22.581829963668685</v>
      </c>
      <c r="AA3971">
        <v>17.351782290048305</v>
      </c>
      <c r="AB3971">
        <v>37.940096376419987</v>
      </c>
      <c r="AC3971">
        <v>2.3356835615031644</v>
      </c>
      <c r="AD3971">
        <v>0</v>
      </c>
      <c r="AE3971">
        <v>132.05620062014921</v>
      </c>
    </row>
    <row r="3972" spans="1:31" x14ac:dyDescent="0.25">
      <c r="A3972">
        <v>2391428</v>
      </c>
      <c r="B3972">
        <v>1</v>
      </c>
      <c r="C3972" t="s">
        <v>80</v>
      </c>
      <c r="D3972" t="s">
        <v>106</v>
      </c>
      <c r="E3972" t="s">
        <v>157</v>
      </c>
      <c r="F3972" t="s">
        <v>4015</v>
      </c>
      <c r="G3972" t="s">
        <v>272</v>
      </c>
      <c r="H3972" t="s">
        <v>135</v>
      </c>
      <c r="I3972" t="s">
        <v>136</v>
      </c>
      <c r="J3972" t="s">
        <v>137</v>
      </c>
      <c r="K3972" t="s">
        <v>163</v>
      </c>
      <c r="L3972" t="s">
        <v>11582</v>
      </c>
      <c r="M3972" t="s">
        <v>11583</v>
      </c>
      <c r="N3972">
        <v>3.2536111110000001</v>
      </c>
      <c r="O3972">
        <v>0</v>
      </c>
      <c r="P3972">
        <v>13</v>
      </c>
      <c r="Q3972">
        <v>0</v>
      </c>
      <c r="R3972">
        <v>1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2.5045510414557421</v>
      </c>
      <c r="Y3972">
        <v>0</v>
      </c>
      <c r="Z3972">
        <v>0.34339108378035005</v>
      </c>
      <c r="AA3972">
        <v>0</v>
      </c>
      <c r="AB3972">
        <v>4.7179322393565553</v>
      </c>
      <c r="AC3972">
        <v>0</v>
      </c>
      <c r="AD3972">
        <v>0</v>
      </c>
      <c r="AE3972">
        <v>7.5658743645926476</v>
      </c>
    </row>
    <row r="3973" spans="1:31" x14ac:dyDescent="0.25">
      <c r="A3973">
        <v>2391488</v>
      </c>
      <c r="B3973">
        <v>1</v>
      </c>
      <c r="C3973" t="s">
        <v>80</v>
      </c>
      <c r="D3973" t="s">
        <v>96</v>
      </c>
      <c r="E3973" t="s">
        <v>181</v>
      </c>
      <c r="F3973" t="s">
        <v>11584</v>
      </c>
      <c r="G3973" t="s">
        <v>231</v>
      </c>
      <c r="H3973" t="s">
        <v>135</v>
      </c>
      <c r="I3973" t="s">
        <v>136</v>
      </c>
      <c r="J3973" t="s">
        <v>137</v>
      </c>
      <c r="K3973" t="s">
        <v>163</v>
      </c>
      <c r="L3973" t="s">
        <v>11585</v>
      </c>
      <c r="M3973" t="s">
        <v>11586</v>
      </c>
      <c r="N3973">
        <v>3.3577777769999999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1.5699176759175599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1.5699176759175599</v>
      </c>
    </row>
    <row r="3974" spans="1:31" x14ac:dyDescent="0.25">
      <c r="A3974">
        <v>2391325</v>
      </c>
      <c r="B3974">
        <v>1</v>
      </c>
      <c r="C3974" t="s">
        <v>80</v>
      </c>
      <c r="D3974" t="s">
        <v>101</v>
      </c>
      <c r="E3974" t="s">
        <v>157</v>
      </c>
      <c r="F3974" t="s">
        <v>11587</v>
      </c>
      <c r="G3974" t="s">
        <v>254</v>
      </c>
      <c r="H3974" t="s">
        <v>135</v>
      </c>
      <c r="I3974" t="s">
        <v>136</v>
      </c>
      <c r="J3974" t="s">
        <v>137</v>
      </c>
      <c r="K3974" t="s">
        <v>163</v>
      </c>
      <c r="L3974" t="s">
        <v>11588</v>
      </c>
      <c r="M3974" t="s">
        <v>11589</v>
      </c>
      <c r="N3974">
        <v>0.42749999999999999</v>
      </c>
      <c r="O3974">
        <v>0</v>
      </c>
      <c r="P3974">
        <v>97</v>
      </c>
      <c r="Q3974">
        <v>0</v>
      </c>
      <c r="R3974">
        <v>0</v>
      </c>
      <c r="S3974">
        <v>0</v>
      </c>
      <c r="T3974">
        <v>7</v>
      </c>
      <c r="U3974">
        <v>0</v>
      </c>
      <c r="V3974">
        <v>0</v>
      </c>
      <c r="W3974">
        <v>0</v>
      </c>
      <c r="X3974">
        <v>6.2079822142333221</v>
      </c>
      <c r="Y3974">
        <v>0</v>
      </c>
      <c r="Z3974">
        <v>0</v>
      </c>
      <c r="AA3974">
        <v>0</v>
      </c>
      <c r="AB3974">
        <v>7.2827904050402861</v>
      </c>
      <c r="AC3974">
        <v>0</v>
      </c>
      <c r="AD3974">
        <v>0</v>
      </c>
      <c r="AE3974">
        <v>13.490772619273608</v>
      </c>
    </row>
    <row r="3975" spans="1:31" x14ac:dyDescent="0.25">
      <c r="A3975">
        <v>2391491</v>
      </c>
      <c r="B3975">
        <v>1</v>
      </c>
      <c r="C3975" t="s">
        <v>80</v>
      </c>
      <c r="D3975" t="s">
        <v>82</v>
      </c>
      <c r="E3975" t="s">
        <v>153</v>
      </c>
      <c r="F3975" t="s">
        <v>11590</v>
      </c>
      <c r="G3975" t="s">
        <v>1316</v>
      </c>
      <c r="H3975" t="s">
        <v>143</v>
      </c>
      <c r="I3975" t="s">
        <v>136</v>
      </c>
      <c r="J3975" t="s">
        <v>3</v>
      </c>
      <c r="K3975" t="s">
        <v>163</v>
      </c>
      <c r="L3975" t="s">
        <v>11591</v>
      </c>
      <c r="M3975" t="s">
        <v>11592</v>
      </c>
      <c r="N3975">
        <v>2.4669444440000001</v>
      </c>
      <c r="O3975">
        <v>0</v>
      </c>
      <c r="P3975">
        <v>2814</v>
      </c>
      <c r="Q3975">
        <v>0</v>
      </c>
      <c r="R3975">
        <v>0</v>
      </c>
      <c r="S3975">
        <v>0</v>
      </c>
      <c r="T3975">
        <v>190</v>
      </c>
      <c r="U3975">
        <v>0</v>
      </c>
      <c r="V3975">
        <v>1</v>
      </c>
      <c r="W3975">
        <v>0</v>
      </c>
      <c r="X3975">
        <v>1417.1604202984258</v>
      </c>
      <c r="Y3975">
        <v>0</v>
      </c>
      <c r="Z3975">
        <v>0</v>
      </c>
      <c r="AA3975">
        <v>0</v>
      </c>
      <c r="AB3975">
        <v>500.31397594641925</v>
      </c>
      <c r="AC3975">
        <v>0</v>
      </c>
      <c r="AD3975">
        <v>42.22316398689857</v>
      </c>
      <c r="AE3975">
        <v>1959.6975602317436</v>
      </c>
    </row>
    <row r="3976" spans="1:31" x14ac:dyDescent="0.25">
      <c r="A3976">
        <v>2391468</v>
      </c>
      <c r="B3976">
        <v>1</v>
      </c>
      <c r="C3976" t="s">
        <v>80</v>
      </c>
      <c r="D3976" t="s">
        <v>104</v>
      </c>
      <c r="E3976" t="s">
        <v>181</v>
      </c>
      <c r="F3976" t="s">
        <v>11593</v>
      </c>
      <c r="G3976" t="s">
        <v>183</v>
      </c>
      <c r="H3976" t="s">
        <v>135</v>
      </c>
      <c r="I3976" t="s">
        <v>136</v>
      </c>
      <c r="J3976" t="s">
        <v>137</v>
      </c>
      <c r="K3976" t="s">
        <v>163</v>
      </c>
      <c r="L3976" t="s">
        <v>11594</v>
      </c>
      <c r="M3976" t="s">
        <v>11595</v>
      </c>
      <c r="N3976">
        <v>2.2122222219999998</v>
      </c>
      <c r="O3976">
        <v>0</v>
      </c>
      <c r="P3976">
        <v>1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0.89836586039499278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0.89836586039499278</v>
      </c>
    </row>
    <row r="3977" spans="1:31" x14ac:dyDescent="0.25">
      <c r="A3977">
        <v>2391348</v>
      </c>
      <c r="B3977">
        <v>1</v>
      </c>
      <c r="C3977" t="s">
        <v>81</v>
      </c>
      <c r="D3977" t="s">
        <v>113</v>
      </c>
      <c r="E3977" t="s">
        <v>153</v>
      </c>
      <c r="F3977" t="s">
        <v>11596</v>
      </c>
      <c r="G3977" t="s">
        <v>134</v>
      </c>
      <c r="H3977" t="s">
        <v>143</v>
      </c>
      <c r="I3977" t="s">
        <v>136</v>
      </c>
      <c r="J3977" t="s">
        <v>137</v>
      </c>
      <c r="K3977" t="s">
        <v>138</v>
      </c>
      <c r="L3977" t="s">
        <v>11597</v>
      </c>
      <c r="M3977" t="s">
        <v>11598</v>
      </c>
      <c r="N3977">
        <v>1.7838888879999999</v>
      </c>
      <c r="O3977">
        <v>0</v>
      </c>
      <c r="P3977">
        <v>266</v>
      </c>
      <c r="Q3977">
        <v>0</v>
      </c>
      <c r="R3977">
        <v>9</v>
      </c>
      <c r="S3977">
        <v>0</v>
      </c>
      <c r="T3977">
        <v>33</v>
      </c>
      <c r="U3977">
        <v>0</v>
      </c>
      <c r="V3977">
        <v>0</v>
      </c>
      <c r="W3977">
        <v>0</v>
      </c>
      <c r="X3977">
        <v>52.759269879851615</v>
      </c>
      <c r="Y3977">
        <v>0</v>
      </c>
      <c r="Z3977">
        <v>51.599799459963144</v>
      </c>
      <c r="AA3977">
        <v>0</v>
      </c>
      <c r="AB3977">
        <v>25.569828312742256</v>
      </c>
      <c r="AC3977">
        <v>0</v>
      </c>
      <c r="AD3977">
        <v>0</v>
      </c>
      <c r="AE3977">
        <v>129.92889765255703</v>
      </c>
    </row>
    <row r="3978" spans="1:31" x14ac:dyDescent="0.25">
      <c r="A3978">
        <v>2391225</v>
      </c>
      <c r="B3978">
        <v>1</v>
      </c>
      <c r="C3978" t="s">
        <v>81</v>
      </c>
      <c r="D3978" t="s">
        <v>122</v>
      </c>
      <c r="E3978" t="s">
        <v>153</v>
      </c>
      <c r="F3978" t="s">
        <v>11599</v>
      </c>
      <c r="G3978" t="s">
        <v>162</v>
      </c>
      <c r="H3978" t="s">
        <v>143</v>
      </c>
      <c r="I3978" t="s">
        <v>136</v>
      </c>
      <c r="J3978" t="s">
        <v>137</v>
      </c>
      <c r="K3978" t="s">
        <v>163</v>
      </c>
      <c r="L3978" t="s">
        <v>11600</v>
      </c>
      <c r="M3978" t="s">
        <v>11601</v>
      </c>
      <c r="N3978">
        <v>1.7766666659999999</v>
      </c>
      <c r="O3978">
        <v>9</v>
      </c>
      <c r="P3978">
        <v>856</v>
      </c>
      <c r="Q3978">
        <v>70</v>
      </c>
      <c r="R3978">
        <v>39</v>
      </c>
      <c r="S3978">
        <v>23</v>
      </c>
      <c r="T3978">
        <v>54</v>
      </c>
      <c r="U3978">
        <v>0</v>
      </c>
      <c r="V3978">
        <v>2</v>
      </c>
      <c r="W3978">
        <v>2.9371267965067149</v>
      </c>
      <c r="X3978">
        <v>178.19567233660359</v>
      </c>
      <c r="Y3978">
        <v>102.33832672441913</v>
      </c>
      <c r="Z3978">
        <v>20.363916087409798</v>
      </c>
      <c r="AA3978">
        <v>109.91801923432897</v>
      </c>
      <c r="AB3978">
        <v>39.713760303484207</v>
      </c>
      <c r="AC3978">
        <v>0</v>
      </c>
      <c r="AD3978">
        <v>114.94711296811737</v>
      </c>
      <c r="AE3978">
        <v>568.41393445086976</v>
      </c>
    </row>
    <row r="3979" spans="1:31" x14ac:dyDescent="0.25">
      <c r="A3979">
        <v>2391368</v>
      </c>
      <c r="B3979">
        <v>1</v>
      </c>
      <c r="C3979" t="s">
        <v>80</v>
      </c>
      <c r="D3979" t="s">
        <v>96</v>
      </c>
      <c r="E3979" t="s">
        <v>181</v>
      </c>
      <c r="F3979" t="s">
        <v>11602</v>
      </c>
      <c r="G3979" t="s">
        <v>231</v>
      </c>
      <c r="H3979" t="s">
        <v>135</v>
      </c>
      <c r="I3979" t="s">
        <v>136</v>
      </c>
      <c r="J3979" t="s">
        <v>137</v>
      </c>
      <c r="K3979" t="s">
        <v>163</v>
      </c>
      <c r="L3979" t="s">
        <v>11603</v>
      </c>
      <c r="M3979" t="s">
        <v>11604</v>
      </c>
      <c r="N3979">
        <v>3.9483333329999999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</row>
    <row r="3980" spans="1:31" x14ac:dyDescent="0.25">
      <c r="A3980">
        <v>2391305</v>
      </c>
      <c r="B3980">
        <v>1</v>
      </c>
      <c r="C3980" t="s">
        <v>80</v>
      </c>
      <c r="D3980" t="s">
        <v>90</v>
      </c>
      <c r="E3980" t="s">
        <v>176</v>
      </c>
      <c r="F3980" t="s">
        <v>11605</v>
      </c>
      <c r="G3980" t="s">
        <v>261</v>
      </c>
      <c r="H3980" t="s">
        <v>135</v>
      </c>
      <c r="I3980" t="s">
        <v>136</v>
      </c>
      <c r="J3980" t="s">
        <v>137</v>
      </c>
      <c r="K3980" t="s">
        <v>163</v>
      </c>
      <c r="L3980" t="s">
        <v>11606</v>
      </c>
      <c r="M3980" t="s">
        <v>11607</v>
      </c>
      <c r="N3980">
        <v>4.051388888</v>
      </c>
      <c r="O3980">
        <v>0</v>
      </c>
      <c r="P3980">
        <v>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10.380735162849293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10.380735162849293</v>
      </c>
    </row>
    <row r="3981" spans="1:31" x14ac:dyDescent="0.25">
      <c r="A3981">
        <v>2391660</v>
      </c>
      <c r="B3981">
        <v>1</v>
      </c>
      <c r="C3981" t="s">
        <v>81</v>
      </c>
      <c r="D3981" t="s">
        <v>128</v>
      </c>
      <c r="E3981" t="s">
        <v>181</v>
      </c>
      <c r="F3981" t="s">
        <v>11608</v>
      </c>
      <c r="G3981" t="s">
        <v>231</v>
      </c>
      <c r="H3981" t="s">
        <v>135</v>
      </c>
      <c r="I3981" t="s">
        <v>136</v>
      </c>
      <c r="J3981" t="s">
        <v>137</v>
      </c>
      <c r="K3981" t="s">
        <v>163</v>
      </c>
      <c r="L3981" t="s">
        <v>11609</v>
      </c>
      <c r="M3981" t="s">
        <v>11610</v>
      </c>
      <c r="N3981">
        <v>5.5733333329999999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2.7323481735019879</v>
      </c>
      <c r="AC3981">
        <v>0</v>
      </c>
      <c r="AD3981">
        <v>0</v>
      </c>
      <c r="AE3981">
        <v>2.7323481735019879</v>
      </c>
    </row>
    <row r="3982" spans="1:31" x14ac:dyDescent="0.25">
      <c r="A3982">
        <v>2391411</v>
      </c>
      <c r="B3982">
        <v>1</v>
      </c>
      <c r="C3982" t="s">
        <v>80</v>
      </c>
      <c r="D3982" t="s">
        <v>83</v>
      </c>
      <c r="E3982" t="s">
        <v>141</v>
      </c>
      <c r="F3982" t="s">
        <v>11611</v>
      </c>
      <c r="G3982" t="s">
        <v>220</v>
      </c>
      <c r="H3982" t="s">
        <v>143</v>
      </c>
      <c r="I3982" t="s">
        <v>136</v>
      </c>
      <c r="J3982" t="s">
        <v>137</v>
      </c>
      <c r="K3982" t="s">
        <v>163</v>
      </c>
      <c r="L3982" t="s">
        <v>11612</v>
      </c>
      <c r="M3982" t="s">
        <v>11613</v>
      </c>
      <c r="N3982">
        <v>7.2222222000000003E-2</v>
      </c>
      <c r="O3982">
        <v>0</v>
      </c>
      <c r="P3982">
        <v>3764</v>
      </c>
      <c r="Q3982">
        <v>0</v>
      </c>
      <c r="R3982">
        <v>0</v>
      </c>
      <c r="S3982">
        <v>2</v>
      </c>
      <c r="T3982">
        <v>179</v>
      </c>
      <c r="U3982">
        <v>0</v>
      </c>
      <c r="V3982">
        <v>0</v>
      </c>
      <c r="W3982">
        <v>0</v>
      </c>
      <c r="X3982">
        <v>51.51747579358716</v>
      </c>
      <c r="Y3982">
        <v>0</v>
      </c>
      <c r="Z3982">
        <v>0</v>
      </c>
      <c r="AA3982">
        <v>15.182495575944666</v>
      </c>
      <c r="AB3982">
        <v>14.920063445258114</v>
      </c>
      <c r="AC3982">
        <v>0</v>
      </c>
      <c r="AD3982">
        <v>0</v>
      </c>
      <c r="AE3982">
        <v>81.620034814789932</v>
      </c>
    </row>
    <row r="3983" spans="1:31" x14ac:dyDescent="0.25">
      <c r="A3983">
        <v>2391554</v>
      </c>
      <c r="B3983">
        <v>1</v>
      </c>
      <c r="C3983" t="s">
        <v>81</v>
      </c>
      <c r="D3983" t="s">
        <v>118</v>
      </c>
      <c r="E3983" t="s">
        <v>141</v>
      </c>
      <c r="F3983" t="s">
        <v>11614</v>
      </c>
      <c r="G3983" t="s">
        <v>162</v>
      </c>
      <c r="H3983" t="s">
        <v>143</v>
      </c>
      <c r="I3983" t="s">
        <v>417</v>
      </c>
      <c r="J3983" t="s">
        <v>137</v>
      </c>
      <c r="K3983" t="s">
        <v>163</v>
      </c>
      <c r="L3983" t="s">
        <v>11615</v>
      </c>
      <c r="M3983" t="s">
        <v>11616</v>
      </c>
      <c r="N3983">
        <v>2.7222222000000001E-2</v>
      </c>
      <c r="O3983">
        <v>0</v>
      </c>
      <c r="P3983">
        <v>900</v>
      </c>
      <c r="Q3983">
        <v>2</v>
      </c>
      <c r="R3983">
        <v>124</v>
      </c>
      <c r="S3983">
        <v>0</v>
      </c>
      <c r="T3983">
        <v>66</v>
      </c>
      <c r="U3983">
        <v>0</v>
      </c>
      <c r="V3983">
        <v>2</v>
      </c>
      <c r="W3983">
        <v>0</v>
      </c>
      <c r="X3983">
        <v>2.9010382763001132</v>
      </c>
      <c r="Y3983">
        <v>0.13174251584514998</v>
      </c>
      <c r="Z3983">
        <v>0.76884756351270001</v>
      </c>
      <c r="AA3983">
        <v>0</v>
      </c>
      <c r="AB3983">
        <v>1.0884048666991502</v>
      </c>
      <c r="AC3983">
        <v>0</v>
      </c>
      <c r="AD3983">
        <v>5.0701028732067002</v>
      </c>
      <c r="AE3983">
        <v>9.960136095563815</v>
      </c>
    </row>
    <row r="3984" spans="1:31" x14ac:dyDescent="0.25">
      <c r="A3984">
        <v>2391511</v>
      </c>
      <c r="B3984">
        <v>1</v>
      </c>
      <c r="C3984" t="s">
        <v>80</v>
      </c>
      <c r="D3984" t="s">
        <v>102</v>
      </c>
      <c r="E3984" t="s">
        <v>157</v>
      </c>
      <c r="F3984" t="s">
        <v>11617</v>
      </c>
      <c r="G3984" t="s">
        <v>272</v>
      </c>
      <c r="H3984" t="s">
        <v>135</v>
      </c>
      <c r="I3984" t="s">
        <v>136</v>
      </c>
      <c r="J3984" t="s">
        <v>137</v>
      </c>
      <c r="K3984" t="s">
        <v>163</v>
      </c>
      <c r="L3984" t="s">
        <v>11618</v>
      </c>
      <c r="M3984" t="s">
        <v>11619</v>
      </c>
      <c r="N3984">
        <v>1.5938888879999999</v>
      </c>
      <c r="O3984">
        <v>0</v>
      </c>
      <c r="P3984">
        <v>26</v>
      </c>
      <c r="Q3984">
        <v>0</v>
      </c>
      <c r="R3984">
        <v>2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8.66128624130722</v>
      </c>
      <c r="Y3984">
        <v>0</v>
      </c>
      <c r="Z3984">
        <v>1.5289080407559505</v>
      </c>
      <c r="AA3984">
        <v>0</v>
      </c>
      <c r="AB3984">
        <v>0</v>
      </c>
      <c r="AC3984">
        <v>0</v>
      </c>
      <c r="AD3984">
        <v>0</v>
      </c>
      <c r="AE3984">
        <v>10.190194282063171</v>
      </c>
    </row>
    <row r="3985" spans="1:31" x14ac:dyDescent="0.25">
      <c r="A3985">
        <v>2391262</v>
      </c>
      <c r="B3985">
        <v>1</v>
      </c>
      <c r="C3985" t="s">
        <v>80</v>
      </c>
      <c r="D3985" t="s">
        <v>90</v>
      </c>
      <c r="E3985" t="s">
        <v>132</v>
      </c>
      <c r="F3985" t="s">
        <v>11620</v>
      </c>
      <c r="G3985" t="s">
        <v>147</v>
      </c>
      <c r="H3985" t="s">
        <v>135</v>
      </c>
      <c r="I3985" t="s">
        <v>136</v>
      </c>
      <c r="J3985" t="s">
        <v>5</v>
      </c>
      <c r="K3985" t="s">
        <v>138</v>
      </c>
      <c r="L3985" t="s">
        <v>11621</v>
      </c>
      <c r="M3985" t="s">
        <v>11622</v>
      </c>
      <c r="N3985">
        <v>10.793333333</v>
      </c>
      <c r="O3985">
        <v>0</v>
      </c>
      <c r="P3985">
        <v>951</v>
      </c>
      <c r="Q3985">
        <v>0</v>
      </c>
      <c r="R3985">
        <v>0</v>
      </c>
      <c r="S3985">
        <v>0</v>
      </c>
      <c r="T3985">
        <v>34</v>
      </c>
      <c r="U3985">
        <v>0</v>
      </c>
      <c r="V3985">
        <v>0</v>
      </c>
      <c r="W3985">
        <v>0</v>
      </c>
      <c r="X3985">
        <v>1985.0937055705933</v>
      </c>
      <c r="Y3985">
        <v>0</v>
      </c>
      <c r="Z3985">
        <v>0</v>
      </c>
      <c r="AA3985">
        <v>0</v>
      </c>
      <c r="AB3985">
        <v>402.8314907850617</v>
      </c>
      <c r="AC3985">
        <v>0</v>
      </c>
      <c r="AD3985">
        <v>0</v>
      </c>
      <c r="AE3985">
        <v>2387.9251963556549</v>
      </c>
    </row>
    <row r="3986" spans="1:31" x14ac:dyDescent="0.25">
      <c r="A3986">
        <v>2391408</v>
      </c>
      <c r="B3986">
        <v>1</v>
      </c>
      <c r="C3986" t="s">
        <v>81</v>
      </c>
      <c r="D3986" t="s">
        <v>112</v>
      </c>
      <c r="E3986" t="s">
        <v>153</v>
      </c>
      <c r="F3986" t="s">
        <v>11623</v>
      </c>
      <c r="G3986" t="s">
        <v>162</v>
      </c>
      <c r="H3986" t="s">
        <v>143</v>
      </c>
      <c r="I3986" t="s">
        <v>136</v>
      </c>
      <c r="J3986" t="s">
        <v>137</v>
      </c>
      <c r="K3986" t="s">
        <v>163</v>
      </c>
      <c r="L3986" t="s">
        <v>11624</v>
      </c>
      <c r="M3986" t="s">
        <v>11625</v>
      </c>
      <c r="N3986">
        <v>1.5080555550000001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311.12384703220613</v>
      </c>
      <c r="AD3986">
        <v>0</v>
      </c>
      <c r="AE3986">
        <v>311.12384703220613</v>
      </c>
    </row>
    <row r="3987" spans="1:31" x14ac:dyDescent="0.25">
      <c r="A3987">
        <v>2391431</v>
      </c>
      <c r="B3987">
        <v>1</v>
      </c>
      <c r="C3987" t="s">
        <v>80</v>
      </c>
      <c r="D3987" t="s">
        <v>84</v>
      </c>
      <c r="E3987" t="s">
        <v>181</v>
      </c>
      <c r="F3987" t="s">
        <v>11626</v>
      </c>
      <c r="G3987" t="s">
        <v>183</v>
      </c>
      <c r="H3987" t="s">
        <v>135</v>
      </c>
      <c r="I3987" t="s">
        <v>136</v>
      </c>
      <c r="J3987" t="s">
        <v>137</v>
      </c>
      <c r="K3987" t="s">
        <v>163</v>
      </c>
      <c r="L3987" t="s">
        <v>11496</v>
      </c>
      <c r="M3987" t="s">
        <v>11627</v>
      </c>
      <c r="N3987">
        <v>1.8844444440000001</v>
      </c>
      <c r="O3987">
        <v>0</v>
      </c>
      <c r="P3987">
        <v>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0.52639291205710448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0.52639291205710448</v>
      </c>
    </row>
    <row r="3988" spans="1:31" x14ac:dyDescent="0.25">
      <c r="A3988">
        <v>2391454</v>
      </c>
      <c r="B3988">
        <v>1</v>
      </c>
      <c r="C3988" t="s">
        <v>80</v>
      </c>
      <c r="D3988" t="s">
        <v>108</v>
      </c>
      <c r="E3988" t="s">
        <v>153</v>
      </c>
      <c r="F3988" t="s">
        <v>1942</v>
      </c>
      <c r="G3988" t="s">
        <v>162</v>
      </c>
      <c r="H3988" t="s">
        <v>143</v>
      </c>
      <c r="I3988" t="s">
        <v>136</v>
      </c>
      <c r="J3988" t="s">
        <v>137</v>
      </c>
      <c r="K3988" t="s">
        <v>163</v>
      </c>
      <c r="L3988" t="s">
        <v>11628</v>
      </c>
      <c r="M3988" t="s">
        <v>11629</v>
      </c>
      <c r="N3988">
        <v>0.71666666599999995</v>
      </c>
      <c r="O3988">
        <v>0</v>
      </c>
      <c r="P3988">
        <v>7022</v>
      </c>
      <c r="Q3988">
        <v>3</v>
      </c>
      <c r="R3988">
        <v>1131</v>
      </c>
      <c r="S3988">
        <v>20</v>
      </c>
      <c r="T3988">
        <v>1734</v>
      </c>
      <c r="U3988">
        <v>7</v>
      </c>
      <c r="V3988">
        <v>3</v>
      </c>
      <c r="W3988">
        <v>0</v>
      </c>
      <c r="X3988">
        <v>864.79000264674653</v>
      </c>
      <c r="Y3988">
        <v>7.2777006083543672</v>
      </c>
      <c r="Z3988">
        <v>934.54204894303882</v>
      </c>
      <c r="AA3988">
        <v>121.51781197403321</v>
      </c>
      <c r="AB3988">
        <v>975.10242458945618</v>
      </c>
      <c r="AC3988">
        <v>301.35579622481413</v>
      </c>
      <c r="AD3988">
        <v>7.5621716732466355</v>
      </c>
      <c r="AE3988">
        <v>3212.14795665969</v>
      </c>
    </row>
    <row r="3989" spans="1:31" x14ac:dyDescent="0.25">
      <c r="A3989">
        <v>2391245</v>
      </c>
      <c r="B3989">
        <v>1</v>
      </c>
      <c r="C3989" t="s">
        <v>80</v>
      </c>
      <c r="D3989" t="s">
        <v>103</v>
      </c>
      <c r="E3989" t="s">
        <v>141</v>
      </c>
      <c r="F3989" t="s">
        <v>11630</v>
      </c>
      <c r="G3989" t="s">
        <v>162</v>
      </c>
      <c r="H3989" t="s">
        <v>143</v>
      </c>
      <c r="I3989" t="s">
        <v>136</v>
      </c>
      <c r="J3989" t="s">
        <v>137</v>
      </c>
      <c r="K3989" t="s">
        <v>163</v>
      </c>
      <c r="L3989" t="s">
        <v>11631</v>
      </c>
      <c r="M3989" t="s">
        <v>11632</v>
      </c>
      <c r="N3989">
        <v>0.67472222199999998</v>
      </c>
      <c r="O3989">
        <v>0</v>
      </c>
      <c r="P3989">
        <v>0</v>
      </c>
      <c r="Q3989">
        <v>0</v>
      </c>
      <c r="R3989">
        <v>0</v>
      </c>
      <c r="S3989">
        <v>1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264.166213672487</v>
      </c>
      <c r="AB3989">
        <v>0</v>
      </c>
      <c r="AC3989">
        <v>0</v>
      </c>
      <c r="AD3989">
        <v>0</v>
      </c>
      <c r="AE3989">
        <v>264.166213672487</v>
      </c>
    </row>
    <row r="3990" spans="1:31" x14ac:dyDescent="0.25">
      <c r="A3990">
        <v>2391617</v>
      </c>
      <c r="B3990">
        <v>1</v>
      </c>
      <c r="C3990" t="s">
        <v>81</v>
      </c>
      <c r="D3990" t="s">
        <v>127</v>
      </c>
      <c r="E3990" t="s">
        <v>132</v>
      </c>
      <c r="F3990" t="s">
        <v>11633</v>
      </c>
      <c r="G3990" t="s">
        <v>187</v>
      </c>
      <c r="H3990" t="s">
        <v>135</v>
      </c>
      <c r="I3990" t="s">
        <v>136</v>
      </c>
      <c r="J3990" t="s">
        <v>137</v>
      </c>
      <c r="K3990" t="s">
        <v>163</v>
      </c>
      <c r="L3990" t="s">
        <v>11634</v>
      </c>
      <c r="M3990" t="s">
        <v>11635</v>
      </c>
      <c r="N3990">
        <v>0.35166666600000002</v>
      </c>
      <c r="O3990">
        <v>0</v>
      </c>
      <c r="P3990">
        <v>176</v>
      </c>
      <c r="Q3990">
        <v>0</v>
      </c>
      <c r="R3990">
        <v>2</v>
      </c>
      <c r="S3990">
        <v>0</v>
      </c>
      <c r="T3990">
        <v>54</v>
      </c>
      <c r="U3990">
        <v>0</v>
      </c>
      <c r="V3990">
        <v>0</v>
      </c>
      <c r="W3990">
        <v>0</v>
      </c>
      <c r="X3990">
        <v>13.399553953328143</v>
      </c>
      <c r="Y3990">
        <v>0</v>
      </c>
      <c r="Z3990">
        <v>9.8133786723333342E-4</v>
      </c>
      <c r="AA3990">
        <v>0</v>
      </c>
      <c r="AB3990">
        <v>10.162486058369893</v>
      </c>
      <c r="AC3990">
        <v>0</v>
      </c>
      <c r="AD3990">
        <v>0</v>
      </c>
      <c r="AE3990">
        <v>23.563021349565268</v>
      </c>
    </row>
    <row r="3991" spans="1:31" x14ac:dyDescent="0.25">
      <c r="A3991">
        <v>2391594</v>
      </c>
      <c r="B3991">
        <v>1</v>
      </c>
      <c r="C3991" t="s">
        <v>80</v>
      </c>
      <c r="D3991" t="s">
        <v>98</v>
      </c>
      <c r="E3991" t="s">
        <v>153</v>
      </c>
      <c r="F3991" t="s">
        <v>7198</v>
      </c>
      <c r="G3991" t="s">
        <v>220</v>
      </c>
      <c r="H3991" t="s">
        <v>143</v>
      </c>
      <c r="I3991" t="s">
        <v>136</v>
      </c>
      <c r="J3991" t="s">
        <v>137</v>
      </c>
      <c r="K3991" t="s">
        <v>163</v>
      </c>
      <c r="L3991" t="s">
        <v>11636</v>
      </c>
      <c r="M3991" t="s">
        <v>11637</v>
      </c>
      <c r="N3991">
        <v>0.53333333299999997</v>
      </c>
      <c r="O3991">
        <v>0</v>
      </c>
      <c r="P3991">
        <v>0</v>
      </c>
      <c r="Q3991">
        <v>9</v>
      </c>
      <c r="R3991">
        <v>95</v>
      </c>
      <c r="S3991">
        <v>4</v>
      </c>
      <c r="T3991">
        <v>27</v>
      </c>
      <c r="U3991">
        <v>1</v>
      </c>
      <c r="V3991">
        <v>0</v>
      </c>
      <c r="W3991">
        <v>0</v>
      </c>
      <c r="X3991">
        <v>0</v>
      </c>
      <c r="Y3991">
        <v>53.666474633838178</v>
      </c>
      <c r="Z3991">
        <v>72.403272838336832</v>
      </c>
      <c r="AA3991">
        <v>2.4486350568697604</v>
      </c>
      <c r="AB3991">
        <v>15.441874496225459</v>
      </c>
      <c r="AC3991">
        <v>19.489889822773371</v>
      </c>
      <c r="AD3991">
        <v>0</v>
      </c>
      <c r="AE3991">
        <v>163.4501468480436</v>
      </c>
    </row>
    <row r="3992" spans="1:31" x14ac:dyDescent="0.25">
      <c r="A3992">
        <v>2391640</v>
      </c>
      <c r="B3992">
        <v>1</v>
      </c>
      <c r="C3992" t="s">
        <v>80</v>
      </c>
      <c r="D3992" t="s">
        <v>93</v>
      </c>
      <c r="E3992" t="s">
        <v>279</v>
      </c>
      <c r="F3992" t="s">
        <v>11638</v>
      </c>
      <c r="G3992" t="s">
        <v>254</v>
      </c>
      <c r="H3992" t="s">
        <v>143</v>
      </c>
      <c r="I3992" t="s">
        <v>136</v>
      </c>
      <c r="J3992" t="s">
        <v>137</v>
      </c>
      <c r="K3992" t="s">
        <v>163</v>
      </c>
      <c r="L3992" t="s">
        <v>11639</v>
      </c>
      <c r="M3992" t="s">
        <v>11640</v>
      </c>
      <c r="N3992">
        <v>0.775277777</v>
      </c>
      <c r="O3992">
        <v>2</v>
      </c>
      <c r="P3992">
        <v>335</v>
      </c>
      <c r="Q3992">
        <v>22</v>
      </c>
      <c r="R3992">
        <v>78</v>
      </c>
      <c r="S3992">
        <v>7</v>
      </c>
      <c r="T3992">
        <v>65</v>
      </c>
      <c r="U3992">
        <v>0</v>
      </c>
      <c r="V3992">
        <v>0</v>
      </c>
      <c r="W3992">
        <v>3.3007190522491885</v>
      </c>
      <c r="X3992">
        <v>66.454325972269658</v>
      </c>
      <c r="Y3992">
        <v>76.369470001319371</v>
      </c>
      <c r="Z3992">
        <v>181.99926664075232</v>
      </c>
      <c r="AA3992">
        <v>4.3935381473356268</v>
      </c>
      <c r="AB3992">
        <v>42.915664191601465</v>
      </c>
      <c r="AC3992">
        <v>0</v>
      </c>
      <c r="AD3992">
        <v>0</v>
      </c>
      <c r="AE3992">
        <v>375.4329840055276</v>
      </c>
    </row>
    <row r="3993" spans="1:31" x14ac:dyDescent="0.25">
      <c r="A3993">
        <v>2391391</v>
      </c>
      <c r="B3993">
        <v>1</v>
      </c>
      <c r="C3993" t="s">
        <v>80</v>
      </c>
      <c r="D3993" t="s">
        <v>101</v>
      </c>
      <c r="E3993" t="s">
        <v>157</v>
      </c>
      <c r="F3993" t="s">
        <v>11641</v>
      </c>
      <c r="G3993" t="s">
        <v>254</v>
      </c>
      <c r="H3993" t="s">
        <v>135</v>
      </c>
      <c r="I3993" t="s">
        <v>136</v>
      </c>
      <c r="J3993" t="s">
        <v>137</v>
      </c>
      <c r="K3993" t="s">
        <v>163</v>
      </c>
      <c r="L3993" t="s">
        <v>11642</v>
      </c>
      <c r="M3993" t="s">
        <v>11643</v>
      </c>
      <c r="N3993">
        <v>0.80777777699999997</v>
      </c>
      <c r="O3993">
        <v>0</v>
      </c>
      <c r="P3993">
        <v>119</v>
      </c>
      <c r="Q3993">
        <v>0</v>
      </c>
      <c r="R3993">
        <v>1</v>
      </c>
      <c r="S3993">
        <v>0</v>
      </c>
      <c r="T3993">
        <v>6</v>
      </c>
      <c r="U3993">
        <v>0</v>
      </c>
      <c r="V3993">
        <v>0</v>
      </c>
      <c r="W3993">
        <v>0</v>
      </c>
      <c r="X3993">
        <v>13.255984782545283</v>
      </c>
      <c r="Y3993">
        <v>0</v>
      </c>
      <c r="Z3993">
        <v>0</v>
      </c>
      <c r="AA3993">
        <v>0</v>
      </c>
      <c r="AB3993">
        <v>1.9036972051933001</v>
      </c>
      <c r="AC3993">
        <v>0</v>
      </c>
      <c r="AD3993">
        <v>0</v>
      </c>
      <c r="AE3993">
        <v>15.159681987738583</v>
      </c>
    </row>
    <row r="3994" spans="1:31" x14ac:dyDescent="0.25">
      <c r="A3994">
        <v>2391239</v>
      </c>
      <c r="B3994">
        <v>1</v>
      </c>
      <c r="C3994" t="s">
        <v>80</v>
      </c>
      <c r="D3994" t="s">
        <v>84</v>
      </c>
      <c r="E3994" t="s">
        <v>176</v>
      </c>
      <c r="F3994" t="s">
        <v>11644</v>
      </c>
      <c r="G3994" t="s">
        <v>297</v>
      </c>
      <c r="H3994" t="s">
        <v>135</v>
      </c>
      <c r="I3994" t="s">
        <v>136</v>
      </c>
      <c r="J3994" t="s">
        <v>137</v>
      </c>
      <c r="K3994" t="s">
        <v>163</v>
      </c>
      <c r="L3994" t="s">
        <v>11645</v>
      </c>
      <c r="M3994" t="s">
        <v>11646</v>
      </c>
      <c r="N3994">
        <v>2.8330555550000001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2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</row>
    <row r="3995" spans="1:31" x14ac:dyDescent="0.25">
      <c r="A3995">
        <v>2391285</v>
      </c>
      <c r="B3995">
        <v>1</v>
      </c>
      <c r="C3995" t="s">
        <v>80</v>
      </c>
      <c r="D3995" t="s">
        <v>96</v>
      </c>
      <c r="E3995" t="s">
        <v>157</v>
      </c>
      <c r="F3995" t="s">
        <v>9779</v>
      </c>
      <c r="G3995" t="s">
        <v>213</v>
      </c>
      <c r="H3995" t="s">
        <v>135</v>
      </c>
      <c r="I3995" t="s">
        <v>136</v>
      </c>
      <c r="J3995" t="s">
        <v>137</v>
      </c>
      <c r="K3995" t="s">
        <v>163</v>
      </c>
      <c r="L3995" t="s">
        <v>11647</v>
      </c>
      <c r="M3995" t="s">
        <v>11648</v>
      </c>
      <c r="N3995">
        <v>1.664722222</v>
      </c>
      <c r="O3995">
        <v>0</v>
      </c>
      <c r="P3995">
        <v>54</v>
      </c>
      <c r="Q3995">
        <v>0</v>
      </c>
      <c r="R3995">
        <v>0</v>
      </c>
      <c r="S3995">
        <v>0</v>
      </c>
      <c r="T3995">
        <v>1</v>
      </c>
      <c r="U3995">
        <v>0</v>
      </c>
      <c r="V3995">
        <v>0</v>
      </c>
      <c r="W3995">
        <v>0</v>
      </c>
      <c r="X3995">
        <v>28.363060977488452</v>
      </c>
      <c r="Y3995">
        <v>0</v>
      </c>
      <c r="Z3995">
        <v>0</v>
      </c>
      <c r="AA3995">
        <v>0</v>
      </c>
      <c r="AB3995">
        <v>0.33350608446365004</v>
      </c>
      <c r="AC3995">
        <v>0</v>
      </c>
      <c r="AD3995">
        <v>0</v>
      </c>
      <c r="AE3995">
        <v>28.696567061952102</v>
      </c>
    </row>
    <row r="3996" spans="1:31" x14ac:dyDescent="0.25">
      <c r="A3996">
        <v>2391531</v>
      </c>
      <c r="B3996">
        <v>1</v>
      </c>
      <c r="C3996" t="s">
        <v>80</v>
      </c>
      <c r="D3996" t="s">
        <v>108</v>
      </c>
      <c r="E3996" t="s">
        <v>157</v>
      </c>
      <c r="F3996" t="s">
        <v>11649</v>
      </c>
      <c r="G3996" t="s">
        <v>272</v>
      </c>
      <c r="H3996" t="s">
        <v>135</v>
      </c>
      <c r="I3996" t="s">
        <v>136</v>
      </c>
      <c r="J3996" t="s">
        <v>137</v>
      </c>
      <c r="K3996" t="s">
        <v>163</v>
      </c>
      <c r="L3996" t="s">
        <v>11650</v>
      </c>
      <c r="M3996" t="s">
        <v>11651</v>
      </c>
      <c r="N3996">
        <v>3.4027777769999998</v>
      </c>
      <c r="O3996">
        <v>0</v>
      </c>
      <c r="P3996">
        <v>2</v>
      </c>
      <c r="Q3996">
        <v>0</v>
      </c>
      <c r="R3996">
        <v>1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1.0754534309621702</v>
      </c>
      <c r="Y3996">
        <v>0</v>
      </c>
      <c r="Z3996">
        <v>1.3101737270941918</v>
      </c>
      <c r="AA3996">
        <v>0</v>
      </c>
      <c r="AB3996">
        <v>0</v>
      </c>
      <c r="AC3996">
        <v>0</v>
      </c>
      <c r="AD3996">
        <v>0</v>
      </c>
      <c r="AE3996">
        <v>2.3856271580563622</v>
      </c>
    </row>
    <row r="3997" spans="1:31" x14ac:dyDescent="0.25">
      <c r="A3997">
        <v>2391385</v>
      </c>
      <c r="B3997">
        <v>1</v>
      </c>
      <c r="C3997" t="s">
        <v>80</v>
      </c>
      <c r="D3997" t="s">
        <v>96</v>
      </c>
      <c r="E3997" t="s">
        <v>181</v>
      </c>
      <c r="F3997" t="s">
        <v>11652</v>
      </c>
      <c r="G3997" t="s">
        <v>231</v>
      </c>
      <c r="H3997" t="s">
        <v>135</v>
      </c>
      <c r="I3997" t="s">
        <v>136</v>
      </c>
      <c r="J3997" t="s">
        <v>137</v>
      </c>
      <c r="K3997" t="s">
        <v>163</v>
      </c>
      <c r="L3997" t="s">
        <v>11653</v>
      </c>
      <c r="M3997" t="s">
        <v>11654</v>
      </c>
      <c r="N3997">
        <v>1.3602777770000001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</row>
    <row r="3998" spans="1:31" x14ac:dyDescent="0.25">
      <c r="A3998">
        <v>2391322</v>
      </c>
      <c r="B3998">
        <v>1</v>
      </c>
      <c r="C3998" t="s">
        <v>80</v>
      </c>
      <c r="D3998" t="s">
        <v>104</v>
      </c>
      <c r="E3998" t="s">
        <v>157</v>
      </c>
      <c r="F3998" t="s">
        <v>11655</v>
      </c>
      <c r="G3998" t="s">
        <v>254</v>
      </c>
      <c r="H3998" t="s">
        <v>135</v>
      </c>
      <c r="I3998" t="s">
        <v>136</v>
      </c>
      <c r="J3998" t="s">
        <v>137</v>
      </c>
      <c r="K3998" t="s">
        <v>163</v>
      </c>
      <c r="L3998" t="s">
        <v>11656</v>
      </c>
      <c r="M3998" t="s">
        <v>11657</v>
      </c>
      <c r="N3998">
        <v>2.1830555550000001</v>
      </c>
      <c r="O3998">
        <v>0</v>
      </c>
      <c r="P3998">
        <v>14</v>
      </c>
      <c r="Q3998">
        <v>0</v>
      </c>
      <c r="R3998">
        <v>4</v>
      </c>
      <c r="S3998">
        <v>0</v>
      </c>
      <c r="T3998">
        <v>2</v>
      </c>
      <c r="U3998">
        <v>0</v>
      </c>
      <c r="V3998">
        <v>0</v>
      </c>
      <c r="W3998">
        <v>0</v>
      </c>
      <c r="X3998">
        <v>5.3154670694852637</v>
      </c>
      <c r="Y3998">
        <v>0</v>
      </c>
      <c r="Z3998">
        <v>1.4689473446008474</v>
      </c>
      <c r="AA3998">
        <v>0</v>
      </c>
      <c r="AB3998">
        <v>3.4911468605093416</v>
      </c>
      <c r="AC3998">
        <v>0</v>
      </c>
      <c r="AD3998">
        <v>0</v>
      </c>
      <c r="AE3998">
        <v>10.275561274595454</v>
      </c>
    </row>
    <row r="3999" spans="1:31" x14ac:dyDescent="0.25">
      <c r="A3999">
        <v>2391328</v>
      </c>
      <c r="B3999">
        <v>1</v>
      </c>
      <c r="C3999" t="s">
        <v>80</v>
      </c>
      <c r="D3999" t="s">
        <v>104</v>
      </c>
      <c r="E3999" t="s">
        <v>141</v>
      </c>
      <c r="F3999" t="s">
        <v>11658</v>
      </c>
      <c r="G3999" t="s">
        <v>206</v>
      </c>
      <c r="H3999" t="s">
        <v>143</v>
      </c>
      <c r="I3999" t="s">
        <v>136</v>
      </c>
      <c r="J3999" t="s">
        <v>137</v>
      </c>
      <c r="K3999" t="s">
        <v>163</v>
      </c>
      <c r="L3999" t="s">
        <v>11659</v>
      </c>
      <c r="M3999" t="s">
        <v>11660</v>
      </c>
      <c r="N3999">
        <v>2.835</v>
      </c>
      <c r="O3999">
        <v>0</v>
      </c>
      <c r="P3999">
        <v>7</v>
      </c>
      <c r="Q3999">
        <v>0</v>
      </c>
      <c r="R3999">
        <v>1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4.4276561276940081</v>
      </c>
      <c r="Y3999">
        <v>0</v>
      </c>
      <c r="Z3999">
        <v>0.86275470910283336</v>
      </c>
      <c r="AA3999">
        <v>0</v>
      </c>
      <c r="AB3999">
        <v>0</v>
      </c>
      <c r="AC3999">
        <v>0</v>
      </c>
      <c r="AD3999">
        <v>0</v>
      </c>
      <c r="AE3999">
        <v>5.2904108367968412</v>
      </c>
    </row>
    <row r="4000" spans="1:31" x14ac:dyDescent="0.25">
      <c r="A4000">
        <v>2391345</v>
      </c>
      <c r="B4000">
        <v>1</v>
      </c>
      <c r="C4000" t="s">
        <v>80</v>
      </c>
      <c r="D4000" t="s">
        <v>92</v>
      </c>
      <c r="E4000" t="s">
        <v>153</v>
      </c>
      <c r="F4000" t="s">
        <v>2591</v>
      </c>
      <c r="G4000" t="s">
        <v>134</v>
      </c>
      <c r="H4000" t="s">
        <v>143</v>
      </c>
      <c r="I4000" t="s">
        <v>136</v>
      </c>
      <c r="J4000" t="s">
        <v>137</v>
      </c>
      <c r="K4000" t="s">
        <v>138</v>
      </c>
      <c r="L4000" t="s">
        <v>11661</v>
      </c>
      <c r="M4000" t="s">
        <v>11662</v>
      </c>
      <c r="N4000">
        <v>1.0525</v>
      </c>
      <c r="O4000">
        <v>0</v>
      </c>
      <c r="P4000">
        <v>371</v>
      </c>
      <c r="Q4000">
        <v>0</v>
      </c>
      <c r="R4000">
        <v>3</v>
      </c>
      <c r="S4000">
        <v>8</v>
      </c>
      <c r="T4000">
        <v>19</v>
      </c>
      <c r="U4000">
        <v>0</v>
      </c>
      <c r="V4000">
        <v>1</v>
      </c>
      <c r="W4000">
        <v>0</v>
      </c>
      <c r="X4000">
        <v>89.759528876350146</v>
      </c>
      <c r="Y4000">
        <v>0</v>
      </c>
      <c r="Z4000">
        <v>1.3308431363891384</v>
      </c>
      <c r="AA4000">
        <v>196.62709916692489</v>
      </c>
      <c r="AB4000">
        <v>17.821138830218889</v>
      </c>
      <c r="AC4000">
        <v>0</v>
      </c>
      <c r="AD4000">
        <v>2.1570092031334376</v>
      </c>
      <c r="AE4000">
        <v>307.69561921301653</v>
      </c>
    </row>
    <row r="4001" spans="1:31" x14ac:dyDescent="0.25">
      <c r="A4001">
        <v>2391471</v>
      </c>
      <c r="B4001">
        <v>1</v>
      </c>
      <c r="C4001" t="s">
        <v>80</v>
      </c>
      <c r="D4001" t="s">
        <v>102</v>
      </c>
      <c r="E4001" t="s">
        <v>157</v>
      </c>
      <c r="F4001" t="s">
        <v>7351</v>
      </c>
      <c r="G4001" t="s">
        <v>272</v>
      </c>
      <c r="H4001" t="s">
        <v>135</v>
      </c>
      <c r="I4001" t="s">
        <v>136</v>
      </c>
      <c r="J4001" t="s">
        <v>137</v>
      </c>
      <c r="K4001" t="s">
        <v>163</v>
      </c>
      <c r="L4001" t="s">
        <v>11663</v>
      </c>
      <c r="M4001" t="s">
        <v>11664</v>
      </c>
      <c r="N4001">
        <v>2.0272222219999998</v>
      </c>
      <c r="O4001">
        <v>0</v>
      </c>
      <c r="P4001">
        <v>5</v>
      </c>
      <c r="Q4001">
        <v>0</v>
      </c>
      <c r="R4001">
        <v>1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1.9442516817060664</v>
      </c>
      <c r="Y4001">
        <v>0</v>
      </c>
      <c r="Z4001">
        <v>0.20659370126555004</v>
      </c>
      <c r="AA4001">
        <v>0</v>
      </c>
      <c r="AB4001">
        <v>0</v>
      </c>
      <c r="AC4001">
        <v>0</v>
      </c>
      <c r="AD4001">
        <v>0</v>
      </c>
      <c r="AE4001">
        <v>2.1508453829716165</v>
      </c>
    </row>
    <row r="4002" spans="1:31" x14ac:dyDescent="0.25">
      <c r="A4002">
        <v>2391259</v>
      </c>
      <c r="B4002">
        <v>1</v>
      </c>
      <c r="C4002" t="s">
        <v>81</v>
      </c>
      <c r="D4002" t="s">
        <v>122</v>
      </c>
      <c r="E4002" t="s">
        <v>153</v>
      </c>
      <c r="F4002" t="s">
        <v>10370</v>
      </c>
      <c r="G4002" t="s">
        <v>162</v>
      </c>
      <c r="H4002" t="s">
        <v>143</v>
      </c>
      <c r="I4002" t="s">
        <v>136</v>
      </c>
      <c r="J4002" t="s">
        <v>137</v>
      </c>
      <c r="K4002" t="s">
        <v>163</v>
      </c>
      <c r="L4002" t="s">
        <v>11665</v>
      </c>
      <c r="M4002" t="s">
        <v>11666</v>
      </c>
      <c r="N4002">
        <v>0.179166666</v>
      </c>
      <c r="O4002">
        <v>6</v>
      </c>
      <c r="P4002">
        <v>4026</v>
      </c>
      <c r="Q4002">
        <v>93</v>
      </c>
      <c r="R4002">
        <v>152</v>
      </c>
      <c r="S4002">
        <v>52</v>
      </c>
      <c r="T4002">
        <v>390</v>
      </c>
      <c r="U4002">
        <v>5</v>
      </c>
      <c r="V4002">
        <v>1</v>
      </c>
      <c r="W4002">
        <v>0.30005691145833335</v>
      </c>
      <c r="X4002">
        <v>82.016448170679709</v>
      </c>
      <c r="Y4002">
        <v>20.050293633527733</v>
      </c>
      <c r="Z4002">
        <v>13.944452455488838</v>
      </c>
      <c r="AA4002">
        <v>112.91914284187962</v>
      </c>
      <c r="AB4002">
        <v>32.930811272169429</v>
      </c>
      <c r="AC4002">
        <v>68.855095152756036</v>
      </c>
      <c r="AD4002">
        <v>20.135103840910126</v>
      </c>
      <c r="AE4002">
        <v>351.15140427886979</v>
      </c>
    </row>
    <row r="4003" spans="1:31" x14ac:dyDescent="0.25">
      <c r="A4003">
        <v>2391308</v>
      </c>
      <c r="B4003">
        <v>1</v>
      </c>
      <c r="C4003" t="s">
        <v>80</v>
      </c>
      <c r="D4003" t="s">
        <v>84</v>
      </c>
      <c r="E4003" t="s">
        <v>132</v>
      </c>
      <c r="F4003" t="s">
        <v>10327</v>
      </c>
      <c r="G4003" t="s">
        <v>147</v>
      </c>
      <c r="H4003" t="s">
        <v>135</v>
      </c>
      <c r="I4003" t="s">
        <v>136</v>
      </c>
      <c r="J4003" t="s">
        <v>137</v>
      </c>
      <c r="K4003" t="s">
        <v>138</v>
      </c>
      <c r="L4003" t="s">
        <v>11667</v>
      </c>
      <c r="M4003" t="s">
        <v>11668</v>
      </c>
      <c r="N4003">
        <v>0.66666666600000002</v>
      </c>
      <c r="O4003">
        <v>0</v>
      </c>
      <c r="P4003">
        <v>394</v>
      </c>
      <c r="Q4003">
        <v>0</v>
      </c>
      <c r="R4003">
        <v>0</v>
      </c>
      <c r="S4003">
        <v>0</v>
      </c>
      <c r="T4003">
        <v>69</v>
      </c>
      <c r="U4003">
        <v>0</v>
      </c>
      <c r="V4003">
        <v>1</v>
      </c>
      <c r="W4003">
        <v>0</v>
      </c>
      <c r="X4003">
        <v>45.51844782899888</v>
      </c>
      <c r="Y4003">
        <v>0</v>
      </c>
      <c r="Z4003">
        <v>0</v>
      </c>
      <c r="AA4003">
        <v>0</v>
      </c>
      <c r="AB4003">
        <v>41.485669502974083</v>
      </c>
      <c r="AC4003">
        <v>0</v>
      </c>
      <c r="AD4003">
        <v>3.2856319103797316</v>
      </c>
      <c r="AE4003">
        <v>90.289749242352698</v>
      </c>
    </row>
    <row r="4004" spans="1:31" x14ac:dyDescent="0.25">
      <c r="A4004">
        <v>2391365</v>
      </c>
      <c r="B4004">
        <v>1</v>
      </c>
      <c r="C4004" t="s">
        <v>80</v>
      </c>
      <c r="D4004" t="s">
        <v>91</v>
      </c>
      <c r="E4004" t="s">
        <v>157</v>
      </c>
      <c r="F4004" t="s">
        <v>11669</v>
      </c>
      <c r="G4004" t="s">
        <v>147</v>
      </c>
      <c r="H4004" t="s">
        <v>135</v>
      </c>
      <c r="I4004" t="s">
        <v>136</v>
      </c>
      <c r="J4004" t="s">
        <v>137</v>
      </c>
      <c r="K4004" t="s">
        <v>138</v>
      </c>
      <c r="L4004" t="s">
        <v>11670</v>
      </c>
      <c r="M4004" t="s">
        <v>11671</v>
      </c>
      <c r="N4004">
        <v>7.1441666660000003</v>
      </c>
      <c r="O4004">
        <v>0</v>
      </c>
      <c r="P4004">
        <v>71</v>
      </c>
      <c r="Q4004">
        <v>0</v>
      </c>
      <c r="R4004">
        <v>0</v>
      </c>
      <c r="S4004">
        <v>0</v>
      </c>
      <c r="T4004">
        <v>8</v>
      </c>
      <c r="U4004">
        <v>0</v>
      </c>
      <c r="V4004">
        <v>0</v>
      </c>
      <c r="W4004">
        <v>0</v>
      </c>
      <c r="X4004">
        <v>102.05069525868926</v>
      </c>
      <c r="Y4004">
        <v>0</v>
      </c>
      <c r="Z4004">
        <v>0</v>
      </c>
      <c r="AA4004">
        <v>0</v>
      </c>
      <c r="AB4004">
        <v>66.273228679393071</v>
      </c>
      <c r="AC4004">
        <v>0</v>
      </c>
      <c r="AD4004">
        <v>0</v>
      </c>
      <c r="AE4004">
        <v>168.32392393808232</v>
      </c>
    </row>
    <row r="4005" spans="1:31" x14ac:dyDescent="0.25">
      <c r="A4005">
        <v>2391503</v>
      </c>
      <c r="B4005">
        <v>1</v>
      </c>
      <c r="C4005" t="s">
        <v>81</v>
      </c>
      <c r="D4005" t="s">
        <v>122</v>
      </c>
      <c r="E4005" t="s">
        <v>153</v>
      </c>
      <c r="F4005" t="s">
        <v>11672</v>
      </c>
      <c r="G4005" t="s">
        <v>162</v>
      </c>
      <c r="H4005" t="s">
        <v>143</v>
      </c>
      <c r="I4005" t="s">
        <v>417</v>
      </c>
      <c r="J4005" t="s">
        <v>137</v>
      </c>
      <c r="K4005" t="s">
        <v>163</v>
      </c>
      <c r="L4005" t="s">
        <v>11673</v>
      </c>
      <c r="M4005" t="s">
        <v>11674</v>
      </c>
      <c r="N4005">
        <v>3.2500000000000001E-2</v>
      </c>
      <c r="O4005">
        <v>2</v>
      </c>
      <c r="P4005">
        <v>112</v>
      </c>
      <c r="Q4005">
        <v>14</v>
      </c>
      <c r="R4005">
        <v>0</v>
      </c>
      <c r="S4005">
        <v>9</v>
      </c>
      <c r="T4005">
        <v>4</v>
      </c>
      <c r="U4005">
        <v>2</v>
      </c>
      <c r="V4005">
        <v>0</v>
      </c>
      <c r="W4005">
        <v>4.6837712325690006E-2</v>
      </c>
      <c r="X4005">
        <v>0.39960777335258002</v>
      </c>
      <c r="Y4005">
        <v>0.42547047063784249</v>
      </c>
      <c r="Z4005">
        <v>0</v>
      </c>
      <c r="AA4005">
        <v>0.55874693941387754</v>
      </c>
      <c r="AB4005">
        <v>5.1502127142634996E-2</v>
      </c>
      <c r="AC4005">
        <v>3.9241896629680553</v>
      </c>
      <c r="AD4005">
        <v>0</v>
      </c>
      <c r="AE4005">
        <v>5.4063546858406806</v>
      </c>
    </row>
    <row r="4006" spans="1:31" x14ac:dyDescent="0.25">
      <c r="A4006">
        <v>2391294</v>
      </c>
      <c r="B4006">
        <v>1</v>
      </c>
      <c r="C4006" t="s">
        <v>80</v>
      </c>
      <c r="D4006" t="s">
        <v>98</v>
      </c>
      <c r="E4006" t="s">
        <v>181</v>
      </c>
      <c r="F4006" t="s">
        <v>11675</v>
      </c>
      <c r="G4006" t="s">
        <v>183</v>
      </c>
      <c r="H4006" t="s">
        <v>135</v>
      </c>
      <c r="I4006" t="s">
        <v>136</v>
      </c>
      <c r="J4006" t="s">
        <v>137</v>
      </c>
      <c r="K4006" t="s">
        <v>163</v>
      </c>
      <c r="L4006" t="s">
        <v>11676</v>
      </c>
      <c r="M4006" t="s">
        <v>11677</v>
      </c>
      <c r="N4006">
        <v>1.852222222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0.45187535955235558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0.45187535955235558</v>
      </c>
    </row>
    <row r="4007" spans="1:31" x14ac:dyDescent="0.25">
      <c r="A4007">
        <v>2391440</v>
      </c>
      <c r="B4007">
        <v>1</v>
      </c>
      <c r="C4007" t="s">
        <v>80</v>
      </c>
      <c r="D4007" t="s">
        <v>110</v>
      </c>
      <c r="E4007" t="s">
        <v>153</v>
      </c>
      <c r="F4007" t="s">
        <v>11678</v>
      </c>
      <c r="G4007" t="s">
        <v>235</v>
      </c>
      <c r="H4007" t="s">
        <v>143</v>
      </c>
      <c r="I4007" t="s">
        <v>136</v>
      </c>
      <c r="J4007" t="s">
        <v>3</v>
      </c>
      <c r="K4007" t="s">
        <v>163</v>
      </c>
      <c r="L4007" t="s">
        <v>11679</v>
      </c>
      <c r="M4007" t="s">
        <v>11680</v>
      </c>
      <c r="N4007">
        <v>0.88416666600000005</v>
      </c>
      <c r="O4007">
        <v>0</v>
      </c>
      <c r="P4007">
        <v>1386</v>
      </c>
      <c r="Q4007">
        <v>0</v>
      </c>
      <c r="R4007">
        <v>0</v>
      </c>
      <c r="S4007">
        <v>0</v>
      </c>
      <c r="T4007">
        <v>163</v>
      </c>
      <c r="U4007">
        <v>0</v>
      </c>
      <c r="V4007">
        <v>0</v>
      </c>
      <c r="W4007">
        <v>0</v>
      </c>
      <c r="X4007">
        <v>285.54786964071366</v>
      </c>
      <c r="Y4007">
        <v>0</v>
      </c>
      <c r="Z4007">
        <v>0</v>
      </c>
      <c r="AA4007">
        <v>0</v>
      </c>
      <c r="AB4007">
        <v>116.01605815382753</v>
      </c>
      <c r="AC4007">
        <v>0</v>
      </c>
      <c r="AD4007">
        <v>0</v>
      </c>
      <c r="AE4007">
        <v>401.5639277945412</v>
      </c>
    </row>
    <row r="4008" spans="1:31" x14ac:dyDescent="0.25">
      <c r="A4008">
        <v>2391334</v>
      </c>
      <c r="B4008">
        <v>1</v>
      </c>
      <c r="C4008" t="s">
        <v>80</v>
      </c>
      <c r="D4008" t="s">
        <v>84</v>
      </c>
      <c r="E4008" t="s">
        <v>157</v>
      </c>
      <c r="F4008" t="s">
        <v>11578</v>
      </c>
      <c r="G4008" t="s">
        <v>147</v>
      </c>
      <c r="H4008" t="s">
        <v>135</v>
      </c>
      <c r="I4008" t="s">
        <v>136</v>
      </c>
      <c r="J4008" t="s">
        <v>137</v>
      </c>
      <c r="K4008" t="s">
        <v>138</v>
      </c>
      <c r="L4008" t="s">
        <v>11681</v>
      </c>
      <c r="M4008" t="s">
        <v>11682</v>
      </c>
      <c r="N4008">
        <v>2.1397222220000001</v>
      </c>
      <c r="O4008">
        <v>0</v>
      </c>
      <c r="P4008">
        <v>102</v>
      </c>
      <c r="Q4008">
        <v>0</v>
      </c>
      <c r="R4008">
        <v>0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35.770593165630871</v>
      </c>
      <c r="Y4008">
        <v>0</v>
      </c>
      <c r="Z4008">
        <v>0</v>
      </c>
      <c r="AA4008">
        <v>0</v>
      </c>
      <c r="AB4008">
        <v>0.46461750311802064</v>
      </c>
      <c r="AC4008">
        <v>0</v>
      </c>
      <c r="AD4008">
        <v>0</v>
      </c>
      <c r="AE4008">
        <v>36.235210668748891</v>
      </c>
    </row>
    <row r="4009" spans="1:31" x14ac:dyDescent="0.25">
      <c r="A4009">
        <v>2391288</v>
      </c>
      <c r="B4009">
        <v>1</v>
      </c>
      <c r="C4009" t="s">
        <v>81</v>
      </c>
      <c r="D4009" t="s">
        <v>115</v>
      </c>
      <c r="E4009" t="s">
        <v>279</v>
      </c>
      <c r="F4009" t="s">
        <v>11683</v>
      </c>
      <c r="G4009" t="s">
        <v>134</v>
      </c>
      <c r="H4009" t="s">
        <v>143</v>
      </c>
      <c r="I4009" t="s">
        <v>136</v>
      </c>
      <c r="J4009" t="s">
        <v>137</v>
      </c>
      <c r="K4009" t="s">
        <v>138</v>
      </c>
      <c r="L4009" t="s">
        <v>11684</v>
      </c>
      <c r="M4009" t="s">
        <v>11685</v>
      </c>
      <c r="N4009">
        <v>6.9130555549999997</v>
      </c>
      <c r="O4009">
        <v>1</v>
      </c>
      <c r="P4009">
        <v>1180</v>
      </c>
      <c r="Q4009">
        <v>3</v>
      </c>
      <c r="R4009">
        <v>141</v>
      </c>
      <c r="S4009">
        <v>7</v>
      </c>
      <c r="T4009">
        <v>76</v>
      </c>
      <c r="U4009">
        <v>0</v>
      </c>
      <c r="V4009">
        <v>0</v>
      </c>
      <c r="W4009">
        <v>1.5424422925926471</v>
      </c>
      <c r="X4009">
        <v>934.85134947091217</v>
      </c>
      <c r="Y4009">
        <v>125.8345994146779</v>
      </c>
      <c r="Z4009">
        <v>302.38900645248702</v>
      </c>
      <c r="AA4009">
        <v>67.787653786829338</v>
      </c>
      <c r="AB4009">
        <v>190.11422868687535</v>
      </c>
      <c r="AC4009">
        <v>0</v>
      </c>
      <c r="AD4009">
        <v>0</v>
      </c>
      <c r="AE4009">
        <v>1622.5192801043747</v>
      </c>
    </row>
    <row r="4010" spans="1:31" x14ac:dyDescent="0.25">
      <c r="A4010">
        <v>2391205</v>
      </c>
      <c r="B4010">
        <v>1</v>
      </c>
      <c r="C4010" t="s">
        <v>80</v>
      </c>
      <c r="D4010" t="s">
        <v>95</v>
      </c>
      <c r="E4010" t="s">
        <v>157</v>
      </c>
      <c r="F4010" t="s">
        <v>11686</v>
      </c>
      <c r="G4010" t="s">
        <v>580</v>
      </c>
      <c r="H4010" t="s">
        <v>135</v>
      </c>
      <c r="I4010" t="s">
        <v>136</v>
      </c>
      <c r="J4010" t="s">
        <v>137</v>
      </c>
      <c r="K4010" t="s">
        <v>163</v>
      </c>
      <c r="L4010" t="s">
        <v>11687</v>
      </c>
      <c r="M4010" t="s">
        <v>11688</v>
      </c>
      <c r="N4010">
        <v>2.7711111110000002</v>
      </c>
      <c r="O4010">
        <v>0</v>
      </c>
      <c r="P4010">
        <v>122</v>
      </c>
      <c r="Q4010">
        <v>0</v>
      </c>
      <c r="R4010">
        <v>0</v>
      </c>
      <c r="S4010">
        <v>0</v>
      </c>
      <c r="T4010">
        <v>14</v>
      </c>
      <c r="U4010">
        <v>0</v>
      </c>
      <c r="V4010">
        <v>1</v>
      </c>
      <c r="W4010">
        <v>0</v>
      </c>
      <c r="X4010">
        <v>51.129762013792309</v>
      </c>
      <c r="Y4010">
        <v>0</v>
      </c>
      <c r="Z4010">
        <v>0</v>
      </c>
      <c r="AA4010">
        <v>0</v>
      </c>
      <c r="AB4010">
        <v>35.874822781265181</v>
      </c>
      <c r="AC4010">
        <v>0</v>
      </c>
      <c r="AD4010">
        <v>0.69154506933378002</v>
      </c>
      <c r="AE4010">
        <v>87.696129864391281</v>
      </c>
    </row>
    <row r="4011" spans="1:31" x14ac:dyDescent="0.25">
      <c r="A4011">
        <v>2391274</v>
      </c>
      <c r="B4011">
        <v>1</v>
      </c>
      <c r="C4011" t="s">
        <v>80</v>
      </c>
      <c r="D4011" t="s">
        <v>90</v>
      </c>
      <c r="E4011" t="s">
        <v>157</v>
      </c>
      <c r="F4011" t="s">
        <v>11689</v>
      </c>
      <c r="G4011" t="s">
        <v>147</v>
      </c>
      <c r="H4011" t="s">
        <v>135</v>
      </c>
      <c r="I4011" t="s">
        <v>136</v>
      </c>
      <c r="J4011" t="s">
        <v>5</v>
      </c>
      <c r="K4011" t="s">
        <v>138</v>
      </c>
      <c r="L4011" t="s">
        <v>11690</v>
      </c>
      <c r="M4011" t="s">
        <v>11691</v>
      </c>
      <c r="N4011">
        <v>9.3975000000000009</v>
      </c>
      <c r="O4011">
        <v>0</v>
      </c>
      <c r="P4011">
        <v>170</v>
      </c>
      <c r="Q4011">
        <v>0</v>
      </c>
      <c r="R4011">
        <v>0</v>
      </c>
      <c r="S4011">
        <v>0</v>
      </c>
      <c r="T4011">
        <v>20</v>
      </c>
      <c r="U4011">
        <v>0</v>
      </c>
      <c r="V4011">
        <v>0</v>
      </c>
      <c r="W4011">
        <v>0</v>
      </c>
      <c r="X4011">
        <v>316.8943370640622</v>
      </c>
      <c r="Y4011">
        <v>0</v>
      </c>
      <c r="Z4011">
        <v>0</v>
      </c>
      <c r="AA4011">
        <v>0</v>
      </c>
      <c r="AB4011">
        <v>103.63107509095707</v>
      </c>
      <c r="AC4011">
        <v>0</v>
      </c>
      <c r="AD4011">
        <v>0</v>
      </c>
      <c r="AE4011">
        <v>420.52541215501924</v>
      </c>
    </row>
    <row r="4012" spans="1:31" x14ac:dyDescent="0.25">
      <c r="A4012">
        <v>2391497</v>
      </c>
      <c r="B4012">
        <v>1</v>
      </c>
      <c r="C4012" t="s">
        <v>81</v>
      </c>
      <c r="D4012" t="s">
        <v>117</v>
      </c>
      <c r="E4012" t="s">
        <v>141</v>
      </c>
      <c r="F4012" t="s">
        <v>6496</v>
      </c>
      <c r="G4012" t="s">
        <v>162</v>
      </c>
      <c r="H4012" t="s">
        <v>143</v>
      </c>
      <c r="I4012" t="s">
        <v>136</v>
      </c>
      <c r="J4012" t="s">
        <v>137</v>
      </c>
      <c r="K4012" t="s">
        <v>163</v>
      </c>
      <c r="L4012" t="s">
        <v>11692</v>
      </c>
      <c r="M4012" t="s">
        <v>11693</v>
      </c>
      <c r="N4012">
        <v>0.63194444400000005</v>
      </c>
      <c r="O4012">
        <v>5</v>
      </c>
      <c r="P4012">
        <v>1007</v>
      </c>
      <c r="Q4012">
        <v>103</v>
      </c>
      <c r="R4012">
        <v>230</v>
      </c>
      <c r="S4012">
        <v>23</v>
      </c>
      <c r="T4012">
        <v>109</v>
      </c>
      <c r="U4012">
        <v>2</v>
      </c>
      <c r="V4012">
        <v>0</v>
      </c>
      <c r="W4012">
        <v>2.2577493553614998</v>
      </c>
      <c r="X4012">
        <v>109.16468027231744</v>
      </c>
      <c r="Y4012">
        <v>96.538188368084846</v>
      </c>
      <c r="Z4012">
        <v>91.98960576848468</v>
      </c>
      <c r="AA4012">
        <v>84.023083663206179</v>
      </c>
      <c r="AB4012">
        <v>71.636438357487776</v>
      </c>
      <c r="AC4012">
        <v>74.562620899969218</v>
      </c>
      <c r="AD4012">
        <v>0</v>
      </c>
      <c r="AE4012">
        <v>530.17236668491171</v>
      </c>
    </row>
    <row r="4013" spans="1:31" x14ac:dyDescent="0.25">
      <c r="A4013">
        <v>2391354</v>
      </c>
      <c r="B4013">
        <v>1</v>
      </c>
      <c r="C4013" t="s">
        <v>81</v>
      </c>
      <c r="D4013" t="s">
        <v>128</v>
      </c>
      <c r="E4013" t="s">
        <v>153</v>
      </c>
      <c r="F4013" t="s">
        <v>11694</v>
      </c>
      <c r="G4013" t="s">
        <v>162</v>
      </c>
      <c r="H4013" t="s">
        <v>143</v>
      </c>
      <c r="I4013" t="s">
        <v>136</v>
      </c>
      <c r="J4013" t="s">
        <v>137</v>
      </c>
      <c r="K4013" t="s">
        <v>163</v>
      </c>
      <c r="L4013" t="s">
        <v>11695</v>
      </c>
      <c r="M4013" t="s">
        <v>11696</v>
      </c>
      <c r="N4013">
        <v>0.14694444400000001</v>
      </c>
      <c r="O4013">
        <v>0</v>
      </c>
      <c r="P4013">
        <v>18</v>
      </c>
      <c r="Q4013">
        <v>1</v>
      </c>
      <c r="R4013">
        <v>0</v>
      </c>
      <c r="S4013">
        <v>39</v>
      </c>
      <c r="T4013">
        <v>41</v>
      </c>
      <c r="U4013">
        <v>41</v>
      </c>
      <c r="V4013">
        <v>45</v>
      </c>
      <c r="W4013">
        <v>0</v>
      </c>
      <c r="X4013">
        <v>1.3158256875183554</v>
      </c>
      <c r="Y4013">
        <v>0.16611608816812776</v>
      </c>
      <c r="Z4013">
        <v>0</v>
      </c>
      <c r="AA4013">
        <v>120.54705300817825</v>
      </c>
      <c r="AB4013">
        <v>45.305814009858395</v>
      </c>
      <c r="AC4013">
        <v>709.25267089831971</v>
      </c>
      <c r="AD4013">
        <v>379.08472209490407</v>
      </c>
      <c r="AE4013">
        <v>1255.672201786947</v>
      </c>
    </row>
    <row r="4014" spans="1:31" x14ac:dyDescent="0.25">
      <c r="A4014">
        <v>2391560</v>
      </c>
      <c r="B4014">
        <v>1</v>
      </c>
      <c r="C4014" t="s">
        <v>80</v>
      </c>
      <c r="D4014" t="s">
        <v>99</v>
      </c>
      <c r="E4014" t="s">
        <v>181</v>
      </c>
      <c r="F4014" t="s">
        <v>11697</v>
      </c>
      <c r="G4014" t="s">
        <v>183</v>
      </c>
      <c r="H4014" t="s">
        <v>135</v>
      </c>
      <c r="I4014" t="s">
        <v>136</v>
      </c>
      <c r="J4014" t="s">
        <v>137</v>
      </c>
      <c r="K4014" t="s">
        <v>163</v>
      </c>
      <c r="L4014" t="s">
        <v>11698</v>
      </c>
      <c r="M4014" t="s">
        <v>11699</v>
      </c>
      <c r="N4014">
        <v>6.5211111109999997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8.4629954001958883</v>
      </c>
      <c r="AC4014">
        <v>0</v>
      </c>
      <c r="AD4014">
        <v>0</v>
      </c>
      <c r="AE4014">
        <v>8.4629954001958883</v>
      </c>
    </row>
    <row r="4015" spans="1:31" x14ac:dyDescent="0.25">
      <c r="A4015">
        <v>2391460</v>
      </c>
      <c r="B4015">
        <v>1</v>
      </c>
      <c r="C4015" t="s">
        <v>80</v>
      </c>
      <c r="D4015" t="s">
        <v>88</v>
      </c>
      <c r="E4015" t="s">
        <v>132</v>
      </c>
      <c r="F4015" t="s">
        <v>11700</v>
      </c>
      <c r="G4015" t="s">
        <v>254</v>
      </c>
      <c r="H4015" t="s">
        <v>135</v>
      </c>
      <c r="I4015" t="s">
        <v>136</v>
      </c>
      <c r="J4015" t="s">
        <v>137</v>
      </c>
      <c r="K4015" t="s">
        <v>163</v>
      </c>
      <c r="L4015" t="s">
        <v>11701</v>
      </c>
      <c r="M4015" t="s">
        <v>11702</v>
      </c>
      <c r="N4015">
        <v>0.97555555500000002</v>
      </c>
      <c r="O4015">
        <v>0</v>
      </c>
      <c r="P4015">
        <v>336</v>
      </c>
      <c r="Q4015">
        <v>0</v>
      </c>
      <c r="R4015">
        <v>0</v>
      </c>
      <c r="S4015">
        <v>0</v>
      </c>
      <c r="T4015">
        <v>19</v>
      </c>
      <c r="U4015">
        <v>0</v>
      </c>
      <c r="V4015">
        <v>0</v>
      </c>
      <c r="W4015">
        <v>0</v>
      </c>
      <c r="X4015">
        <v>72.243750726285214</v>
      </c>
      <c r="Y4015">
        <v>0</v>
      </c>
      <c r="Z4015">
        <v>0</v>
      </c>
      <c r="AA4015">
        <v>0</v>
      </c>
      <c r="AB4015">
        <v>21.35273003114094</v>
      </c>
      <c r="AC4015">
        <v>0</v>
      </c>
      <c r="AD4015">
        <v>0</v>
      </c>
      <c r="AE4015">
        <v>93.59648075742615</v>
      </c>
    </row>
    <row r="4016" spans="1:31" x14ac:dyDescent="0.25">
      <c r="A4016">
        <v>2391311</v>
      </c>
      <c r="B4016">
        <v>1</v>
      </c>
      <c r="C4016" t="s">
        <v>81</v>
      </c>
      <c r="D4016" t="s">
        <v>123</v>
      </c>
      <c r="E4016" t="s">
        <v>279</v>
      </c>
      <c r="F4016" t="s">
        <v>11703</v>
      </c>
      <c r="G4016" t="s">
        <v>134</v>
      </c>
      <c r="H4016" t="s">
        <v>143</v>
      </c>
      <c r="I4016" t="s">
        <v>136</v>
      </c>
      <c r="J4016" t="s">
        <v>137</v>
      </c>
      <c r="K4016" t="s">
        <v>138</v>
      </c>
      <c r="L4016" t="s">
        <v>11704</v>
      </c>
      <c r="M4016" t="s">
        <v>11705</v>
      </c>
      <c r="N4016">
        <v>7.8605555550000004</v>
      </c>
      <c r="O4016">
        <v>0</v>
      </c>
      <c r="P4016">
        <v>9</v>
      </c>
      <c r="Q4016">
        <v>0</v>
      </c>
      <c r="R4016">
        <v>105</v>
      </c>
      <c r="S4016">
        <v>0</v>
      </c>
      <c r="T4016">
        <v>13</v>
      </c>
      <c r="U4016">
        <v>0</v>
      </c>
      <c r="V4016">
        <v>0</v>
      </c>
      <c r="W4016">
        <v>0</v>
      </c>
      <c r="X4016">
        <v>20.082218022113821</v>
      </c>
      <c r="Y4016">
        <v>0</v>
      </c>
      <c r="Z4016">
        <v>517.46833724279134</v>
      </c>
      <c r="AA4016">
        <v>0</v>
      </c>
      <c r="AB4016">
        <v>71.198987341206958</v>
      </c>
      <c r="AC4016">
        <v>0</v>
      </c>
      <c r="AD4016">
        <v>0</v>
      </c>
      <c r="AE4016">
        <v>608.74954260611207</v>
      </c>
    </row>
    <row r="4017" spans="1:31" x14ac:dyDescent="0.25">
      <c r="A4017">
        <v>2391314</v>
      </c>
      <c r="B4017">
        <v>1</v>
      </c>
      <c r="C4017" t="s">
        <v>80</v>
      </c>
      <c r="D4017" t="s">
        <v>107</v>
      </c>
      <c r="E4017" t="s">
        <v>157</v>
      </c>
      <c r="F4017" t="s">
        <v>1383</v>
      </c>
      <c r="G4017" t="s">
        <v>254</v>
      </c>
      <c r="H4017" t="s">
        <v>135</v>
      </c>
      <c r="I4017" t="s">
        <v>136</v>
      </c>
      <c r="J4017" t="s">
        <v>137</v>
      </c>
      <c r="K4017" t="s">
        <v>163</v>
      </c>
      <c r="L4017" t="s">
        <v>11706</v>
      </c>
      <c r="M4017" t="s">
        <v>11707</v>
      </c>
      <c r="N4017">
        <v>0.58805555499999995</v>
      </c>
      <c r="O4017">
        <v>0</v>
      </c>
      <c r="P4017">
        <v>62</v>
      </c>
      <c r="Q4017">
        <v>0</v>
      </c>
      <c r="R4017">
        <v>0</v>
      </c>
      <c r="S4017">
        <v>0</v>
      </c>
      <c r="T4017">
        <v>11</v>
      </c>
      <c r="U4017">
        <v>0</v>
      </c>
      <c r="V4017">
        <v>0</v>
      </c>
      <c r="W4017">
        <v>0</v>
      </c>
      <c r="X4017">
        <v>2.5035877434565825</v>
      </c>
      <c r="Y4017">
        <v>0</v>
      </c>
      <c r="Z4017">
        <v>0</v>
      </c>
      <c r="AA4017">
        <v>0</v>
      </c>
      <c r="AB4017">
        <v>4.0387956164986383</v>
      </c>
      <c r="AC4017">
        <v>0</v>
      </c>
      <c r="AD4017">
        <v>0</v>
      </c>
      <c r="AE4017">
        <v>6.5423833599552204</v>
      </c>
    </row>
    <row r="4018" spans="1:31" x14ac:dyDescent="0.25">
      <c r="A4018">
        <v>2391291</v>
      </c>
      <c r="B4018">
        <v>1</v>
      </c>
      <c r="C4018" t="s">
        <v>81</v>
      </c>
      <c r="D4018" t="s">
        <v>127</v>
      </c>
      <c r="E4018" t="s">
        <v>325</v>
      </c>
      <c r="F4018" t="s">
        <v>11708</v>
      </c>
      <c r="G4018" t="s">
        <v>134</v>
      </c>
      <c r="H4018" t="s">
        <v>143</v>
      </c>
      <c r="I4018" t="s">
        <v>136</v>
      </c>
      <c r="J4018" t="s">
        <v>137</v>
      </c>
      <c r="K4018" t="s">
        <v>138</v>
      </c>
      <c r="L4018" t="s">
        <v>11709</v>
      </c>
      <c r="M4018" t="s">
        <v>11710</v>
      </c>
      <c r="N4018">
        <v>6.8238888879999999</v>
      </c>
      <c r="O4018">
        <v>21</v>
      </c>
      <c r="P4018">
        <v>2883</v>
      </c>
      <c r="Q4018">
        <v>866</v>
      </c>
      <c r="R4018">
        <v>757</v>
      </c>
      <c r="S4018">
        <v>109</v>
      </c>
      <c r="T4018">
        <v>391</v>
      </c>
      <c r="U4018">
        <v>16</v>
      </c>
      <c r="V4018">
        <v>8</v>
      </c>
      <c r="W4018">
        <v>59.927953435764806</v>
      </c>
      <c r="X4018">
        <v>3666.8989499278091</v>
      </c>
      <c r="Y4018">
        <v>3633.3723561726265</v>
      </c>
      <c r="Z4018">
        <v>1228.6114639588841</v>
      </c>
      <c r="AA4018">
        <v>4174.973518069186</v>
      </c>
      <c r="AB4018">
        <v>1519.2841845002042</v>
      </c>
      <c r="AC4018">
        <v>11786.213371563255</v>
      </c>
      <c r="AD4018">
        <v>4075.3768992089063</v>
      </c>
      <c r="AE4018">
        <v>30144.658696836635</v>
      </c>
    </row>
    <row r="4019" spans="1:31" x14ac:dyDescent="0.25">
      <c r="A4019">
        <v>2391268</v>
      </c>
      <c r="B4019">
        <v>1</v>
      </c>
      <c r="C4019" t="s">
        <v>80</v>
      </c>
      <c r="D4019" t="s">
        <v>98</v>
      </c>
      <c r="E4019" t="s">
        <v>141</v>
      </c>
      <c r="F4019" t="s">
        <v>11711</v>
      </c>
      <c r="G4019" t="s">
        <v>162</v>
      </c>
      <c r="H4019" t="s">
        <v>143</v>
      </c>
      <c r="I4019" t="s">
        <v>136</v>
      </c>
      <c r="J4019" t="s">
        <v>137</v>
      </c>
      <c r="K4019" t="s">
        <v>163</v>
      </c>
      <c r="L4019" t="s">
        <v>11712</v>
      </c>
      <c r="M4019" t="s">
        <v>11713</v>
      </c>
      <c r="N4019">
        <v>1.2538888880000001</v>
      </c>
      <c r="O4019">
        <v>0</v>
      </c>
      <c r="P4019">
        <v>110</v>
      </c>
      <c r="Q4019">
        <v>0</v>
      </c>
      <c r="R4019">
        <v>7</v>
      </c>
      <c r="S4019">
        <v>0</v>
      </c>
      <c r="T4019">
        <v>21</v>
      </c>
      <c r="U4019">
        <v>0</v>
      </c>
      <c r="V4019">
        <v>0</v>
      </c>
      <c r="W4019">
        <v>0</v>
      </c>
      <c r="X4019">
        <v>32.174928566856565</v>
      </c>
      <c r="Y4019">
        <v>0</v>
      </c>
      <c r="Z4019">
        <v>12.55561130115481</v>
      </c>
      <c r="AA4019">
        <v>0</v>
      </c>
      <c r="AB4019">
        <v>27.565086816849739</v>
      </c>
      <c r="AC4019">
        <v>0</v>
      </c>
      <c r="AD4019">
        <v>0</v>
      </c>
      <c r="AE4019">
        <v>72.295626684861119</v>
      </c>
    </row>
    <row r="4020" spans="1:31" x14ac:dyDescent="0.25">
      <c r="A4020">
        <v>2391500</v>
      </c>
      <c r="B4020">
        <v>1</v>
      </c>
      <c r="C4020" t="s">
        <v>80</v>
      </c>
      <c r="D4020" t="s">
        <v>104</v>
      </c>
      <c r="E4020" t="s">
        <v>141</v>
      </c>
      <c r="F4020" t="s">
        <v>11714</v>
      </c>
      <c r="G4020" t="s">
        <v>206</v>
      </c>
      <c r="H4020" t="s">
        <v>143</v>
      </c>
      <c r="I4020" t="s">
        <v>136</v>
      </c>
      <c r="J4020" t="s">
        <v>137</v>
      </c>
      <c r="K4020" t="s">
        <v>163</v>
      </c>
      <c r="L4020" t="s">
        <v>11715</v>
      </c>
      <c r="M4020" t="s">
        <v>11716</v>
      </c>
      <c r="N4020">
        <v>2.838055555</v>
      </c>
      <c r="O4020">
        <v>0</v>
      </c>
      <c r="P4020">
        <v>113</v>
      </c>
      <c r="Q4020">
        <v>0</v>
      </c>
      <c r="R4020">
        <v>0</v>
      </c>
      <c r="S4020">
        <v>0</v>
      </c>
      <c r="T4020">
        <v>10</v>
      </c>
      <c r="U4020">
        <v>0</v>
      </c>
      <c r="V4020">
        <v>0</v>
      </c>
      <c r="W4020">
        <v>0</v>
      </c>
      <c r="X4020">
        <v>63.927970875149533</v>
      </c>
      <c r="Y4020">
        <v>0</v>
      </c>
      <c r="Z4020">
        <v>0</v>
      </c>
      <c r="AA4020">
        <v>0</v>
      </c>
      <c r="AB4020">
        <v>11.825959357331884</v>
      </c>
      <c r="AC4020">
        <v>0</v>
      </c>
      <c r="AD4020">
        <v>0</v>
      </c>
      <c r="AE4020">
        <v>75.753930232481423</v>
      </c>
    </row>
    <row r="4021" spans="1:31" x14ac:dyDescent="0.25">
      <c r="A4021">
        <v>2391377</v>
      </c>
      <c r="B4021">
        <v>1</v>
      </c>
      <c r="C4021" t="s">
        <v>80</v>
      </c>
      <c r="D4021" t="s">
        <v>96</v>
      </c>
      <c r="E4021" t="s">
        <v>141</v>
      </c>
      <c r="F4021" t="s">
        <v>11717</v>
      </c>
      <c r="G4021" t="s">
        <v>162</v>
      </c>
      <c r="H4021" t="s">
        <v>143</v>
      </c>
      <c r="I4021" t="s">
        <v>136</v>
      </c>
      <c r="J4021" t="s">
        <v>137</v>
      </c>
      <c r="K4021" t="s">
        <v>163</v>
      </c>
      <c r="L4021" t="s">
        <v>11718</v>
      </c>
      <c r="M4021" t="s">
        <v>11719</v>
      </c>
      <c r="N4021">
        <v>1.177777777</v>
      </c>
      <c r="O4021">
        <v>0</v>
      </c>
      <c r="P4021">
        <v>203</v>
      </c>
      <c r="Q4021">
        <v>0</v>
      </c>
      <c r="R4021">
        <v>0</v>
      </c>
      <c r="S4021">
        <v>2</v>
      </c>
      <c r="T4021">
        <v>10</v>
      </c>
      <c r="U4021">
        <v>0</v>
      </c>
      <c r="V4021">
        <v>0</v>
      </c>
      <c r="W4021">
        <v>0</v>
      </c>
      <c r="X4021">
        <v>42.549885080488714</v>
      </c>
      <c r="Y4021">
        <v>0</v>
      </c>
      <c r="Z4021">
        <v>0</v>
      </c>
      <c r="AA4021">
        <v>43.165887362256846</v>
      </c>
      <c r="AB4021">
        <v>6.2001484736078218</v>
      </c>
      <c r="AC4021">
        <v>0</v>
      </c>
      <c r="AD4021">
        <v>0</v>
      </c>
      <c r="AE4021">
        <v>91.915920916353386</v>
      </c>
    </row>
    <row r="4022" spans="1:31" x14ac:dyDescent="0.25">
      <c r="A4022">
        <v>2391420</v>
      </c>
      <c r="B4022">
        <v>1</v>
      </c>
      <c r="C4022" t="s">
        <v>80</v>
      </c>
      <c r="D4022" t="s">
        <v>82</v>
      </c>
      <c r="E4022" t="s">
        <v>141</v>
      </c>
      <c r="F4022" t="s">
        <v>11720</v>
      </c>
      <c r="G4022" t="s">
        <v>235</v>
      </c>
      <c r="H4022" t="s">
        <v>143</v>
      </c>
      <c r="I4022" t="s">
        <v>136</v>
      </c>
      <c r="J4022" t="s">
        <v>3</v>
      </c>
      <c r="K4022" t="s">
        <v>163</v>
      </c>
      <c r="L4022" t="s">
        <v>11721</v>
      </c>
      <c r="M4022" t="s">
        <v>11722</v>
      </c>
      <c r="N4022">
        <v>1.2152777770000001</v>
      </c>
      <c r="O4022">
        <v>0</v>
      </c>
      <c r="P4022">
        <v>16775</v>
      </c>
      <c r="Q4022">
        <v>0</v>
      </c>
      <c r="R4022">
        <v>0</v>
      </c>
      <c r="S4022">
        <v>4</v>
      </c>
      <c r="T4022">
        <v>2315</v>
      </c>
      <c r="U4022">
        <v>0</v>
      </c>
      <c r="V4022">
        <v>5</v>
      </c>
      <c r="W4022">
        <v>0</v>
      </c>
      <c r="X4022">
        <v>3945.4344907189898</v>
      </c>
      <c r="Y4022">
        <v>0</v>
      </c>
      <c r="Z4022">
        <v>0</v>
      </c>
      <c r="AA4022">
        <v>801.48989877869258</v>
      </c>
      <c r="AB4022">
        <v>2296.8974867745555</v>
      </c>
      <c r="AC4022">
        <v>0</v>
      </c>
      <c r="AD4022">
        <v>169.90027862576491</v>
      </c>
      <c r="AE4022">
        <v>7213.7221548980033</v>
      </c>
    </row>
    <row r="4023" spans="1:31" x14ac:dyDescent="0.25">
      <c r="A4023">
        <v>2391586</v>
      </c>
      <c r="B4023">
        <v>1</v>
      </c>
      <c r="C4023" t="s">
        <v>80</v>
      </c>
      <c r="D4023" t="s">
        <v>103</v>
      </c>
      <c r="E4023" t="s">
        <v>132</v>
      </c>
      <c r="F4023" t="s">
        <v>2921</v>
      </c>
      <c r="G4023" t="s">
        <v>187</v>
      </c>
      <c r="H4023" t="s">
        <v>135</v>
      </c>
      <c r="I4023" t="s">
        <v>136</v>
      </c>
      <c r="J4023" t="s">
        <v>137</v>
      </c>
      <c r="K4023" t="s">
        <v>163</v>
      </c>
      <c r="L4023" t="s">
        <v>11723</v>
      </c>
      <c r="M4023" t="s">
        <v>11724</v>
      </c>
      <c r="N4023">
        <v>0.83166666600000005</v>
      </c>
      <c r="O4023">
        <v>0</v>
      </c>
      <c r="P4023">
        <v>310</v>
      </c>
      <c r="Q4023">
        <v>0</v>
      </c>
      <c r="R4023">
        <v>0</v>
      </c>
      <c r="S4023">
        <v>0</v>
      </c>
      <c r="T4023">
        <v>21</v>
      </c>
      <c r="U4023">
        <v>0</v>
      </c>
      <c r="V4023">
        <v>0</v>
      </c>
      <c r="W4023">
        <v>0</v>
      </c>
      <c r="X4023">
        <v>47.187038851978983</v>
      </c>
      <c r="Y4023">
        <v>0</v>
      </c>
      <c r="Z4023">
        <v>0</v>
      </c>
      <c r="AA4023">
        <v>0</v>
      </c>
      <c r="AB4023">
        <v>13.227426156456737</v>
      </c>
      <c r="AC4023">
        <v>0</v>
      </c>
      <c r="AD4023">
        <v>0</v>
      </c>
      <c r="AE4023">
        <v>60.41446500843572</v>
      </c>
    </row>
    <row r="4024" spans="1:31" x14ac:dyDescent="0.25">
      <c r="A4024">
        <v>2391208</v>
      </c>
      <c r="B4024">
        <v>1</v>
      </c>
      <c r="C4024" t="s">
        <v>81</v>
      </c>
      <c r="D4024" t="s">
        <v>127</v>
      </c>
      <c r="E4024" t="s">
        <v>176</v>
      </c>
      <c r="F4024" t="s">
        <v>11096</v>
      </c>
      <c r="G4024" t="s">
        <v>287</v>
      </c>
      <c r="H4024" t="s">
        <v>135</v>
      </c>
      <c r="I4024" t="s">
        <v>136</v>
      </c>
      <c r="J4024" t="s">
        <v>137</v>
      </c>
      <c r="K4024" t="s">
        <v>163</v>
      </c>
      <c r="L4024" t="s">
        <v>11725</v>
      </c>
      <c r="M4024" t="s">
        <v>11726</v>
      </c>
      <c r="N4024">
        <v>2.4327777770000001</v>
      </c>
      <c r="O4024">
        <v>0</v>
      </c>
      <c r="P4024">
        <v>119</v>
      </c>
      <c r="Q4024">
        <v>0</v>
      </c>
      <c r="R4024">
        <v>0</v>
      </c>
      <c r="S4024">
        <v>0</v>
      </c>
      <c r="T4024">
        <v>5</v>
      </c>
      <c r="U4024">
        <v>0</v>
      </c>
      <c r="V4024">
        <v>0</v>
      </c>
      <c r="W4024">
        <v>0</v>
      </c>
      <c r="X4024">
        <v>42.073248974657673</v>
      </c>
      <c r="Y4024">
        <v>0</v>
      </c>
      <c r="Z4024">
        <v>0</v>
      </c>
      <c r="AA4024">
        <v>0</v>
      </c>
      <c r="AB4024">
        <v>12.502741999453866</v>
      </c>
      <c r="AC4024">
        <v>0</v>
      </c>
      <c r="AD4024">
        <v>0</v>
      </c>
      <c r="AE4024">
        <v>54.575990974111541</v>
      </c>
    </row>
    <row r="4025" spans="1:31" x14ac:dyDescent="0.25">
      <c r="A4025">
        <v>2391563</v>
      </c>
      <c r="B4025">
        <v>1</v>
      </c>
      <c r="C4025" t="s">
        <v>81</v>
      </c>
      <c r="D4025" t="s">
        <v>121</v>
      </c>
      <c r="E4025" t="s">
        <v>157</v>
      </c>
      <c r="F4025" t="s">
        <v>11727</v>
      </c>
      <c r="G4025" t="s">
        <v>272</v>
      </c>
      <c r="H4025" t="s">
        <v>135</v>
      </c>
      <c r="I4025" t="s">
        <v>136</v>
      </c>
      <c r="J4025" t="s">
        <v>137</v>
      </c>
      <c r="K4025" t="s">
        <v>163</v>
      </c>
      <c r="L4025" t="s">
        <v>11728</v>
      </c>
      <c r="M4025" t="s">
        <v>11729</v>
      </c>
      <c r="N4025">
        <v>0.89722222200000001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3</v>
      </c>
      <c r="U4025">
        <v>0</v>
      </c>
      <c r="V4025">
        <v>0</v>
      </c>
      <c r="W4025">
        <v>0</v>
      </c>
      <c r="X4025">
        <v>0.17203835656872221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0.17203835656872221</v>
      </c>
    </row>
    <row r="4026" spans="1:31" x14ac:dyDescent="0.25">
      <c r="A4026">
        <v>2391251</v>
      </c>
      <c r="B4026">
        <v>1</v>
      </c>
      <c r="C4026" t="s">
        <v>80</v>
      </c>
      <c r="D4026" t="s">
        <v>98</v>
      </c>
      <c r="E4026" t="s">
        <v>153</v>
      </c>
      <c r="F4026" t="s">
        <v>11730</v>
      </c>
      <c r="G4026" t="s">
        <v>162</v>
      </c>
      <c r="H4026" t="s">
        <v>143</v>
      </c>
      <c r="I4026" t="s">
        <v>136</v>
      </c>
      <c r="J4026" t="s">
        <v>137</v>
      </c>
      <c r="K4026" t="s">
        <v>163</v>
      </c>
      <c r="L4026" t="s">
        <v>11731</v>
      </c>
      <c r="M4026" t="s">
        <v>11732</v>
      </c>
      <c r="N4026">
        <v>0.13750000000000001</v>
      </c>
      <c r="O4026">
        <v>0</v>
      </c>
      <c r="P4026">
        <v>379</v>
      </c>
      <c r="Q4026">
        <v>0</v>
      </c>
      <c r="R4026">
        <v>29</v>
      </c>
      <c r="S4026">
        <v>0</v>
      </c>
      <c r="T4026">
        <v>60</v>
      </c>
      <c r="U4026">
        <v>0</v>
      </c>
      <c r="V4026">
        <v>0</v>
      </c>
      <c r="W4026">
        <v>0</v>
      </c>
      <c r="X4026">
        <v>9.1074633108162022</v>
      </c>
      <c r="Y4026">
        <v>0</v>
      </c>
      <c r="Z4026">
        <v>11.050100147795638</v>
      </c>
      <c r="AA4026">
        <v>0</v>
      </c>
      <c r="AB4026">
        <v>27.232744368249755</v>
      </c>
      <c r="AC4026">
        <v>0</v>
      </c>
      <c r="AD4026">
        <v>0</v>
      </c>
      <c r="AE4026">
        <v>47.390307826861594</v>
      </c>
    </row>
    <row r="4027" spans="1:31" x14ac:dyDescent="0.25">
      <c r="A4027">
        <v>2391228</v>
      </c>
      <c r="B4027">
        <v>1</v>
      </c>
      <c r="C4027" t="s">
        <v>80</v>
      </c>
      <c r="D4027" t="s">
        <v>90</v>
      </c>
      <c r="E4027" t="s">
        <v>132</v>
      </c>
      <c r="F4027" t="s">
        <v>11733</v>
      </c>
      <c r="G4027" t="s">
        <v>1316</v>
      </c>
      <c r="H4027" t="s">
        <v>135</v>
      </c>
      <c r="I4027" t="s">
        <v>136</v>
      </c>
      <c r="J4027" t="s">
        <v>3</v>
      </c>
      <c r="K4027" t="s">
        <v>163</v>
      </c>
      <c r="L4027" t="s">
        <v>11734</v>
      </c>
      <c r="M4027" t="s">
        <v>11735</v>
      </c>
      <c r="N4027">
        <v>9.9088888879999999</v>
      </c>
      <c r="O4027">
        <v>0</v>
      </c>
      <c r="P4027">
        <v>38</v>
      </c>
      <c r="Q4027">
        <v>0</v>
      </c>
      <c r="R4027">
        <v>0</v>
      </c>
      <c r="S4027">
        <v>0</v>
      </c>
      <c r="T4027">
        <v>166</v>
      </c>
      <c r="U4027">
        <v>0</v>
      </c>
      <c r="V4027">
        <v>8</v>
      </c>
      <c r="W4027">
        <v>0</v>
      </c>
      <c r="X4027">
        <v>79.399188913714752</v>
      </c>
      <c r="Y4027">
        <v>0</v>
      </c>
      <c r="Z4027">
        <v>0</v>
      </c>
      <c r="AA4027">
        <v>0</v>
      </c>
      <c r="AB4027">
        <v>1759.6269894504107</v>
      </c>
      <c r="AC4027">
        <v>0</v>
      </c>
      <c r="AD4027">
        <v>232.13685541888464</v>
      </c>
      <c r="AE4027">
        <v>2071.1630337830102</v>
      </c>
    </row>
    <row r="4028" spans="1:31" x14ac:dyDescent="0.25">
      <c r="A4028">
        <v>2391351</v>
      </c>
      <c r="B4028">
        <v>1</v>
      </c>
      <c r="C4028" t="s">
        <v>81</v>
      </c>
      <c r="D4028" t="s">
        <v>128</v>
      </c>
      <c r="E4028" t="s">
        <v>279</v>
      </c>
      <c r="F4028" t="s">
        <v>11736</v>
      </c>
      <c r="G4028" t="s">
        <v>750</v>
      </c>
      <c r="H4028" t="s">
        <v>143</v>
      </c>
      <c r="I4028" t="s">
        <v>136</v>
      </c>
      <c r="J4028" t="s">
        <v>137</v>
      </c>
      <c r="K4028" t="s">
        <v>163</v>
      </c>
      <c r="L4028" t="s">
        <v>11737</v>
      </c>
      <c r="M4028" t="s">
        <v>11738</v>
      </c>
      <c r="N4028">
        <v>3.3844444440000001</v>
      </c>
      <c r="O4028">
        <v>2</v>
      </c>
      <c r="P4028">
        <v>0</v>
      </c>
      <c r="Q4028">
        <v>7</v>
      </c>
      <c r="R4028">
        <v>0</v>
      </c>
      <c r="S4028">
        <v>1</v>
      </c>
      <c r="T4028">
        <v>2</v>
      </c>
      <c r="U4028">
        <v>0</v>
      </c>
      <c r="V4028">
        <v>0</v>
      </c>
      <c r="W4028">
        <v>135.53779107689667</v>
      </c>
      <c r="X4028">
        <v>0</v>
      </c>
      <c r="Y4028">
        <v>7.7076975834263433</v>
      </c>
      <c r="Z4028">
        <v>0</v>
      </c>
      <c r="AA4028">
        <v>4.3799452940113337</v>
      </c>
      <c r="AB4028">
        <v>9.2133976141562002</v>
      </c>
      <c r="AC4028">
        <v>0</v>
      </c>
      <c r="AD4028">
        <v>0</v>
      </c>
      <c r="AE4028">
        <v>156.83883156849055</v>
      </c>
    </row>
    <row r="4029" spans="1:31" x14ac:dyDescent="0.25">
      <c r="A4029">
        <v>2391543</v>
      </c>
      <c r="B4029">
        <v>1</v>
      </c>
      <c r="C4029" t="s">
        <v>80</v>
      </c>
      <c r="D4029" t="s">
        <v>93</v>
      </c>
      <c r="E4029" t="s">
        <v>153</v>
      </c>
      <c r="F4029" t="s">
        <v>6774</v>
      </c>
      <c r="G4029" t="s">
        <v>162</v>
      </c>
      <c r="H4029" t="s">
        <v>143</v>
      </c>
      <c r="I4029" t="s">
        <v>136</v>
      </c>
      <c r="J4029" t="s">
        <v>137</v>
      </c>
      <c r="K4029" t="s">
        <v>163</v>
      </c>
      <c r="L4029" t="s">
        <v>11739</v>
      </c>
      <c r="M4029" t="s">
        <v>11740</v>
      </c>
      <c r="N4029">
        <v>0.100555555</v>
      </c>
      <c r="O4029">
        <v>3</v>
      </c>
      <c r="P4029">
        <v>4</v>
      </c>
      <c r="Q4029">
        <v>38</v>
      </c>
      <c r="R4029">
        <v>1</v>
      </c>
      <c r="S4029">
        <v>11</v>
      </c>
      <c r="T4029">
        <v>12</v>
      </c>
      <c r="U4029">
        <v>1</v>
      </c>
      <c r="V4029">
        <v>0</v>
      </c>
      <c r="W4029">
        <v>0.61549762955862664</v>
      </c>
      <c r="X4029">
        <v>0.16487636145727333</v>
      </c>
      <c r="Y4029">
        <v>19.751902943228853</v>
      </c>
      <c r="Z4029">
        <v>9.1633383265999985E-2</v>
      </c>
      <c r="AA4029">
        <v>3.235347334153218</v>
      </c>
      <c r="AB4029">
        <v>1.3368402638952761</v>
      </c>
      <c r="AC4029">
        <v>1.9677263362887898</v>
      </c>
      <c r="AD4029">
        <v>0</v>
      </c>
      <c r="AE4029">
        <v>27.163824251848038</v>
      </c>
    </row>
    <row r="4030" spans="1:31" x14ac:dyDescent="0.25">
      <c r="A4030">
        <v>2391371</v>
      </c>
      <c r="B4030">
        <v>1</v>
      </c>
      <c r="C4030" t="s">
        <v>80</v>
      </c>
      <c r="D4030" t="s">
        <v>83</v>
      </c>
      <c r="E4030" t="s">
        <v>157</v>
      </c>
      <c r="F4030" t="s">
        <v>11741</v>
      </c>
      <c r="G4030" t="s">
        <v>235</v>
      </c>
      <c r="H4030" t="s">
        <v>135</v>
      </c>
      <c r="I4030" t="s">
        <v>136</v>
      </c>
      <c r="J4030" t="s">
        <v>137</v>
      </c>
      <c r="K4030" t="s">
        <v>163</v>
      </c>
      <c r="L4030" t="s">
        <v>11742</v>
      </c>
      <c r="M4030" t="s">
        <v>11743</v>
      </c>
      <c r="N4030">
        <v>1.6397222220000001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5</v>
      </c>
      <c r="U4030">
        <v>0</v>
      </c>
      <c r="V4030">
        <v>2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20.273093923075375</v>
      </c>
      <c r="AC4030">
        <v>0</v>
      </c>
      <c r="AD4030">
        <v>39.634230111535189</v>
      </c>
      <c r="AE4030">
        <v>59.907324034610568</v>
      </c>
    </row>
    <row r="4031" spans="1:31" x14ac:dyDescent="0.25">
      <c r="A4031">
        <v>2391520</v>
      </c>
      <c r="B4031">
        <v>1</v>
      </c>
      <c r="C4031" t="s">
        <v>80</v>
      </c>
      <c r="D4031" t="s">
        <v>101</v>
      </c>
      <c r="E4031" t="s">
        <v>176</v>
      </c>
      <c r="F4031" t="s">
        <v>11744</v>
      </c>
      <c r="G4031" t="s">
        <v>254</v>
      </c>
      <c r="H4031" t="s">
        <v>135</v>
      </c>
      <c r="I4031" t="s">
        <v>136</v>
      </c>
      <c r="J4031" t="s">
        <v>137</v>
      </c>
      <c r="K4031" t="s">
        <v>163</v>
      </c>
      <c r="L4031" t="s">
        <v>11745</v>
      </c>
      <c r="M4031" t="s">
        <v>11746</v>
      </c>
      <c r="N4031">
        <v>0.51249999999999996</v>
      </c>
      <c r="O4031">
        <v>0</v>
      </c>
      <c r="P4031">
        <v>52</v>
      </c>
      <c r="Q4031">
        <v>0</v>
      </c>
      <c r="R4031">
        <v>0</v>
      </c>
      <c r="S4031">
        <v>0</v>
      </c>
      <c r="T4031">
        <v>17</v>
      </c>
      <c r="U4031">
        <v>0</v>
      </c>
      <c r="V4031">
        <v>0</v>
      </c>
      <c r="W4031">
        <v>0</v>
      </c>
      <c r="X4031">
        <v>4.3687097235936001</v>
      </c>
      <c r="Y4031">
        <v>0</v>
      </c>
      <c r="Z4031">
        <v>0</v>
      </c>
      <c r="AA4031">
        <v>0</v>
      </c>
      <c r="AB4031">
        <v>12.748946419604524</v>
      </c>
      <c r="AC4031">
        <v>0</v>
      </c>
      <c r="AD4031">
        <v>0</v>
      </c>
      <c r="AE4031">
        <v>17.117656143198126</v>
      </c>
    </row>
    <row r="4032" spans="1:31" x14ac:dyDescent="0.25">
      <c r="A4032">
        <v>2391414</v>
      </c>
      <c r="B4032">
        <v>1</v>
      </c>
      <c r="C4032" t="s">
        <v>80</v>
      </c>
      <c r="D4032" t="s">
        <v>90</v>
      </c>
      <c r="E4032" t="s">
        <v>325</v>
      </c>
      <c r="F4032" t="s">
        <v>11747</v>
      </c>
      <c r="G4032" t="s">
        <v>162</v>
      </c>
      <c r="H4032" t="s">
        <v>143</v>
      </c>
      <c r="I4032" t="s">
        <v>136</v>
      </c>
      <c r="J4032" t="s">
        <v>137</v>
      </c>
      <c r="K4032" t="s">
        <v>163</v>
      </c>
      <c r="L4032" t="s">
        <v>11748</v>
      </c>
      <c r="M4032" t="s">
        <v>11749</v>
      </c>
      <c r="N4032">
        <v>2.4794444439999999</v>
      </c>
      <c r="O4032">
        <v>0</v>
      </c>
      <c r="P4032">
        <v>4801</v>
      </c>
      <c r="Q4032">
        <v>0</v>
      </c>
      <c r="R4032">
        <v>0</v>
      </c>
      <c r="S4032">
        <v>0</v>
      </c>
      <c r="T4032">
        <v>206</v>
      </c>
      <c r="U4032">
        <v>0</v>
      </c>
      <c r="V4032">
        <v>0</v>
      </c>
      <c r="W4032">
        <v>0</v>
      </c>
      <c r="X4032">
        <v>2506.3854826939255</v>
      </c>
      <c r="Y4032">
        <v>0</v>
      </c>
      <c r="Z4032">
        <v>0</v>
      </c>
      <c r="AA4032">
        <v>0</v>
      </c>
      <c r="AB4032">
        <v>423.79349274230555</v>
      </c>
      <c r="AC4032">
        <v>0</v>
      </c>
      <c r="AD4032">
        <v>0</v>
      </c>
      <c r="AE4032">
        <v>2930.1789754362312</v>
      </c>
    </row>
    <row r="4033" spans="1:31" x14ac:dyDescent="0.25">
      <c r="A4033">
        <v>2391663</v>
      </c>
      <c r="B4033">
        <v>1</v>
      </c>
      <c r="C4033" t="s">
        <v>81</v>
      </c>
      <c r="D4033" t="s">
        <v>113</v>
      </c>
      <c r="E4033" t="s">
        <v>157</v>
      </c>
      <c r="F4033" t="s">
        <v>11750</v>
      </c>
      <c r="G4033" t="s">
        <v>276</v>
      </c>
      <c r="H4033" t="s">
        <v>135</v>
      </c>
      <c r="I4033" t="s">
        <v>136</v>
      </c>
      <c r="J4033" t="s">
        <v>137</v>
      </c>
      <c r="K4033" t="s">
        <v>163</v>
      </c>
      <c r="L4033" t="s">
        <v>11751</v>
      </c>
      <c r="M4033" t="s">
        <v>11752</v>
      </c>
      <c r="N4033">
        <v>3.591388888</v>
      </c>
      <c r="O4033">
        <v>0</v>
      </c>
      <c r="P4033">
        <v>45</v>
      </c>
      <c r="Q4033">
        <v>0</v>
      </c>
      <c r="R4033">
        <v>1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22.471268125792161</v>
      </c>
      <c r="Y4033">
        <v>0</v>
      </c>
      <c r="Z4033">
        <v>0.48268032508233893</v>
      </c>
      <c r="AA4033">
        <v>0</v>
      </c>
      <c r="AB4033">
        <v>1.3706333131175001E-2</v>
      </c>
      <c r="AC4033">
        <v>0</v>
      </c>
      <c r="AD4033">
        <v>0</v>
      </c>
      <c r="AE4033">
        <v>22.967654784005674</v>
      </c>
    </row>
    <row r="4034" spans="1:31" x14ac:dyDescent="0.25">
      <c r="A4034">
        <v>2391271</v>
      </c>
      <c r="B4034">
        <v>1</v>
      </c>
      <c r="C4034" t="s">
        <v>81</v>
      </c>
      <c r="D4034" t="s">
        <v>113</v>
      </c>
      <c r="E4034" t="s">
        <v>141</v>
      </c>
      <c r="F4034" t="s">
        <v>7829</v>
      </c>
      <c r="G4034" t="s">
        <v>162</v>
      </c>
      <c r="H4034" t="s">
        <v>143</v>
      </c>
      <c r="I4034" t="s">
        <v>136</v>
      </c>
      <c r="J4034" t="s">
        <v>137</v>
      </c>
      <c r="K4034" t="s">
        <v>163</v>
      </c>
      <c r="L4034" t="s">
        <v>11753</v>
      </c>
      <c r="M4034" t="s">
        <v>11754</v>
      </c>
      <c r="N4034">
        <v>0.446111111</v>
      </c>
      <c r="O4034">
        <v>0</v>
      </c>
      <c r="P4034">
        <v>486</v>
      </c>
      <c r="Q4034">
        <v>0</v>
      </c>
      <c r="R4034">
        <v>32</v>
      </c>
      <c r="S4034">
        <v>5</v>
      </c>
      <c r="T4034">
        <v>45</v>
      </c>
      <c r="U4034">
        <v>1</v>
      </c>
      <c r="V4034">
        <v>0</v>
      </c>
      <c r="W4034">
        <v>0</v>
      </c>
      <c r="X4034">
        <v>36.497817512462582</v>
      </c>
      <c r="Y4034">
        <v>0</v>
      </c>
      <c r="Z4034">
        <v>1.8249237584070166</v>
      </c>
      <c r="AA4034">
        <v>83.121487382383108</v>
      </c>
      <c r="AB4034">
        <v>25.238289284526999</v>
      </c>
      <c r="AC4034">
        <v>28.9908663663761</v>
      </c>
      <c r="AD4034">
        <v>0</v>
      </c>
      <c r="AE4034">
        <v>175.67338430415583</v>
      </c>
    </row>
    <row r="4035" spans="1:31" x14ac:dyDescent="0.25">
      <c r="A4035">
        <v>2391217</v>
      </c>
      <c r="B4035">
        <v>1</v>
      </c>
      <c r="C4035" t="s">
        <v>80</v>
      </c>
      <c r="D4035" t="s">
        <v>84</v>
      </c>
      <c r="E4035" t="s">
        <v>153</v>
      </c>
      <c r="F4035" t="s">
        <v>11755</v>
      </c>
      <c r="G4035" t="s">
        <v>220</v>
      </c>
      <c r="H4035" t="s">
        <v>143</v>
      </c>
      <c r="I4035" t="s">
        <v>136</v>
      </c>
      <c r="J4035" t="s">
        <v>137</v>
      </c>
      <c r="K4035" t="s">
        <v>138</v>
      </c>
      <c r="L4035" t="s">
        <v>11756</v>
      </c>
      <c r="M4035" t="s">
        <v>11757</v>
      </c>
      <c r="N4035">
        <v>0.12055555499999999</v>
      </c>
      <c r="O4035">
        <v>0</v>
      </c>
      <c r="P4035">
        <v>2008</v>
      </c>
      <c r="Q4035">
        <v>0</v>
      </c>
      <c r="R4035">
        <v>0</v>
      </c>
      <c r="S4035">
        <v>1</v>
      </c>
      <c r="T4035">
        <v>87</v>
      </c>
      <c r="U4035">
        <v>0</v>
      </c>
      <c r="V4035">
        <v>0</v>
      </c>
      <c r="W4035">
        <v>0</v>
      </c>
      <c r="X4035">
        <v>40.491202415053259</v>
      </c>
      <c r="Y4035">
        <v>0</v>
      </c>
      <c r="Z4035">
        <v>0</v>
      </c>
      <c r="AA4035">
        <v>3.7776883342484648</v>
      </c>
      <c r="AB4035">
        <v>4.2661137963821254</v>
      </c>
      <c r="AC4035">
        <v>0</v>
      </c>
      <c r="AD4035">
        <v>0</v>
      </c>
      <c r="AE4035">
        <v>48.535004545683847</v>
      </c>
    </row>
    <row r="4036" spans="1:31" x14ac:dyDescent="0.25">
      <c r="A4036">
        <v>2391526</v>
      </c>
      <c r="B4036">
        <v>1</v>
      </c>
      <c r="C4036" t="s">
        <v>80</v>
      </c>
      <c r="D4036" t="s">
        <v>93</v>
      </c>
      <c r="E4036" t="s">
        <v>157</v>
      </c>
      <c r="F4036" t="s">
        <v>11758</v>
      </c>
      <c r="G4036" t="s">
        <v>254</v>
      </c>
      <c r="H4036" t="s">
        <v>135</v>
      </c>
      <c r="I4036" t="s">
        <v>136</v>
      </c>
      <c r="J4036" t="s">
        <v>137</v>
      </c>
      <c r="K4036" t="s">
        <v>163</v>
      </c>
      <c r="L4036" t="s">
        <v>11759</v>
      </c>
      <c r="M4036" t="s">
        <v>11760</v>
      </c>
      <c r="N4036">
        <v>0.23888888799999999</v>
      </c>
      <c r="O4036">
        <v>0</v>
      </c>
      <c r="P4036">
        <v>12</v>
      </c>
      <c r="Q4036">
        <v>0</v>
      </c>
      <c r="R4036">
        <v>2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0.62840684527009993</v>
      </c>
      <c r="Y4036">
        <v>0</v>
      </c>
      <c r="Z4036">
        <v>0.3508700377313333</v>
      </c>
      <c r="AA4036">
        <v>0</v>
      </c>
      <c r="AB4036">
        <v>0.17718990820136665</v>
      </c>
      <c r="AC4036">
        <v>0</v>
      </c>
      <c r="AD4036">
        <v>0</v>
      </c>
      <c r="AE4036">
        <v>1.1564667912027999</v>
      </c>
    </row>
    <row r="4037" spans="1:31" x14ac:dyDescent="0.25">
      <c r="A4037">
        <v>2391572</v>
      </c>
      <c r="B4037">
        <v>1</v>
      </c>
      <c r="C4037" t="s">
        <v>81</v>
      </c>
      <c r="D4037" t="s">
        <v>113</v>
      </c>
      <c r="E4037" t="s">
        <v>132</v>
      </c>
      <c r="F4037" t="s">
        <v>11761</v>
      </c>
      <c r="G4037" t="s">
        <v>11353</v>
      </c>
      <c r="H4037" t="s">
        <v>135</v>
      </c>
      <c r="I4037" t="s">
        <v>136</v>
      </c>
      <c r="J4037" t="s">
        <v>137</v>
      </c>
      <c r="K4037" t="s">
        <v>163</v>
      </c>
      <c r="L4037" t="s">
        <v>11762</v>
      </c>
      <c r="M4037" t="s">
        <v>11763</v>
      </c>
      <c r="N4037">
        <v>1.699166666</v>
      </c>
      <c r="O4037">
        <v>0</v>
      </c>
      <c r="P4037">
        <v>56</v>
      </c>
      <c r="Q4037">
        <v>0</v>
      </c>
      <c r="R4037">
        <v>9</v>
      </c>
      <c r="S4037">
        <v>0</v>
      </c>
      <c r="T4037">
        <v>2</v>
      </c>
      <c r="U4037">
        <v>0</v>
      </c>
      <c r="V4037">
        <v>0</v>
      </c>
      <c r="W4037">
        <v>0</v>
      </c>
      <c r="X4037">
        <v>14.757758409290632</v>
      </c>
      <c r="Y4037">
        <v>0</v>
      </c>
      <c r="Z4037">
        <v>3.1984049467255797</v>
      </c>
      <c r="AA4037">
        <v>0</v>
      </c>
      <c r="AB4037">
        <v>0.17987825244292749</v>
      </c>
      <c r="AC4037">
        <v>0</v>
      </c>
      <c r="AD4037">
        <v>0</v>
      </c>
      <c r="AE4037">
        <v>18.136041608459141</v>
      </c>
    </row>
    <row r="4038" spans="1:31" x14ac:dyDescent="0.25">
      <c r="A4038">
        <v>2391380</v>
      </c>
      <c r="B4038">
        <v>1</v>
      </c>
      <c r="C4038" t="s">
        <v>80</v>
      </c>
      <c r="D4038" t="s">
        <v>110</v>
      </c>
      <c r="E4038" t="s">
        <v>153</v>
      </c>
      <c r="F4038" t="s">
        <v>11764</v>
      </c>
      <c r="G4038" t="s">
        <v>235</v>
      </c>
      <c r="H4038" t="s">
        <v>143</v>
      </c>
      <c r="I4038" t="s">
        <v>136</v>
      </c>
      <c r="J4038" t="s">
        <v>3</v>
      </c>
      <c r="K4038" t="s">
        <v>163</v>
      </c>
      <c r="L4038" t="s">
        <v>11765</v>
      </c>
      <c r="M4038" t="s">
        <v>11766</v>
      </c>
      <c r="N4038">
        <v>1.3897222220000001</v>
      </c>
      <c r="O4038">
        <v>0</v>
      </c>
      <c r="P4038">
        <v>12665</v>
      </c>
      <c r="Q4038">
        <v>0</v>
      </c>
      <c r="R4038">
        <v>0</v>
      </c>
      <c r="S4038">
        <v>2</v>
      </c>
      <c r="T4038">
        <v>1429</v>
      </c>
      <c r="U4038">
        <v>0</v>
      </c>
      <c r="V4038">
        <v>3</v>
      </c>
      <c r="W4038">
        <v>0</v>
      </c>
      <c r="X4038">
        <v>3829.1587998490963</v>
      </c>
      <c r="Y4038">
        <v>0</v>
      </c>
      <c r="Z4038">
        <v>0</v>
      </c>
      <c r="AA4038">
        <v>146.13310086375145</v>
      </c>
      <c r="AB4038">
        <v>2112.1466331175866</v>
      </c>
      <c r="AC4038">
        <v>0</v>
      </c>
      <c r="AD4038">
        <v>43.747421049788166</v>
      </c>
      <c r="AE4038">
        <v>6131.1859548802231</v>
      </c>
    </row>
    <row r="4039" spans="1:31" x14ac:dyDescent="0.25">
      <c r="A4039">
        <v>2391240</v>
      </c>
      <c r="B4039">
        <v>1</v>
      </c>
      <c r="C4039" t="s">
        <v>81</v>
      </c>
      <c r="D4039" t="s">
        <v>118</v>
      </c>
      <c r="E4039" t="s">
        <v>279</v>
      </c>
      <c r="F4039" t="s">
        <v>11767</v>
      </c>
      <c r="G4039" t="s">
        <v>162</v>
      </c>
      <c r="H4039" t="s">
        <v>143</v>
      </c>
      <c r="I4039" t="s">
        <v>136</v>
      </c>
      <c r="J4039" t="s">
        <v>137</v>
      </c>
      <c r="K4039" t="s">
        <v>163</v>
      </c>
      <c r="L4039" t="s">
        <v>11768</v>
      </c>
      <c r="M4039" t="s">
        <v>11769</v>
      </c>
      <c r="N4039">
        <v>2.4277777770000002</v>
      </c>
      <c r="O4039">
        <v>3</v>
      </c>
      <c r="P4039">
        <v>393</v>
      </c>
      <c r="Q4039">
        <v>50</v>
      </c>
      <c r="R4039">
        <v>47</v>
      </c>
      <c r="S4039">
        <v>10</v>
      </c>
      <c r="T4039">
        <v>37</v>
      </c>
      <c r="U4039">
        <v>1</v>
      </c>
      <c r="V4039">
        <v>0</v>
      </c>
      <c r="W4039">
        <v>1.1573417631847236</v>
      </c>
      <c r="X4039">
        <v>124.53222377433858</v>
      </c>
      <c r="Y4039">
        <v>213.61018030784768</v>
      </c>
      <c r="Z4039">
        <v>117.55165416098124</v>
      </c>
      <c r="AA4039">
        <v>35.982772539186826</v>
      </c>
      <c r="AB4039">
        <v>38.856602763551074</v>
      </c>
      <c r="AC4039">
        <v>334.53607236106512</v>
      </c>
      <c r="AD4039">
        <v>0</v>
      </c>
      <c r="AE4039">
        <v>866.22684767015517</v>
      </c>
    </row>
    <row r="4040" spans="1:31" x14ac:dyDescent="0.25">
      <c r="A4040">
        <v>2391632</v>
      </c>
      <c r="B4040">
        <v>1</v>
      </c>
      <c r="C4040" t="s">
        <v>80</v>
      </c>
      <c r="D4040" t="s">
        <v>97</v>
      </c>
      <c r="E4040" t="s">
        <v>141</v>
      </c>
      <c r="F4040" t="s">
        <v>11770</v>
      </c>
      <c r="G4040" t="s">
        <v>206</v>
      </c>
      <c r="H4040" t="s">
        <v>143</v>
      </c>
      <c r="I4040" t="s">
        <v>136</v>
      </c>
      <c r="J4040" t="s">
        <v>137</v>
      </c>
      <c r="K4040" t="s">
        <v>163</v>
      </c>
      <c r="L4040" t="s">
        <v>11771</v>
      </c>
      <c r="M4040" t="s">
        <v>11772</v>
      </c>
      <c r="N4040">
        <v>2.5408333330000001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54.279863255028594</v>
      </c>
      <c r="AD4040">
        <v>0</v>
      </c>
      <c r="AE4040">
        <v>54.279863255028594</v>
      </c>
    </row>
    <row r="4041" spans="1:31" x14ac:dyDescent="0.25">
      <c r="A4041">
        <v>2391532</v>
      </c>
      <c r="B4041">
        <v>1</v>
      </c>
      <c r="C4041" t="s">
        <v>80</v>
      </c>
      <c r="D4041" t="s">
        <v>105</v>
      </c>
      <c r="E4041" t="s">
        <v>132</v>
      </c>
      <c r="F4041" t="s">
        <v>11773</v>
      </c>
      <c r="G4041" t="s">
        <v>254</v>
      </c>
      <c r="H4041" t="s">
        <v>135</v>
      </c>
      <c r="I4041" t="s">
        <v>136</v>
      </c>
      <c r="J4041" t="s">
        <v>137</v>
      </c>
      <c r="K4041" t="s">
        <v>163</v>
      </c>
      <c r="L4041" t="s">
        <v>11774</v>
      </c>
      <c r="M4041" t="s">
        <v>11775</v>
      </c>
      <c r="N4041">
        <v>1.724722222</v>
      </c>
      <c r="O4041">
        <v>0</v>
      </c>
      <c r="P4041">
        <v>635</v>
      </c>
      <c r="Q4041">
        <v>0</v>
      </c>
      <c r="R4041">
        <v>0</v>
      </c>
      <c r="S4041">
        <v>0</v>
      </c>
      <c r="T4041">
        <v>43</v>
      </c>
      <c r="U4041">
        <v>0</v>
      </c>
      <c r="V4041">
        <v>0</v>
      </c>
      <c r="W4041">
        <v>0</v>
      </c>
      <c r="X4041">
        <v>230.64574024856051</v>
      </c>
      <c r="Y4041">
        <v>0</v>
      </c>
      <c r="Z4041">
        <v>0</v>
      </c>
      <c r="AA4041">
        <v>0</v>
      </c>
      <c r="AB4041">
        <v>110.01730536904348</v>
      </c>
      <c r="AC4041">
        <v>0</v>
      </c>
      <c r="AD4041">
        <v>0</v>
      </c>
      <c r="AE4041">
        <v>340.66304561760398</v>
      </c>
    </row>
    <row r="4042" spans="1:31" x14ac:dyDescent="0.25">
      <c r="A4042">
        <v>2391254</v>
      </c>
      <c r="B4042">
        <v>1</v>
      </c>
      <c r="C4042" t="s">
        <v>80</v>
      </c>
      <c r="D4042" t="s">
        <v>90</v>
      </c>
      <c r="E4042" t="s">
        <v>157</v>
      </c>
      <c r="F4042" t="s">
        <v>11776</v>
      </c>
      <c r="G4042" t="s">
        <v>134</v>
      </c>
      <c r="H4042" t="s">
        <v>135</v>
      </c>
      <c r="I4042" t="s">
        <v>136</v>
      </c>
      <c r="J4042" t="s">
        <v>137</v>
      </c>
      <c r="K4042" t="s">
        <v>138</v>
      </c>
      <c r="L4042" t="s">
        <v>11777</v>
      </c>
      <c r="M4042" t="s">
        <v>11778</v>
      </c>
      <c r="N4042">
        <v>7.3224999999999998</v>
      </c>
      <c r="O4042">
        <v>0</v>
      </c>
      <c r="P4042">
        <v>124</v>
      </c>
      <c r="Q4042">
        <v>0</v>
      </c>
      <c r="R4042">
        <v>0</v>
      </c>
      <c r="S4042">
        <v>0</v>
      </c>
      <c r="T4042">
        <v>2</v>
      </c>
      <c r="U4042">
        <v>0</v>
      </c>
      <c r="V4042">
        <v>0</v>
      </c>
      <c r="W4042">
        <v>0</v>
      </c>
      <c r="X4042">
        <v>180.98357965298479</v>
      </c>
      <c r="Y4042">
        <v>0</v>
      </c>
      <c r="Z4042">
        <v>0</v>
      </c>
      <c r="AA4042">
        <v>0</v>
      </c>
      <c r="AB4042">
        <v>8.781810516175458</v>
      </c>
      <c r="AC4042">
        <v>0</v>
      </c>
      <c r="AD4042">
        <v>0</v>
      </c>
      <c r="AE4042">
        <v>189.76539016916024</v>
      </c>
    </row>
    <row r="4043" spans="1:31" x14ac:dyDescent="0.25">
      <c r="A4043">
        <v>2391609</v>
      </c>
      <c r="B4043">
        <v>1</v>
      </c>
      <c r="C4043" t="s">
        <v>80</v>
      </c>
      <c r="D4043" t="s">
        <v>93</v>
      </c>
      <c r="E4043" t="s">
        <v>141</v>
      </c>
      <c r="F4043" t="s">
        <v>11779</v>
      </c>
      <c r="G4043" t="s">
        <v>206</v>
      </c>
      <c r="H4043" t="s">
        <v>143</v>
      </c>
      <c r="I4043" t="s">
        <v>136</v>
      </c>
      <c r="J4043" t="s">
        <v>137</v>
      </c>
      <c r="K4043" t="s">
        <v>163</v>
      </c>
      <c r="L4043" t="s">
        <v>11780</v>
      </c>
      <c r="M4043" t="s">
        <v>11781</v>
      </c>
      <c r="N4043">
        <v>1.861111111</v>
      </c>
      <c r="O4043">
        <v>0</v>
      </c>
      <c r="P4043">
        <v>0</v>
      </c>
      <c r="Q4043">
        <v>0</v>
      </c>
      <c r="R4043">
        <v>0</v>
      </c>
      <c r="S4043">
        <v>1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3.8894067150392004</v>
      </c>
      <c r="AB4043">
        <v>0</v>
      </c>
      <c r="AC4043">
        <v>0</v>
      </c>
      <c r="AD4043">
        <v>0</v>
      </c>
      <c r="AE4043">
        <v>3.8894067150392004</v>
      </c>
    </row>
    <row r="4044" spans="1:31" x14ac:dyDescent="0.25">
      <c r="A4044">
        <v>2391466</v>
      </c>
      <c r="B4044">
        <v>1</v>
      </c>
      <c r="C4044" t="s">
        <v>81</v>
      </c>
      <c r="D4044" t="s">
        <v>123</v>
      </c>
      <c r="E4044" t="s">
        <v>157</v>
      </c>
      <c r="F4044" t="s">
        <v>11782</v>
      </c>
      <c r="G4044" t="s">
        <v>235</v>
      </c>
      <c r="H4044" t="s">
        <v>135</v>
      </c>
      <c r="I4044" t="s">
        <v>136</v>
      </c>
      <c r="J4044" t="s">
        <v>3</v>
      </c>
      <c r="K4044" t="s">
        <v>163</v>
      </c>
      <c r="L4044" t="s">
        <v>11783</v>
      </c>
      <c r="M4044" t="s">
        <v>11784</v>
      </c>
      <c r="N4044">
        <v>1.8005555550000001</v>
      </c>
      <c r="O4044">
        <v>0</v>
      </c>
      <c r="P4044">
        <v>163</v>
      </c>
      <c r="Q4044">
        <v>0</v>
      </c>
      <c r="R4044">
        <v>0</v>
      </c>
      <c r="S4044">
        <v>0</v>
      </c>
      <c r="T4044">
        <v>15</v>
      </c>
      <c r="U4044">
        <v>0</v>
      </c>
      <c r="V4044">
        <v>0</v>
      </c>
      <c r="W4044">
        <v>0</v>
      </c>
      <c r="X4044">
        <v>47.292360761833613</v>
      </c>
      <c r="Y4044">
        <v>0</v>
      </c>
      <c r="Z4044">
        <v>0</v>
      </c>
      <c r="AA4044">
        <v>0</v>
      </c>
      <c r="AB4044">
        <v>19.406624552781107</v>
      </c>
      <c r="AC4044">
        <v>0</v>
      </c>
      <c r="AD4044">
        <v>0</v>
      </c>
      <c r="AE4044">
        <v>66.698985314614717</v>
      </c>
    </row>
    <row r="4045" spans="1:31" x14ac:dyDescent="0.25">
      <c r="A4045">
        <v>2391303</v>
      </c>
      <c r="B4045">
        <v>1</v>
      </c>
      <c r="C4045" t="s">
        <v>80</v>
      </c>
      <c r="D4045" t="s">
        <v>104</v>
      </c>
      <c r="E4045" t="s">
        <v>153</v>
      </c>
      <c r="F4045" t="s">
        <v>11785</v>
      </c>
      <c r="G4045" t="s">
        <v>254</v>
      </c>
      <c r="H4045" t="s">
        <v>143</v>
      </c>
      <c r="I4045" t="s">
        <v>136</v>
      </c>
      <c r="J4045" t="s">
        <v>137</v>
      </c>
      <c r="K4045" t="s">
        <v>163</v>
      </c>
      <c r="L4045" t="s">
        <v>11786</v>
      </c>
      <c r="M4045" t="s">
        <v>11787</v>
      </c>
      <c r="N4045">
        <v>0.387222222</v>
      </c>
      <c r="O4045">
        <v>0</v>
      </c>
      <c r="P4045">
        <v>0</v>
      </c>
      <c r="Q4045">
        <v>0</v>
      </c>
      <c r="R4045">
        <v>0</v>
      </c>
      <c r="S4045">
        <v>1</v>
      </c>
      <c r="T4045">
        <v>0</v>
      </c>
      <c r="U4045">
        <v>1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0.48113398125523332</v>
      </c>
      <c r="AB4045">
        <v>0</v>
      </c>
      <c r="AC4045">
        <v>115.42113126234808</v>
      </c>
      <c r="AD4045">
        <v>0</v>
      </c>
      <c r="AE4045">
        <v>115.90226524360332</v>
      </c>
    </row>
    <row r="4046" spans="1:31" x14ac:dyDescent="0.25">
      <c r="A4046">
        <v>2391589</v>
      </c>
      <c r="B4046">
        <v>1</v>
      </c>
      <c r="C4046" t="s">
        <v>80</v>
      </c>
      <c r="D4046" t="s">
        <v>95</v>
      </c>
      <c r="E4046" t="s">
        <v>141</v>
      </c>
      <c r="F4046" t="s">
        <v>11788</v>
      </c>
      <c r="G4046" t="s">
        <v>206</v>
      </c>
      <c r="H4046" t="s">
        <v>143</v>
      </c>
      <c r="I4046" t="s">
        <v>136</v>
      </c>
      <c r="J4046" t="s">
        <v>137</v>
      </c>
      <c r="K4046" t="s">
        <v>163</v>
      </c>
      <c r="L4046" t="s">
        <v>11789</v>
      </c>
      <c r="M4046" t="s">
        <v>11790</v>
      </c>
      <c r="N4046">
        <v>2.9344444439999999</v>
      </c>
      <c r="O4046">
        <v>1</v>
      </c>
      <c r="P4046">
        <v>0</v>
      </c>
      <c r="Q4046">
        <v>3</v>
      </c>
      <c r="R4046">
        <v>0</v>
      </c>
      <c r="S4046">
        <v>3</v>
      </c>
      <c r="T4046">
        <v>0</v>
      </c>
      <c r="U4046">
        <v>0</v>
      </c>
      <c r="V4046">
        <v>0</v>
      </c>
      <c r="W4046">
        <v>0.8890324504790178</v>
      </c>
      <c r="X4046">
        <v>0</v>
      </c>
      <c r="Y4046">
        <v>63.782981294908652</v>
      </c>
      <c r="Z4046">
        <v>0</v>
      </c>
      <c r="AA4046">
        <v>21.950167703197597</v>
      </c>
      <c r="AB4046">
        <v>0</v>
      </c>
      <c r="AC4046">
        <v>0</v>
      </c>
      <c r="AD4046">
        <v>0</v>
      </c>
      <c r="AE4046">
        <v>86.622181448585266</v>
      </c>
    </row>
    <row r="4047" spans="1:31" x14ac:dyDescent="0.25">
      <c r="A4047">
        <v>2391566</v>
      </c>
      <c r="B4047">
        <v>1</v>
      </c>
      <c r="C4047" t="s">
        <v>81</v>
      </c>
      <c r="D4047" t="s">
        <v>127</v>
      </c>
      <c r="E4047" t="s">
        <v>141</v>
      </c>
      <c r="F4047" t="s">
        <v>10631</v>
      </c>
      <c r="G4047" t="s">
        <v>8502</v>
      </c>
      <c r="H4047" t="s">
        <v>143</v>
      </c>
      <c r="I4047" t="s">
        <v>136</v>
      </c>
      <c r="J4047" t="s">
        <v>137</v>
      </c>
      <c r="K4047" t="s">
        <v>163</v>
      </c>
      <c r="L4047" t="s">
        <v>11791</v>
      </c>
      <c r="M4047" t="s">
        <v>11792</v>
      </c>
      <c r="N4047">
        <v>1.2080555550000001</v>
      </c>
      <c r="O4047">
        <v>0</v>
      </c>
      <c r="P4047">
        <v>902</v>
      </c>
      <c r="Q4047">
        <v>11</v>
      </c>
      <c r="R4047">
        <v>26</v>
      </c>
      <c r="S4047">
        <v>3</v>
      </c>
      <c r="T4047">
        <v>108</v>
      </c>
      <c r="U4047">
        <v>0</v>
      </c>
      <c r="V4047">
        <v>1</v>
      </c>
      <c r="W4047">
        <v>0</v>
      </c>
      <c r="X4047">
        <v>217.44641372165674</v>
      </c>
      <c r="Y4047">
        <v>7.8133656011351249</v>
      </c>
      <c r="Z4047">
        <v>15.031089183957679</v>
      </c>
      <c r="AA4047">
        <v>14.98730706413008</v>
      </c>
      <c r="AB4047">
        <v>59.620663547387267</v>
      </c>
      <c r="AC4047">
        <v>0</v>
      </c>
      <c r="AD4047">
        <v>9.3530818988814062</v>
      </c>
      <c r="AE4047">
        <v>324.25192101714828</v>
      </c>
    </row>
    <row r="4048" spans="1:31" x14ac:dyDescent="0.25">
      <c r="A4048">
        <v>2391297</v>
      </c>
      <c r="B4048">
        <v>1</v>
      </c>
      <c r="C4048" t="s">
        <v>80</v>
      </c>
      <c r="D4048" t="s">
        <v>91</v>
      </c>
      <c r="E4048" t="s">
        <v>141</v>
      </c>
      <c r="F4048" t="s">
        <v>11793</v>
      </c>
      <c r="G4048" t="s">
        <v>147</v>
      </c>
      <c r="H4048" t="s">
        <v>143</v>
      </c>
      <c r="I4048" t="s">
        <v>136</v>
      </c>
      <c r="J4048" t="s">
        <v>137</v>
      </c>
      <c r="K4048" t="s">
        <v>138</v>
      </c>
      <c r="L4048" t="s">
        <v>11794</v>
      </c>
      <c r="M4048" t="s">
        <v>11795</v>
      </c>
      <c r="N4048">
        <v>1.271666666</v>
      </c>
      <c r="O4048">
        <v>0</v>
      </c>
      <c r="P4048">
        <v>1403</v>
      </c>
      <c r="Q4048">
        <v>0</v>
      </c>
      <c r="R4048">
        <v>0</v>
      </c>
      <c r="S4048">
        <v>0</v>
      </c>
      <c r="T4048">
        <v>91</v>
      </c>
      <c r="U4048">
        <v>0</v>
      </c>
      <c r="V4048">
        <v>0</v>
      </c>
      <c r="W4048">
        <v>0</v>
      </c>
      <c r="X4048">
        <v>317.17390088927812</v>
      </c>
      <c r="Y4048">
        <v>0</v>
      </c>
      <c r="Z4048">
        <v>0</v>
      </c>
      <c r="AA4048">
        <v>0</v>
      </c>
      <c r="AB4048">
        <v>91.34812855147608</v>
      </c>
      <c r="AC4048">
        <v>0</v>
      </c>
      <c r="AD4048">
        <v>0</v>
      </c>
      <c r="AE4048">
        <v>408.52202944075418</v>
      </c>
    </row>
    <row r="4049" spans="1:31" x14ac:dyDescent="0.25">
      <c r="A4049">
        <v>2391323</v>
      </c>
      <c r="B4049">
        <v>1</v>
      </c>
      <c r="C4049" t="s">
        <v>81</v>
      </c>
      <c r="D4049" t="s">
        <v>128</v>
      </c>
      <c r="E4049" t="s">
        <v>153</v>
      </c>
      <c r="F4049" t="s">
        <v>11796</v>
      </c>
      <c r="G4049" t="s">
        <v>162</v>
      </c>
      <c r="H4049" t="s">
        <v>143</v>
      </c>
      <c r="I4049" t="s">
        <v>136</v>
      </c>
      <c r="J4049" t="s">
        <v>137</v>
      </c>
      <c r="K4049" t="s">
        <v>163</v>
      </c>
      <c r="L4049" t="s">
        <v>11737</v>
      </c>
      <c r="M4049" t="s">
        <v>11797</v>
      </c>
      <c r="N4049">
        <v>1.1486111109999999</v>
      </c>
      <c r="O4049">
        <v>3</v>
      </c>
      <c r="P4049">
        <v>1367</v>
      </c>
      <c r="Q4049">
        <v>16</v>
      </c>
      <c r="R4049">
        <v>11</v>
      </c>
      <c r="S4049">
        <v>3</v>
      </c>
      <c r="T4049">
        <v>72</v>
      </c>
      <c r="U4049">
        <v>0</v>
      </c>
      <c r="V4049">
        <v>0</v>
      </c>
      <c r="W4049">
        <v>46.59223911822729</v>
      </c>
      <c r="X4049">
        <v>243.43828959192712</v>
      </c>
      <c r="Y4049">
        <v>4.7558910204583418</v>
      </c>
      <c r="Z4049">
        <v>3.90053125648428</v>
      </c>
      <c r="AA4049">
        <v>15.569597105470141</v>
      </c>
      <c r="AB4049">
        <v>139.46582008364476</v>
      </c>
      <c r="AC4049">
        <v>0</v>
      </c>
      <c r="AD4049">
        <v>0</v>
      </c>
      <c r="AE4049">
        <v>453.72236817621194</v>
      </c>
    </row>
    <row r="4050" spans="1:31" x14ac:dyDescent="0.25">
      <c r="A4050">
        <v>2391509</v>
      </c>
      <c r="B4050">
        <v>1</v>
      </c>
      <c r="C4050" t="s">
        <v>80</v>
      </c>
      <c r="D4050" t="s">
        <v>108</v>
      </c>
      <c r="E4050" t="s">
        <v>157</v>
      </c>
      <c r="F4050" t="s">
        <v>11798</v>
      </c>
      <c r="G4050" t="s">
        <v>297</v>
      </c>
      <c r="H4050" t="s">
        <v>135</v>
      </c>
      <c r="I4050" t="s">
        <v>136</v>
      </c>
      <c r="J4050" t="s">
        <v>137</v>
      </c>
      <c r="K4050" t="s">
        <v>163</v>
      </c>
      <c r="L4050" t="s">
        <v>11799</v>
      </c>
      <c r="M4050" t="s">
        <v>11800</v>
      </c>
      <c r="N4050">
        <v>2.2969444440000002</v>
      </c>
      <c r="O4050">
        <v>0</v>
      </c>
      <c r="P4050">
        <v>17</v>
      </c>
      <c r="Q4050">
        <v>0</v>
      </c>
      <c r="R4050">
        <v>6</v>
      </c>
      <c r="S4050">
        <v>0</v>
      </c>
      <c r="T4050">
        <v>3</v>
      </c>
      <c r="U4050">
        <v>0</v>
      </c>
      <c r="V4050">
        <v>0</v>
      </c>
      <c r="W4050">
        <v>0</v>
      </c>
      <c r="X4050">
        <v>7.9364145031330828</v>
      </c>
      <c r="Y4050">
        <v>0</v>
      </c>
      <c r="Z4050">
        <v>2.4001048299374275</v>
      </c>
      <c r="AA4050">
        <v>0</v>
      </c>
      <c r="AB4050">
        <v>6.7397270351414935</v>
      </c>
      <c r="AC4050">
        <v>0</v>
      </c>
      <c r="AD4050">
        <v>0</v>
      </c>
      <c r="AE4050">
        <v>17.076246368212004</v>
      </c>
    </row>
    <row r="4051" spans="1:31" x14ac:dyDescent="0.25">
      <c r="A4051">
        <v>2391260</v>
      </c>
      <c r="B4051">
        <v>1</v>
      </c>
      <c r="C4051" t="s">
        <v>81</v>
      </c>
      <c r="D4051" t="s">
        <v>122</v>
      </c>
      <c r="E4051" t="s">
        <v>153</v>
      </c>
      <c r="F4051" t="s">
        <v>8419</v>
      </c>
      <c r="G4051" t="s">
        <v>162</v>
      </c>
      <c r="H4051" t="s">
        <v>143</v>
      </c>
      <c r="I4051" t="s">
        <v>136</v>
      </c>
      <c r="J4051" t="s">
        <v>137</v>
      </c>
      <c r="K4051" t="s">
        <v>163</v>
      </c>
      <c r="L4051" t="s">
        <v>11801</v>
      </c>
      <c r="M4051" t="s">
        <v>11802</v>
      </c>
      <c r="N4051">
        <v>0.62416666600000004</v>
      </c>
      <c r="O4051">
        <v>0</v>
      </c>
      <c r="P4051">
        <v>4255</v>
      </c>
      <c r="Q4051">
        <v>0</v>
      </c>
      <c r="R4051">
        <v>0</v>
      </c>
      <c r="S4051">
        <v>2</v>
      </c>
      <c r="T4051">
        <v>832</v>
      </c>
      <c r="U4051">
        <v>0</v>
      </c>
      <c r="V4051">
        <v>0</v>
      </c>
      <c r="W4051">
        <v>0</v>
      </c>
      <c r="X4051">
        <v>423.46892494117054</v>
      </c>
      <c r="Y4051">
        <v>0</v>
      </c>
      <c r="Z4051">
        <v>0</v>
      </c>
      <c r="AA4051">
        <v>11.14866488373792</v>
      </c>
      <c r="AB4051">
        <v>187.56569517380254</v>
      </c>
      <c r="AC4051">
        <v>0</v>
      </c>
      <c r="AD4051">
        <v>0</v>
      </c>
      <c r="AE4051">
        <v>622.18328499871097</v>
      </c>
    </row>
    <row r="4052" spans="1:31" x14ac:dyDescent="0.25">
      <c r="A4052">
        <v>2391652</v>
      </c>
      <c r="B4052">
        <v>1</v>
      </c>
      <c r="C4052" t="s">
        <v>81</v>
      </c>
      <c r="D4052" t="s">
        <v>112</v>
      </c>
      <c r="E4052" t="s">
        <v>157</v>
      </c>
      <c r="F4052" t="s">
        <v>11803</v>
      </c>
      <c r="G4052" t="s">
        <v>272</v>
      </c>
      <c r="H4052" t="s">
        <v>135</v>
      </c>
      <c r="I4052" t="s">
        <v>136</v>
      </c>
      <c r="J4052" t="s">
        <v>137</v>
      </c>
      <c r="K4052" t="s">
        <v>163</v>
      </c>
      <c r="L4052" t="s">
        <v>11804</v>
      </c>
      <c r="M4052" t="s">
        <v>11805</v>
      </c>
      <c r="N4052">
        <v>1.2922222219999999</v>
      </c>
      <c r="O4052">
        <v>0</v>
      </c>
      <c r="P4052">
        <v>8</v>
      </c>
      <c r="Q4052">
        <v>0</v>
      </c>
      <c r="R4052">
        <v>0</v>
      </c>
      <c r="S4052">
        <v>0</v>
      </c>
      <c r="T4052">
        <v>1</v>
      </c>
      <c r="U4052">
        <v>0</v>
      </c>
      <c r="V4052">
        <v>0</v>
      </c>
      <c r="W4052">
        <v>0</v>
      </c>
      <c r="X4052">
        <v>1.3709842884674097</v>
      </c>
      <c r="Y4052">
        <v>0</v>
      </c>
      <c r="Z4052">
        <v>0</v>
      </c>
      <c r="AA4052">
        <v>0</v>
      </c>
      <c r="AB4052">
        <v>1.7155029778513056</v>
      </c>
      <c r="AC4052">
        <v>0</v>
      </c>
      <c r="AD4052">
        <v>0</v>
      </c>
      <c r="AE4052">
        <v>3.0864872663187155</v>
      </c>
    </row>
    <row r="4053" spans="1:31" x14ac:dyDescent="0.25">
      <c r="A4053">
        <v>2391546</v>
      </c>
      <c r="B4053">
        <v>1</v>
      </c>
      <c r="C4053" t="s">
        <v>80</v>
      </c>
      <c r="D4053" t="s">
        <v>90</v>
      </c>
      <c r="E4053" t="s">
        <v>141</v>
      </c>
      <c r="F4053" t="s">
        <v>11806</v>
      </c>
      <c r="G4053" t="s">
        <v>1316</v>
      </c>
      <c r="H4053" t="s">
        <v>143</v>
      </c>
      <c r="I4053" t="s">
        <v>136</v>
      </c>
      <c r="J4053" t="s">
        <v>3</v>
      </c>
      <c r="K4053" t="s">
        <v>163</v>
      </c>
      <c r="L4053" t="s">
        <v>11807</v>
      </c>
      <c r="M4053" t="s">
        <v>11808</v>
      </c>
      <c r="N4053">
        <v>0.62916666600000004</v>
      </c>
      <c r="O4053">
        <v>0</v>
      </c>
      <c r="P4053">
        <v>1157</v>
      </c>
      <c r="Q4053">
        <v>0</v>
      </c>
      <c r="R4053">
        <v>0</v>
      </c>
      <c r="S4053">
        <v>0</v>
      </c>
      <c r="T4053">
        <v>83</v>
      </c>
      <c r="U4053">
        <v>0</v>
      </c>
      <c r="V4053">
        <v>0</v>
      </c>
      <c r="W4053">
        <v>0</v>
      </c>
      <c r="X4053">
        <v>147.3921040796605</v>
      </c>
      <c r="Y4053">
        <v>0</v>
      </c>
      <c r="Z4053">
        <v>0</v>
      </c>
      <c r="AA4053">
        <v>0</v>
      </c>
      <c r="AB4053">
        <v>57.056409616975472</v>
      </c>
      <c r="AC4053">
        <v>0</v>
      </c>
      <c r="AD4053">
        <v>0</v>
      </c>
      <c r="AE4053">
        <v>204.44851369663598</v>
      </c>
    </row>
    <row r="4054" spans="1:31" x14ac:dyDescent="0.25">
      <c r="A4054">
        <v>2391343</v>
      </c>
      <c r="B4054">
        <v>1</v>
      </c>
      <c r="C4054" t="s">
        <v>80</v>
      </c>
      <c r="D4054" t="s">
        <v>106</v>
      </c>
      <c r="E4054" t="s">
        <v>181</v>
      </c>
      <c r="F4054" t="s">
        <v>11809</v>
      </c>
      <c r="G4054" t="s">
        <v>183</v>
      </c>
      <c r="H4054" t="s">
        <v>135</v>
      </c>
      <c r="I4054" t="s">
        <v>136</v>
      </c>
      <c r="J4054" t="s">
        <v>137</v>
      </c>
      <c r="K4054" t="s">
        <v>163</v>
      </c>
      <c r="L4054" t="s">
        <v>11810</v>
      </c>
      <c r="M4054" t="s">
        <v>11811</v>
      </c>
      <c r="N4054">
        <v>1.0972222220000001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0.20669733457017775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0.20669733457017775</v>
      </c>
    </row>
    <row r="4055" spans="1:31" x14ac:dyDescent="0.25">
      <c r="A4055">
        <v>2391529</v>
      </c>
      <c r="B4055">
        <v>1</v>
      </c>
      <c r="C4055" t="s">
        <v>81</v>
      </c>
      <c r="D4055" t="s">
        <v>127</v>
      </c>
      <c r="E4055" t="s">
        <v>157</v>
      </c>
      <c r="F4055" t="s">
        <v>11812</v>
      </c>
      <c r="G4055" t="s">
        <v>272</v>
      </c>
      <c r="H4055" t="s">
        <v>135</v>
      </c>
      <c r="I4055" t="s">
        <v>136</v>
      </c>
      <c r="J4055" t="s">
        <v>137</v>
      </c>
      <c r="K4055" t="s">
        <v>163</v>
      </c>
      <c r="L4055" t="s">
        <v>11813</v>
      </c>
      <c r="M4055" t="s">
        <v>11814</v>
      </c>
      <c r="N4055">
        <v>4.6944444440000002</v>
      </c>
      <c r="O4055">
        <v>0</v>
      </c>
      <c r="P4055">
        <v>37</v>
      </c>
      <c r="Q4055">
        <v>0</v>
      </c>
      <c r="R4055">
        <v>2</v>
      </c>
      <c r="S4055">
        <v>0</v>
      </c>
      <c r="T4055">
        <v>14</v>
      </c>
      <c r="U4055">
        <v>0</v>
      </c>
      <c r="V4055">
        <v>0</v>
      </c>
      <c r="W4055">
        <v>0</v>
      </c>
      <c r="X4055">
        <v>30.916556123241381</v>
      </c>
      <c r="Y4055">
        <v>0</v>
      </c>
      <c r="Z4055">
        <v>7.3621550633169157</v>
      </c>
      <c r="AA4055">
        <v>0</v>
      </c>
      <c r="AB4055">
        <v>48.514301741681386</v>
      </c>
      <c r="AC4055">
        <v>0</v>
      </c>
      <c r="AD4055">
        <v>0</v>
      </c>
      <c r="AE4055">
        <v>86.793012928239676</v>
      </c>
    </row>
    <row r="4056" spans="1:31" x14ac:dyDescent="0.25">
      <c r="A4056">
        <v>2391629</v>
      </c>
      <c r="B4056">
        <v>1</v>
      </c>
      <c r="C4056" t="s">
        <v>80</v>
      </c>
      <c r="D4056" t="s">
        <v>99</v>
      </c>
      <c r="E4056" t="s">
        <v>132</v>
      </c>
      <c r="F4056" t="s">
        <v>11815</v>
      </c>
      <c r="G4056" t="s">
        <v>254</v>
      </c>
      <c r="H4056" t="s">
        <v>135</v>
      </c>
      <c r="I4056" t="s">
        <v>136</v>
      </c>
      <c r="J4056" t="s">
        <v>137</v>
      </c>
      <c r="K4056" t="s">
        <v>163</v>
      </c>
      <c r="L4056" t="s">
        <v>11816</v>
      </c>
      <c r="M4056" t="s">
        <v>11817</v>
      </c>
      <c r="N4056">
        <v>4.466111111</v>
      </c>
      <c r="O4056">
        <v>0</v>
      </c>
      <c r="P4056">
        <v>50</v>
      </c>
      <c r="Q4056">
        <v>0</v>
      </c>
      <c r="R4056">
        <v>0</v>
      </c>
      <c r="S4056">
        <v>0</v>
      </c>
      <c r="T4056">
        <v>6</v>
      </c>
      <c r="U4056">
        <v>0</v>
      </c>
      <c r="V4056">
        <v>0</v>
      </c>
      <c r="W4056">
        <v>0</v>
      </c>
      <c r="X4056">
        <v>26.176411702720994</v>
      </c>
      <c r="Y4056">
        <v>0</v>
      </c>
      <c r="Z4056">
        <v>0</v>
      </c>
      <c r="AA4056">
        <v>0</v>
      </c>
      <c r="AB4056">
        <v>10.390910699278667</v>
      </c>
      <c r="AC4056">
        <v>0</v>
      </c>
      <c r="AD4056">
        <v>0</v>
      </c>
      <c r="AE4056">
        <v>36.567322401999661</v>
      </c>
    </row>
    <row r="4057" spans="1:31" x14ac:dyDescent="0.25">
      <c r="A4057">
        <v>2391383</v>
      </c>
      <c r="B4057">
        <v>1</v>
      </c>
      <c r="C4057" t="s">
        <v>81</v>
      </c>
      <c r="D4057" t="s">
        <v>122</v>
      </c>
      <c r="E4057" t="s">
        <v>157</v>
      </c>
      <c r="F4057" t="s">
        <v>11818</v>
      </c>
      <c r="G4057" t="s">
        <v>272</v>
      </c>
      <c r="H4057" t="s">
        <v>135</v>
      </c>
      <c r="I4057" t="s">
        <v>136</v>
      </c>
      <c r="J4057" t="s">
        <v>137</v>
      </c>
      <c r="K4057" t="s">
        <v>163</v>
      </c>
      <c r="L4057" t="s">
        <v>11819</v>
      </c>
      <c r="M4057" t="s">
        <v>11820</v>
      </c>
      <c r="N4057">
        <v>1.2680555549999999</v>
      </c>
      <c r="O4057">
        <v>0</v>
      </c>
      <c r="P4057">
        <v>10</v>
      </c>
      <c r="Q4057">
        <v>0</v>
      </c>
      <c r="R4057">
        <v>10</v>
      </c>
      <c r="S4057">
        <v>0</v>
      </c>
      <c r="T4057">
        <v>6</v>
      </c>
      <c r="U4057">
        <v>0</v>
      </c>
      <c r="V4057">
        <v>0</v>
      </c>
      <c r="W4057">
        <v>0</v>
      </c>
      <c r="X4057">
        <v>1.9667135481502167</v>
      </c>
      <c r="Y4057">
        <v>0</v>
      </c>
      <c r="Z4057">
        <v>5.535048930085555</v>
      </c>
      <c r="AA4057">
        <v>0</v>
      </c>
      <c r="AB4057">
        <v>12.819212032006012</v>
      </c>
      <c r="AC4057">
        <v>0</v>
      </c>
      <c r="AD4057">
        <v>0</v>
      </c>
      <c r="AE4057">
        <v>20.320974510241783</v>
      </c>
    </row>
    <row r="4058" spans="1:31" x14ac:dyDescent="0.25">
      <c r="A4058">
        <v>2391237</v>
      </c>
      <c r="B4058">
        <v>1</v>
      </c>
      <c r="C4058" t="s">
        <v>80</v>
      </c>
      <c r="D4058" t="s">
        <v>90</v>
      </c>
      <c r="E4058" t="s">
        <v>132</v>
      </c>
      <c r="F4058" t="s">
        <v>11821</v>
      </c>
      <c r="G4058" t="s">
        <v>147</v>
      </c>
      <c r="H4058" t="s">
        <v>135</v>
      </c>
      <c r="I4058" t="s">
        <v>136</v>
      </c>
      <c r="J4058" t="s">
        <v>5</v>
      </c>
      <c r="K4058" t="s">
        <v>138</v>
      </c>
      <c r="L4058" t="s">
        <v>11822</v>
      </c>
      <c r="M4058" t="s">
        <v>11823</v>
      </c>
      <c r="N4058">
        <v>10.752222222</v>
      </c>
      <c r="O4058">
        <v>0</v>
      </c>
      <c r="P4058">
        <v>652</v>
      </c>
      <c r="Q4058">
        <v>0</v>
      </c>
      <c r="R4058">
        <v>0</v>
      </c>
      <c r="S4058">
        <v>0</v>
      </c>
      <c r="T4058">
        <v>142</v>
      </c>
      <c r="U4058">
        <v>0</v>
      </c>
      <c r="V4058">
        <v>0</v>
      </c>
      <c r="W4058">
        <v>0</v>
      </c>
      <c r="X4058">
        <v>1333.5323711956089</v>
      </c>
      <c r="Y4058">
        <v>0</v>
      </c>
      <c r="Z4058">
        <v>0</v>
      </c>
      <c r="AA4058">
        <v>0</v>
      </c>
      <c r="AB4058">
        <v>786.56031937457658</v>
      </c>
      <c r="AC4058">
        <v>0</v>
      </c>
      <c r="AD4058">
        <v>0</v>
      </c>
      <c r="AE4058">
        <v>2120.0926905701854</v>
      </c>
    </row>
    <row r="4059" spans="1:31" x14ac:dyDescent="0.25">
      <c r="A4059">
        <v>2391277</v>
      </c>
      <c r="B4059">
        <v>1</v>
      </c>
      <c r="C4059" t="s">
        <v>80</v>
      </c>
      <c r="D4059" t="s">
        <v>105</v>
      </c>
      <c r="E4059" t="s">
        <v>176</v>
      </c>
      <c r="F4059" t="s">
        <v>11824</v>
      </c>
      <c r="G4059" t="s">
        <v>287</v>
      </c>
      <c r="H4059" t="s">
        <v>135</v>
      </c>
      <c r="I4059" t="s">
        <v>136</v>
      </c>
      <c r="J4059" t="s">
        <v>137</v>
      </c>
      <c r="K4059" t="s">
        <v>163</v>
      </c>
      <c r="L4059" t="s">
        <v>11825</v>
      </c>
      <c r="M4059" t="s">
        <v>11826</v>
      </c>
      <c r="N4059">
        <v>4.3841666659999996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31</v>
      </c>
      <c r="U4059">
        <v>0</v>
      </c>
      <c r="V4059">
        <v>6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162.44652849529172</v>
      </c>
      <c r="AC4059">
        <v>0</v>
      </c>
      <c r="AD4059">
        <v>787.96248179959764</v>
      </c>
      <c r="AE4059">
        <v>950.40901029488941</v>
      </c>
    </row>
    <row r="4060" spans="1:31" x14ac:dyDescent="0.25">
      <c r="A4060">
        <v>2391635</v>
      </c>
      <c r="B4060">
        <v>1</v>
      </c>
      <c r="C4060" t="s">
        <v>80</v>
      </c>
      <c r="D4060" t="s">
        <v>91</v>
      </c>
      <c r="E4060" t="s">
        <v>181</v>
      </c>
      <c r="F4060" t="s">
        <v>11827</v>
      </c>
      <c r="G4060" t="s">
        <v>235</v>
      </c>
      <c r="H4060" t="s">
        <v>135</v>
      </c>
      <c r="I4060" t="s">
        <v>136</v>
      </c>
      <c r="J4060" t="s">
        <v>3</v>
      </c>
      <c r="K4060" t="s">
        <v>163</v>
      </c>
      <c r="L4060" t="s">
        <v>11828</v>
      </c>
      <c r="M4060" t="s">
        <v>11829</v>
      </c>
      <c r="N4060">
        <v>1.808888888</v>
      </c>
      <c r="O4060">
        <v>0</v>
      </c>
      <c r="P4060">
        <v>5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2.1787269530133337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2.1787269530133337</v>
      </c>
    </row>
    <row r="4061" spans="1:31" x14ac:dyDescent="0.25">
      <c r="A4061">
        <v>2391400</v>
      </c>
      <c r="B4061">
        <v>1</v>
      </c>
      <c r="C4061" t="s">
        <v>80</v>
      </c>
      <c r="D4061" t="s">
        <v>99</v>
      </c>
      <c r="E4061" t="s">
        <v>181</v>
      </c>
      <c r="F4061" t="s">
        <v>11830</v>
      </c>
      <c r="G4061" t="s">
        <v>231</v>
      </c>
      <c r="H4061" t="s">
        <v>135</v>
      </c>
      <c r="I4061" t="s">
        <v>136</v>
      </c>
      <c r="J4061" t="s">
        <v>137</v>
      </c>
      <c r="K4061" t="s">
        <v>163</v>
      </c>
      <c r="L4061" t="s">
        <v>11831</v>
      </c>
      <c r="M4061" t="s">
        <v>11832</v>
      </c>
      <c r="N4061">
        <v>7.5894444439999997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1.6685773129573094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1.6685773129573094</v>
      </c>
    </row>
    <row r="4062" spans="1:31" x14ac:dyDescent="0.25">
      <c r="A4062">
        <v>2391300</v>
      </c>
      <c r="B4062">
        <v>1</v>
      </c>
      <c r="C4062" t="s">
        <v>80</v>
      </c>
      <c r="D4062" t="s">
        <v>100</v>
      </c>
      <c r="E4062" t="s">
        <v>279</v>
      </c>
      <c r="F4062" t="s">
        <v>10507</v>
      </c>
      <c r="G4062" t="s">
        <v>147</v>
      </c>
      <c r="H4062" t="s">
        <v>143</v>
      </c>
      <c r="I4062" t="s">
        <v>136</v>
      </c>
      <c r="J4062" t="s">
        <v>137</v>
      </c>
      <c r="K4062" t="s">
        <v>138</v>
      </c>
      <c r="L4062" t="s">
        <v>11833</v>
      </c>
      <c r="M4062" t="s">
        <v>11834</v>
      </c>
      <c r="N4062">
        <v>7.7488888879999998</v>
      </c>
      <c r="O4062">
        <v>0</v>
      </c>
      <c r="P4062">
        <v>3</v>
      </c>
      <c r="Q4062">
        <v>59</v>
      </c>
      <c r="R4062">
        <v>73</v>
      </c>
      <c r="S4062">
        <v>3</v>
      </c>
      <c r="T4062">
        <v>5</v>
      </c>
      <c r="U4062">
        <v>0</v>
      </c>
      <c r="V4062">
        <v>0</v>
      </c>
      <c r="W4062">
        <v>0</v>
      </c>
      <c r="X4062">
        <v>11.381938298301236</v>
      </c>
      <c r="Y4062">
        <v>371.71134410542163</v>
      </c>
      <c r="Z4062">
        <v>297.58520915334719</v>
      </c>
      <c r="AA4062">
        <v>39.614290999231365</v>
      </c>
      <c r="AB4062">
        <v>19.179455151906144</v>
      </c>
      <c r="AC4062">
        <v>0</v>
      </c>
      <c r="AD4062">
        <v>0</v>
      </c>
      <c r="AE4062">
        <v>739.47223770820756</v>
      </c>
    </row>
    <row r="4063" spans="1:31" x14ac:dyDescent="0.25">
      <c r="A4063">
        <v>2391320</v>
      </c>
      <c r="B4063">
        <v>1</v>
      </c>
      <c r="C4063" t="s">
        <v>80</v>
      </c>
      <c r="D4063" t="s">
        <v>104</v>
      </c>
      <c r="E4063" t="s">
        <v>181</v>
      </c>
      <c r="F4063" t="s">
        <v>11835</v>
      </c>
      <c r="G4063" t="s">
        <v>183</v>
      </c>
      <c r="H4063" t="s">
        <v>135</v>
      </c>
      <c r="I4063" t="s">
        <v>136</v>
      </c>
      <c r="J4063" t="s">
        <v>137</v>
      </c>
      <c r="K4063" t="s">
        <v>163</v>
      </c>
      <c r="L4063" t="s">
        <v>11836</v>
      </c>
      <c r="M4063" t="s">
        <v>11837</v>
      </c>
      <c r="N4063">
        <v>4.7322222219999999</v>
      </c>
      <c r="O4063">
        <v>0</v>
      </c>
      <c r="P4063">
        <v>2</v>
      </c>
      <c r="Q4063">
        <v>0</v>
      </c>
      <c r="R4063">
        <v>0</v>
      </c>
      <c r="S4063">
        <v>0</v>
      </c>
      <c r="T4063">
        <v>2</v>
      </c>
      <c r="U4063">
        <v>0</v>
      </c>
      <c r="V4063">
        <v>0</v>
      </c>
      <c r="W4063">
        <v>0</v>
      </c>
      <c r="X4063">
        <v>4.592946593075756</v>
      </c>
      <c r="Y4063">
        <v>0</v>
      </c>
      <c r="Z4063">
        <v>0</v>
      </c>
      <c r="AA4063">
        <v>0</v>
      </c>
      <c r="AB4063">
        <v>4.8350488548414621</v>
      </c>
      <c r="AC4063">
        <v>0</v>
      </c>
      <c r="AD4063">
        <v>0</v>
      </c>
      <c r="AE4063">
        <v>9.427995447917219</v>
      </c>
    </row>
    <row r="4064" spans="1:31" x14ac:dyDescent="0.25">
      <c r="A4064">
        <v>2391506</v>
      </c>
      <c r="B4064">
        <v>1</v>
      </c>
      <c r="C4064" t="s">
        <v>81</v>
      </c>
      <c r="D4064" t="s">
        <v>118</v>
      </c>
      <c r="E4064" t="s">
        <v>157</v>
      </c>
      <c r="F4064" t="s">
        <v>11838</v>
      </c>
      <c r="G4064" t="s">
        <v>235</v>
      </c>
      <c r="H4064" t="s">
        <v>135</v>
      </c>
      <c r="I4064" t="s">
        <v>136</v>
      </c>
      <c r="J4064" t="s">
        <v>3</v>
      </c>
      <c r="K4064" t="s">
        <v>163</v>
      </c>
      <c r="L4064" t="s">
        <v>11839</v>
      </c>
      <c r="M4064" t="s">
        <v>11840</v>
      </c>
      <c r="N4064">
        <v>1.7138888880000001</v>
      </c>
      <c r="O4064">
        <v>0</v>
      </c>
      <c r="P4064">
        <v>30</v>
      </c>
      <c r="Q4064">
        <v>0</v>
      </c>
      <c r="R4064">
        <v>0</v>
      </c>
      <c r="S4064">
        <v>0</v>
      </c>
      <c r="T4064">
        <v>3</v>
      </c>
      <c r="U4064">
        <v>0</v>
      </c>
      <c r="V4064">
        <v>0</v>
      </c>
      <c r="W4064">
        <v>0</v>
      </c>
      <c r="X4064">
        <v>8.8719637448606594</v>
      </c>
      <c r="Y4064">
        <v>0</v>
      </c>
      <c r="Z4064">
        <v>0</v>
      </c>
      <c r="AA4064">
        <v>0</v>
      </c>
      <c r="AB4064">
        <v>1.6434552399393336E-2</v>
      </c>
      <c r="AC4064">
        <v>0</v>
      </c>
      <c r="AD4064">
        <v>0</v>
      </c>
      <c r="AE4064">
        <v>8.8883982972600535</v>
      </c>
    </row>
    <row r="4065" spans="1:31" x14ac:dyDescent="0.25">
      <c r="A4065">
        <v>2391257</v>
      </c>
      <c r="B4065">
        <v>1</v>
      </c>
      <c r="C4065" t="s">
        <v>80</v>
      </c>
      <c r="D4065" t="s">
        <v>90</v>
      </c>
      <c r="E4065" t="s">
        <v>157</v>
      </c>
      <c r="F4065" t="s">
        <v>11841</v>
      </c>
      <c r="G4065" t="s">
        <v>147</v>
      </c>
      <c r="H4065" t="s">
        <v>135</v>
      </c>
      <c r="I4065" t="s">
        <v>136</v>
      </c>
      <c r="J4065" t="s">
        <v>5</v>
      </c>
      <c r="K4065" t="s">
        <v>138</v>
      </c>
      <c r="L4065" t="s">
        <v>11842</v>
      </c>
      <c r="M4065" t="s">
        <v>11843</v>
      </c>
      <c r="N4065">
        <v>9.8524999999999991</v>
      </c>
      <c r="O4065">
        <v>0</v>
      </c>
      <c r="P4065">
        <v>142</v>
      </c>
      <c r="Q4065">
        <v>0</v>
      </c>
      <c r="R4065">
        <v>0</v>
      </c>
      <c r="S4065">
        <v>0</v>
      </c>
      <c r="T4065">
        <v>4</v>
      </c>
      <c r="U4065">
        <v>0</v>
      </c>
      <c r="V4065">
        <v>0</v>
      </c>
      <c r="W4065">
        <v>0</v>
      </c>
      <c r="X4065">
        <v>241.06209993576834</v>
      </c>
      <c r="Y4065">
        <v>0</v>
      </c>
      <c r="Z4065">
        <v>0</v>
      </c>
      <c r="AA4065">
        <v>0</v>
      </c>
      <c r="AB4065">
        <v>2.537301587421986</v>
      </c>
      <c r="AC4065">
        <v>0</v>
      </c>
      <c r="AD4065">
        <v>0</v>
      </c>
      <c r="AE4065">
        <v>243.59940152319032</v>
      </c>
    </row>
    <row r="4066" spans="1:31" x14ac:dyDescent="0.25">
      <c r="A4066">
        <v>2391363</v>
      </c>
      <c r="B4066">
        <v>1</v>
      </c>
      <c r="C4066" t="s">
        <v>80</v>
      </c>
      <c r="D4066" t="s">
        <v>110</v>
      </c>
      <c r="E4066" t="s">
        <v>181</v>
      </c>
      <c r="F4066" t="s">
        <v>11844</v>
      </c>
      <c r="G4066" t="s">
        <v>183</v>
      </c>
      <c r="H4066" t="s">
        <v>135</v>
      </c>
      <c r="I4066" t="s">
        <v>136</v>
      </c>
      <c r="J4066" t="s">
        <v>137</v>
      </c>
      <c r="K4066" t="s">
        <v>163</v>
      </c>
      <c r="L4066" t="s">
        <v>11845</v>
      </c>
      <c r="M4066" t="s">
        <v>11846</v>
      </c>
      <c r="N4066">
        <v>3.4269444440000001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2.7513000619818406</v>
      </c>
      <c r="AC4066">
        <v>0</v>
      </c>
      <c r="AD4066">
        <v>0</v>
      </c>
      <c r="AE4066">
        <v>2.7513000619818406</v>
      </c>
    </row>
    <row r="4067" spans="1:31" x14ac:dyDescent="0.25">
      <c r="A4067">
        <v>2391214</v>
      </c>
      <c r="B4067">
        <v>1</v>
      </c>
      <c r="C4067" t="s">
        <v>81</v>
      </c>
      <c r="D4067" t="s">
        <v>113</v>
      </c>
      <c r="E4067" t="s">
        <v>141</v>
      </c>
      <c r="F4067" t="s">
        <v>11847</v>
      </c>
      <c r="G4067" t="s">
        <v>4441</v>
      </c>
      <c r="H4067" t="s">
        <v>143</v>
      </c>
      <c r="I4067" t="s">
        <v>136</v>
      </c>
      <c r="J4067" t="s">
        <v>137</v>
      </c>
      <c r="K4067" t="s">
        <v>163</v>
      </c>
      <c r="L4067" t="s">
        <v>11848</v>
      </c>
      <c r="M4067" t="s">
        <v>11849</v>
      </c>
      <c r="N4067">
        <v>5.2458333330000002</v>
      </c>
      <c r="O4067">
        <v>0</v>
      </c>
      <c r="P4067">
        <v>343</v>
      </c>
      <c r="Q4067">
        <v>0</v>
      </c>
      <c r="R4067">
        <v>0</v>
      </c>
      <c r="S4067">
        <v>0</v>
      </c>
      <c r="T4067">
        <v>269</v>
      </c>
      <c r="U4067">
        <v>0</v>
      </c>
      <c r="V4067">
        <v>1</v>
      </c>
      <c r="W4067">
        <v>0</v>
      </c>
      <c r="X4067">
        <v>271.76425319496082</v>
      </c>
      <c r="Y4067">
        <v>0</v>
      </c>
      <c r="Z4067">
        <v>0</v>
      </c>
      <c r="AA4067">
        <v>0</v>
      </c>
      <c r="AB4067">
        <v>389.19387375977936</v>
      </c>
      <c r="AC4067">
        <v>0</v>
      </c>
      <c r="AD4067">
        <v>12.693165686282189</v>
      </c>
      <c r="AE4067">
        <v>673.65129264102245</v>
      </c>
    </row>
    <row r="4068" spans="1:31" x14ac:dyDescent="0.25">
      <c r="A4068">
        <v>2391655</v>
      </c>
      <c r="B4068">
        <v>1</v>
      </c>
      <c r="C4068" t="s">
        <v>80</v>
      </c>
      <c r="D4068" t="s">
        <v>100</v>
      </c>
      <c r="E4068" t="s">
        <v>181</v>
      </c>
      <c r="F4068" t="s">
        <v>11850</v>
      </c>
      <c r="G4068" t="s">
        <v>183</v>
      </c>
      <c r="H4068" t="s">
        <v>135</v>
      </c>
      <c r="I4068" t="s">
        <v>136</v>
      </c>
      <c r="J4068" t="s">
        <v>137</v>
      </c>
      <c r="K4068" t="s">
        <v>163</v>
      </c>
      <c r="L4068" t="s">
        <v>11851</v>
      </c>
      <c r="M4068" t="s">
        <v>11852</v>
      </c>
      <c r="N4068">
        <v>1.636666666</v>
      </c>
      <c r="O4068">
        <v>0</v>
      </c>
      <c r="P4068">
        <v>2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</row>
    <row r="4069" spans="1:31" x14ac:dyDescent="0.25">
      <c r="A4069">
        <v>2391432</v>
      </c>
      <c r="B4069">
        <v>1</v>
      </c>
      <c r="C4069" t="s">
        <v>80</v>
      </c>
      <c r="D4069" t="s">
        <v>83</v>
      </c>
      <c r="E4069" t="s">
        <v>157</v>
      </c>
      <c r="F4069" t="s">
        <v>11853</v>
      </c>
      <c r="G4069" t="s">
        <v>272</v>
      </c>
      <c r="H4069" t="s">
        <v>135</v>
      </c>
      <c r="I4069" t="s">
        <v>136</v>
      </c>
      <c r="J4069" t="s">
        <v>137</v>
      </c>
      <c r="K4069" t="s">
        <v>163</v>
      </c>
      <c r="L4069" t="s">
        <v>11854</v>
      </c>
      <c r="M4069" t="s">
        <v>11855</v>
      </c>
      <c r="N4069">
        <v>1.5963888879999999</v>
      </c>
      <c r="O4069">
        <v>0</v>
      </c>
      <c r="P4069">
        <v>174</v>
      </c>
      <c r="Q4069">
        <v>0</v>
      </c>
      <c r="R4069">
        <v>0</v>
      </c>
      <c r="S4069">
        <v>0</v>
      </c>
      <c r="T4069">
        <v>27</v>
      </c>
      <c r="U4069">
        <v>0</v>
      </c>
      <c r="V4069">
        <v>1</v>
      </c>
      <c r="W4069">
        <v>0</v>
      </c>
      <c r="X4069">
        <v>57.846016451770325</v>
      </c>
      <c r="Y4069">
        <v>0</v>
      </c>
      <c r="Z4069">
        <v>0</v>
      </c>
      <c r="AA4069">
        <v>0</v>
      </c>
      <c r="AB4069">
        <v>43.608204877643068</v>
      </c>
      <c r="AC4069">
        <v>0</v>
      </c>
      <c r="AD4069">
        <v>24.139661345844164</v>
      </c>
      <c r="AE4069">
        <v>125.59388267525756</v>
      </c>
    </row>
    <row r="4070" spans="1:31" x14ac:dyDescent="0.25">
      <c r="A4070">
        <v>2391269</v>
      </c>
      <c r="B4070">
        <v>1</v>
      </c>
      <c r="C4070" t="s">
        <v>80</v>
      </c>
      <c r="D4070" t="s">
        <v>90</v>
      </c>
      <c r="E4070" t="s">
        <v>157</v>
      </c>
      <c r="F4070" t="s">
        <v>11856</v>
      </c>
      <c r="G4070" t="s">
        <v>147</v>
      </c>
      <c r="H4070" t="s">
        <v>135</v>
      </c>
      <c r="I4070" t="s">
        <v>136</v>
      </c>
      <c r="J4070" t="s">
        <v>5</v>
      </c>
      <c r="K4070" t="s">
        <v>138</v>
      </c>
      <c r="L4070" t="s">
        <v>11857</v>
      </c>
      <c r="M4070" t="s">
        <v>11858</v>
      </c>
      <c r="N4070">
        <v>9.7972222220000003</v>
      </c>
      <c r="O4070">
        <v>0</v>
      </c>
      <c r="P4070">
        <v>235</v>
      </c>
      <c r="Q4070">
        <v>0</v>
      </c>
      <c r="R4070">
        <v>0</v>
      </c>
      <c r="S4070">
        <v>0</v>
      </c>
      <c r="T4070">
        <v>26</v>
      </c>
      <c r="U4070">
        <v>0</v>
      </c>
      <c r="V4070">
        <v>0</v>
      </c>
      <c r="W4070">
        <v>0</v>
      </c>
      <c r="X4070">
        <v>412.51449844766859</v>
      </c>
      <c r="Y4070">
        <v>0</v>
      </c>
      <c r="Z4070">
        <v>0</v>
      </c>
      <c r="AA4070">
        <v>0</v>
      </c>
      <c r="AB4070">
        <v>155.76156578777636</v>
      </c>
      <c r="AC4070">
        <v>0</v>
      </c>
      <c r="AD4070">
        <v>0</v>
      </c>
      <c r="AE4070">
        <v>568.27606423544489</v>
      </c>
    </row>
    <row r="4071" spans="1:31" x14ac:dyDescent="0.25">
      <c r="A4071">
        <v>2391641</v>
      </c>
      <c r="B4071">
        <v>1</v>
      </c>
      <c r="C4071" t="s">
        <v>80</v>
      </c>
      <c r="D4071" t="s">
        <v>82</v>
      </c>
      <c r="E4071" t="s">
        <v>181</v>
      </c>
      <c r="F4071" t="s">
        <v>11859</v>
      </c>
      <c r="G4071" t="s">
        <v>231</v>
      </c>
      <c r="H4071" t="s">
        <v>135</v>
      </c>
      <c r="I4071" t="s">
        <v>136</v>
      </c>
      <c r="J4071" t="s">
        <v>137</v>
      </c>
      <c r="K4071" t="s">
        <v>163</v>
      </c>
      <c r="L4071" t="s">
        <v>11860</v>
      </c>
      <c r="M4071" t="s">
        <v>11861</v>
      </c>
      <c r="N4071">
        <v>1.77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</row>
    <row r="4072" spans="1:31" x14ac:dyDescent="0.25">
      <c r="A4072">
        <v>2391578</v>
      </c>
      <c r="B4072">
        <v>1</v>
      </c>
      <c r="C4072" t="s">
        <v>80</v>
      </c>
      <c r="D4072" t="s">
        <v>101</v>
      </c>
      <c r="E4072" t="s">
        <v>157</v>
      </c>
      <c r="F4072" t="s">
        <v>11862</v>
      </c>
      <c r="G4072" t="s">
        <v>213</v>
      </c>
      <c r="H4072" t="s">
        <v>135</v>
      </c>
      <c r="I4072" t="s">
        <v>136</v>
      </c>
      <c r="J4072" t="s">
        <v>137</v>
      </c>
      <c r="K4072" t="s">
        <v>163</v>
      </c>
      <c r="L4072" t="s">
        <v>11863</v>
      </c>
      <c r="M4072" t="s">
        <v>11864</v>
      </c>
      <c r="N4072">
        <v>1.0505555550000001</v>
      </c>
      <c r="O4072">
        <v>0</v>
      </c>
      <c r="P4072">
        <v>81</v>
      </c>
      <c r="Q4072">
        <v>0</v>
      </c>
      <c r="R4072">
        <v>0</v>
      </c>
      <c r="S4072">
        <v>0</v>
      </c>
      <c r="T4072">
        <v>4</v>
      </c>
      <c r="U4072">
        <v>0</v>
      </c>
      <c r="V4072">
        <v>0</v>
      </c>
      <c r="W4072">
        <v>0</v>
      </c>
      <c r="X4072">
        <v>16.520550877161472</v>
      </c>
      <c r="Y4072">
        <v>0</v>
      </c>
      <c r="Z4072">
        <v>0</v>
      </c>
      <c r="AA4072">
        <v>0</v>
      </c>
      <c r="AB4072">
        <v>5.4919831738433844</v>
      </c>
      <c r="AC4072">
        <v>0</v>
      </c>
      <c r="AD4072">
        <v>0</v>
      </c>
      <c r="AE4072">
        <v>22.012534051004856</v>
      </c>
    </row>
    <row r="4073" spans="1:31" x14ac:dyDescent="0.25">
      <c r="A4073">
        <v>2391286</v>
      </c>
      <c r="B4073">
        <v>1</v>
      </c>
      <c r="C4073" t="s">
        <v>80</v>
      </c>
      <c r="D4073" t="s">
        <v>84</v>
      </c>
      <c r="E4073" t="s">
        <v>132</v>
      </c>
      <c r="F4073" t="s">
        <v>11865</v>
      </c>
      <c r="G4073" t="s">
        <v>134</v>
      </c>
      <c r="H4073" t="s">
        <v>135</v>
      </c>
      <c r="I4073" t="s">
        <v>136</v>
      </c>
      <c r="J4073" t="s">
        <v>137</v>
      </c>
      <c r="K4073" t="s">
        <v>138</v>
      </c>
      <c r="L4073" t="s">
        <v>11866</v>
      </c>
      <c r="M4073" t="s">
        <v>11867</v>
      </c>
      <c r="N4073">
        <v>1.180833333</v>
      </c>
      <c r="O4073">
        <v>0</v>
      </c>
      <c r="P4073">
        <v>619</v>
      </c>
      <c r="Q4073">
        <v>0</v>
      </c>
      <c r="R4073">
        <v>0</v>
      </c>
      <c r="S4073">
        <v>0</v>
      </c>
      <c r="T4073">
        <v>195</v>
      </c>
      <c r="U4073">
        <v>0</v>
      </c>
      <c r="V4073">
        <v>0</v>
      </c>
      <c r="W4073">
        <v>0</v>
      </c>
      <c r="X4073">
        <v>126.23432821312947</v>
      </c>
      <c r="Y4073">
        <v>0</v>
      </c>
      <c r="Z4073">
        <v>0</v>
      </c>
      <c r="AA4073">
        <v>0</v>
      </c>
      <c r="AB4073">
        <v>292.08835288154506</v>
      </c>
      <c r="AC4073">
        <v>0</v>
      </c>
      <c r="AD4073">
        <v>0</v>
      </c>
      <c r="AE4073">
        <v>418.32268109467452</v>
      </c>
    </row>
    <row r="4074" spans="1:31" x14ac:dyDescent="0.25">
      <c r="A4074">
        <v>2391681</v>
      </c>
      <c r="B4074">
        <v>1</v>
      </c>
      <c r="C4074" t="s">
        <v>80</v>
      </c>
      <c r="D4074" t="s">
        <v>93</v>
      </c>
      <c r="E4074" t="s">
        <v>153</v>
      </c>
      <c r="F4074" t="s">
        <v>6774</v>
      </c>
      <c r="G4074" t="s">
        <v>220</v>
      </c>
      <c r="H4074" t="s">
        <v>143</v>
      </c>
      <c r="I4074" t="s">
        <v>136</v>
      </c>
      <c r="J4074" t="s">
        <v>137</v>
      </c>
      <c r="K4074" t="s">
        <v>163</v>
      </c>
      <c r="L4074" t="s">
        <v>11868</v>
      </c>
      <c r="M4074" t="s">
        <v>11869</v>
      </c>
      <c r="N4074">
        <v>0.119722222</v>
      </c>
      <c r="O4074">
        <v>3</v>
      </c>
      <c r="P4074">
        <v>4</v>
      </c>
      <c r="Q4074">
        <v>38</v>
      </c>
      <c r="R4074">
        <v>1</v>
      </c>
      <c r="S4074">
        <v>11</v>
      </c>
      <c r="T4074">
        <v>12</v>
      </c>
      <c r="U4074">
        <v>1</v>
      </c>
      <c r="V4074">
        <v>0</v>
      </c>
      <c r="W4074">
        <v>0.83775191814255323</v>
      </c>
      <c r="X4074">
        <v>0.21401670858420554</v>
      </c>
      <c r="Y4074">
        <v>17.690631490070302</v>
      </c>
      <c r="Z4074">
        <v>8.9069523638133322E-2</v>
      </c>
      <c r="AA4074">
        <v>3.5078661989090363</v>
      </c>
      <c r="AB4074">
        <v>1.29529073411885</v>
      </c>
      <c r="AC4074">
        <v>1.4717551582084247</v>
      </c>
      <c r="AD4074">
        <v>0</v>
      </c>
      <c r="AE4074">
        <v>25.106381731671505</v>
      </c>
    </row>
    <row r="4075" spans="1:31" x14ac:dyDescent="0.25">
      <c r="A4075">
        <v>2391658</v>
      </c>
      <c r="B4075">
        <v>1</v>
      </c>
      <c r="C4075" t="s">
        <v>81</v>
      </c>
      <c r="D4075" t="s">
        <v>123</v>
      </c>
      <c r="E4075" t="s">
        <v>153</v>
      </c>
      <c r="F4075" t="s">
        <v>11422</v>
      </c>
      <c r="G4075" t="s">
        <v>162</v>
      </c>
      <c r="H4075" t="s">
        <v>143</v>
      </c>
      <c r="I4075" t="s">
        <v>136</v>
      </c>
      <c r="J4075" t="s">
        <v>137</v>
      </c>
      <c r="K4075" t="s">
        <v>163</v>
      </c>
      <c r="L4075" t="s">
        <v>11870</v>
      </c>
      <c r="M4075" t="s">
        <v>11871</v>
      </c>
      <c r="N4075">
        <v>1.0349999999999999</v>
      </c>
      <c r="O4075">
        <v>0</v>
      </c>
      <c r="P4075">
        <v>2</v>
      </c>
      <c r="Q4075">
        <v>0</v>
      </c>
      <c r="R4075">
        <v>12</v>
      </c>
      <c r="S4075">
        <v>2</v>
      </c>
      <c r="T4075">
        <v>19</v>
      </c>
      <c r="U4075">
        <v>7</v>
      </c>
      <c r="V4075">
        <v>0</v>
      </c>
      <c r="W4075">
        <v>0</v>
      </c>
      <c r="X4075">
        <v>0</v>
      </c>
      <c r="Y4075">
        <v>0</v>
      </c>
      <c r="Z4075">
        <v>5.7248041617354684</v>
      </c>
      <c r="AA4075">
        <v>1.3323549037887998</v>
      </c>
      <c r="AB4075">
        <v>20.506989889588194</v>
      </c>
      <c r="AC4075">
        <v>1439.0783150422192</v>
      </c>
      <c r="AD4075">
        <v>0</v>
      </c>
      <c r="AE4075">
        <v>1466.6424639973316</v>
      </c>
    </row>
    <row r="4076" spans="1:31" x14ac:dyDescent="0.25">
      <c r="A4076">
        <v>2391352</v>
      </c>
      <c r="B4076">
        <v>1</v>
      </c>
      <c r="C4076" t="s">
        <v>80</v>
      </c>
      <c r="D4076" t="s">
        <v>83</v>
      </c>
      <c r="E4076" t="s">
        <v>132</v>
      </c>
      <c r="F4076" t="s">
        <v>11872</v>
      </c>
      <c r="G4076" t="s">
        <v>147</v>
      </c>
      <c r="H4076" t="s">
        <v>135</v>
      </c>
      <c r="I4076" t="s">
        <v>136</v>
      </c>
      <c r="J4076" t="s">
        <v>137</v>
      </c>
      <c r="K4076" t="s">
        <v>138</v>
      </c>
      <c r="L4076" t="s">
        <v>11873</v>
      </c>
      <c r="M4076" t="s">
        <v>11874</v>
      </c>
      <c r="N4076">
        <v>4.0183333330000002</v>
      </c>
      <c r="O4076">
        <v>0</v>
      </c>
      <c r="P4076">
        <v>32</v>
      </c>
      <c r="Q4076">
        <v>0</v>
      </c>
      <c r="R4076">
        <v>0</v>
      </c>
      <c r="S4076">
        <v>0</v>
      </c>
      <c r="T4076">
        <v>8</v>
      </c>
      <c r="U4076">
        <v>0</v>
      </c>
      <c r="V4076">
        <v>1</v>
      </c>
      <c r="W4076">
        <v>0</v>
      </c>
      <c r="X4076">
        <v>20.902691150364763</v>
      </c>
      <c r="Y4076">
        <v>0</v>
      </c>
      <c r="Z4076">
        <v>0</v>
      </c>
      <c r="AA4076">
        <v>0</v>
      </c>
      <c r="AB4076">
        <v>50.288305045095051</v>
      </c>
      <c r="AC4076">
        <v>0</v>
      </c>
      <c r="AD4076">
        <v>25.354072809337062</v>
      </c>
      <c r="AE4076">
        <v>96.545069004796886</v>
      </c>
    </row>
    <row r="4077" spans="1:31" x14ac:dyDescent="0.25">
      <c r="A4077">
        <v>2391664</v>
      </c>
      <c r="B4077">
        <v>1</v>
      </c>
      <c r="C4077" t="s">
        <v>80</v>
      </c>
      <c r="D4077" t="s">
        <v>96</v>
      </c>
      <c r="E4077" t="s">
        <v>181</v>
      </c>
      <c r="F4077" t="s">
        <v>11875</v>
      </c>
      <c r="G4077" t="s">
        <v>231</v>
      </c>
      <c r="H4077" t="s">
        <v>135</v>
      </c>
      <c r="I4077" t="s">
        <v>136</v>
      </c>
      <c r="J4077" t="s">
        <v>137</v>
      </c>
      <c r="K4077" t="s">
        <v>163</v>
      </c>
      <c r="L4077" t="s">
        <v>11876</v>
      </c>
      <c r="M4077" t="s">
        <v>11877</v>
      </c>
      <c r="N4077">
        <v>1.3374999999999999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</row>
    <row r="4078" spans="1:31" x14ac:dyDescent="0.25">
      <c r="A4078">
        <v>2391415</v>
      </c>
      <c r="B4078">
        <v>1</v>
      </c>
      <c r="C4078" t="s">
        <v>81</v>
      </c>
      <c r="D4078" t="s">
        <v>113</v>
      </c>
      <c r="E4078" t="s">
        <v>153</v>
      </c>
      <c r="F4078" t="s">
        <v>11878</v>
      </c>
      <c r="G4078" t="s">
        <v>162</v>
      </c>
      <c r="H4078" t="s">
        <v>143</v>
      </c>
      <c r="I4078" t="s">
        <v>136</v>
      </c>
      <c r="J4078" t="s">
        <v>137</v>
      </c>
      <c r="K4078" t="s">
        <v>163</v>
      </c>
      <c r="L4078" t="s">
        <v>11879</v>
      </c>
      <c r="M4078" t="s">
        <v>11880</v>
      </c>
      <c r="N4078">
        <v>0.72916666600000002</v>
      </c>
      <c r="O4078">
        <v>7</v>
      </c>
      <c r="P4078">
        <v>58</v>
      </c>
      <c r="Q4078">
        <v>26</v>
      </c>
      <c r="R4078">
        <v>380</v>
      </c>
      <c r="S4078">
        <v>5</v>
      </c>
      <c r="T4078">
        <v>16</v>
      </c>
      <c r="U4078">
        <v>0</v>
      </c>
      <c r="V4078">
        <v>0</v>
      </c>
      <c r="W4078">
        <v>1.4925078952093449</v>
      </c>
      <c r="X4078">
        <v>2.3132704627724592</v>
      </c>
      <c r="Y4078">
        <v>25.880235407109407</v>
      </c>
      <c r="Z4078">
        <v>166.3391662970335</v>
      </c>
      <c r="AA4078">
        <v>2.8152409535200995</v>
      </c>
      <c r="AB4078">
        <v>35.51328500828695</v>
      </c>
      <c r="AC4078">
        <v>0</v>
      </c>
      <c r="AD4078">
        <v>0</v>
      </c>
      <c r="AE4078">
        <v>234.35370602393175</v>
      </c>
    </row>
    <row r="4079" spans="1:31" x14ac:dyDescent="0.25">
      <c r="A4079">
        <v>2391366</v>
      </c>
      <c r="B4079">
        <v>1</v>
      </c>
      <c r="C4079" t="s">
        <v>80</v>
      </c>
      <c r="D4079" t="s">
        <v>99</v>
      </c>
      <c r="E4079" t="s">
        <v>181</v>
      </c>
      <c r="F4079" t="s">
        <v>11881</v>
      </c>
      <c r="G4079" t="s">
        <v>183</v>
      </c>
      <c r="H4079" t="s">
        <v>135</v>
      </c>
      <c r="I4079" t="s">
        <v>136</v>
      </c>
      <c r="J4079" t="s">
        <v>137</v>
      </c>
      <c r="K4079" t="s">
        <v>163</v>
      </c>
      <c r="L4079" t="s">
        <v>11882</v>
      </c>
      <c r="M4079" t="s">
        <v>11883</v>
      </c>
      <c r="N4079">
        <v>9.5194444439999995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1.3872572171197137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1.3872572171197137</v>
      </c>
    </row>
    <row r="4080" spans="1:31" x14ac:dyDescent="0.25">
      <c r="A4080">
        <v>2391601</v>
      </c>
      <c r="B4080">
        <v>1</v>
      </c>
      <c r="C4080" t="s">
        <v>80</v>
      </c>
      <c r="D4080" t="s">
        <v>108</v>
      </c>
      <c r="E4080" t="s">
        <v>157</v>
      </c>
      <c r="F4080" t="s">
        <v>1456</v>
      </c>
      <c r="G4080" t="s">
        <v>272</v>
      </c>
      <c r="H4080" t="s">
        <v>135</v>
      </c>
      <c r="I4080" t="s">
        <v>136</v>
      </c>
      <c r="J4080" t="s">
        <v>137</v>
      </c>
      <c r="K4080" t="s">
        <v>163</v>
      </c>
      <c r="L4080" t="s">
        <v>11884</v>
      </c>
      <c r="M4080" t="s">
        <v>11885</v>
      </c>
      <c r="N4080">
        <v>1.5049999999999999</v>
      </c>
      <c r="O4080">
        <v>0</v>
      </c>
      <c r="P4080">
        <v>6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1.1622505772185234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1.1622505772185234</v>
      </c>
    </row>
    <row r="4081" spans="1:31" x14ac:dyDescent="0.25">
      <c r="A4081">
        <v>2391266</v>
      </c>
      <c r="B4081">
        <v>1</v>
      </c>
      <c r="C4081" t="s">
        <v>80</v>
      </c>
      <c r="D4081" t="s">
        <v>90</v>
      </c>
      <c r="E4081" t="s">
        <v>157</v>
      </c>
      <c r="F4081" t="s">
        <v>11886</v>
      </c>
      <c r="G4081" t="s">
        <v>147</v>
      </c>
      <c r="H4081" t="s">
        <v>135</v>
      </c>
      <c r="I4081" t="s">
        <v>136</v>
      </c>
      <c r="J4081" t="s">
        <v>5</v>
      </c>
      <c r="K4081" t="s">
        <v>138</v>
      </c>
      <c r="L4081" t="s">
        <v>11887</v>
      </c>
      <c r="M4081" t="s">
        <v>11888</v>
      </c>
      <c r="N4081">
        <v>10.408611111000001</v>
      </c>
      <c r="O4081">
        <v>0</v>
      </c>
      <c r="P4081">
        <v>169</v>
      </c>
      <c r="Q4081">
        <v>0</v>
      </c>
      <c r="R4081">
        <v>0</v>
      </c>
      <c r="S4081">
        <v>0</v>
      </c>
      <c r="T4081">
        <v>8</v>
      </c>
      <c r="U4081">
        <v>0</v>
      </c>
      <c r="V4081">
        <v>0</v>
      </c>
      <c r="W4081">
        <v>0</v>
      </c>
      <c r="X4081">
        <v>340.94150856172928</v>
      </c>
      <c r="Y4081">
        <v>0</v>
      </c>
      <c r="Z4081">
        <v>0</v>
      </c>
      <c r="AA4081">
        <v>0</v>
      </c>
      <c r="AB4081">
        <v>29.21610446116577</v>
      </c>
      <c r="AC4081">
        <v>0</v>
      </c>
      <c r="AD4081">
        <v>0</v>
      </c>
      <c r="AE4081">
        <v>370.15761302289502</v>
      </c>
    </row>
    <row r="4082" spans="1:31" x14ac:dyDescent="0.25">
      <c r="A4082">
        <v>2391598</v>
      </c>
      <c r="B4082">
        <v>1</v>
      </c>
      <c r="C4082" t="s">
        <v>81</v>
      </c>
      <c r="D4082" t="s">
        <v>122</v>
      </c>
      <c r="E4082" t="s">
        <v>157</v>
      </c>
      <c r="F4082" t="s">
        <v>11889</v>
      </c>
      <c r="G4082" t="s">
        <v>272</v>
      </c>
      <c r="H4082" t="s">
        <v>135</v>
      </c>
      <c r="I4082" t="s">
        <v>136</v>
      </c>
      <c r="J4082" t="s">
        <v>137</v>
      </c>
      <c r="K4082" t="s">
        <v>163</v>
      </c>
      <c r="L4082" t="s">
        <v>11890</v>
      </c>
      <c r="M4082" t="s">
        <v>11891</v>
      </c>
      <c r="N4082">
        <v>0.86</v>
      </c>
      <c r="O4082">
        <v>0</v>
      </c>
      <c r="P4082">
        <v>183</v>
      </c>
      <c r="Q4082">
        <v>0</v>
      </c>
      <c r="R4082">
        <v>1</v>
      </c>
      <c r="S4082">
        <v>0</v>
      </c>
      <c r="T4082">
        <v>34</v>
      </c>
      <c r="U4082">
        <v>0</v>
      </c>
      <c r="V4082">
        <v>0</v>
      </c>
      <c r="W4082">
        <v>0</v>
      </c>
      <c r="X4082">
        <v>21.772892222801286</v>
      </c>
      <c r="Y4082">
        <v>0</v>
      </c>
      <c r="Z4082">
        <v>5.6213859464730551E-2</v>
      </c>
      <c r="AA4082">
        <v>0</v>
      </c>
      <c r="AB4082">
        <v>16.545386775274444</v>
      </c>
      <c r="AC4082">
        <v>0</v>
      </c>
      <c r="AD4082">
        <v>0</v>
      </c>
      <c r="AE4082">
        <v>38.37449285754046</v>
      </c>
    </row>
    <row r="4083" spans="1:31" x14ac:dyDescent="0.25">
      <c r="A4083">
        <v>2391220</v>
      </c>
      <c r="B4083">
        <v>1</v>
      </c>
      <c r="C4083" t="s">
        <v>80</v>
      </c>
      <c r="D4083" t="s">
        <v>84</v>
      </c>
      <c r="E4083" t="s">
        <v>153</v>
      </c>
      <c r="F4083" t="s">
        <v>11892</v>
      </c>
      <c r="G4083" t="s">
        <v>220</v>
      </c>
      <c r="H4083" t="s">
        <v>143</v>
      </c>
      <c r="I4083" t="s">
        <v>136</v>
      </c>
      <c r="J4083" t="s">
        <v>137</v>
      </c>
      <c r="K4083" t="s">
        <v>138</v>
      </c>
      <c r="L4083" t="s">
        <v>11893</v>
      </c>
      <c r="M4083" t="s">
        <v>11894</v>
      </c>
      <c r="N4083">
        <v>7.5277777000000004E-2</v>
      </c>
      <c r="O4083">
        <v>0</v>
      </c>
      <c r="P4083">
        <v>6795</v>
      </c>
      <c r="Q4083">
        <v>0</v>
      </c>
      <c r="R4083">
        <v>0</v>
      </c>
      <c r="S4083">
        <v>0</v>
      </c>
      <c r="T4083">
        <v>449</v>
      </c>
      <c r="U4083">
        <v>0</v>
      </c>
      <c r="V4083">
        <v>0</v>
      </c>
      <c r="W4083">
        <v>0</v>
      </c>
      <c r="X4083">
        <v>86.471375381166112</v>
      </c>
      <c r="Y4083">
        <v>0</v>
      </c>
      <c r="Z4083">
        <v>0</v>
      </c>
      <c r="AA4083">
        <v>0</v>
      </c>
      <c r="AB4083">
        <v>15.484804935933312</v>
      </c>
      <c r="AC4083">
        <v>0</v>
      </c>
      <c r="AD4083">
        <v>0</v>
      </c>
      <c r="AE4083">
        <v>101.95618031709942</v>
      </c>
    </row>
    <row r="4084" spans="1:31" x14ac:dyDescent="0.25">
      <c r="A4084">
        <v>2391243</v>
      </c>
      <c r="B4084">
        <v>1</v>
      </c>
      <c r="C4084" t="s">
        <v>80</v>
      </c>
      <c r="D4084" t="s">
        <v>108</v>
      </c>
      <c r="E4084" t="s">
        <v>279</v>
      </c>
      <c r="F4084" t="s">
        <v>11895</v>
      </c>
      <c r="G4084" t="s">
        <v>254</v>
      </c>
      <c r="H4084" t="s">
        <v>143</v>
      </c>
      <c r="I4084" t="s">
        <v>136</v>
      </c>
      <c r="J4084" t="s">
        <v>137</v>
      </c>
      <c r="K4084" t="s">
        <v>163</v>
      </c>
      <c r="L4084" t="s">
        <v>11896</v>
      </c>
      <c r="M4084" t="s">
        <v>11897</v>
      </c>
      <c r="N4084">
        <v>0.36305555499999997</v>
      </c>
      <c r="O4084">
        <v>0</v>
      </c>
      <c r="P4084">
        <v>169</v>
      </c>
      <c r="Q4084">
        <v>0</v>
      </c>
      <c r="R4084">
        <v>61</v>
      </c>
      <c r="S4084">
        <v>1</v>
      </c>
      <c r="T4084">
        <v>26</v>
      </c>
      <c r="U4084">
        <v>0</v>
      </c>
      <c r="V4084">
        <v>0</v>
      </c>
      <c r="W4084">
        <v>0</v>
      </c>
      <c r="X4084">
        <v>7.3704095815491373</v>
      </c>
      <c r="Y4084">
        <v>0</v>
      </c>
      <c r="Z4084">
        <v>7.8877364670861008</v>
      </c>
      <c r="AA4084">
        <v>0.4107070657502</v>
      </c>
      <c r="AB4084">
        <v>3.2258627824504673</v>
      </c>
      <c r="AC4084">
        <v>0</v>
      </c>
      <c r="AD4084">
        <v>0</v>
      </c>
      <c r="AE4084">
        <v>18.894715896835905</v>
      </c>
    </row>
    <row r="4085" spans="1:31" x14ac:dyDescent="0.25">
      <c r="A4085">
        <v>2391389</v>
      </c>
      <c r="B4085">
        <v>1</v>
      </c>
      <c r="C4085" t="s">
        <v>81</v>
      </c>
      <c r="D4085" t="s">
        <v>128</v>
      </c>
      <c r="E4085" t="s">
        <v>279</v>
      </c>
      <c r="F4085" t="s">
        <v>11898</v>
      </c>
      <c r="G4085" t="s">
        <v>162</v>
      </c>
      <c r="H4085" t="s">
        <v>143</v>
      </c>
      <c r="I4085" t="s">
        <v>136</v>
      </c>
      <c r="J4085" t="s">
        <v>137</v>
      </c>
      <c r="K4085" t="s">
        <v>163</v>
      </c>
      <c r="L4085" t="s">
        <v>11899</v>
      </c>
      <c r="M4085" t="s">
        <v>11900</v>
      </c>
      <c r="N4085">
        <v>0.82027777700000004</v>
      </c>
      <c r="O4085">
        <v>0</v>
      </c>
      <c r="P4085">
        <v>728</v>
      </c>
      <c r="Q4085">
        <v>0</v>
      </c>
      <c r="R4085">
        <v>0</v>
      </c>
      <c r="S4085">
        <v>0</v>
      </c>
      <c r="T4085">
        <v>18</v>
      </c>
      <c r="U4085">
        <v>0</v>
      </c>
      <c r="V4085">
        <v>0</v>
      </c>
      <c r="W4085">
        <v>0</v>
      </c>
      <c r="X4085">
        <v>138.29077836789767</v>
      </c>
      <c r="Y4085">
        <v>0</v>
      </c>
      <c r="Z4085">
        <v>0</v>
      </c>
      <c r="AA4085">
        <v>0</v>
      </c>
      <c r="AB4085">
        <v>18.552932527345501</v>
      </c>
      <c r="AC4085">
        <v>0</v>
      </c>
      <c r="AD4085">
        <v>0</v>
      </c>
      <c r="AE4085">
        <v>156.84371089524316</v>
      </c>
    </row>
    <row r="4086" spans="1:31" x14ac:dyDescent="0.25">
      <c r="A4086">
        <v>2391329</v>
      </c>
      <c r="B4086">
        <v>1</v>
      </c>
      <c r="C4086" t="s">
        <v>81</v>
      </c>
      <c r="D4086" t="s">
        <v>127</v>
      </c>
      <c r="E4086" t="s">
        <v>176</v>
      </c>
      <c r="F4086" t="s">
        <v>11096</v>
      </c>
      <c r="G4086" t="s">
        <v>261</v>
      </c>
      <c r="H4086" t="s">
        <v>135</v>
      </c>
      <c r="I4086" t="s">
        <v>136</v>
      </c>
      <c r="J4086" t="s">
        <v>137</v>
      </c>
      <c r="K4086" t="s">
        <v>163</v>
      </c>
      <c r="L4086" t="s">
        <v>11901</v>
      </c>
      <c r="M4086" t="s">
        <v>11902</v>
      </c>
      <c r="N4086">
        <v>4.3313888880000002</v>
      </c>
      <c r="O4086">
        <v>0</v>
      </c>
      <c r="P4086">
        <v>119</v>
      </c>
      <c r="Q4086">
        <v>0</v>
      </c>
      <c r="R4086">
        <v>0</v>
      </c>
      <c r="S4086">
        <v>0</v>
      </c>
      <c r="T4086">
        <v>5</v>
      </c>
      <c r="U4086">
        <v>0</v>
      </c>
      <c r="V4086">
        <v>0</v>
      </c>
      <c r="W4086">
        <v>0</v>
      </c>
      <c r="X4086">
        <v>85.123179262985204</v>
      </c>
      <c r="Y4086">
        <v>0</v>
      </c>
      <c r="Z4086">
        <v>0</v>
      </c>
      <c r="AA4086">
        <v>0</v>
      </c>
      <c r="AB4086">
        <v>37.206574566337373</v>
      </c>
      <c r="AC4086">
        <v>0</v>
      </c>
      <c r="AD4086">
        <v>0</v>
      </c>
      <c r="AE4086">
        <v>122.32975382932258</v>
      </c>
    </row>
    <row r="4087" spans="1:31" x14ac:dyDescent="0.25">
      <c r="A4087">
        <v>2391684</v>
      </c>
      <c r="B4087">
        <v>1</v>
      </c>
      <c r="C4087" t="s">
        <v>80</v>
      </c>
      <c r="D4087" t="s">
        <v>93</v>
      </c>
      <c r="E4087" t="s">
        <v>132</v>
      </c>
      <c r="F4087" t="s">
        <v>11543</v>
      </c>
      <c r="G4087" t="s">
        <v>254</v>
      </c>
      <c r="H4087" t="s">
        <v>135</v>
      </c>
      <c r="I4087" t="s">
        <v>136</v>
      </c>
      <c r="J4087" t="s">
        <v>137</v>
      </c>
      <c r="K4087" t="s">
        <v>163</v>
      </c>
      <c r="L4087" t="s">
        <v>11903</v>
      </c>
      <c r="M4087" t="s">
        <v>11904</v>
      </c>
      <c r="N4087">
        <v>0.50555555500000005</v>
      </c>
      <c r="O4087">
        <v>0</v>
      </c>
      <c r="P4087">
        <v>491</v>
      </c>
      <c r="Q4087">
        <v>0</v>
      </c>
      <c r="R4087">
        <v>1</v>
      </c>
      <c r="S4087">
        <v>0</v>
      </c>
      <c r="T4087">
        <v>17</v>
      </c>
      <c r="U4087">
        <v>0</v>
      </c>
      <c r="V4087">
        <v>0</v>
      </c>
      <c r="W4087">
        <v>0</v>
      </c>
      <c r="X4087">
        <v>50.470061080409728</v>
      </c>
      <c r="Y4087">
        <v>0</v>
      </c>
      <c r="Z4087">
        <v>0.1685450653816222</v>
      </c>
      <c r="AA4087">
        <v>0</v>
      </c>
      <c r="AB4087">
        <v>5.6824127457875546</v>
      </c>
      <c r="AC4087">
        <v>0</v>
      </c>
      <c r="AD4087">
        <v>0</v>
      </c>
      <c r="AE4087">
        <v>56.321018891578902</v>
      </c>
    </row>
    <row r="4088" spans="1:31" x14ac:dyDescent="0.25">
      <c r="A4088">
        <v>2391535</v>
      </c>
      <c r="B4088">
        <v>1</v>
      </c>
      <c r="C4088" t="s">
        <v>80</v>
      </c>
      <c r="D4088" t="s">
        <v>104</v>
      </c>
      <c r="E4088" t="s">
        <v>153</v>
      </c>
      <c r="F4088" t="s">
        <v>11905</v>
      </c>
      <c r="G4088" t="s">
        <v>162</v>
      </c>
      <c r="H4088" t="s">
        <v>143</v>
      </c>
      <c r="I4088" t="s">
        <v>136</v>
      </c>
      <c r="J4088" t="s">
        <v>137</v>
      </c>
      <c r="K4088" t="s">
        <v>163</v>
      </c>
      <c r="L4088" t="s">
        <v>11906</v>
      </c>
      <c r="M4088" t="s">
        <v>11907</v>
      </c>
      <c r="N4088">
        <v>0.41638888800000001</v>
      </c>
      <c r="O4088">
        <v>10</v>
      </c>
      <c r="P4088">
        <v>195</v>
      </c>
      <c r="Q4088">
        <v>9</v>
      </c>
      <c r="R4088">
        <v>27</v>
      </c>
      <c r="S4088">
        <v>15</v>
      </c>
      <c r="T4088">
        <v>66</v>
      </c>
      <c r="U4088">
        <v>1</v>
      </c>
      <c r="V4088">
        <v>0</v>
      </c>
      <c r="W4088">
        <v>10.256544923968606</v>
      </c>
      <c r="X4088">
        <v>31.729884299485533</v>
      </c>
      <c r="Y4088">
        <v>4.630668854062197</v>
      </c>
      <c r="Z4088">
        <v>9.3633186093289282</v>
      </c>
      <c r="AA4088">
        <v>52.718737880293844</v>
      </c>
      <c r="AB4088">
        <v>59.759935414551379</v>
      </c>
      <c r="AC4088">
        <v>7.3178354811315591</v>
      </c>
      <c r="AD4088">
        <v>0</v>
      </c>
      <c r="AE4088">
        <v>175.77692546282205</v>
      </c>
    </row>
    <row r="4089" spans="1:31" x14ac:dyDescent="0.25">
      <c r="A4089">
        <v>2391492</v>
      </c>
      <c r="B4089">
        <v>1</v>
      </c>
      <c r="C4089" t="s">
        <v>80</v>
      </c>
      <c r="D4089" t="s">
        <v>97</v>
      </c>
      <c r="E4089" t="s">
        <v>181</v>
      </c>
      <c r="F4089" t="s">
        <v>11908</v>
      </c>
      <c r="G4089" t="s">
        <v>183</v>
      </c>
      <c r="H4089" t="s">
        <v>135</v>
      </c>
      <c r="I4089" t="s">
        <v>136</v>
      </c>
      <c r="J4089" t="s">
        <v>137</v>
      </c>
      <c r="K4089" t="s">
        <v>163</v>
      </c>
      <c r="L4089" t="s">
        <v>11909</v>
      </c>
      <c r="M4089" t="s">
        <v>11910</v>
      </c>
      <c r="N4089">
        <v>1.639444444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8.7293223449427498E-2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8.7293223449427498E-2</v>
      </c>
    </row>
    <row r="4090" spans="1:31" x14ac:dyDescent="0.25">
      <c r="A4090">
        <v>2391206</v>
      </c>
      <c r="B4090">
        <v>1</v>
      </c>
      <c r="C4090" t="s">
        <v>80</v>
      </c>
      <c r="D4090" t="s">
        <v>84</v>
      </c>
      <c r="E4090" t="s">
        <v>153</v>
      </c>
      <c r="F4090" t="s">
        <v>11911</v>
      </c>
      <c r="G4090" t="s">
        <v>220</v>
      </c>
      <c r="H4090" t="s">
        <v>143</v>
      </c>
      <c r="I4090" t="s">
        <v>136</v>
      </c>
      <c r="J4090" t="s">
        <v>137</v>
      </c>
      <c r="K4090" t="s">
        <v>138</v>
      </c>
      <c r="L4090" t="s">
        <v>11912</v>
      </c>
      <c r="M4090" t="s">
        <v>11913</v>
      </c>
      <c r="N4090">
        <v>7.8888888000000004E-2</v>
      </c>
      <c r="O4090">
        <v>0</v>
      </c>
      <c r="P4090">
        <v>910</v>
      </c>
      <c r="Q4090">
        <v>0</v>
      </c>
      <c r="R4090">
        <v>0</v>
      </c>
      <c r="S4090">
        <v>0</v>
      </c>
      <c r="T4090">
        <v>109</v>
      </c>
      <c r="U4090">
        <v>0</v>
      </c>
      <c r="V4090">
        <v>0</v>
      </c>
      <c r="W4090">
        <v>0</v>
      </c>
      <c r="X4090">
        <v>13.697954056823743</v>
      </c>
      <c r="Y4090">
        <v>0</v>
      </c>
      <c r="Z4090">
        <v>0</v>
      </c>
      <c r="AA4090">
        <v>0</v>
      </c>
      <c r="AB4090">
        <v>10.725770602189083</v>
      </c>
      <c r="AC4090">
        <v>0</v>
      </c>
      <c r="AD4090">
        <v>0</v>
      </c>
      <c r="AE4090">
        <v>24.423724659012827</v>
      </c>
    </row>
    <row r="4091" spans="1:31" x14ac:dyDescent="0.25">
      <c r="A4091">
        <v>2391498</v>
      </c>
      <c r="B4091">
        <v>1</v>
      </c>
      <c r="C4091" t="s">
        <v>80</v>
      </c>
      <c r="D4091" t="s">
        <v>83</v>
      </c>
      <c r="E4091" t="s">
        <v>181</v>
      </c>
      <c r="F4091" t="s">
        <v>11914</v>
      </c>
      <c r="G4091" t="s">
        <v>235</v>
      </c>
      <c r="H4091" t="s">
        <v>135</v>
      </c>
      <c r="I4091" t="s">
        <v>136</v>
      </c>
      <c r="J4091" t="s">
        <v>137</v>
      </c>
      <c r="K4091" t="s">
        <v>163</v>
      </c>
      <c r="L4091" t="s">
        <v>11915</v>
      </c>
      <c r="M4091" t="s">
        <v>11916</v>
      </c>
      <c r="N4091">
        <v>5.590833333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57.497351306453567</v>
      </c>
      <c r="AE4091">
        <v>57.497351306453567</v>
      </c>
    </row>
    <row r="4092" spans="1:31" x14ac:dyDescent="0.25">
      <c r="A4092">
        <v>2391306</v>
      </c>
      <c r="B4092">
        <v>1</v>
      </c>
      <c r="C4092" t="s">
        <v>81</v>
      </c>
      <c r="D4092" t="s">
        <v>127</v>
      </c>
      <c r="E4092" t="s">
        <v>153</v>
      </c>
      <c r="F4092" t="s">
        <v>11917</v>
      </c>
      <c r="G4092" t="s">
        <v>134</v>
      </c>
      <c r="H4092" t="s">
        <v>143</v>
      </c>
      <c r="I4092" t="s">
        <v>136</v>
      </c>
      <c r="J4092" t="s">
        <v>137</v>
      </c>
      <c r="K4092" t="s">
        <v>138</v>
      </c>
      <c r="L4092" t="s">
        <v>11918</v>
      </c>
      <c r="M4092" t="s">
        <v>11919</v>
      </c>
      <c r="N4092">
        <v>7.3602777770000003</v>
      </c>
      <c r="O4092">
        <v>0</v>
      </c>
      <c r="P4092">
        <v>1120</v>
      </c>
      <c r="Q4092">
        <v>0</v>
      </c>
      <c r="R4092">
        <v>0</v>
      </c>
      <c r="S4092">
        <v>0</v>
      </c>
      <c r="T4092">
        <v>281</v>
      </c>
      <c r="U4092">
        <v>0</v>
      </c>
      <c r="V4092">
        <v>1</v>
      </c>
      <c r="W4092">
        <v>0</v>
      </c>
      <c r="X4092">
        <v>1505.9457934750696</v>
      </c>
      <c r="Y4092">
        <v>0</v>
      </c>
      <c r="Z4092">
        <v>0</v>
      </c>
      <c r="AA4092">
        <v>0</v>
      </c>
      <c r="AB4092">
        <v>2376.4850803351105</v>
      </c>
      <c r="AC4092">
        <v>0</v>
      </c>
      <c r="AD4092">
        <v>4.5599908863723604</v>
      </c>
      <c r="AE4092">
        <v>3886.9908646965523</v>
      </c>
    </row>
    <row r="4093" spans="1:31" x14ac:dyDescent="0.25">
      <c r="A4093">
        <v>2391512</v>
      </c>
      <c r="B4093">
        <v>1</v>
      </c>
      <c r="C4093" t="s">
        <v>80</v>
      </c>
      <c r="D4093" t="s">
        <v>96</v>
      </c>
      <c r="E4093" t="s">
        <v>153</v>
      </c>
      <c r="F4093" t="s">
        <v>8289</v>
      </c>
      <c r="G4093" t="s">
        <v>162</v>
      </c>
      <c r="H4093" t="s">
        <v>143</v>
      </c>
      <c r="I4093" t="s">
        <v>136</v>
      </c>
      <c r="J4093" t="s">
        <v>137</v>
      </c>
      <c r="K4093" t="s">
        <v>163</v>
      </c>
      <c r="L4093" t="s">
        <v>11920</v>
      </c>
      <c r="M4093" t="s">
        <v>11921</v>
      </c>
      <c r="N4093">
        <v>0.36777777699999997</v>
      </c>
      <c r="O4093">
        <v>5</v>
      </c>
      <c r="P4093">
        <v>1203</v>
      </c>
      <c r="Q4093">
        <v>16</v>
      </c>
      <c r="R4093">
        <v>61</v>
      </c>
      <c r="S4093">
        <v>10</v>
      </c>
      <c r="T4093">
        <v>30</v>
      </c>
      <c r="U4093">
        <v>0</v>
      </c>
      <c r="V4093">
        <v>1</v>
      </c>
      <c r="W4093">
        <v>4.892923422649921</v>
      </c>
      <c r="X4093">
        <v>84.335196440193755</v>
      </c>
      <c r="Y4093">
        <v>9.678739240551776</v>
      </c>
      <c r="Z4093">
        <v>6.640368877307913</v>
      </c>
      <c r="AA4093">
        <v>5.8742023470606082</v>
      </c>
      <c r="AB4093">
        <v>4.4169740202955268</v>
      </c>
      <c r="AC4093">
        <v>0</v>
      </c>
      <c r="AD4093">
        <v>0.12085270558862669</v>
      </c>
      <c r="AE4093">
        <v>115.95925705364812</v>
      </c>
    </row>
    <row r="4094" spans="1:31" x14ac:dyDescent="0.25">
      <c r="A4094">
        <v>2391263</v>
      </c>
      <c r="B4094">
        <v>1</v>
      </c>
      <c r="C4094" t="s">
        <v>80</v>
      </c>
      <c r="D4094" t="s">
        <v>90</v>
      </c>
      <c r="E4094" t="s">
        <v>157</v>
      </c>
      <c r="F4094" t="s">
        <v>11922</v>
      </c>
      <c r="G4094" t="s">
        <v>147</v>
      </c>
      <c r="H4094" t="s">
        <v>135</v>
      </c>
      <c r="I4094" t="s">
        <v>136</v>
      </c>
      <c r="J4094" t="s">
        <v>5</v>
      </c>
      <c r="K4094" t="s">
        <v>138</v>
      </c>
      <c r="L4094" t="s">
        <v>11923</v>
      </c>
      <c r="M4094" t="s">
        <v>11924</v>
      </c>
      <c r="N4094">
        <v>10.427222221999999</v>
      </c>
      <c r="O4094">
        <v>0</v>
      </c>
      <c r="P4094">
        <v>257</v>
      </c>
      <c r="Q4094">
        <v>0</v>
      </c>
      <c r="R4094">
        <v>0</v>
      </c>
      <c r="S4094">
        <v>0</v>
      </c>
      <c r="T4094">
        <v>6</v>
      </c>
      <c r="U4094">
        <v>0</v>
      </c>
      <c r="V4094">
        <v>0</v>
      </c>
      <c r="W4094">
        <v>0</v>
      </c>
      <c r="X4094">
        <v>511.21020028283999</v>
      </c>
      <c r="Y4094">
        <v>0</v>
      </c>
      <c r="Z4094">
        <v>0</v>
      </c>
      <c r="AA4094">
        <v>0</v>
      </c>
      <c r="AB4094">
        <v>31.547504696496631</v>
      </c>
      <c r="AC4094">
        <v>0</v>
      </c>
      <c r="AD4094">
        <v>0</v>
      </c>
      <c r="AE4094">
        <v>542.75770497933661</v>
      </c>
    </row>
    <row r="4095" spans="1:31" x14ac:dyDescent="0.25">
      <c r="A4095">
        <v>2391412</v>
      </c>
      <c r="B4095">
        <v>1</v>
      </c>
      <c r="C4095" t="s">
        <v>80</v>
      </c>
      <c r="D4095" t="s">
        <v>110</v>
      </c>
      <c r="E4095" t="s">
        <v>153</v>
      </c>
      <c r="F4095" t="s">
        <v>11925</v>
      </c>
      <c r="G4095" t="s">
        <v>235</v>
      </c>
      <c r="H4095" t="s">
        <v>143</v>
      </c>
      <c r="I4095" t="s">
        <v>136</v>
      </c>
      <c r="J4095" t="s">
        <v>3</v>
      </c>
      <c r="K4095" t="s">
        <v>163</v>
      </c>
      <c r="L4095" t="s">
        <v>11612</v>
      </c>
      <c r="M4095" t="s">
        <v>11926</v>
      </c>
      <c r="N4095">
        <v>0.117222222</v>
      </c>
      <c r="O4095">
        <v>0</v>
      </c>
      <c r="P4095">
        <v>21930</v>
      </c>
      <c r="Q4095">
        <v>0</v>
      </c>
      <c r="R4095">
        <v>2</v>
      </c>
      <c r="S4095">
        <v>2</v>
      </c>
      <c r="T4095">
        <v>1383</v>
      </c>
      <c r="U4095">
        <v>0</v>
      </c>
      <c r="V4095">
        <v>4</v>
      </c>
      <c r="W4095">
        <v>0</v>
      </c>
      <c r="X4095">
        <v>528.96305890597318</v>
      </c>
      <c r="Y4095">
        <v>0</v>
      </c>
      <c r="Z4095">
        <v>0.18404151626569501</v>
      </c>
      <c r="AA4095">
        <v>145.18786756755324</v>
      </c>
      <c r="AB4095">
        <v>150.75633526930207</v>
      </c>
      <c r="AC4095">
        <v>0</v>
      </c>
      <c r="AD4095">
        <v>4.6092366400253084</v>
      </c>
      <c r="AE4095">
        <v>829.70053989911946</v>
      </c>
    </row>
    <row r="4096" spans="1:31" x14ac:dyDescent="0.25">
      <c r="A4096">
        <v>2391693</v>
      </c>
      <c r="B4096">
        <v>1</v>
      </c>
      <c r="C4096" t="s">
        <v>80</v>
      </c>
      <c r="D4096" t="s">
        <v>103</v>
      </c>
      <c r="E4096" t="s">
        <v>132</v>
      </c>
      <c r="F4096" t="s">
        <v>11927</v>
      </c>
      <c r="G4096" t="s">
        <v>235</v>
      </c>
      <c r="H4096" t="s">
        <v>135</v>
      </c>
      <c r="I4096" t="s">
        <v>136</v>
      </c>
      <c r="J4096" t="s">
        <v>137</v>
      </c>
      <c r="K4096" t="s">
        <v>163</v>
      </c>
      <c r="L4096" t="s">
        <v>11928</v>
      </c>
      <c r="M4096" t="s">
        <v>11929</v>
      </c>
      <c r="N4096">
        <v>1.984444444</v>
      </c>
      <c r="O4096">
        <v>0</v>
      </c>
      <c r="P4096">
        <v>6</v>
      </c>
      <c r="Q4096">
        <v>0</v>
      </c>
      <c r="R4096">
        <v>2</v>
      </c>
      <c r="S4096">
        <v>0</v>
      </c>
      <c r="T4096">
        <v>6</v>
      </c>
      <c r="U4096">
        <v>0</v>
      </c>
      <c r="V4096">
        <v>0</v>
      </c>
      <c r="W4096">
        <v>0</v>
      </c>
      <c r="X4096">
        <v>2.009688546476498</v>
      </c>
      <c r="Y4096">
        <v>0</v>
      </c>
      <c r="Z4096">
        <v>0.29431509918766668</v>
      </c>
      <c r="AA4096">
        <v>0</v>
      </c>
      <c r="AB4096">
        <v>5.7702238925431661</v>
      </c>
      <c r="AC4096">
        <v>0</v>
      </c>
      <c r="AD4096">
        <v>0</v>
      </c>
      <c r="AE4096">
        <v>8.0742275382073316</v>
      </c>
    </row>
    <row r="4097" spans="1:31" x14ac:dyDescent="0.25">
      <c r="A4097">
        <v>2391315</v>
      </c>
      <c r="B4097">
        <v>1</v>
      </c>
      <c r="C4097" t="s">
        <v>81</v>
      </c>
      <c r="D4097" t="s">
        <v>127</v>
      </c>
      <c r="E4097" t="s">
        <v>153</v>
      </c>
      <c r="F4097" t="s">
        <v>11930</v>
      </c>
      <c r="G4097" t="s">
        <v>134</v>
      </c>
      <c r="H4097" t="s">
        <v>143</v>
      </c>
      <c r="I4097" t="s">
        <v>136</v>
      </c>
      <c r="J4097" t="s">
        <v>137</v>
      </c>
      <c r="K4097" t="s">
        <v>138</v>
      </c>
      <c r="L4097" t="s">
        <v>11931</v>
      </c>
      <c r="M4097" t="s">
        <v>11932</v>
      </c>
      <c r="N4097">
        <v>7.5324999999999998</v>
      </c>
      <c r="O4097">
        <v>0</v>
      </c>
      <c r="P4097">
        <v>301</v>
      </c>
      <c r="Q4097">
        <v>0</v>
      </c>
      <c r="R4097">
        <v>0</v>
      </c>
      <c r="S4097">
        <v>1</v>
      </c>
      <c r="T4097">
        <v>145</v>
      </c>
      <c r="U4097">
        <v>0</v>
      </c>
      <c r="V4097">
        <v>0</v>
      </c>
      <c r="W4097">
        <v>0</v>
      </c>
      <c r="X4097">
        <v>404.45841737206456</v>
      </c>
      <c r="Y4097">
        <v>0</v>
      </c>
      <c r="Z4097">
        <v>0</v>
      </c>
      <c r="AA4097">
        <v>241.46252819200049</v>
      </c>
      <c r="AB4097">
        <v>1588.6162666991352</v>
      </c>
      <c r="AC4097">
        <v>0</v>
      </c>
      <c r="AD4097">
        <v>0</v>
      </c>
      <c r="AE4097">
        <v>2234.5372122632002</v>
      </c>
    </row>
    <row r="4098" spans="1:31" x14ac:dyDescent="0.25">
      <c r="A4098">
        <v>2391624</v>
      </c>
      <c r="B4098">
        <v>1</v>
      </c>
      <c r="C4098" t="s">
        <v>80</v>
      </c>
      <c r="D4098" t="s">
        <v>93</v>
      </c>
      <c r="E4098" t="s">
        <v>181</v>
      </c>
      <c r="F4098" t="s">
        <v>11933</v>
      </c>
      <c r="G4098" t="s">
        <v>235</v>
      </c>
      <c r="H4098" t="s">
        <v>135</v>
      </c>
      <c r="I4098" t="s">
        <v>136</v>
      </c>
      <c r="J4098" t="s">
        <v>137</v>
      </c>
      <c r="K4098" t="s">
        <v>163</v>
      </c>
      <c r="L4098" t="s">
        <v>11934</v>
      </c>
      <c r="M4098" t="s">
        <v>11935</v>
      </c>
      <c r="N4098">
        <v>4.5674999999999999</v>
      </c>
      <c r="O4098">
        <v>0</v>
      </c>
      <c r="P4098">
        <v>9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9.3803033503329143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9.3803033503329143</v>
      </c>
    </row>
    <row r="4099" spans="1:31" x14ac:dyDescent="0.25">
      <c r="A4099">
        <v>2391292</v>
      </c>
      <c r="B4099">
        <v>1</v>
      </c>
      <c r="C4099" t="s">
        <v>80</v>
      </c>
      <c r="D4099" t="s">
        <v>105</v>
      </c>
      <c r="E4099" t="s">
        <v>141</v>
      </c>
      <c r="F4099" t="s">
        <v>11936</v>
      </c>
      <c r="G4099" t="s">
        <v>206</v>
      </c>
      <c r="H4099" t="s">
        <v>143</v>
      </c>
      <c r="I4099" t="s">
        <v>136</v>
      </c>
      <c r="J4099" t="s">
        <v>137</v>
      </c>
      <c r="K4099" t="s">
        <v>163</v>
      </c>
      <c r="L4099" t="s">
        <v>11937</v>
      </c>
      <c r="M4099" t="s">
        <v>11938</v>
      </c>
      <c r="N4099">
        <v>3.2483333330000002</v>
      </c>
      <c r="O4099">
        <v>1</v>
      </c>
      <c r="P4099">
        <v>0</v>
      </c>
      <c r="Q4099">
        <v>0</v>
      </c>
      <c r="R4099">
        <v>0</v>
      </c>
      <c r="S4099">
        <v>10</v>
      </c>
      <c r="T4099">
        <v>0</v>
      </c>
      <c r="U4099">
        <v>2</v>
      </c>
      <c r="V4099">
        <v>0</v>
      </c>
      <c r="W4099">
        <v>0.79322399868430016</v>
      </c>
      <c r="X4099">
        <v>0</v>
      </c>
      <c r="Y4099">
        <v>0</v>
      </c>
      <c r="Z4099">
        <v>0</v>
      </c>
      <c r="AA4099">
        <v>387.67556256306273</v>
      </c>
      <c r="AB4099">
        <v>0</v>
      </c>
      <c r="AC4099">
        <v>135.18300446132022</v>
      </c>
      <c r="AD4099">
        <v>0</v>
      </c>
      <c r="AE4099">
        <v>523.65179102306729</v>
      </c>
    </row>
    <row r="4100" spans="1:31" x14ac:dyDescent="0.25">
      <c r="A4100">
        <v>2391547</v>
      </c>
      <c r="B4100">
        <v>1</v>
      </c>
      <c r="C4100" t="s">
        <v>80</v>
      </c>
      <c r="D4100" t="s">
        <v>104</v>
      </c>
      <c r="E4100" t="s">
        <v>279</v>
      </c>
      <c r="F4100" t="s">
        <v>11939</v>
      </c>
      <c r="G4100" t="s">
        <v>254</v>
      </c>
      <c r="H4100" t="s">
        <v>143</v>
      </c>
      <c r="I4100" t="s">
        <v>136</v>
      </c>
      <c r="J4100" t="s">
        <v>137</v>
      </c>
      <c r="K4100" t="s">
        <v>163</v>
      </c>
      <c r="L4100" t="s">
        <v>11940</v>
      </c>
      <c r="M4100" t="s">
        <v>11941</v>
      </c>
      <c r="N4100">
        <v>1.86</v>
      </c>
      <c r="O4100">
        <v>0</v>
      </c>
      <c r="P4100">
        <v>357</v>
      </c>
      <c r="Q4100">
        <v>8</v>
      </c>
      <c r="R4100">
        <v>1</v>
      </c>
      <c r="S4100">
        <v>19</v>
      </c>
      <c r="T4100">
        <v>33</v>
      </c>
      <c r="U4100">
        <v>5</v>
      </c>
      <c r="V4100">
        <v>0</v>
      </c>
      <c r="W4100">
        <v>0</v>
      </c>
      <c r="X4100">
        <v>131.52697822428544</v>
      </c>
      <c r="Y4100">
        <v>161.11771673688031</v>
      </c>
      <c r="Z4100">
        <v>4.7792527828479994E-2</v>
      </c>
      <c r="AA4100">
        <v>554.4531246529408</v>
      </c>
      <c r="AB4100">
        <v>26.102933344991861</v>
      </c>
      <c r="AC4100">
        <v>516.55744901129856</v>
      </c>
      <c r="AD4100">
        <v>0</v>
      </c>
      <c r="AE4100">
        <v>1389.8059944982256</v>
      </c>
    </row>
    <row r="4101" spans="1:31" x14ac:dyDescent="0.25">
      <c r="A4101">
        <v>2391438</v>
      </c>
      <c r="B4101">
        <v>1</v>
      </c>
      <c r="C4101" t="s">
        <v>81</v>
      </c>
      <c r="D4101" t="s">
        <v>112</v>
      </c>
      <c r="E4101" t="s">
        <v>141</v>
      </c>
      <c r="F4101" t="s">
        <v>11942</v>
      </c>
      <c r="G4101" t="s">
        <v>206</v>
      </c>
      <c r="H4101" t="s">
        <v>143</v>
      </c>
      <c r="I4101" t="s">
        <v>136</v>
      </c>
      <c r="J4101" t="s">
        <v>137</v>
      </c>
      <c r="K4101" t="s">
        <v>163</v>
      </c>
      <c r="L4101" t="s">
        <v>11943</v>
      </c>
      <c r="M4101" t="s">
        <v>11944</v>
      </c>
      <c r="N4101">
        <v>1.9669444439999999</v>
      </c>
      <c r="O4101">
        <v>0</v>
      </c>
      <c r="P4101">
        <v>66</v>
      </c>
      <c r="Q4101">
        <v>0</v>
      </c>
      <c r="R4101">
        <v>20</v>
      </c>
      <c r="S4101">
        <v>1</v>
      </c>
      <c r="T4101">
        <v>5</v>
      </c>
      <c r="U4101">
        <v>0</v>
      </c>
      <c r="V4101">
        <v>0</v>
      </c>
      <c r="W4101">
        <v>0</v>
      </c>
      <c r="X4101">
        <v>17.149368193927366</v>
      </c>
      <c r="Y4101">
        <v>0</v>
      </c>
      <c r="Z4101">
        <v>13.279307989109594</v>
      </c>
      <c r="AA4101">
        <v>2.5732601665140278</v>
      </c>
      <c r="AB4101">
        <v>4.6890954318010394</v>
      </c>
      <c r="AC4101">
        <v>0</v>
      </c>
      <c r="AD4101">
        <v>0</v>
      </c>
      <c r="AE4101">
        <v>37.691031781352024</v>
      </c>
    </row>
    <row r="4102" spans="1:31" x14ac:dyDescent="0.25">
      <c r="A4102">
        <v>2391687</v>
      </c>
      <c r="B4102">
        <v>1</v>
      </c>
      <c r="C4102" t="s">
        <v>81</v>
      </c>
      <c r="D4102" t="s">
        <v>113</v>
      </c>
      <c r="E4102" t="s">
        <v>141</v>
      </c>
      <c r="F4102" t="s">
        <v>11945</v>
      </c>
      <c r="G4102" t="s">
        <v>206</v>
      </c>
      <c r="H4102" t="s">
        <v>143</v>
      </c>
      <c r="I4102" t="s">
        <v>136</v>
      </c>
      <c r="J4102" t="s">
        <v>137</v>
      </c>
      <c r="K4102" t="s">
        <v>163</v>
      </c>
      <c r="L4102" t="s">
        <v>11946</v>
      </c>
      <c r="M4102" t="s">
        <v>11947</v>
      </c>
      <c r="N4102">
        <v>1.975833333</v>
      </c>
      <c r="O4102">
        <v>1</v>
      </c>
      <c r="P4102">
        <v>553</v>
      </c>
      <c r="Q4102">
        <v>2</v>
      </c>
      <c r="R4102">
        <v>121</v>
      </c>
      <c r="S4102">
        <v>3</v>
      </c>
      <c r="T4102">
        <v>36</v>
      </c>
      <c r="U4102">
        <v>0</v>
      </c>
      <c r="V4102">
        <v>0</v>
      </c>
      <c r="W4102">
        <v>0.43450871619831105</v>
      </c>
      <c r="X4102">
        <v>175.45130651461739</v>
      </c>
      <c r="Y4102">
        <v>1.9302454819051893</v>
      </c>
      <c r="Z4102">
        <v>165.94372629362587</v>
      </c>
      <c r="AA4102">
        <v>4.3757211900178552</v>
      </c>
      <c r="AB4102">
        <v>30.01314987093032</v>
      </c>
      <c r="AC4102">
        <v>0</v>
      </c>
      <c r="AD4102">
        <v>0</v>
      </c>
      <c r="AE4102">
        <v>378.14865806729489</v>
      </c>
    </row>
    <row r="4103" spans="1:31" x14ac:dyDescent="0.25">
      <c r="A4103">
        <v>2391332</v>
      </c>
      <c r="B4103">
        <v>1</v>
      </c>
      <c r="C4103" t="s">
        <v>81</v>
      </c>
      <c r="D4103" t="s">
        <v>128</v>
      </c>
      <c r="E4103" t="s">
        <v>181</v>
      </c>
      <c r="F4103" t="s">
        <v>11948</v>
      </c>
      <c r="G4103" t="s">
        <v>183</v>
      </c>
      <c r="H4103" t="s">
        <v>135</v>
      </c>
      <c r="I4103" t="s">
        <v>136</v>
      </c>
      <c r="J4103" t="s">
        <v>137</v>
      </c>
      <c r="K4103" t="s">
        <v>163</v>
      </c>
      <c r="L4103" t="s">
        <v>11949</v>
      </c>
      <c r="M4103" t="s">
        <v>11950</v>
      </c>
      <c r="N4103">
        <v>5.6405555549999997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1.1395715019775334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1.1395715019775334</v>
      </c>
    </row>
    <row r="4104" spans="1:31" x14ac:dyDescent="0.25">
      <c r="A4104">
        <v>2391584</v>
      </c>
      <c r="B4104">
        <v>1</v>
      </c>
      <c r="C4104" t="s">
        <v>80</v>
      </c>
      <c r="D4104" t="s">
        <v>99</v>
      </c>
      <c r="E4104" t="s">
        <v>157</v>
      </c>
      <c r="F4104" t="s">
        <v>11951</v>
      </c>
      <c r="G4104" t="s">
        <v>272</v>
      </c>
      <c r="H4104" t="s">
        <v>135</v>
      </c>
      <c r="I4104" t="s">
        <v>136</v>
      </c>
      <c r="J4104" t="s">
        <v>137</v>
      </c>
      <c r="K4104" t="s">
        <v>163</v>
      </c>
      <c r="L4104" t="s">
        <v>11952</v>
      </c>
      <c r="M4104" t="s">
        <v>11953</v>
      </c>
      <c r="N4104">
        <v>1.298888888</v>
      </c>
      <c r="O4104">
        <v>0</v>
      </c>
      <c r="P4104">
        <v>25</v>
      </c>
      <c r="Q4104">
        <v>0</v>
      </c>
      <c r="R4104">
        <v>0</v>
      </c>
      <c r="S4104">
        <v>0</v>
      </c>
      <c r="T4104">
        <v>5</v>
      </c>
      <c r="U4104">
        <v>0</v>
      </c>
      <c r="V4104">
        <v>0</v>
      </c>
      <c r="W4104">
        <v>0</v>
      </c>
      <c r="X4104">
        <v>5.1126951779640342</v>
      </c>
      <c r="Y4104">
        <v>0</v>
      </c>
      <c r="Z4104">
        <v>0</v>
      </c>
      <c r="AA4104">
        <v>0</v>
      </c>
      <c r="AB4104">
        <v>1.5729519396453497</v>
      </c>
      <c r="AC4104">
        <v>0</v>
      </c>
      <c r="AD4104">
        <v>0</v>
      </c>
      <c r="AE4104">
        <v>6.6856471176093839</v>
      </c>
    </row>
    <row r="4105" spans="1:31" x14ac:dyDescent="0.25">
      <c r="A4105">
        <v>2391630</v>
      </c>
      <c r="B4105">
        <v>1</v>
      </c>
      <c r="C4105" t="s">
        <v>80</v>
      </c>
      <c r="D4105" t="s">
        <v>106</v>
      </c>
      <c r="E4105" t="s">
        <v>181</v>
      </c>
      <c r="F4105" t="s">
        <v>11954</v>
      </c>
      <c r="G4105" t="s">
        <v>183</v>
      </c>
      <c r="H4105" t="s">
        <v>135</v>
      </c>
      <c r="I4105" t="s">
        <v>136</v>
      </c>
      <c r="J4105" t="s">
        <v>137</v>
      </c>
      <c r="K4105" t="s">
        <v>163</v>
      </c>
      <c r="L4105" t="s">
        <v>11955</v>
      </c>
      <c r="M4105" t="s">
        <v>11956</v>
      </c>
      <c r="N4105">
        <v>0.61944444399999998</v>
      </c>
      <c r="O4105">
        <v>0</v>
      </c>
      <c r="P4105">
        <v>13</v>
      </c>
      <c r="Q4105">
        <v>0</v>
      </c>
      <c r="R4105">
        <v>0</v>
      </c>
      <c r="S4105">
        <v>0</v>
      </c>
      <c r="T4105">
        <v>1</v>
      </c>
      <c r="U4105">
        <v>0</v>
      </c>
      <c r="V4105">
        <v>0</v>
      </c>
      <c r="W4105">
        <v>0</v>
      </c>
      <c r="X4105">
        <v>1.5139109567333799</v>
      </c>
      <c r="Y4105">
        <v>0</v>
      </c>
      <c r="Z4105">
        <v>0</v>
      </c>
      <c r="AA4105">
        <v>0</v>
      </c>
      <c r="AB4105">
        <v>0.55682946342639861</v>
      </c>
      <c r="AC4105">
        <v>0</v>
      </c>
      <c r="AD4105">
        <v>0</v>
      </c>
      <c r="AE4105">
        <v>2.0707404201597788</v>
      </c>
    </row>
    <row r="4106" spans="1:31" x14ac:dyDescent="0.25">
      <c r="A4106">
        <v>2391252</v>
      </c>
      <c r="B4106">
        <v>1</v>
      </c>
      <c r="C4106" t="s">
        <v>80</v>
      </c>
      <c r="D4106" t="s">
        <v>90</v>
      </c>
      <c r="E4106" t="s">
        <v>157</v>
      </c>
      <c r="F4106" t="s">
        <v>11957</v>
      </c>
      <c r="G4106" t="s">
        <v>147</v>
      </c>
      <c r="H4106" t="s">
        <v>135</v>
      </c>
      <c r="I4106" t="s">
        <v>136</v>
      </c>
      <c r="J4106" t="s">
        <v>5</v>
      </c>
      <c r="K4106" t="s">
        <v>138</v>
      </c>
      <c r="L4106" t="s">
        <v>11958</v>
      </c>
      <c r="M4106" t="s">
        <v>11959</v>
      </c>
      <c r="N4106">
        <v>9.8252777770000002</v>
      </c>
      <c r="O4106">
        <v>0</v>
      </c>
      <c r="P4106">
        <v>131</v>
      </c>
      <c r="Q4106">
        <v>0</v>
      </c>
      <c r="R4106">
        <v>0</v>
      </c>
      <c r="S4106">
        <v>0</v>
      </c>
      <c r="T4106">
        <v>6</v>
      </c>
      <c r="U4106">
        <v>0</v>
      </c>
      <c r="V4106">
        <v>0</v>
      </c>
      <c r="W4106">
        <v>0</v>
      </c>
      <c r="X4106">
        <v>240.220484115228</v>
      </c>
      <c r="Y4106">
        <v>0</v>
      </c>
      <c r="Z4106">
        <v>0</v>
      </c>
      <c r="AA4106">
        <v>0</v>
      </c>
      <c r="AB4106">
        <v>13.800774743971603</v>
      </c>
      <c r="AC4106">
        <v>0</v>
      </c>
      <c r="AD4106">
        <v>0</v>
      </c>
      <c r="AE4106">
        <v>254.02125885919961</v>
      </c>
    </row>
    <row r="4107" spans="1:31" x14ac:dyDescent="0.25">
      <c r="A4107">
        <v>2391209</v>
      </c>
      <c r="B4107">
        <v>1</v>
      </c>
      <c r="C4107" t="s">
        <v>80</v>
      </c>
      <c r="D4107" t="s">
        <v>84</v>
      </c>
      <c r="E4107" t="s">
        <v>153</v>
      </c>
      <c r="F4107" t="s">
        <v>11960</v>
      </c>
      <c r="G4107" t="s">
        <v>220</v>
      </c>
      <c r="H4107" t="s">
        <v>143</v>
      </c>
      <c r="I4107" t="s">
        <v>136</v>
      </c>
      <c r="J4107" t="s">
        <v>137</v>
      </c>
      <c r="K4107" t="s">
        <v>138</v>
      </c>
      <c r="L4107" t="s">
        <v>11961</v>
      </c>
      <c r="M4107" t="s">
        <v>11962</v>
      </c>
      <c r="N4107">
        <v>0.191111111</v>
      </c>
      <c r="O4107">
        <v>0</v>
      </c>
      <c r="P4107">
        <v>6842</v>
      </c>
      <c r="Q4107">
        <v>0</v>
      </c>
      <c r="R4107">
        <v>0</v>
      </c>
      <c r="S4107">
        <v>0</v>
      </c>
      <c r="T4107">
        <v>717</v>
      </c>
      <c r="U4107">
        <v>0</v>
      </c>
      <c r="V4107">
        <v>0</v>
      </c>
      <c r="W4107">
        <v>0</v>
      </c>
      <c r="X4107">
        <v>218.96965922183651</v>
      </c>
      <c r="Y4107">
        <v>0</v>
      </c>
      <c r="Z4107">
        <v>0</v>
      </c>
      <c r="AA4107">
        <v>0</v>
      </c>
      <c r="AB4107">
        <v>66.470413864815598</v>
      </c>
      <c r="AC4107">
        <v>0</v>
      </c>
      <c r="AD4107">
        <v>0</v>
      </c>
      <c r="AE4107">
        <v>285.44007308665209</v>
      </c>
    </row>
    <row r="4108" spans="1:31" x14ac:dyDescent="0.25">
      <c r="A4108">
        <v>2391458</v>
      </c>
      <c r="B4108">
        <v>1</v>
      </c>
      <c r="C4108" t="s">
        <v>80</v>
      </c>
      <c r="D4108" t="s">
        <v>110</v>
      </c>
      <c r="E4108" t="s">
        <v>153</v>
      </c>
      <c r="F4108" t="s">
        <v>11963</v>
      </c>
      <c r="G4108" t="s">
        <v>235</v>
      </c>
      <c r="H4108" t="s">
        <v>143</v>
      </c>
      <c r="I4108" t="s">
        <v>136</v>
      </c>
      <c r="J4108" t="s">
        <v>3</v>
      </c>
      <c r="K4108" t="s">
        <v>163</v>
      </c>
      <c r="L4108" t="s">
        <v>11964</v>
      </c>
      <c r="M4108" t="s">
        <v>11965</v>
      </c>
      <c r="N4108">
        <v>1.457777777</v>
      </c>
      <c r="O4108">
        <v>0</v>
      </c>
      <c r="P4108">
        <v>3895</v>
      </c>
      <c r="Q4108">
        <v>0</v>
      </c>
      <c r="R4108">
        <v>0</v>
      </c>
      <c r="S4108">
        <v>0</v>
      </c>
      <c r="T4108">
        <v>358</v>
      </c>
      <c r="U4108">
        <v>0</v>
      </c>
      <c r="V4108">
        <v>0</v>
      </c>
      <c r="W4108">
        <v>0</v>
      </c>
      <c r="X4108">
        <v>1221.5263713502566</v>
      </c>
      <c r="Y4108">
        <v>0</v>
      </c>
      <c r="Z4108">
        <v>0</v>
      </c>
      <c r="AA4108">
        <v>0</v>
      </c>
      <c r="AB4108">
        <v>425.38117242900114</v>
      </c>
      <c r="AC4108">
        <v>0</v>
      </c>
      <c r="AD4108">
        <v>0</v>
      </c>
      <c r="AE4108">
        <v>1646.9075437792576</v>
      </c>
    </row>
    <row r="4109" spans="1:31" x14ac:dyDescent="0.25">
      <c r="A4109">
        <v>2391521</v>
      </c>
      <c r="B4109">
        <v>1</v>
      </c>
      <c r="C4109" t="s">
        <v>80</v>
      </c>
      <c r="D4109" t="s">
        <v>107</v>
      </c>
      <c r="E4109" t="s">
        <v>157</v>
      </c>
      <c r="F4109" t="s">
        <v>11966</v>
      </c>
      <c r="G4109" t="s">
        <v>254</v>
      </c>
      <c r="H4109" t="s">
        <v>135</v>
      </c>
      <c r="I4109" t="s">
        <v>136</v>
      </c>
      <c r="J4109" t="s">
        <v>137</v>
      </c>
      <c r="K4109" t="s">
        <v>163</v>
      </c>
      <c r="L4109" t="s">
        <v>11967</v>
      </c>
      <c r="M4109" t="s">
        <v>11968</v>
      </c>
      <c r="N4109">
        <v>0.48583333299999998</v>
      </c>
      <c r="O4109">
        <v>0</v>
      </c>
      <c r="P4109">
        <v>33</v>
      </c>
      <c r="Q4109">
        <v>0</v>
      </c>
      <c r="R4109">
        <v>0</v>
      </c>
      <c r="S4109">
        <v>0</v>
      </c>
      <c r="T4109">
        <v>2</v>
      </c>
      <c r="U4109">
        <v>0</v>
      </c>
      <c r="V4109">
        <v>0</v>
      </c>
      <c r="W4109">
        <v>0</v>
      </c>
      <c r="X4109">
        <v>1.7643175492779553</v>
      </c>
      <c r="Y4109">
        <v>0</v>
      </c>
      <c r="Z4109">
        <v>0</v>
      </c>
      <c r="AA4109">
        <v>0</v>
      </c>
      <c r="AB4109">
        <v>0.70259781775141672</v>
      </c>
      <c r="AC4109">
        <v>0</v>
      </c>
      <c r="AD4109">
        <v>0</v>
      </c>
      <c r="AE4109">
        <v>2.466915367029372</v>
      </c>
    </row>
    <row r="4110" spans="1:31" x14ac:dyDescent="0.25">
      <c r="A4110">
        <v>2391295</v>
      </c>
      <c r="B4110">
        <v>1</v>
      </c>
      <c r="C4110" t="s">
        <v>80</v>
      </c>
      <c r="D4110" t="s">
        <v>104</v>
      </c>
      <c r="E4110" t="s">
        <v>181</v>
      </c>
      <c r="F4110" t="s">
        <v>11969</v>
      </c>
      <c r="G4110" t="s">
        <v>580</v>
      </c>
      <c r="H4110" t="s">
        <v>135</v>
      </c>
      <c r="I4110" t="s">
        <v>136</v>
      </c>
      <c r="J4110" t="s">
        <v>137</v>
      </c>
      <c r="K4110" t="s">
        <v>163</v>
      </c>
      <c r="L4110" t="s">
        <v>11970</v>
      </c>
      <c r="M4110" t="s">
        <v>11971</v>
      </c>
      <c r="N4110">
        <v>4.085</v>
      </c>
      <c r="O4110">
        <v>0</v>
      </c>
      <c r="P4110">
        <v>1</v>
      </c>
      <c r="Q4110">
        <v>0</v>
      </c>
      <c r="R4110">
        <v>2</v>
      </c>
      <c r="S4110">
        <v>0</v>
      </c>
      <c r="T4110">
        <v>1</v>
      </c>
      <c r="U4110">
        <v>0</v>
      </c>
      <c r="V4110">
        <v>0</v>
      </c>
      <c r="W4110">
        <v>0</v>
      </c>
      <c r="X4110">
        <v>0.79291655135201999</v>
      </c>
      <c r="Y4110">
        <v>0</v>
      </c>
      <c r="Z4110">
        <v>2.610482189342775</v>
      </c>
      <c r="AA4110">
        <v>0</v>
      </c>
      <c r="AB4110">
        <v>0.38595286747907503</v>
      </c>
      <c r="AC4110">
        <v>0</v>
      </c>
      <c r="AD4110">
        <v>0</v>
      </c>
      <c r="AE4110">
        <v>3.7893516081738698</v>
      </c>
    </row>
    <row r="4111" spans="1:31" x14ac:dyDescent="0.25">
      <c r="A4111">
        <v>2391381</v>
      </c>
      <c r="B4111">
        <v>1</v>
      </c>
      <c r="C4111" t="s">
        <v>81</v>
      </c>
      <c r="D4111" t="s">
        <v>123</v>
      </c>
      <c r="E4111" t="s">
        <v>157</v>
      </c>
      <c r="F4111" t="s">
        <v>11972</v>
      </c>
      <c r="G4111" t="s">
        <v>254</v>
      </c>
      <c r="H4111" t="s">
        <v>135</v>
      </c>
      <c r="I4111" t="s">
        <v>136</v>
      </c>
      <c r="J4111" t="s">
        <v>137</v>
      </c>
      <c r="K4111" t="s">
        <v>163</v>
      </c>
      <c r="L4111" t="s">
        <v>11973</v>
      </c>
      <c r="M4111" t="s">
        <v>11974</v>
      </c>
      <c r="N4111">
        <v>2.8619444440000001</v>
      </c>
      <c r="O4111">
        <v>0</v>
      </c>
      <c r="P4111">
        <v>68</v>
      </c>
      <c r="Q4111">
        <v>0</v>
      </c>
      <c r="R4111">
        <v>1</v>
      </c>
      <c r="S4111">
        <v>0</v>
      </c>
      <c r="T4111">
        <v>7</v>
      </c>
      <c r="U4111">
        <v>0</v>
      </c>
      <c r="V4111">
        <v>0</v>
      </c>
      <c r="W4111">
        <v>0</v>
      </c>
      <c r="X4111">
        <v>28.246927542775481</v>
      </c>
      <c r="Y4111">
        <v>0</v>
      </c>
      <c r="Z4111">
        <v>0.78432959189269191</v>
      </c>
      <c r="AA4111">
        <v>0</v>
      </c>
      <c r="AB4111">
        <v>9.5508350129527066</v>
      </c>
      <c r="AC4111">
        <v>0</v>
      </c>
      <c r="AD4111">
        <v>0</v>
      </c>
      <c r="AE4111">
        <v>38.582092147620884</v>
      </c>
    </row>
    <row r="4112" spans="1:31" x14ac:dyDescent="0.25">
      <c r="A4112">
        <v>2391235</v>
      </c>
      <c r="B4112">
        <v>1</v>
      </c>
      <c r="C4112" t="s">
        <v>80</v>
      </c>
      <c r="D4112" t="s">
        <v>94</v>
      </c>
      <c r="E4112" t="s">
        <v>153</v>
      </c>
      <c r="F4112" t="s">
        <v>11975</v>
      </c>
      <c r="G4112" t="s">
        <v>162</v>
      </c>
      <c r="H4112" t="s">
        <v>143</v>
      </c>
      <c r="I4112" t="s">
        <v>136</v>
      </c>
      <c r="J4112" t="s">
        <v>137</v>
      </c>
      <c r="K4112" t="s">
        <v>163</v>
      </c>
      <c r="L4112" t="s">
        <v>11976</v>
      </c>
      <c r="M4112" t="s">
        <v>11977</v>
      </c>
      <c r="N4112">
        <v>7.4166666000000006E-2</v>
      </c>
      <c r="O4112">
        <v>0</v>
      </c>
      <c r="P4112">
        <v>687</v>
      </c>
      <c r="Q4112">
        <v>35</v>
      </c>
      <c r="R4112">
        <v>82</v>
      </c>
      <c r="S4112">
        <v>16</v>
      </c>
      <c r="T4112">
        <v>84</v>
      </c>
      <c r="U4112">
        <v>3</v>
      </c>
      <c r="V4112">
        <v>0</v>
      </c>
      <c r="W4112">
        <v>0</v>
      </c>
      <c r="X4112">
        <v>7.2917191521364151</v>
      </c>
      <c r="Y4112">
        <v>1.9923617599825354</v>
      </c>
      <c r="Z4112">
        <v>1.8734170583060679</v>
      </c>
      <c r="AA4112">
        <v>7.2828665624174969</v>
      </c>
      <c r="AB4112">
        <v>2.7939066065364675</v>
      </c>
      <c r="AC4112">
        <v>7.1862881849756839</v>
      </c>
      <c r="AD4112">
        <v>0</v>
      </c>
      <c r="AE4112">
        <v>28.420559324354667</v>
      </c>
    </row>
    <row r="4113" spans="1:31" x14ac:dyDescent="0.25">
      <c r="A4113">
        <v>2391335</v>
      </c>
      <c r="B4113">
        <v>1</v>
      </c>
      <c r="C4113" t="s">
        <v>80</v>
      </c>
      <c r="D4113" t="s">
        <v>104</v>
      </c>
      <c r="E4113" t="s">
        <v>181</v>
      </c>
      <c r="F4113" t="s">
        <v>11978</v>
      </c>
      <c r="G4113" t="s">
        <v>183</v>
      </c>
      <c r="H4113" t="s">
        <v>135</v>
      </c>
      <c r="I4113" t="s">
        <v>136</v>
      </c>
      <c r="J4113" t="s">
        <v>137</v>
      </c>
      <c r="K4113" t="s">
        <v>163</v>
      </c>
      <c r="L4113" t="s">
        <v>11979</v>
      </c>
      <c r="M4113" t="s">
        <v>11980</v>
      </c>
      <c r="N4113">
        <v>1.631388888</v>
      </c>
      <c r="O4113">
        <v>0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</row>
    <row r="4114" spans="1:31" x14ac:dyDescent="0.25">
      <c r="A4114">
        <v>2391610</v>
      </c>
      <c r="B4114">
        <v>1</v>
      </c>
      <c r="C4114" t="s">
        <v>80</v>
      </c>
      <c r="D4114" t="s">
        <v>84</v>
      </c>
      <c r="E4114" t="s">
        <v>181</v>
      </c>
      <c r="F4114" t="s">
        <v>11981</v>
      </c>
      <c r="G4114" t="s">
        <v>224</v>
      </c>
      <c r="H4114" t="s">
        <v>135</v>
      </c>
      <c r="I4114" t="s">
        <v>136</v>
      </c>
      <c r="J4114" t="s">
        <v>137</v>
      </c>
      <c r="K4114" t="s">
        <v>163</v>
      </c>
      <c r="L4114" t="s">
        <v>11982</v>
      </c>
      <c r="M4114" t="s">
        <v>11983</v>
      </c>
      <c r="N4114">
        <v>1.098055555</v>
      </c>
      <c r="O4114">
        <v>0</v>
      </c>
      <c r="P4114">
        <v>13</v>
      </c>
      <c r="Q4114">
        <v>0</v>
      </c>
      <c r="R4114">
        <v>0</v>
      </c>
      <c r="S4114">
        <v>0</v>
      </c>
      <c r="T4114">
        <v>3</v>
      </c>
      <c r="U4114">
        <v>0</v>
      </c>
      <c r="V4114">
        <v>0</v>
      </c>
      <c r="W4114">
        <v>0</v>
      </c>
      <c r="X4114">
        <v>3.1525410112424521</v>
      </c>
      <c r="Y4114">
        <v>0</v>
      </c>
      <c r="Z4114">
        <v>0</v>
      </c>
      <c r="AA4114">
        <v>0</v>
      </c>
      <c r="AB4114">
        <v>0.65778045169254673</v>
      </c>
      <c r="AC4114">
        <v>0</v>
      </c>
      <c r="AD4114">
        <v>0</v>
      </c>
      <c r="AE4114">
        <v>3.8103214629349988</v>
      </c>
    </row>
    <row r="4115" spans="1:31" x14ac:dyDescent="0.25">
      <c r="A4115">
        <v>2391255</v>
      </c>
      <c r="B4115">
        <v>1</v>
      </c>
      <c r="C4115" t="s">
        <v>80</v>
      </c>
      <c r="D4115" t="s">
        <v>90</v>
      </c>
      <c r="E4115" t="s">
        <v>157</v>
      </c>
      <c r="F4115" t="s">
        <v>11984</v>
      </c>
      <c r="G4115" t="s">
        <v>147</v>
      </c>
      <c r="H4115" t="s">
        <v>135</v>
      </c>
      <c r="I4115" t="s">
        <v>136</v>
      </c>
      <c r="J4115" t="s">
        <v>5</v>
      </c>
      <c r="K4115" t="s">
        <v>138</v>
      </c>
      <c r="L4115" t="s">
        <v>11985</v>
      </c>
      <c r="M4115" t="s">
        <v>11986</v>
      </c>
      <c r="N4115">
        <v>10.601666666</v>
      </c>
      <c r="O4115">
        <v>0</v>
      </c>
      <c r="P4115">
        <v>141</v>
      </c>
      <c r="Q4115">
        <v>0</v>
      </c>
      <c r="R4115">
        <v>0</v>
      </c>
      <c r="S4115">
        <v>0</v>
      </c>
      <c r="T4115">
        <v>36</v>
      </c>
      <c r="U4115">
        <v>0</v>
      </c>
      <c r="V4115">
        <v>0</v>
      </c>
      <c r="W4115">
        <v>0</v>
      </c>
      <c r="X4115">
        <v>284.25981172080839</v>
      </c>
      <c r="Y4115">
        <v>0</v>
      </c>
      <c r="Z4115">
        <v>0</v>
      </c>
      <c r="AA4115">
        <v>0</v>
      </c>
      <c r="AB4115">
        <v>203.6975576304585</v>
      </c>
      <c r="AC4115">
        <v>0</v>
      </c>
      <c r="AD4115">
        <v>0</v>
      </c>
      <c r="AE4115">
        <v>487.95736935126689</v>
      </c>
    </row>
    <row r="4116" spans="1:31" x14ac:dyDescent="0.25">
      <c r="A4116">
        <v>2391275</v>
      </c>
      <c r="B4116">
        <v>1</v>
      </c>
      <c r="C4116" t="s">
        <v>80</v>
      </c>
      <c r="D4116" t="s">
        <v>90</v>
      </c>
      <c r="E4116" t="s">
        <v>157</v>
      </c>
      <c r="F4116" t="s">
        <v>11987</v>
      </c>
      <c r="G4116" t="s">
        <v>147</v>
      </c>
      <c r="H4116" t="s">
        <v>135</v>
      </c>
      <c r="I4116" t="s">
        <v>136</v>
      </c>
      <c r="J4116" t="s">
        <v>5</v>
      </c>
      <c r="K4116" t="s">
        <v>138</v>
      </c>
      <c r="L4116" t="s">
        <v>11988</v>
      </c>
      <c r="M4116" t="s">
        <v>11989</v>
      </c>
      <c r="N4116">
        <v>9.4116666660000003</v>
      </c>
      <c r="O4116">
        <v>0</v>
      </c>
      <c r="P4116">
        <v>173</v>
      </c>
      <c r="Q4116">
        <v>0</v>
      </c>
      <c r="R4116">
        <v>0</v>
      </c>
      <c r="S4116">
        <v>0</v>
      </c>
      <c r="T4116">
        <v>6</v>
      </c>
      <c r="U4116">
        <v>0</v>
      </c>
      <c r="V4116">
        <v>0</v>
      </c>
      <c r="W4116">
        <v>0</v>
      </c>
      <c r="X4116">
        <v>311.41874519834084</v>
      </c>
      <c r="Y4116">
        <v>0</v>
      </c>
      <c r="Z4116">
        <v>0</v>
      </c>
      <c r="AA4116">
        <v>0</v>
      </c>
      <c r="AB4116">
        <v>0.81442894218624684</v>
      </c>
      <c r="AC4116">
        <v>0</v>
      </c>
      <c r="AD4116">
        <v>0</v>
      </c>
      <c r="AE4116">
        <v>312.23317414052707</v>
      </c>
    </row>
    <row r="4117" spans="1:31" x14ac:dyDescent="0.25">
      <c r="A4117">
        <v>2391541</v>
      </c>
      <c r="B4117">
        <v>1</v>
      </c>
      <c r="C4117" t="s">
        <v>80</v>
      </c>
      <c r="D4117" t="s">
        <v>99</v>
      </c>
      <c r="E4117" t="s">
        <v>181</v>
      </c>
      <c r="F4117" t="s">
        <v>11196</v>
      </c>
      <c r="G4117" t="s">
        <v>231</v>
      </c>
      <c r="H4117" t="s">
        <v>135</v>
      </c>
      <c r="I4117" t="s">
        <v>136</v>
      </c>
      <c r="J4117" t="s">
        <v>137</v>
      </c>
      <c r="K4117" t="s">
        <v>163</v>
      </c>
      <c r="L4117" t="s">
        <v>11990</v>
      </c>
      <c r="M4117" t="s">
        <v>11471</v>
      </c>
      <c r="N4117">
        <v>6.0819444440000003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5.0475286980370413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5.0475286980370413</v>
      </c>
    </row>
    <row r="4118" spans="1:31" x14ac:dyDescent="0.25">
      <c r="A4118">
        <v>2391398</v>
      </c>
      <c r="B4118">
        <v>1</v>
      </c>
      <c r="C4118" t="s">
        <v>80</v>
      </c>
      <c r="D4118" t="s">
        <v>100</v>
      </c>
      <c r="E4118" t="s">
        <v>153</v>
      </c>
      <c r="F4118" t="s">
        <v>11991</v>
      </c>
      <c r="G4118" t="s">
        <v>162</v>
      </c>
      <c r="H4118" t="s">
        <v>143</v>
      </c>
      <c r="I4118" t="s">
        <v>136</v>
      </c>
      <c r="J4118" t="s">
        <v>137</v>
      </c>
      <c r="K4118" t="s">
        <v>163</v>
      </c>
      <c r="L4118" t="s">
        <v>11992</v>
      </c>
      <c r="M4118" t="s">
        <v>11993</v>
      </c>
      <c r="N4118">
        <v>0.20944444400000001</v>
      </c>
      <c r="O4118">
        <v>5</v>
      </c>
      <c r="P4118">
        <v>383</v>
      </c>
      <c r="Q4118">
        <v>4</v>
      </c>
      <c r="R4118">
        <v>65</v>
      </c>
      <c r="S4118">
        <v>17</v>
      </c>
      <c r="T4118">
        <v>104</v>
      </c>
      <c r="U4118">
        <v>4</v>
      </c>
      <c r="V4118">
        <v>1</v>
      </c>
      <c r="W4118">
        <v>0.51862459989738663</v>
      </c>
      <c r="X4118">
        <v>31.916321538190257</v>
      </c>
      <c r="Y4118">
        <v>0.68850891310703655</v>
      </c>
      <c r="Z4118">
        <v>14.432354445917625</v>
      </c>
      <c r="AA4118">
        <v>17.293440515405901</v>
      </c>
      <c r="AB4118">
        <v>16.818278766046166</v>
      </c>
      <c r="AC4118">
        <v>51.29282346332144</v>
      </c>
      <c r="AD4118">
        <v>27.201158774881215</v>
      </c>
      <c r="AE4118">
        <v>160.16151101676701</v>
      </c>
    </row>
    <row r="4119" spans="1:31" x14ac:dyDescent="0.25">
      <c r="A4119">
        <v>2391249</v>
      </c>
      <c r="B4119">
        <v>1</v>
      </c>
      <c r="C4119" t="s">
        <v>80</v>
      </c>
      <c r="D4119" t="s">
        <v>90</v>
      </c>
      <c r="E4119" t="s">
        <v>132</v>
      </c>
      <c r="F4119" t="s">
        <v>11994</v>
      </c>
      <c r="G4119" t="s">
        <v>147</v>
      </c>
      <c r="H4119" t="s">
        <v>135</v>
      </c>
      <c r="I4119" t="s">
        <v>136</v>
      </c>
      <c r="J4119" t="s">
        <v>5</v>
      </c>
      <c r="K4119" t="s">
        <v>138</v>
      </c>
      <c r="L4119" t="s">
        <v>11995</v>
      </c>
      <c r="M4119" t="s">
        <v>11996</v>
      </c>
      <c r="N4119">
        <v>9.8852777770000007</v>
      </c>
      <c r="O4119">
        <v>0</v>
      </c>
      <c r="P4119">
        <v>1270</v>
      </c>
      <c r="Q4119">
        <v>0</v>
      </c>
      <c r="R4119">
        <v>0</v>
      </c>
      <c r="S4119">
        <v>0</v>
      </c>
      <c r="T4119">
        <v>107</v>
      </c>
      <c r="U4119">
        <v>0</v>
      </c>
      <c r="V4119">
        <v>0</v>
      </c>
      <c r="W4119">
        <v>0</v>
      </c>
      <c r="X4119">
        <v>2298.1789033804639</v>
      </c>
      <c r="Y4119">
        <v>0</v>
      </c>
      <c r="Z4119">
        <v>0</v>
      </c>
      <c r="AA4119">
        <v>0</v>
      </c>
      <c r="AB4119">
        <v>783.7845310627082</v>
      </c>
      <c r="AC4119">
        <v>0</v>
      </c>
      <c r="AD4119">
        <v>0</v>
      </c>
      <c r="AE4119">
        <v>3081.963434443172</v>
      </c>
    </row>
    <row r="4120" spans="1:31" x14ac:dyDescent="0.25">
      <c r="A4120">
        <v>2391298</v>
      </c>
      <c r="B4120">
        <v>1</v>
      </c>
      <c r="C4120" t="s">
        <v>80</v>
      </c>
      <c r="D4120" t="s">
        <v>96</v>
      </c>
      <c r="E4120" t="s">
        <v>181</v>
      </c>
      <c r="F4120" t="s">
        <v>11997</v>
      </c>
      <c r="G4120" t="s">
        <v>1316</v>
      </c>
      <c r="H4120" t="s">
        <v>135</v>
      </c>
      <c r="I4120" t="s">
        <v>136</v>
      </c>
      <c r="J4120" t="s">
        <v>3</v>
      </c>
      <c r="K4120" t="s">
        <v>163</v>
      </c>
      <c r="L4120" t="s">
        <v>11998</v>
      </c>
      <c r="M4120" t="s">
        <v>11999</v>
      </c>
      <c r="N4120">
        <v>2.6511111110000001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11.114804005011388</v>
      </c>
      <c r="AC4120">
        <v>0</v>
      </c>
      <c r="AD4120">
        <v>0</v>
      </c>
      <c r="AE4120">
        <v>11.114804005011388</v>
      </c>
    </row>
    <row r="4121" spans="1:31" x14ac:dyDescent="0.25">
      <c r="A4121">
        <v>2391312</v>
      </c>
      <c r="B4121">
        <v>1</v>
      </c>
      <c r="C4121" t="s">
        <v>80</v>
      </c>
      <c r="D4121" t="s">
        <v>110</v>
      </c>
      <c r="E4121" t="s">
        <v>157</v>
      </c>
      <c r="F4121" t="s">
        <v>12000</v>
      </c>
      <c r="G4121" t="s">
        <v>297</v>
      </c>
      <c r="H4121" t="s">
        <v>135</v>
      </c>
      <c r="I4121" t="s">
        <v>136</v>
      </c>
      <c r="J4121" t="s">
        <v>137</v>
      </c>
      <c r="K4121" t="s">
        <v>163</v>
      </c>
      <c r="L4121" t="s">
        <v>12001</v>
      </c>
      <c r="M4121" t="s">
        <v>12002</v>
      </c>
      <c r="N4121">
        <v>3.653611111</v>
      </c>
      <c r="O4121">
        <v>0</v>
      </c>
      <c r="P4121">
        <v>30</v>
      </c>
      <c r="Q4121">
        <v>0</v>
      </c>
      <c r="R4121">
        <v>0</v>
      </c>
      <c r="S4121">
        <v>0</v>
      </c>
      <c r="T4121">
        <v>3</v>
      </c>
      <c r="U4121">
        <v>0</v>
      </c>
      <c r="V4121">
        <v>0</v>
      </c>
      <c r="W4121">
        <v>0</v>
      </c>
      <c r="X4121">
        <v>25.012565038686859</v>
      </c>
      <c r="Y4121">
        <v>0</v>
      </c>
      <c r="Z4121">
        <v>0</v>
      </c>
      <c r="AA4121">
        <v>0</v>
      </c>
      <c r="AB4121">
        <v>18.349306870784702</v>
      </c>
      <c r="AC4121">
        <v>0</v>
      </c>
      <c r="AD4121">
        <v>0</v>
      </c>
      <c r="AE4121">
        <v>43.36187190947156</v>
      </c>
    </row>
    <row r="4122" spans="1:31" x14ac:dyDescent="0.25">
      <c r="A4122">
        <v>2391212</v>
      </c>
      <c r="B4122">
        <v>1</v>
      </c>
      <c r="C4122" t="s">
        <v>80</v>
      </c>
      <c r="D4122" t="s">
        <v>84</v>
      </c>
      <c r="E4122" t="s">
        <v>153</v>
      </c>
      <c r="F4122" t="s">
        <v>12003</v>
      </c>
      <c r="G4122" t="s">
        <v>220</v>
      </c>
      <c r="H4122" t="s">
        <v>143</v>
      </c>
      <c r="I4122" t="s">
        <v>136</v>
      </c>
      <c r="J4122" t="s">
        <v>137</v>
      </c>
      <c r="K4122" t="s">
        <v>138</v>
      </c>
      <c r="L4122" t="s">
        <v>12004</v>
      </c>
      <c r="M4122" t="s">
        <v>12005</v>
      </c>
      <c r="N4122">
        <v>8.3333332999999996E-2</v>
      </c>
      <c r="O4122">
        <v>1</v>
      </c>
      <c r="P4122">
        <v>2025</v>
      </c>
      <c r="Q4122">
        <v>0</v>
      </c>
      <c r="R4122">
        <v>0</v>
      </c>
      <c r="S4122">
        <v>1</v>
      </c>
      <c r="T4122">
        <v>115</v>
      </c>
      <c r="U4122">
        <v>0</v>
      </c>
      <c r="V4122">
        <v>0</v>
      </c>
      <c r="W4122">
        <v>1.2604869385833333E-2</v>
      </c>
      <c r="X4122">
        <v>27.243819910271661</v>
      </c>
      <c r="Y4122">
        <v>0</v>
      </c>
      <c r="Z4122">
        <v>0</v>
      </c>
      <c r="AA4122">
        <v>3.8286074791699996</v>
      </c>
      <c r="AB4122">
        <v>4.4734751046625005</v>
      </c>
      <c r="AC4122">
        <v>0</v>
      </c>
      <c r="AD4122">
        <v>0</v>
      </c>
      <c r="AE4122">
        <v>35.558507363489994</v>
      </c>
    </row>
    <row r="4123" spans="1:31" x14ac:dyDescent="0.25">
      <c r="A4123">
        <v>2391361</v>
      </c>
      <c r="B4123">
        <v>1</v>
      </c>
      <c r="C4123" t="s">
        <v>80</v>
      </c>
      <c r="D4123" t="s">
        <v>82</v>
      </c>
      <c r="E4123" t="s">
        <v>157</v>
      </c>
      <c r="F4123" t="s">
        <v>12006</v>
      </c>
      <c r="G4123" t="s">
        <v>297</v>
      </c>
      <c r="H4123" t="s">
        <v>135</v>
      </c>
      <c r="I4123" t="s">
        <v>136</v>
      </c>
      <c r="J4123" t="s">
        <v>137</v>
      </c>
      <c r="K4123" t="s">
        <v>163</v>
      </c>
      <c r="L4123" t="s">
        <v>12007</v>
      </c>
      <c r="M4123" t="s">
        <v>12008</v>
      </c>
      <c r="N4123">
        <v>1.4155555550000001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15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27.488128319410279</v>
      </c>
      <c r="AC4123">
        <v>0</v>
      </c>
      <c r="AD4123">
        <v>0</v>
      </c>
      <c r="AE4123">
        <v>27.488128319410279</v>
      </c>
    </row>
    <row r="4124" spans="1:31" x14ac:dyDescent="0.25">
      <c r="A4124">
        <v>2391284</v>
      </c>
      <c r="B4124">
        <v>1</v>
      </c>
      <c r="C4124" t="s">
        <v>80</v>
      </c>
      <c r="D4124" t="s">
        <v>91</v>
      </c>
      <c r="E4124" t="s">
        <v>153</v>
      </c>
      <c r="F4124" t="s">
        <v>12009</v>
      </c>
      <c r="G4124" t="s">
        <v>162</v>
      </c>
      <c r="H4124" t="s">
        <v>143</v>
      </c>
      <c r="I4124" t="s">
        <v>136</v>
      </c>
      <c r="J4124" t="s">
        <v>137</v>
      </c>
      <c r="K4124" t="s">
        <v>163</v>
      </c>
      <c r="L4124" t="s">
        <v>12010</v>
      </c>
      <c r="M4124" t="s">
        <v>12011</v>
      </c>
      <c r="N4124">
        <v>0.10305555499999999</v>
      </c>
      <c r="O4124">
        <v>0</v>
      </c>
      <c r="P4124">
        <v>0</v>
      </c>
      <c r="Q4124">
        <v>0</v>
      </c>
      <c r="R4124">
        <v>0</v>
      </c>
      <c r="S4124">
        <v>6</v>
      </c>
      <c r="T4124">
        <v>2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213.87740336244801</v>
      </c>
      <c r="AB4124">
        <v>0.1386594782221289</v>
      </c>
      <c r="AC4124">
        <v>0</v>
      </c>
      <c r="AD4124">
        <v>0</v>
      </c>
      <c r="AE4124">
        <v>214.01606284067014</v>
      </c>
    </row>
    <row r="4125" spans="1:31" x14ac:dyDescent="0.25">
      <c r="A4125">
        <v>2391238</v>
      </c>
      <c r="B4125">
        <v>1</v>
      </c>
      <c r="C4125" t="s">
        <v>80</v>
      </c>
      <c r="D4125" t="s">
        <v>95</v>
      </c>
      <c r="E4125" t="s">
        <v>141</v>
      </c>
      <c r="F4125" t="s">
        <v>12012</v>
      </c>
      <c r="G4125" t="s">
        <v>206</v>
      </c>
      <c r="H4125" t="s">
        <v>143</v>
      </c>
      <c r="I4125" t="s">
        <v>136</v>
      </c>
      <c r="J4125" t="s">
        <v>137</v>
      </c>
      <c r="K4125" t="s">
        <v>163</v>
      </c>
      <c r="L4125" t="s">
        <v>12013</v>
      </c>
      <c r="M4125" t="s">
        <v>12014</v>
      </c>
      <c r="N4125">
        <v>1.814444444</v>
      </c>
      <c r="O4125">
        <v>0</v>
      </c>
      <c r="P4125">
        <v>2</v>
      </c>
      <c r="Q4125">
        <v>0</v>
      </c>
      <c r="R4125">
        <v>1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0.38301975428308227</v>
      </c>
      <c r="Y4125">
        <v>0</v>
      </c>
      <c r="Z4125">
        <v>1.0146395545640088</v>
      </c>
      <c r="AA4125">
        <v>0</v>
      </c>
      <c r="AB4125">
        <v>3.4335968019600007E-3</v>
      </c>
      <c r="AC4125">
        <v>0</v>
      </c>
      <c r="AD4125">
        <v>0</v>
      </c>
      <c r="AE4125">
        <v>1.4010929056490511</v>
      </c>
    </row>
    <row r="4126" spans="1:31" x14ac:dyDescent="0.25">
      <c r="A4126">
        <v>2391278</v>
      </c>
      <c r="B4126">
        <v>1</v>
      </c>
      <c r="C4126" t="s">
        <v>80</v>
      </c>
      <c r="D4126" t="s">
        <v>96</v>
      </c>
      <c r="E4126" t="s">
        <v>132</v>
      </c>
      <c r="F4126" t="s">
        <v>12015</v>
      </c>
      <c r="G4126" t="s">
        <v>11353</v>
      </c>
      <c r="H4126" t="s">
        <v>135</v>
      </c>
      <c r="I4126" t="s">
        <v>136</v>
      </c>
      <c r="J4126" t="s">
        <v>137</v>
      </c>
      <c r="K4126" t="s">
        <v>163</v>
      </c>
      <c r="L4126" t="s">
        <v>12016</v>
      </c>
      <c r="M4126" t="s">
        <v>12017</v>
      </c>
      <c r="N4126">
        <v>3.4333333330000002</v>
      </c>
      <c r="O4126">
        <v>0</v>
      </c>
      <c r="P4126">
        <v>124</v>
      </c>
      <c r="Q4126">
        <v>0</v>
      </c>
      <c r="R4126">
        <v>0</v>
      </c>
      <c r="S4126">
        <v>0</v>
      </c>
      <c r="T4126">
        <v>9</v>
      </c>
      <c r="U4126">
        <v>0</v>
      </c>
      <c r="V4126">
        <v>0</v>
      </c>
      <c r="W4126">
        <v>0</v>
      </c>
      <c r="X4126">
        <v>81.17438786209874</v>
      </c>
      <c r="Y4126">
        <v>0</v>
      </c>
      <c r="Z4126">
        <v>0</v>
      </c>
      <c r="AA4126">
        <v>0</v>
      </c>
      <c r="AB4126">
        <v>17.125676354539326</v>
      </c>
      <c r="AC4126">
        <v>0</v>
      </c>
      <c r="AD4126">
        <v>0</v>
      </c>
      <c r="AE4126">
        <v>98.300064216638063</v>
      </c>
    </row>
    <row r="4127" spans="1:31" x14ac:dyDescent="0.25">
      <c r="A4127">
        <v>2391301</v>
      </c>
      <c r="B4127">
        <v>1</v>
      </c>
      <c r="C4127" t="s">
        <v>80</v>
      </c>
      <c r="D4127" t="s">
        <v>100</v>
      </c>
      <c r="E4127" t="s">
        <v>279</v>
      </c>
      <c r="F4127" t="s">
        <v>12018</v>
      </c>
      <c r="G4127" t="s">
        <v>134</v>
      </c>
      <c r="H4127" t="s">
        <v>143</v>
      </c>
      <c r="I4127" t="s">
        <v>136</v>
      </c>
      <c r="J4127" t="s">
        <v>137</v>
      </c>
      <c r="K4127" t="s">
        <v>138</v>
      </c>
      <c r="L4127" t="s">
        <v>12019</v>
      </c>
      <c r="M4127" t="s">
        <v>12020</v>
      </c>
      <c r="N4127">
        <v>6.19</v>
      </c>
      <c r="O4127">
        <v>1</v>
      </c>
      <c r="P4127">
        <v>362</v>
      </c>
      <c r="Q4127">
        <v>120</v>
      </c>
      <c r="R4127">
        <v>133</v>
      </c>
      <c r="S4127">
        <v>9</v>
      </c>
      <c r="T4127">
        <v>42</v>
      </c>
      <c r="U4127">
        <v>1</v>
      </c>
      <c r="V4127">
        <v>0</v>
      </c>
      <c r="W4127">
        <v>5.4956921830808323</v>
      </c>
      <c r="X4127">
        <v>436.86718686429236</v>
      </c>
      <c r="Y4127">
        <v>941.25905786284943</v>
      </c>
      <c r="Z4127">
        <v>217.80348298437355</v>
      </c>
      <c r="AA4127">
        <v>97.622374661293449</v>
      </c>
      <c r="AB4127">
        <v>148.70112529246629</v>
      </c>
      <c r="AC4127">
        <v>174.7648891607773</v>
      </c>
      <c r="AD4127">
        <v>0</v>
      </c>
      <c r="AE4127">
        <v>2022.5138090091334</v>
      </c>
    </row>
    <row r="4128" spans="1:31" x14ac:dyDescent="0.25">
      <c r="A4128">
        <v>2391636</v>
      </c>
      <c r="B4128">
        <v>1</v>
      </c>
      <c r="C4128" t="s">
        <v>80</v>
      </c>
      <c r="D4128" t="s">
        <v>108</v>
      </c>
      <c r="E4128" t="s">
        <v>157</v>
      </c>
      <c r="F4128" t="s">
        <v>12021</v>
      </c>
      <c r="G4128" t="s">
        <v>272</v>
      </c>
      <c r="H4128" t="s">
        <v>135</v>
      </c>
      <c r="I4128" t="s">
        <v>136</v>
      </c>
      <c r="J4128" t="s">
        <v>137</v>
      </c>
      <c r="K4128" t="s">
        <v>163</v>
      </c>
      <c r="L4128" t="s">
        <v>12022</v>
      </c>
      <c r="M4128" t="s">
        <v>12023</v>
      </c>
      <c r="N4128">
        <v>1.3136111109999999</v>
      </c>
      <c r="O4128">
        <v>0</v>
      </c>
      <c r="P4128">
        <v>12</v>
      </c>
      <c r="Q4128">
        <v>0</v>
      </c>
      <c r="R4128">
        <v>9</v>
      </c>
      <c r="S4128">
        <v>0</v>
      </c>
      <c r="T4128">
        <v>3</v>
      </c>
      <c r="U4128">
        <v>0</v>
      </c>
      <c r="V4128">
        <v>0</v>
      </c>
      <c r="W4128">
        <v>0</v>
      </c>
      <c r="X4128">
        <v>3.5566775229270204</v>
      </c>
      <c r="Y4128">
        <v>0</v>
      </c>
      <c r="Z4128">
        <v>6.41538060203042</v>
      </c>
      <c r="AA4128">
        <v>0</v>
      </c>
      <c r="AB4128">
        <v>1.3013621655650467</v>
      </c>
      <c r="AC4128">
        <v>0</v>
      </c>
      <c r="AD4128">
        <v>0</v>
      </c>
      <c r="AE4128">
        <v>11.273420290522488</v>
      </c>
    </row>
    <row r="4129" spans="1:31" x14ac:dyDescent="0.25">
      <c r="A4129">
        <v>2391470</v>
      </c>
      <c r="B4129">
        <v>1</v>
      </c>
      <c r="C4129" t="s">
        <v>80</v>
      </c>
      <c r="D4129" t="s">
        <v>101</v>
      </c>
      <c r="E4129" t="s">
        <v>157</v>
      </c>
      <c r="F4129" t="s">
        <v>12024</v>
      </c>
      <c r="G4129" t="s">
        <v>254</v>
      </c>
      <c r="H4129" t="s">
        <v>135</v>
      </c>
      <c r="I4129" t="s">
        <v>136</v>
      </c>
      <c r="J4129" t="s">
        <v>137</v>
      </c>
      <c r="K4129" t="s">
        <v>163</v>
      </c>
      <c r="L4129" t="s">
        <v>12025</v>
      </c>
      <c r="M4129" t="s">
        <v>12026</v>
      </c>
      <c r="N4129">
        <v>0.76916666600000005</v>
      </c>
      <c r="O4129">
        <v>0</v>
      </c>
      <c r="P4129">
        <v>25</v>
      </c>
      <c r="Q4129">
        <v>0</v>
      </c>
      <c r="R4129">
        <v>9</v>
      </c>
      <c r="S4129">
        <v>0</v>
      </c>
      <c r="T4129">
        <v>7</v>
      </c>
      <c r="U4129">
        <v>0</v>
      </c>
      <c r="V4129">
        <v>0</v>
      </c>
      <c r="W4129">
        <v>0</v>
      </c>
      <c r="X4129">
        <v>6.1298373773031072</v>
      </c>
      <c r="Y4129">
        <v>0</v>
      </c>
      <c r="Z4129">
        <v>2.102238366669765</v>
      </c>
      <c r="AA4129">
        <v>0</v>
      </c>
      <c r="AB4129">
        <v>4.7684161910308269</v>
      </c>
      <c r="AC4129">
        <v>0</v>
      </c>
      <c r="AD4129">
        <v>0</v>
      </c>
      <c r="AE4129">
        <v>13.0004919350037</v>
      </c>
    </row>
    <row r="4130" spans="1:31" x14ac:dyDescent="0.25">
      <c r="A4130">
        <v>2391364</v>
      </c>
      <c r="B4130">
        <v>1</v>
      </c>
      <c r="C4130" t="s">
        <v>81</v>
      </c>
      <c r="D4130" t="s">
        <v>120</v>
      </c>
      <c r="E4130" t="s">
        <v>279</v>
      </c>
      <c r="F4130" t="s">
        <v>3617</v>
      </c>
      <c r="G4130" t="s">
        <v>162</v>
      </c>
      <c r="H4130" t="s">
        <v>143</v>
      </c>
      <c r="I4130" t="s">
        <v>136</v>
      </c>
      <c r="J4130" t="s">
        <v>137</v>
      </c>
      <c r="K4130" t="s">
        <v>163</v>
      </c>
      <c r="L4130" t="s">
        <v>12027</v>
      </c>
      <c r="M4130" t="s">
        <v>12028</v>
      </c>
      <c r="N4130">
        <v>1.058333333</v>
      </c>
      <c r="O4130">
        <v>0</v>
      </c>
      <c r="P4130">
        <v>0</v>
      </c>
      <c r="Q4130">
        <v>42</v>
      </c>
      <c r="R4130">
        <v>0</v>
      </c>
      <c r="S4130">
        <v>7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18.505008726685261</v>
      </c>
      <c r="Z4130">
        <v>0</v>
      </c>
      <c r="AA4130">
        <v>4.8865450351615864</v>
      </c>
      <c r="AB4130">
        <v>0</v>
      </c>
      <c r="AC4130">
        <v>0</v>
      </c>
      <c r="AD4130">
        <v>0</v>
      </c>
      <c r="AE4130">
        <v>23.391553761846847</v>
      </c>
    </row>
    <row r="4131" spans="1:31" x14ac:dyDescent="0.25">
      <c r="A4131">
        <v>2391215</v>
      </c>
      <c r="B4131">
        <v>1</v>
      </c>
      <c r="C4131" t="s">
        <v>80</v>
      </c>
      <c r="D4131" t="s">
        <v>95</v>
      </c>
      <c r="E4131" t="s">
        <v>153</v>
      </c>
      <c r="F4131" t="s">
        <v>11378</v>
      </c>
      <c r="G4131" t="s">
        <v>162</v>
      </c>
      <c r="H4131" t="s">
        <v>143</v>
      </c>
      <c r="I4131" t="s">
        <v>136</v>
      </c>
      <c r="J4131" t="s">
        <v>137</v>
      </c>
      <c r="K4131" t="s">
        <v>163</v>
      </c>
      <c r="L4131" t="s">
        <v>12029</v>
      </c>
      <c r="M4131" t="s">
        <v>12030</v>
      </c>
      <c r="N4131">
        <v>1.9675</v>
      </c>
      <c r="O4131">
        <v>0</v>
      </c>
      <c r="P4131">
        <v>162</v>
      </c>
      <c r="Q4131">
        <v>0</v>
      </c>
      <c r="R4131">
        <v>1</v>
      </c>
      <c r="S4131">
        <v>2</v>
      </c>
      <c r="T4131">
        <v>10</v>
      </c>
      <c r="U4131">
        <v>1</v>
      </c>
      <c r="V4131">
        <v>0</v>
      </c>
      <c r="W4131">
        <v>0</v>
      </c>
      <c r="X4131">
        <v>64.996306639458368</v>
      </c>
      <c r="Y4131">
        <v>0</v>
      </c>
      <c r="Z4131">
        <v>0.77966017064424831</v>
      </c>
      <c r="AA4131">
        <v>3.8240083994320999</v>
      </c>
      <c r="AB4131">
        <v>10.706412253791738</v>
      </c>
      <c r="AC4131">
        <v>132.99205304698759</v>
      </c>
      <c r="AD4131">
        <v>0</v>
      </c>
      <c r="AE4131">
        <v>213.29844051031404</v>
      </c>
    </row>
    <row r="4132" spans="1:31" x14ac:dyDescent="0.25">
      <c r="A4132">
        <v>2391264</v>
      </c>
      <c r="B4132">
        <v>1</v>
      </c>
      <c r="C4132" t="s">
        <v>80</v>
      </c>
      <c r="D4132" t="s">
        <v>93</v>
      </c>
      <c r="E4132" t="s">
        <v>157</v>
      </c>
      <c r="F4132" t="s">
        <v>2945</v>
      </c>
      <c r="G4132" t="s">
        <v>272</v>
      </c>
      <c r="H4132" t="s">
        <v>135</v>
      </c>
      <c r="I4132" t="s">
        <v>136</v>
      </c>
      <c r="J4132" t="s">
        <v>137</v>
      </c>
      <c r="K4132" t="s">
        <v>163</v>
      </c>
      <c r="L4132" t="s">
        <v>12031</v>
      </c>
      <c r="M4132" t="s">
        <v>12032</v>
      </c>
      <c r="N4132">
        <v>1.3402777770000001</v>
      </c>
      <c r="O4132">
        <v>0</v>
      </c>
      <c r="P4132">
        <v>0</v>
      </c>
      <c r="Q4132">
        <v>0</v>
      </c>
      <c r="R4132">
        <v>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5.8589044683443561</v>
      </c>
      <c r="AA4132">
        <v>0</v>
      </c>
      <c r="AB4132">
        <v>0</v>
      </c>
      <c r="AC4132">
        <v>0</v>
      </c>
      <c r="AD4132">
        <v>0</v>
      </c>
      <c r="AE4132">
        <v>5.8589044683443561</v>
      </c>
    </row>
    <row r="4133" spans="1:31" x14ac:dyDescent="0.25">
      <c r="A4133">
        <v>2391507</v>
      </c>
      <c r="B4133">
        <v>1</v>
      </c>
      <c r="C4133" t="s">
        <v>80</v>
      </c>
      <c r="D4133" t="s">
        <v>94</v>
      </c>
      <c r="E4133" t="s">
        <v>153</v>
      </c>
      <c r="F4133" t="s">
        <v>12033</v>
      </c>
      <c r="G4133" t="s">
        <v>134</v>
      </c>
      <c r="H4133" t="s">
        <v>143</v>
      </c>
      <c r="I4133" t="s">
        <v>136</v>
      </c>
      <c r="J4133" t="s">
        <v>137</v>
      </c>
      <c r="K4133" t="s">
        <v>138</v>
      </c>
      <c r="L4133" t="s">
        <v>12034</v>
      </c>
      <c r="M4133" t="s">
        <v>12035</v>
      </c>
      <c r="N4133">
        <v>1.323611111</v>
      </c>
      <c r="O4133">
        <v>0</v>
      </c>
      <c r="P4133">
        <v>205</v>
      </c>
      <c r="Q4133">
        <v>24</v>
      </c>
      <c r="R4133">
        <v>19</v>
      </c>
      <c r="S4133">
        <v>2</v>
      </c>
      <c r="T4133">
        <v>22</v>
      </c>
      <c r="U4133">
        <v>0</v>
      </c>
      <c r="V4133">
        <v>0</v>
      </c>
      <c r="W4133">
        <v>0</v>
      </c>
      <c r="X4133">
        <v>35.628506246505992</v>
      </c>
      <c r="Y4133">
        <v>18.845740893004308</v>
      </c>
      <c r="Z4133">
        <v>11.24335496978861</v>
      </c>
      <c r="AA4133">
        <v>3.0149688069159444</v>
      </c>
      <c r="AB4133">
        <v>18.151506121805987</v>
      </c>
      <c r="AC4133">
        <v>0</v>
      </c>
      <c r="AD4133">
        <v>0</v>
      </c>
      <c r="AE4133">
        <v>86.884077038020848</v>
      </c>
    </row>
    <row r="4134" spans="1:31" x14ac:dyDescent="0.25">
      <c r="A4134">
        <v>2391218</v>
      </c>
      <c r="B4134">
        <v>1</v>
      </c>
      <c r="C4134" t="s">
        <v>80</v>
      </c>
      <c r="D4134" t="s">
        <v>101</v>
      </c>
      <c r="E4134" t="s">
        <v>141</v>
      </c>
      <c r="F4134" t="s">
        <v>12036</v>
      </c>
      <c r="G4134" t="s">
        <v>162</v>
      </c>
      <c r="H4134" t="s">
        <v>143</v>
      </c>
      <c r="I4134" t="s">
        <v>136</v>
      </c>
      <c r="J4134" t="s">
        <v>137</v>
      </c>
      <c r="K4134" t="s">
        <v>163</v>
      </c>
      <c r="L4134" t="s">
        <v>12037</v>
      </c>
      <c r="M4134" t="s">
        <v>12038</v>
      </c>
      <c r="N4134">
        <v>0.91972222199999998</v>
      </c>
      <c r="O4134">
        <v>0</v>
      </c>
      <c r="P4134">
        <v>978</v>
      </c>
      <c r="Q4134">
        <v>0</v>
      </c>
      <c r="R4134">
        <v>1</v>
      </c>
      <c r="S4134">
        <v>0</v>
      </c>
      <c r="T4134">
        <v>95</v>
      </c>
      <c r="U4134">
        <v>0</v>
      </c>
      <c r="V4134">
        <v>0</v>
      </c>
      <c r="W4134">
        <v>0</v>
      </c>
      <c r="X4134">
        <v>116.88215063055551</v>
      </c>
      <c r="Y4134">
        <v>0</v>
      </c>
      <c r="Z4134">
        <v>7.6611127315806687E-2</v>
      </c>
      <c r="AA4134">
        <v>0</v>
      </c>
      <c r="AB4134">
        <v>73.837082587976127</v>
      </c>
      <c r="AC4134">
        <v>0</v>
      </c>
      <c r="AD4134">
        <v>0</v>
      </c>
      <c r="AE4134">
        <v>190.79584434584746</v>
      </c>
    </row>
    <row r="4135" spans="1:31" x14ac:dyDescent="0.25">
      <c r="A4135">
        <v>2391341</v>
      </c>
      <c r="B4135">
        <v>1</v>
      </c>
      <c r="C4135" t="s">
        <v>81</v>
      </c>
      <c r="D4135" t="s">
        <v>128</v>
      </c>
      <c r="E4135" t="s">
        <v>181</v>
      </c>
      <c r="F4135" t="s">
        <v>12039</v>
      </c>
      <c r="G4135" t="s">
        <v>224</v>
      </c>
      <c r="H4135" t="s">
        <v>135</v>
      </c>
      <c r="I4135" t="s">
        <v>136</v>
      </c>
      <c r="J4135" t="s">
        <v>137</v>
      </c>
      <c r="K4135" t="s">
        <v>163</v>
      </c>
      <c r="L4135" t="s">
        <v>12040</v>
      </c>
      <c r="M4135" t="s">
        <v>12041</v>
      </c>
      <c r="N4135">
        <v>3.3263888879999999</v>
      </c>
      <c r="O4135">
        <v>0</v>
      </c>
      <c r="P4135">
        <v>7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4.3704353236675884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4.3704353236675884</v>
      </c>
    </row>
    <row r="4136" spans="1:31" x14ac:dyDescent="0.25">
      <c r="A4136">
        <v>2391633</v>
      </c>
      <c r="B4136">
        <v>1</v>
      </c>
      <c r="C4136" t="s">
        <v>80</v>
      </c>
      <c r="D4136" t="s">
        <v>108</v>
      </c>
      <c r="E4136" t="s">
        <v>157</v>
      </c>
      <c r="F4136" t="s">
        <v>12042</v>
      </c>
      <c r="G4136" t="s">
        <v>1332</v>
      </c>
      <c r="H4136" t="s">
        <v>135</v>
      </c>
      <c r="I4136" t="s">
        <v>136</v>
      </c>
      <c r="J4136" t="s">
        <v>137</v>
      </c>
      <c r="K4136" t="s">
        <v>163</v>
      </c>
      <c r="L4136" t="s">
        <v>12043</v>
      </c>
      <c r="M4136" t="s">
        <v>12044</v>
      </c>
      <c r="N4136">
        <v>2.6413888879999998</v>
      </c>
      <c r="O4136">
        <v>0</v>
      </c>
      <c r="P4136">
        <v>28</v>
      </c>
      <c r="Q4136">
        <v>0</v>
      </c>
      <c r="R4136">
        <v>6</v>
      </c>
      <c r="S4136">
        <v>0</v>
      </c>
      <c r="T4136">
        <v>4</v>
      </c>
      <c r="U4136">
        <v>0</v>
      </c>
      <c r="V4136">
        <v>0</v>
      </c>
      <c r="W4136">
        <v>0</v>
      </c>
      <c r="X4136">
        <v>11.538825195980692</v>
      </c>
      <c r="Y4136">
        <v>0</v>
      </c>
      <c r="Z4136">
        <v>9.5304469141079569</v>
      </c>
      <c r="AA4136">
        <v>0</v>
      </c>
      <c r="AB4136">
        <v>5.6307849068763387</v>
      </c>
      <c r="AC4136">
        <v>0</v>
      </c>
      <c r="AD4136">
        <v>0</v>
      </c>
      <c r="AE4136">
        <v>26.700057016964987</v>
      </c>
    </row>
    <row r="4137" spans="1:31" x14ac:dyDescent="0.25">
      <c r="A4137">
        <v>2391490</v>
      </c>
      <c r="B4137">
        <v>1</v>
      </c>
      <c r="C4137" t="s">
        <v>80</v>
      </c>
      <c r="D4137" t="s">
        <v>105</v>
      </c>
      <c r="E4137" t="s">
        <v>141</v>
      </c>
      <c r="F4137" t="s">
        <v>12045</v>
      </c>
      <c r="G4137" t="s">
        <v>147</v>
      </c>
      <c r="H4137" t="s">
        <v>143</v>
      </c>
      <c r="I4137" t="s">
        <v>136</v>
      </c>
      <c r="J4137" t="s">
        <v>137</v>
      </c>
      <c r="K4137" t="s">
        <v>138</v>
      </c>
      <c r="L4137" t="s">
        <v>12046</v>
      </c>
      <c r="M4137" t="s">
        <v>12047</v>
      </c>
      <c r="N4137">
        <v>3.8136111110000002</v>
      </c>
      <c r="O4137">
        <v>2</v>
      </c>
      <c r="P4137">
        <v>0</v>
      </c>
      <c r="Q4137">
        <v>4</v>
      </c>
      <c r="R4137">
        <v>0</v>
      </c>
      <c r="S4137">
        <v>4</v>
      </c>
      <c r="T4137">
        <v>0</v>
      </c>
      <c r="U4137">
        <v>0</v>
      </c>
      <c r="V4137">
        <v>0</v>
      </c>
      <c r="W4137">
        <v>4.2396131288378465</v>
      </c>
      <c r="X4137">
        <v>0</v>
      </c>
      <c r="Y4137">
        <v>4.3964001731659588</v>
      </c>
      <c r="Z4137">
        <v>0</v>
      </c>
      <c r="AA4137">
        <v>40.72976179809023</v>
      </c>
      <c r="AB4137">
        <v>0</v>
      </c>
      <c r="AC4137">
        <v>0</v>
      </c>
      <c r="AD4137">
        <v>0</v>
      </c>
      <c r="AE4137">
        <v>49.365775100094034</v>
      </c>
    </row>
    <row r="4138" spans="1:31" x14ac:dyDescent="0.25">
      <c r="A4138">
        <v>2391659</v>
      </c>
      <c r="B4138">
        <v>1</v>
      </c>
      <c r="C4138" t="s">
        <v>80</v>
      </c>
      <c r="D4138" t="s">
        <v>100</v>
      </c>
      <c r="E4138" t="s">
        <v>181</v>
      </c>
      <c r="F4138" t="s">
        <v>12048</v>
      </c>
      <c r="G4138" t="s">
        <v>231</v>
      </c>
      <c r="H4138" t="s">
        <v>135</v>
      </c>
      <c r="I4138" t="s">
        <v>136</v>
      </c>
      <c r="J4138" t="s">
        <v>137</v>
      </c>
      <c r="K4138" t="s">
        <v>163</v>
      </c>
      <c r="L4138" t="s">
        <v>12049</v>
      </c>
      <c r="M4138" t="s">
        <v>12050</v>
      </c>
      <c r="N4138">
        <v>1.0236111109999999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0.30206990144055007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0.30206990144055007</v>
      </c>
    </row>
    <row r="4139" spans="1:31" x14ac:dyDescent="0.25">
      <c r="A4139">
        <v>2391304</v>
      </c>
      <c r="B4139">
        <v>1</v>
      </c>
      <c r="C4139" t="s">
        <v>80</v>
      </c>
      <c r="D4139" t="s">
        <v>103</v>
      </c>
      <c r="E4139" t="s">
        <v>181</v>
      </c>
      <c r="F4139" t="s">
        <v>12051</v>
      </c>
      <c r="G4139" t="s">
        <v>235</v>
      </c>
      <c r="H4139" t="s">
        <v>135</v>
      </c>
      <c r="I4139" t="s">
        <v>136</v>
      </c>
      <c r="J4139" t="s">
        <v>137</v>
      </c>
      <c r="K4139" t="s">
        <v>163</v>
      </c>
      <c r="L4139" t="s">
        <v>12052</v>
      </c>
      <c r="M4139" t="s">
        <v>12053</v>
      </c>
      <c r="N4139">
        <v>2.2016666659999999</v>
      </c>
      <c r="O4139">
        <v>0</v>
      </c>
      <c r="P4139">
        <v>7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2.8041011208155999</v>
      </c>
      <c r="Y4139">
        <v>0</v>
      </c>
      <c r="Z4139">
        <v>0</v>
      </c>
      <c r="AA4139">
        <v>0</v>
      </c>
      <c r="AB4139">
        <v>1.8934122645960703</v>
      </c>
      <c r="AC4139">
        <v>0</v>
      </c>
      <c r="AD4139">
        <v>0</v>
      </c>
      <c r="AE4139">
        <v>4.6975133854116704</v>
      </c>
    </row>
    <row r="4140" spans="1:31" x14ac:dyDescent="0.25">
      <c r="A4140">
        <v>2391590</v>
      </c>
      <c r="B4140">
        <v>1</v>
      </c>
      <c r="C4140" t="s">
        <v>80</v>
      </c>
      <c r="D4140" t="s">
        <v>108</v>
      </c>
      <c r="E4140" t="s">
        <v>157</v>
      </c>
      <c r="F4140" t="s">
        <v>12054</v>
      </c>
      <c r="G4140" t="s">
        <v>272</v>
      </c>
      <c r="H4140" t="s">
        <v>135</v>
      </c>
      <c r="I4140" t="s">
        <v>136</v>
      </c>
      <c r="J4140" t="s">
        <v>137</v>
      </c>
      <c r="K4140" t="s">
        <v>163</v>
      </c>
      <c r="L4140" t="s">
        <v>12055</v>
      </c>
      <c r="M4140" t="s">
        <v>12056</v>
      </c>
      <c r="N4140">
        <v>1.645277777</v>
      </c>
      <c r="O4140">
        <v>0</v>
      </c>
      <c r="P4140">
        <v>3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0.31943961157855838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0.31943961157855838</v>
      </c>
    </row>
    <row r="4141" spans="1:31" x14ac:dyDescent="0.25">
      <c r="A4141">
        <v>2391324</v>
      </c>
      <c r="B4141">
        <v>1</v>
      </c>
      <c r="C4141" t="s">
        <v>80</v>
      </c>
      <c r="D4141" t="s">
        <v>100</v>
      </c>
      <c r="E4141" t="s">
        <v>157</v>
      </c>
      <c r="F4141" t="s">
        <v>12057</v>
      </c>
      <c r="G4141" t="s">
        <v>134</v>
      </c>
      <c r="H4141" t="s">
        <v>135</v>
      </c>
      <c r="I4141" t="s">
        <v>136</v>
      </c>
      <c r="J4141" t="s">
        <v>137</v>
      </c>
      <c r="K4141" t="s">
        <v>138</v>
      </c>
      <c r="L4141" t="s">
        <v>12058</v>
      </c>
      <c r="M4141" t="s">
        <v>12059</v>
      </c>
      <c r="N4141">
        <v>7.4019444439999997</v>
      </c>
      <c r="O4141">
        <v>0</v>
      </c>
      <c r="P4141">
        <v>64</v>
      </c>
      <c r="Q4141">
        <v>0</v>
      </c>
      <c r="R4141">
        <v>0</v>
      </c>
      <c r="S4141">
        <v>0</v>
      </c>
      <c r="T4141">
        <v>3</v>
      </c>
      <c r="U4141">
        <v>0</v>
      </c>
      <c r="V4141">
        <v>0</v>
      </c>
      <c r="W4141">
        <v>0</v>
      </c>
      <c r="X4141">
        <v>117.00757203288602</v>
      </c>
      <c r="Y4141">
        <v>0</v>
      </c>
      <c r="Z4141">
        <v>0</v>
      </c>
      <c r="AA4141">
        <v>0</v>
      </c>
      <c r="AB4141">
        <v>13.392201815128951</v>
      </c>
      <c r="AC4141">
        <v>0</v>
      </c>
      <c r="AD4141">
        <v>0</v>
      </c>
      <c r="AE4141">
        <v>130.39977384801497</v>
      </c>
    </row>
    <row r="4142" spans="1:31" x14ac:dyDescent="0.25">
      <c r="A4142">
        <v>2391616</v>
      </c>
      <c r="B4142">
        <v>1</v>
      </c>
      <c r="C4142" t="s">
        <v>81</v>
      </c>
      <c r="D4142" t="s">
        <v>116</v>
      </c>
      <c r="E4142" t="s">
        <v>132</v>
      </c>
      <c r="F4142" t="s">
        <v>12060</v>
      </c>
      <c r="G4142" t="s">
        <v>187</v>
      </c>
      <c r="H4142" t="s">
        <v>135</v>
      </c>
      <c r="I4142" t="s">
        <v>136</v>
      </c>
      <c r="J4142" t="s">
        <v>137</v>
      </c>
      <c r="K4142" t="s">
        <v>163</v>
      </c>
      <c r="L4142" t="s">
        <v>12061</v>
      </c>
      <c r="M4142" t="s">
        <v>12062</v>
      </c>
      <c r="N4142">
        <v>1.0141666659999999</v>
      </c>
      <c r="O4142">
        <v>0</v>
      </c>
      <c r="P4142">
        <v>9</v>
      </c>
      <c r="Q4142">
        <v>0</v>
      </c>
      <c r="R4142">
        <v>14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0.20697279118682499</v>
      </c>
      <c r="Y4142">
        <v>0</v>
      </c>
      <c r="Z4142">
        <v>12.094538567450684</v>
      </c>
      <c r="AA4142">
        <v>0</v>
      </c>
      <c r="AB4142">
        <v>1.4034078081445667</v>
      </c>
      <c r="AC4142">
        <v>0</v>
      </c>
      <c r="AD4142">
        <v>0</v>
      </c>
      <c r="AE4142">
        <v>13.704919166782075</v>
      </c>
    </row>
    <row r="4143" spans="1:31" x14ac:dyDescent="0.25">
      <c r="A4143">
        <v>2391261</v>
      </c>
      <c r="B4143">
        <v>1</v>
      </c>
      <c r="C4143" t="s">
        <v>80</v>
      </c>
      <c r="D4143" t="s">
        <v>90</v>
      </c>
      <c r="E4143" t="s">
        <v>132</v>
      </c>
      <c r="F4143" t="s">
        <v>12063</v>
      </c>
      <c r="G4143" t="s">
        <v>134</v>
      </c>
      <c r="H4143" t="s">
        <v>135</v>
      </c>
      <c r="I4143" t="s">
        <v>136</v>
      </c>
      <c r="J4143" t="s">
        <v>137</v>
      </c>
      <c r="K4143" t="s">
        <v>138</v>
      </c>
      <c r="L4143" t="s">
        <v>12064</v>
      </c>
      <c r="M4143" t="s">
        <v>12065</v>
      </c>
      <c r="N4143">
        <v>6.99</v>
      </c>
      <c r="O4143">
        <v>0</v>
      </c>
      <c r="P4143">
        <v>1281</v>
      </c>
      <c r="Q4143">
        <v>0</v>
      </c>
      <c r="R4143">
        <v>0</v>
      </c>
      <c r="S4143">
        <v>0</v>
      </c>
      <c r="T4143">
        <v>94</v>
      </c>
      <c r="U4143">
        <v>0</v>
      </c>
      <c r="V4143">
        <v>0</v>
      </c>
      <c r="W4143">
        <v>0</v>
      </c>
      <c r="X4143">
        <v>1726.99794946303</v>
      </c>
      <c r="Y4143">
        <v>0</v>
      </c>
      <c r="Z4143">
        <v>0</v>
      </c>
      <c r="AA4143">
        <v>0</v>
      </c>
      <c r="AB4143">
        <v>436.2679776821887</v>
      </c>
      <c r="AC4143">
        <v>0</v>
      </c>
      <c r="AD4143">
        <v>0</v>
      </c>
      <c r="AE4143">
        <v>2163.2659271452185</v>
      </c>
    </row>
    <row r="4144" spans="1:31" x14ac:dyDescent="0.25">
      <c r="A4144">
        <v>2391692</v>
      </c>
      <c r="B4144">
        <v>1</v>
      </c>
      <c r="C4144" t="s">
        <v>80</v>
      </c>
      <c r="D4144" t="s">
        <v>108</v>
      </c>
      <c r="E4144" t="s">
        <v>181</v>
      </c>
      <c r="F4144" t="s">
        <v>12066</v>
      </c>
      <c r="G4144" t="s">
        <v>183</v>
      </c>
      <c r="H4144" t="s">
        <v>135</v>
      </c>
      <c r="I4144" t="s">
        <v>136</v>
      </c>
      <c r="J4144" t="s">
        <v>137</v>
      </c>
      <c r="K4144" t="s">
        <v>163</v>
      </c>
      <c r="L4144" t="s">
        <v>12067</v>
      </c>
      <c r="M4144" t="s">
        <v>12068</v>
      </c>
      <c r="N4144">
        <v>0.42833333299999998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6.8249150754303323E-2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6.8249150754303323E-2</v>
      </c>
    </row>
    <row r="4145" spans="1:31" x14ac:dyDescent="0.25">
      <c r="A4145">
        <v>2391698</v>
      </c>
      <c r="B4145">
        <v>1</v>
      </c>
      <c r="C4145" t="s">
        <v>80</v>
      </c>
      <c r="D4145" t="s">
        <v>106</v>
      </c>
      <c r="E4145" t="s">
        <v>157</v>
      </c>
      <c r="F4145" t="s">
        <v>12069</v>
      </c>
      <c r="G4145" t="s">
        <v>254</v>
      </c>
      <c r="H4145" t="s">
        <v>135</v>
      </c>
      <c r="I4145" t="s">
        <v>136</v>
      </c>
      <c r="J4145" t="s">
        <v>137</v>
      </c>
      <c r="K4145" t="s">
        <v>163</v>
      </c>
      <c r="L4145" t="s">
        <v>12070</v>
      </c>
      <c r="M4145" t="s">
        <v>12071</v>
      </c>
      <c r="N4145">
        <v>0.45833333300000001</v>
      </c>
      <c r="O4145">
        <v>0</v>
      </c>
      <c r="P4145">
        <v>13</v>
      </c>
      <c r="Q4145">
        <v>0</v>
      </c>
      <c r="R4145">
        <v>0</v>
      </c>
      <c r="S4145">
        <v>0</v>
      </c>
      <c r="T4145">
        <v>3</v>
      </c>
      <c r="U4145">
        <v>0</v>
      </c>
      <c r="V4145">
        <v>0</v>
      </c>
      <c r="W4145">
        <v>0</v>
      </c>
      <c r="X4145">
        <v>1.0886663874180835</v>
      </c>
      <c r="Y4145">
        <v>0</v>
      </c>
      <c r="Z4145">
        <v>0</v>
      </c>
      <c r="AA4145">
        <v>0</v>
      </c>
      <c r="AB4145">
        <v>0.10878657563430001</v>
      </c>
      <c r="AC4145">
        <v>0</v>
      </c>
      <c r="AD4145">
        <v>0</v>
      </c>
      <c r="AE4145">
        <v>1.1974529630523836</v>
      </c>
    </row>
    <row r="4146" spans="1:31" x14ac:dyDescent="0.25">
      <c r="A4146">
        <v>2391700</v>
      </c>
      <c r="B4146">
        <v>1</v>
      </c>
      <c r="C4146" t="s">
        <v>80</v>
      </c>
      <c r="D4146" t="s">
        <v>82</v>
      </c>
      <c r="E4146" t="s">
        <v>153</v>
      </c>
      <c r="F4146" t="s">
        <v>12072</v>
      </c>
      <c r="G4146" t="s">
        <v>235</v>
      </c>
      <c r="H4146" t="s">
        <v>143</v>
      </c>
      <c r="I4146" t="s">
        <v>136</v>
      </c>
      <c r="J4146" t="s">
        <v>3</v>
      </c>
      <c r="K4146" t="s">
        <v>163</v>
      </c>
      <c r="L4146" t="s">
        <v>12073</v>
      </c>
      <c r="M4146" t="s">
        <v>12074</v>
      </c>
      <c r="N4146">
        <v>0.82055555499999999</v>
      </c>
      <c r="O4146">
        <v>0</v>
      </c>
      <c r="P4146">
        <v>6995</v>
      </c>
      <c r="Q4146">
        <v>0</v>
      </c>
      <c r="R4146">
        <v>0</v>
      </c>
      <c r="S4146">
        <v>5</v>
      </c>
      <c r="T4146">
        <v>518</v>
      </c>
      <c r="U4146">
        <v>0</v>
      </c>
      <c r="V4146">
        <v>0</v>
      </c>
      <c r="W4146">
        <v>0</v>
      </c>
      <c r="X4146">
        <v>1147.6536968586215</v>
      </c>
      <c r="Y4146">
        <v>0</v>
      </c>
      <c r="Z4146">
        <v>0</v>
      </c>
      <c r="AA4146">
        <v>83.394371466919353</v>
      </c>
      <c r="AB4146">
        <v>171.08657636941106</v>
      </c>
      <c r="AC4146">
        <v>0</v>
      </c>
      <c r="AD4146">
        <v>0</v>
      </c>
      <c r="AE4146">
        <v>1402.1346446949519</v>
      </c>
    </row>
    <row r="4147" spans="1:31" x14ac:dyDescent="0.25">
      <c r="A4147">
        <v>2391703</v>
      </c>
      <c r="B4147">
        <v>1</v>
      </c>
      <c r="C4147" t="s">
        <v>80</v>
      </c>
      <c r="D4147" t="s">
        <v>84</v>
      </c>
      <c r="E4147" t="s">
        <v>153</v>
      </c>
      <c r="F4147" t="s">
        <v>11892</v>
      </c>
      <c r="G4147" t="s">
        <v>235</v>
      </c>
      <c r="H4147" t="s">
        <v>143</v>
      </c>
      <c r="I4147" t="s">
        <v>136</v>
      </c>
      <c r="J4147" t="s">
        <v>3</v>
      </c>
      <c r="K4147" t="s">
        <v>163</v>
      </c>
      <c r="L4147" t="s">
        <v>12075</v>
      </c>
      <c r="M4147" t="s">
        <v>12076</v>
      </c>
      <c r="N4147">
        <v>0.82777777699999999</v>
      </c>
      <c r="O4147">
        <v>0</v>
      </c>
      <c r="P4147">
        <v>5328</v>
      </c>
      <c r="Q4147">
        <v>0</v>
      </c>
      <c r="R4147">
        <v>0</v>
      </c>
      <c r="S4147">
        <v>0</v>
      </c>
      <c r="T4147">
        <v>339</v>
      </c>
      <c r="U4147">
        <v>0</v>
      </c>
      <c r="V4147">
        <v>0</v>
      </c>
      <c r="W4147">
        <v>0</v>
      </c>
      <c r="X4147">
        <v>810.46381240981202</v>
      </c>
      <c r="Y4147">
        <v>0</v>
      </c>
      <c r="Z4147">
        <v>0</v>
      </c>
      <c r="AA4147">
        <v>0</v>
      </c>
      <c r="AB4147">
        <v>142.10139471857295</v>
      </c>
      <c r="AC4147">
        <v>0</v>
      </c>
      <c r="AD4147">
        <v>0</v>
      </c>
      <c r="AE4147">
        <v>952.56520712838494</v>
      </c>
    </row>
    <row r="4148" spans="1:31" x14ac:dyDescent="0.25">
      <c r="A4148">
        <v>2391704</v>
      </c>
      <c r="B4148">
        <v>1</v>
      </c>
      <c r="C4148" t="s">
        <v>80</v>
      </c>
      <c r="D4148" t="s">
        <v>84</v>
      </c>
      <c r="E4148" t="s">
        <v>141</v>
      </c>
      <c r="F4148" t="s">
        <v>12077</v>
      </c>
      <c r="G4148" t="s">
        <v>235</v>
      </c>
      <c r="H4148" t="s">
        <v>143</v>
      </c>
      <c r="I4148" t="s">
        <v>136</v>
      </c>
      <c r="J4148" t="s">
        <v>3</v>
      </c>
      <c r="K4148" t="s">
        <v>163</v>
      </c>
      <c r="L4148" t="s">
        <v>12074</v>
      </c>
      <c r="M4148" t="s">
        <v>12078</v>
      </c>
      <c r="N4148">
        <v>1.9455555550000001</v>
      </c>
      <c r="O4148">
        <v>0</v>
      </c>
      <c r="P4148">
        <v>669</v>
      </c>
      <c r="Q4148">
        <v>0</v>
      </c>
      <c r="R4148">
        <v>0</v>
      </c>
      <c r="S4148">
        <v>0</v>
      </c>
      <c r="T4148">
        <v>72</v>
      </c>
      <c r="U4148">
        <v>0</v>
      </c>
      <c r="V4148">
        <v>0</v>
      </c>
      <c r="W4148">
        <v>0</v>
      </c>
      <c r="X4148">
        <v>228.09463691661517</v>
      </c>
      <c r="Y4148">
        <v>0</v>
      </c>
      <c r="Z4148">
        <v>0</v>
      </c>
      <c r="AA4148">
        <v>0</v>
      </c>
      <c r="AB4148">
        <v>68.32063563129401</v>
      </c>
      <c r="AC4148">
        <v>0</v>
      </c>
      <c r="AD4148">
        <v>0</v>
      </c>
      <c r="AE4148">
        <v>296.41527254790918</v>
      </c>
    </row>
    <row r="4149" spans="1:31" x14ac:dyDescent="0.25">
      <c r="A4149">
        <v>2391705</v>
      </c>
      <c r="B4149">
        <v>1</v>
      </c>
      <c r="C4149" t="s">
        <v>80</v>
      </c>
      <c r="D4149" t="s">
        <v>84</v>
      </c>
      <c r="E4149" t="s">
        <v>141</v>
      </c>
      <c r="F4149" t="s">
        <v>12079</v>
      </c>
      <c r="G4149" t="s">
        <v>235</v>
      </c>
      <c r="H4149" t="s">
        <v>143</v>
      </c>
      <c r="I4149" t="s">
        <v>136</v>
      </c>
      <c r="J4149" t="s">
        <v>3</v>
      </c>
      <c r="K4149" t="s">
        <v>163</v>
      </c>
      <c r="L4149" t="s">
        <v>12074</v>
      </c>
      <c r="M4149" t="s">
        <v>12080</v>
      </c>
      <c r="N4149">
        <v>1.9472222219999999</v>
      </c>
      <c r="O4149">
        <v>0</v>
      </c>
      <c r="P4149">
        <v>803</v>
      </c>
      <c r="Q4149">
        <v>0</v>
      </c>
      <c r="R4149">
        <v>0</v>
      </c>
      <c r="S4149">
        <v>0</v>
      </c>
      <c r="T4149">
        <v>38</v>
      </c>
      <c r="U4149">
        <v>0</v>
      </c>
      <c r="V4149">
        <v>0</v>
      </c>
      <c r="W4149">
        <v>0</v>
      </c>
      <c r="X4149">
        <v>277.44606932039665</v>
      </c>
      <c r="Y4149">
        <v>0</v>
      </c>
      <c r="Z4149">
        <v>0</v>
      </c>
      <c r="AA4149">
        <v>0</v>
      </c>
      <c r="AB4149">
        <v>17.135868077150082</v>
      </c>
      <c r="AC4149">
        <v>0</v>
      </c>
      <c r="AD4149">
        <v>0</v>
      </c>
      <c r="AE4149">
        <v>294.58193739754671</v>
      </c>
    </row>
    <row r="4150" spans="1:31" x14ac:dyDescent="0.25">
      <c r="A4150">
        <v>2391706</v>
      </c>
      <c r="B4150">
        <v>1</v>
      </c>
      <c r="C4150" t="s">
        <v>80</v>
      </c>
      <c r="D4150" t="s">
        <v>95</v>
      </c>
      <c r="E4150" t="s">
        <v>325</v>
      </c>
      <c r="F4150" t="s">
        <v>12081</v>
      </c>
      <c r="G4150" t="s">
        <v>2492</v>
      </c>
      <c r="H4150" t="s">
        <v>143</v>
      </c>
      <c r="I4150" t="s">
        <v>136</v>
      </c>
      <c r="J4150" t="s">
        <v>137</v>
      </c>
      <c r="K4150" t="s">
        <v>163</v>
      </c>
      <c r="L4150" t="s">
        <v>12082</v>
      </c>
      <c r="M4150" t="s">
        <v>12083</v>
      </c>
      <c r="N4150">
        <v>1.080833333</v>
      </c>
      <c r="O4150">
        <v>0</v>
      </c>
      <c r="P4150">
        <v>1180</v>
      </c>
      <c r="Q4150">
        <v>0</v>
      </c>
      <c r="R4150">
        <v>0</v>
      </c>
      <c r="S4150">
        <v>4</v>
      </c>
      <c r="T4150">
        <v>66</v>
      </c>
      <c r="U4150">
        <v>0</v>
      </c>
      <c r="V4150">
        <v>0</v>
      </c>
      <c r="W4150">
        <v>0</v>
      </c>
      <c r="X4150">
        <v>260.59568681753376</v>
      </c>
      <c r="Y4150">
        <v>0</v>
      </c>
      <c r="Z4150">
        <v>0</v>
      </c>
      <c r="AA4150">
        <v>371.50076635195182</v>
      </c>
      <c r="AB4150">
        <v>76.65382547313763</v>
      </c>
      <c r="AC4150">
        <v>0</v>
      </c>
      <c r="AD4150">
        <v>0</v>
      </c>
      <c r="AE4150">
        <v>708.75027864262324</v>
      </c>
    </row>
    <row r="4151" spans="1:31" x14ac:dyDescent="0.25">
      <c r="A4151">
        <v>2391712</v>
      </c>
      <c r="B4151">
        <v>1</v>
      </c>
      <c r="C4151" t="s">
        <v>80</v>
      </c>
      <c r="D4151" t="s">
        <v>106</v>
      </c>
      <c r="E4151" t="s">
        <v>279</v>
      </c>
      <c r="F4151" t="s">
        <v>12084</v>
      </c>
      <c r="G4151" t="s">
        <v>162</v>
      </c>
      <c r="H4151" t="s">
        <v>143</v>
      </c>
      <c r="I4151" t="s">
        <v>417</v>
      </c>
      <c r="J4151" t="s">
        <v>137</v>
      </c>
      <c r="K4151" t="s">
        <v>163</v>
      </c>
      <c r="L4151" t="s">
        <v>12085</v>
      </c>
      <c r="M4151" t="s">
        <v>12086</v>
      </c>
      <c r="N4151">
        <v>1.1111111E-2</v>
      </c>
      <c r="O4151">
        <v>0</v>
      </c>
      <c r="P4151">
        <v>829</v>
      </c>
      <c r="Q4151">
        <v>2</v>
      </c>
      <c r="R4151">
        <v>46</v>
      </c>
      <c r="S4151">
        <v>5</v>
      </c>
      <c r="T4151">
        <v>94</v>
      </c>
      <c r="U4151">
        <v>0</v>
      </c>
      <c r="V4151">
        <v>0</v>
      </c>
      <c r="W4151">
        <v>0</v>
      </c>
      <c r="X4151">
        <v>1.0754298278524002</v>
      </c>
      <c r="Y4151">
        <v>8.7549055283666667E-3</v>
      </c>
      <c r="Z4151">
        <v>0.27167961008729991</v>
      </c>
      <c r="AA4151">
        <v>4.4096089568888885E-2</v>
      </c>
      <c r="AB4151">
        <v>0.30465638972706671</v>
      </c>
      <c r="AC4151">
        <v>0</v>
      </c>
      <c r="AD4151">
        <v>0</v>
      </c>
      <c r="AE4151">
        <v>1.7046168227640224</v>
      </c>
    </row>
    <row r="4152" spans="1:31" x14ac:dyDescent="0.25">
      <c r="A4152">
        <v>2391714</v>
      </c>
      <c r="B4152">
        <v>1</v>
      </c>
      <c r="C4152" t="s">
        <v>81</v>
      </c>
      <c r="D4152" t="s">
        <v>119</v>
      </c>
      <c r="E4152" t="s">
        <v>153</v>
      </c>
      <c r="F4152" t="s">
        <v>511</v>
      </c>
      <c r="G4152" t="s">
        <v>162</v>
      </c>
      <c r="H4152" t="s">
        <v>143</v>
      </c>
      <c r="I4152" t="s">
        <v>136</v>
      </c>
      <c r="J4152" t="s">
        <v>137</v>
      </c>
      <c r="K4152" t="s">
        <v>163</v>
      </c>
      <c r="L4152" t="s">
        <v>12087</v>
      </c>
      <c r="M4152" t="s">
        <v>12088</v>
      </c>
      <c r="N4152">
        <v>6.2222222000000001E-2</v>
      </c>
      <c r="O4152">
        <v>0</v>
      </c>
      <c r="P4152">
        <v>1007</v>
      </c>
      <c r="Q4152">
        <v>17</v>
      </c>
      <c r="R4152">
        <v>243</v>
      </c>
      <c r="S4152">
        <v>3</v>
      </c>
      <c r="T4152">
        <v>64</v>
      </c>
      <c r="U4152">
        <v>0</v>
      </c>
      <c r="V4152">
        <v>0</v>
      </c>
      <c r="W4152">
        <v>0</v>
      </c>
      <c r="X4152">
        <v>8.8112525732861098</v>
      </c>
      <c r="Y4152">
        <v>0.90437563062373316</v>
      </c>
      <c r="Z4152">
        <v>14.116829136900309</v>
      </c>
      <c r="AA4152">
        <v>0.18254266964640001</v>
      </c>
      <c r="AB4152">
        <v>1.3075985077026666</v>
      </c>
      <c r="AC4152">
        <v>0</v>
      </c>
      <c r="AD4152">
        <v>0</v>
      </c>
      <c r="AE4152">
        <v>25.322598518159218</v>
      </c>
    </row>
    <row r="4153" spans="1:31" x14ac:dyDescent="0.25">
      <c r="A4153">
        <v>2391715</v>
      </c>
      <c r="B4153">
        <v>1</v>
      </c>
      <c r="C4153" t="s">
        <v>80</v>
      </c>
      <c r="D4153" t="s">
        <v>93</v>
      </c>
      <c r="E4153" t="s">
        <v>181</v>
      </c>
      <c r="F4153" t="s">
        <v>12089</v>
      </c>
      <c r="G4153" t="s">
        <v>183</v>
      </c>
      <c r="H4153" t="s">
        <v>135</v>
      </c>
      <c r="I4153" t="s">
        <v>136</v>
      </c>
      <c r="J4153" t="s">
        <v>137</v>
      </c>
      <c r="K4153" t="s">
        <v>163</v>
      </c>
      <c r="L4153" t="s">
        <v>12090</v>
      </c>
      <c r="M4153" t="s">
        <v>12091</v>
      </c>
      <c r="N4153">
        <v>5.8988888880000001</v>
      </c>
      <c r="O4153">
        <v>0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5.518556138998866</v>
      </c>
      <c r="AA4153">
        <v>0</v>
      </c>
      <c r="AB4153">
        <v>0</v>
      </c>
      <c r="AC4153">
        <v>0</v>
      </c>
      <c r="AD4153">
        <v>0</v>
      </c>
      <c r="AE4153">
        <v>5.518556138998866</v>
      </c>
    </row>
    <row r="4154" spans="1:31" x14ac:dyDescent="0.25">
      <c r="A4154">
        <v>2391717</v>
      </c>
      <c r="B4154">
        <v>1</v>
      </c>
      <c r="C4154" t="s">
        <v>80</v>
      </c>
      <c r="D4154" t="s">
        <v>90</v>
      </c>
      <c r="E4154" t="s">
        <v>141</v>
      </c>
      <c r="F4154" t="s">
        <v>12092</v>
      </c>
      <c r="G4154" t="s">
        <v>1316</v>
      </c>
      <c r="H4154" t="s">
        <v>143</v>
      </c>
      <c r="I4154" t="s">
        <v>136</v>
      </c>
      <c r="J4154" t="s">
        <v>3</v>
      </c>
      <c r="K4154" t="s">
        <v>163</v>
      </c>
      <c r="L4154" t="s">
        <v>12093</v>
      </c>
      <c r="M4154" t="s">
        <v>12094</v>
      </c>
      <c r="N4154">
        <v>9.6922222219999998</v>
      </c>
      <c r="O4154">
        <v>0</v>
      </c>
      <c r="P4154">
        <v>13</v>
      </c>
      <c r="Q4154">
        <v>0</v>
      </c>
      <c r="R4154">
        <v>0</v>
      </c>
      <c r="S4154">
        <v>0</v>
      </c>
      <c r="T4154">
        <v>207</v>
      </c>
      <c r="U4154">
        <v>0</v>
      </c>
      <c r="V4154">
        <v>3</v>
      </c>
      <c r="W4154">
        <v>0</v>
      </c>
      <c r="X4154">
        <v>15.279026567640223</v>
      </c>
      <c r="Y4154">
        <v>0</v>
      </c>
      <c r="Z4154">
        <v>0</v>
      </c>
      <c r="AA4154">
        <v>0</v>
      </c>
      <c r="AB4154">
        <v>1812.018896226818</v>
      </c>
      <c r="AC4154">
        <v>0</v>
      </c>
      <c r="AD4154">
        <v>37.205690135652631</v>
      </c>
      <c r="AE4154">
        <v>1864.5036129301109</v>
      </c>
    </row>
    <row r="4155" spans="1:31" x14ac:dyDescent="0.25">
      <c r="A4155">
        <v>2391718</v>
      </c>
      <c r="B4155">
        <v>1</v>
      </c>
      <c r="C4155" t="s">
        <v>81</v>
      </c>
      <c r="D4155" t="s">
        <v>123</v>
      </c>
      <c r="E4155" t="s">
        <v>141</v>
      </c>
      <c r="F4155" t="s">
        <v>12095</v>
      </c>
      <c r="G4155" t="s">
        <v>162</v>
      </c>
      <c r="H4155" t="s">
        <v>143</v>
      </c>
      <c r="I4155" t="s">
        <v>136</v>
      </c>
      <c r="J4155" t="s">
        <v>137</v>
      </c>
      <c r="K4155" t="s">
        <v>163</v>
      </c>
      <c r="L4155" t="s">
        <v>12096</v>
      </c>
      <c r="M4155" t="s">
        <v>12097</v>
      </c>
      <c r="N4155">
        <v>1.3066666659999999</v>
      </c>
      <c r="O4155">
        <v>0</v>
      </c>
      <c r="P4155">
        <v>2</v>
      </c>
      <c r="Q4155">
        <v>0</v>
      </c>
      <c r="R4155">
        <v>26</v>
      </c>
      <c r="S4155">
        <v>4</v>
      </c>
      <c r="T4155">
        <v>6</v>
      </c>
      <c r="U4155">
        <v>4</v>
      </c>
      <c r="V4155">
        <v>1</v>
      </c>
      <c r="W4155">
        <v>0</v>
      </c>
      <c r="X4155">
        <v>0.21391665587530001</v>
      </c>
      <c r="Y4155">
        <v>0</v>
      </c>
      <c r="Z4155">
        <v>9.6827491516417208</v>
      </c>
      <c r="AA4155">
        <v>115.26404457409971</v>
      </c>
      <c r="AB4155">
        <v>5.3750576607612519</v>
      </c>
      <c r="AC4155">
        <v>178.89657274393107</v>
      </c>
      <c r="AD4155">
        <v>0.65156459760259</v>
      </c>
      <c r="AE4155">
        <v>310.08390538391166</v>
      </c>
    </row>
    <row r="4156" spans="1:31" x14ac:dyDescent="0.25">
      <c r="A4156">
        <v>2391719</v>
      </c>
      <c r="B4156">
        <v>1</v>
      </c>
      <c r="C4156" t="s">
        <v>80</v>
      </c>
      <c r="D4156" t="s">
        <v>106</v>
      </c>
      <c r="E4156" t="s">
        <v>153</v>
      </c>
      <c r="F4156" t="s">
        <v>9802</v>
      </c>
      <c r="G4156" t="s">
        <v>162</v>
      </c>
      <c r="H4156" t="s">
        <v>143</v>
      </c>
      <c r="I4156" t="s">
        <v>136</v>
      </c>
      <c r="J4156" t="s">
        <v>137</v>
      </c>
      <c r="K4156" t="s">
        <v>163</v>
      </c>
      <c r="L4156" t="s">
        <v>12098</v>
      </c>
      <c r="M4156" t="s">
        <v>12099</v>
      </c>
      <c r="N4156">
        <v>5.6666665999999997E-2</v>
      </c>
      <c r="O4156">
        <v>7</v>
      </c>
      <c r="P4156">
        <v>2313</v>
      </c>
      <c r="Q4156">
        <v>60</v>
      </c>
      <c r="R4156">
        <v>275</v>
      </c>
      <c r="S4156">
        <v>29</v>
      </c>
      <c r="T4156">
        <v>367</v>
      </c>
      <c r="U4156">
        <v>0</v>
      </c>
      <c r="V4156">
        <v>0</v>
      </c>
      <c r="W4156">
        <v>7.861035528285E-2</v>
      </c>
      <c r="X4156">
        <v>14.747819027115973</v>
      </c>
      <c r="Y4156">
        <v>5.2661990854784486</v>
      </c>
      <c r="Z4156">
        <v>21.078805332419737</v>
      </c>
      <c r="AA4156">
        <v>2.23736013248481</v>
      </c>
      <c r="AB4156">
        <v>9.609293313577405</v>
      </c>
      <c r="AC4156">
        <v>0</v>
      </c>
      <c r="AD4156">
        <v>0</v>
      </c>
      <c r="AE4156">
        <v>53.018087246359222</v>
      </c>
    </row>
    <row r="4157" spans="1:31" x14ac:dyDescent="0.25">
      <c r="A4157">
        <v>2391720</v>
      </c>
      <c r="B4157">
        <v>1</v>
      </c>
      <c r="C4157" t="s">
        <v>80</v>
      </c>
      <c r="D4157" t="s">
        <v>100</v>
      </c>
      <c r="E4157" t="s">
        <v>279</v>
      </c>
      <c r="F4157" t="s">
        <v>12100</v>
      </c>
      <c r="G4157" t="s">
        <v>162</v>
      </c>
      <c r="H4157" t="s">
        <v>143</v>
      </c>
      <c r="I4157" t="s">
        <v>136</v>
      </c>
      <c r="J4157" t="s">
        <v>137</v>
      </c>
      <c r="K4157" t="s">
        <v>163</v>
      </c>
      <c r="L4157" t="s">
        <v>12101</v>
      </c>
      <c r="M4157" t="s">
        <v>12102</v>
      </c>
      <c r="N4157">
        <v>1.2919444440000001</v>
      </c>
      <c r="O4157">
        <v>0</v>
      </c>
      <c r="P4157">
        <v>431</v>
      </c>
      <c r="Q4157">
        <v>1</v>
      </c>
      <c r="R4157">
        <v>42</v>
      </c>
      <c r="S4157">
        <v>0</v>
      </c>
      <c r="T4157">
        <v>68</v>
      </c>
      <c r="U4157">
        <v>0</v>
      </c>
      <c r="V4157">
        <v>1</v>
      </c>
      <c r="W4157">
        <v>0</v>
      </c>
      <c r="X4157">
        <v>133.40690500712077</v>
      </c>
      <c r="Y4157">
        <v>17.819363100100766</v>
      </c>
      <c r="Z4157">
        <v>36.018666355459914</v>
      </c>
      <c r="AA4157">
        <v>0</v>
      </c>
      <c r="AB4157">
        <v>95.990900420032943</v>
      </c>
      <c r="AC4157">
        <v>0</v>
      </c>
      <c r="AD4157">
        <v>18.617398325643325</v>
      </c>
      <c r="AE4157">
        <v>301.85323320835766</v>
      </c>
    </row>
    <row r="4158" spans="1:31" x14ac:dyDescent="0.25">
      <c r="A4158">
        <v>2391721</v>
      </c>
      <c r="B4158">
        <v>1</v>
      </c>
      <c r="C4158" t="s">
        <v>81</v>
      </c>
      <c r="D4158" t="s">
        <v>116</v>
      </c>
      <c r="E4158" t="s">
        <v>153</v>
      </c>
      <c r="F4158" t="s">
        <v>12103</v>
      </c>
      <c r="G4158" t="s">
        <v>162</v>
      </c>
      <c r="H4158" t="s">
        <v>143</v>
      </c>
      <c r="I4158" t="s">
        <v>417</v>
      </c>
      <c r="J4158" t="s">
        <v>137</v>
      </c>
      <c r="K4158" t="s">
        <v>163</v>
      </c>
      <c r="L4158" t="s">
        <v>12104</v>
      </c>
      <c r="M4158" t="s">
        <v>12105</v>
      </c>
      <c r="N4158">
        <v>2.0555555E-2</v>
      </c>
      <c r="O4158">
        <v>9</v>
      </c>
      <c r="P4158">
        <v>2978</v>
      </c>
      <c r="Q4158">
        <v>252</v>
      </c>
      <c r="R4158">
        <v>238</v>
      </c>
      <c r="S4158">
        <v>12</v>
      </c>
      <c r="T4158">
        <v>414</v>
      </c>
      <c r="U4158">
        <v>2</v>
      </c>
      <c r="V4158">
        <v>0</v>
      </c>
      <c r="W4158">
        <v>1.3636803215158337E-2</v>
      </c>
      <c r="X4158">
        <v>6.9144459875861966</v>
      </c>
      <c r="Y4158">
        <v>1.5493295914419958</v>
      </c>
      <c r="Z4158">
        <v>1.2851093632737449</v>
      </c>
      <c r="AA4158">
        <v>1.6117083171883952</v>
      </c>
      <c r="AB4158">
        <v>2.1672499578178663</v>
      </c>
      <c r="AC4158">
        <v>2.0609244151900001</v>
      </c>
      <c r="AD4158">
        <v>0</v>
      </c>
      <c r="AE4158">
        <v>15.602404435713357</v>
      </c>
    </row>
    <row r="4159" spans="1:31" x14ac:dyDescent="0.25">
      <c r="A4159">
        <v>2391723</v>
      </c>
      <c r="B4159">
        <v>1</v>
      </c>
      <c r="C4159" t="s">
        <v>80</v>
      </c>
      <c r="D4159" t="s">
        <v>106</v>
      </c>
      <c r="E4159" t="s">
        <v>141</v>
      </c>
      <c r="F4159" t="s">
        <v>5857</v>
      </c>
      <c r="G4159" t="s">
        <v>206</v>
      </c>
      <c r="H4159" t="s">
        <v>143</v>
      </c>
      <c r="I4159" t="s">
        <v>136</v>
      </c>
      <c r="J4159" t="s">
        <v>137</v>
      </c>
      <c r="K4159" t="s">
        <v>163</v>
      </c>
      <c r="L4159" t="s">
        <v>12106</v>
      </c>
      <c r="M4159" t="s">
        <v>12107</v>
      </c>
      <c r="N4159">
        <v>2.8975</v>
      </c>
      <c r="O4159">
        <v>0</v>
      </c>
      <c r="P4159">
        <v>12</v>
      </c>
      <c r="Q4159">
        <v>3</v>
      </c>
      <c r="R4159">
        <v>18</v>
      </c>
      <c r="S4159">
        <v>0</v>
      </c>
      <c r="T4159">
        <v>6</v>
      </c>
      <c r="U4159">
        <v>0</v>
      </c>
      <c r="V4159">
        <v>0</v>
      </c>
      <c r="W4159">
        <v>0</v>
      </c>
      <c r="X4159">
        <v>9.5058765882129883</v>
      </c>
      <c r="Y4159">
        <v>38.938804475926766</v>
      </c>
      <c r="Z4159">
        <v>110.36439606422894</v>
      </c>
      <c r="AA4159">
        <v>0</v>
      </c>
      <c r="AB4159">
        <v>6.4169676386477112</v>
      </c>
      <c r="AC4159">
        <v>0</v>
      </c>
      <c r="AD4159">
        <v>0</v>
      </c>
      <c r="AE4159">
        <v>165.22604476701642</v>
      </c>
    </row>
    <row r="4160" spans="1:31" x14ac:dyDescent="0.25">
      <c r="A4160">
        <v>2391724</v>
      </c>
      <c r="B4160">
        <v>1</v>
      </c>
      <c r="C4160" t="s">
        <v>81</v>
      </c>
      <c r="D4160" t="s">
        <v>116</v>
      </c>
      <c r="E4160" t="s">
        <v>153</v>
      </c>
      <c r="F4160" t="s">
        <v>12108</v>
      </c>
      <c r="G4160" t="s">
        <v>162</v>
      </c>
      <c r="H4160" t="s">
        <v>143</v>
      </c>
      <c r="I4160" t="s">
        <v>136</v>
      </c>
      <c r="J4160" t="s">
        <v>137</v>
      </c>
      <c r="K4160" t="s">
        <v>163</v>
      </c>
      <c r="L4160" t="s">
        <v>12109</v>
      </c>
      <c r="M4160" t="s">
        <v>12110</v>
      </c>
      <c r="N4160">
        <v>0.34277777700000001</v>
      </c>
      <c r="O4160">
        <v>9</v>
      </c>
      <c r="P4160">
        <v>2978</v>
      </c>
      <c r="Q4160">
        <v>252</v>
      </c>
      <c r="R4160">
        <v>238</v>
      </c>
      <c r="S4160">
        <v>12</v>
      </c>
      <c r="T4160">
        <v>414</v>
      </c>
      <c r="U4160">
        <v>2</v>
      </c>
      <c r="V4160">
        <v>0</v>
      </c>
      <c r="W4160">
        <v>0.26010153833483285</v>
      </c>
      <c r="X4160">
        <v>118.04689785763637</v>
      </c>
      <c r="Y4160">
        <v>29.168744768657056</v>
      </c>
      <c r="Z4160">
        <v>22.318105181849646</v>
      </c>
      <c r="AA4160">
        <v>28.233576938611321</v>
      </c>
      <c r="AB4160">
        <v>40.439042867799458</v>
      </c>
      <c r="AC4160">
        <v>37.281635771519639</v>
      </c>
      <c r="AD4160">
        <v>0</v>
      </c>
      <c r="AE4160">
        <v>275.74810492440832</v>
      </c>
    </row>
    <row r="4161" spans="1:31" x14ac:dyDescent="0.25">
      <c r="A4161">
        <v>2391725</v>
      </c>
      <c r="B4161">
        <v>1</v>
      </c>
      <c r="C4161" t="s">
        <v>81</v>
      </c>
      <c r="D4161" t="s">
        <v>112</v>
      </c>
      <c r="E4161" t="s">
        <v>153</v>
      </c>
      <c r="F4161" t="s">
        <v>6073</v>
      </c>
      <c r="G4161" t="s">
        <v>162</v>
      </c>
      <c r="H4161" t="s">
        <v>143</v>
      </c>
      <c r="I4161" t="s">
        <v>136</v>
      </c>
      <c r="J4161" t="s">
        <v>137</v>
      </c>
      <c r="K4161" t="s">
        <v>163</v>
      </c>
      <c r="L4161" t="s">
        <v>12111</v>
      </c>
      <c r="M4161" t="s">
        <v>12112</v>
      </c>
      <c r="N4161">
        <v>0.54694444399999997</v>
      </c>
      <c r="O4161">
        <v>0</v>
      </c>
      <c r="P4161">
        <v>223</v>
      </c>
      <c r="Q4161">
        <v>145</v>
      </c>
      <c r="R4161">
        <v>243</v>
      </c>
      <c r="S4161">
        <v>29</v>
      </c>
      <c r="T4161">
        <v>26</v>
      </c>
      <c r="U4161">
        <v>8</v>
      </c>
      <c r="V4161">
        <v>0</v>
      </c>
      <c r="W4161">
        <v>0</v>
      </c>
      <c r="X4161">
        <v>14.834817663649858</v>
      </c>
      <c r="Y4161">
        <v>85.167070631759401</v>
      </c>
      <c r="Z4161">
        <v>114.52466881637363</v>
      </c>
      <c r="AA4161">
        <v>38.665188519814258</v>
      </c>
      <c r="AB4161">
        <v>11.191503086269954</v>
      </c>
      <c r="AC4161">
        <v>153.17298474593403</v>
      </c>
      <c r="AD4161">
        <v>0</v>
      </c>
      <c r="AE4161">
        <v>417.55623346380116</v>
      </c>
    </row>
    <row r="4162" spans="1:31" x14ac:dyDescent="0.25">
      <c r="A4162">
        <v>2391726</v>
      </c>
      <c r="B4162">
        <v>1</v>
      </c>
      <c r="C4162" t="s">
        <v>81</v>
      </c>
      <c r="D4162" t="s">
        <v>115</v>
      </c>
      <c r="E4162" t="s">
        <v>141</v>
      </c>
      <c r="F4162" t="s">
        <v>12113</v>
      </c>
      <c r="G4162" t="s">
        <v>206</v>
      </c>
      <c r="H4162" t="s">
        <v>143</v>
      </c>
      <c r="I4162" t="s">
        <v>136</v>
      </c>
      <c r="J4162" t="s">
        <v>137</v>
      </c>
      <c r="K4162" t="s">
        <v>163</v>
      </c>
      <c r="L4162" t="s">
        <v>12114</v>
      </c>
      <c r="M4162" t="s">
        <v>12115</v>
      </c>
      <c r="N4162">
        <v>1.2652777770000001</v>
      </c>
      <c r="O4162">
        <v>0</v>
      </c>
      <c r="P4162">
        <v>72</v>
      </c>
      <c r="Q4162">
        <v>1</v>
      </c>
      <c r="R4162">
        <v>32</v>
      </c>
      <c r="S4162">
        <v>0</v>
      </c>
      <c r="T4162">
        <v>2</v>
      </c>
      <c r="U4162">
        <v>0</v>
      </c>
      <c r="V4162">
        <v>0</v>
      </c>
      <c r="W4162">
        <v>0</v>
      </c>
      <c r="X4162">
        <v>12.547333987245873</v>
      </c>
      <c r="Y4162">
        <v>20.490859602956448</v>
      </c>
      <c r="Z4162">
        <v>7.1361110454445003</v>
      </c>
      <c r="AA4162">
        <v>0</v>
      </c>
      <c r="AB4162">
        <v>1.194318625146111E-2</v>
      </c>
      <c r="AC4162">
        <v>0</v>
      </c>
      <c r="AD4162">
        <v>0</v>
      </c>
      <c r="AE4162">
        <v>40.186247821898284</v>
      </c>
    </row>
    <row r="4163" spans="1:31" x14ac:dyDescent="0.25">
      <c r="A4163">
        <v>2391728</v>
      </c>
      <c r="B4163">
        <v>1</v>
      </c>
      <c r="C4163" t="s">
        <v>80</v>
      </c>
      <c r="D4163" t="s">
        <v>108</v>
      </c>
      <c r="E4163" t="s">
        <v>157</v>
      </c>
      <c r="F4163" t="s">
        <v>12116</v>
      </c>
      <c r="G4163" t="s">
        <v>272</v>
      </c>
      <c r="H4163" t="s">
        <v>135</v>
      </c>
      <c r="I4163" t="s">
        <v>136</v>
      </c>
      <c r="J4163" t="s">
        <v>137</v>
      </c>
      <c r="K4163" t="s">
        <v>163</v>
      </c>
      <c r="L4163" t="s">
        <v>12117</v>
      </c>
      <c r="M4163" t="s">
        <v>12118</v>
      </c>
      <c r="N4163">
        <v>1.873888888</v>
      </c>
      <c r="O4163">
        <v>0</v>
      </c>
      <c r="P4163">
        <v>46</v>
      </c>
      <c r="Q4163">
        <v>0</v>
      </c>
      <c r="R4163">
        <v>0</v>
      </c>
      <c r="S4163">
        <v>0</v>
      </c>
      <c r="T4163">
        <v>3</v>
      </c>
      <c r="U4163">
        <v>0</v>
      </c>
      <c r="V4163">
        <v>0</v>
      </c>
      <c r="W4163">
        <v>0</v>
      </c>
      <c r="X4163">
        <v>9.7023549433388716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9.7023549433388716</v>
      </c>
    </row>
    <row r="4164" spans="1:31" x14ac:dyDescent="0.25">
      <c r="A4164">
        <v>2391729</v>
      </c>
      <c r="B4164">
        <v>1</v>
      </c>
      <c r="C4164" t="s">
        <v>81</v>
      </c>
      <c r="D4164" t="s">
        <v>128</v>
      </c>
      <c r="E4164" t="s">
        <v>153</v>
      </c>
      <c r="F4164" t="s">
        <v>12119</v>
      </c>
      <c r="G4164" t="s">
        <v>162</v>
      </c>
      <c r="H4164" t="s">
        <v>143</v>
      </c>
      <c r="I4164" t="s">
        <v>136</v>
      </c>
      <c r="J4164" t="s">
        <v>137</v>
      </c>
      <c r="K4164" t="s">
        <v>163</v>
      </c>
      <c r="L4164" t="s">
        <v>12120</v>
      </c>
      <c r="M4164" t="s">
        <v>12121</v>
      </c>
      <c r="N4164">
        <v>0.37333333299999999</v>
      </c>
      <c r="O4164">
        <v>12</v>
      </c>
      <c r="P4164">
        <v>1567</v>
      </c>
      <c r="Q4164">
        <v>66</v>
      </c>
      <c r="R4164">
        <v>104</v>
      </c>
      <c r="S4164">
        <v>17</v>
      </c>
      <c r="T4164">
        <v>129</v>
      </c>
      <c r="U4164">
        <v>2</v>
      </c>
      <c r="V4164">
        <v>1</v>
      </c>
      <c r="W4164">
        <v>1.0878421050444267</v>
      </c>
      <c r="X4164">
        <v>66.74100339702359</v>
      </c>
      <c r="Y4164">
        <v>11.471061682696003</v>
      </c>
      <c r="Z4164">
        <v>9.1519151970773347</v>
      </c>
      <c r="AA4164">
        <v>68.475854013806426</v>
      </c>
      <c r="AB4164">
        <v>16.823577878155259</v>
      </c>
      <c r="AC4164">
        <v>1.0027315298130666</v>
      </c>
      <c r="AD4164">
        <v>16.1027695533488</v>
      </c>
      <c r="AE4164">
        <v>190.8567553569649</v>
      </c>
    </row>
    <row r="4165" spans="1:31" x14ac:dyDescent="0.25">
      <c r="A4165">
        <v>2391732</v>
      </c>
      <c r="B4165">
        <v>1</v>
      </c>
      <c r="C4165" t="s">
        <v>80</v>
      </c>
      <c r="D4165" t="s">
        <v>106</v>
      </c>
      <c r="E4165" t="s">
        <v>153</v>
      </c>
      <c r="F4165" t="s">
        <v>9802</v>
      </c>
      <c r="G4165" t="s">
        <v>220</v>
      </c>
      <c r="H4165" t="s">
        <v>143</v>
      </c>
      <c r="I4165" t="s">
        <v>136</v>
      </c>
      <c r="J4165" t="s">
        <v>137</v>
      </c>
      <c r="K4165" t="s">
        <v>163</v>
      </c>
      <c r="L4165" t="s">
        <v>12122</v>
      </c>
      <c r="M4165" t="s">
        <v>12123</v>
      </c>
      <c r="N4165">
        <v>6.3333333000000006E-2</v>
      </c>
      <c r="O4165">
        <v>7</v>
      </c>
      <c r="P4165">
        <v>2306</v>
      </c>
      <c r="Q4165">
        <v>60</v>
      </c>
      <c r="R4165">
        <v>266</v>
      </c>
      <c r="S4165">
        <v>29</v>
      </c>
      <c r="T4165">
        <v>363</v>
      </c>
      <c r="U4165">
        <v>0</v>
      </c>
      <c r="V4165">
        <v>0</v>
      </c>
      <c r="W4165">
        <v>0.10049196675173001</v>
      </c>
      <c r="X4165">
        <v>16.825888574491874</v>
      </c>
      <c r="Y4165">
        <v>6.6449609307105959</v>
      </c>
      <c r="Z4165">
        <v>23.608526938769351</v>
      </c>
      <c r="AA4165">
        <v>2.6268579617829011</v>
      </c>
      <c r="AB4165">
        <v>11.906279785363642</v>
      </c>
      <c r="AC4165">
        <v>0</v>
      </c>
      <c r="AD4165">
        <v>0</v>
      </c>
      <c r="AE4165">
        <v>61.713006157870097</v>
      </c>
    </row>
    <row r="4166" spans="1:31" x14ac:dyDescent="0.25">
      <c r="A4166">
        <v>2391733</v>
      </c>
      <c r="B4166">
        <v>1</v>
      </c>
      <c r="C4166" t="s">
        <v>80</v>
      </c>
      <c r="D4166" t="s">
        <v>84</v>
      </c>
      <c r="E4166" t="s">
        <v>181</v>
      </c>
      <c r="F4166" t="s">
        <v>12124</v>
      </c>
      <c r="G4166" t="s">
        <v>183</v>
      </c>
      <c r="H4166" t="s">
        <v>135</v>
      </c>
      <c r="I4166" t="s">
        <v>136</v>
      </c>
      <c r="J4166" t="s">
        <v>137</v>
      </c>
      <c r="K4166" t="s">
        <v>163</v>
      </c>
      <c r="L4166" t="s">
        <v>12125</v>
      </c>
      <c r="M4166" t="s">
        <v>12126</v>
      </c>
      <c r="N4166">
        <v>1.6016666660000001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7.5110702140500002E-2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7.5110702140500002E-2</v>
      </c>
    </row>
    <row r="4167" spans="1:31" x14ac:dyDescent="0.25">
      <c r="A4167">
        <v>2391734</v>
      </c>
      <c r="B4167">
        <v>1</v>
      </c>
      <c r="C4167" t="s">
        <v>80</v>
      </c>
      <c r="D4167" t="s">
        <v>93</v>
      </c>
      <c r="E4167" t="s">
        <v>153</v>
      </c>
      <c r="F4167" t="s">
        <v>6774</v>
      </c>
      <c r="G4167" t="s">
        <v>162</v>
      </c>
      <c r="H4167" t="s">
        <v>143</v>
      </c>
      <c r="I4167" t="s">
        <v>417</v>
      </c>
      <c r="J4167" t="s">
        <v>137</v>
      </c>
      <c r="K4167" t="s">
        <v>163</v>
      </c>
      <c r="L4167" t="s">
        <v>12127</v>
      </c>
      <c r="M4167" t="s">
        <v>12128</v>
      </c>
      <c r="N4167">
        <v>3.8611110999999997E-2</v>
      </c>
      <c r="O4167">
        <v>3</v>
      </c>
      <c r="P4167">
        <v>4</v>
      </c>
      <c r="Q4167">
        <v>38</v>
      </c>
      <c r="R4167">
        <v>1</v>
      </c>
      <c r="S4167">
        <v>11</v>
      </c>
      <c r="T4167">
        <v>12</v>
      </c>
      <c r="U4167">
        <v>1</v>
      </c>
      <c r="V4167">
        <v>0</v>
      </c>
      <c r="W4167">
        <v>0.18275218947097693</v>
      </c>
      <c r="X4167">
        <v>5.3850925245592228E-2</v>
      </c>
      <c r="Y4167">
        <v>6.3869438855924603</v>
      </c>
      <c r="Z4167">
        <v>3.4144960660999993E-2</v>
      </c>
      <c r="AA4167">
        <v>0.96183407405983612</v>
      </c>
      <c r="AB4167">
        <v>0.37195032483601365</v>
      </c>
      <c r="AC4167">
        <v>0.38518775385710358</v>
      </c>
      <c r="AD4167">
        <v>0</v>
      </c>
      <c r="AE4167">
        <v>8.3766641137229829</v>
      </c>
    </row>
    <row r="4168" spans="1:31" x14ac:dyDescent="0.25">
      <c r="A4168">
        <v>2391736</v>
      </c>
      <c r="B4168">
        <v>1</v>
      </c>
      <c r="C4168" t="s">
        <v>80</v>
      </c>
      <c r="D4168" t="s">
        <v>90</v>
      </c>
      <c r="E4168" t="s">
        <v>157</v>
      </c>
      <c r="F4168" t="s">
        <v>12129</v>
      </c>
      <c r="G4168" t="s">
        <v>134</v>
      </c>
      <c r="H4168" t="s">
        <v>135</v>
      </c>
      <c r="I4168" t="s">
        <v>136</v>
      </c>
      <c r="J4168" t="s">
        <v>137</v>
      </c>
      <c r="K4168" t="s">
        <v>138</v>
      </c>
      <c r="L4168" t="s">
        <v>12130</v>
      </c>
      <c r="M4168" t="s">
        <v>12131</v>
      </c>
      <c r="N4168">
        <v>3.0816666659999998</v>
      </c>
      <c r="O4168">
        <v>0</v>
      </c>
      <c r="P4168">
        <v>9</v>
      </c>
      <c r="Q4168">
        <v>0</v>
      </c>
      <c r="R4168">
        <v>0</v>
      </c>
      <c r="S4168">
        <v>0</v>
      </c>
      <c r="T4168">
        <v>43</v>
      </c>
      <c r="U4168">
        <v>0</v>
      </c>
      <c r="V4168">
        <v>1</v>
      </c>
      <c r="W4168">
        <v>0</v>
      </c>
      <c r="X4168">
        <v>2.3785971188738793</v>
      </c>
      <c r="Y4168">
        <v>0</v>
      </c>
      <c r="Z4168">
        <v>0</v>
      </c>
      <c r="AA4168">
        <v>0</v>
      </c>
      <c r="AB4168">
        <v>144.15733725794286</v>
      </c>
      <c r="AC4168">
        <v>0</v>
      </c>
      <c r="AD4168">
        <v>9.5832978261395567</v>
      </c>
      <c r="AE4168">
        <v>156.11923220295628</v>
      </c>
    </row>
    <row r="4169" spans="1:31" x14ac:dyDescent="0.25">
      <c r="A4169">
        <v>2391738</v>
      </c>
      <c r="B4169">
        <v>1</v>
      </c>
      <c r="C4169" t="s">
        <v>81</v>
      </c>
      <c r="D4169" t="s">
        <v>122</v>
      </c>
      <c r="E4169" t="s">
        <v>141</v>
      </c>
      <c r="F4169" t="s">
        <v>12132</v>
      </c>
      <c r="G4169" t="s">
        <v>147</v>
      </c>
      <c r="H4169" t="s">
        <v>143</v>
      </c>
      <c r="I4169" t="s">
        <v>136</v>
      </c>
      <c r="J4169" t="s">
        <v>137</v>
      </c>
      <c r="K4169" t="s">
        <v>138</v>
      </c>
      <c r="L4169" t="s">
        <v>12133</v>
      </c>
      <c r="M4169" t="s">
        <v>12134</v>
      </c>
      <c r="N4169">
        <v>6.3250000000000002</v>
      </c>
      <c r="O4169">
        <v>0</v>
      </c>
      <c r="P4169">
        <v>66</v>
      </c>
      <c r="Q4169">
        <v>7</v>
      </c>
      <c r="R4169">
        <v>0</v>
      </c>
      <c r="S4169">
        <v>4</v>
      </c>
      <c r="T4169">
        <v>4</v>
      </c>
      <c r="U4169">
        <v>1</v>
      </c>
      <c r="V4169">
        <v>0</v>
      </c>
      <c r="W4169">
        <v>0</v>
      </c>
      <c r="X4169">
        <v>57.233711459601849</v>
      </c>
      <c r="Y4169">
        <v>339.21191539174612</v>
      </c>
      <c r="Z4169">
        <v>0</v>
      </c>
      <c r="AA4169">
        <v>58.204594244660619</v>
      </c>
      <c r="AB4169">
        <v>3.7914722012270934</v>
      </c>
      <c r="AC4169">
        <v>202.48815416130208</v>
      </c>
      <c r="AD4169">
        <v>0</v>
      </c>
      <c r="AE4169">
        <v>660.92984745853778</v>
      </c>
    </row>
    <row r="4170" spans="1:31" x14ac:dyDescent="0.25">
      <c r="A4170">
        <v>2391739</v>
      </c>
      <c r="B4170">
        <v>1</v>
      </c>
      <c r="C4170" t="s">
        <v>80</v>
      </c>
      <c r="D4170" t="s">
        <v>90</v>
      </c>
      <c r="E4170" t="s">
        <v>157</v>
      </c>
      <c r="F4170" t="s">
        <v>12135</v>
      </c>
      <c r="G4170" t="s">
        <v>134</v>
      </c>
      <c r="H4170" t="s">
        <v>135</v>
      </c>
      <c r="I4170" t="s">
        <v>136</v>
      </c>
      <c r="J4170" t="s">
        <v>137</v>
      </c>
      <c r="K4170" t="s">
        <v>138</v>
      </c>
      <c r="L4170" t="s">
        <v>12136</v>
      </c>
      <c r="M4170" t="s">
        <v>12137</v>
      </c>
      <c r="N4170">
        <v>2.8891666659999999</v>
      </c>
      <c r="O4170">
        <v>0</v>
      </c>
      <c r="P4170">
        <v>35</v>
      </c>
      <c r="Q4170">
        <v>0</v>
      </c>
      <c r="R4170">
        <v>0</v>
      </c>
      <c r="S4170">
        <v>0</v>
      </c>
      <c r="T4170">
        <v>44</v>
      </c>
      <c r="U4170">
        <v>0</v>
      </c>
      <c r="V4170">
        <v>1</v>
      </c>
      <c r="W4170">
        <v>0</v>
      </c>
      <c r="X4170">
        <v>17.408504688078455</v>
      </c>
      <c r="Y4170">
        <v>0</v>
      </c>
      <c r="Z4170">
        <v>0</v>
      </c>
      <c r="AA4170">
        <v>0</v>
      </c>
      <c r="AB4170">
        <v>73.363209433191699</v>
      </c>
      <c r="AC4170">
        <v>0</v>
      </c>
      <c r="AD4170">
        <v>3.0974119586760001</v>
      </c>
      <c r="AE4170">
        <v>93.869126079946156</v>
      </c>
    </row>
    <row r="4171" spans="1:31" x14ac:dyDescent="0.25">
      <c r="A4171">
        <v>2391740</v>
      </c>
      <c r="B4171">
        <v>1</v>
      </c>
      <c r="C4171" t="s">
        <v>81</v>
      </c>
      <c r="D4171" t="s">
        <v>116</v>
      </c>
      <c r="E4171" t="s">
        <v>141</v>
      </c>
      <c r="F4171" t="s">
        <v>5183</v>
      </c>
      <c r="G4171" t="s">
        <v>206</v>
      </c>
      <c r="H4171" t="s">
        <v>143</v>
      </c>
      <c r="I4171" t="s">
        <v>136</v>
      </c>
      <c r="J4171" t="s">
        <v>137</v>
      </c>
      <c r="K4171" t="s">
        <v>163</v>
      </c>
      <c r="L4171" t="s">
        <v>12138</v>
      </c>
      <c r="M4171" t="s">
        <v>12139</v>
      </c>
      <c r="N4171">
        <v>1.6377777769999999</v>
      </c>
      <c r="O4171">
        <v>0</v>
      </c>
      <c r="P4171">
        <v>134</v>
      </c>
      <c r="Q4171">
        <v>0</v>
      </c>
      <c r="R4171">
        <v>17</v>
      </c>
      <c r="S4171">
        <v>1</v>
      </c>
      <c r="T4171">
        <v>10</v>
      </c>
      <c r="U4171">
        <v>0</v>
      </c>
      <c r="V4171">
        <v>0</v>
      </c>
      <c r="W4171">
        <v>0</v>
      </c>
      <c r="X4171">
        <v>27.598331788790112</v>
      </c>
      <c r="Y4171">
        <v>0</v>
      </c>
      <c r="Z4171">
        <v>8.6180976803949818</v>
      </c>
      <c r="AA4171">
        <v>1.3769892079916413</v>
      </c>
      <c r="AB4171">
        <v>13.620248247851745</v>
      </c>
      <c r="AC4171">
        <v>0</v>
      </c>
      <c r="AD4171">
        <v>0</v>
      </c>
      <c r="AE4171">
        <v>51.213666925028477</v>
      </c>
    </row>
    <row r="4172" spans="1:31" x14ac:dyDescent="0.25">
      <c r="A4172">
        <v>2391741</v>
      </c>
      <c r="B4172">
        <v>1</v>
      </c>
      <c r="C4172" t="s">
        <v>81</v>
      </c>
      <c r="D4172" t="s">
        <v>118</v>
      </c>
      <c r="E4172" t="s">
        <v>279</v>
      </c>
      <c r="F4172" t="s">
        <v>12140</v>
      </c>
      <c r="G4172" t="s">
        <v>134</v>
      </c>
      <c r="H4172" t="s">
        <v>143</v>
      </c>
      <c r="I4172" t="s">
        <v>136</v>
      </c>
      <c r="J4172" t="s">
        <v>137</v>
      </c>
      <c r="K4172" t="s">
        <v>138</v>
      </c>
      <c r="L4172" t="s">
        <v>12141</v>
      </c>
      <c r="M4172" t="s">
        <v>12142</v>
      </c>
      <c r="N4172">
        <v>6.4074999999999998</v>
      </c>
      <c r="O4172">
        <v>1</v>
      </c>
      <c r="P4172">
        <v>1963</v>
      </c>
      <c r="Q4172">
        <v>14</v>
      </c>
      <c r="R4172">
        <v>40</v>
      </c>
      <c r="S4172">
        <v>13</v>
      </c>
      <c r="T4172">
        <v>231</v>
      </c>
      <c r="U4172">
        <v>4</v>
      </c>
      <c r="V4172">
        <v>0</v>
      </c>
      <c r="W4172">
        <v>7.1383117839153698</v>
      </c>
      <c r="X4172">
        <v>2146.9057471683</v>
      </c>
      <c r="Y4172">
        <v>114.10553943324243</v>
      </c>
      <c r="Z4172">
        <v>175.24576301325465</v>
      </c>
      <c r="AA4172">
        <v>1188.2066938500952</v>
      </c>
      <c r="AB4172">
        <v>998.65645644751169</v>
      </c>
      <c r="AC4172">
        <v>2299.181800853848</v>
      </c>
      <c r="AD4172">
        <v>0</v>
      </c>
      <c r="AE4172">
        <v>6929.4403125501667</v>
      </c>
    </row>
    <row r="4173" spans="1:31" x14ac:dyDescent="0.25">
      <c r="A4173">
        <v>2391742</v>
      </c>
      <c r="B4173">
        <v>1</v>
      </c>
      <c r="C4173" t="s">
        <v>80</v>
      </c>
      <c r="D4173" t="s">
        <v>94</v>
      </c>
      <c r="E4173" t="s">
        <v>176</v>
      </c>
      <c r="F4173" t="s">
        <v>12143</v>
      </c>
      <c r="G4173" t="s">
        <v>134</v>
      </c>
      <c r="H4173" t="s">
        <v>135</v>
      </c>
      <c r="I4173" t="s">
        <v>136</v>
      </c>
      <c r="J4173" t="s">
        <v>137</v>
      </c>
      <c r="K4173" t="s">
        <v>138</v>
      </c>
      <c r="L4173" t="s">
        <v>12144</v>
      </c>
      <c r="M4173" t="s">
        <v>12145</v>
      </c>
      <c r="N4173">
        <v>9.1797222220000005</v>
      </c>
      <c r="O4173">
        <v>0</v>
      </c>
      <c r="P4173">
        <v>30</v>
      </c>
      <c r="Q4173">
        <v>0</v>
      </c>
      <c r="R4173">
        <v>0</v>
      </c>
      <c r="S4173">
        <v>0</v>
      </c>
      <c r="T4173">
        <v>24</v>
      </c>
      <c r="U4173">
        <v>0</v>
      </c>
      <c r="V4173">
        <v>0</v>
      </c>
      <c r="W4173">
        <v>0</v>
      </c>
      <c r="X4173">
        <v>48.831215660934014</v>
      </c>
      <c r="Y4173">
        <v>0</v>
      </c>
      <c r="Z4173">
        <v>0</v>
      </c>
      <c r="AA4173">
        <v>0</v>
      </c>
      <c r="AB4173">
        <v>158.29050079364211</v>
      </c>
      <c r="AC4173">
        <v>0</v>
      </c>
      <c r="AD4173">
        <v>0</v>
      </c>
      <c r="AE4173">
        <v>207.12171645457613</v>
      </c>
    </row>
    <row r="4174" spans="1:31" x14ac:dyDescent="0.25">
      <c r="A4174">
        <v>2391743</v>
      </c>
      <c r="B4174">
        <v>1</v>
      </c>
      <c r="C4174" t="s">
        <v>80</v>
      </c>
      <c r="D4174" t="s">
        <v>88</v>
      </c>
      <c r="E4174" t="s">
        <v>141</v>
      </c>
      <c r="F4174" t="s">
        <v>12146</v>
      </c>
      <c r="G4174" t="s">
        <v>134</v>
      </c>
      <c r="H4174" t="s">
        <v>143</v>
      </c>
      <c r="I4174" t="s">
        <v>136</v>
      </c>
      <c r="J4174" t="s">
        <v>137</v>
      </c>
      <c r="K4174" t="s">
        <v>138</v>
      </c>
      <c r="L4174" t="s">
        <v>12147</v>
      </c>
      <c r="M4174" t="s">
        <v>12148</v>
      </c>
      <c r="N4174">
        <v>7.5961111109999999</v>
      </c>
      <c r="O4174">
        <v>0</v>
      </c>
      <c r="P4174">
        <v>0</v>
      </c>
      <c r="Q4174">
        <v>0</v>
      </c>
      <c r="R4174">
        <v>0</v>
      </c>
      <c r="S4174">
        <v>6</v>
      </c>
      <c r="T4174">
        <v>4</v>
      </c>
      <c r="U4174">
        <v>5</v>
      </c>
      <c r="V4174">
        <v>1</v>
      </c>
      <c r="W4174">
        <v>0</v>
      </c>
      <c r="X4174">
        <v>0</v>
      </c>
      <c r="Y4174">
        <v>0</v>
      </c>
      <c r="Z4174">
        <v>0</v>
      </c>
      <c r="AA4174">
        <v>185.71135822193895</v>
      </c>
      <c r="AB4174">
        <v>854.58944014784583</v>
      </c>
      <c r="AC4174">
        <v>2227.7837172201785</v>
      </c>
      <c r="AD4174">
        <v>198.00155851363129</v>
      </c>
      <c r="AE4174">
        <v>3466.0860741035945</v>
      </c>
    </row>
    <row r="4175" spans="1:31" x14ac:dyDescent="0.25">
      <c r="A4175">
        <v>2391744</v>
      </c>
      <c r="B4175">
        <v>1</v>
      </c>
      <c r="C4175" t="s">
        <v>81</v>
      </c>
      <c r="D4175" t="s">
        <v>118</v>
      </c>
      <c r="E4175" t="s">
        <v>141</v>
      </c>
      <c r="F4175" t="s">
        <v>12149</v>
      </c>
      <c r="G4175" t="s">
        <v>206</v>
      </c>
      <c r="H4175" t="s">
        <v>143</v>
      </c>
      <c r="I4175" t="s">
        <v>136</v>
      </c>
      <c r="J4175" t="s">
        <v>137</v>
      </c>
      <c r="K4175" t="s">
        <v>163</v>
      </c>
      <c r="L4175" t="s">
        <v>12150</v>
      </c>
      <c r="M4175" t="s">
        <v>12151</v>
      </c>
      <c r="N4175">
        <v>0.67472222199999998</v>
      </c>
      <c r="O4175">
        <v>0</v>
      </c>
      <c r="P4175">
        <v>0</v>
      </c>
      <c r="Q4175">
        <v>3</v>
      </c>
      <c r="R4175">
        <v>0</v>
      </c>
      <c r="S4175">
        <v>1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23.036778970216911</v>
      </c>
      <c r="Z4175">
        <v>0</v>
      </c>
      <c r="AA4175">
        <v>0.96628467194853784</v>
      </c>
      <c r="AB4175">
        <v>0</v>
      </c>
      <c r="AC4175">
        <v>0</v>
      </c>
      <c r="AD4175">
        <v>0</v>
      </c>
      <c r="AE4175">
        <v>24.003063642165451</v>
      </c>
    </row>
    <row r="4176" spans="1:31" x14ac:dyDescent="0.25">
      <c r="A4176">
        <v>2391746</v>
      </c>
      <c r="B4176">
        <v>1</v>
      </c>
      <c r="C4176" t="s">
        <v>80</v>
      </c>
      <c r="D4176" t="s">
        <v>95</v>
      </c>
      <c r="E4176" t="s">
        <v>153</v>
      </c>
      <c r="F4176" t="s">
        <v>12152</v>
      </c>
      <c r="G4176" t="s">
        <v>134</v>
      </c>
      <c r="H4176" t="s">
        <v>143</v>
      </c>
      <c r="I4176" t="s">
        <v>136</v>
      </c>
      <c r="J4176" t="s">
        <v>137</v>
      </c>
      <c r="K4176" t="s">
        <v>138</v>
      </c>
      <c r="L4176" t="s">
        <v>12153</v>
      </c>
      <c r="M4176" t="s">
        <v>12154</v>
      </c>
      <c r="N4176">
        <v>6.3513888879999998</v>
      </c>
      <c r="O4176">
        <v>0</v>
      </c>
      <c r="P4176">
        <v>0</v>
      </c>
      <c r="Q4176">
        <v>0</v>
      </c>
      <c r="R4176">
        <v>0</v>
      </c>
      <c r="S4176">
        <v>11</v>
      </c>
      <c r="T4176">
        <v>1</v>
      </c>
      <c r="U4176">
        <v>1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422.84619373125764</v>
      </c>
      <c r="AB4176">
        <v>41.325965884945674</v>
      </c>
      <c r="AC4176">
        <v>4158.2445428873634</v>
      </c>
      <c r="AD4176">
        <v>0</v>
      </c>
      <c r="AE4176">
        <v>4622.4167025035667</v>
      </c>
    </row>
    <row r="4177" spans="1:31" x14ac:dyDescent="0.25">
      <c r="A4177">
        <v>2391747</v>
      </c>
      <c r="B4177">
        <v>1</v>
      </c>
      <c r="C4177" t="s">
        <v>81</v>
      </c>
      <c r="D4177" t="s">
        <v>123</v>
      </c>
      <c r="E4177" t="s">
        <v>279</v>
      </c>
      <c r="F4177" t="s">
        <v>12155</v>
      </c>
      <c r="G4177" t="s">
        <v>162</v>
      </c>
      <c r="H4177" t="s">
        <v>143</v>
      </c>
      <c r="I4177" t="s">
        <v>136</v>
      </c>
      <c r="J4177" t="s">
        <v>137</v>
      </c>
      <c r="K4177" t="s">
        <v>163</v>
      </c>
      <c r="L4177" t="s">
        <v>12156</v>
      </c>
      <c r="M4177" t="s">
        <v>12157</v>
      </c>
      <c r="N4177">
        <v>0.62916666600000004</v>
      </c>
      <c r="O4177">
        <v>4</v>
      </c>
      <c r="P4177">
        <v>384</v>
      </c>
      <c r="Q4177">
        <v>296</v>
      </c>
      <c r="R4177">
        <v>450</v>
      </c>
      <c r="S4177">
        <v>24</v>
      </c>
      <c r="T4177">
        <v>83</v>
      </c>
      <c r="U4177">
        <v>1</v>
      </c>
      <c r="V4177">
        <v>0</v>
      </c>
      <c r="W4177">
        <v>0.33226065826033335</v>
      </c>
      <c r="X4177">
        <v>36.596283004366974</v>
      </c>
      <c r="Y4177">
        <v>135.15979005756492</v>
      </c>
      <c r="Z4177">
        <v>101.68021975917563</v>
      </c>
      <c r="AA4177">
        <v>6.2073883237761622</v>
      </c>
      <c r="AB4177">
        <v>22.402898534771065</v>
      </c>
      <c r="AC4177">
        <v>36.4473801013295</v>
      </c>
      <c r="AD4177">
        <v>0</v>
      </c>
      <c r="AE4177">
        <v>338.82622043924454</v>
      </c>
    </row>
    <row r="4178" spans="1:31" x14ac:dyDescent="0.25">
      <c r="A4178">
        <v>2391748</v>
      </c>
      <c r="B4178">
        <v>1</v>
      </c>
      <c r="C4178" t="s">
        <v>81</v>
      </c>
      <c r="D4178" t="s">
        <v>128</v>
      </c>
      <c r="E4178" t="s">
        <v>141</v>
      </c>
      <c r="F4178" t="s">
        <v>12158</v>
      </c>
      <c r="G4178" t="s">
        <v>134</v>
      </c>
      <c r="H4178" t="s">
        <v>143</v>
      </c>
      <c r="I4178" t="s">
        <v>136</v>
      </c>
      <c r="J4178" t="s">
        <v>137</v>
      </c>
      <c r="K4178" t="s">
        <v>138</v>
      </c>
      <c r="L4178" t="s">
        <v>12159</v>
      </c>
      <c r="M4178" t="s">
        <v>12160</v>
      </c>
      <c r="N4178">
        <v>8.0713888879999995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83</v>
      </c>
      <c r="U4178">
        <v>0</v>
      </c>
      <c r="V4178">
        <v>1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262.62067966573852</v>
      </c>
      <c r="AC4178">
        <v>0</v>
      </c>
      <c r="AD4178">
        <v>362.51812060665765</v>
      </c>
      <c r="AE4178">
        <v>625.13880027239611</v>
      </c>
    </row>
    <row r="4179" spans="1:31" x14ac:dyDescent="0.25">
      <c r="A4179">
        <v>2391749</v>
      </c>
      <c r="B4179">
        <v>1</v>
      </c>
      <c r="C4179" t="s">
        <v>80</v>
      </c>
      <c r="D4179" t="s">
        <v>84</v>
      </c>
      <c r="E4179" t="s">
        <v>132</v>
      </c>
      <c r="F4179" t="s">
        <v>4394</v>
      </c>
      <c r="G4179" t="s">
        <v>1612</v>
      </c>
      <c r="H4179" t="s">
        <v>135</v>
      </c>
      <c r="I4179" t="s">
        <v>136</v>
      </c>
      <c r="J4179" t="s">
        <v>137</v>
      </c>
      <c r="K4179" t="s">
        <v>138</v>
      </c>
      <c r="L4179" t="s">
        <v>12161</v>
      </c>
      <c r="M4179" t="s">
        <v>12162</v>
      </c>
      <c r="N4179">
        <v>2.665</v>
      </c>
      <c r="O4179">
        <v>0</v>
      </c>
      <c r="P4179">
        <v>12</v>
      </c>
      <c r="Q4179">
        <v>0</v>
      </c>
      <c r="R4179">
        <v>0</v>
      </c>
      <c r="S4179">
        <v>0</v>
      </c>
      <c r="T4179">
        <v>225</v>
      </c>
      <c r="U4179">
        <v>0</v>
      </c>
      <c r="V4179">
        <v>4</v>
      </c>
      <c r="W4179">
        <v>0</v>
      </c>
      <c r="X4179">
        <v>8.3848896271096773</v>
      </c>
      <c r="Y4179">
        <v>0</v>
      </c>
      <c r="Z4179">
        <v>0</v>
      </c>
      <c r="AA4179">
        <v>0</v>
      </c>
      <c r="AB4179">
        <v>329.10613479326298</v>
      </c>
      <c r="AC4179">
        <v>0</v>
      </c>
      <c r="AD4179">
        <v>42.648518288739467</v>
      </c>
      <c r="AE4179">
        <v>380.13954270911211</v>
      </c>
    </row>
    <row r="4180" spans="1:31" x14ac:dyDescent="0.25">
      <c r="A4180">
        <v>2391750</v>
      </c>
      <c r="B4180">
        <v>1</v>
      </c>
      <c r="C4180" t="s">
        <v>80</v>
      </c>
      <c r="D4180" t="s">
        <v>90</v>
      </c>
      <c r="E4180" t="s">
        <v>157</v>
      </c>
      <c r="F4180" t="s">
        <v>12163</v>
      </c>
      <c r="G4180" t="s">
        <v>134</v>
      </c>
      <c r="H4180" t="s">
        <v>135</v>
      </c>
      <c r="I4180" t="s">
        <v>136</v>
      </c>
      <c r="J4180" t="s">
        <v>137</v>
      </c>
      <c r="K4180" t="s">
        <v>138</v>
      </c>
      <c r="L4180" t="s">
        <v>12164</v>
      </c>
      <c r="M4180" t="s">
        <v>12165</v>
      </c>
      <c r="N4180">
        <v>2.7005555550000002</v>
      </c>
      <c r="O4180">
        <v>0</v>
      </c>
      <c r="P4180">
        <v>118</v>
      </c>
      <c r="Q4180">
        <v>0</v>
      </c>
      <c r="R4180">
        <v>0</v>
      </c>
      <c r="S4180">
        <v>0</v>
      </c>
      <c r="T4180">
        <v>80</v>
      </c>
      <c r="U4180">
        <v>0</v>
      </c>
      <c r="V4180">
        <v>0</v>
      </c>
      <c r="W4180">
        <v>0</v>
      </c>
      <c r="X4180">
        <v>57.087889412622367</v>
      </c>
      <c r="Y4180">
        <v>0</v>
      </c>
      <c r="Z4180">
        <v>0</v>
      </c>
      <c r="AA4180">
        <v>0</v>
      </c>
      <c r="AB4180">
        <v>110.10902758436278</v>
      </c>
      <c r="AC4180">
        <v>0</v>
      </c>
      <c r="AD4180">
        <v>0</v>
      </c>
      <c r="AE4180">
        <v>167.19691699698515</v>
      </c>
    </row>
    <row r="4181" spans="1:31" x14ac:dyDescent="0.25">
      <c r="A4181">
        <v>2391751</v>
      </c>
      <c r="B4181">
        <v>1</v>
      </c>
      <c r="C4181" t="s">
        <v>80</v>
      </c>
      <c r="D4181" t="s">
        <v>88</v>
      </c>
      <c r="E4181" t="s">
        <v>325</v>
      </c>
      <c r="F4181" t="s">
        <v>12166</v>
      </c>
      <c r="G4181" t="s">
        <v>134</v>
      </c>
      <c r="H4181" t="s">
        <v>143</v>
      </c>
      <c r="I4181" t="s">
        <v>136</v>
      </c>
      <c r="J4181" t="s">
        <v>137</v>
      </c>
      <c r="K4181" t="s">
        <v>138</v>
      </c>
      <c r="L4181" t="s">
        <v>12167</v>
      </c>
      <c r="M4181" t="s">
        <v>12168</v>
      </c>
      <c r="N4181">
        <v>5.2372222219999998</v>
      </c>
      <c r="O4181">
        <v>2</v>
      </c>
      <c r="P4181">
        <v>1058</v>
      </c>
      <c r="Q4181">
        <v>0</v>
      </c>
      <c r="R4181">
        <v>0</v>
      </c>
      <c r="S4181">
        <v>21</v>
      </c>
      <c r="T4181">
        <v>218</v>
      </c>
      <c r="U4181">
        <v>9</v>
      </c>
      <c r="V4181">
        <v>2</v>
      </c>
      <c r="W4181">
        <v>409.79111822887955</v>
      </c>
      <c r="X4181">
        <v>2608.3638549035818</v>
      </c>
      <c r="Y4181">
        <v>0</v>
      </c>
      <c r="Z4181">
        <v>0</v>
      </c>
      <c r="AA4181">
        <v>1700.4112839058484</v>
      </c>
      <c r="AB4181">
        <v>1489.2212869984694</v>
      </c>
      <c r="AC4181">
        <v>2348.4691033138888</v>
      </c>
      <c r="AD4181">
        <v>163.91438747189247</v>
      </c>
      <c r="AE4181">
        <v>8720.1710348225606</v>
      </c>
    </row>
    <row r="4182" spans="1:31" x14ac:dyDescent="0.25">
      <c r="A4182">
        <v>2391752</v>
      </c>
      <c r="B4182">
        <v>1</v>
      </c>
      <c r="C4182" t="s">
        <v>80</v>
      </c>
      <c r="D4182" t="s">
        <v>90</v>
      </c>
      <c r="E4182" t="s">
        <v>157</v>
      </c>
      <c r="F4182" t="s">
        <v>12169</v>
      </c>
      <c r="G4182" t="s">
        <v>134</v>
      </c>
      <c r="H4182" t="s">
        <v>135</v>
      </c>
      <c r="I4182" t="s">
        <v>136</v>
      </c>
      <c r="J4182" t="s">
        <v>137</v>
      </c>
      <c r="K4182" t="s">
        <v>138</v>
      </c>
      <c r="L4182" t="s">
        <v>12170</v>
      </c>
      <c r="M4182" t="s">
        <v>12171</v>
      </c>
      <c r="N4182">
        <v>2.6711111110000001</v>
      </c>
      <c r="O4182">
        <v>0</v>
      </c>
      <c r="P4182">
        <v>4</v>
      </c>
      <c r="Q4182">
        <v>0</v>
      </c>
      <c r="R4182">
        <v>0</v>
      </c>
      <c r="S4182">
        <v>0</v>
      </c>
      <c r="T4182">
        <v>33</v>
      </c>
      <c r="U4182">
        <v>0</v>
      </c>
      <c r="V4182">
        <v>0</v>
      </c>
      <c r="W4182">
        <v>0</v>
      </c>
      <c r="X4182">
        <v>4.6392451311479759</v>
      </c>
      <c r="Y4182">
        <v>0</v>
      </c>
      <c r="Z4182">
        <v>0</v>
      </c>
      <c r="AA4182">
        <v>0</v>
      </c>
      <c r="AB4182">
        <v>77.790056417713018</v>
      </c>
      <c r="AC4182">
        <v>0</v>
      </c>
      <c r="AD4182">
        <v>0</v>
      </c>
      <c r="AE4182">
        <v>82.429301548860991</v>
      </c>
    </row>
    <row r="4183" spans="1:31" x14ac:dyDescent="0.25">
      <c r="A4183">
        <v>2391755</v>
      </c>
      <c r="B4183">
        <v>1</v>
      </c>
      <c r="C4183" t="s">
        <v>80</v>
      </c>
      <c r="D4183" t="s">
        <v>96</v>
      </c>
      <c r="E4183" t="s">
        <v>153</v>
      </c>
      <c r="F4183" t="s">
        <v>12172</v>
      </c>
      <c r="G4183" t="s">
        <v>134</v>
      </c>
      <c r="H4183" t="s">
        <v>143</v>
      </c>
      <c r="I4183" t="s">
        <v>136</v>
      </c>
      <c r="J4183" t="s">
        <v>137</v>
      </c>
      <c r="K4183" t="s">
        <v>138</v>
      </c>
      <c r="L4183" t="s">
        <v>12173</v>
      </c>
      <c r="M4183" t="s">
        <v>12174</v>
      </c>
      <c r="N4183">
        <v>3.733055555</v>
      </c>
      <c r="O4183">
        <v>0</v>
      </c>
      <c r="P4183">
        <v>1586</v>
      </c>
      <c r="Q4183">
        <v>0</v>
      </c>
      <c r="R4183">
        <v>0</v>
      </c>
      <c r="S4183">
        <v>3</v>
      </c>
      <c r="T4183">
        <v>330</v>
      </c>
      <c r="U4183">
        <v>0</v>
      </c>
      <c r="V4183">
        <v>0</v>
      </c>
      <c r="W4183">
        <v>0</v>
      </c>
      <c r="X4183">
        <v>1481.5309768440559</v>
      </c>
      <c r="Y4183">
        <v>0</v>
      </c>
      <c r="Z4183">
        <v>0</v>
      </c>
      <c r="AA4183">
        <v>147.34806938126459</v>
      </c>
      <c r="AB4183">
        <v>1222.8810060247804</v>
      </c>
      <c r="AC4183">
        <v>0</v>
      </c>
      <c r="AD4183">
        <v>0</v>
      </c>
      <c r="AE4183">
        <v>2851.7600522501007</v>
      </c>
    </row>
    <row r="4184" spans="1:31" x14ac:dyDescent="0.25">
      <c r="A4184">
        <v>2391756</v>
      </c>
      <c r="B4184">
        <v>1</v>
      </c>
      <c r="C4184" t="s">
        <v>80</v>
      </c>
      <c r="D4184" t="s">
        <v>104</v>
      </c>
      <c r="E4184" t="s">
        <v>153</v>
      </c>
      <c r="F4184" t="s">
        <v>4159</v>
      </c>
      <c r="G4184" t="s">
        <v>162</v>
      </c>
      <c r="H4184" t="s">
        <v>143</v>
      </c>
      <c r="I4184" t="s">
        <v>136</v>
      </c>
      <c r="J4184" t="s">
        <v>137</v>
      </c>
      <c r="K4184" t="s">
        <v>163</v>
      </c>
      <c r="L4184" t="s">
        <v>12175</v>
      </c>
      <c r="M4184" t="s">
        <v>12176</v>
      </c>
      <c r="N4184">
        <v>0.69555555499999999</v>
      </c>
      <c r="O4184">
        <v>34</v>
      </c>
      <c r="P4184">
        <v>2053</v>
      </c>
      <c r="Q4184">
        <v>117</v>
      </c>
      <c r="R4184">
        <v>163</v>
      </c>
      <c r="S4184">
        <v>49</v>
      </c>
      <c r="T4184">
        <v>234</v>
      </c>
      <c r="U4184">
        <v>3</v>
      </c>
      <c r="V4184">
        <v>1</v>
      </c>
      <c r="W4184">
        <v>32.138954189112113</v>
      </c>
      <c r="X4184">
        <v>288.98783640797012</v>
      </c>
      <c r="Y4184">
        <v>88.939879728969217</v>
      </c>
      <c r="Z4184">
        <v>46.560818506795478</v>
      </c>
      <c r="AA4184">
        <v>112.00739707976975</v>
      </c>
      <c r="AB4184">
        <v>86.068096979293713</v>
      </c>
      <c r="AC4184">
        <v>8.7498270231841779</v>
      </c>
      <c r="AD4184">
        <v>0.8947831573639935</v>
      </c>
      <c r="AE4184">
        <v>664.34759307245861</v>
      </c>
    </row>
    <row r="4185" spans="1:31" x14ac:dyDescent="0.25">
      <c r="A4185">
        <v>2391757</v>
      </c>
      <c r="B4185">
        <v>1</v>
      </c>
      <c r="C4185" t="s">
        <v>80</v>
      </c>
      <c r="D4185" t="s">
        <v>108</v>
      </c>
      <c r="E4185" t="s">
        <v>132</v>
      </c>
      <c r="F4185" t="s">
        <v>4363</v>
      </c>
      <c r="G4185" t="s">
        <v>134</v>
      </c>
      <c r="H4185" t="s">
        <v>135</v>
      </c>
      <c r="I4185" t="s">
        <v>136</v>
      </c>
      <c r="J4185" t="s">
        <v>137</v>
      </c>
      <c r="K4185" t="s">
        <v>138</v>
      </c>
      <c r="L4185" t="s">
        <v>12177</v>
      </c>
      <c r="M4185" t="s">
        <v>12178</v>
      </c>
      <c r="N4185">
        <v>6.3194444440000002</v>
      </c>
      <c r="O4185">
        <v>0</v>
      </c>
      <c r="P4185">
        <v>74</v>
      </c>
      <c r="Q4185">
        <v>0</v>
      </c>
      <c r="R4185">
        <v>3</v>
      </c>
      <c r="S4185">
        <v>0</v>
      </c>
      <c r="T4185">
        <v>6</v>
      </c>
      <c r="U4185">
        <v>0</v>
      </c>
      <c r="V4185">
        <v>0</v>
      </c>
      <c r="W4185">
        <v>0</v>
      </c>
      <c r="X4185">
        <v>67.777190796374924</v>
      </c>
      <c r="Y4185">
        <v>0</v>
      </c>
      <c r="Z4185">
        <v>2.7725617260123818</v>
      </c>
      <c r="AA4185">
        <v>0</v>
      </c>
      <c r="AB4185">
        <v>22.628119022549111</v>
      </c>
      <c r="AC4185">
        <v>0</v>
      </c>
      <c r="AD4185">
        <v>0</v>
      </c>
      <c r="AE4185">
        <v>93.177871544936423</v>
      </c>
    </row>
    <row r="4186" spans="1:31" x14ac:dyDescent="0.25">
      <c r="A4186">
        <v>2391758</v>
      </c>
      <c r="B4186">
        <v>1</v>
      </c>
      <c r="C4186" t="s">
        <v>81</v>
      </c>
      <c r="D4186" t="s">
        <v>128</v>
      </c>
      <c r="E4186" t="s">
        <v>153</v>
      </c>
      <c r="F4186" t="s">
        <v>5438</v>
      </c>
      <c r="G4186" t="s">
        <v>134</v>
      </c>
      <c r="H4186" t="s">
        <v>143</v>
      </c>
      <c r="I4186" t="s">
        <v>136</v>
      </c>
      <c r="J4186" t="s">
        <v>137</v>
      </c>
      <c r="K4186" t="s">
        <v>138</v>
      </c>
      <c r="L4186" t="s">
        <v>12179</v>
      </c>
      <c r="M4186" t="s">
        <v>12180</v>
      </c>
      <c r="N4186">
        <v>8.0908333330000008</v>
      </c>
      <c r="O4186">
        <v>0</v>
      </c>
      <c r="P4186">
        <v>0</v>
      </c>
      <c r="Q4186">
        <v>0</v>
      </c>
      <c r="R4186">
        <v>0</v>
      </c>
      <c r="S4186">
        <v>2</v>
      </c>
      <c r="T4186">
        <v>326</v>
      </c>
      <c r="U4186">
        <v>0</v>
      </c>
      <c r="V4186">
        <v>1</v>
      </c>
      <c r="W4186">
        <v>0</v>
      </c>
      <c r="X4186">
        <v>0</v>
      </c>
      <c r="Y4186">
        <v>0</v>
      </c>
      <c r="Z4186">
        <v>0</v>
      </c>
      <c r="AA4186">
        <v>73.164138800668141</v>
      </c>
      <c r="AB4186">
        <v>1526.8173160349445</v>
      </c>
      <c r="AC4186">
        <v>0</v>
      </c>
      <c r="AD4186">
        <v>362.08115239682354</v>
      </c>
      <c r="AE4186">
        <v>1962.0626072324362</v>
      </c>
    </row>
    <row r="4187" spans="1:31" x14ac:dyDescent="0.25">
      <c r="A4187">
        <v>2391761</v>
      </c>
      <c r="B4187">
        <v>1</v>
      </c>
      <c r="C4187" t="s">
        <v>81</v>
      </c>
      <c r="D4187" t="s">
        <v>122</v>
      </c>
      <c r="E4187" t="s">
        <v>153</v>
      </c>
      <c r="F4187" t="s">
        <v>9880</v>
      </c>
      <c r="G4187" t="s">
        <v>162</v>
      </c>
      <c r="H4187" t="s">
        <v>143</v>
      </c>
      <c r="I4187" t="s">
        <v>136</v>
      </c>
      <c r="J4187" t="s">
        <v>137</v>
      </c>
      <c r="K4187" t="s">
        <v>163</v>
      </c>
      <c r="L4187" t="s">
        <v>12181</v>
      </c>
      <c r="M4187" t="s">
        <v>12182</v>
      </c>
      <c r="N4187">
        <v>0.29472222199999998</v>
      </c>
      <c r="O4187">
        <v>0</v>
      </c>
      <c r="P4187">
        <v>0</v>
      </c>
      <c r="Q4187">
        <v>11</v>
      </c>
      <c r="R4187">
        <v>0</v>
      </c>
      <c r="S4187">
        <v>4</v>
      </c>
      <c r="T4187">
        <v>0</v>
      </c>
      <c r="U4187">
        <v>1</v>
      </c>
      <c r="V4187">
        <v>0</v>
      </c>
      <c r="W4187">
        <v>0</v>
      </c>
      <c r="X4187">
        <v>0</v>
      </c>
      <c r="Y4187">
        <v>0.58483716128255747</v>
      </c>
      <c r="Z4187">
        <v>0</v>
      </c>
      <c r="AA4187">
        <v>15.519002842380269</v>
      </c>
      <c r="AB4187">
        <v>0</v>
      </c>
      <c r="AC4187">
        <v>17.073143614794969</v>
      </c>
      <c r="AD4187">
        <v>0</v>
      </c>
      <c r="AE4187">
        <v>33.176983618457797</v>
      </c>
    </row>
    <row r="4188" spans="1:31" x14ac:dyDescent="0.25">
      <c r="A4188">
        <v>2391762</v>
      </c>
      <c r="B4188">
        <v>1</v>
      </c>
      <c r="C4188" t="s">
        <v>80</v>
      </c>
      <c r="D4188" t="s">
        <v>90</v>
      </c>
      <c r="E4188" t="s">
        <v>132</v>
      </c>
      <c r="F4188" t="s">
        <v>12183</v>
      </c>
      <c r="G4188" t="s">
        <v>134</v>
      </c>
      <c r="H4188" t="s">
        <v>135</v>
      </c>
      <c r="I4188" t="s">
        <v>136</v>
      </c>
      <c r="J4188" t="s">
        <v>137</v>
      </c>
      <c r="K4188" t="s">
        <v>138</v>
      </c>
      <c r="L4188" t="s">
        <v>12184</v>
      </c>
      <c r="M4188" t="s">
        <v>12185</v>
      </c>
      <c r="N4188">
        <v>3.3830555549999999</v>
      </c>
      <c r="O4188">
        <v>0</v>
      </c>
      <c r="P4188">
        <v>357</v>
      </c>
      <c r="Q4188">
        <v>0</v>
      </c>
      <c r="R4188">
        <v>0</v>
      </c>
      <c r="S4188">
        <v>0</v>
      </c>
      <c r="T4188">
        <v>124</v>
      </c>
      <c r="U4188">
        <v>0</v>
      </c>
      <c r="V4188">
        <v>0</v>
      </c>
      <c r="W4188">
        <v>0</v>
      </c>
      <c r="X4188">
        <v>231.74063270028461</v>
      </c>
      <c r="Y4188">
        <v>0</v>
      </c>
      <c r="Z4188">
        <v>0</v>
      </c>
      <c r="AA4188">
        <v>0</v>
      </c>
      <c r="AB4188">
        <v>173.31343659426065</v>
      </c>
      <c r="AC4188">
        <v>0</v>
      </c>
      <c r="AD4188">
        <v>0</v>
      </c>
      <c r="AE4188">
        <v>405.05406929454523</v>
      </c>
    </row>
    <row r="4189" spans="1:31" x14ac:dyDescent="0.25">
      <c r="A4189">
        <v>2391763</v>
      </c>
      <c r="B4189">
        <v>1</v>
      </c>
      <c r="C4189" t="s">
        <v>80</v>
      </c>
      <c r="D4189" t="s">
        <v>93</v>
      </c>
      <c r="E4189" t="s">
        <v>153</v>
      </c>
      <c r="F4189" t="s">
        <v>12186</v>
      </c>
      <c r="G4189" t="s">
        <v>134</v>
      </c>
      <c r="H4189" t="s">
        <v>143</v>
      </c>
      <c r="I4189" t="s">
        <v>136</v>
      </c>
      <c r="J4189" t="s">
        <v>137</v>
      </c>
      <c r="K4189" t="s">
        <v>138</v>
      </c>
      <c r="L4189" t="s">
        <v>12187</v>
      </c>
      <c r="M4189" t="s">
        <v>12188</v>
      </c>
      <c r="N4189">
        <v>5.9516666660000004</v>
      </c>
      <c r="O4189">
        <v>0</v>
      </c>
      <c r="P4189">
        <v>8</v>
      </c>
      <c r="Q4189">
        <v>32</v>
      </c>
      <c r="R4189">
        <v>106</v>
      </c>
      <c r="S4189">
        <v>8</v>
      </c>
      <c r="T4189">
        <v>23</v>
      </c>
      <c r="U4189">
        <v>0</v>
      </c>
      <c r="V4189">
        <v>0</v>
      </c>
      <c r="W4189">
        <v>0</v>
      </c>
      <c r="X4189">
        <v>11.171395671692672</v>
      </c>
      <c r="Y4189">
        <v>337.4651458717131</v>
      </c>
      <c r="Z4189">
        <v>1288.6991296423923</v>
      </c>
      <c r="AA4189">
        <v>91.882973655933299</v>
      </c>
      <c r="AB4189">
        <v>265.40949844445885</v>
      </c>
      <c r="AC4189">
        <v>0</v>
      </c>
      <c r="AD4189">
        <v>0</v>
      </c>
      <c r="AE4189">
        <v>1994.6281432861904</v>
      </c>
    </row>
    <row r="4190" spans="1:31" x14ac:dyDescent="0.25">
      <c r="A4190">
        <v>2391764</v>
      </c>
      <c r="B4190">
        <v>1</v>
      </c>
      <c r="C4190" t="s">
        <v>81</v>
      </c>
      <c r="D4190" t="s">
        <v>128</v>
      </c>
      <c r="E4190" t="s">
        <v>153</v>
      </c>
      <c r="F4190" t="s">
        <v>12189</v>
      </c>
      <c r="G4190" t="s">
        <v>134</v>
      </c>
      <c r="H4190" t="s">
        <v>143</v>
      </c>
      <c r="I4190" t="s">
        <v>136</v>
      </c>
      <c r="J4190" t="s">
        <v>137</v>
      </c>
      <c r="K4190" t="s">
        <v>138</v>
      </c>
      <c r="L4190" t="s">
        <v>12190</v>
      </c>
      <c r="M4190" t="s">
        <v>12191</v>
      </c>
      <c r="N4190">
        <v>7.5597222220000004</v>
      </c>
      <c r="O4190">
        <v>0</v>
      </c>
      <c r="P4190">
        <v>0</v>
      </c>
      <c r="Q4190">
        <v>0</v>
      </c>
      <c r="R4190">
        <v>0</v>
      </c>
      <c r="S4190">
        <v>1</v>
      </c>
      <c r="T4190">
        <v>318</v>
      </c>
      <c r="U4190">
        <v>0</v>
      </c>
      <c r="V4190">
        <v>6</v>
      </c>
      <c r="W4190">
        <v>0</v>
      </c>
      <c r="X4190">
        <v>0</v>
      </c>
      <c r="Y4190">
        <v>0</v>
      </c>
      <c r="Z4190">
        <v>0</v>
      </c>
      <c r="AA4190">
        <v>32.036879346449204</v>
      </c>
      <c r="AB4190">
        <v>1524.4461246720966</v>
      </c>
      <c r="AC4190">
        <v>0</v>
      </c>
      <c r="AD4190">
        <v>804.53279343233487</v>
      </c>
      <c r="AE4190">
        <v>2361.0157974508807</v>
      </c>
    </row>
    <row r="4191" spans="1:31" x14ac:dyDescent="0.25">
      <c r="A4191">
        <v>2391765</v>
      </c>
      <c r="B4191">
        <v>1</v>
      </c>
      <c r="C4191" t="s">
        <v>80</v>
      </c>
      <c r="D4191" t="s">
        <v>101</v>
      </c>
      <c r="E4191" t="s">
        <v>157</v>
      </c>
      <c r="F4191" t="s">
        <v>12192</v>
      </c>
      <c r="G4191" t="s">
        <v>213</v>
      </c>
      <c r="H4191" t="s">
        <v>135</v>
      </c>
      <c r="I4191" t="s">
        <v>136</v>
      </c>
      <c r="J4191" t="s">
        <v>137</v>
      </c>
      <c r="K4191" t="s">
        <v>163</v>
      </c>
      <c r="L4191" t="s">
        <v>12193</v>
      </c>
      <c r="M4191" t="s">
        <v>12194</v>
      </c>
      <c r="N4191">
        <v>1.3530555550000001</v>
      </c>
      <c r="O4191">
        <v>0</v>
      </c>
      <c r="P4191">
        <v>89</v>
      </c>
      <c r="Q4191">
        <v>0</v>
      </c>
      <c r="R4191">
        <v>0</v>
      </c>
      <c r="S4191">
        <v>0</v>
      </c>
      <c r="T4191">
        <v>2</v>
      </c>
      <c r="U4191">
        <v>0</v>
      </c>
      <c r="V4191">
        <v>0</v>
      </c>
      <c r="W4191">
        <v>0</v>
      </c>
      <c r="X4191">
        <v>18.609918380340812</v>
      </c>
      <c r="Y4191">
        <v>0</v>
      </c>
      <c r="Z4191">
        <v>0</v>
      </c>
      <c r="AA4191">
        <v>0</v>
      </c>
      <c r="AB4191">
        <v>1.6628039019301331</v>
      </c>
      <c r="AC4191">
        <v>0</v>
      </c>
      <c r="AD4191">
        <v>0</v>
      </c>
      <c r="AE4191">
        <v>20.272722282270944</v>
      </c>
    </row>
    <row r="4192" spans="1:31" x14ac:dyDescent="0.25">
      <c r="A4192">
        <v>2391766</v>
      </c>
      <c r="B4192">
        <v>1</v>
      </c>
      <c r="C4192" t="s">
        <v>80</v>
      </c>
      <c r="D4192" t="s">
        <v>110</v>
      </c>
      <c r="E4192" t="s">
        <v>176</v>
      </c>
      <c r="F4192" t="s">
        <v>12195</v>
      </c>
      <c r="G4192" t="s">
        <v>254</v>
      </c>
      <c r="H4192" t="s">
        <v>135</v>
      </c>
      <c r="I4192" t="s">
        <v>136</v>
      </c>
      <c r="J4192" t="s">
        <v>137</v>
      </c>
      <c r="K4192" t="s">
        <v>163</v>
      </c>
      <c r="L4192" t="s">
        <v>12196</v>
      </c>
      <c r="M4192" t="s">
        <v>12197</v>
      </c>
      <c r="N4192">
        <v>1.348333333</v>
      </c>
      <c r="O4192">
        <v>0</v>
      </c>
      <c r="P4192">
        <v>86</v>
      </c>
      <c r="Q4192">
        <v>0</v>
      </c>
      <c r="R4192">
        <v>0</v>
      </c>
      <c r="S4192">
        <v>0</v>
      </c>
      <c r="T4192">
        <v>9</v>
      </c>
      <c r="U4192">
        <v>0</v>
      </c>
      <c r="V4192">
        <v>0</v>
      </c>
      <c r="W4192">
        <v>0</v>
      </c>
      <c r="X4192">
        <v>25.176505703192507</v>
      </c>
      <c r="Y4192">
        <v>0</v>
      </c>
      <c r="Z4192">
        <v>0</v>
      </c>
      <c r="AA4192">
        <v>0</v>
      </c>
      <c r="AB4192">
        <v>10.291279596187229</v>
      </c>
      <c r="AC4192">
        <v>0</v>
      </c>
      <c r="AD4192">
        <v>0</v>
      </c>
      <c r="AE4192">
        <v>35.467785299379734</v>
      </c>
    </row>
    <row r="4193" spans="1:31" x14ac:dyDescent="0.25">
      <c r="A4193">
        <v>2391767</v>
      </c>
      <c r="B4193">
        <v>1</v>
      </c>
      <c r="C4193" t="s">
        <v>81</v>
      </c>
      <c r="D4193" t="s">
        <v>122</v>
      </c>
      <c r="E4193" t="s">
        <v>157</v>
      </c>
      <c r="F4193" t="s">
        <v>12198</v>
      </c>
      <c r="G4193" t="s">
        <v>147</v>
      </c>
      <c r="H4193" t="s">
        <v>135</v>
      </c>
      <c r="I4193" t="s">
        <v>136</v>
      </c>
      <c r="J4193" t="s">
        <v>137</v>
      </c>
      <c r="K4193" t="s">
        <v>138</v>
      </c>
      <c r="L4193" t="s">
        <v>12199</v>
      </c>
      <c r="M4193" t="s">
        <v>12200</v>
      </c>
      <c r="N4193">
        <v>5.8138888880000001</v>
      </c>
      <c r="O4193">
        <v>0</v>
      </c>
      <c r="P4193">
        <v>7</v>
      </c>
      <c r="Q4193">
        <v>0</v>
      </c>
      <c r="R4193">
        <v>1</v>
      </c>
      <c r="S4193">
        <v>0</v>
      </c>
      <c r="T4193">
        <v>4</v>
      </c>
      <c r="U4193">
        <v>0</v>
      </c>
      <c r="V4193">
        <v>0</v>
      </c>
      <c r="W4193">
        <v>0</v>
      </c>
      <c r="X4193">
        <v>5.0224014427443704</v>
      </c>
      <c r="Y4193">
        <v>0</v>
      </c>
      <c r="Z4193">
        <v>6.8995325542357877</v>
      </c>
      <c r="AA4193">
        <v>0</v>
      </c>
      <c r="AB4193">
        <v>38.762982439605622</v>
      </c>
      <c r="AC4193">
        <v>0</v>
      </c>
      <c r="AD4193">
        <v>0</v>
      </c>
      <c r="AE4193">
        <v>50.68491643658578</v>
      </c>
    </row>
    <row r="4194" spans="1:31" x14ac:dyDescent="0.25">
      <c r="A4194">
        <v>2391769</v>
      </c>
      <c r="B4194">
        <v>1</v>
      </c>
      <c r="C4194" t="s">
        <v>81</v>
      </c>
      <c r="D4194" t="s">
        <v>114</v>
      </c>
      <c r="E4194" t="s">
        <v>141</v>
      </c>
      <c r="F4194" t="s">
        <v>12201</v>
      </c>
      <c r="G4194" t="s">
        <v>206</v>
      </c>
      <c r="H4194" t="s">
        <v>143</v>
      </c>
      <c r="I4194" t="s">
        <v>136</v>
      </c>
      <c r="J4194" t="s">
        <v>137</v>
      </c>
      <c r="K4194" t="s">
        <v>163</v>
      </c>
      <c r="L4194" t="s">
        <v>12202</v>
      </c>
      <c r="M4194" t="s">
        <v>12203</v>
      </c>
      <c r="N4194">
        <v>4.1527777769999998</v>
      </c>
      <c r="O4194">
        <v>0</v>
      </c>
      <c r="P4194">
        <v>71</v>
      </c>
      <c r="Q4194">
        <v>0</v>
      </c>
      <c r="R4194">
        <v>25</v>
      </c>
      <c r="S4194">
        <v>0</v>
      </c>
      <c r="T4194">
        <v>3</v>
      </c>
      <c r="U4194">
        <v>0</v>
      </c>
      <c r="V4194">
        <v>0</v>
      </c>
      <c r="W4194">
        <v>0</v>
      </c>
      <c r="X4194">
        <v>30.723646986356208</v>
      </c>
      <c r="Y4194">
        <v>0</v>
      </c>
      <c r="Z4194">
        <v>62.823753663163309</v>
      </c>
      <c r="AA4194">
        <v>0</v>
      </c>
      <c r="AB4194">
        <v>7.3004068469904579</v>
      </c>
      <c r="AC4194">
        <v>0</v>
      </c>
      <c r="AD4194">
        <v>0</v>
      </c>
      <c r="AE4194">
        <v>100.84780749650997</v>
      </c>
    </row>
    <row r="4195" spans="1:31" x14ac:dyDescent="0.25">
      <c r="A4195">
        <v>2391770</v>
      </c>
      <c r="B4195">
        <v>1</v>
      </c>
      <c r="C4195" t="s">
        <v>80</v>
      </c>
      <c r="D4195" t="s">
        <v>97</v>
      </c>
      <c r="E4195" t="s">
        <v>157</v>
      </c>
      <c r="F4195" t="s">
        <v>12204</v>
      </c>
      <c r="G4195" t="s">
        <v>272</v>
      </c>
      <c r="H4195" t="s">
        <v>135</v>
      </c>
      <c r="I4195" t="s">
        <v>136</v>
      </c>
      <c r="J4195" t="s">
        <v>137</v>
      </c>
      <c r="K4195" t="s">
        <v>163</v>
      </c>
      <c r="L4195" t="s">
        <v>12205</v>
      </c>
      <c r="M4195" t="s">
        <v>12206</v>
      </c>
      <c r="N4195">
        <v>1.514444444</v>
      </c>
      <c r="O4195">
        <v>0</v>
      </c>
      <c r="P4195">
        <v>71</v>
      </c>
      <c r="Q4195">
        <v>0</v>
      </c>
      <c r="R4195">
        <v>0</v>
      </c>
      <c r="S4195">
        <v>0</v>
      </c>
      <c r="T4195">
        <v>4</v>
      </c>
      <c r="U4195">
        <v>0</v>
      </c>
      <c r="V4195">
        <v>0</v>
      </c>
      <c r="W4195">
        <v>0</v>
      </c>
      <c r="X4195">
        <v>63.111030640745611</v>
      </c>
      <c r="Y4195">
        <v>0</v>
      </c>
      <c r="Z4195">
        <v>0</v>
      </c>
      <c r="AA4195">
        <v>0</v>
      </c>
      <c r="AB4195">
        <v>5.7706712435953182</v>
      </c>
      <c r="AC4195">
        <v>0</v>
      </c>
      <c r="AD4195">
        <v>0</v>
      </c>
      <c r="AE4195">
        <v>68.881701884340927</v>
      </c>
    </row>
    <row r="4196" spans="1:31" x14ac:dyDescent="0.25">
      <c r="A4196">
        <v>2391771</v>
      </c>
      <c r="B4196">
        <v>1</v>
      </c>
      <c r="C4196" t="s">
        <v>80</v>
      </c>
      <c r="D4196" t="s">
        <v>106</v>
      </c>
      <c r="E4196" t="s">
        <v>153</v>
      </c>
      <c r="F4196" t="s">
        <v>12207</v>
      </c>
      <c r="G4196" t="s">
        <v>134</v>
      </c>
      <c r="H4196" t="s">
        <v>143</v>
      </c>
      <c r="I4196" t="s">
        <v>136</v>
      </c>
      <c r="J4196" t="s">
        <v>137</v>
      </c>
      <c r="K4196" t="s">
        <v>138</v>
      </c>
      <c r="L4196" t="s">
        <v>12208</v>
      </c>
      <c r="M4196" t="s">
        <v>12209</v>
      </c>
      <c r="N4196">
        <v>2.4900000000000002</v>
      </c>
      <c r="O4196">
        <v>0</v>
      </c>
      <c r="P4196">
        <v>6040</v>
      </c>
      <c r="Q4196">
        <v>0</v>
      </c>
      <c r="R4196">
        <v>19</v>
      </c>
      <c r="S4196">
        <v>2</v>
      </c>
      <c r="T4196">
        <v>853</v>
      </c>
      <c r="U4196">
        <v>0</v>
      </c>
      <c r="V4196">
        <v>5</v>
      </c>
      <c r="W4196">
        <v>0</v>
      </c>
      <c r="X4196">
        <v>2168.3384059572832</v>
      </c>
      <c r="Y4196">
        <v>0</v>
      </c>
      <c r="Z4196">
        <v>23.891094231008449</v>
      </c>
      <c r="AA4196">
        <v>4.124518282117414</v>
      </c>
      <c r="AB4196">
        <v>1252.8099335111642</v>
      </c>
      <c r="AC4196">
        <v>0</v>
      </c>
      <c r="AD4196">
        <v>122.64573150136067</v>
      </c>
      <c r="AE4196">
        <v>3571.8096834829344</v>
      </c>
    </row>
    <row r="4197" spans="1:31" x14ac:dyDescent="0.25">
      <c r="A4197">
        <v>2391773</v>
      </c>
      <c r="B4197">
        <v>1</v>
      </c>
      <c r="C4197" t="s">
        <v>80</v>
      </c>
      <c r="D4197" t="s">
        <v>94</v>
      </c>
      <c r="E4197" t="s">
        <v>153</v>
      </c>
      <c r="F4197" t="s">
        <v>11384</v>
      </c>
      <c r="G4197" t="s">
        <v>254</v>
      </c>
      <c r="H4197" t="s">
        <v>143</v>
      </c>
      <c r="I4197" t="s">
        <v>136</v>
      </c>
      <c r="J4197" t="s">
        <v>137</v>
      </c>
      <c r="K4197" t="s">
        <v>163</v>
      </c>
      <c r="L4197" t="s">
        <v>12210</v>
      </c>
      <c r="M4197" t="s">
        <v>12211</v>
      </c>
      <c r="N4197">
        <v>1.321111111</v>
      </c>
      <c r="O4197">
        <v>0</v>
      </c>
      <c r="P4197">
        <v>1</v>
      </c>
      <c r="Q4197">
        <v>4</v>
      </c>
      <c r="R4197">
        <v>59</v>
      </c>
      <c r="S4197">
        <v>1</v>
      </c>
      <c r="T4197">
        <v>5</v>
      </c>
      <c r="U4197">
        <v>0</v>
      </c>
      <c r="V4197">
        <v>0</v>
      </c>
      <c r="W4197">
        <v>0</v>
      </c>
      <c r="X4197">
        <v>0.8220864064116602</v>
      </c>
      <c r="Y4197">
        <v>4.1909812446329227</v>
      </c>
      <c r="Z4197">
        <v>1.8612115095193822</v>
      </c>
      <c r="AA4197">
        <v>1.5117699988359998</v>
      </c>
      <c r="AB4197">
        <v>8.9818865000520258</v>
      </c>
      <c r="AC4197">
        <v>0</v>
      </c>
      <c r="AD4197">
        <v>0</v>
      </c>
      <c r="AE4197">
        <v>17.367935659451991</v>
      </c>
    </row>
    <row r="4198" spans="1:31" x14ac:dyDescent="0.25">
      <c r="A4198">
        <v>2391774</v>
      </c>
      <c r="B4198">
        <v>1</v>
      </c>
      <c r="C4198" t="s">
        <v>80</v>
      </c>
      <c r="D4198" t="s">
        <v>82</v>
      </c>
      <c r="E4198" t="s">
        <v>181</v>
      </c>
      <c r="F4198" t="s">
        <v>12212</v>
      </c>
      <c r="G4198" t="s">
        <v>1316</v>
      </c>
      <c r="H4198" t="s">
        <v>135</v>
      </c>
      <c r="I4198" t="s">
        <v>136</v>
      </c>
      <c r="J4198" t="s">
        <v>137</v>
      </c>
      <c r="K4198" t="s">
        <v>163</v>
      </c>
      <c r="L4198" t="s">
        <v>12213</v>
      </c>
      <c r="M4198" t="s">
        <v>12214</v>
      </c>
      <c r="N4198">
        <v>2.0066666660000001</v>
      </c>
      <c r="O4198">
        <v>0</v>
      </c>
      <c r="P4198">
        <v>2</v>
      </c>
      <c r="Q4198">
        <v>0</v>
      </c>
      <c r="R4198">
        <v>0</v>
      </c>
      <c r="S4198">
        <v>0</v>
      </c>
      <c r="T4198">
        <v>1</v>
      </c>
      <c r="U4198">
        <v>0</v>
      </c>
      <c r="V4198">
        <v>0</v>
      </c>
      <c r="W4198">
        <v>0</v>
      </c>
      <c r="X4198">
        <v>0.99713430452865581</v>
      </c>
      <c r="Y4198">
        <v>0</v>
      </c>
      <c r="Z4198">
        <v>0</v>
      </c>
      <c r="AA4198">
        <v>0</v>
      </c>
      <c r="AB4198">
        <v>4.574131966379251E-2</v>
      </c>
      <c r="AC4198">
        <v>0</v>
      </c>
      <c r="AD4198">
        <v>0</v>
      </c>
      <c r="AE4198">
        <v>1.0428756241924484</v>
      </c>
    </row>
    <row r="4199" spans="1:31" x14ac:dyDescent="0.25">
      <c r="A4199">
        <v>2391776</v>
      </c>
      <c r="B4199">
        <v>1</v>
      </c>
      <c r="C4199" t="s">
        <v>81</v>
      </c>
      <c r="D4199" t="s">
        <v>112</v>
      </c>
      <c r="E4199" t="s">
        <v>153</v>
      </c>
      <c r="F4199" t="s">
        <v>12215</v>
      </c>
      <c r="G4199" t="s">
        <v>134</v>
      </c>
      <c r="H4199" t="s">
        <v>143</v>
      </c>
      <c r="I4199" t="s">
        <v>136</v>
      </c>
      <c r="J4199" t="s">
        <v>137</v>
      </c>
      <c r="K4199" t="s">
        <v>138</v>
      </c>
      <c r="L4199" t="s">
        <v>12216</v>
      </c>
      <c r="M4199" t="s">
        <v>12217</v>
      </c>
      <c r="N4199">
        <v>0.60388888799999996</v>
      </c>
      <c r="O4199">
        <v>0</v>
      </c>
      <c r="P4199">
        <v>536</v>
      </c>
      <c r="Q4199">
        <v>3</v>
      </c>
      <c r="R4199">
        <v>4</v>
      </c>
      <c r="S4199">
        <v>2</v>
      </c>
      <c r="T4199">
        <v>57</v>
      </c>
      <c r="U4199">
        <v>2</v>
      </c>
      <c r="V4199">
        <v>0</v>
      </c>
      <c r="W4199">
        <v>0</v>
      </c>
      <c r="X4199">
        <v>29.620421074839296</v>
      </c>
      <c r="Y4199">
        <v>6.3289773369215681</v>
      </c>
      <c r="Z4199">
        <v>2.2199152251935805</v>
      </c>
      <c r="AA4199">
        <v>1.3684569537561444</v>
      </c>
      <c r="AB4199">
        <v>10.184964566817069</v>
      </c>
      <c r="AC4199">
        <v>85.49864404175824</v>
      </c>
      <c r="AD4199">
        <v>0</v>
      </c>
      <c r="AE4199">
        <v>135.22137919928591</v>
      </c>
    </row>
    <row r="4200" spans="1:31" x14ac:dyDescent="0.25">
      <c r="A4200">
        <v>2391779</v>
      </c>
      <c r="B4200">
        <v>1</v>
      </c>
      <c r="C4200" t="s">
        <v>80</v>
      </c>
      <c r="D4200" t="s">
        <v>85</v>
      </c>
      <c r="E4200" t="s">
        <v>132</v>
      </c>
      <c r="F4200" t="s">
        <v>12218</v>
      </c>
      <c r="G4200" t="s">
        <v>134</v>
      </c>
      <c r="H4200" t="s">
        <v>135</v>
      </c>
      <c r="I4200" t="s">
        <v>136</v>
      </c>
      <c r="J4200" t="s">
        <v>137</v>
      </c>
      <c r="K4200" t="s">
        <v>138</v>
      </c>
      <c r="L4200" t="s">
        <v>12219</v>
      </c>
      <c r="M4200" t="s">
        <v>12220</v>
      </c>
      <c r="N4200">
        <v>1.379444444</v>
      </c>
      <c r="O4200">
        <v>0</v>
      </c>
      <c r="P4200">
        <v>248</v>
      </c>
      <c r="Q4200">
        <v>0</v>
      </c>
      <c r="R4200">
        <v>0</v>
      </c>
      <c r="S4200">
        <v>0</v>
      </c>
      <c r="T4200">
        <v>119</v>
      </c>
      <c r="U4200">
        <v>0</v>
      </c>
      <c r="V4200">
        <v>0</v>
      </c>
      <c r="W4200">
        <v>0</v>
      </c>
      <c r="X4200">
        <v>55.279954958711464</v>
      </c>
      <c r="Y4200">
        <v>0</v>
      </c>
      <c r="Z4200">
        <v>0</v>
      </c>
      <c r="AA4200">
        <v>0</v>
      </c>
      <c r="AB4200">
        <v>265.89778987456469</v>
      </c>
      <c r="AC4200">
        <v>0</v>
      </c>
      <c r="AD4200">
        <v>0</v>
      </c>
      <c r="AE4200">
        <v>321.17774483327617</v>
      </c>
    </row>
    <row r="4201" spans="1:31" x14ac:dyDescent="0.25">
      <c r="A4201">
        <v>2391780</v>
      </c>
      <c r="B4201">
        <v>1</v>
      </c>
      <c r="C4201" t="s">
        <v>80</v>
      </c>
      <c r="D4201" t="s">
        <v>93</v>
      </c>
      <c r="E4201" t="s">
        <v>132</v>
      </c>
      <c r="F4201" t="s">
        <v>12221</v>
      </c>
      <c r="G4201" t="s">
        <v>134</v>
      </c>
      <c r="H4201" t="s">
        <v>135</v>
      </c>
      <c r="I4201" t="s">
        <v>136</v>
      </c>
      <c r="J4201" t="s">
        <v>137</v>
      </c>
      <c r="K4201" t="s">
        <v>138</v>
      </c>
      <c r="L4201" t="s">
        <v>12222</v>
      </c>
      <c r="M4201" t="s">
        <v>12223</v>
      </c>
      <c r="N4201">
        <v>1.493055555</v>
      </c>
      <c r="O4201">
        <v>0</v>
      </c>
      <c r="P4201">
        <v>235</v>
      </c>
      <c r="Q4201">
        <v>0</v>
      </c>
      <c r="R4201">
        <v>0</v>
      </c>
      <c r="S4201">
        <v>0</v>
      </c>
      <c r="T4201">
        <v>212</v>
      </c>
      <c r="U4201">
        <v>0</v>
      </c>
      <c r="V4201">
        <v>0</v>
      </c>
      <c r="W4201">
        <v>0</v>
      </c>
      <c r="X4201">
        <v>49.792820404206552</v>
      </c>
      <c r="Y4201">
        <v>0</v>
      </c>
      <c r="Z4201">
        <v>0</v>
      </c>
      <c r="AA4201">
        <v>0</v>
      </c>
      <c r="AB4201">
        <v>261.86598264289921</v>
      </c>
      <c r="AC4201">
        <v>0</v>
      </c>
      <c r="AD4201">
        <v>0</v>
      </c>
      <c r="AE4201">
        <v>311.65880304710578</v>
      </c>
    </row>
    <row r="4202" spans="1:31" x14ac:dyDescent="0.25">
      <c r="A4202">
        <v>2391781</v>
      </c>
      <c r="B4202">
        <v>1</v>
      </c>
      <c r="C4202" t="s">
        <v>81</v>
      </c>
      <c r="D4202" t="s">
        <v>112</v>
      </c>
      <c r="E4202" t="s">
        <v>153</v>
      </c>
      <c r="F4202" t="s">
        <v>4996</v>
      </c>
      <c r="G4202" t="s">
        <v>134</v>
      </c>
      <c r="H4202" t="s">
        <v>143</v>
      </c>
      <c r="I4202" t="s">
        <v>136</v>
      </c>
      <c r="J4202" t="s">
        <v>137</v>
      </c>
      <c r="K4202" t="s">
        <v>138</v>
      </c>
      <c r="L4202" t="s">
        <v>12224</v>
      </c>
      <c r="M4202" t="s">
        <v>12225</v>
      </c>
      <c r="N4202">
        <v>1.3247222219999999</v>
      </c>
      <c r="O4202">
        <v>1</v>
      </c>
      <c r="P4202">
        <v>1288</v>
      </c>
      <c r="Q4202">
        <v>5</v>
      </c>
      <c r="R4202">
        <v>38</v>
      </c>
      <c r="S4202">
        <v>7</v>
      </c>
      <c r="T4202">
        <v>70</v>
      </c>
      <c r="U4202">
        <v>1</v>
      </c>
      <c r="V4202">
        <v>1</v>
      </c>
      <c r="W4202">
        <v>0.2932783995488305</v>
      </c>
      <c r="X4202">
        <v>152.29998248150051</v>
      </c>
      <c r="Y4202">
        <v>45.077958402650637</v>
      </c>
      <c r="Z4202">
        <v>21.649088125660427</v>
      </c>
      <c r="AA4202">
        <v>32.282691621493939</v>
      </c>
      <c r="AB4202">
        <v>38.947186149410278</v>
      </c>
      <c r="AC4202">
        <v>76.937292988286643</v>
      </c>
      <c r="AD4202">
        <v>63.66003975277647</v>
      </c>
      <c r="AE4202">
        <v>431.14751792132773</v>
      </c>
    </row>
    <row r="4203" spans="1:31" x14ac:dyDescent="0.25">
      <c r="A4203">
        <v>2391782</v>
      </c>
      <c r="B4203">
        <v>1</v>
      </c>
      <c r="C4203" t="s">
        <v>80</v>
      </c>
      <c r="D4203" t="s">
        <v>95</v>
      </c>
      <c r="E4203" t="s">
        <v>325</v>
      </c>
      <c r="F4203" t="s">
        <v>12226</v>
      </c>
      <c r="G4203" t="s">
        <v>134</v>
      </c>
      <c r="H4203" t="s">
        <v>143</v>
      </c>
      <c r="I4203" t="s">
        <v>136</v>
      </c>
      <c r="J4203" t="s">
        <v>137</v>
      </c>
      <c r="K4203" t="s">
        <v>138</v>
      </c>
      <c r="L4203" t="s">
        <v>12227</v>
      </c>
      <c r="M4203" t="s">
        <v>12228</v>
      </c>
      <c r="N4203">
        <v>1.520277777</v>
      </c>
      <c r="O4203">
        <v>0</v>
      </c>
      <c r="P4203">
        <v>143</v>
      </c>
      <c r="Q4203">
        <v>0</v>
      </c>
      <c r="R4203">
        <v>1</v>
      </c>
      <c r="S4203">
        <v>26</v>
      </c>
      <c r="T4203">
        <v>9</v>
      </c>
      <c r="U4203">
        <v>5</v>
      </c>
      <c r="V4203">
        <v>0</v>
      </c>
      <c r="W4203">
        <v>0</v>
      </c>
      <c r="X4203">
        <v>36.601893135326613</v>
      </c>
      <c r="Y4203">
        <v>0</v>
      </c>
      <c r="Z4203">
        <v>0</v>
      </c>
      <c r="AA4203">
        <v>147.98260808679805</v>
      </c>
      <c r="AB4203">
        <v>7.6882215028178109</v>
      </c>
      <c r="AC4203">
        <v>1345.4582720209723</v>
      </c>
      <c r="AD4203">
        <v>0</v>
      </c>
      <c r="AE4203">
        <v>1537.7309947459148</v>
      </c>
    </row>
    <row r="4204" spans="1:31" x14ac:dyDescent="0.25">
      <c r="A4204">
        <v>2391783</v>
      </c>
      <c r="B4204">
        <v>1</v>
      </c>
      <c r="C4204" t="s">
        <v>80</v>
      </c>
      <c r="D4204" t="s">
        <v>100</v>
      </c>
      <c r="E4204" t="s">
        <v>279</v>
      </c>
      <c r="F4204" t="s">
        <v>5090</v>
      </c>
      <c r="G4204" t="s">
        <v>162</v>
      </c>
      <c r="H4204" t="s">
        <v>143</v>
      </c>
      <c r="I4204" t="s">
        <v>136</v>
      </c>
      <c r="J4204" t="s">
        <v>137</v>
      </c>
      <c r="K4204" t="s">
        <v>163</v>
      </c>
      <c r="L4204" t="s">
        <v>12229</v>
      </c>
      <c r="M4204" t="s">
        <v>12230</v>
      </c>
      <c r="N4204">
        <v>0.46194444400000001</v>
      </c>
      <c r="O4204">
        <v>0</v>
      </c>
      <c r="P4204">
        <v>354</v>
      </c>
      <c r="Q4204">
        <v>9</v>
      </c>
      <c r="R4204">
        <v>32</v>
      </c>
      <c r="S4204">
        <v>1</v>
      </c>
      <c r="T4204">
        <v>33</v>
      </c>
      <c r="U4204">
        <v>0</v>
      </c>
      <c r="V4204">
        <v>0</v>
      </c>
      <c r="W4204">
        <v>0</v>
      </c>
      <c r="X4204">
        <v>30.311046383653203</v>
      </c>
      <c r="Y4204">
        <v>3.6616455714791472</v>
      </c>
      <c r="Z4204">
        <v>10.845318751961448</v>
      </c>
      <c r="AA4204">
        <v>0.52209674391435001</v>
      </c>
      <c r="AB4204">
        <v>8.3552137344582018</v>
      </c>
      <c r="AC4204">
        <v>0</v>
      </c>
      <c r="AD4204">
        <v>0</v>
      </c>
      <c r="AE4204">
        <v>53.695321185466355</v>
      </c>
    </row>
    <row r="4205" spans="1:31" x14ac:dyDescent="0.25">
      <c r="A4205">
        <v>2387763</v>
      </c>
      <c r="B4205">
        <v>1</v>
      </c>
      <c r="C4205" t="s">
        <v>80</v>
      </c>
      <c r="D4205" t="s">
        <v>83</v>
      </c>
      <c r="E4205" t="s">
        <v>325</v>
      </c>
      <c r="F4205" t="s">
        <v>12231</v>
      </c>
      <c r="G4205" t="s">
        <v>134</v>
      </c>
      <c r="H4205" t="s">
        <v>143</v>
      </c>
      <c r="I4205" t="s">
        <v>136</v>
      </c>
      <c r="J4205" t="s">
        <v>137</v>
      </c>
      <c r="K4205" t="s">
        <v>138</v>
      </c>
      <c r="L4205" t="s">
        <v>12232</v>
      </c>
      <c r="M4205" t="s">
        <v>12233</v>
      </c>
      <c r="N4205">
        <v>6.4416666659999997</v>
      </c>
      <c r="O4205">
        <v>0</v>
      </c>
      <c r="P4205">
        <v>231</v>
      </c>
      <c r="Q4205">
        <v>0</v>
      </c>
      <c r="R4205">
        <v>0</v>
      </c>
      <c r="S4205">
        <v>1</v>
      </c>
      <c r="T4205">
        <v>337</v>
      </c>
      <c r="U4205">
        <v>1</v>
      </c>
      <c r="V4205">
        <v>18</v>
      </c>
      <c r="W4205">
        <v>0</v>
      </c>
      <c r="X4205">
        <v>364.23036572503412</v>
      </c>
      <c r="Y4205">
        <v>0</v>
      </c>
      <c r="Z4205">
        <v>0</v>
      </c>
      <c r="AA4205">
        <v>8.4509489744837438</v>
      </c>
      <c r="AB4205">
        <v>2773.2264904690264</v>
      </c>
      <c r="AC4205">
        <v>13.717818357728031</v>
      </c>
      <c r="AD4205">
        <v>3332.7829517210848</v>
      </c>
      <c r="AE4205">
        <v>6492.4085752473566</v>
      </c>
    </row>
    <row r="4206" spans="1:31" x14ac:dyDescent="0.25">
      <c r="A4206">
        <v>2387764</v>
      </c>
      <c r="B4206">
        <v>1</v>
      </c>
      <c r="C4206" t="s">
        <v>80</v>
      </c>
      <c r="D4206" t="s">
        <v>87</v>
      </c>
      <c r="E4206" t="s">
        <v>176</v>
      </c>
      <c r="F4206" t="s">
        <v>12234</v>
      </c>
      <c r="G4206" t="s">
        <v>254</v>
      </c>
      <c r="H4206" t="s">
        <v>135</v>
      </c>
      <c r="I4206" t="s">
        <v>136</v>
      </c>
      <c r="J4206" t="s">
        <v>137</v>
      </c>
      <c r="K4206" t="s">
        <v>163</v>
      </c>
      <c r="L4206" t="s">
        <v>12235</v>
      </c>
      <c r="M4206" t="s">
        <v>12236</v>
      </c>
      <c r="N4206">
        <v>1.8094444439999999</v>
      </c>
      <c r="O4206">
        <v>0</v>
      </c>
      <c r="P4206">
        <v>52</v>
      </c>
      <c r="Q4206">
        <v>0</v>
      </c>
      <c r="R4206">
        <v>0</v>
      </c>
      <c r="S4206">
        <v>0</v>
      </c>
      <c r="T4206">
        <v>5</v>
      </c>
      <c r="U4206">
        <v>0</v>
      </c>
      <c r="V4206">
        <v>0</v>
      </c>
      <c r="W4206">
        <v>0</v>
      </c>
      <c r="X4206">
        <v>18.023832438451539</v>
      </c>
      <c r="Y4206">
        <v>0</v>
      </c>
      <c r="Z4206">
        <v>0</v>
      </c>
      <c r="AA4206">
        <v>0</v>
      </c>
      <c r="AB4206">
        <v>6.8083194427466616</v>
      </c>
      <c r="AC4206">
        <v>0</v>
      </c>
      <c r="AD4206">
        <v>0</v>
      </c>
      <c r="AE4206">
        <v>24.8321518811982</v>
      </c>
    </row>
    <row r="4207" spans="1:31" x14ac:dyDescent="0.25">
      <c r="A4207">
        <v>2387768</v>
      </c>
      <c r="B4207">
        <v>1</v>
      </c>
      <c r="C4207" t="s">
        <v>80</v>
      </c>
      <c r="D4207" t="s">
        <v>98</v>
      </c>
      <c r="E4207" t="s">
        <v>181</v>
      </c>
      <c r="F4207" t="s">
        <v>12237</v>
      </c>
      <c r="G4207" t="s">
        <v>183</v>
      </c>
      <c r="H4207" t="s">
        <v>135</v>
      </c>
      <c r="I4207" t="s">
        <v>136</v>
      </c>
      <c r="J4207" t="s">
        <v>137</v>
      </c>
      <c r="K4207" t="s">
        <v>163</v>
      </c>
      <c r="L4207" t="s">
        <v>12238</v>
      </c>
      <c r="M4207" t="s">
        <v>12239</v>
      </c>
      <c r="N4207">
        <v>2.3961111110000002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0.8289358971250449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0.8289358971250449</v>
      </c>
    </row>
    <row r="4208" spans="1:31" x14ac:dyDescent="0.25">
      <c r="A4208">
        <v>2387770</v>
      </c>
      <c r="B4208">
        <v>1</v>
      </c>
      <c r="C4208" t="s">
        <v>81</v>
      </c>
      <c r="D4208" t="s">
        <v>119</v>
      </c>
      <c r="E4208" t="s">
        <v>157</v>
      </c>
      <c r="F4208" t="s">
        <v>12240</v>
      </c>
      <c r="G4208" t="s">
        <v>272</v>
      </c>
      <c r="H4208" t="s">
        <v>135</v>
      </c>
      <c r="I4208" t="s">
        <v>136</v>
      </c>
      <c r="J4208" t="s">
        <v>137</v>
      </c>
      <c r="K4208" t="s">
        <v>163</v>
      </c>
      <c r="L4208" t="s">
        <v>12241</v>
      </c>
      <c r="M4208" t="s">
        <v>12242</v>
      </c>
      <c r="N4208">
        <v>1.474722222</v>
      </c>
      <c r="O4208">
        <v>0</v>
      </c>
      <c r="P4208">
        <v>9</v>
      </c>
      <c r="Q4208">
        <v>0</v>
      </c>
      <c r="R4208">
        <v>6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5.6270256042188516</v>
      </c>
      <c r="Y4208">
        <v>0</v>
      </c>
      <c r="Z4208">
        <v>30.641863200020484</v>
      </c>
      <c r="AA4208">
        <v>0</v>
      </c>
      <c r="AB4208">
        <v>0</v>
      </c>
      <c r="AC4208">
        <v>0</v>
      </c>
      <c r="AD4208">
        <v>0</v>
      </c>
      <c r="AE4208">
        <v>36.268888804239339</v>
      </c>
    </row>
    <row r="4209" spans="1:31" x14ac:dyDescent="0.25">
      <c r="A4209">
        <v>2387771</v>
      </c>
      <c r="B4209">
        <v>1</v>
      </c>
      <c r="C4209" t="s">
        <v>81</v>
      </c>
      <c r="D4209" t="s">
        <v>118</v>
      </c>
      <c r="E4209" t="s">
        <v>141</v>
      </c>
      <c r="F4209" t="s">
        <v>12243</v>
      </c>
      <c r="G4209" t="s">
        <v>206</v>
      </c>
      <c r="H4209" t="s">
        <v>143</v>
      </c>
      <c r="I4209" t="s">
        <v>136</v>
      </c>
      <c r="J4209" t="s">
        <v>137</v>
      </c>
      <c r="K4209" t="s">
        <v>163</v>
      </c>
      <c r="L4209" t="s">
        <v>12244</v>
      </c>
      <c r="M4209" t="s">
        <v>12245</v>
      </c>
      <c r="N4209">
        <v>1.4183333330000001</v>
      </c>
      <c r="O4209">
        <v>0</v>
      </c>
      <c r="P4209">
        <v>0</v>
      </c>
      <c r="Q4209">
        <v>3</v>
      </c>
      <c r="R4209">
        <v>0</v>
      </c>
      <c r="S4209">
        <v>0</v>
      </c>
      <c r="T4209">
        <v>0</v>
      </c>
      <c r="U4209">
        <v>2</v>
      </c>
      <c r="V4209">
        <v>0</v>
      </c>
      <c r="W4209">
        <v>0</v>
      </c>
      <c r="X4209">
        <v>0</v>
      </c>
      <c r="Y4209">
        <v>3.1690707162266136</v>
      </c>
      <c r="Z4209">
        <v>0</v>
      </c>
      <c r="AA4209">
        <v>0</v>
      </c>
      <c r="AB4209">
        <v>0</v>
      </c>
      <c r="AC4209">
        <v>139.21741585518586</v>
      </c>
      <c r="AD4209">
        <v>0</v>
      </c>
      <c r="AE4209">
        <v>142.38648657141249</v>
      </c>
    </row>
    <row r="4210" spans="1:31" x14ac:dyDescent="0.25">
      <c r="A4210">
        <v>2387772</v>
      </c>
      <c r="B4210">
        <v>1</v>
      </c>
      <c r="C4210" t="s">
        <v>81</v>
      </c>
      <c r="D4210" t="s">
        <v>113</v>
      </c>
      <c r="E4210" t="s">
        <v>132</v>
      </c>
      <c r="F4210" t="s">
        <v>12246</v>
      </c>
      <c r="G4210" t="s">
        <v>235</v>
      </c>
      <c r="H4210" t="s">
        <v>135</v>
      </c>
      <c r="I4210" t="s">
        <v>136</v>
      </c>
      <c r="J4210" t="s">
        <v>3</v>
      </c>
      <c r="K4210" t="s">
        <v>163</v>
      </c>
      <c r="L4210" t="s">
        <v>12247</v>
      </c>
      <c r="M4210" t="s">
        <v>12248</v>
      </c>
      <c r="N4210">
        <v>4.4225000000000003</v>
      </c>
      <c r="O4210">
        <v>0</v>
      </c>
      <c r="P4210">
        <v>354</v>
      </c>
      <c r="Q4210">
        <v>0</v>
      </c>
      <c r="R4210">
        <v>0</v>
      </c>
      <c r="S4210">
        <v>0</v>
      </c>
      <c r="T4210">
        <v>22</v>
      </c>
      <c r="U4210">
        <v>0</v>
      </c>
      <c r="V4210">
        <v>0</v>
      </c>
      <c r="W4210">
        <v>0</v>
      </c>
      <c r="X4210">
        <v>342.30469701221352</v>
      </c>
      <c r="Y4210">
        <v>0</v>
      </c>
      <c r="Z4210">
        <v>0</v>
      </c>
      <c r="AA4210">
        <v>0</v>
      </c>
      <c r="AB4210">
        <v>76.695112301448688</v>
      </c>
      <c r="AC4210">
        <v>0</v>
      </c>
      <c r="AD4210">
        <v>0</v>
      </c>
      <c r="AE4210">
        <v>418.99980931366224</v>
      </c>
    </row>
    <row r="4211" spans="1:31" x14ac:dyDescent="0.25">
      <c r="A4211">
        <v>2387774</v>
      </c>
      <c r="B4211">
        <v>1</v>
      </c>
      <c r="C4211" t="s">
        <v>80</v>
      </c>
      <c r="D4211" t="s">
        <v>97</v>
      </c>
      <c r="E4211" t="s">
        <v>153</v>
      </c>
      <c r="F4211" t="s">
        <v>7401</v>
      </c>
      <c r="G4211" t="s">
        <v>162</v>
      </c>
      <c r="H4211" t="s">
        <v>143</v>
      </c>
      <c r="I4211" t="s">
        <v>136</v>
      </c>
      <c r="J4211" t="s">
        <v>137</v>
      </c>
      <c r="K4211" t="s">
        <v>163</v>
      </c>
      <c r="L4211" t="s">
        <v>12249</v>
      </c>
      <c r="M4211" t="s">
        <v>12250</v>
      </c>
      <c r="N4211">
        <v>0.66444444400000002</v>
      </c>
      <c r="O4211">
        <v>0</v>
      </c>
      <c r="P4211">
        <v>124</v>
      </c>
      <c r="Q4211">
        <v>0</v>
      </c>
      <c r="R4211">
        <v>256</v>
      </c>
      <c r="S4211">
        <v>2</v>
      </c>
      <c r="T4211">
        <v>70</v>
      </c>
      <c r="U4211">
        <v>0</v>
      </c>
      <c r="V4211">
        <v>0</v>
      </c>
      <c r="W4211">
        <v>0</v>
      </c>
      <c r="X4211">
        <v>44.549698103387911</v>
      </c>
      <c r="Y4211">
        <v>0</v>
      </c>
      <c r="Z4211">
        <v>61.619013769054831</v>
      </c>
      <c r="AA4211">
        <v>1.7392091062828445</v>
      </c>
      <c r="AB4211">
        <v>35.815433571057902</v>
      </c>
      <c r="AC4211">
        <v>0</v>
      </c>
      <c r="AD4211">
        <v>0</v>
      </c>
      <c r="AE4211">
        <v>143.72335454978349</v>
      </c>
    </row>
    <row r="4212" spans="1:31" x14ac:dyDescent="0.25">
      <c r="A4212">
        <v>2387778</v>
      </c>
      <c r="B4212">
        <v>1</v>
      </c>
      <c r="C4212" t="s">
        <v>80</v>
      </c>
      <c r="D4212" t="s">
        <v>83</v>
      </c>
      <c r="E4212" t="s">
        <v>325</v>
      </c>
      <c r="F4212" t="s">
        <v>9536</v>
      </c>
      <c r="G4212" t="s">
        <v>134</v>
      </c>
      <c r="H4212" t="s">
        <v>143</v>
      </c>
      <c r="I4212" t="s">
        <v>136</v>
      </c>
      <c r="J4212" t="s">
        <v>137</v>
      </c>
      <c r="K4212" t="s">
        <v>138</v>
      </c>
      <c r="L4212" t="s">
        <v>12232</v>
      </c>
      <c r="M4212" t="s">
        <v>12251</v>
      </c>
      <c r="N4212">
        <v>4.2561111110000001</v>
      </c>
      <c r="O4212">
        <v>2</v>
      </c>
      <c r="P4212">
        <v>7587</v>
      </c>
      <c r="Q4212">
        <v>0</v>
      </c>
      <c r="R4212">
        <v>40</v>
      </c>
      <c r="S4212">
        <v>58</v>
      </c>
      <c r="T4212">
        <v>1104</v>
      </c>
      <c r="U4212">
        <v>21</v>
      </c>
      <c r="V4212">
        <v>19</v>
      </c>
      <c r="W4212">
        <v>1.8941398751186722</v>
      </c>
      <c r="X4212">
        <v>6723.4445078654444</v>
      </c>
      <c r="Y4212">
        <v>0</v>
      </c>
      <c r="Z4212">
        <v>129.61896983575426</v>
      </c>
      <c r="AA4212">
        <v>1567.4369247653231</v>
      </c>
      <c r="AB4212">
        <v>5236.8503580829174</v>
      </c>
      <c r="AC4212">
        <v>6381.4101502917647</v>
      </c>
      <c r="AD4212">
        <v>1606.6732157432025</v>
      </c>
      <c r="AE4212">
        <v>21647.328266459524</v>
      </c>
    </row>
    <row r="4213" spans="1:31" x14ac:dyDescent="0.25">
      <c r="A4213">
        <v>2387779</v>
      </c>
      <c r="B4213">
        <v>1</v>
      </c>
      <c r="C4213" t="s">
        <v>81</v>
      </c>
      <c r="D4213" t="s">
        <v>112</v>
      </c>
      <c r="E4213" t="s">
        <v>325</v>
      </c>
      <c r="F4213" t="s">
        <v>9291</v>
      </c>
      <c r="G4213" t="s">
        <v>162</v>
      </c>
      <c r="H4213" t="s">
        <v>143</v>
      </c>
      <c r="I4213" t="s">
        <v>136</v>
      </c>
      <c r="J4213" t="s">
        <v>137</v>
      </c>
      <c r="K4213" t="s">
        <v>163</v>
      </c>
      <c r="L4213" t="s">
        <v>12252</v>
      </c>
      <c r="M4213" t="s">
        <v>12253</v>
      </c>
      <c r="N4213">
        <v>0.20277777699999999</v>
      </c>
      <c r="O4213">
        <v>1</v>
      </c>
      <c r="P4213">
        <v>202</v>
      </c>
      <c r="Q4213">
        <v>209</v>
      </c>
      <c r="R4213">
        <v>82</v>
      </c>
      <c r="S4213">
        <v>14</v>
      </c>
      <c r="T4213">
        <v>17</v>
      </c>
      <c r="U4213">
        <v>3</v>
      </c>
      <c r="V4213">
        <v>0</v>
      </c>
      <c r="W4213">
        <v>2.2360249806339665</v>
      </c>
      <c r="X4213">
        <v>9.5988516567528634</v>
      </c>
      <c r="Y4213">
        <v>33.509054754651615</v>
      </c>
      <c r="Z4213">
        <v>11.958178210926043</v>
      </c>
      <c r="AA4213">
        <v>60.538516802178798</v>
      </c>
      <c r="AB4213">
        <v>2.7925279958016662</v>
      </c>
      <c r="AC4213">
        <v>192.82877136173104</v>
      </c>
      <c r="AD4213">
        <v>0</v>
      </c>
      <c r="AE4213">
        <v>313.461925762676</v>
      </c>
    </row>
    <row r="4214" spans="1:31" x14ac:dyDescent="0.25">
      <c r="A4214">
        <v>2387782</v>
      </c>
      <c r="B4214">
        <v>1</v>
      </c>
      <c r="C4214" t="s">
        <v>80</v>
      </c>
      <c r="D4214" t="s">
        <v>94</v>
      </c>
      <c r="E4214" t="s">
        <v>153</v>
      </c>
      <c r="F4214" t="s">
        <v>7457</v>
      </c>
      <c r="G4214" t="s">
        <v>162</v>
      </c>
      <c r="H4214" t="s">
        <v>143</v>
      </c>
      <c r="I4214" t="s">
        <v>136</v>
      </c>
      <c r="J4214" t="s">
        <v>137</v>
      </c>
      <c r="K4214" t="s">
        <v>163</v>
      </c>
      <c r="L4214" t="s">
        <v>12254</v>
      </c>
      <c r="M4214" t="s">
        <v>12255</v>
      </c>
      <c r="N4214">
        <v>0.89861111100000002</v>
      </c>
      <c r="O4214">
        <v>0</v>
      </c>
      <c r="P4214">
        <v>0</v>
      </c>
      <c r="Q4214">
        <v>21</v>
      </c>
      <c r="R4214">
        <v>50</v>
      </c>
      <c r="S4214">
        <v>1</v>
      </c>
      <c r="T4214">
        <v>4</v>
      </c>
      <c r="U4214">
        <v>1</v>
      </c>
      <c r="V4214">
        <v>0</v>
      </c>
      <c r="W4214">
        <v>0</v>
      </c>
      <c r="X4214">
        <v>0</v>
      </c>
      <c r="Y4214">
        <v>5.0783418304919579</v>
      </c>
      <c r="Z4214">
        <v>10.189984931578165</v>
      </c>
      <c r="AA4214">
        <v>10.145024395790445</v>
      </c>
      <c r="AB4214">
        <v>1.2709669839556441</v>
      </c>
      <c r="AC4214">
        <v>248.88587721193207</v>
      </c>
      <c r="AD4214">
        <v>0</v>
      </c>
      <c r="AE4214">
        <v>275.57019535374826</v>
      </c>
    </row>
    <row r="4215" spans="1:31" x14ac:dyDescent="0.25">
      <c r="A4215">
        <v>2387783</v>
      </c>
      <c r="B4215">
        <v>1</v>
      </c>
      <c r="C4215" t="s">
        <v>80</v>
      </c>
      <c r="D4215" t="s">
        <v>105</v>
      </c>
      <c r="E4215" t="s">
        <v>181</v>
      </c>
      <c r="F4215" t="s">
        <v>12256</v>
      </c>
      <c r="G4215" t="s">
        <v>231</v>
      </c>
      <c r="H4215" t="s">
        <v>135</v>
      </c>
      <c r="I4215" t="s">
        <v>136</v>
      </c>
      <c r="J4215" t="s">
        <v>137</v>
      </c>
      <c r="K4215" t="s">
        <v>163</v>
      </c>
      <c r="L4215" t="s">
        <v>12257</v>
      </c>
      <c r="M4215" t="s">
        <v>12258</v>
      </c>
      <c r="N4215">
        <v>1.2136111110000001</v>
      </c>
      <c r="O4215">
        <v>0</v>
      </c>
      <c r="P4215">
        <v>21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6.5919827981909833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6.5919827981909833</v>
      </c>
    </row>
    <row r="4216" spans="1:31" x14ac:dyDescent="0.25">
      <c r="A4216">
        <v>2387784</v>
      </c>
      <c r="B4216">
        <v>1</v>
      </c>
      <c r="C4216" t="s">
        <v>81</v>
      </c>
      <c r="D4216" t="s">
        <v>128</v>
      </c>
      <c r="E4216" t="s">
        <v>279</v>
      </c>
      <c r="F4216" t="s">
        <v>12259</v>
      </c>
      <c r="G4216" t="s">
        <v>162</v>
      </c>
      <c r="H4216" t="s">
        <v>143</v>
      </c>
      <c r="I4216" t="s">
        <v>136</v>
      </c>
      <c r="J4216" t="s">
        <v>137</v>
      </c>
      <c r="K4216" t="s">
        <v>163</v>
      </c>
      <c r="L4216" t="s">
        <v>12260</v>
      </c>
      <c r="M4216" t="s">
        <v>12261</v>
      </c>
      <c r="N4216">
        <v>0.81194444399999999</v>
      </c>
      <c r="O4216">
        <v>0</v>
      </c>
      <c r="P4216">
        <v>0</v>
      </c>
      <c r="Q4216">
        <v>0</v>
      </c>
      <c r="R4216">
        <v>0</v>
      </c>
      <c r="S4216">
        <v>26</v>
      </c>
      <c r="T4216">
        <v>0</v>
      </c>
      <c r="U4216">
        <v>18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276.36993122997302</v>
      </c>
      <c r="AB4216">
        <v>0</v>
      </c>
      <c r="AC4216">
        <v>1407.8979601408757</v>
      </c>
      <c r="AD4216">
        <v>0</v>
      </c>
      <c r="AE4216">
        <v>1684.2678913708487</v>
      </c>
    </row>
    <row r="4217" spans="1:31" x14ac:dyDescent="0.25">
      <c r="A4217">
        <v>2387787</v>
      </c>
      <c r="B4217">
        <v>1</v>
      </c>
      <c r="C4217" t="s">
        <v>80</v>
      </c>
      <c r="D4217" t="s">
        <v>110</v>
      </c>
      <c r="E4217" t="s">
        <v>181</v>
      </c>
      <c r="F4217" t="s">
        <v>12262</v>
      </c>
      <c r="G4217" t="s">
        <v>183</v>
      </c>
      <c r="H4217" t="s">
        <v>135</v>
      </c>
      <c r="I4217" t="s">
        <v>136</v>
      </c>
      <c r="J4217" t="s">
        <v>137</v>
      </c>
      <c r="K4217" t="s">
        <v>163</v>
      </c>
      <c r="L4217" t="s">
        <v>12263</v>
      </c>
      <c r="M4217" t="s">
        <v>12264</v>
      </c>
      <c r="N4217">
        <v>3.3891666659999999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1.6012372590853723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1.6012372590853723</v>
      </c>
    </row>
    <row r="4218" spans="1:31" x14ac:dyDescent="0.25">
      <c r="A4218">
        <v>2387791</v>
      </c>
      <c r="B4218">
        <v>1</v>
      </c>
      <c r="C4218" t="s">
        <v>80</v>
      </c>
      <c r="D4218" t="s">
        <v>85</v>
      </c>
      <c r="E4218" t="s">
        <v>157</v>
      </c>
      <c r="F4218" t="s">
        <v>12265</v>
      </c>
      <c r="G4218" t="s">
        <v>276</v>
      </c>
      <c r="H4218" t="s">
        <v>135</v>
      </c>
      <c r="I4218" t="s">
        <v>136</v>
      </c>
      <c r="J4218" t="s">
        <v>137</v>
      </c>
      <c r="K4218" t="s">
        <v>163</v>
      </c>
      <c r="L4218" t="s">
        <v>12266</v>
      </c>
      <c r="M4218" t="s">
        <v>12267</v>
      </c>
      <c r="N4218">
        <v>3.0588888879999998</v>
      </c>
      <c r="O4218">
        <v>0</v>
      </c>
      <c r="P4218">
        <v>252</v>
      </c>
      <c r="Q4218">
        <v>0</v>
      </c>
      <c r="R4218">
        <v>0</v>
      </c>
      <c r="S4218">
        <v>0</v>
      </c>
      <c r="T4218">
        <v>17</v>
      </c>
      <c r="U4218">
        <v>0</v>
      </c>
      <c r="V4218">
        <v>0</v>
      </c>
      <c r="W4218">
        <v>0</v>
      </c>
      <c r="X4218">
        <v>142.13603834935074</v>
      </c>
      <c r="Y4218">
        <v>0</v>
      </c>
      <c r="Z4218">
        <v>0</v>
      </c>
      <c r="AA4218">
        <v>0</v>
      </c>
      <c r="AB4218">
        <v>52.936324013715165</v>
      </c>
      <c r="AC4218">
        <v>0</v>
      </c>
      <c r="AD4218">
        <v>0</v>
      </c>
      <c r="AE4218">
        <v>195.07236236306591</v>
      </c>
    </row>
    <row r="4219" spans="1:31" x14ac:dyDescent="0.25">
      <c r="A4219">
        <v>2387792</v>
      </c>
      <c r="B4219">
        <v>1</v>
      </c>
      <c r="C4219" t="s">
        <v>80</v>
      </c>
      <c r="D4219" t="s">
        <v>96</v>
      </c>
      <c r="E4219" t="s">
        <v>181</v>
      </c>
      <c r="F4219" t="s">
        <v>12268</v>
      </c>
      <c r="G4219" t="s">
        <v>231</v>
      </c>
      <c r="H4219" t="s">
        <v>135</v>
      </c>
      <c r="I4219" t="s">
        <v>136</v>
      </c>
      <c r="J4219" t="s">
        <v>137</v>
      </c>
      <c r="K4219" t="s">
        <v>163</v>
      </c>
      <c r="L4219" t="s">
        <v>12269</v>
      </c>
      <c r="M4219" t="s">
        <v>12270</v>
      </c>
      <c r="N4219">
        <v>1.9588888879999999</v>
      </c>
      <c r="O4219">
        <v>0</v>
      </c>
      <c r="P4219">
        <v>1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0.38690956122083558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0.38690956122083558</v>
      </c>
    </row>
    <row r="4220" spans="1:31" x14ac:dyDescent="0.25">
      <c r="A4220">
        <v>2387793</v>
      </c>
      <c r="B4220">
        <v>1</v>
      </c>
      <c r="C4220" t="s">
        <v>80</v>
      </c>
      <c r="D4220" t="s">
        <v>90</v>
      </c>
      <c r="E4220" t="s">
        <v>181</v>
      </c>
      <c r="F4220" t="s">
        <v>12271</v>
      </c>
      <c r="G4220" t="s">
        <v>183</v>
      </c>
      <c r="H4220" t="s">
        <v>135</v>
      </c>
      <c r="I4220" t="s">
        <v>136</v>
      </c>
      <c r="J4220" t="s">
        <v>137</v>
      </c>
      <c r="K4220" t="s">
        <v>163</v>
      </c>
      <c r="L4220" t="s">
        <v>12272</v>
      </c>
      <c r="M4220" t="s">
        <v>12273</v>
      </c>
      <c r="N4220">
        <v>1.693333333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0.28082924135893889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0.28082924135893889</v>
      </c>
    </row>
    <row r="4221" spans="1:31" x14ac:dyDescent="0.25">
      <c r="A4221">
        <v>2387795</v>
      </c>
      <c r="B4221">
        <v>1</v>
      </c>
      <c r="C4221" t="s">
        <v>80</v>
      </c>
      <c r="D4221" t="s">
        <v>95</v>
      </c>
      <c r="E4221" t="s">
        <v>181</v>
      </c>
      <c r="F4221" t="s">
        <v>12274</v>
      </c>
      <c r="G4221" t="s">
        <v>231</v>
      </c>
      <c r="H4221" t="s">
        <v>135</v>
      </c>
      <c r="I4221" t="s">
        <v>136</v>
      </c>
      <c r="J4221" t="s">
        <v>137</v>
      </c>
      <c r="K4221" t="s">
        <v>163</v>
      </c>
      <c r="L4221" t="s">
        <v>12275</v>
      </c>
      <c r="M4221" t="s">
        <v>12276</v>
      </c>
      <c r="N4221">
        <v>2.0141666659999999</v>
      </c>
      <c r="O4221">
        <v>0</v>
      </c>
      <c r="P4221">
        <v>5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2.0025896246791715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2.0025896246791715</v>
      </c>
    </row>
    <row r="4222" spans="1:31" x14ac:dyDescent="0.25">
      <c r="A4222">
        <v>2387796</v>
      </c>
      <c r="B4222">
        <v>1</v>
      </c>
      <c r="C4222" t="s">
        <v>81</v>
      </c>
      <c r="D4222" t="s">
        <v>123</v>
      </c>
      <c r="E4222" t="s">
        <v>141</v>
      </c>
      <c r="F4222" t="s">
        <v>12277</v>
      </c>
      <c r="G4222" t="s">
        <v>162</v>
      </c>
      <c r="H4222" t="s">
        <v>143</v>
      </c>
      <c r="I4222" t="s">
        <v>136</v>
      </c>
      <c r="J4222" t="s">
        <v>137</v>
      </c>
      <c r="K4222" t="s">
        <v>163</v>
      </c>
      <c r="L4222" t="s">
        <v>12278</v>
      </c>
      <c r="M4222" t="s">
        <v>12279</v>
      </c>
      <c r="N4222">
        <v>1.2180555550000001</v>
      </c>
      <c r="O4222">
        <v>0</v>
      </c>
      <c r="P4222">
        <v>2</v>
      </c>
      <c r="Q4222">
        <v>0</v>
      </c>
      <c r="R4222">
        <v>26</v>
      </c>
      <c r="S4222">
        <v>4</v>
      </c>
      <c r="T4222">
        <v>6</v>
      </c>
      <c r="U4222">
        <v>4</v>
      </c>
      <c r="V4222">
        <v>1</v>
      </c>
      <c r="W4222">
        <v>0</v>
      </c>
      <c r="X4222">
        <v>0.23530252025119164</v>
      </c>
      <c r="Y4222">
        <v>0</v>
      </c>
      <c r="Z4222">
        <v>9.7487674941251523</v>
      </c>
      <c r="AA4222">
        <v>137.87223477148135</v>
      </c>
      <c r="AB4222">
        <v>6.9306168797949992</v>
      </c>
      <c r="AC4222">
        <v>270.13132228846212</v>
      </c>
      <c r="AD4222">
        <v>0.98020377099206513</v>
      </c>
      <c r="AE4222">
        <v>425.89844772510691</v>
      </c>
    </row>
    <row r="4223" spans="1:31" x14ac:dyDescent="0.25">
      <c r="A4223">
        <v>2387797</v>
      </c>
      <c r="B4223">
        <v>1</v>
      </c>
      <c r="C4223" t="s">
        <v>81</v>
      </c>
      <c r="D4223" t="s">
        <v>112</v>
      </c>
      <c r="E4223" t="s">
        <v>279</v>
      </c>
      <c r="F4223" t="s">
        <v>12280</v>
      </c>
      <c r="G4223" t="s">
        <v>162</v>
      </c>
      <c r="H4223" t="s">
        <v>143</v>
      </c>
      <c r="I4223" t="s">
        <v>136</v>
      </c>
      <c r="J4223" t="s">
        <v>137</v>
      </c>
      <c r="K4223" t="s">
        <v>163</v>
      </c>
      <c r="L4223" t="s">
        <v>12281</v>
      </c>
      <c r="M4223" t="s">
        <v>12282</v>
      </c>
      <c r="N4223">
        <v>1.2030555549999999</v>
      </c>
      <c r="O4223">
        <v>0</v>
      </c>
      <c r="P4223">
        <v>585</v>
      </c>
      <c r="Q4223">
        <v>30</v>
      </c>
      <c r="R4223">
        <v>22</v>
      </c>
      <c r="S4223">
        <v>1</v>
      </c>
      <c r="T4223">
        <v>209</v>
      </c>
      <c r="U4223">
        <v>0</v>
      </c>
      <c r="V4223">
        <v>1</v>
      </c>
      <c r="W4223">
        <v>0</v>
      </c>
      <c r="X4223">
        <v>100.27066387881089</v>
      </c>
      <c r="Y4223">
        <v>26.234823982062178</v>
      </c>
      <c r="Z4223">
        <v>16.143477112607744</v>
      </c>
      <c r="AA4223">
        <v>0.25243808180526894</v>
      </c>
      <c r="AB4223">
        <v>89.393085862743277</v>
      </c>
      <c r="AC4223">
        <v>0</v>
      </c>
      <c r="AD4223">
        <v>1.6900648235543567</v>
      </c>
      <c r="AE4223">
        <v>233.98455374158374</v>
      </c>
    </row>
    <row r="4224" spans="1:31" x14ac:dyDescent="0.25">
      <c r="A4224">
        <v>2387800</v>
      </c>
      <c r="B4224">
        <v>1</v>
      </c>
      <c r="C4224" t="s">
        <v>80</v>
      </c>
      <c r="D4224" t="s">
        <v>90</v>
      </c>
      <c r="E4224" t="s">
        <v>157</v>
      </c>
      <c r="F4224" t="s">
        <v>12283</v>
      </c>
      <c r="G4224" t="s">
        <v>254</v>
      </c>
      <c r="H4224" t="s">
        <v>135</v>
      </c>
      <c r="I4224" t="s">
        <v>136</v>
      </c>
      <c r="J4224" t="s">
        <v>137</v>
      </c>
      <c r="K4224" t="s">
        <v>163</v>
      </c>
      <c r="L4224" t="s">
        <v>12284</v>
      </c>
      <c r="M4224" t="s">
        <v>12285</v>
      </c>
      <c r="N4224">
        <v>0.40444444400000001</v>
      </c>
      <c r="O4224">
        <v>0</v>
      </c>
      <c r="P4224">
        <v>190</v>
      </c>
      <c r="Q4224">
        <v>0</v>
      </c>
      <c r="R4224">
        <v>0</v>
      </c>
      <c r="S4224">
        <v>0</v>
      </c>
      <c r="T4224">
        <v>3</v>
      </c>
      <c r="U4224">
        <v>0</v>
      </c>
      <c r="V4224">
        <v>0</v>
      </c>
      <c r="W4224">
        <v>0</v>
      </c>
      <c r="X4224">
        <v>14.808633667390296</v>
      </c>
      <c r="Y4224">
        <v>0</v>
      </c>
      <c r="Z4224">
        <v>0</v>
      </c>
      <c r="AA4224">
        <v>0</v>
      </c>
      <c r="AB4224">
        <v>0.49305182712127332</v>
      </c>
      <c r="AC4224">
        <v>0</v>
      </c>
      <c r="AD4224">
        <v>0</v>
      </c>
      <c r="AE4224">
        <v>15.30168549451157</v>
      </c>
    </row>
    <row r="4225" spans="1:31" x14ac:dyDescent="0.25">
      <c r="A4225">
        <v>2387802</v>
      </c>
      <c r="B4225">
        <v>1</v>
      </c>
      <c r="C4225" t="s">
        <v>81</v>
      </c>
      <c r="D4225" t="s">
        <v>118</v>
      </c>
      <c r="E4225" t="s">
        <v>141</v>
      </c>
      <c r="F4225" t="s">
        <v>6647</v>
      </c>
      <c r="G4225" t="s">
        <v>162</v>
      </c>
      <c r="H4225" t="s">
        <v>143</v>
      </c>
      <c r="I4225" t="s">
        <v>136</v>
      </c>
      <c r="J4225" t="s">
        <v>137</v>
      </c>
      <c r="K4225" t="s">
        <v>163</v>
      </c>
      <c r="L4225" t="s">
        <v>12286</v>
      </c>
      <c r="M4225" t="s">
        <v>12287</v>
      </c>
      <c r="N4225">
        <v>0.6825</v>
      </c>
      <c r="O4225">
        <v>1</v>
      </c>
      <c r="P4225">
        <v>458</v>
      </c>
      <c r="Q4225">
        <v>4</v>
      </c>
      <c r="R4225">
        <v>14</v>
      </c>
      <c r="S4225">
        <v>0</v>
      </c>
      <c r="T4225">
        <v>52</v>
      </c>
      <c r="U4225">
        <v>0</v>
      </c>
      <c r="V4225">
        <v>0</v>
      </c>
      <c r="W4225">
        <v>0.23704565474258776</v>
      </c>
      <c r="X4225">
        <v>47.791232213572243</v>
      </c>
      <c r="Y4225">
        <v>6.4808287512806189</v>
      </c>
      <c r="Z4225">
        <v>9.1053287113961545</v>
      </c>
      <c r="AA4225">
        <v>0</v>
      </c>
      <c r="AB4225">
        <v>20.422762887270544</v>
      </c>
      <c r="AC4225">
        <v>0</v>
      </c>
      <c r="AD4225">
        <v>0</v>
      </c>
      <c r="AE4225">
        <v>84.037198218262148</v>
      </c>
    </row>
    <row r="4226" spans="1:31" x14ac:dyDescent="0.25">
      <c r="A4226">
        <v>2387805</v>
      </c>
      <c r="B4226">
        <v>1</v>
      </c>
      <c r="C4226" t="s">
        <v>81</v>
      </c>
      <c r="D4226" t="s">
        <v>123</v>
      </c>
      <c r="E4226" t="s">
        <v>141</v>
      </c>
      <c r="F4226" t="s">
        <v>12288</v>
      </c>
      <c r="G4226" t="s">
        <v>162</v>
      </c>
      <c r="H4226" t="s">
        <v>143</v>
      </c>
      <c r="I4226" t="s">
        <v>136</v>
      </c>
      <c r="J4226" t="s">
        <v>137</v>
      </c>
      <c r="K4226" t="s">
        <v>163</v>
      </c>
      <c r="L4226" t="s">
        <v>12289</v>
      </c>
      <c r="M4226" t="s">
        <v>12290</v>
      </c>
      <c r="N4226">
        <v>1.1163888879999999</v>
      </c>
      <c r="O4226">
        <v>2</v>
      </c>
      <c r="P4226">
        <v>0</v>
      </c>
      <c r="Q4226">
        <v>99</v>
      </c>
      <c r="R4226">
        <v>0</v>
      </c>
      <c r="S4226">
        <v>7</v>
      </c>
      <c r="T4226">
        <v>0</v>
      </c>
      <c r="U4226">
        <v>0</v>
      </c>
      <c r="V4226">
        <v>0</v>
      </c>
      <c r="W4226">
        <v>0.26665240713672778</v>
      </c>
      <c r="X4226">
        <v>0</v>
      </c>
      <c r="Y4226">
        <v>70.373123965694489</v>
      </c>
      <c r="Z4226">
        <v>0</v>
      </c>
      <c r="AA4226">
        <v>4.8471854042158329</v>
      </c>
      <c r="AB4226">
        <v>0</v>
      </c>
      <c r="AC4226">
        <v>0</v>
      </c>
      <c r="AD4226">
        <v>0</v>
      </c>
      <c r="AE4226">
        <v>75.486961777047057</v>
      </c>
    </row>
    <row r="4227" spans="1:31" x14ac:dyDescent="0.25">
      <c r="A4227">
        <v>2387806</v>
      </c>
      <c r="B4227">
        <v>1</v>
      </c>
      <c r="C4227" t="s">
        <v>80</v>
      </c>
      <c r="D4227" t="s">
        <v>93</v>
      </c>
      <c r="E4227" t="s">
        <v>279</v>
      </c>
      <c r="F4227" t="s">
        <v>12291</v>
      </c>
      <c r="G4227" t="s">
        <v>162</v>
      </c>
      <c r="H4227" t="s">
        <v>143</v>
      </c>
      <c r="I4227" t="s">
        <v>136</v>
      </c>
      <c r="J4227" t="s">
        <v>137</v>
      </c>
      <c r="K4227" t="s">
        <v>163</v>
      </c>
      <c r="L4227" t="s">
        <v>12292</v>
      </c>
      <c r="M4227" t="s">
        <v>12293</v>
      </c>
      <c r="N4227">
        <v>0.28000000000000003</v>
      </c>
      <c r="O4227">
        <v>1</v>
      </c>
      <c r="P4227">
        <v>284</v>
      </c>
      <c r="Q4227">
        <v>21</v>
      </c>
      <c r="R4227">
        <v>128</v>
      </c>
      <c r="S4227">
        <v>3</v>
      </c>
      <c r="T4227">
        <v>73</v>
      </c>
      <c r="U4227">
        <v>0</v>
      </c>
      <c r="V4227">
        <v>0</v>
      </c>
      <c r="W4227">
        <v>0.61765821479208016</v>
      </c>
      <c r="X4227">
        <v>16.979915834343284</v>
      </c>
      <c r="Y4227">
        <v>31.135311664722167</v>
      </c>
      <c r="Z4227">
        <v>71.613468040188479</v>
      </c>
      <c r="AA4227">
        <v>1.9601738433446403</v>
      </c>
      <c r="AB4227">
        <v>29.295897027169918</v>
      </c>
      <c r="AC4227">
        <v>0</v>
      </c>
      <c r="AD4227">
        <v>0</v>
      </c>
      <c r="AE4227">
        <v>151.60242462456057</v>
      </c>
    </row>
    <row r="4228" spans="1:31" x14ac:dyDescent="0.25">
      <c r="A4228">
        <v>2387807</v>
      </c>
      <c r="B4228">
        <v>1</v>
      </c>
      <c r="C4228" t="s">
        <v>80</v>
      </c>
      <c r="D4228" t="s">
        <v>93</v>
      </c>
      <c r="E4228" t="s">
        <v>153</v>
      </c>
      <c r="F4228" t="s">
        <v>5649</v>
      </c>
      <c r="G4228" t="s">
        <v>162</v>
      </c>
      <c r="H4228" t="s">
        <v>143</v>
      </c>
      <c r="I4228" t="s">
        <v>136</v>
      </c>
      <c r="J4228" t="s">
        <v>137</v>
      </c>
      <c r="K4228" t="s">
        <v>163</v>
      </c>
      <c r="L4228" t="s">
        <v>12294</v>
      </c>
      <c r="M4228" t="s">
        <v>12295</v>
      </c>
      <c r="N4228">
        <v>0.72277777700000001</v>
      </c>
      <c r="O4228">
        <v>0</v>
      </c>
      <c r="P4228">
        <v>693</v>
      </c>
      <c r="Q4228">
        <v>16</v>
      </c>
      <c r="R4228">
        <v>197</v>
      </c>
      <c r="S4228">
        <v>8</v>
      </c>
      <c r="T4228">
        <v>203</v>
      </c>
      <c r="U4228">
        <v>0</v>
      </c>
      <c r="V4228">
        <v>0</v>
      </c>
      <c r="W4228">
        <v>0</v>
      </c>
      <c r="X4228">
        <v>131.86239947799697</v>
      </c>
      <c r="Y4228">
        <v>49.237592858006742</v>
      </c>
      <c r="Z4228">
        <v>243.71294530063128</v>
      </c>
      <c r="AA4228">
        <v>24.364017267399039</v>
      </c>
      <c r="AB4228">
        <v>174.47079984811614</v>
      </c>
      <c r="AC4228">
        <v>0</v>
      </c>
      <c r="AD4228">
        <v>0</v>
      </c>
      <c r="AE4228">
        <v>623.64775475215015</v>
      </c>
    </row>
    <row r="4229" spans="1:31" x14ac:dyDescent="0.25">
      <c r="A4229">
        <v>2387808</v>
      </c>
      <c r="B4229">
        <v>1</v>
      </c>
      <c r="C4229" t="s">
        <v>80</v>
      </c>
      <c r="D4229" t="s">
        <v>105</v>
      </c>
      <c r="E4229" t="s">
        <v>157</v>
      </c>
      <c r="F4229" t="s">
        <v>11053</v>
      </c>
      <c r="G4229" t="s">
        <v>272</v>
      </c>
      <c r="H4229" t="s">
        <v>135</v>
      </c>
      <c r="I4229" t="s">
        <v>136</v>
      </c>
      <c r="J4229" t="s">
        <v>137</v>
      </c>
      <c r="K4229" t="s">
        <v>163</v>
      </c>
      <c r="L4229" t="s">
        <v>12296</v>
      </c>
      <c r="M4229" t="s">
        <v>12297</v>
      </c>
      <c r="N4229">
        <v>2.6580555549999998</v>
      </c>
      <c r="O4229">
        <v>0</v>
      </c>
      <c r="P4229">
        <v>0</v>
      </c>
      <c r="Q4229">
        <v>0</v>
      </c>
      <c r="R4229">
        <v>15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63.90613338112918</v>
      </c>
      <c r="AA4229">
        <v>0</v>
      </c>
      <c r="AB4229">
        <v>2.4423913716638697</v>
      </c>
      <c r="AC4229">
        <v>0</v>
      </c>
      <c r="AD4229">
        <v>0</v>
      </c>
      <c r="AE4229">
        <v>66.348524752793054</v>
      </c>
    </row>
    <row r="4230" spans="1:31" x14ac:dyDescent="0.25">
      <c r="A4230">
        <v>2387811</v>
      </c>
      <c r="B4230">
        <v>1</v>
      </c>
      <c r="C4230" t="s">
        <v>80</v>
      </c>
      <c r="D4230" t="s">
        <v>95</v>
      </c>
      <c r="E4230" t="s">
        <v>181</v>
      </c>
      <c r="F4230" t="s">
        <v>12298</v>
      </c>
      <c r="G4230" t="s">
        <v>224</v>
      </c>
      <c r="H4230" t="s">
        <v>135</v>
      </c>
      <c r="I4230" t="s">
        <v>136</v>
      </c>
      <c r="J4230" t="s">
        <v>137</v>
      </c>
      <c r="K4230" t="s">
        <v>163</v>
      </c>
      <c r="L4230" t="s">
        <v>12299</v>
      </c>
      <c r="M4230" t="s">
        <v>12300</v>
      </c>
      <c r="N4230">
        <v>0.79972222199999998</v>
      </c>
      <c r="O4230">
        <v>0</v>
      </c>
      <c r="P4230">
        <v>5</v>
      </c>
      <c r="Q4230">
        <v>0</v>
      </c>
      <c r="R4230">
        <v>0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0.8061505581570434</v>
      </c>
      <c r="Y4230">
        <v>0</v>
      </c>
      <c r="Z4230">
        <v>0</v>
      </c>
      <c r="AA4230">
        <v>0</v>
      </c>
      <c r="AB4230">
        <v>1.6640948801952999</v>
      </c>
      <c r="AC4230">
        <v>0</v>
      </c>
      <c r="AD4230">
        <v>0</v>
      </c>
      <c r="AE4230">
        <v>2.4702454383523431</v>
      </c>
    </row>
    <row r="4231" spans="1:31" x14ac:dyDescent="0.25">
      <c r="A4231">
        <v>2387820</v>
      </c>
      <c r="B4231">
        <v>1</v>
      </c>
      <c r="C4231" t="s">
        <v>80</v>
      </c>
      <c r="D4231" t="s">
        <v>91</v>
      </c>
      <c r="E4231" t="s">
        <v>181</v>
      </c>
      <c r="F4231" t="s">
        <v>12301</v>
      </c>
      <c r="G4231" t="s">
        <v>183</v>
      </c>
      <c r="H4231" t="s">
        <v>135</v>
      </c>
      <c r="I4231" t="s">
        <v>136</v>
      </c>
      <c r="J4231" t="s">
        <v>137</v>
      </c>
      <c r="K4231" t="s">
        <v>163</v>
      </c>
      <c r="L4231" t="s">
        <v>12302</v>
      </c>
      <c r="M4231" t="s">
        <v>12303</v>
      </c>
      <c r="N4231">
        <v>3.196666666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0.5621026071833034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0.5621026071833034</v>
      </c>
    </row>
    <row r="4232" spans="1:31" x14ac:dyDescent="0.25">
      <c r="A4232">
        <v>2387822</v>
      </c>
      <c r="B4232">
        <v>1</v>
      </c>
      <c r="C4232" t="s">
        <v>81</v>
      </c>
      <c r="D4232" t="s">
        <v>123</v>
      </c>
      <c r="E4232" t="s">
        <v>181</v>
      </c>
      <c r="F4232" t="s">
        <v>12304</v>
      </c>
      <c r="G4232" t="s">
        <v>224</v>
      </c>
      <c r="H4232" t="s">
        <v>135</v>
      </c>
      <c r="I4232" t="s">
        <v>136</v>
      </c>
      <c r="J4232" t="s">
        <v>137</v>
      </c>
      <c r="K4232" t="s">
        <v>163</v>
      </c>
      <c r="L4232" t="s">
        <v>12305</v>
      </c>
      <c r="M4232" t="s">
        <v>12306</v>
      </c>
      <c r="N4232">
        <v>2.4711111109999999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</row>
    <row r="4233" spans="1:31" x14ac:dyDescent="0.25">
      <c r="A4233">
        <v>2387825</v>
      </c>
      <c r="B4233">
        <v>1</v>
      </c>
      <c r="C4233" t="s">
        <v>80</v>
      </c>
      <c r="D4233" t="s">
        <v>92</v>
      </c>
      <c r="E4233" t="s">
        <v>157</v>
      </c>
      <c r="F4233" t="s">
        <v>12307</v>
      </c>
      <c r="G4233" t="s">
        <v>272</v>
      </c>
      <c r="H4233" t="s">
        <v>135</v>
      </c>
      <c r="I4233" t="s">
        <v>136</v>
      </c>
      <c r="J4233" t="s">
        <v>137</v>
      </c>
      <c r="K4233" t="s">
        <v>163</v>
      </c>
      <c r="L4233" t="s">
        <v>12308</v>
      </c>
      <c r="M4233" t="s">
        <v>12309</v>
      </c>
      <c r="N4233">
        <v>2.4725000000000001</v>
      </c>
      <c r="O4233">
        <v>0</v>
      </c>
      <c r="P4233">
        <v>20</v>
      </c>
      <c r="Q4233">
        <v>0</v>
      </c>
      <c r="R4233">
        <v>14</v>
      </c>
      <c r="S4233">
        <v>0</v>
      </c>
      <c r="T4233">
        <v>2</v>
      </c>
      <c r="U4233">
        <v>0</v>
      </c>
      <c r="V4233">
        <v>0</v>
      </c>
      <c r="W4233">
        <v>0</v>
      </c>
      <c r="X4233">
        <v>15.898906390226237</v>
      </c>
      <c r="Y4233">
        <v>0</v>
      </c>
      <c r="Z4233">
        <v>6.9145364101418361</v>
      </c>
      <c r="AA4233">
        <v>0</v>
      </c>
      <c r="AB4233">
        <v>0.12979023873089499</v>
      </c>
      <c r="AC4233">
        <v>0</v>
      </c>
      <c r="AD4233">
        <v>0</v>
      </c>
      <c r="AE4233">
        <v>22.943233039098967</v>
      </c>
    </row>
    <row r="4234" spans="1:31" x14ac:dyDescent="0.25">
      <c r="A4234">
        <v>2387827</v>
      </c>
      <c r="B4234">
        <v>1</v>
      </c>
      <c r="C4234" t="s">
        <v>80</v>
      </c>
      <c r="D4234" t="s">
        <v>83</v>
      </c>
      <c r="E4234" t="s">
        <v>279</v>
      </c>
      <c r="F4234" t="s">
        <v>6849</v>
      </c>
      <c r="G4234" t="s">
        <v>162</v>
      </c>
      <c r="H4234" t="s">
        <v>143</v>
      </c>
      <c r="I4234" t="s">
        <v>136</v>
      </c>
      <c r="J4234" t="s">
        <v>137</v>
      </c>
      <c r="K4234" t="s">
        <v>163</v>
      </c>
      <c r="L4234" t="s">
        <v>12310</v>
      </c>
      <c r="M4234" t="s">
        <v>12311</v>
      </c>
      <c r="N4234">
        <v>0.72499999999999998</v>
      </c>
      <c r="O4234">
        <v>0</v>
      </c>
      <c r="P4234">
        <v>538</v>
      </c>
      <c r="Q4234">
        <v>0</v>
      </c>
      <c r="R4234">
        <v>23</v>
      </c>
      <c r="S4234">
        <v>0</v>
      </c>
      <c r="T4234">
        <v>60</v>
      </c>
      <c r="U4234">
        <v>0</v>
      </c>
      <c r="V4234">
        <v>0</v>
      </c>
      <c r="W4234">
        <v>0</v>
      </c>
      <c r="X4234">
        <v>98.009130409983456</v>
      </c>
      <c r="Y4234">
        <v>0</v>
      </c>
      <c r="Z4234">
        <v>8.1462742978385982</v>
      </c>
      <c r="AA4234">
        <v>0</v>
      </c>
      <c r="AB4234">
        <v>35.397058527699748</v>
      </c>
      <c r="AC4234">
        <v>0</v>
      </c>
      <c r="AD4234">
        <v>0</v>
      </c>
      <c r="AE4234">
        <v>141.5524632355218</v>
      </c>
    </row>
    <row r="4235" spans="1:31" x14ac:dyDescent="0.25">
      <c r="A4235">
        <v>2387829</v>
      </c>
      <c r="B4235">
        <v>1</v>
      </c>
      <c r="C4235" t="s">
        <v>81</v>
      </c>
      <c r="D4235" t="s">
        <v>118</v>
      </c>
      <c r="E4235" t="s">
        <v>132</v>
      </c>
      <c r="F4235" t="s">
        <v>12312</v>
      </c>
      <c r="G4235" t="s">
        <v>235</v>
      </c>
      <c r="H4235" t="s">
        <v>135</v>
      </c>
      <c r="I4235" t="s">
        <v>136</v>
      </c>
      <c r="J4235" t="s">
        <v>3</v>
      </c>
      <c r="K4235" t="s">
        <v>163</v>
      </c>
      <c r="L4235" t="s">
        <v>12313</v>
      </c>
      <c r="M4235" t="s">
        <v>12314</v>
      </c>
      <c r="N4235">
        <v>1.71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103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69.1537283605346</v>
      </c>
      <c r="AC4235">
        <v>0</v>
      </c>
      <c r="AD4235">
        <v>0</v>
      </c>
      <c r="AE4235">
        <v>69.1537283605346</v>
      </c>
    </row>
    <row r="4236" spans="1:31" x14ac:dyDescent="0.25">
      <c r="A4236">
        <v>2387830</v>
      </c>
      <c r="B4236">
        <v>1</v>
      </c>
      <c r="C4236" t="s">
        <v>80</v>
      </c>
      <c r="D4236" t="s">
        <v>106</v>
      </c>
      <c r="E4236" t="s">
        <v>141</v>
      </c>
      <c r="F4236" t="s">
        <v>12315</v>
      </c>
      <c r="G4236" t="s">
        <v>206</v>
      </c>
      <c r="H4236" t="s">
        <v>143</v>
      </c>
      <c r="I4236" t="s">
        <v>136</v>
      </c>
      <c r="J4236" t="s">
        <v>137</v>
      </c>
      <c r="K4236" t="s">
        <v>163</v>
      </c>
      <c r="L4236" t="s">
        <v>12316</v>
      </c>
      <c r="M4236" t="s">
        <v>12317</v>
      </c>
      <c r="N4236">
        <v>1.3433333329999999</v>
      </c>
      <c r="O4236">
        <v>0</v>
      </c>
      <c r="P4236">
        <v>0</v>
      </c>
      <c r="Q4236">
        <v>2</v>
      </c>
      <c r="R4236">
        <v>9</v>
      </c>
      <c r="S4236">
        <v>0</v>
      </c>
      <c r="T4236">
        <v>3</v>
      </c>
      <c r="U4236">
        <v>0</v>
      </c>
      <c r="V4236">
        <v>0</v>
      </c>
      <c r="W4236">
        <v>0</v>
      </c>
      <c r="X4236">
        <v>0</v>
      </c>
      <c r="Y4236">
        <v>91.024042196605464</v>
      </c>
      <c r="Z4236">
        <v>72.084714717745797</v>
      </c>
      <c r="AA4236">
        <v>0</v>
      </c>
      <c r="AB4236">
        <v>6.0492291654989137</v>
      </c>
      <c r="AC4236">
        <v>0</v>
      </c>
      <c r="AD4236">
        <v>0</v>
      </c>
      <c r="AE4236">
        <v>169.15798607985016</v>
      </c>
    </row>
    <row r="4237" spans="1:31" x14ac:dyDescent="0.25">
      <c r="A4237">
        <v>2387832</v>
      </c>
      <c r="B4237">
        <v>1</v>
      </c>
      <c r="C4237" t="s">
        <v>80</v>
      </c>
      <c r="D4237" t="s">
        <v>88</v>
      </c>
      <c r="E4237" t="s">
        <v>132</v>
      </c>
      <c r="F4237" t="s">
        <v>12318</v>
      </c>
      <c r="G4237" t="s">
        <v>254</v>
      </c>
      <c r="H4237" t="s">
        <v>135</v>
      </c>
      <c r="I4237" t="s">
        <v>136</v>
      </c>
      <c r="J4237" t="s">
        <v>137</v>
      </c>
      <c r="K4237" t="s">
        <v>163</v>
      </c>
      <c r="L4237" t="s">
        <v>12319</v>
      </c>
      <c r="M4237" t="s">
        <v>12320</v>
      </c>
      <c r="N4237">
        <v>0.62583333299999999</v>
      </c>
      <c r="O4237">
        <v>0</v>
      </c>
      <c r="P4237">
        <v>303</v>
      </c>
      <c r="Q4237">
        <v>0</v>
      </c>
      <c r="R4237">
        <v>0</v>
      </c>
      <c r="S4237">
        <v>0</v>
      </c>
      <c r="T4237">
        <v>60</v>
      </c>
      <c r="U4237">
        <v>0</v>
      </c>
      <c r="V4237">
        <v>0</v>
      </c>
      <c r="W4237">
        <v>0</v>
      </c>
      <c r="X4237">
        <v>36.426051854127621</v>
      </c>
      <c r="Y4237">
        <v>0</v>
      </c>
      <c r="Z4237">
        <v>0</v>
      </c>
      <c r="AA4237">
        <v>0</v>
      </c>
      <c r="AB4237">
        <v>17.833394435786474</v>
      </c>
      <c r="AC4237">
        <v>0</v>
      </c>
      <c r="AD4237">
        <v>0</v>
      </c>
      <c r="AE4237">
        <v>54.259446289914095</v>
      </c>
    </row>
    <row r="4238" spans="1:31" x14ac:dyDescent="0.25">
      <c r="A4238">
        <v>2387833</v>
      </c>
      <c r="B4238">
        <v>1</v>
      </c>
      <c r="C4238" t="s">
        <v>80</v>
      </c>
      <c r="D4238" t="s">
        <v>104</v>
      </c>
      <c r="E4238" t="s">
        <v>157</v>
      </c>
      <c r="F4238" t="s">
        <v>12321</v>
      </c>
      <c r="G4238" t="s">
        <v>297</v>
      </c>
      <c r="H4238" t="s">
        <v>135</v>
      </c>
      <c r="I4238" t="s">
        <v>136</v>
      </c>
      <c r="J4238" t="s">
        <v>137</v>
      </c>
      <c r="K4238" t="s">
        <v>163</v>
      </c>
      <c r="L4238" t="s">
        <v>12322</v>
      </c>
      <c r="M4238" t="s">
        <v>12323</v>
      </c>
      <c r="N4238">
        <v>2.1161111109999999</v>
      </c>
      <c r="O4238">
        <v>0</v>
      </c>
      <c r="P4238">
        <v>49</v>
      </c>
      <c r="Q4238">
        <v>0</v>
      </c>
      <c r="R4238">
        <v>1</v>
      </c>
      <c r="S4238">
        <v>0</v>
      </c>
      <c r="T4238">
        <v>13</v>
      </c>
      <c r="U4238">
        <v>0</v>
      </c>
      <c r="V4238">
        <v>0</v>
      </c>
      <c r="W4238">
        <v>0</v>
      </c>
      <c r="X4238">
        <v>32.667407182043661</v>
      </c>
      <c r="Y4238">
        <v>0</v>
      </c>
      <c r="Z4238">
        <v>0</v>
      </c>
      <c r="AA4238">
        <v>0</v>
      </c>
      <c r="AB4238">
        <v>9.9337108613404919</v>
      </c>
      <c r="AC4238">
        <v>0</v>
      </c>
      <c r="AD4238">
        <v>0</v>
      </c>
      <c r="AE4238">
        <v>42.601118043384155</v>
      </c>
    </row>
    <row r="4239" spans="1:31" x14ac:dyDescent="0.25">
      <c r="A4239">
        <v>2387834</v>
      </c>
      <c r="B4239">
        <v>1</v>
      </c>
      <c r="C4239" t="s">
        <v>80</v>
      </c>
      <c r="D4239" t="s">
        <v>100</v>
      </c>
      <c r="E4239" t="s">
        <v>181</v>
      </c>
      <c r="F4239" t="s">
        <v>12324</v>
      </c>
      <c r="G4239" t="s">
        <v>235</v>
      </c>
      <c r="H4239" t="s">
        <v>135</v>
      </c>
      <c r="I4239" t="s">
        <v>136</v>
      </c>
      <c r="J4239" t="s">
        <v>137</v>
      </c>
      <c r="K4239" t="s">
        <v>163</v>
      </c>
      <c r="L4239" t="s">
        <v>12325</v>
      </c>
      <c r="M4239" t="s">
        <v>12326</v>
      </c>
      <c r="N4239">
        <v>1.3819444439999999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7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4.9234752996458786</v>
      </c>
      <c r="AC4239">
        <v>0</v>
      </c>
      <c r="AD4239">
        <v>0</v>
      </c>
      <c r="AE4239">
        <v>4.9234752996458786</v>
      </c>
    </row>
    <row r="4240" spans="1:31" x14ac:dyDescent="0.25">
      <c r="A4240">
        <v>2387836</v>
      </c>
      <c r="B4240">
        <v>1</v>
      </c>
      <c r="C4240" t="s">
        <v>80</v>
      </c>
      <c r="D4240" t="s">
        <v>98</v>
      </c>
      <c r="E4240" t="s">
        <v>279</v>
      </c>
      <c r="F4240" t="s">
        <v>12327</v>
      </c>
      <c r="G4240" t="s">
        <v>162</v>
      </c>
      <c r="H4240" t="s">
        <v>143</v>
      </c>
      <c r="I4240" t="s">
        <v>417</v>
      </c>
      <c r="J4240" t="s">
        <v>137</v>
      </c>
      <c r="K4240" t="s">
        <v>163</v>
      </c>
      <c r="L4240" t="s">
        <v>12328</v>
      </c>
      <c r="M4240" t="s">
        <v>12329</v>
      </c>
      <c r="N4240">
        <v>5.5555550000000002E-3</v>
      </c>
      <c r="O4240">
        <v>0</v>
      </c>
      <c r="P4240">
        <v>559</v>
      </c>
      <c r="Q4240">
        <v>16</v>
      </c>
      <c r="R4240">
        <v>44</v>
      </c>
      <c r="S4240">
        <v>3</v>
      </c>
      <c r="T4240">
        <v>101</v>
      </c>
      <c r="U4240">
        <v>0</v>
      </c>
      <c r="V4240">
        <v>0</v>
      </c>
      <c r="W4240">
        <v>0</v>
      </c>
      <c r="X4240">
        <v>0.40914199634406673</v>
      </c>
      <c r="Y4240">
        <v>5.0143584241383335E-2</v>
      </c>
      <c r="Z4240">
        <v>0.19404079410959998</v>
      </c>
      <c r="AA4240">
        <v>5.22240883472E-2</v>
      </c>
      <c r="AB4240">
        <v>0.26323097557679992</v>
      </c>
      <c r="AC4240">
        <v>0</v>
      </c>
      <c r="AD4240">
        <v>0</v>
      </c>
      <c r="AE4240">
        <v>0.96878143861905008</v>
      </c>
    </row>
    <row r="4241" spans="1:31" x14ac:dyDescent="0.25">
      <c r="A4241">
        <v>2387837</v>
      </c>
      <c r="B4241">
        <v>1</v>
      </c>
      <c r="C4241" t="s">
        <v>81</v>
      </c>
      <c r="D4241" t="s">
        <v>123</v>
      </c>
      <c r="E4241" t="s">
        <v>153</v>
      </c>
      <c r="F4241" t="s">
        <v>12330</v>
      </c>
      <c r="G4241" t="s">
        <v>162</v>
      </c>
      <c r="H4241" t="s">
        <v>143</v>
      </c>
      <c r="I4241" t="s">
        <v>136</v>
      </c>
      <c r="J4241" t="s">
        <v>137</v>
      </c>
      <c r="K4241" t="s">
        <v>163</v>
      </c>
      <c r="L4241" t="s">
        <v>12331</v>
      </c>
      <c r="M4241" t="s">
        <v>12332</v>
      </c>
      <c r="N4241">
        <v>0.6925</v>
      </c>
      <c r="O4241">
        <v>0</v>
      </c>
      <c r="P4241">
        <v>2289</v>
      </c>
      <c r="Q4241">
        <v>3</v>
      </c>
      <c r="R4241">
        <v>11</v>
      </c>
      <c r="S4241">
        <v>21</v>
      </c>
      <c r="T4241">
        <v>182</v>
      </c>
      <c r="U4241">
        <v>3</v>
      </c>
      <c r="V4241">
        <v>0</v>
      </c>
      <c r="W4241">
        <v>0</v>
      </c>
      <c r="X4241">
        <v>348.03417316827409</v>
      </c>
      <c r="Y4241">
        <v>1.2086160994133326</v>
      </c>
      <c r="Z4241">
        <v>2.4940178669260797</v>
      </c>
      <c r="AA4241">
        <v>50.29209523102282</v>
      </c>
      <c r="AB4241">
        <v>140.38067579954227</v>
      </c>
      <c r="AC4241">
        <v>514.73120149538465</v>
      </c>
      <c r="AD4241">
        <v>0</v>
      </c>
      <c r="AE4241">
        <v>1057.1407796605631</v>
      </c>
    </row>
    <row r="4242" spans="1:31" x14ac:dyDescent="0.25">
      <c r="A4242">
        <v>2387842</v>
      </c>
      <c r="B4242">
        <v>1</v>
      </c>
      <c r="C4242" t="s">
        <v>81</v>
      </c>
      <c r="D4242" t="s">
        <v>120</v>
      </c>
      <c r="E4242" t="s">
        <v>132</v>
      </c>
      <c r="F4242" t="s">
        <v>12333</v>
      </c>
      <c r="G4242" t="s">
        <v>187</v>
      </c>
      <c r="H4242" t="s">
        <v>135</v>
      </c>
      <c r="I4242" t="s">
        <v>136</v>
      </c>
      <c r="J4242" t="s">
        <v>137</v>
      </c>
      <c r="K4242" t="s">
        <v>163</v>
      </c>
      <c r="L4242" t="s">
        <v>12334</v>
      </c>
      <c r="M4242" t="s">
        <v>12335</v>
      </c>
      <c r="N4242">
        <v>0.67</v>
      </c>
      <c r="O4242">
        <v>0</v>
      </c>
      <c r="P4242">
        <v>195</v>
      </c>
      <c r="Q4242">
        <v>0</v>
      </c>
      <c r="R4242">
        <v>4</v>
      </c>
      <c r="S4242">
        <v>0</v>
      </c>
      <c r="T4242">
        <v>22</v>
      </c>
      <c r="U4242">
        <v>0</v>
      </c>
      <c r="V4242">
        <v>0</v>
      </c>
      <c r="W4242">
        <v>0</v>
      </c>
      <c r="X4242">
        <v>20.861572511394744</v>
      </c>
      <c r="Y4242">
        <v>0</v>
      </c>
      <c r="Z4242">
        <v>0</v>
      </c>
      <c r="AA4242">
        <v>0</v>
      </c>
      <c r="AB4242">
        <v>8.1414368268517556</v>
      </c>
      <c r="AC4242">
        <v>0</v>
      </c>
      <c r="AD4242">
        <v>0</v>
      </c>
      <c r="AE4242">
        <v>29.0030093382465</v>
      </c>
    </row>
    <row r="4243" spans="1:31" x14ac:dyDescent="0.25">
      <c r="A4243">
        <v>2387843</v>
      </c>
      <c r="B4243">
        <v>1</v>
      </c>
      <c r="C4243" t="s">
        <v>81</v>
      </c>
      <c r="D4243" t="s">
        <v>118</v>
      </c>
      <c r="E4243" t="s">
        <v>132</v>
      </c>
      <c r="F4243" t="s">
        <v>12336</v>
      </c>
      <c r="G4243" t="s">
        <v>187</v>
      </c>
      <c r="H4243" t="s">
        <v>135</v>
      </c>
      <c r="I4243" t="s">
        <v>136</v>
      </c>
      <c r="J4243" t="s">
        <v>137</v>
      </c>
      <c r="K4243" t="s">
        <v>163</v>
      </c>
      <c r="L4243" t="s">
        <v>12337</v>
      </c>
      <c r="M4243" t="s">
        <v>12338</v>
      </c>
      <c r="N4243">
        <v>1.1486111109999999</v>
      </c>
      <c r="O4243">
        <v>0</v>
      </c>
      <c r="P4243">
        <v>199</v>
      </c>
      <c r="Q4243">
        <v>0</v>
      </c>
      <c r="R4243">
        <v>1</v>
      </c>
      <c r="S4243">
        <v>0</v>
      </c>
      <c r="T4243">
        <v>9</v>
      </c>
      <c r="U4243">
        <v>0</v>
      </c>
      <c r="V4243">
        <v>0</v>
      </c>
      <c r="W4243">
        <v>0</v>
      </c>
      <c r="X4243">
        <v>40.112057595237459</v>
      </c>
      <c r="Y4243">
        <v>0</v>
      </c>
      <c r="Z4243">
        <v>0</v>
      </c>
      <c r="AA4243">
        <v>0</v>
      </c>
      <c r="AB4243">
        <v>2.552139323309897</v>
      </c>
      <c r="AC4243">
        <v>0</v>
      </c>
      <c r="AD4243">
        <v>0</v>
      </c>
      <c r="AE4243">
        <v>42.664196918547354</v>
      </c>
    </row>
    <row r="4244" spans="1:31" x14ac:dyDescent="0.25">
      <c r="A4244">
        <v>2387844</v>
      </c>
      <c r="B4244">
        <v>1</v>
      </c>
      <c r="C4244" t="s">
        <v>81</v>
      </c>
      <c r="D4244" t="s">
        <v>123</v>
      </c>
      <c r="E4244" t="s">
        <v>153</v>
      </c>
      <c r="F4244" t="s">
        <v>7919</v>
      </c>
      <c r="G4244" t="s">
        <v>162</v>
      </c>
      <c r="H4244" t="s">
        <v>143</v>
      </c>
      <c r="I4244" t="s">
        <v>136</v>
      </c>
      <c r="J4244" t="s">
        <v>137</v>
      </c>
      <c r="K4244" t="s">
        <v>163</v>
      </c>
      <c r="L4244" t="s">
        <v>12339</v>
      </c>
      <c r="M4244" t="s">
        <v>12340</v>
      </c>
      <c r="N4244">
        <v>0.43388888799999997</v>
      </c>
      <c r="O4244">
        <v>5</v>
      </c>
      <c r="P4244">
        <v>384</v>
      </c>
      <c r="Q4244">
        <v>406</v>
      </c>
      <c r="R4244">
        <v>439</v>
      </c>
      <c r="S4244">
        <v>40</v>
      </c>
      <c r="T4244">
        <v>80</v>
      </c>
      <c r="U4244">
        <v>1</v>
      </c>
      <c r="V4244">
        <v>0</v>
      </c>
      <c r="W4244">
        <v>0.39465126988629223</v>
      </c>
      <c r="X4244">
        <v>28.793276957882231</v>
      </c>
      <c r="Y4244">
        <v>116.6564213476676</v>
      </c>
      <c r="Z4244">
        <v>77.313931592813162</v>
      </c>
      <c r="AA4244">
        <v>8.6974361262115405</v>
      </c>
      <c r="AB4244">
        <v>17.632410663598836</v>
      </c>
      <c r="AC4244">
        <v>31.390488608009118</v>
      </c>
      <c r="AD4244">
        <v>0</v>
      </c>
      <c r="AE4244">
        <v>280.87861656606879</v>
      </c>
    </row>
    <row r="4245" spans="1:31" x14ac:dyDescent="0.25">
      <c r="A4245">
        <v>2387847</v>
      </c>
      <c r="B4245">
        <v>1</v>
      </c>
      <c r="C4245" t="s">
        <v>80</v>
      </c>
      <c r="D4245" t="s">
        <v>97</v>
      </c>
      <c r="E4245" t="s">
        <v>157</v>
      </c>
      <c r="F4245" t="s">
        <v>12341</v>
      </c>
      <c r="G4245" t="s">
        <v>297</v>
      </c>
      <c r="H4245" t="s">
        <v>135</v>
      </c>
      <c r="I4245" t="s">
        <v>136</v>
      </c>
      <c r="J4245" t="s">
        <v>137</v>
      </c>
      <c r="K4245" t="s">
        <v>163</v>
      </c>
      <c r="L4245" t="s">
        <v>12342</v>
      </c>
      <c r="M4245" t="s">
        <v>12343</v>
      </c>
      <c r="N4245">
        <v>0.903888888</v>
      </c>
      <c r="O4245">
        <v>0</v>
      </c>
      <c r="P4245">
        <v>64</v>
      </c>
      <c r="Q4245">
        <v>0</v>
      </c>
      <c r="R4245">
        <v>0</v>
      </c>
      <c r="S4245">
        <v>0</v>
      </c>
      <c r="T4245">
        <v>5</v>
      </c>
      <c r="U4245">
        <v>0</v>
      </c>
      <c r="V4245">
        <v>0</v>
      </c>
      <c r="W4245">
        <v>0</v>
      </c>
      <c r="X4245">
        <v>11.518861223670408</v>
      </c>
      <c r="Y4245">
        <v>0</v>
      </c>
      <c r="Z4245">
        <v>0</v>
      </c>
      <c r="AA4245">
        <v>0</v>
      </c>
      <c r="AB4245">
        <v>1.6812192155439645</v>
      </c>
      <c r="AC4245">
        <v>0</v>
      </c>
      <c r="AD4245">
        <v>0</v>
      </c>
      <c r="AE4245">
        <v>13.200080439214371</v>
      </c>
    </row>
    <row r="4246" spans="1:31" x14ac:dyDescent="0.25">
      <c r="A4246">
        <v>2387848</v>
      </c>
      <c r="B4246">
        <v>1</v>
      </c>
      <c r="C4246" t="s">
        <v>80</v>
      </c>
      <c r="D4246" t="s">
        <v>90</v>
      </c>
      <c r="E4246" t="s">
        <v>157</v>
      </c>
      <c r="F4246" t="s">
        <v>12344</v>
      </c>
      <c r="G4246" t="s">
        <v>297</v>
      </c>
      <c r="H4246" t="s">
        <v>135</v>
      </c>
      <c r="I4246" t="s">
        <v>136</v>
      </c>
      <c r="J4246" t="s">
        <v>137</v>
      </c>
      <c r="K4246" t="s">
        <v>163</v>
      </c>
      <c r="L4246" t="s">
        <v>12345</v>
      </c>
      <c r="M4246" t="s">
        <v>12346</v>
      </c>
      <c r="N4246">
        <v>0.84777777700000001</v>
      </c>
      <c r="O4246">
        <v>0</v>
      </c>
      <c r="P4246">
        <v>287</v>
      </c>
      <c r="Q4246">
        <v>0</v>
      </c>
      <c r="R4246">
        <v>0</v>
      </c>
      <c r="S4246">
        <v>0</v>
      </c>
      <c r="T4246">
        <v>29</v>
      </c>
      <c r="U4246">
        <v>0</v>
      </c>
      <c r="V4246">
        <v>0</v>
      </c>
      <c r="W4246">
        <v>0</v>
      </c>
      <c r="X4246">
        <v>50.702398926408868</v>
      </c>
      <c r="Y4246">
        <v>0</v>
      </c>
      <c r="Z4246">
        <v>0</v>
      </c>
      <c r="AA4246">
        <v>0</v>
      </c>
      <c r="AB4246">
        <v>12.103210889254591</v>
      </c>
      <c r="AC4246">
        <v>0</v>
      </c>
      <c r="AD4246">
        <v>0</v>
      </c>
      <c r="AE4246">
        <v>62.805609815663459</v>
      </c>
    </row>
    <row r="4247" spans="1:31" x14ac:dyDescent="0.25">
      <c r="A4247">
        <v>2387850</v>
      </c>
      <c r="B4247">
        <v>1</v>
      </c>
      <c r="C4247" t="s">
        <v>81</v>
      </c>
      <c r="D4247" t="s">
        <v>128</v>
      </c>
      <c r="E4247" t="s">
        <v>141</v>
      </c>
      <c r="F4247" t="s">
        <v>12347</v>
      </c>
      <c r="G4247" t="s">
        <v>206</v>
      </c>
      <c r="H4247" t="s">
        <v>143</v>
      </c>
      <c r="I4247" t="s">
        <v>136</v>
      </c>
      <c r="J4247" t="s">
        <v>137</v>
      </c>
      <c r="K4247" t="s">
        <v>163</v>
      </c>
      <c r="L4247" t="s">
        <v>12348</v>
      </c>
      <c r="M4247" t="s">
        <v>12349</v>
      </c>
      <c r="N4247">
        <v>2.5786111109999998</v>
      </c>
      <c r="O4247">
        <v>0</v>
      </c>
      <c r="P4247">
        <v>707</v>
      </c>
      <c r="Q4247">
        <v>1</v>
      </c>
      <c r="R4247">
        <v>4</v>
      </c>
      <c r="S4247">
        <v>9</v>
      </c>
      <c r="T4247">
        <v>104</v>
      </c>
      <c r="U4247">
        <v>0</v>
      </c>
      <c r="V4247">
        <v>0</v>
      </c>
      <c r="W4247">
        <v>0</v>
      </c>
      <c r="X4247">
        <v>255.02629235474359</v>
      </c>
      <c r="Y4247">
        <v>6.5642670569511044</v>
      </c>
      <c r="Z4247">
        <v>10.293512057079857</v>
      </c>
      <c r="AA4247">
        <v>25.587763010360721</v>
      </c>
      <c r="AB4247">
        <v>61.853085241959384</v>
      </c>
      <c r="AC4247">
        <v>0</v>
      </c>
      <c r="AD4247">
        <v>0</v>
      </c>
      <c r="AE4247">
        <v>359.32491972109466</v>
      </c>
    </row>
    <row r="4248" spans="1:31" x14ac:dyDescent="0.25">
      <c r="A4248">
        <v>2387851</v>
      </c>
      <c r="B4248">
        <v>1</v>
      </c>
      <c r="C4248" t="s">
        <v>80</v>
      </c>
      <c r="D4248" t="s">
        <v>100</v>
      </c>
      <c r="E4248" t="s">
        <v>181</v>
      </c>
      <c r="F4248" t="s">
        <v>12350</v>
      </c>
      <c r="G4248" t="s">
        <v>183</v>
      </c>
      <c r="H4248" t="s">
        <v>135</v>
      </c>
      <c r="I4248" t="s">
        <v>136</v>
      </c>
      <c r="J4248" t="s">
        <v>137</v>
      </c>
      <c r="K4248" t="s">
        <v>163</v>
      </c>
      <c r="L4248" t="s">
        <v>12351</v>
      </c>
      <c r="M4248" t="s">
        <v>12352</v>
      </c>
      <c r="N4248">
        <v>0.48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0.24424203179519999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0.24424203179519999</v>
      </c>
    </row>
    <row r="4249" spans="1:31" x14ac:dyDescent="0.25">
      <c r="A4249">
        <v>2387852</v>
      </c>
      <c r="B4249">
        <v>1</v>
      </c>
      <c r="C4249" t="s">
        <v>80</v>
      </c>
      <c r="D4249" t="s">
        <v>84</v>
      </c>
      <c r="E4249" t="s">
        <v>181</v>
      </c>
      <c r="F4249" t="s">
        <v>12353</v>
      </c>
      <c r="G4249" t="s">
        <v>224</v>
      </c>
      <c r="H4249" t="s">
        <v>135</v>
      </c>
      <c r="I4249" t="s">
        <v>136</v>
      </c>
      <c r="J4249" t="s">
        <v>137</v>
      </c>
      <c r="K4249" t="s">
        <v>163</v>
      </c>
      <c r="L4249" t="s">
        <v>12354</v>
      </c>
      <c r="M4249" t="s">
        <v>12355</v>
      </c>
      <c r="N4249">
        <v>0.84805555499999996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0.18378911367995002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0.18378911367995002</v>
      </c>
    </row>
    <row r="4250" spans="1:31" x14ac:dyDescent="0.25">
      <c r="A4250">
        <v>2387855</v>
      </c>
      <c r="B4250">
        <v>1</v>
      </c>
      <c r="C4250" t="s">
        <v>80</v>
      </c>
      <c r="D4250" t="s">
        <v>105</v>
      </c>
      <c r="E4250" t="s">
        <v>153</v>
      </c>
      <c r="F4250" t="s">
        <v>12356</v>
      </c>
      <c r="G4250" t="s">
        <v>162</v>
      </c>
      <c r="H4250" t="s">
        <v>143</v>
      </c>
      <c r="I4250" t="s">
        <v>136</v>
      </c>
      <c r="J4250" t="s">
        <v>137</v>
      </c>
      <c r="K4250" t="s">
        <v>163</v>
      </c>
      <c r="L4250" t="s">
        <v>12357</v>
      </c>
      <c r="M4250" t="s">
        <v>12358</v>
      </c>
      <c r="N4250">
        <v>0.91944444400000003</v>
      </c>
      <c r="O4250">
        <v>0</v>
      </c>
      <c r="P4250">
        <v>2334</v>
      </c>
      <c r="Q4250">
        <v>0</v>
      </c>
      <c r="R4250">
        <v>9</v>
      </c>
      <c r="S4250">
        <v>11</v>
      </c>
      <c r="T4250">
        <v>109</v>
      </c>
      <c r="U4250">
        <v>6</v>
      </c>
      <c r="V4250">
        <v>3</v>
      </c>
      <c r="W4250">
        <v>0</v>
      </c>
      <c r="X4250">
        <v>484.05196808902934</v>
      </c>
      <c r="Y4250">
        <v>0</v>
      </c>
      <c r="Z4250">
        <v>3.3981606635090293</v>
      </c>
      <c r="AA4250">
        <v>75.111220178868251</v>
      </c>
      <c r="AB4250">
        <v>110.66382873403252</v>
      </c>
      <c r="AC4250">
        <v>219.62696598715064</v>
      </c>
      <c r="AD4250">
        <v>4.9581631522336211</v>
      </c>
      <c r="AE4250">
        <v>897.81030680482343</v>
      </c>
    </row>
    <row r="4251" spans="1:31" x14ac:dyDescent="0.25">
      <c r="A4251">
        <v>2387857</v>
      </c>
      <c r="B4251">
        <v>1</v>
      </c>
      <c r="C4251" t="s">
        <v>81</v>
      </c>
      <c r="D4251" t="s">
        <v>128</v>
      </c>
      <c r="E4251" t="s">
        <v>279</v>
      </c>
      <c r="F4251" t="s">
        <v>12359</v>
      </c>
      <c r="G4251" t="s">
        <v>162</v>
      </c>
      <c r="H4251" t="s">
        <v>143</v>
      </c>
      <c r="I4251" t="s">
        <v>136</v>
      </c>
      <c r="J4251" t="s">
        <v>137</v>
      </c>
      <c r="K4251" t="s">
        <v>163</v>
      </c>
      <c r="L4251" t="s">
        <v>12360</v>
      </c>
      <c r="M4251" t="s">
        <v>12361</v>
      </c>
      <c r="N4251">
        <v>0.880833333</v>
      </c>
      <c r="O4251">
        <v>0</v>
      </c>
      <c r="P4251">
        <v>0</v>
      </c>
      <c r="Q4251">
        <v>0</v>
      </c>
      <c r="R4251">
        <v>0</v>
      </c>
      <c r="S4251">
        <v>18</v>
      </c>
      <c r="T4251">
        <v>0</v>
      </c>
      <c r="U4251">
        <v>13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279.94237900297821</v>
      </c>
      <c r="AB4251">
        <v>0</v>
      </c>
      <c r="AC4251">
        <v>1076.772988259876</v>
      </c>
      <c r="AD4251">
        <v>0</v>
      </c>
      <c r="AE4251">
        <v>1356.7153672628542</v>
      </c>
    </row>
    <row r="4252" spans="1:31" x14ac:dyDescent="0.25">
      <c r="A4252">
        <v>2387862</v>
      </c>
      <c r="B4252">
        <v>1</v>
      </c>
      <c r="C4252" t="s">
        <v>80</v>
      </c>
      <c r="D4252" t="s">
        <v>96</v>
      </c>
      <c r="E4252" t="s">
        <v>181</v>
      </c>
      <c r="F4252" t="s">
        <v>12362</v>
      </c>
      <c r="G4252" t="s">
        <v>183</v>
      </c>
      <c r="H4252" t="s">
        <v>135</v>
      </c>
      <c r="I4252" t="s">
        <v>136</v>
      </c>
      <c r="J4252" t="s">
        <v>137</v>
      </c>
      <c r="K4252" t="s">
        <v>163</v>
      </c>
      <c r="L4252" t="s">
        <v>12363</v>
      </c>
      <c r="M4252" t="s">
        <v>12364</v>
      </c>
      <c r="N4252">
        <v>1.714444444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0.52185933703388343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0.52185933703388343</v>
      </c>
    </row>
    <row r="4253" spans="1:31" x14ac:dyDescent="0.25">
      <c r="A4253">
        <v>2387863</v>
      </c>
      <c r="B4253">
        <v>1</v>
      </c>
      <c r="C4253" t="s">
        <v>80</v>
      </c>
      <c r="D4253" t="s">
        <v>104</v>
      </c>
      <c r="E4253" t="s">
        <v>132</v>
      </c>
      <c r="F4253" t="s">
        <v>12365</v>
      </c>
      <c r="G4253" t="s">
        <v>297</v>
      </c>
      <c r="H4253" t="s">
        <v>135</v>
      </c>
      <c r="I4253" t="s">
        <v>136</v>
      </c>
      <c r="J4253" t="s">
        <v>137</v>
      </c>
      <c r="K4253" t="s">
        <v>163</v>
      </c>
      <c r="L4253" t="s">
        <v>12366</v>
      </c>
      <c r="M4253" t="s">
        <v>12367</v>
      </c>
      <c r="N4253">
        <v>2.11</v>
      </c>
      <c r="O4253">
        <v>0</v>
      </c>
      <c r="P4253">
        <v>58</v>
      </c>
      <c r="Q4253">
        <v>0</v>
      </c>
      <c r="R4253">
        <v>5</v>
      </c>
      <c r="S4253">
        <v>0</v>
      </c>
      <c r="T4253">
        <v>19</v>
      </c>
      <c r="U4253">
        <v>0</v>
      </c>
      <c r="V4253">
        <v>0</v>
      </c>
      <c r="W4253">
        <v>0</v>
      </c>
      <c r="X4253">
        <v>37.674346191775832</v>
      </c>
      <c r="Y4253">
        <v>0</v>
      </c>
      <c r="Z4253">
        <v>2.8697659585002628</v>
      </c>
      <c r="AA4253">
        <v>0</v>
      </c>
      <c r="AB4253">
        <v>13.325309458216791</v>
      </c>
      <c r="AC4253">
        <v>0</v>
      </c>
      <c r="AD4253">
        <v>0</v>
      </c>
      <c r="AE4253">
        <v>53.869421608492885</v>
      </c>
    </row>
    <row r="4254" spans="1:31" x14ac:dyDescent="0.25">
      <c r="A4254">
        <v>2387867</v>
      </c>
      <c r="B4254">
        <v>1</v>
      </c>
      <c r="C4254" t="s">
        <v>81</v>
      </c>
      <c r="D4254" t="s">
        <v>114</v>
      </c>
      <c r="E4254" t="s">
        <v>181</v>
      </c>
      <c r="F4254" t="s">
        <v>12368</v>
      </c>
      <c r="G4254" t="s">
        <v>183</v>
      </c>
      <c r="H4254" t="s">
        <v>135</v>
      </c>
      <c r="I4254" t="s">
        <v>136</v>
      </c>
      <c r="J4254" t="s">
        <v>137</v>
      </c>
      <c r="K4254" t="s">
        <v>163</v>
      </c>
      <c r="L4254" t="s">
        <v>12369</v>
      </c>
      <c r="M4254" t="s">
        <v>12370</v>
      </c>
      <c r="N4254">
        <v>1.616944444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0.11740802843445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0.11740802843445</v>
      </c>
    </row>
    <row r="4255" spans="1:31" x14ac:dyDescent="0.25">
      <c r="A4255">
        <v>2387869</v>
      </c>
      <c r="B4255">
        <v>1</v>
      </c>
      <c r="C4255" t="s">
        <v>81</v>
      </c>
      <c r="D4255" t="s">
        <v>123</v>
      </c>
      <c r="E4255" t="s">
        <v>141</v>
      </c>
      <c r="F4255" t="s">
        <v>684</v>
      </c>
      <c r="G4255" t="s">
        <v>162</v>
      </c>
      <c r="H4255" t="s">
        <v>143</v>
      </c>
      <c r="I4255" t="s">
        <v>136</v>
      </c>
      <c r="J4255" t="s">
        <v>137</v>
      </c>
      <c r="K4255" t="s">
        <v>163</v>
      </c>
      <c r="L4255" t="s">
        <v>12371</v>
      </c>
      <c r="M4255" t="s">
        <v>12372</v>
      </c>
      <c r="N4255">
        <v>1.2547222220000001</v>
      </c>
      <c r="O4255">
        <v>10</v>
      </c>
      <c r="P4255">
        <v>13</v>
      </c>
      <c r="Q4255">
        <v>204</v>
      </c>
      <c r="R4255">
        <v>146</v>
      </c>
      <c r="S4255">
        <v>47</v>
      </c>
      <c r="T4255">
        <v>22</v>
      </c>
      <c r="U4255">
        <v>0</v>
      </c>
      <c r="V4255">
        <v>0</v>
      </c>
      <c r="W4255">
        <v>4.9783768945145344</v>
      </c>
      <c r="X4255">
        <v>4.1693940600021602</v>
      </c>
      <c r="Y4255">
        <v>81.629693715877139</v>
      </c>
      <c r="Z4255">
        <v>47.287703446409445</v>
      </c>
      <c r="AA4255">
        <v>36.190600232292304</v>
      </c>
      <c r="AB4255">
        <v>21.827510108692554</v>
      </c>
      <c r="AC4255">
        <v>0</v>
      </c>
      <c r="AD4255">
        <v>0</v>
      </c>
      <c r="AE4255">
        <v>196.08327845778814</v>
      </c>
    </row>
    <row r="4256" spans="1:31" x14ac:dyDescent="0.25">
      <c r="A4256">
        <v>2387870</v>
      </c>
      <c r="B4256">
        <v>1</v>
      </c>
      <c r="C4256" t="s">
        <v>80</v>
      </c>
      <c r="D4256" t="s">
        <v>100</v>
      </c>
      <c r="E4256" t="s">
        <v>157</v>
      </c>
      <c r="F4256" t="s">
        <v>12373</v>
      </c>
      <c r="G4256" t="s">
        <v>1871</v>
      </c>
      <c r="H4256" t="s">
        <v>135</v>
      </c>
      <c r="I4256" t="s">
        <v>136</v>
      </c>
      <c r="J4256" t="s">
        <v>137</v>
      </c>
      <c r="K4256" t="s">
        <v>163</v>
      </c>
      <c r="L4256" t="s">
        <v>12374</v>
      </c>
      <c r="M4256" t="s">
        <v>12375</v>
      </c>
      <c r="N4256">
        <v>0.8</v>
      </c>
      <c r="O4256">
        <v>0</v>
      </c>
      <c r="P4256">
        <v>26</v>
      </c>
      <c r="Q4256">
        <v>0</v>
      </c>
      <c r="R4256">
        <v>22</v>
      </c>
      <c r="S4256">
        <v>0</v>
      </c>
      <c r="T4256">
        <v>11</v>
      </c>
      <c r="U4256">
        <v>0</v>
      </c>
      <c r="V4256">
        <v>0</v>
      </c>
      <c r="W4256">
        <v>0</v>
      </c>
      <c r="X4256">
        <v>4.6558827947485373</v>
      </c>
      <c r="Y4256">
        <v>0</v>
      </c>
      <c r="Z4256">
        <v>9.2334959147491826</v>
      </c>
      <c r="AA4256">
        <v>0</v>
      </c>
      <c r="AB4256">
        <v>2.3173285702866941</v>
      </c>
      <c r="AC4256">
        <v>0</v>
      </c>
      <c r="AD4256">
        <v>0</v>
      </c>
      <c r="AE4256">
        <v>16.206707279784414</v>
      </c>
    </row>
    <row r="4257" spans="1:31" x14ac:dyDescent="0.25">
      <c r="A4257">
        <v>2387874</v>
      </c>
      <c r="B4257">
        <v>1</v>
      </c>
      <c r="C4257" t="s">
        <v>80</v>
      </c>
      <c r="D4257" t="s">
        <v>106</v>
      </c>
      <c r="E4257" t="s">
        <v>153</v>
      </c>
      <c r="F4257" t="s">
        <v>12376</v>
      </c>
      <c r="G4257" t="s">
        <v>220</v>
      </c>
      <c r="H4257" t="s">
        <v>143</v>
      </c>
      <c r="I4257" t="s">
        <v>136</v>
      </c>
      <c r="J4257" t="s">
        <v>137</v>
      </c>
      <c r="K4257" t="s">
        <v>163</v>
      </c>
      <c r="L4257" t="s">
        <v>12377</v>
      </c>
      <c r="M4257" t="s">
        <v>12378</v>
      </c>
      <c r="N4257">
        <v>0.21555555500000001</v>
      </c>
      <c r="O4257">
        <v>0</v>
      </c>
      <c r="P4257">
        <v>4</v>
      </c>
      <c r="Q4257">
        <v>54</v>
      </c>
      <c r="R4257">
        <v>220</v>
      </c>
      <c r="S4257">
        <v>15</v>
      </c>
      <c r="T4257">
        <v>49</v>
      </c>
      <c r="U4257">
        <v>0</v>
      </c>
      <c r="V4257">
        <v>0</v>
      </c>
      <c r="W4257">
        <v>0</v>
      </c>
      <c r="X4257">
        <v>0.68053536802692005</v>
      </c>
      <c r="Y4257">
        <v>115.22241536642598</v>
      </c>
      <c r="Z4257">
        <v>107.45247578390394</v>
      </c>
      <c r="AA4257">
        <v>9.6048712177604276</v>
      </c>
      <c r="AB4257">
        <v>23.049180441776731</v>
      </c>
      <c r="AC4257">
        <v>0</v>
      </c>
      <c r="AD4257">
        <v>0</v>
      </c>
      <c r="AE4257">
        <v>256.00947817789398</v>
      </c>
    </row>
    <row r="4258" spans="1:31" x14ac:dyDescent="0.25">
      <c r="A4258">
        <v>2387877</v>
      </c>
      <c r="B4258">
        <v>1</v>
      </c>
      <c r="C4258" t="s">
        <v>80</v>
      </c>
      <c r="D4258" t="s">
        <v>93</v>
      </c>
      <c r="E4258" t="s">
        <v>157</v>
      </c>
      <c r="F4258" t="s">
        <v>12379</v>
      </c>
      <c r="G4258" t="s">
        <v>272</v>
      </c>
      <c r="H4258" t="s">
        <v>135</v>
      </c>
      <c r="I4258" t="s">
        <v>136</v>
      </c>
      <c r="J4258" t="s">
        <v>137</v>
      </c>
      <c r="K4258" t="s">
        <v>163</v>
      </c>
      <c r="L4258" t="s">
        <v>12380</v>
      </c>
      <c r="M4258" t="s">
        <v>12381</v>
      </c>
      <c r="N4258">
        <v>0.36972222199999999</v>
      </c>
      <c r="O4258">
        <v>0</v>
      </c>
      <c r="P4258">
        <v>18</v>
      </c>
      <c r="Q4258">
        <v>0</v>
      </c>
      <c r="R4258">
        <v>10</v>
      </c>
      <c r="S4258">
        <v>0</v>
      </c>
      <c r="T4258">
        <v>4</v>
      </c>
      <c r="U4258">
        <v>0</v>
      </c>
      <c r="V4258">
        <v>0</v>
      </c>
      <c r="W4258">
        <v>0</v>
      </c>
      <c r="X4258">
        <v>1.0677272771078927</v>
      </c>
      <c r="Y4258">
        <v>0</v>
      </c>
      <c r="Z4258">
        <v>4.5376436818336714</v>
      </c>
      <c r="AA4258">
        <v>0</v>
      </c>
      <c r="AB4258">
        <v>2.1641453496353167</v>
      </c>
      <c r="AC4258">
        <v>0</v>
      </c>
      <c r="AD4258">
        <v>0</v>
      </c>
      <c r="AE4258">
        <v>7.7695163085768808</v>
      </c>
    </row>
    <row r="4259" spans="1:31" x14ac:dyDescent="0.25">
      <c r="A4259">
        <v>2387879</v>
      </c>
      <c r="B4259">
        <v>1</v>
      </c>
      <c r="C4259" t="s">
        <v>81</v>
      </c>
      <c r="D4259" t="s">
        <v>118</v>
      </c>
      <c r="E4259" t="s">
        <v>181</v>
      </c>
      <c r="F4259" t="s">
        <v>12382</v>
      </c>
      <c r="G4259" t="s">
        <v>224</v>
      </c>
      <c r="H4259" t="s">
        <v>135</v>
      </c>
      <c r="I4259" t="s">
        <v>136</v>
      </c>
      <c r="J4259" t="s">
        <v>137</v>
      </c>
      <c r="K4259" t="s">
        <v>163</v>
      </c>
      <c r="L4259" t="s">
        <v>12383</v>
      </c>
      <c r="M4259" t="s">
        <v>12384</v>
      </c>
      <c r="N4259">
        <v>0.61305555499999997</v>
      </c>
      <c r="O4259">
        <v>0</v>
      </c>
      <c r="P4259">
        <v>7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0.68091005657662507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0.68091005657662507</v>
      </c>
    </row>
    <row r="4260" spans="1:31" x14ac:dyDescent="0.25">
      <c r="A4260">
        <v>2387880</v>
      </c>
      <c r="B4260">
        <v>1</v>
      </c>
      <c r="C4260" t="s">
        <v>80</v>
      </c>
      <c r="D4260" t="s">
        <v>96</v>
      </c>
      <c r="E4260" t="s">
        <v>157</v>
      </c>
      <c r="F4260" t="s">
        <v>12385</v>
      </c>
      <c r="G4260" t="s">
        <v>12386</v>
      </c>
      <c r="H4260" t="s">
        <v>135</v>
      </c>
      <c r="I4260" t="s">
        <v>136</v>
      </c>
      <c r="J4260" t="s">
        <v>137</v>
      </c>
      <c r="K4260" t="s">
        <v>163</v>
      </c>
      <c r="L4260" t="s">
        <v>12387</v>
      </c>
      <c r="M4260" t="s">
        <v>12388</v>
      </c>
      <c r="N4260">
        <v>2.2513888880000001</v>
      </c>
      <c r="O4260">
        <v>0</v>
      </c>
      <c r="P4260">
        <v>17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3.8145179591601188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3.8145179591601188</v>
      </c>
    </row>
    <row r="4261" spans="1:31" x14ac:dyDescent="0.25">
      <c r="A4261">
        <v>2387882</v>
      </c>
      <c r="B4261">
        <v>1</v>
      </c>
      <c r="C4261" t="s">
        <v>80</v>
      </c>
      <c r="D4261" t="s">
        <v>104</v>
      </c>
      <c r="E4261" t="s">
        <v>141</v>
      </c>
      <c r="F4261" t="s">
        <v>12389</v>
      </c>
      <c r="G4261" t="s">
        <v>1161</v>
      </c>
      <c r="H4261" t="s">
        <v>143</v>
      </c>
      <c r="I4261" t="s">
        <v>136</v>
      </c>
      <c r="J4261" t="s">
        <v>137</v>
      </c>
      <c r="K4261" t="s">
        <v>163</v>
      </c>
      <c r="L4261" t="s">
        <v>12390</v>
      </c>
      <c r="M4261" t="s">
        <v>12391</v>
      </c>
      <c r="N4261">
        <v>2.2152777769999998</v>
      </c>
      <c r="O4261">
        <v>0</v>
      </c>
      <c r="P4261">
        <v>0</v>
      </c>
      <c r="Q4261">
        <v>0</v>
      </c>
      <c r="R4261">
        <v>5</v>
      </c>
      <c r="S4261">
        <v>0</v>
      </c>
      <c r="T4261">
        <v>3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6.7474216014174733</v>
      </c>
      <c r="AA4261">
        <v>0</v>
      </c>
      <c r="AB4261">
        <v>1.4313637078953334</v>
      </c>
      <c r="AC4261">
        <v>0</v>
      </c>
      <c r="AD4261">
        <v>0</v>
      </c>
      <c r="AE4261">
        <v>8.178785309312806</v>
      </c>
    </row>
    <row r="4262" spans="1:31" x14ac:dyDescent="0.25">
      <c r="A4262">
        <v>2387886</v>
      </c>
      <c r="B4262">
        <v>1</v>
      </c>
      <c r="C4262" t="s">
        <v>81</v>
      </c>
      <c r="D4262" t="s">
        <v>114</v>
      </c>
      <c r="E4262" t="s">
        <v>157</v>
      </c>
      <c r="F4262" t="s">
        <v>12392</v>
      </c>
      <c r="G4262" t="s">
        <v>272</v>
      </c>
      <c r="H4262" t="s">
        <v>135</v>
      </c>
      <c r="I4262" t="s">
        <v>136</v>
      </c>
      <c r="J4262" t="s">
        <v>137</v>
      </c>
      <c r="K4262" t="s">
        <v>163</v>
      </c>
      <c r="L4262" t="s">
        <v>12393</v>
      </c>
      <c r="M4262" t="s">
        <v>12394</v>
      </c>
      <c r="N4262">
        <v>2.159444444</v>
      </c>
      <c r="O4262">
        <v>0</v>
      </c>
      <c r="P4262">
        <v>9</v>
      </c>
      <c r="Q4262">
        <v>0</v>
      </c>
      <c r="R4262">
        <v>10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2.6495636255796251</v>
      </c>
      <c r="Y4262">
        <v>0</v>
      </c>
      <c r="Z4262">
        <v>2.7568579546469549</v>
      </c>
      <c r="AA4262">
        <v>0</v>
      </c>
      <c r="AB4262">
        <v>2.7137219864063331</v>
      </c>
      <c r="AC4262">
        <v>0</v>
      </c>
      <c r="AD4262">
        <v>0</v>
      </c>
      <c r="AE4262">
        <v>8.1201435666329118</v>
      </c>
    </row>
    <row r="4263" spans="1:31" x14ac:dyDescent="0.25">
      <c r="A4263">
        <v>2387889</v>
      </c>
      <c r="B4263">
        <v>1</v>
      </c>
      <c r="C4263" t="s">
        <v>80</v>
      </c>
      <c r="D4263" t="s">
        <v>101</v>
      </c>
      <c r="E4263" t="s">
        <v>157</v>
      </c>
      <c r="F4263" t="s">
        <v>6617</v>
      </c>
      <c r="G4263" t="s">
        <v>254</v>
      </c>
      <c r="H4263" t="s">
        <v>135</v>
      </c>
      <c r="I4263" t="s">
        <v>136</v>
      </c>
      <c r="J4263" t="s">
        <v>137</v>
      </c>
      <c r="K4263" t="s">
        <v>163</v>
      </c>
      <c r="L4263" t="s">
        <v>12395</v>
      </c>
      <c r="M4263" t="s">
        <v>12396</v>
      </c>
      <c r="N4263">
        <v>0.35416666600000002</v>
      </c>
      <c r="O4263">
        <v>0</v>
      </c>
      <c r="P4263">
        <v>102</v>
      </c>
      <c r="Q4263">
        <v>0</v>
      </c>
      <c r="R4263">
        <v>0</v>
      </c>
      <c r="S4263">
        <v>0</v>
      </c>
      <c r="T4263">
        <v>2</v>
      </c>
      <c r="U4263">
        <v>0</v>
      </c>
      <c r="V4263">
        <v>0</v>
      </c>
      <c r="W4263">
        <v>0</v>
      </c>
      <c r="X4263">
        <v>7.9819966191304417</v>
      </c>
      <c r="Y4263">
        <v>0</v>
      </c>
      <c r="Z4263">
        <v>0</v>
      </c>
      <c r="AA4263">
        <v>0</v>
      </c>
      <c r="AB4263">
        <v>0.49457630099222216</v>
      </c>
      <c r="AC4263">
        <v>0</v>
      </c>
      <c r="AD4263">
        <v>0</v>
      </c>
      <c r="AE4263">
        <v>8.4765729201226634</v>
      </c>
    </row>
    <row r="4264" spans="1:31" x14ac:dyDescent="0.25">
      <c r="A4264">
        <v>2387893</v>
      </c>
      <c r="B4264">
        <v>1</v>
      </c>
      <c r="C4264" t="s">
        <v>80</v>
      </c>
      <c r="D4264" t="s">
        <v>96</v>
      </c>
      <c r="E4264" t="s">
        <v>181</v>
      </c>
      <c r="F4264" t="s">
        <v>12397</v>
      </c>
      <c r="G4264" t="s">
        <v>231</v>
      </c>
      <c r="H4264" t="s">
        <v>135</v>
      </c>
      <c r="I4264" t="s">
        <v>136</v>
      </c>
      <c r="J4264" t="s">
        <v>137</v>
      </c>
      <c r="K4264" t="s">
        <v>163</v>
      </c>
      <c r="L4264" t="s">
        <v>12398</v>
      </c>
      <c r="M4264" t="s">
        <v>12399</v>
      </c>
      <c r="N4264">
        <v>2.2061111109999998</v>
      </c>
      <c r="O4264">
        <v>0</v>
      </c>
      <c r="P4264">
        <v>4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1.5107872905290254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1.5107872905290254</v>
      </c>
    </row>
    <row r="4265" spans="1:31" x14ac:dyDescent="0.25">
      <c r="A4265">
        <v>2387896</v>
      </c>
      <c r="B4265">
        <v>1</v>
      </c>
      <c r="C4265" t="s">
        <v>80</v>
      </c>
      <c r="D4265" t="s">
        <v>96</v>
      </c>
      <c r="E4265" t="s">
        <v>157</v>
      </c>
      <c r="F4265" t="s">
        <v>12400</v>
      </c>
      <c r="G4265" t="s">
        <v>297</v>
      </c>
      <c r="H4265" t="s">
        <v>135</v>
      </c>
      <c r="I4265" t="s">
        <v>136</v>
      </c>
      <c r="J4265" t="s">
        <v>137</v>
      </c>
      <c r="K4265" t="s">
        <v>163</v>
      </c>
      <c r="L4265" t="s">
        <v>12401</v>
      </c>
      <c r="M4265" t="s">
        <v>12402</v>
      </c>
      <c r="N4265">
        <v>1.8630555550000001</v>
      </c>
      <c r="O4265">
        <v>0</v>
      </c>
      <c r="P4265">
        <v>46</v>
      </c>
      <c r="Q4265">
        <v>0</v>
      </c>
      <c r="R4265">
        <v>0</v>
      </c>
      <c r="S4265">
        <v>0</v>
      </c>
      <c r="T4265">
        <v>23</v>
      </c>
      <c r="U4265">
        <v>0</v>
      </c>
      <c r="V4265">
        <v>0</v>
      </c>
      <c r="W4265">
        <v>0</v>
      </c>
      <c r="X4265">
        <v>25.875109598737282</v>
      </c>
      <c r="Y4265">
        <v>0</v>
      </c>
      <c r="Z4265">
        <v>0</v>
      </c>
      <c r="AA4265">
        <v>0</v>
      </c>
      <c r="AB4265">
        <v>55.49478018279062</v>
      </c>
      <c r="AC4265">
        <v>0</v>
      </c>
      <c r="AD4265">
        <v>0</v>
      </c>
      <c r="AE4265">
        <v>81.369889781527903</v>
      </c>
    </row>
    <row r="4266" spans="1:31" x14ac:dyDescent="0.25">
      <c r="A4266">
        <v>2387899</v>
      </c>
      <c r="B4266">
        <v>1</v>
      </c>
      <c r="C4266" t="s">
        <v>81</v>
      </c>
      <c r="D4266" t="s">
        <v>118</v>
      </c>
      <c r="E4266" t="s">
        <v>181</v>
      </c>
      <c r="F4266" t="s">
        <v>12403</v>
      </c>
      <c r="G4266" t="s">
        <v>183</v>
      </c>
      <c r="H4266" t="s">
        <v>135</v>
      </c>
      <c r="I4266" t="s">
        <v>136</v>
      </c>
      <c r="J4266" t="s">
        <v>137</v>
      </c>
      <c r="K4266" t="s">
        <v>163</v>
      </c>
      <c r="L4266" t="s">
        <v>12404</v>
      </c>
      <c r="M4266" t="s">
        <v>12405</v>
      </c>
      <c r="N4266">
        <v>1.1730555549999999</v>
      </c>
      <c r="O4266">
        <v>0</v>
      </c>
      <c r="P4266">
        <v>3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0.89787459723891827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0.89787459723891827</v>
      </c>
    </row>
    <row r="4267" spans="1:31" x14ac:dyDescent="0.25">
      <c r="A4267">
        <v>2387902</v>
      </c>
      <c r="B4267">
        <v>1</v>
      </c>
      <c r="C4267" t="s">
        <v>80</v>
      </c>
      <c r="D4267" t="s">
        <v>92</v>
      </c>
      <c r="E4267" t="s">
        <v>157</v>
      </c>
      <c r="F4267" t="s">
        <v>12307</v>
      </c>
      <c r="G4267" t="s">
        <v>272</v>
      </c>
      <c r="H4267" t="s">
        <v>135</v>
      </c>
      <c r="I4267" t="s">
        <v>136</v>
      </c>
      <c r="J4267" t="s">
        <v>137</v>
      </c>
      <c r="K4267" t="s">
        <v>163</v>
      </c>
      <c r="L4267" t="s">
        <v>12406</v>
      </c>
      <c r="M4267" t="s">
        <v>12407</v>
      </c>
      <c r="N4267">
        <v>1.321666666</v>
      </c>
      <c r="O4267">
        <v>0</v>
      </c>
      <c r="P4267">
        <v>20</v>
      </c>
      <c r="Q4267">
        <v>0</v>
      </c>
      <c r="R4267">
        <v>14</v>
      </c>
      <c r="S4267">
        <v>0</v>
      </c>
      <c r="T4267">
        <v>2</v>
      </c>
      <c r="U4267">
        <v>0</v>
      </c>
      <c r="V4267">
        <v>0</v>
      </c>
      <c r="W4267">
        <v>0</v>
      </c>
      <c r="X4267">
        <v>8.4672342651804193</v>
      </c>
      <c r="Y4267">
        <v>0</v>
      </c>
      <c r="Z4267">
        <v>3.3083249027144292</v>
      </c>
      <c r="AA4267">
        <v>0</v>
      </c>
      <c r="AB4267">
        <v>5.6953614721099999E-2</v>
      </c>
      <c r="AC4267">
        <v>0</v>
      </c>
      <c r="AD4267">
        <v>0</v>
      </c>
      <c r="AE4267">
        <v>11.832512782615948</v>
      </c>
    </row>
    <row r="4268" spans="1:31" x14ac:dyDescent="0.25">
      <c r="A4268">
        <v>2387904</v>
      </c>
      <c r="B4268">
        <v>1</v>
      </c>
      <c r="C4268" t="s">
        <v>80</v>
      </c>
      <c r="D4268" t="s">
        <v>83</v>
      </c>
      <c r="E4268" t="s">
        <v>181</v>
      </c>
      <c r="F4268" t="s">
        <v>12408</v>
      </c>
      <c r="G4268" t="s">
        <v>183</v>
      </c>
      <c r="H4268" t="s">
        <v>135</v>
      </c>
      <c r="I4268" t="s">
        <v>136</v>
      </c>
      <c r="J4268" t="s">
        <v>137</v>
      </c>
      <c r="K4268" t="s">
        <v>163</v>
      </c>
      <c r="L4268" t="s">
        <v>12409</v>
      </c>
      <c r="M4268" t="s">
        <v>12410</v>
      </c>
      <c r="N4268">
        <v>1.570277777</v>
      </c>
      <c r="O4268">
        <v>0</v>
      </c>
      <c r="P4268">
        <v>2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0.38687958417052082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0.38687958417052082</v>
      </c>
    </row>
    <row r="4269" spans="1:31" x14ac:dyDescent="0.25">
      <c r="A4269">
        <v>2387907</v>
      </c>
      <c r="B4269">
        <v>1</v>
      </c>
      <c r="C4269" t="s">
        <v>80</v>
      </c>
      <c r="D4269" t="s">
        <v>86</v>
      </c>
      <c r="E4269" t="s">
        <v>181</v>
      </c>
      <c r="F4269" t="s">
        <v>12411</v>
      </c>
      <c r="G4269" t="s">
        <v>183</v>
      </c>
      <c r="H4269" t="s">
        <v>135</v>
      </c>
      <c r="I4269" t="s">
        <v>136</v>
      </c>
      <c r="J4269" t="s">
        <v>137</v>
      </c>
      <c r="K4269" t="s">
        <v>163</v>
      </c>
      <c r="L4269" t="s">
        <v>12412</v>
      </c>
      <c r="M4269" t="s">
        <v>12413</v>
      </c>
      <c r="N4269">
        <v>0.628611111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0.12777670316193054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0.12777670316193054</v>
      </c>
    </row>
    <row r="4270" spans="1:31" x14ac:dyDescent="0.25">
      <c r="A4270">
        <v>2387910</v>
      </c>
      <c r="B4270">
        <v>1</v>
      </c>
      <c r="C4270" t="s">
        <v>81</v>
      </c>
      <c r="D4270" t="s">
        <v>127</v>
      </c>
      <c r="E4270" t="s">
        <v>279</v>
      </c>
      <c r="F4270" t="s">
        <v>12414</v>
      </c>
      <c r="G4270" t="s">
        <v>162</v>
      </c>
      <c r="H4270" t="s">
        <v>143</v>
      </c>
      <c r="I4270" t="s">
        <v>136</v>
      </c>
      <c r="J4270" t="s">
        <v>137</v>
      </c>
      <c r="K4270" t="s">
        <v>163</v>
      </c>
      <c r="L4270" t="s">
        <v>12415</v>
      </c>
      <c r="M4270" t="s">
        <v>12416</v>
      </c>
      <c r="N4270">
        <v>1.123888888</v>
      </c>
      <c r="O4270">
        <v>1</v>
      </c>
      <c r="P4270">
        <v>0</v>
      </c>
      <c r="Q4270">
        <v>133</v>
      </c>
      <c r="R4270">
        <v>6</v>
      </c>
      <c r="S4270">
        <v>6</v>
      </c>
      <c r="T4270">
        <v>0</v>
      </c>
      <c r="U4270">
        <v>0</v>
      </c>
      <c r="V4270">
        <v>0</v>
      </c>
      <c r="W4270">
        <v>6.2179784910663893E-2</v>
      </c>
      <c r="X4270">
        <v>0</v>
      </c>
      <c r="Y4270">
        <v>73.943406802164603</v>
      </c>
      <c r="Z4270">
        <v>0</v>
      </c>
      <c r="AA4270">
        <v>1.958289276769267</v>
      </c>
      <c r="AB4270">
        <v>0</v>
      </c>
      <c r="AC4270">
        <v>0</v>
      </c>
      <c r="AD4270">
        <v>0</v>
      </c>
      <c r="AE4270">
        <v>75.963875863844535</v>
      </c>
    </row>
    <row r="4271" spans="1:31" x14ac:dyDescent="0.25">
      <c r="A4271">
        <v>2387913</v>
      </c>
      <c r="B4271">
        <v>1</v>
      </c>
      <c r="C4271" t="s">
        <v>81</v>
      </c>
      <c r="D4271" t="s">
        <v>127</v>
      </c>
      <c r="E4271" t="s">
        <v>157</v>
      </c>
      <c r="F4271" t="s">
        <v>12417</v>
      </c>
      <c r="G4271" t="s">
        <v>272</v>
      </c>
      <c r="H4271" t="s">
        <v>135</v>
      </c>
      <c r="I4271" t="s">
        <v>136</v>
      </c>
      <c r="J4271" t="s">
        <v>137</v>
      </c>
      <c r="K4271" t="s">
        <v>163</v>
      </c>
      <c r="L4271" t="s">
        <v>12418</v>
      </c>
      <c r="M4271" t="s">
        <v>12419</v>
      </c>
      <c r="N4271">
        <v>0.99027777699999997</v>
      </c>
      <c r="O4271">
        <v>0</v>
      </c>
      <c r="P4271">
        <v>47</v>
      </c>
      <c r="Q4271">
        <v>0</v>
      </c>
      <c r="R4271">
        <v>0</v>
      </c>
      <c r="S4271">
        <v>0</v>
      </c>
      <c r="T4271">
        <v>2</v>
      </c>
      <c r="U4271">
        <v>0</v>
      </c>
      <c r="V4271">
        <v>0</v>
      </c>
      <c r="W4271">
        <v>0</v>
      </c>
      <c r="X4271">
        <v>8.1046399439596115</v>
      </c>
      <c r="Y4271">
        <v>0</v>
      </c>
      <c r="Z4271">
        <v>0</v>
      </c>
      <c r="AA4271">
        <v>0</v>
      </c>
      <c r="AB4271">
        <v>0.6603929793668134</v>
      </c>
      <c r="AC4271">
        <v>0</v>
      </c>
      <c r="AD4271">
        <v>0</v>
      </c>
      <c r="AE4271">
        <v>8.7650329233264248</v>
      </c>
    </row>
    <row r="4272" spans="1:31" x14ac:dyDescent="0.25">
      <c r="A4272">
        <v>2387915</v>
      </c>
      <c r="B4272">
        <v>1</v>
      </c>
      <c r="C4272" t="s">
        <v>81</v>
      </c>
      <c r="D4272" t="s">
        <v>126</v>
      </c>
      <c r="E4272" t="s">
        <v>141</v>
      </c>
      <c r="F4272" t="s">
        <v>12420</v>
      </c>
      <c r="G4272" t="s">
        <v>2492</v>
      </c>
      <c r="H4272" t="s">
        <v>143</v>
      </c>
      <c r="I4272" t="s">
        <v>136</v>
      </c>
      <c r="J4272" t="s">
        <v>137</v>
      </c>
      <c r="K4272" t="s">
        <v>163</v>
      </c>
      <c r="L4272" t="s">
        <v>12421</v>
      </c>
      <c r="M4272" t="s">
        <v>12422</v>
      </c>
      <c r="N4272">
        <v>1.248888888</v>
      </c>
      <c r="O4272">
        <v>0</v>
      </c>
      <c r="P4272">
        <v>17</v>
      </c>
      <c r="Q4272">
        <v>0</v>
      </c>
      <c r="R4272">
        <v>3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2.5306683220869246</v>
      </c>
      <c r="Y4272">
        <v>0</v>
      </c>
      <c r="Z4272">
        <v>8.8458305744004768</v>
      </c>
      <c r="AA4272">
        <v>0</v>
      </c>
      <c r="AB4272">
        <v>1.1789839603430612</v>
      </c>
      <c r="AC4272">
        <v>0</v>
      </c>
      <c r="AD4272">
        <v>0</v>
      </c>
      <c r="AE4272">
        <v>12.555482856830462</v>
      </c>
    </row>
    <row r="4273" spans="1:31" x14ac:dyDescent="0.25">
      <c r="A4273">
        <v>2387917</v>
      </c>
      <c r="B4273">
        <v>1</v>
      </c>
      <c r="C4273" t="s">
        <v>80</v>
      </c>
      <c r="D4273" t="s">
        <v>108</v>
      </c>
      <c r="E4273" t="s">
        <v>181</v>
      </c>
      <c r="F4273" t="s">
        <v>12423</v>
      </c>
      <c r="G4273" t="s">
        <v>183</v>
      </c>
      <c r="H4273" t="s">
        <v>135</v>
      </c>
      <c r="I4273" t="s">
        <v>136</v>
      </c>
      <c r="J4273" t="s">
        <v>137</v>
      </c>
      <c r="K4273" t="s">
        <v>163</v>
      </c>
      <c r="L4273" t="s">
        <v>12424</v>
      </c>
      <c r="M4273" t="s">
        <v>12425</v>
      </c>
      <c r="N4273">
        <v>4.0261111109999996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1.2771969206666666E-4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1.2771969206666666E-4</v>
      </c>
    </row>
    <row r="4274" spans="1:31" x14ac:dyDescent="0.25">
      <c r="A4274">
        <v>2387918</v>
      </c>
      <c r="B4274">
        <v>1</v>
      </c>
      <c r="C4274" t="s">
        <v>81</v>
      </c>
      <c r="D4274" t="s">
        <v>128</v>
      </c>
      <c r="E4274" t="s">
        <v>132</v>
      </c>
      <c r="F4274" t="s">
        <v>12426</v>
      </c>
      <c r="G4274" t="s">
        <v>178</v>
      </c>
      <c r="H4274" t="s">
        <v>135</v>
      </c>
      <c r="I4274" t="s">
        <v>136</v>
      </c>
      <c r="J4274" t="s">
        <v>137</v>
      </c>
      <c r="K4274" t="s">
        <v>163</v>
      </c>
      <c r="L4274" t="s">
        <v>12427</v>
      </c>
      <c r="M4274" t="s">
        <v>12428</v>
      </c>
      <c r="N4274">
        <v>3.469166666</v>
      </c>
      <c r="O4274">
        <v>0</v>
      </c>
      <c r="P4274">
        <v>187</v>
      </c>
      <c r="Q4274">
        <v>0</v>
      </c>
      <c r="R4274">
        <v>4</v>
      </c>
      <c r="S4274">
        <v>0</v>
      </c>
      <c r="T4274">
        <v>42</v>
      </c>
      <c r="U4274">
        <v>0</v>
      </c>
      <c r="V4274">
        <v>0</v>
      </c>
      <c r="W4274">
        <v>0</v>
      </c>
      <c r="X4274">
        <v>101.74251425171649</v>
      </c>
      <c r="Y4274">
        <v>0</v>
      </c>
      <c r="Z4274">
        <v>11.760833008168934</v>
      </c>
      <c r="AA4274">
        <v>0</v>
      </c>
      <c r="AB4274">
        <v>63.677733468779692</v>
      </c>
      <c r="AC4274">
        <v>0</v>
      </c>
      <c r="AD4274">
        <v>0</v>
      </c>
      <c r="AE4274">
        <v>177.18108072866511</v>
      </c>
    </row>
    <row r="4275" spans="1:31" x14ac:dyDescent="0.25">
      <c r="A4275">
        <v>2387920</v>
      </c>
      <c r="B4275">
        <v>1</v>
      </c>
      <c r="C4275" t="s">
        <v>81</v>
      </c>
      <c r="D4275" t="s">
        <v>112</v>
      </c>
      <c r="E4275" t="s">
        <v>157</v>
      </c>
      <c r="F4275" t="s">
        <v>12429</v>
      </c>
      <c r="G4275" t="s">
        <v>272</v>
      </c>
      <c r="H4275" t="s">
        <v>135</v>
      </c>
      <c r="I4275" t="s">
        <v>136</v>
      </c>
      <c r="J4275" t="s">
        <v>137</v>
      </c>
      <c r="K4275" t="s">
        <v>163</v>
      </c>
      <c r="L4275" t="s">
        <v>12430</v>
      </c>
      <c r="M4275" t="s">
        <v>12431</v>
      </c>
      <c r="N4275">
        <v>1.0138888880000001</v>
      </c>
      <c r="O4275">
        <v>0</v>
      </c>
      <c r="P4275">
        <v>403</v>
      </c>
      <c r="Q4275">
        <v>0</v>
      </c>
      <c r="R4275">
        <v>0</v>
      </c>
      <c r="S4275">
        <v>0</v>
      </c>
      <c r="T4275">
        <v>29</v>
      </c>
      <c r="U4275">
        <v>0</v>
      </c>
      <c r="V4275">
        <v>0</v>
      </c>
      <c r="W4275">
        <v>0</v>
      </c>
      <c r="X4275">
        <v>63.24693455549378</v>
      </c>
      <c r="Y4275">
        <v>0</v>
      </c>
      <c r="Z4275">
        <v>0</v>
      </c>
      <c r="AA4275">
        <v>0</v>
      </c>
      <c r="AB4275">
        <v>13.064274041566305</v>
      </c>
      <c r="AC4275">
        <v>0</v>
      </c>
      <c r="AD4275">
        <v>0</v>
      </c>
      <c r="AE4275">
        <v>76.311208597060087</v>
      </c>
    </row>
    <row r="4276" spans="1:31" x14ac:dyDescent="0.25">
      <c r="A4276">
        <v>2427012</v>
      </c>
      <c r="B4276">
        <v>1</v>
      </c>
      <c r="C4276" t="s">
        <v>80</v>
      </c>
      <c r="D4276" t="s">
        <v>96</v>
      </c>
      <c r="E4276" t="s">
        <v>141</v>
      </c>
      <c r="F4276" t="s">
        <v>6920</v>
      </c>
      <c r="G4276" t="s">
        <v>162</v>
      </c>
      <c r="H4276" t="s">
        <v>143</v>
      </c>
      <c r="I4276" t="s">
        <v>136</v>
      </c>
      <c r="J4276" t="s">
        <v>137</v>
      </c>
      <c r="K4276" t="s">
        <v>163</v>
      </c>
      <c r="L4276" t="s">
        <v>12432</v>
      </c>
      <c r="M4276" t="s">
        <v>12433</v>
      </c>
      <c r="N4276">
        <v>7.733333333</v>
      </c>
      <c r="O4276">
        <v>0</v>
      </c>
      <c r="P4276">
        <v>488</v>
      </c>
      <c r="Q4276">
        <v>0</v>
      </c>
      <c r="R4276">
        <v>1</v>
      </c>
      <c r="S4276">
        <v>0</v>
      </c>
      <c r="T4276">
        <v>30</v>
      </c>
      <c r="U4276">
        <v>0</v>
      </c>
      <c r="V4276">
        <v>0</v>
      </c>
      <c r="W4276">
        <v>0</v>
      </c>
      <c r="X4276">
        <v>891.66869854738843</v>
      </c>
      <c r="Y4276">
        <v>0</v>
      </c>
      <c r="Z4276">
        <v>0</v>
      </c>
      <c r="AA4276">
        <v>0</v>
      </c>
      <c r="AB4276">
        <v>320.8637164254996</v>
      </c>
      <c r="AC4276">
        <v>0</v>
      </c>
      <c r="AD4276">
        <v>0</v>
      </c>
      <c r="AE4276">
        <v>1212.5324149728881</v>
      </c>
    </row>
    <row r="4277" spans="1:31" x14ac:dyDescent="0.25">
      <c r="A4277">
        <v>2388064</v>
      </c>
      <c r="B4277">
        <v>1</v>
      </c>
      <c r="C4277" t="s">
        <v>81</v>
      </c>
      <c r="D4277" t="s">
        <v>114</v>
      </c>
      <c r="E4277" t="s">
        <v>181</v>
      </c>
      <c r="F4277" t="s">
        <v>12434</v>
      </c>
      <c r="G4277" t="s">
        <v>183</v>
      </c>
      <c r="H4277" t="s">
        <v>135</v>
      </c>
      <c r="I4277" t="s">
        <v>136</v>
      </c>
      <c r="J4277" t="s">
        <v>137</v>
      </c>
      <c r="K4277" t="s">
        <v>163</v>
      </c>
      <c r="L4277" t="s">
        <v>12435</v>
      </c>
      <c r="M4277" t="s">
        <v>12436</v>
      </c>
      <c r="N4277">
        <v>2.5302777769999998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0.59890011569993218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0.59890011569993218</v>
      </c>
    </row>
    <row r="4278" spans="1:31" x14ac:dyDescent="0.25">
      <c r="A4278">
        <v>2388087</v>
      </c>
      <c r="B4278">
        <v>1</v>
      </c>
      <c r="C4278" t="s">
        <v>80</v>
      </c>
      <c r="D4278" t="s">
        <v>82</v>
      </c>
      <c r="E4278" t="s">
        <v>325</v>
      </c>
      <c r="F4278" t="s">
        <v>12437</v>
      </c>
      <c r="G4278" t="s">
        <v>134</v>
      </c>
      <c r="H4278" t="s">
        <v>143</v>
      </c>
      <c r="I4278" t="s">
        <v>136</v>
      </c>
      <c r="J4278" t="s">
        <v>137</v>
      </c>
      <c r="K4278" t="s">
        <v>138</v>
      </c>
      <c r="L4278" t="s">
        <v>12438</v>
      </c>
      <c r="M4278" t="s">
        <v>12439</v>
      </c>
      <c r="N4278">
        <v>4.7183333330000004</v>
      </c>
      <c r="O4278">
        <v>0</v>
      </c>
      <c r="P4278">
        <v>15</v>
      </c>
      <c r="Q4278">
        <v>0</v>
      </c>
      <c r="R4278">
        <v>0</v>
      </c>
      <c r="S4278">
        <v>5</v>
      </c>
      <c r="T4278">
        <v>275</v>
      </c>
      <c r="U4278">
        <v>0</v>
      </c>
      <c r="V4278">
        <v>0</v>
      </c>
      <c r="W4278">
        <v>0</v>
      </c>
      <c r="X4278">
        <v>26.637102703241695</v>
      </c>
      <c r="Y4278">
        <v>0</v>
      </c>
      <c r="Z4278">
        <v>0</v>
      </c>
      <c r="AA4278">
        <v>2764.5192574703492</v>
      </c>
      <c r="AB4278">
        <v>1718.3595036715544</v>
      </c>
      <c r="AC4278">
        <v>0</v>
      </c>
      <c r="AD4278">
        <v>0</v>
      </c>
      <c r="AE4278">
        <v>4509.5158638451458</v>
      </c>
    </row>
    <row r="4279" spans="1:31" x14ac:dyDescent="0.25">
      <c r="A4279">
        <v>2388227</v>
      </c>
      <c r="B4279">
        <v>1</v>
      </c>
      <c r="C4279" t="s">
        <v>81</v>
      </c>
      <c r="D4279" t="s">
        <v>112</v>
      </c>
      <c r="E4279" t="s">
        <v>153</v>
      </c>
      <c r="F4279" t="s">
        <v>3754</v>
      </c>
      <c r="G4279" t="s">
        <v>162</v>
      </c>
      <c r="H4279" t="s">
        <v>143</v>
      </c>
      <c r="I4279" t="s">
        <v>136</v>
      </c>
      <c r="J4279" t="s">
        <v>137</v>
      </c>
      <c r="K4279" t="s">
        <v>163</v>
      </c>
      <c r="L4279" t="s">
        <v>12440</v>
      </c>
      <c r="M4279" t="s">
        <v>12441</v>
      </c>
      <c r="N4279">
        <v>0.35416666600000002</v>
      </c>
      <c r="O4279">
        <v>0</v>
      </c>
      <c r="P4279">
        <v>0</v>
      </c>
      <c r="Q4279">
        <v>7</v>
      </c>
      <c r="R4279">
        <v>72</v>
      </c>
      <c r="S4279">
        <v>3</v>
      </c>
      <c r="T4279">
        <v>2</v>
      </c>
      <c r="U4279">
        <v>0</v>
      </c>
      <c r="V4279">
        <v>0</v>
      </c>
      <c r="W4279">
        <v>0</v>
      </c>
      <c r="X4279">
        <v>0</v>
      </c>
      <c r="Y4279">
        <v>4.039795743611875</v>
      </c>
      <c r="Z4279">
        <v>10.177633682307375</v>
      </c>
      <c r="AA4279">
        <v>4.2938073176630001</v>
      </c>
      <c r="AB4279">
        <v>0.66548493098381256</v>
      </c>
      <c r="AC4279">
        <v>0</v>
      </c>
      <c r="AD4279">
        <v>0</v>
      </c>
      <c r="AE4279">
        <v>19.17672167456606</v>
      </c>
    </row>
    <row r="4280" spans="1:31" x14ac:dyDescent="0.25">
      <c r="A4280">
        <v>2388250</v>
      </c>
      <c r="B4280">
        <v>1</v>
      </c>
      <c r="C4280" t="s">
        <v>80</v>
      </c>
      <c r="D4280" t="s">
        <v>103</v>
      </c>
      <c r="E4280" t="s">
        <v>141</v>
      </c>
      <c r="F4280" t="s">
        <v>12442</v>
      </c>
      <c r="G4280" t="s">
        <v>162</v>
      </c>
      <c r="H4280" t="s">
        <v>143</v>
      </c>
      <c r="I4280" t="s">
        <v>136</v>
      </c>
      <c r="J4280" t="s">
        <v>137</v>
      </c>
      <c r="K4280" t="s">
        <v>163</v>
      </c>
      <c r="L4280" t="s">
        <v>12443</v>
      </c>
      <c r="M4280" t="s">
        <v>12444</v>
      </c>
      <c r="N4280">
        <v>0.43166666599999998</v>
      </c>
      <c r="O4280">
        <v>0</v>
      </c>
      <c r="P4280">
        <v>57</v>
      </c>
      <c r="Q4280">
        <v>0</v>
      </c>
      <c r="R4280">
        <v>41</v>
      </c>
      <c r="S4280">
        <v>1</v>
      </c>
      <c r="T4280">
        <v>51</v>
      </c>
      <c r="U4280">
        <v>2</v>
      </c>
      <c r="V4280">
        <v>0</v>
      </c>
      <c r="W4280">
        <v>0</v>
      </c>
      <c r="X4280">
        <v>5.4298583537288163</v>
      </c>
      <c r="Y4280">
        <v>0</v>
      </c>
      <c r="Z4280">
        <v>37.204140041167477</v>
      </c>
      <c r="AA4280">
        <v>0.55010364645834442</v>
      </c>
      <c r="AB4280">
        <v>33.478244638919065</v>
      </c>
      <c r="AC4280">
        <v>7.5452235198470046</v>
      </c>
      <c r="AD4280">
        <v>0</v>
      </c>
      <c r="AE4280">
        <v>84.207570200120713</v>
      </c>
    </row>
    <row r="4281" spans="1:31" x14ac:dyDescent="0.25">
      <c r="A4281">
        <v>2388081</v>
      </c>
      <c r="B4281">
        <v>1</v>
      </c>
      <c r="C4281" t="s">
        <v>81</v>
      </c>
      <c r="D4281" t="s">
        <v>127</v>
      </c>
      <c r="E4281" t="s">
        <v>279</v>
      </c>
      <c r="F4281" t="s">
        <v>12445</v>
      </c>
      <c r="G4281" t="s">
        <v>490</v>
      </c>
      <c r="H4281" t="s">
        <v>143</v>
      </c>
      <c r="I4281" t="s">
        <v>136</v>
      </c>
      <c r="J4281" t="s">
        <v>137</v>
      </c>
      <c r="K4281" t="s">
        <v>163</v>
      </c>
      <c r="L4281" t="s">
        <v>12446</v>
      </c>
      <c r="M4281" t="s">
        <v>12447</v>
      </c>
      <c r="N4281">
        <v>3.6772222220000002</v>
      </c>
      <c r="O4281">
        <v>3</v>
      </c>
      <c r="P4281">
        <v>12</v>
      </c>
      <c r="Q4281">
        <v>198</v>
      </c>
      <c r="R4281">
        <v>104</v>
      </c>
      <c r="S4281">
        <v>20</v>
      </c>
      <c r="T4281">
        <v>7</v>
      </c>
      <c r="U4281">
        <v>0</v>
      </c>
      <c r="V4281">
        <v>0</v>
      </c>
      <c r="W4281">
        <v>5.6597066657095638</v>
      </c>
      <c r="X4281">
        <v>0</v>
      </c>
      <c r="Y4281">
        <v>230.36214538741149</v>
      </c>
      <c r="Z4281">
        <v>81.667693542726397</v>
      </c>
      <c r="AA4281">
        <v>217.31632750808461</v>
      </c>
      <c r="AB4281">
        <v>15.237450958209903</v>
      </c>
      <c r="AC4281">
        <v>0</v>
      </c>
      <c r="AD4281">
        <v>0</v>
      </c>
      <c r="AE4281">
        <v>550.24332406214205</v>
      </c>
    </row>
    <row r="4282" spans="1:31" x14ac:dyDescent="0.25">
      <c r="A4282">
        <v>2388233</v>
      </c>
      <c r="B4282">
        <v>1</v>
      </c>
      <c r="C4282" t="s">
        <v>81</v>
      </c>
      <c r="D4282" t="s">
        <v>123</v>
      </c>
      <c r="E4282" t="s">
        <v>181</v>
      </c>
      <c r="F4282" t="s">
        <v>12448</v>
      </c>
      <c r="G4282" t="s">
        <v>183</v>
      </c>
      <c r="H4282" t="s">
        <v>135</v>
      </c>
      <c r="I4282" t="s">
        <v>136</v>
      </c>
      <c r="J4282" t="s">
        <v>137</v>
      </c>
      <c r="K4282" t="s">
        <v>163</v>
      </c>
      <c r="L4282" t="s">
        <v>12449</v>
      </c>
      <c r="M4282" t="s">
        <v>12450</v>
      </c>
      <c r="N4282">
        <v>3.8486111109999999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0.48904954903175013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0.48904954903175013</v>
      </c>
    </row>
    <row r="4283" spans="1:31" x14ac:dyDescent="0.25">
      <c r="A4283">
        <v>2387941</v>
      </c>
      <c r="B4283">
        <v>1</v>
      </c>
      <c r="C4283" t="s">
        <v>80</v>
      </c>
      <c r="D4283" t="s">
        <v>93</v>
      </c>
      <c r="E4283" t="s">
        <v>132</v>
      </c>
      <c r="F4283" t="s">
        <v>12451</v>
      </c>
      <c r="G4283" t="s">
        <v>1871</v>
      </c>
      <c r="H4283" t="s">
        <v>135</v>
      </c>
      <c r="I4283" t="s">
        <v>136</v>
      </c>
      <c r="J4283" t="s">
        <v>137</v>
      </c>
      <c r="K4283" t="s">
        <v>163</v>
      </c>
      <c r="L4283" t="s">
        <v>12452</v>
      </c>
      <c r="M4283" t="s">
        <v>12453</v>
      </c>
      <c r="N4283">
        <v>1.851111111</v>
      </c>
      <c r="O4283">
        <v>0</v>
      </c>
      <c r="P4283">
        <v>1</v>
      </c>
      <c r="Q4283">
        <v>0</v>
      </c>
      <c r="R4283">
        <v>2</v>
      </c>
      <c r="S4283">
        <v>0</v>
      </c>
      <c r="T4283">
        <v>4</v>
      </c>
      <c r="U4283">
        <v>0</v>
      </c>
      <c r="V4283">
        <v>2</v>
      </c>
      <c r="W4283">
        <v>0</v>
      </c>
      <c r="X4283">
        <v>1.4448931387555555E-2</v>
      </c>
      <c r="Y4283">
        <v>0</v>
      </c>
      <c r="Z4283">
        <v>6.4458436824421694</v>
      </c>
      <c r="AA4283">
        <v>0</v>
      </c>
      <c r="AB4283">
        <v>9.7830417448223308</v>
      </c>
      <c r="AC4283">
        <v>0</v>
      </c>
      <c r="AD4283">
        <v>4.9019362108901081</v>
      </c>
      <c r="AE4283">
        <v>21.145270569542163</v>
      </c>
    </row>
    <row r="4284" spans="1:31" x14ac:dyDescent="0.25">
      <c r="A4284">
        <v>2387981</v>
      </c>
      <c r="B4284">
        <v>1</v>
      </c>
      <c r="C4284" t="s">
        <v>81</v>
      </c>
      <c r="D4284" t="s">
        <v>123</v>
      </c>
      <c r="E4284" t="s">
        <v>153</v>
      </c>
      <c r="F4284" t="s">
        <v>12454</v>
      </c>
      <c r="G4284" t="s">
        <v>147</v>
      </c>
      <c r="H4284" t="s">
        <v>143</v>
      </c>
      <c r="I4284" t="s">
        <v>136</v>
      </c>
      <c r="J4284" t="s">
        <v>137</v>
      </c>
      <c r="K4284" t="s">
        <v>163</v>
      </c>
      <c r="L4284" t="s">
        <v>12455</v>
      </c>
      <c r="M4284" t="s">
        <v>12456</v>
      </c>
      <c r="N4284">
        <v>8.7205555550000007</v>
      </c>
      <c r="O4284">
        <v>2</v>
      </c>
      <c r="P4284">
        <v>7567</v>
      </c>
      <c r="Q4284">
        <v>18</v>
      </c>
      <c r="R4284">
        <v>151</v>
      </c>
      <c r="S4284">
        <v>9</v>
      </c>
      <c r="T4284">
        <v>426</v>
      </c>
      <c r="U4284">
        <v>1</v>
      </c>
      <c r="V4284">
        <v>2</v>
      </c>
      <c r="W4284">
        <v>2.2912550176147803</v>
      </c>
      <c r="X4284">
        <v>10887.143913131807</v>
      </c>
      <c r="Y4284">
        <v>205.30765435064799</v>
      </c>
      <c r="Z4284">
        <v>766.48919301335866</v>
      </c>
      <c r="AA4284">
        <v>296.23434847741942</v>
      </c>
      <c r="AB4284">
        <v>3155.6643515869523</v>
      </c>
      <c r="AC4284">
        <v>15.319584502372624</v>
      </c>
      <c r="AD4284">
        <v>31.384747421057025</v>
      </c>
      <c r="AE4284">
        <v>15359.835047501232</v>
      </c>
    </row>
    <row r="4285" spans="1:31" x14ac:dyDescent="0.25">
      <c r="A4285">
        <v>2388147</v>
      </c>
      <c r="B4285">
        <v>1</v>
      </c>
      <c r="C4285" t="s">
        <v>80</v>
      </c>
      <c r="D4285" t="s">
        <v>96</v>
      </c>
      <c r="E4285" t="s">
        <v>181</v>
      </c>
      <c r="F4285" t="s">
        <v>12457</v>
      </c>
      <c r="G4285" t="s">
        <v>183</v>
      </c>
      <c r="H4285" t="s">
        <v>135</v>
      </c>
      <c r="I4285" t="s">
        <v>136</v>
      </c>
      <c r="J4285" t="s">
        <v>137</v>
      </c>
      <c r="K4285" t="s">
        <v>163</v>
      </c>
      <c r="L4285" t="s">
        <v>12458</v>
      </c>
      <c r="M4285" t="s">
        <v>12459</v>
      </c>
      <c r="N4285">
        <v>4.8925000000000001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1.0603970305509751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1.0603970305509751</v>
      </c>
    </row>
    <row r="4286" spans="1:31" x14ac:dyDescent="0.25">
      <c r="A4286">
        <v>2387961</v>
      </c>
      <c r="B4286">
        <v>1</v>
      </c>
      <c r="C4286" t="s">
        <v>80</v>
      </c>
      <c r="D4286" t="s">
        <v>93</v>
      </c>
      <c r="E4286" t="s">
        <v>141</v>
      </c>
      <c r="F4286" t="s">
        <v>12460</v>
      </c>
      <c r="G4286" t="s">
        <v>206</v>
      </c>
      <c r="H4286" t="s">
        <v>143</v>
      </c>
      <c r="I4286" t="s">
        <v>136</v>
      </c>
      <c r="J4286" t="s">
        <v>137</v>
      </c>
      <c r="K4286" t="s">
        <v>163</v>
      </c>
      <c r="L4286" t="s">
        <v>12461</v>
      </c>
      <c r="M4286" t="s">
        <v>12462</v>
      </c>
      <c r="N4286">
        <v>4.5877777770000003</v>
      </c>
      <c r="O4286">
        <v>0</v>
      </c>
      <c r="P4286">
        <v>5</v>
      </c>
      <c r="Q4286">
        <v>0</v>
      </c>
      <c r="R4286">
        <v>2</v>
      </c>
      <c r="S4286">
        <v>0</v>
      </c>
      <c r="T4286">
        <v>13</v>
      </c>
      <c r="U4286">
        <v>0</v>
      </c>
      <c r="V4286">
        <v>0</v>
      </c>
      <c r="W4286">
        <v>0</v>
      </c>
      <c r="X4286">
        <v>4.1349328281072788</v>
      </c>
      <c r="Y4286">
        <v>0</v>
      </c>
      <c r="Z4286">
        <v>21.236386625446723</v>
      </c>
      <c r="AA4286">
        <v>0</v>
      </c>
      <c r="AB4286">
        <v>13.079667862790641</v>
      </c>
      <c r="AC4286">
        <v>0</v>
      </c>
      <c r="AD4286">
        <v>0</v>
      </c>
      <c r="AE4286">
        <v>38.450987316344644</v>
      </c>
    </row>
    <row r="4287" spans="1:31" x14ac:dyDescent="0.25">
      <c r="A4287">
        <v>2388061</v>
      </c>
      <c r="B4287">
        <v>1</v>
      </c>
      <c r="C4287" t="s">
        <v>80</v>
      </c>
      <c r="D4287" t="s">
        <v>93</v>
      </c>
      <c r="E4287" t="s">
        <v>153</v>
      </c>
      <c r="F4287" t="s">
        <v>12463</v>
      </c>
      <c r="G4287" t="s">
        <v>254</v>
      </c>
      <c r="H4287" t="s">
        <v>143</v>
      </c>
      <c r="I4287" t="s">
        <v>136</v>
      </c>
      <c r="J4287" t="s">
        <v>137</v>
      </c>
      <c r="K4287" t="s">
        <v>163</v>
      </c>
      <c r="L4287" t="s">
        <v>12464</v>
      </c>
      <c r="M4287" t="s">
        <v>12465</v>
      </c>
      <c r="N4287">
        <v>1.3286111110000001</v>
      </c>
      <c r="O4287">
        <v>1</v>
      </c>
      <c r="P4287">
        <v>99</v>
      </c>
      <c r="Q4287">
        <v>10</v>
      </c>
      <c r="R4287">
        <v>149</v>
      </c>
      <c r="S4287">
        <v>2</v>
      </c>
      <c r="T4287">
        <v>64</v>
      </c>
      <c r="U4287">
        <v>3</v>
      </c>
      <c r="V4287">
        <v>0</v>
      </c>
      <c r="W4287">
        <v>1.4458309337949304</v>
      </c>
      <c r="X4287">
        <v>23.478018846429791</v>
      </c>
      <c r="Y4287">
        <v>49.793864567348891</v>
      </c>
      <c r="Z4287">
        <v>122.03883530220459</v>
      </c>
      <c r="AA4287">
        <v>5.2098243763825156</v>
      </c>
      <c r="AB4287">
        <v>38.953220118121877</v>
      </c>
      <c r="AC4287">
        <v>94.822598457767185</v>
      </c>
      <c r="AD4287">
        <v>0</v>
      </c>
      <c r="AE4287">
        <v>335.74219260204978</v>
      </c>
    </row>
    <row r="4288" spans="1:31" x14ac:dyDescent="0.25">
      <c r="A4288">
        <v>2388310</v>
      </c>
      <c r="B4288">
        <v>1</v>
      </c>
      <c r="C4288" t="s">
        <v>80</v>
      </c>
      <c r="D4288" t="s">
        <v>97</v>
      </c>
      <c r="E4288" t="s">
        <v>157</v>
      </c>
      <c r="F4288" t="s">
        <v>12466</v>
      </c>
      <c r="G4288" t="s">
        <v>272</v>
      </c>
      <c r="H4288" t="s">
        <v>135</v>
      </c>
      <c r="I4288" t="s">
        <v>136</v>
      </c>
      <c r="J4288" t="s">
        <v>137</v>
      </c>
      <c r="K4288" t="s">
        <v>163</v>
      </c>
      <c r="L4288" t="s">
        <v>12467</v>
      </c>
      <c r="M4288" t="s">
        <v>12468</v>
      </c>
      <c r="N4288">
        <v>1.4286111109999999</v>
      </c>
      <c r="O4288">
        <v>0</v>
      </c>
      <c r="P4288">
        <v>22</v>
      </c>
      <c r="Q4288">
        <v>0</v>
      </c>
      <c r="R4288">
        <v>0</v>
      </c>
      <c r="S4288">
        <v>0</v>
      </c>
      <c r="T4288">
        <v>7</v>
      </c>
      <c r="U4288">
        <v>0</v>
      </c>
      <c r="V4288">
        <v>0</v>
      </c>
      <c r="W4288">
        <v>0</v>
      </c>
      <c r="X4288">
        <v>6.0278209177511917</v>
      </c>
      <c r="Y4288">
        <v>0</v>
      </c>
      <c r="Z4288">
        <v>0</v>
      </c>
      <c r="AA4288">
        <v>0</v>
      </c>
      <c r="AB4288">
        <v>2.6025268555893604</v>
      </c>
      <c r="AC4288">
        <v>0</v>
      </c>
      <c r="AD4288">
        <v>0</v>
      </c>
      <c r="AE4288">
        <v>8.6303477733405529</v>
      </c>
    </row>
    <row r="4289" spans="1:31" x14ac:dyDescent="0.25">
      <c r="A4289">
        <v>2388067</v>
      </c>
      <c r="B4289">
        <v>1</v>
      </c>
      <c r="C4289" t="s">
        <v>80</v>
      </c>
      <c r="D4289" t="s">
        <v>88</v>
      </c>
      <c r="E4289" t="s">
        <v>279</v>
      </c>
      <c r="F4289" t="s">
        <v>12469</v>
      </c>
      <c r="G4289" t="s">
        <v>8502</v>
      </c>
      <c r="H4289" t="s">
        <v>143</v>
      </c>
      <c r="I4289" t="s">
        <v>136</v>
      </c>
      <c r="J4289" t="s">
        <v>137</v>
      </c>
      <c r="K4289" t="s">
        <v>163</v>
      </c>
      <c r="L4289" t="s">
        <v>12470</v>
      </c>
      <c r="M4289" t="s">
        <v>12471</v>
      </c>
      <c r="N4289">
        <v>1.739166666</v>
      </c>
      <c r="O4289">
        <v>0</v>
      </c>
      <c r="P4289">
        <v>0</v>
      </c>
      <c r="Q4289">
        <v>0</v>
      </c>
      <c r="R4289">
        <v>0</v>
      </c>
      <c r="S4289">
        <v>3</v>
      </c>
      <c r="T4289">
        <v>0</v>
      </c>
      <c r="U4289">
        <v>2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25.029523018077484</v>
      </c>
      <c r="AB4289">
        <v>0</v>
      </c>
      <c r="AC4289">
        <v>20.863144006880596</v>
      </c>
      <c r="AD4289">
        <v>0</v>
      </c>
      <c r="AE4289">
        <v>45.892667024958079</v>
      </c>
    </row>
    <row r="4290" spans="1:31" x14ac:dyDescent="0.25">
      <c r="A4290">
        <v>2388210</v>
      </c>
      <c r="B4290">
        <v>1</v>
      </c>
      <c r="C4290" t="s">
        <v>80</v>
      </c>
      <c r="D4290" t="s">
        <v>103</v>
      </c>
      <c r="E4290" t="s">
        <v>157</v>
      </c>
      <c r="F4290" t="s">
        <v>12472</v>
      </c>
      <c r="G4290" t="s">
        <v>235</v>
      </c>
      <c r="H4290" t="s">
        <v>135</v>
      </c>
      <c r="I4290" t="s">
        <v>136</v>
      </c>
      <c r="J4290" t="s">
        <v>3</v>
      </c>
      <c r="K4290" t="s">
        <v>163</v>
      </c>
      <c r="L4290" t="s">
        <v>12473</v>
      </c>
      <c r="M4290" t="s">
        <v>12474</v>
      </c>
      <c r="N4290">
        <v>0.87250000000000005</v>
      </c>
      <c r="O4290">
        <v>0</v>
      </c>
      <c r="P4290">
        <v>7</v>
      </c>
      <c r="Q4290">
        <v>0</v>
      </c>
      <c r="R4290">
        <v>1</v>
      </c>
      <c r="S4290">
        <v>0</v>
      </c>
      <c r="T4290">
        <v>3</v>
      </c>
      <c r="U4290">
        <v>0</v>
      </c>
      <c r="V4290">
        <v>0</v>
      </c>
      <c r="W4290">
        <v>0</v>
      </c>
      <c r="X4290">
        <v>1.6509266178073512</v>
      </c>
      <c r="Y4290">
        <v>0</v>
      </c>
      <c r="Z4290">
        <v>0.87766788312121657</v>
      </c>
      <c r="AA4290">
        <v>0</v>
      </c>
      <c r="AB4290">
        <v>2.8856615465617259</v>
      </c>
      <c r="AC4290">
        <v>0</v>
      </c>
      <c r="AD4290">
        <v>0</v>
      </c>
      <c r="AE4290">
        <v>5.4142560474902943</v>
      </c>
    </row>
    <row r="4291" spans="1:31" x14ac:dyDescent="0.25">
      <c r="A4291">
        <v>2388018</v>
      </c>
      <c r="B4291">
        <v>1</v>
      </c>
      <c r="C4291" t="s">
        <v>81</v>
      </c>
      <c r="D4291" t="s">
        <v>117</v>
      </c>
      <c r="E4291" t="s">
        <v>141</v>
      </c>
      <c r="F4291" t="s">
        <v>12475</v>
      </c>
      <c r="G4291" t="s">
        <v>134</v>
      </c>
      <c r="H4291" t="s">
        <v>143</v>
      </c>
      <c r="I4291" t="s">
        <v>136</v>
      </c>
      <c r="J4291" t="s">
        <v>137</v>
      </c>
      <c r="K4291" t="s">
        <v>138</v>
      </c>
      <c r="L4291" t="s">
        <v>12476</v>
      </c>
      <c r="M4291" t="s">
        <v>12477</v>
      </c>
      <c r="N4291">
        <v>7.0583333330000002</v>
      </c>
      <c r="O4291">
        <v>0</v>
      </c>
      <c r="P4291">
        <v>403</v>
      </c>
      <c r="Q4291">
        <v>8</v>
      </c>
      <c r="R4291">
        <v>6</v>
      </c>
      <c r="S4291">
        <v>6</v>
      </c>
      <c r="T4291">
        <v>11</v>
      </c>
      <c r="U4291">
        <v>0</v>
      </c>
      <c r="V4291">
        <v>0</v>
      </c>
      <c r="W4291">
        <v>0</v>
      </c>
      <c r="X4291">
        <v>229.31640719547698</v>
      </c>
      <c r="Y4291">
        <v>165.46196838800549</v>
      </c>
      <c r="Z4291">
        <v>11.028078455903985</v>
      </c>
      <c r="AA4291">
        <v>88.688740542370013</v>
      </c>
      <c r="AB4291">
        <v>3.6509537301258002</v>
      </c>
      <c r="AC4291">
        <v>0</v>
      </c>
      <c r="AD4291">
        <v>0</v>
      </c>
      <c r="AE4291">
        <v>498.14614831188226</v>
      </c>
    </row>
    <row r="4292" spans="1:31" x14ac:dyDescent="0.25">
      <c r="A4292">
        <v>2388207</v>
      </c>
      <c r="B4292">
        <v>1</v>
      </c>
      <c r="C4292" t="s">
        <v>80</v>
      </c>
      <c r="D4292" t="s">
        <v>95</v>
      </c>
      <c r="E4292" t="s">
        <v>325</v>
      </c>
      <c r="F4292" t="s">
        <v>12478</v>
      </c>
      <c r="G4292" t="s">
        <v>162</v>
      </c>
      <c r="H4292" t="s">
        <v>143</v>
      </c>
      <c r="I4292" t="s">
        <v>136</v>
      </c>
      <c r="J4292" t="s">
        <v>137</v>
      </c>
      <c r="K4292" t="s">
        <v>163</v>
      </c>
      <c r="L4292" t="s">
        <v>12479</v>
      </c>
      <c r="M4292" t="s">
        <v>12480</v>
      </c>
      <c r="N4292">
        <v>0.48416666600000002</v>
      </c>
      <c r="O4292">
        <v>0</v>
      </c>
      <c r="P4292">
        <v>725</v>
      </c>
      <c r="Q4292">
        <v>6</v>
      </c>
      <c r="R4292">
        <v>13</v>
      </c>
      <c r="S4292">
        <v>8</v>
      </c>
      <c r="T4292">
        <v>35</v>
      </c>
      <c r="U4292">
        <v>1</v>
      </c>
      <c r="V4292">
        <v>0</v>
      </c>
      <c r="W4292">
        <v>0</v>
      </c>
      <c r="X4292">
        <v>60.060285943012097</v>
      </c>
      <c r="Y4292">
        <v>16.227302724321149</v>
      </c>
      <c r="Z4292">
        <v>2.6381927026822498</v>
      </c>
      <c r="AA4292">
        <v>85.169006183417835</v>
      </c>
      <c r="AB4292">
        <v>7.8327766727577508</v>
      </c>
      <c r="AC4292">
        <v>16.77666694877334</v>
      </c>
      <c r="AD4292">
        <v>0</v>
      </c>
      <c r="AE4292">
        <v>188.70423117496441</v>
      </c>
    </row>
    <row r="4293" spans="1:31" x14ac:dyDescent="0.25">
      <c r="A4293">
        <v>2387938</v>
      </c>
      <c r="B4293">
        <v>1</v>
      </c>
      <c r="C4293" t="s">
        <v>80</v>
      </c>
      <c r="D4293" t="s">
        <v>84</v>
      </c>
      <c r="E4293" t="s">
        <v>132</v>
      </c>
      <c r="F4293" t="s">
        <v>12481</v>
      </c>
      <c r="G4293" t="s">
        <v>1316</v>
      </c>
      <c r="H4293" t="s">
        <v>135</v>
      </c>
      <c r="I4293" t="s">
        <v>136</v>
      </c>
      <c r="J4293" t="s">
        <v>3</v>
      </c>
      <c r="K4293" t="s">
        <v>163</v>
      </c>
      <c r="L4293" t="s">
        <v>12482</v>
      </c>
      <c r="M4293" t="s">
        <v>12483</v>
      </c>
      <c r="N4293">
        <v>8.130833333</v>
      </c>
      <c r="O4293">
        <v>0</v>
      </c>
      <c r="P4293">
        <v>719</v>
      </c>
      <c r="Q4293">
        <v>0</v>
      </c>
      <c r="R4293">
        <v>0</v>
      </c>
      <c r="S4293">
        <v>0</v>
      </c>
      <c r="T4293">
        <v>191</v>
      </c>
      <c r="U4293">
        <v>0</v>
      </c>
      <c r="V4293">
        <v>0</v>
      </c>
      <c r="W4293">
        <v>0</v>
      </c>
      <c r="X4293">
        <v>1103.8081576163463</v>
      </c>
      <c r="Y4293">
        <v>0</v>
      </c>
      <c r="Z4293">
        <v>0</v>
      </c>
      <c r="AA4293">
        <v>0</v>
      </c>
      <c r="AB4293">
        <v>4656.3151250610681</v>
      </c>
      <c r="AC4293">
        <v>0</v>
      </c>
      <c r="AD4293">
        <v>0</v>
      </c>
      <c r="AE4293">
        <v>5760.123282677414</v>
      </c>
    </row>
    <row r="4294" spans="1:31" x14ac:dyDescent="0.25">
      <c r="A4294">
        <v>2388084</v>
      </c>
      <c r="B4294">
        <v>1</v>
      </c>
      <c r="C4294" t="s">
        <v>81</v>
      </c>
      <c r="D4294" t="s">
        <v>117</v>
      </c>
      <c r="E4294" t="s">
        <v>141</v>
      </c>
      <c r="F4294" t="s">
        <v>12484</v>
      </c>
      <c r="G4294" t="s">
        <v>206</v>
      </c>
      <c r="H4294" t="s">
        <v>143</v>
      </c>
      <c r="I4294" t="s">
        <v>136</v>
      </c>
      <c r="J4294" t="s">
        <v>137</v>
      </c>
      <c r="K4294" t="s">
        <v>163</v>
      </c>
      <c r="L4294" t="s">
        <v>12485</v>
      </c>
      <c r="M4294" t="s">
        <v>12486</v>
      </c>
      <c r="N4294">
        <v>1.3177777770000001</v>
      </c>
      <c r="O4294">
        <v>0</v>
      </c>
      <c r="P4294">
        <v>0</v>
      </c>
      <c r="Q4294">
        <v>0</v>
      </c>
      <c r="R4294">
        <v>3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1.677825336657657</v>
      </c>
      <c r="AA4294">
        <v>0</v>
      </c>
      <c r="AB4294">
        <v>0</v>
      </c>
      <c r="AC4294">
        <v>0</v>
      </c>
      <c r="AD4294">
        <v>0</v>
      </c>
      <c r="AE4294">
        <v>1.677825336657657</v>
      </c>
    </row>
    <row r="4295" spans="1:31" x14ac:dyDescent="0.25">
      <c r="A4295">
        <v>2387998</v>
      </c>
      <c r="B4295">
        <v>1</v>
      </c>
      <c r="C4295" t="s">
        <v>81</v>
      </c>
      <c r="D4295" t="s">
        <v>112</v>
      </c>
      <c r="E4295" t="s">
        <v>153</v>
      </c>
      <c r="F4295" t="s">
        <v>12487</v>
      </c>
      <c r="G4295" t="s">
        <v>162</v>
      </c>
      <c r="H4295" t="s">
        <v>143</v>
      </c>
      <c r="I4295" t="s">
        <v>136</v>
      </c>
      <c r="J4295" t="s">
        <v>137</v>
      </c>
      <c r="K4295" t="s">
        <v>163</v>
      </c>
      <c r="L4295" t="s">
        <v>12488</v>
      </c>
      <c r="M4295" t="s">
        <v>12489</v>
      </c>
      <c r="N4295">
        <v>1.06</v>
      </c>
      <c r="O4295">
        <v>2</v>
      </c>
      <c r="P4295">
        <v>242</v>
      </c>
      <c r="Q4295">
        <v>205</v>
      </c>
      <c r="R4295">
        <v>98</v>
      </c>
      <c r="S4295">
        <v>12</v>
      </c>
      <c r="T4295">
        <v>17</v>
      </c>
      <c r="U4295">
        <v>1</v>
      </c>
      <c r="V4295">
        <v>0</v>
      </c>
      <c r="W4295">
        <v>1.8606895204176168</v>
      </c>
      <c r="X4295">
        <v>31.497782056770642</v>
      </c>
      <c r="Y4295">
        <v>151.10843680347742</v>
      </c>
      <c r="Z4295">
        <v>98.496853429582089</v>
      </c>
      <c r="AA4295">
        <v>15.128254278572081</v>
      </c>
      <c r="AB4295">
        <v>14.694207563889542</v>
      </c>
      <c r="AC4295">
        <v>12.430782586616447</v>
      </c>
      <c r="AD4295">
        <v>0</v>
      </c>
      <c r="AE4295">
        <v>325.21700623932583</v>
      </c>
    </row>
    <row r="4296" spans="1:31" x14ac:dyDescent="0.25">
      <c r="A4296">
        <v>2388144</v>
      </c>
      <c r="B4296">
        <v>1</v>
      </c>
      <c r="C4296" t="s">
        <v>81</v>
      </c>
      <c r="D4296" t="s">
        <v>115</v>
      </c>
      <c r="E4296" t="s">
        <v>157</v>
      </c>
      <c r="F4296" t="s">
        <v>12490</v>
      </c>
      <c r="G4296" t="s">
        <v>272</v>
      </c>
      <c r="H4296" t="s">
        <v>135</v>
      </c>
      <c r="I4296" t="s">
        <v>136</v>
      </c>
      <c r="J4296" t="s">
        <v>137</v>
      </c>
      <c r="K4296" t="s">
        <v>163</v>
      </c>
      <c r="L4296" t="s">
        <v>12491</v>
      </c>
      <c r="M4296" t="s">
        <v>12492</v>
      </c>
      <c r="N4296">
        <v>2.7619444440000001</v>
      </c>
      <c r="O4296">
        <v>0</v>
      </c>
      <c r="P4296">
        <v>13</v>
      </c>
      <c r="Q4296">
        <v>0</v>
      </c>
      <c r="R4296">
        <v>1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2.2309407806710846</v>
      </c>
      <c r="Y4296">
        <v>0</v>
      </c>
      <c r="Z4296">
        <v>2.6975924457683167</v>
      </c>
      <c r="AA4296">
        <v>0</v>
      </c>
      <c r="AB4296">
        <v>0</v>
      </c>
      <c r="AC4296">
        <v>0</v>
      </c>
      <c r="AD4296">
        <v>0</v>
      </c>
      <c r="AE4296">
        <v>4.9285332264394013</v>
      </c>
    </row>
    <row r="4297" spans="1:31" x14ac:dyDescent="0.25">
      <c r="A4297">
        <v>2388044</v>
      </c>
      <c r="B4297">
        <v>1</v>
      </c>
      <c r="C4297" t="s">
        <v>81</v>
      </c>
      <c r="D4297" t="s">
        <v>123</v>
      </c>
      <c r="E4297" t="s">
        <v>181</v>
      </c>
      <c r="F4297" t="s">
        <v>12493</v>
      </c>
      <c r="G4297" t="s">
        <v>231</v>
      </c>
      <c r="H4297" t="s">
        <v>135</v>
      </c>
      <c r="I4297" t="s">
        <v>136</v>
      </c>
      <c r="J4297" t="s">
        <v>137</v>
      </c>
      <c r="K4297" t="s">
        <v>163</v>
      </c>
      <c r="L4297" t="s">
        <v>12494</v>
      </c>
      <c r="M4297" t="s">
        <v>12495</v>
      </c>
      <c r="N4297">
        <v>1.440833333</v>
      </c>
      <c r="O4297">
        <v>0</v>
      </c>
      <c r="P4297">
        <v>3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0.88012068839805779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0.88012068839805779</v>
      </c>
    </row>
    <row r="4298" spans="1:31" x14ac:dyDescent="0.25">
      <c r="A4298">
        <v>2388336</v>
      </c>
      <c r="B4298">
        <v>1</v>
      </c>
      <c r="C4298" t="s">
        <v>80</v>
      </c>
      <c r="D4298" t="s">
        <v>82</v>
      </c>
      <c r="E4298" t="s">
        <v>181</v>
      </c>
      <c r="F4298" t="s">
        <v>12496</v>
      </c>
      <c r="G4298" t="s">
        <v>224</v>
      </c>
      <c r="H4298" t="s">
        <v>135</v>
      </c>
      <c r="I4298" t="s">
        <v>136</v>
      </c>
      <c r="J4298" t="s">
        <v>137</v>
      </c>
      <c r="K4298" t="s">
        <v>163</v>
      </c>
      <c r="L4298" t="s">
        <v>12497</v>
      </c>
      <c r="M4298" t="s">
        <v>12498</v>
      </c>
      <c r="N4298">
        <v>2.2086111110000002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0.41329647523233337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0.41329647523233337</v>
      </c>
    </row>
    <row r="4299" spans="1:31" x14ac:dyDescent="0.25">
      <c r="A4299">
        <v>2387958</v>
      </c>
      <c r="B4299">
        <v>1</v>
      </c>
      <c r="C4299" t="s">
        <v>80</v>
      </c>
      <c r="D4299" t="s">
        <v>99</v>
      </c>
      <c r="E4299" t="s">
        <v>157</v>
      </c>
      <c r="F4299" t="s">
        <v>12499</v>
      </c>
      <c r="G4299" t="s">
        <v>272</v>
      </c>
      <c r="H4299" t="s">
        <v>135</v>
      </c>
      <c r="I4299" t="s">
        <v>136</v>
      </c>
      <c r="J4299" t="s">
        <v>137</v>
      </c>
      <c r="K4299" t="s">
        <v>163</v>
      </c>
      <c r="L4299" t="s">
        <v>12500</v>
      </c>
      <c r="M4299" t="s">
        <v>12501</v>
      </c>
      <c r="N4299">
        <v>1.5925</v>
      </c>
      <c r="O4299">
        <v>0</v>
      </c>
      <c r="P4299">
        <v>38</v>
      </c>
      <c r="Q4299">
        <v>0</v>
      </c>
      <c r="R4299">
        <v>0</v>
      </c>
      <c r="S4299">
        <v>0</v>
      </c>
      <c r="T4299">
        <v>5</v>
      </c>
      <c r="U4299">
        <v>0</v>
      </c>
      <c r="V4299">
        <v>0</v>
      </c>
      <c r="W4299">
        <v>0</v>
      </c>
      <c r="X4299">
        <v>5.8543970841209925</v>
      </c>
      <c r="Y4299">
        <v>0</v>
      </c>
      <c r="Z4299">
        <v>0</v>
      </c>
      <c r="AA4299">
        <v>0</v>
      </c>
      <c r="AB4299">
        <v>2.2110796191202025</v>
      </c>
      <c r="AC4299">
        <v>0</v>
      </c>
      <c r="AD4299">
        <v>0</v>
      </c>
      <c r="AE4299">
        <v>8.0654767032411954</v>
      </c>
    </row>
    <row r="4300" spans="1:31" x14ac:dyDescent="0.25">
      <c r="A4300">
        <v>2387935</v>
      </c>
      <c r="B4300">
        <v>1</v>
      </c>
      <c r="C4300" t="s">
        <v>80</v>
      </c>
      <c r="D4300" t="s">
        <v>99</v>
      </c>
      <c r="E4300" t="s">
        <v>141</v>
      </c>
      <c r="F4300" t="s">
        <v>12502</v>
      </c>
      <c r="G4300" t="s">
        <v>206</v>
      </c>
      <c r="H4300" t="s">
        <v>143</v>
      </c>
      <c r="I4300" t="s">
        <v>136</v>
      </c>
      <c r="J4300" t="s">
        <v>137</v>
      </c>
      <c r="K4300" t="s">
        <v>163</v>
      </c>
      <c r="L4300" t="s">
        <v>12503</v>
      </c>
      <c r="M4300" t="s">
        <v>12504</v>
      </c>
      <c r="N4300">
        <v>2.7936111110000001</v>
      </c>
      <c r="O4300">
        <v>1</v>
      </c>
      <c r="P4300">
        <v>267</v>
      </c>
      <c r="Q4300">
        <v>0</v>
      </c>
      <c r="R4300">
        <v>28</v>
      </c>
      <c r="S4300">
        <v>1</v>
      </c>
      <c r="T4300">
        <v>33</v>
      </c>
      <c r="U4300">
        <v>0</v>
      </c>
      <c r="V4300">
        <v>0</v>
      </c>
      <c r="W4300">
        <v>5.7343516614197503</v>
      </c>
      <c r="X4300">
        <v>110.47801863014163</v>
      </c>
      <c r="Y4300">
        <v>0</v>
      </c>
      <c r="Z4300">
        <v>19.66268346774908</v>
      </c>
      <c r="AA4300">
        <v>2.7551286694646611</v>
      </c>
      <c r="AB4300">
        <v>45.507396496301105</v>
      </c>
      <c r="AC4300">
        <v>0</v>
      </c>
      <c r="AD4300">
        <v>0</v>
      </c>
      <c r="AE4300">
        <v>184.13757892507624</v>
      </c>
    </row>
    <row r="4301" spans="1:31" x14ac:dyDescent="0.25">
      <c r="A4301">
        <v>2388170</v>
      </c>
      <c r="B4301">
        <v>1</v>
      </c>
      <c r="C4301" t="s">
        <v>81</v>
      </c>
      <c r="D4301" t="s">
        <v>123</v>
      </c>
      <c r="E4301" t="s">
        <v>153</v>
      </c>
      <c r="F4301" t="s">
        <v>10594</v>
      </c>
      <c r="G4301" t="s">
        <v>162</v>
      </c>
      <c r="H4301" t="s">
        <v>143</v>
      </c>
      <c r="I4301" t="s">
        <v>136</v>
      </c>
      <c r="J4301" t="s">
        <v>137</v>
      </c>
      <c r="K4301" t="s">
        <v>163</v>
      </c>
      <c r="L4301" t="s">
        <v>12505</v>
      </c>
      <c r="M4301" t="s">
        <v>12506</v>
      </c>
      <c r="N4301">
        <v>0.50888888799999998</v>
      </c>
      <c r="O4301">
        <v>4</v>
      </c>
      <c r="P4301">
        <v>6</v>
      </c>
      <c r="Q4301">
        <v>80</v>
      </c>
      <c r="R4301">
        <v>72</v>
      </c>
      <c r="S4301">
        <v>12</v>
      </c>
      <c r="T4301">
        <v>9</v>
      </c>
      <c r="U4301">
        <v>0</v>
      </c>
      <c r="V4301">
        <v>0</v>
      </c>
      <c r="W4301">
        <v>9.2441470832479999E-2</v>
      </c>
      <c r="X4301">
        <v>0.57414466755810878</v>
      </c>
      <c r="Y4301">
        <v>22.1480892021257</v>
      </c>
      <c r="Z4301">
        <v>32.062870871307709</v>
      </c>
      <c r="AA4301">
        <v>8.811216566237885</v>
      </c>
      <c r="AB4301">
        <v>4.7337284905995993</v>
      </c>
      <c r="AC4301">
        <v>0</v>
      </c>
      <c r="AD4301">
        <v>0</v>
      </c>
      <c r="AE4301">
        <v>68.422491268661489</v>
      </c>
    </row>
    <row r="4302" spans="1:31" x14ac:dyDescent="0.25">
      <c r="A4302">
        <v>2387978</v>
      </c>
      <c r="B4302">
        <v>1</v>
      </c>
      <c r="C4302" t="s">
        <v>80</v>
      </c>
      <c r="D4302" t="s">
        <v>90</v>
      </c>
      <c r="E4302" t="s">
        <v>157</v>
      </c>
      <c r="F4302" t="s">
        <v>12135</v>
      </c>
      <c r="G4302" t="s">
        <v>134</v>
      </c>
      <c r="H4302" t="s">
        <v>135</v>
      </c>
      <c r="I4302" t="s">
        <v>136</v>
      </c>
      <c r="J4302" t="s">
        <v>137</v>
      </c>
      <c r="K4302" t="s">
        <v>138</v>
      </c>
      <c r="L4302" t="s">
        <v>12507</v>
      </c>
      <c r="M4302" t="s">
        <v>12508</v>
      </c>
      <c r="N4302">
        <v>5.8975</v>
      </c>
      <c r="O4302">
        <v>0</v>
      </c>
      <c r="P4302">
        <v>35</v>
      </c>
      <c r="Q4302">
        <v>0</v>
      </c>
      <c r="R4302">
        <v>0</v>
      </c>
      <c r="S4302">
        <v>0</v>
      </c>
      <c r="T4302">
        <v>44</v>
      </c>
      <c r="U4302">
        <v>0</v>
      </c>
      <c r="V4302">
        <v>1</v>
      </c>
      <c r="W4302">
        <v>0</v>
      </c>
      <c r="X4302">
        <v>37.451155993446214</v>
      </c>
      <c r="Y4302">
        <v>0</v>
      </c>
      <c r="Z4302">
        <v>0</v>
      </c>
      <c r="AA4302">
        <v>0</v>
      </c>
      <c r="AB4302">
        <v>157.48156991334565</v>
      </c>
      <c r="AC4302">
        <v>0</v>
      </c>
      <c r="AD4302">
        <v>6.1446814266933334</v>
      </c>
      <c r="AE4302">
        <v>201.07740733348518</v>
      </c>
    </row>
    <row r="4303" spans="1:31" x14ac:dyDescent="0.25">
      <c r="A4303">
        <v>2388127</v>
      </c>
      <c r="B4303">
        <v>1</v>
      </c>
      <c r="C4303" t="s">
        <v>80</v>
      </c>
      <c r="D4303" t="s">
        <v>105</v>
      </c>
      <c r="E4303" t="s">
        <v>153</v>
      </c>
      <c r="F4303" t="s">
        <v>12509</v>
      </c>
      <c r="G4303" t="s">
        <v>220</v>
      </c>
      <c r="H4303" t="s">
        <v>143</v>
      </c>
      <c r="I4303" t="s">
        <v>136</v>
      </c>
      <c r="J4303" t="s">
        <v>137</v>
      </c>
      <c r="K4303" t="s">
        <v>163</v>
      </c>
      <c r="L4303" t="s">
        <v>12510</v>
      </c>
      <c r="M4303" t="s">
        <v>12511</v>
      </c>
      <c r="N4303">
        <v>7.7222221999999993E-2</v>
      </c>
      <c r="O4303">
        <v>0</v>
      </c>
      <c r="P4303">
        <v>1149</v>
      </c>
      <c r="Q4303">
        <v>0</v>
      </c>
      <c r="R4303">
        <v>0</v>
      </c>
      <c r="S4303">
        <v>0</v>
      </c>
      <c r="T4303">
        <v>100</v>
      </c>
      <c r="U4303">
        <v>0</v>
      </c>
      <c r="V4303">
        <v>0</v>
      </c>
      <c r="W4303">
        <v>0</v>
      </c>
      <c r="X4303">
        <v>28.352954102493523</v>
      </c>
      <c r="Y4303">
        <v>0</v>
      </c>
      <c r="Z4303">
        <v>0</v>
      </c>
      <c r="AA4303">
        <v>0</v>
      </c>
      <c r="AB4303">
        <v>10.016853242009462</v>
      </c>
      <c r="AC4303">
        <v>0</v>
      </c>
      <c r="AD4303">
        <v>0</v>
      </c>
      <c r="AE4303">
        <v>38.369807344502988</v>
      </c>
    </row>
    <row r="4304" spans="1:31" x14ac:dyDescent="0.25">
      <c r="A4304">
        <v>2388107</v>
      </c>
      <c r="B4304">
        <v>1</v>
      </c>
      <c r="C4304" t="s">
        <v>81</v>
      </c>
      <c r="D4304" t="s">
        <v>117</v>
      </c>
      <c r="E4304" t="s">
        <v>181</v>
      </c>
      <c r="F4304" t="s">
        <v>12512</v>
      </c>
      <c r="G4304" t="s">
        <v>183</v>
      </c>
      <c r="H4304" t="s">
        <v>135</v>
      </c>
      <c r="I4304" t="s">
        <v>136</v>
      </c>
      <c r="J4304" t="s">
        <v>137</v>
      </c>
      <c r="K4304" t="s">
        <v>163</v>
      </c>
      <c r="L4304" t="s">
        <v>12513</v>
      </c>
      <c r="M4304" t="s">
        <v>12514</v>
      </c>
      <c r="N4304">
        <v>2.3911111109999998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1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22.807569933117506</v>
      </c>
      <c r="AC4304">
        <v>0</v>
      </c>
      <c r="AD4304">
        <v>13.626490508113342</v>
      </c>
      <c r="AE4304">
        <v>36.434060441230848</v>
      </c>
    </row>
    <row r="4305" spans="1:31" x14ac:dyDescent="0.25">
      <c r="A4305">
        <v>2388164</v>
      </c>
      <c r="B4305">
        <v>1</v>
      </c>
      <c r="C4305" t="s">
        <v>81</v>
      </c>
      <c r="D4305" t="s">
        <v>128</v>
      </c>
      <c r="E4305" t="s">
        <v>132</v>
      </c>
      <c r="F4305" t="s">
        <v>12515</v>
      </c>
      <c r="G4305" t="s">
        <v>187</v>
      </c>
      <c r="H4305" t="s">
        <v>135</v>
      </c>
      <c r="I4305" t="s">
        <v>136</v>
      </c>
      <c r="J4305" t="s">
        <v>137</v>
      </c>
      <c r="K4305" t="s">
        <v>163</v>
      </c>
      <c r="L4305" t="s">
        <v>12516</v>
      </c>
      <c r="M4305" t="s">
        <v>12517</v>
      </c>
      <c r="N4305">
        <v>1.689166666</v>
      </c>
      <c r="O4305">
        <v>0</v>
      </c>
      <c r="P4305">
        <v>609</v>
      </c>
      <c r="Q4305">
        <v>0</v>
      </c>
      <c r="R4305">
        <v>1</v>
      </c>
      <c r="S4305">
        <v>0</v>
      </c>
      <c r="T4305">
        <v>37</v>
      </c>
      <c r="U4305">
        <v>0</v>
      </c>
      <c r="V4305">
        <v>0</v>
      </c>
      <c r="W4305">
        <v>0</v>
      </c>
      <c r="X4305">
        <v>187.98061550364278</v>
      </c>
      <c r="Y4305">
        <v>0</v>
      </c>
      <c r="Z4305">
        <v>0.25040970912460664</v>
      </c>
      <c r="AA4305">
        <v>0</v>
      </c>
      <c r="AB4305">
        <v>41.086304471523633</v>
      </c>
      <c r="AC4305">
        <v>0</v>
      </c>
      <c r="AD4305">
        <v>0</v>
      </c>
      <c r="AE4305">
        <v>229.317329684291</v>
      </c>
    </row>
    <row r="4306" spans="1:31" x14ac:dyDescent="0.25">
      <c r="A4306">
        <v>2387970</v>
      </c>
      <c r="B4306">
        <v>1</v>
      </c>
      <c r="C4306" t="s">
        <v>80</v>
      </c>
      <c r="D4306" t="s">
        <v>92</v>
      </c>
      <c r="E4306" t="s">
        <v>153</v>
      </c>
      <c r="F4306" t="s">
        <v>11132</v>
      </c>
      <c r="G4306" t="s">
        <v>162</v>
      </c>
      <c r="H4306" t="s">
        <v>143</v>
      </c>
      <c r="I4306" t="s">
        <v>136</v>
      </c>
      <c r="J4306" t="s">
        <v>137</v>
      </c>
      <c r="K4306" t="s">
        <v>163</v>
      </c>
      <c r="L4306" t="s">
        <v>12518</v>
      </c>
      <c r="M4306" t="s">
        <v>12519</v>
      </c>
      <c r="N4306">
        <v>1.2808333329999999</v>
      </c>
      <c r="O4306">
        <v>0</v>
      </c>
      <c r="P4306">
        <v>191</v>
      </c>
      <c r="Q4306">
        <v>0</v>
      </c>
      <c r="R4306">
        <v>19</v>
      </c>
      <c r="S4306">
        <v>4</v>
      </c>
      <c r="T4306">
        <v>2</v>
      </c>
      <c r="U4306">
        <v>1</v>
      </c>
      <c r="V4306">
        <v>0</v>
      </c>
      <c r="W4306">
        <v>0</v>
      </c>
      <c r="X4306">
        <v>61.491302918258349</v>
      </c>
      <c r="Y4306">
        <v>0</v>
      </c>
      <c r="Z4306">
        <v>11.89939729906904</v>
      </c>
      <c r="AA4306">
        <v>46.423625922126604</v>
      </c>
      <c r="AB4306">
        <v>1.4286228217514387</v>
      </c>
      <c r="AC4306">
        <v>18.390823722236153</v>
      </c>
      <c r="AD4306">
        <v>0</v>
      </c>
      <c r="AE4306">
        <v>139.63377268344158</v>
      </c>
    </row>
    <row r="4307" spans="1:31" x14ac:dyDescent="0.25">
      <c r="A4307">
        <v>2388302</v>
      </c>
      <c r="B4307">
        <v>1</v>
      </c>
      <c r="C4307" t="s">
        <v>80</v>
      </c>
      <c r="D4307" t="s">
        <v>108</v>
      </c>
      <c r="E4307" t="s">
        <v>157</v>
      </c>
      <c r="F4307" t="s">
        <v>12520</v>
      </c>
      <c r="G4307" t="s">
        <v>235</v>
      </c>
      <c r="H4307" t="s">
        <v>135</v>
      </c>
      <c r="I4307" t="s">
        <v>136</v>
      </c>
      <c r="J4307" t="s">
        <v>3</v>
      </c>
      <c r="K4307" t="s">
        <v>163</v>
      </c>
      <c r="L4307" t="s">
        <v>12521</v>
      </c>
      <c r="M4307" t="s">
        <v>12522</v>
      </c>
      <c r="N4307">
        <v>3.011111111</v>
      </c>
      <c r="O4307">
        <v>0</v>
      </c>
      <c r="P4307">
        <v>7</v>
      </c>
      <c r="Q4307">
        <v>0</v>
      </c>
      <c r="R4307">
        <v>1</v>
      </c>
      <c r="S4307">
        <v>0</v>
      </c>
      <c r="T4307">
        <v>2</v>
      </c>
      <c r="U4307">
        <v>0</v>
      </c>
      <c r="V4307">
        <v>0</v>
      </c>
      <c r="W4307">
        <v>0</v>
      </c>
      <c r="X4307">
        <v>2.5504970677104919</v>
      </c>
      <c r="Y4307">
        <v>0</v>
      </c>
      <c r="Z4307">
        <v>0</v>
      </c>
      <c r="AA4307">
        <v>0</v>
      </c>
      <c r="AB4307">
        <v>4.563031564222765</v>
      </c>
      <c r="AC4307">
        <v>0</v>
      </c>
      <c r="AD4307">
        <v>0</v>
      </c>
      <c r="AE4307">
        <v>7.1135286319332565</v>
      </c>
    </row>
    <row r="4308" spans="1:31" x14ac:dyDescent="0.25">
      <c r="A4308">
        <v>2388133</v>
      </c>
      <c r="B4308">
        <v>1</v>
      </c>
      <c r="C4308" t="s">
        <v>81</v>
      </c>
      <c r="D4308" t="s">
        <v>121</v>
      </c>
      <c r="E4308" t="s">
        <v>181</v>
      </c>
      <c r="F4308" t="s">
        <v>12523</v>
      </c>
      <c r="G4308" t="s">
        <v>183</v>
      </c>
      <c r="H4308" t="s">
        <v>135</v>
      </c>
      <c r="I4308" t="s">
        <v>136</v>
      </c>
      <c r="J4308" t="s">
        <v>137</v>
      </c>
      <c r="K4308" t="s">
        <v>163</v>
      </c>
      <c r="L4308" t="s">
        <v>12524</v>
      </c>
      <c r="M4308" t="s">
        <v>12525</v>
      </c>
      <c r="N4308">
        <v>3.1602777770000001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1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0.30123754352160004</v>
      </c>
      <c r="AC4308">
        <v>0</v>
      </c>
      <c r="AD4308">
        <v>0</v>
      </c>
      <c r="AE4308">
        <v>0.30123754352160004</v>
      </c>
    </row>
    <row r="4309" spans="1:31" x14ac:dyDescent="0.25">
      <c r="A4309">
        <v>2388179</v>
      </c>
      <c r="B4309">
        <v>1</v>
      </c>
      <c r="C4309" t="s">
        <v>81</v>
      </c>
      <c r="D4309" t="s">
        <v>113</v>
      </c>
      <c r="E4309" t="s">
        <v>157</v>
      </c>
      <c r="F4309" t="s">
        <v>12526</v>
      </c>
      <c r="G4309" t="s">
        <v>272</v>
      </c>
      <c r="H4309" t="s">
        <v>135</v>
      </c>
      <c r="I4309" t="s">
        <v>136</v>
      </c>
      <c r="J4309" t="s">
        <v>137</v>
      </c>
      <c r="K4309" t="s">
        <v>163</v>
      </c>
      <c r="L4309" t="s">
        <v>12527</v>
      </c>
      <c r="M4309" t="s">
        <v>12528</v>
      </c>
      <c r="N4309">
        <v>0.97611111100000003</v>
      </c>
      <c r="O4309">
        <v>0</v>
      </c>
      <c r="P4309">
        <v>3</v>
      </c>
      <c r="Q4309">
        <v>0</v>
      </c>
      <c r="R4309">
        <v>7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6.7858169600829993E-2</v>
      </c>
      <c r="Y4309">
        <v>0</v>
      </c>
      <c r="Z4309">
        <v>2.0954336413550485</v>
      </c>
      <c r="AA4309">
        <v>0</v>
      </c>
      <c r="AB4309">
        <v>0</v>
      </c>
      <c r="AC4309">
        <v>0</v>
      </c>
      <c r="AD4309">
        <v>0</v>
      </c>
      <c r="AE4309">
        <v>2.1632918109558785</v>
      </c>
    </row>
    <row r="4310" spans="1:31" x14ac:dyDescent="0.25">
      <c r="A4310">
        <v>2387987</v>
      </c>
      <c r="B4310">
        <v>1</v>
      </c>
      <c r="C4310" t="s">
        <v>81</v>
      </c>
      <c r="D4310" t="s">
        <v>119</v>
      </c>
      <c r="E4310" t="s">
        <v>279</v>
      </c>
      <c r="F4310" t="s">
        <v>12529</v>
      </c>
      <c r="G4310" t="s">
        <v>134</v>
      </c>
      <c r="H4310" t="s">
        <v>143</v>
      </c>
      <c r="I4310" t="s">
        <v>136</v>
      </c>
      <c r="J4310" t="s">
        <v>137</v>
      </c>
      <c r="K4310" t="s">
        <v>138</v>
      </c>
      <c r="L4310" t="s">
        <v>12530</v>
      </c>
      <c r="M4310" t="s">
        <v>12531</v>
      </c>
      <c r="N4310">
        <v>7.869722222</v>
      </c>
      <c r="O4310">
        <v>0</v>
      </c>
      <c r="P4310">
        <v>988</v>
      </c>
      <c r="Q4310">
        <v>66</v>
      </c>
      <c r="R4310">
        <v>61</v>
      </c>
      <c r="S4310">
        <v>4</v>
      </c>
      <c r="T4310">
        <v>71</v>
      </c>
      <c r="U4310">
        <v>0</v>
      </c>
      <c r="V4310">
        <v>2</v>
      </c>
      <c r="W4310">
        <v>0</v>
      </c>
      <c r="X4310">
        <v>1014.2245533902026</v>
      </c>
      <c r="Y4310">
        <v>833.24359984674766</v>
      </c>
      <c r="Z4310">
        <v>353.12444778596051</v>
      </c>
      <c r="AA4310">
        <v>34.835927580095088</v>
      </c>
      <c r="AB4310">
        <v>164.34140561230757</v>
      </c>
      <c r="AC4310">
        <v>0</v>
      </c>
      <c r="AD4310">
        <v>708.28565834788378</v>
      </c>
      <c r="AE4310">
        <v>3108.055592563197</v>
      </c>
    </row>
    <row r="4311" spans="1:31" x14ac:dyDescent="0.25">
      <c r="A4311">
        <v>2388093</v>
      </c>
      <c r="B4311">
        <v>1</v>
      </c>
      <c r="C4311" t="s">
        <v>80</v>
      </c>
      <c r="D4311" t="s">
        <v>95</v>
      </c>
      <c r="E4311" t="s">
        <v>325</v>
      </c>
      <c r="F4311" t="s">
        <v>12532</v>
      </c>
      <c r="G4311" t="s">
        <v>134</v>
      </c>
      <c r="H4311" t="s">
        <v>143</v>
      </c>
      <c r="I4311" t="s">
        <v>136</v>
      </c>
      <c r="J4311" t="s">
        <v>137</v>
      </c>
      <c r="K4311" t="s">
        <v>138</v>
      </c>
      <c r="L4311" t="s">
        <v>12533</v>
      </c>
      <c r="M4311" t="s">
        <v>12534</v>
      </c>
      <c r="N4311">
        <v>2.6269444439999998</v>
      </c>
      <c r="O4311">
        <v>4</v>
      </c>
      <c r="P4311">
        <v>2296</v>
      </c>
      <c r="Q4311">
        <v>13</v>
      </c>
      <c r="R4311">
        <v>48</v>
      </c>
      <c r="S4311">
        <v>11</v>
      </c>
      <c r="T4311">
        <v>649</v>
      </c>
      <c r="U4311">
        <v>2</v>
      </c>
      <c r="V4311">
        <v>1</v>
      </c>
      <c r="W4311">
        <v>9.2108611253512525</v>
      </c>
      <c r="X4311">
        <v>1118.9255561589821</v>
      </c>
      <c r="Y4311">
        <v>28.372897010709448</v>
      </c>
      <c r="Z4311">
        <v>43.813484829338051</v>
      </c>
      <c r="AA4311">
        <v>176.13230663083777</v>
      </c>
      <c r="AB4311">
        <v>1286.7111989332423</v>
      </c>
      <c r="AC4311">
        <v>179.29538146112907</v>
      </c>
      <c r="AD4311">
        <v>4.0302303199805252</v>
      </c>
      <c r="AE4311">
        <v>2846.4919164695707</v>
      </c>
    </row>
    <row r="4312" spans="1:31" x14ac:dyDescent="0.25">
      <c r="A4312">
        <v>2388033</v>
      </c>
      <c r="B4312">
        <v>1</v>
      </c>
      <c r="C4312" t="s">
        <v>80</v>
      </c>
      <c r="D4312" t="s">
        <v>96</v>
      </c>
      <c r="E4312" t="s">
        <v>181</v>
      </c>
      <c r="F4312" t="s">
        <v>12535</v>
      </c>
      <c r="G4312" t="s">
        <v>231</v>
      </c>
      <c r="H4312" t="s">
        <v>135</v>
      </c>
      <c r="I4312" t="s">
        <v>136</v>
      </c>
      <c r="J4312" t="s">
        <v>137</v>
      </c>
      <c r="K4312" t="s">
        <v>163</v>
      </c>
      <c r="L4312" t="s">
        <v>12536</v>
      </c>
      <c r="M4312" t="s">
        <v>12537</v>
      </c>
      <c r="N4312">
        <v>3.9869444440000001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0.26929917310961005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0.26929917310961005</v>
      </c>
    </row>
    <row r="4313" spans="1:31" x14ac:dyDescent="0.25">
      <c r="A4313">
        <v>2388047</v>
      </c>
      <c r="B4313">
        <v>1</v>
      </c>
      <c r="C4313" t="s">
        <v>81</v>
      </c>
      <c r="D4313" t="s">
        <v>123</v>
      </c>
      <c r="E4313" t="s">
        <v>132</v>
      </c>
      <c r="F4313" t="s">
        <v>12538</v>
      </c>
      <c r="G4313" t="s">
        <v>272</v>
      </c>
      <c r="H4313" t="s">
        <v>135</v>
      </c>
      <c r="I4313" t="s">
        <v>136</v>
      </c>
      <c r="J4313" t="s">
        <v>137</v>
      </c>
      <c r="K4313" t="s">
        <v>163</v>
      </c>
      <c r="L4313" t="s">
        <v>12539</v>
      </c>
      <c r="M4313" t="s">
        <v>12540</v>
      </c>
      <c r="N4313">
        <v>2.6016666659999999</v>
      </c>
      <c r="O4313">
        <v>0</v>
      </c>
      <c r="P4313">
        <v>0</v>
      </c>
      <c r="Q4313">
        <v>0</v>
      </c>
      <c r="R4313">
        <v>3</v>
      </c>
      <c r="S4313">
        <v>0</v>
      </c>
      <c r="T4313">
        <v>2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0.64347393342202497</v>
      </c>
      <c r="AA4313">
        <v>0</v>
      </c>
      <c r="AB4313">
        <v>7.0062228452339319</v>
      </c>
      <c r="AC4313">
        <v>0</v>
      </c>
      <c r="AD4313">
        <v>0</v>
      </c>
      <c r="AE4313">
        <v>7.6496967786559571</v>
      </c>
    </row>
    <row r="4314" spans="1:31" x14ac:dyDescent="0.25">
      <c r="A4314">
        <v>2388239</v>
      </c>
      <c r="B4314">
        <v>1</v>
      </c>
      <c r="C4314" t="s">
        <v>80</v>
      </c>
      <c r="D4314" t="s">
        <v>93</v>
      </c>
      <c r="E4314" t="s">
        <v>181</v>
      </c>
      <c r="F4314" t="s">
        <v>12541</v>
      </c>
      <c r="G4314" t="s">
        <v>224</v>
      </c>
      <c r="H4314" t="s">
        <v>135</v>
      </c>
      <c r="I4314" t="s">
        <v>136</v>
      </c>
      <c r="J4314" t="s">
        <v>137</v>
      </c>
      <c r="K4314" t="s">
        <v>163</v>
      </c>
      <c r="L4314" t="s">
        <v>12542</v>
      </c>
      <c r="M4314" t="s">
        <v>12543</v>
      </c>
      <c r="N4314">
        <v>1.1344444440000001</v>
      </c>
      <c r="O4314">
        <v>0</v>
      </c>
      <c r="P4314">
        <v>9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2.7353245933315775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2.7353245933315775</v>
      </c>
    </row>
    <row r="4315" spans="1:31" x14ac:dyDescent="0.25">
      <c r="A4315">
        <v>2388153</v>
      </c>
      <c r="B4315">
        <v>1</v>
      </c>
      <c r="C4315" t="s">
        <v>81</v>
      </c>
      <c r="D4315" t="s">
        <v>112</v>
      </c>
      <c r="E4315" t="s">
        <v>157</v>
      </c>
      <c r="F4315" t="s">
        <v>12544</v>
      </c>
      <c r="G4315" t="s">
        <v>272</v>
      </c>
      <c r="H4315" t="s">
        <v>135</v>
      </c>
      <c r="I4315" t="s">
        <v>136</v>
      </c>
      <c r="J4315" t="s">
        <v>137</v>
      </c>
      <c r="K4315" t="s">
        <v>163</v>
      </c>
      <c r="L4315" t="s">
        <v>12545</v>
      </c>
      <c r="M4315" t="s">
        <v>12546</v>
      </c>
      <c r="N4315">
        <v>1.785833333</v>
      </c>
      <c r="O4315">
        <v>0</v>
      </c>
      <c r="P4315">
        <v>110</v>
      </c>
      <c r="Q4315">
        <v>0</v>
      </c>
      <c r="R4315">
        <v>3</v>
      </c>
      <c r="S4315">
        <v>0</v>
      </c>
      <c r="T4315">
        <v>7</v>
      </c>
      <c r="U4315">
        <v>0</v>
      </c>
      <c r="V4315">
        <v>0</v>
      </c>
      <c r="W4315">
        <v>0</v>
      </c>
      <c r="X4315">
        <v>32.077472592869164</v>
      </c>
      <c r="Y4315">
        <v>0</v>
      </c>
      <c r="Z4315">
        <v>9.2491353821008912E-2</v>
      </c>
      <c r="AA4315">
        <v>0</v>
      </c>
      <c r="AB4315">
        <v>4.5251461599274547</v>
      </c>
      <c r="AC4315">
        <v>0</v>
      </c>
      <c r="AD4315">
        <v>0</v>
      </c>
      <c r="AE4315">
        <v>36.695110106617626</v>
      </c>
    </row>
    <row r="4316" spans="1:31" x14ac:dyDescent="0.25">
      <c r="A4316">
        <v>2388216</v>
      </c>
      <c r="B4316">
        <v>1</v>
      </c>
      <c r="C4316" t="s">
        <v>80</v>
      </c>
      <c r="D4316" t="s">
        <v>94</v>
      </c>
      <c r="E4316" t="s">
        <v>153</v>
      </c>
      <c r="F4316" t="s">
        <v>12547</v>
      </c>
      <c r="G4316" t="s">
        <v>162</v>
      </c>
      <c r="H4316" t="s">
        <v>143</v>
      </c>
      <c r="I4316" t="s">
        <v>136</v>
      </c>
      <c r="J4316" t="s">
        <v>137</v>
      </c>
      <c r="K4316" t="s">
        <v>163</v>
      </c>
      <c r="L4316" t="s">
        <v>12548</v>
      </c>
      <c r="M4316" t="s">
        <v>12549</v>
      </c>
      <c r="N4316">
        <v>0.76111111099999995</v>
      </c>
      <c r="O4316">
        <v>0</v>
      </c>
      <c r="P4316">
        <v>744</v>
      </c>
      <c r="Q4316">
        <v>0</v>
      </c>
      <c r="R4316">
        <v>48</v>
      </c>
      <c r="S4316">
        <v>2</v>
      </c>
      <c r="T4316">
        <v>127</v>
      </c>
      <c r="U4316">
        <v>1</v>
      </c>
      <c r="V4316">
        <v>2</v>
      </c>
      <c r="W4316">
        <v>0</v>
      </c>
      <c r="X4316">
        <v>89.210577057176465</v>
      </c>
      <c r="Y4316">
        <v>0</v>
      </c>
      <c r="Z4316">
        <v>7.6566136818133623</v>
      </c>
      <c r="AA4316">
        <v>12.240463989623505</v>
      </c>
      <c r="AB4316">
        <v>43.392271554174194</v>
      </c>
      <c r="AC4316">
        <v>42.480098695546339</v>
      </c>
      <c r="AD4316">
        <v>0.75382443887803752</v>
      </c>
      <c r="AE4316">
        <v>195.7338494172119</v>
      </c>
    </row>
    <row r="4317" spans="1:31" x14ac:dyDescent="0.25">
      <c r="A4317">
        <v>2388322</v>
      </c>
      <c r="B4317">
        <v>1</v>
      </c>
      <c r="C4317" t="s">
        <v>80</v>
      </c>
      <c r="D4317" t="s">
        <v>83</v>
      </c>
      <c r="E4317" t="s">
        <v>141</v>
      </c>
      <c r="F4317" t="s">
        <v>10649</v>
      </c>
      <c r="G4317" t="s">
        <v>162</v>
      </c>
      <c r="H4317" t="s">
        <v>143</v>
      </c>
      <c r="I4317" t="s">
        <v>136</v>
      </c>
      <c r="J4317" t="s">
        <v>137</v>
      </c>
      <c r="K4317" t="s">
        <v>163</v>
      </c>
      <c r="L4317" t="s">
        <v>12550</v>
      </c>
      <c r="M4317" t="s">
        <v>12551</v>
      </c>
      <c r="N4317">
        <v>0.56055555499999998</v>
      </c>
      <c r="O4317">
        <v>0</v>
      </c>
      <c r="P4317">
        <v>0</v>
      </c>
      <c r="Q4317">
        <v>6</v>
      </c>
      <c r="R4317">
        <v>0</v>
      </c>
      <c r="S4317">
        <v>5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1.8141530406506401</v>
      </c>
      <c r="Z4317">
        <v>0</v>
      </c>
      <c r="AA4317">
        <v>4.1424968452195534</v>
      </c>
      <c r="AB4317">
        <v>0</v>
      </c>
      <c r="AC4317">
        <v>0</v>
      </c>
      <c r="AD4317">
        <v>0</v>
      </c>
      <c r="AE4317">
        <v>5.9566498858701937</v>
      </c>
    </row>
    <row r="4318" spans="1:31" x14ac:dyDescent="0.25">
      <c r="A4318">
        <v>2388345</v>
      </c>
      <c r="B4318">
        <v>1</v>
      </c>
      <c r="C4318" t="s">
        <v>80</v>
      </c>
      <c r="D4318" t="s">
        <v>84</v>
      </c>
      <c r="E4318" t="s">
        <v>181</v>
      </c>
      <c r="F4318" t="s">
        <v>12552</v>
      </c>
      <c r="G4318" t="s">
        <v>224</v>
      </c>
      <c r="H4318" t="s">
        <v>135</v>
      </c>
      <c r="I4318" t="s">
        <v>136</v>
      </c>
      <c r="J4318" t="s">
        <v>137</v>
      </c>
      <c r="K4318" t="s">
        <v>163</v>
      </c>
      <c r="L4318" t="s">
        <v>12553</v>
      </c>
      <c r="M4318" t="s">
        <v>12554</v>
      </c>
      <c r="N4318">
        <v>2.6316666660000001</v>
      </c>
      <c r="O4318">
        <v>0</v>
      </c>
      <c r="P4318">
        <v>9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3.5742711004331529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3.5742711004331529</v>
      </c>
    </row>
    <row r="4319" spans="1:31" x14ac:dyDescent="0.25">
      <c r="A4319">
        <v>2388130</v>
      </c>
      <c r="B4319">
        <v>1</v>
      </c>
      <c r="C4319" t="s">
        <v>81</v>
      </c>
      <c r="D4319" t="s">
        <v>112</v>
      </c>
      <c r="E4319" t="s">
        <v>157</v>
      </c>
      <c r="F4319" t="s">
        <v>12555</v>
      </c>
      <c r="G4319" t="s">
        <v>272</v>
      </c>
      <c r="H4319" t="s">
        <v>135</v>
      </c>
      <c r="I4319" t="s">
        <v>136</v>
      </c>
      <c r="J4319" t="s">
        <v>137</v>
      </c>
      <c r="K4319" t="s">
        <v>163</v>
      </c>
      <c r="L4319" t="s">
        <v>12556</v>
      </c>
      <c r="M4319" t="s">
        <v>12557</v>
      </c>
      <c r="N4319">
        <v>2.636111111</v>
      </c>
      <c r="O4319">
        <v>0</v>
      </c>
      <c r="P4319">
        <v>1</v>
      </c>
      <c r="Q4319">
        <v>0</v>
      </c>
      <c r="R4319">
        <v>18</v>
      </c>
      <c r="S4319">
        <v>0</v>
      </c>
      <c r="T4319">
        <v>5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32.322120065892172</v>
      </c>
      <c r="AA4319">
        <v>0</v>
      </c>
      <c r="AB4319">
        <v>18.612742758417568</v>
      </c>
      <c r="AC4319">
        <v>0</v>
      </c>
      <c r="AD4319">
        <v>0</v>
      </c>
      <c r="AE4319">
        <v>50.934862824309739</v>
      </c>
    </row>
    <row r="4320" spans="1:31" x14ac:dyDescent="0.25">
      <c r="A4320">
        <v>2387950</v>
      </c>
      <c r="B4320">
        <v>1</v>
      </c>
      <c r="C4320" t="s">
        <v>80</v>
      </c>
      <c r="D4320" t="s">
        <v>94</v>
      </c>
      <c r="E4320" t="s">
        <v>153</v>
      </c>
      <c r="F4320" t="s">
        <v>12558</v>
      </c>
      <c r="G4320" t="s">
        <v>162</v>
      </c>
      <c r="H4320" t="s">
        <v>143</v>
      </c>
      <c r="I4320" t="s">
        <v>136</v>
      </c>
      <c r="J4320" t="s">
        <v>137</v>
      </c>
      <c r="K4320" t="s">
        <v>163</v>
      </c>
      <c r="L4320" t="s">
        <v>12559</v>
      </c>
      <c r="M4320" t="s">
        <v>12560</v>
      </c>
      <c r="N4320">
        <v>1.150833333</v>
      </c>
      <c r="O4320">
        <v>0</v>
      </c>
      <c r="P4320">
        <v>227</v>
      </c>
      <c r="Q4320">
        <v>0</v>
      </c>
      <c r="R4320">
        <v>36</v>
      </c>
      <c r="S4320">
        <v>1</v>
      </c>
      <c r="T4320">
        <v>39</v>
      </c>
      <c r="U4320">
        <v>1</v>
      </c>
      <c r="V4320">
        <v>0</v>
      </c>
      <c r="W4320">
        <v>0</v>
      </c>
      <c r="X4320">
        <v>43.350417070247232</v>
      </c>
      <c r="Y4320">
        <v>0</v>
      </c>
      <c r="Z4320">
        <v>13.448164828446155</v>
      </c>
      <c r="AA4320">
        <v>1.1727484120852334</v>
      </c>
      <c r="AB4320">
        <v>27.128684009467193</v>
      </c>
      <c r="AC4320">
        <v>84.995134375771798</v>
      </c>
      <c r="AD4320">
        <v>0</v>
      </c>
      <c r="AE4320">
        <v>170.09514869601759</v>
      </c>
    </row>
    <row r="4321" spans="1:31" x14ac:dyDescent="0.25">
      <c r="A4321">
        <v>2387990</v>
      </c>
      <c r="B4321">
        <v>1</v>
      </c>
      <c r="C4321" t="s">
        <v>81</v>
      </c>
      <c r="D4321" t="s">
        <v>122</v>
      </c>
      <c r="E4321" t="s">
        <v>141</v>
      </c>
      <c r="F4321" t="s">
        <v>12561</v>
      </c>
      <c r="G4321" t="s">
        <v>134</v>
      </c>
      <c r="H4321" t="s">
        <v>143</v>
      </c>
      <c r="I4321" t="s">
        <v>136</v>
      </c>
      <c r="J4321" t="s">
        <v>137</v>
      </c>
      <c r="K4321" t="s">
        <v>138</v>
      </c>
      <c r="L4321" t="s">
        <v>12562</v>
      </c>
      <c r="M4321" t="s">
        <v>12563</v>
      </c>
      <c r="N4321">
        <v>8.3791666659999997</v>
      </c>
      <c r="O4321">
        <v>1</v>
      </c>
      <c r="P4321">
        <v>702</v>
      </c>
      <c r="Q4321">
        <v>1</v>
      </c>
      <c r="R4321">
        <v>14</v>
      </c>
      <c r="S4321">
        <v>3</v>
      </c>
      <c r="T4321">
        <v>51</v>
      </c>
      <c r="U4321">
        <v>1</v>
      </c>
      <c r="V4321">
        <v>0</v>
      </c>
      <c r="W4321">
        <v>1.843605761664675</v>
      </c>
      <c r="X4321">
        <v>640.25660967739702</v>
      </c>
      <c r="Y4321">
        <v>8.4348971441084988</v>
      </c>
      <c r="Z4321">
        <v>59.294210385243474</v>
      </c>
      <c r="AA4321">
        <v>30.546959691712345</v>
      </c>
      <c r="AB4321">
        <v>154.36630554900941</v>
      </c>
      <c r="AC4321">
        <v>37.338920380787549</v>
      </c>
      <c r="AD4321">
        <v>0</v>
      </c>
      <c r="AE4321">
        <v>932.08150858992292</v>
      </c>
    </row>
    <row r="4322" spans="1:31" x14ac:dyDescent="0.25">
      <c r="A4322">
        <v>2388339</v>
      </c>
      <c r="B4322">
        <v>1</v>
      </c>
      <c r="C4322" t="s">
        <v>80</v>
      </c>
      <c r="D4322" t="s">
        <v>87</v>
      </c>
      <c r="E4322" t="s">
        <v>181</v>
      </c>
      <c r="F4322" t="s">
        <v>12564</v>
      </c>
      <c r="G4322" t="s">
        <v>224</v>
      </c>
      <c r="H4322" t="s">
        <v>135</v>
      </c>
      <c r="I4322" t="s">
        <v>136</v>
      </c>
      <c r="J4322" t="s">
        <v>137</v>
      </c>
      <c r="K4322" t="s">
        <v>163</v>
      </c>
      <c r="L4322" t="s">
        <v>12565</v>
      </c>
      <c r="M4322" t="s">
        <v>12566</v>
      </c>
      <c r="N4322">
        <v>1.821388888</v>
      </c>
      <c r="O4322">
        <v>0</v>
      </c>
      <c r="P4322">
        <v>11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4.3109190150968519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4.3109190150968519</v>
      </c>
    </row>
    <row r="4323" spans="1:31" x14ac:dyDescent="0.25">
      <c r="A4323">
        <v>2387944</v>
      </c>
      <c r="B4323">
        <v>1</v>
      </c>
      <c r="C4323" t="s">
        <v>80</v>
      </c>
      <c r="D4323" t="s">
        <v>105</v>
      </c>
      <c r="E4323" t="s">
        <v>181</v>
      </c>
      <c r="F4323" t="s">
        <v>12567</v>
      </c>
      <c r="G4323" t="s">
        <v>224</v>
      </c>
      <c r="H4323" t="s">
        <v>135</v>
      </c>
      <c r="I4323" t="s">
        <v>136</v>
      </c>
      <c r="J4323" t="s">
        <v>137</v>
      </c>
      <c r="K4323" t="s">
        <v>163</v>
      </c>
      <c r="L4323" t="s">
        <v>12568</v>
      </c>
      <c r="M4323" t="s">
        <v>12569</v>
      </c>
      <c r="N4323">
        <v>0.96222222199999996</v>
      </c>
      <c r="O4323">
        <v>0</v>
      </c>
      <c r="P4323">
        <v>17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3.6128846656687426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3.6128846656687426</v>
      </c>
    </row>
    <row r="4324" spans="1:31" x14ac:dyDescent="0.25">
      <c r="A4324">
        <v>2388090</v>
      </c>
      <c r="B4324">
        <v>1</v>
      </c>
      <c r="C4324" t="s">
        <v>80</v>
      </c>
      <c r="D4324" t="s">
        <v>95</v>
      </c>
      <c r="E4324" t="s">
        <v>141</v>
      </c>
      <c r="F4324" t="s">
        <v>12570</v>
      </c>
      <c r="G4324" t="s">
        <v>134</v>
      </c>
      <c r="H4324" t="s">
        <v>143</v>
      </c>
      <c r="I4324" t="s">
        <v>136</v>
      </c>
      <c r="J4324" t="s">
        <v>137</v>
      </c>
      <c r="K4324" t="s">
        <v>138</v>
      </c>
      <c r="L4324" t="s">
        <v>12571</v>
      </c>
      <c r="M4324" t="s">
        <v>12572</v>
      </c>
      <c r="N4324">
        <v>2.0555555550000002</v>
      </c>
      <c r="O4324">
        <v>0</v>
      </c>
      <c r="P4324">
        <v>75</v>
      </c>
      <c r="Q4324">
        <v>0</v>
      </c>
      <c r="R4324">
        <v>0</v>
      </c>
      <c r="S4324">
        <v>0</v>
      </c>
      <c r="T4324">
        <v>6</v>
      </c>
      <c r="U4324">
        <v>0</v>
      </c>
      <c r="V4324">
        <v>0</v>
      </c>
      <c r="W4324">
        <v>0</v>
      </c>
      <c r="X4324">
        <v>28.665465887719066</v>
      </c>
      <c r="Y4324">
        <v>0</v>
      </c>
      <c r="Z4324">
        <v>0</v>
      </c>
      <c r="AA4324">
        <v>0</v>
      </c>
      <c r="AB4324">
        <v>10.837643573740706</v>
      </c>
      <c r="AC4324">
        <v>0</v>
      </c>
      <c r="AD4324">
        <v>0</v>
      </c>
      <c r="AE4324">
        <v>39.503109461459772</v>
      </c>
    </row>
    <row r="4325" spans="1:31" x14ac:dyDescent="0.25">
      <c r="A4325">
        <v>2388219</v>
      </c>
      <c r="B4325">
        <v>1</v>
      </c>
      <c r="C4325" t="s">
        <v>81</v>
      </c>
      <c r="D4325" t="s">
        <v>116</v>
      </c>
      <c r="E4325" t="s">
        <v>141</v>
      </c>
      <c r="F4325" t="s">
        <v>7869</v>
      </c>
      <c r="G4325" t="s">
        <v>1161</v>
      </c>
      <c r="H4325" t="s">
        <v>143</v>
      </c>
      <c r="I4325" t="s">
        <v>136</v>
      </c>
      <c r="J4325" t="s">
        <v>137</v>
      </c>
      <c r="K4325" t="s">
        <v>163</v>
      </c>
      <c r="L4325" t="s">
        <v>12573</v>
      </c>
      <c r="M4325" t="s">
        <v>12574</v>
      </c>
      <c r="N4325">
        <v>1.250277777</v>
      </c>
      <c r="O4325">
        <v>0</v>
      </c>
      <c r="P4325">
        <v>93</v>
      </c>
      <c r="Q4325">
        <v>5</v>
      </c>
      <c r="R4325">
        <v>49</v>
      </c>
      <c r="S4325">
        <v>3</v>
      </c>
      <c r="T4325">
        <v>7</v>
      </c>
      <c r="U4325">
        <v>0</v>
      </c>
      <c r="V4325">
        <v>0</v>
      </c>
      <c r="W4325">
        <v>0</v>
      </c>
      <c r="X4325">
        <v>31.729087236884148</v>
      </c>
      <c r="Y4325">
        <v>5.0393358604082241</v>
      </c>
      <c r="Z4325">
        <v>33.466403770063977</v>
      </c>
      <c r="AA4325">
        <v>13.901477849471251</v>
      </c>
      <c r="AB4325">
        <v>9.7822104311736506</v>
      </c>
      <c r="AC4325">
        <v>0</v>
      </c>
      <c r="AD4325">
        <v>0</v>
      </c>
      <c r="AE4325">
        <v>93.918515148001248</v>
      </c>
    </row>
    <row r="4326" spans="1:31" x14ac:dyDescent="0.25">
      <c r="A4326">
        <v>2388176</v>
      </c>
      <c r="B4326">
        <v>1</v>
      </c>
      <c r="C4326" t="s">
        <v>80</v>
      </c>
      <c r="D4326" t="s">
        <v>93</v>
      </c>
      <c r="E4326" t="s">
        <v>141</v>
      </c>
      <c r="F4326" t="s">
        <v>12575</v>
      </c>
      <c r="G4326" t="s">
        <v>206</v>
      </c>
      <c r="H4326" t="s">
        <v>143</v>
      </c>
      <c r="I4326" t="s">
        <v>136</v>
      </c>
      <c r="J4326" t="s">
        <v>137</v>
      </c>
      <c r="K4326" t="s">
        <v>163</v>
      </c>
      <c r="L4326" t="s">
        <v>12576</v>
      </c>
      <c r="M4326" t="s">
        <v>12577</v>
      </c>
      <c r="N4326">
        <v>2.3508333330000002</v>
      </c>
      <c r="O4326">
        <v>0</v>
      </c>
      <c r="P4326">
        <v>5</v>
      </c>
      <c r="Q4326">
        <v>0</v>
      </c>
      <c r="R4326">
        <v>2</v>
      </c>
      <c r="S4326">
        <v>0</v>
      </c>
      <c r="T4326">
        <v>4</v>
      </c>
      <c r="U4326">
        <v>0</v>
      </c>
      <c r="V4326">
        <v>0</v>
      </c>
      <c r="W4326">
        <v>0</v>
      </c>
      <c r="X4326">
        <v>3.133560825297744</v>
      </c>
      <c r="Y4326">
        <v>0</v>
      </c>
      <c r="Z4326">
        <v>4.6754899999828989</v>
      </c>
      <c r="AA4326">
        <v>0</v>
      </c>
      <c r="AB4326">
        <v>4.2278406018668298</v>
      </c>
      <c r="AC4326">
        <v>0</v>
      </c>
      <c r="AD4326">
        <v>0</v>
      </c>
      <c r="AE4326">
        <v>12.036891427147474</v>
      </c>
    </row>
    <row r="4327" spans="1:31" x14ac:dyDescent="0.25">
      <c r="A4327">
        <v>2388319</v>
      </c>
      <c r="B4327">
        <v>1</v>
      </c>
      <c r="C4327" t="s">
        <v>80</v>
      </c>
      <c r="D4327" t="s">
        <v>105</v>
      </c>
      <c r="E4327" t="s">
        <v>157</v>
      </c>
      <c r="F4327" t="s">
        <v>12578</v>
      </c>
      <c r="G4327" t="s">
        <v>254</v>
      </c>
      <c r="H4327" t="s">
        <v>135</v>
      </c>
      <c r="I4327" t="s">
        <v>136</v>
      </c>
      <c r="J4327" t="s">
        <v>137</v>
      </c>
      <c r="K4327" t="s">
        <v>163</v>
      </c>
      <c r="L4327" t="s">
        <v>12579</v>
      </c>
      <c r="M4327" t="s">
        <v>12580</v>
      </c>
      <c r="N4327">
        <v>2.5963888879999999</v>
      </c>
      <c r="O4327">
        <v>0</v>
      </c>
      <c r="P4327">
        <v>3</v>
      </c>
      <c r="Q4327">
        <v>0</v>
      </c>
      <c r="R4327">
        <v>4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1.6830838780589592</v>
      </c>
      <c r="Y4327">
        <v>0</v>
      </c>
      <c r="Z4327">
        <v>3.9976832072885506</v>
      </c>
      <c r="AA4327">
        <v>0</v>
      </c>
      <c r="AB4327">
        <v>0</v>
      </c>
      <c r="AC4327">
        <v>0</v>
      </c>
      <c r="AD4327">
        <v>0</v>
      </c>
      <c r="AE4327">
        <v>5.6807670853475098</v>
      </c>
    </row>
    <row r="4328" spans="1:31" x14ac:dyDescent="0.25">
      <c r="A4328">
        <v>2388070</v>
      </c>
      <c r="B4328">
        <v>1</v>
      </c>
      <c r="C4328" t="s">
        <v>80</v>
      </c>
      <c r="D4328" t="s">
        <v>95</v>
      </c>
      <c r="E4328" t="s">
        <v>141</v>
      </c>
      <c r="F4328" t="s">
        <v>12581</v>
      </c>
      <c r="G4328" t="s">
        <v>206</v>
      </c>
      <c r="H4328" t="s">
        <v>143</v>
      </c>
      <c r="I4328" t="s">
        <v>136</v>
      </c>
      <c r="J4328" t="s">
        <v>137</v>
      </c>
      <c r="K4328" t="s">
        <v>163</v>
      </c>
      <c r="L4328" t="s">
        <v>12582</v>
      </c>
      <c r="M4328" t="s">
        <v>12583</v>
      </c>
      <c r="N4328">
        <v>1.2666666660000001</v>
      </c>
      <c r="O4328">
        <v>0</v>
      </c>
      <c r="P4328">
        <v>143</v>
      </c>
      <c r="Q4328">
        <v>0</v>
      </c>
      <c r="R4328">
        <v>1</v>
      </c>
      <c r="S4328">
        <v>20</v>
      </c>
      <c r="T4328">
        <v>9</v>
      </c>
      <c r="U4328">
        <v>2</v>
      </c>
      <c r="V4328">
        <v>0</v>
      </c>
      <c r="W4328">
        <v>0</v>
      </c>
      <c r="X4328">
        <v>31.868704818108249</v>
      </c>
      <c r="Y4328">
        <v>0</v>
      </c>
      <c r="Z4328">
        <v>0</v>
      </c>
      <c r="AA4328">
        <v>84.669269534112729</v>
      </c>
      <c r="AB4328">
        <v>5.4752167253970985</v>
      </c>
      <c r="AC4328">
        <v>73.311095158787893</v>
      </c>
      <c r="AD4328">
        <v>0</v>
      </c>
      <c r="AE4328">
        <v>195.32428623640595</v>
      </c>
    </row>
    <row r="4329" spans="1:31" x14ac:dyDescent="0.25">
      <c r="A4329">
        <v>2387927</v>
      </c>
      <c r="B4329">
        <v>1</v>
      </c>
      <c r="C4329" t="s">
        <v>81</v>
      </c>
      <c r="D4329" t="s">
        <v>119</v>
      </c>
      <c r="E4329" t="s">
        <v>141</v>
      </c>
      <c r="F4329" t="s">
        <v>12584</v>
      </c>
      <c r="G4329" t="s">
        <v>162</v>
      </c>
      <c r="H4329" t="s">
        <v>143</v>
      </c>
      <c r="I4329" t="s">
        <v>136</v>
      </c>
      <c r="J4329" t="s">
        <v>137</v>
      </c>
      <c r="K4329" t="s">
        <v>163</v>
      </c>
      <c r="L4329" t="s">
        <v>12585</v>
      </c>
      <c r="M4329" t="s">
        <v>12586</v>
      </c>
      <c r="N4329">
        <v>0.89555555499999995</v>
      </c>
      <c r="O4329">
        <v>0</v>
      </c>
      <c r="P4329">
        <v>956</v>
      </c>
      <c r="Q4329">
        <v>0</v>
      </c>
      <c r="R4329">
        <v>12</v>
      </c>
      <c r="S4329">
        <v>0</v>
      </c>
      <c r="T4329">
        <v>33</v>
      </c>
      <c r="U4329">
        <v>0</v>
      </c>
      <c r="V4329">
        <v>0</v>
      </c>
      <c r="W4329">
        <v>0</v>
      </c>
      <c r="X4329">
        <v>138.91770119933793</v>
      </c>
      <c r="Y4329">
        <v>0</v>
      </c>
      <c r="Z4329">
        <v>3.0041634407270355</v>
      </c>
      <c r="AA4329">
        <v>0</v>
      </c>
      <c r="AB4329">
        <v>14.835689149041816</v>
      </c>
      <c r="AC4329">
        <v>0</v>
      </c>
      <c r="AD4329">
        <v>0</v>
      </c>
      <c r="AE4329">
        <v>156.75755378910679</v>
      </c>
    </row>
    <row r="4330" spans="1:31" x14ac:dyDescent="0.25">
      <c r="A4330">
        <v>2387964</v>
      </c>
      <c r="B4330">
        <v>1</v>
      </c>
      <c r="C4330" t="s">
        <v>80</v>
      </c>
      <c r="D4330" t="s">
        <v>84</v>
      </c>
      <c r="E4330" t="s">
        <v>132</v>
      </c>
      <c r="F4330" t="s">
        <v>12587</v>
      </c>
      <c r="G4330" t="s">
        <v>134</v>
      </c>
      <c r="H4330" t="s">
        <v>135</v>
      </c>
      <c r="I4330" t="s">
        <v>136</v>
      </c>
      <c r="J4330" t="s">
        <v>137</v>
      </c>
      <c r="K4330" t="s">
        <v>138</v>
      </c>
      <c r="L4330" t="s">
        <v>12588</v>
      </c>
      <c r="M4330" t="s">
        <v>12589</v>
      </c>
      <c r="N4330">
        <v>1.170555555</v>
      </c>
      <c r="O4330">
        <v>0</v>
      </c>
      <c r="P4330">
        <v>266</v>
      </c>
      <c r="Q4330">
        <v>0</v>
      </c>
      <c r="R4330">
        <v>0</v>
      </c>
      <c r="S4330">
        <v>0</v>
      </c>
      <c r="T4330">
        <v>98</v>
      </c>
      <c r="U4330">
        <v>0</v>
      </c>
      <c r="V4330">
        <v>1</v>
      </c>
      <c r="W4330">
        <v>0</v>
      </c>
      <c r="X4330">
        <v>44.440096179938109</v>
      </c>
      <c r="Y4330">
        <v>0</v>
      </c>
      <c r="Z4330">
        <v>0</v>
      </c>
      <c r="AA4330">
        <v>0</v>
      </c>
      <c r="AB4330">
        <v>125.62115072219822</v>
      </c>
      <c r="AC4330">
        <v>0</v>
      </c>
      <c r="AD4330">
        <v>14.448972323609574</v>
      </c>
      <c r="AE4330">
        <v>184.51021922574591</v>
      </c>
    </row>
    <row r="4331" spans="1:31" x14ac:dyDescent="0.25">
      <c r="A4331">
        <v>2388213</v>
      </c>
      <c r="B4331">
        <v>1</v>
      </c>
      <c r="C4331" t="s">
        <v>80</v>
      </c>
      <c r="D4331" t="s">
        <v>82</v>
      </c>
      <c r="E4331" t="s">
        <v>181</v>
      </c>
      <c r="F4331" t="s">
        <v>12590</v>
      </c>
      <c r="G4331" t="s">
        <v>224</v>
      </c>
      <c r="H4331" t="s">
        <v>135</v>
      </c>
      <c r="I4331" t="s">
        <v>136</v>
      </c>
      <c r="J4331" t="s">
        <v>137</v>
      </c>
      <c r="K4331" t="s">
        <v>163</v>
      </c>
      <c r="L4331" t="s">
        <v>12591</v>
      </c>
      <c r="M4331" t="s">
        <v>12592</v>
      </c>
      <c r="N4331">
        <v>1.1344444440000001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11.283985897224785</v>
      </c>
      <c r="AC4331">
        <v>0</v>
      </c>
      <c r="AD4331">
        <v>0</v>
      </c>
      <c r="AE4331">
        <v>11.283985897224785</v>
      </c>
    </row>
    <row r="4332" spans="1:31" x14ac:dyDescent="0.25">
      <c r="A4332">
        <v>2387993</v>
      </c>
      <c r="B4332">
        <v>1</v>
      </c>
      <c r="C4332" t="s">
        <v>81</v>
      </c>
      <c r="D4332" t="s">
        <v>116</v>
      </c>
      <c r="E4332" t="s">
        <v>153</v>
      </c>
      <c r="F4332" t="s">
        <v>12593</v>
      </c>
      <c r="G4332" t="s">
        <v>134</v>
      </c>
      <c r="H4332" t="s">
        <v>143</v>
      </c>
      <c r="I4332" t="s">
        <v>136</v>
      </c>
      <c r="J4332" t="s">
        <v>137</v>
      </c>
      <c r="K4332" t="s">
        <v>138</v>
      </c>
      <c r="L4332" t="s">
        <v>12594</v>
      </c>
      <c r="M4332" t="s">
        <v>12595</v>
      </c>
      <c r="N4332">
        <v>8.3541666659999994</v>
      </c>
      <c r="O4332">
        <v>4</v>
      </c>
      <c r="P4332">
        <v>1000</v>
      </c>
      <c r="Q4332">
        <v>120</v>
      </c>
      <c r="R4332">
        <v>221</v>
      </c>
      <c r="S4332">
        <v>15</v>
      </c>
      <c r="T4332">
        <v>106</v>
      </c>
      <c r="U4332">
        <v>2</v>
      </c>
      <c r="V4332">
        <v>0</v>
      </c>
      <c r="W4332">
        <v>0</v>
      </c>
      <c r="X4332">
        <v>1171.547116970605</v>
      </c>
      <c r="Y4332">
        <v>1242.8850343440483</v>
      </c>
      <c r="Z4332">
        <v>679.40813134696384</v>
      </c>
      <c r="AA4332">
        <v>318.9966766795597</v>
      </c>
      <c r="AB4332">
        <v>349.7633516060057</v>
      </c>
      <c r="AC4332">
        <v>933.87790089488794</v>
      </c>
      <c r="AD4332">
        <v>0</v>
      </c>
      <c r="AE4332">
        <v>4696.4782118420699</v>
      </c>
    </row>
    <row r="4333" spans="1:31" x14ac:dyDescent="0.25">
      <c r="A4333">
        <v>2388225</v>
      </c>
      <c r="B4333">
        <v>1</v>
      </c>
      <c r="C4333" t="s">
        <v>80</v>
      </c>
      <c r="D4333" t="s">
        <v>82</v>
      </c>
      <c r="E4333" t="s">
        <v>181</v>
      </c>
      <c r="F4333" t="s">
        <v>12596</v>
      </c>
      <c r="G4333" t="s">
        <v>224</v>
      </c>
      <c r="H4333" t="s">
        <v>135</v>
      </c>
      <c r="I4333" t="s">
        <v>136</v>
      </c>
      <c r="J4333" t="s">
        <v>137</v>
      </c>
      <c r="K4333" t="s">
        <v>163</v>
      </c>
      <c r="L4333" t="s">
        <v>12597</v>
      </c>
      <c r="M4333" t="s">
        <v>12598</v>
      </c>
      <c r="N4333">
        <v>0.94138888799999998</v>
      </c>
      <c r="O4333">
        <v>0</v>
      </c>
      <c r="P4333">
        <v>5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0.75628216654108438</v>
      </c>
      <c r="Y4333">
        <v>0</v>
      </c>
      <c r="Z4333">
        <v>0</v>
      </c>
      <c r="AA4333">
        <v>0</v>
      </c>
      <c r="AB4333">
        <v>0.45551025270672174</v>
      </c>
      <c r="AC4333">
        <v>0</v>
      </c>
      <c r="AD4333">
        <v>0</v>
      </c>
      <c r="AE4333">
        <v>1.2117924192478062</v>
      </c>
    </row>
    <row r="4334" spans="1:31" x14ac:dyDescent="0.25">
      <c r="A4334">
        <v>2388248</v>
      </c>
      <c r="B4334">
        <v>1</v>
      </c>
      <c r="C4334" t="s">
        <v>81</v>
      </c>
      <c r="D4334" t="s">
        <v>117</v>
      </c>
      <c r="E4334" t="s">
        <v>157</v>
      </c>
      <c r="F4334" t="s">
        <v>12599</v>
      </c>
      <c r="G4334" t="s">
        <v>272</v>
      </c>
      <c r="H4334" t="s">
        <v>135</v>
      </c>
      <c r="I4334" t="s">
        <v>136</v>
      </c>
      <c r="J4334" t="s">
        <v>137</v>
      </c>
      <c r="K4334" t="s">
        <v>163</v>
      </c>
      <c r="L4334" t="s">
        <v>12600</v>
      </c>
      <c r="M4334" t="s">
        <v>12601</v>
      </c>
      <c r="N4334">
        <v>0.97916666600000002</v>
      </c>
      <c r="O4334">
        <v>0</v>
      </c>
      <c r="P4334">
        <v>57</v>
      </c>
      <c r="Q4334">
        <v>0</v>
      </c>
      <c r="R4334">
        <v>0</v>
      </c>
      <c r="S4334">
        <v>0</v>
      </c>
      <c r="T4334">
        <v>4</v>
      </c>
      <c r="U4334">
        <v>0</v>
      </c>
      <c r="V4334">
        <v>0</v>
      </c>
      <c r="W4334">
        <v>0</v>
      </c>
      <c r="X4334">
        <v>11.314458832527908</v>
      </c>
      <c r="Y4334">
        <v>0</v>
      </c>
      <c r="Z4334">
        <v>0</v>
      </c>
      <c r="AA4334">
        <v>0</v>
      </c>
      <c r="AB4334">
        <v>1.7248294295816722</v>
      </c>
      <c r="AC4334">
        <v>0</v>
      </c>
      <c r="AD4334">
        <v>0</v>
      </c>
      <c r="AE4334">
        <v>13.039288262109579</v>
      </c>
    </row>
    <row r="4335" spans="1:31" x14ac:dyDescent="0.25">
      <c r="A4335">
        <v>2388039</v>
      </c>
      <c r="B4335">
        <v>1</v>
      </c>
      <c r="C4335" t="s">
        <v>81</v>
      </c>
      <c r="D4335" t="s">
        <v>118</v>
      </c>
      <c r="E4335" t="s">
        <v>153</v>
      </c>
      <c r="F4335" t="s">
        <v>12602</v>
      </c>
      <c r="G4335" t="s">
        <v>1907</v>
      </c>
      <c r="H4335" t="s">
        <v>143</v>
      </c>
      <c r="I4335" t="s">
        <v>136</v>
      </c>
      <c r="J4335" t="s">
        <v>137</v>
      </c>
      <c r="K4335" t="s">
        <v>163</v>
      </c>
      <c r="L4335" t="s">
        <v>12603</v>
      </c>
      <c r="M4335" t="s">
        <v>12604</v>
      </c>
      <c r="N4335">
        <v>0.92944444400000004</v>
      </c>
      <c r="O4335">
        <v>0</v>
      </c>
      <c r="P4335">
        <v>223</v>
      </c>
      <c r="Q4335">
        <v>0</v>
      </c>
      <c r="R4335">
        <v>27</v>
      </c>
      <c r="S4335">
        <v>2</v>
      </c>
      <c r="T4335">
        <v>63</v>
      </c>
      <c r="U4335">
        <v>1</v>
      </c>
      <c r="V4335">
        <v>2</v>
      </c>
      <c r="W4335">
        <v>0</v>
      </c>
      <c r="X4335">
        <v>49.352163682358842</v>
      </c>
      <c r="Y4335">
        <v>0</v>
      </c>
      <c r="Z4335">
        <v>9.6739506174450298</v>
      </c>
      <c r="AA4335">
        <v>6.4735128784994256</v>
      </c>
      <c r="AB4335">
        <v>70.577831044599378</v>
      </c>
      <c r="AC4335">
        <v>53.842944058223075</v>
      </c>
      <c r="AD4335">
        <v>10.076994137446418</v>
      </c>
      <c r="AE4335">
        <v>199.99739641857218</v>
      </c>
    </row>
    <row r="4336" spans="1:31" x14ac:dyDescent="0.25">
      <c r="A4336">
        <v>2388285</v>
      </c>
      <c r="B4336">
        <v>1</v>
      </c>
      <c r="C4336" t="s">
        <v>80</v>
      </c>
      <c r="D4336" t="s">
        <v>106</v>
      </c>
      <c r="E4336" t="s">
        <v>157</v>
      </c>
      <c r="F4336" t="s">
        <v>12605</v>
      </c>
      <c r="G4336" t="s">
        <v>272</v>
      </c>
      <c r="H4336" t="s">
        <v>135</v>
      </c>
      <c r="I4336" t="s">
        <v>136</v>
      </c>
      <c r="J4336" t="s">
        <v>137</v>
      </c>
      <c r="K4336" t="s">
        <v>163</v>
      </c>
      <c r="L4336" t="s">
        <v>12606</v>
      </c>
      <c r="M4336" t="s">
        <v>12607</v>
      </c>
      <c r="N4336">
        <v>2.6775000000000002</v>
      </c>
      <c r="O4336">
        <v>0</v>
      </c>
      <c r="P4336">
        <v>3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</row>
    <row r="4337" spans="1:31" x14ac:dyDescent="0.25">
      <c r="A4337">
        <v>2388265</v>
      </c>
      <c r="B4337">
        <v>1</v>
      </c>
      <c r="C4337" t="s">
        <v>81</v>
      </c>
      <c r="D4337" t="s">
        <v>113</v>
      </c>
      <c r="E4337" t="s">
        <v>157</v>
      </c>
      <c r="F4337" t="s">
        <v>12608</v>
      </c>
      <c r="G4337" t="s">
        <v>272</v>
      </c>
      <c r="H4337" t="s">
        <v>135</v>
      </c>
      <c r="I4337" t="s">
        <v>136</v>
      </c>
      <c r="J4337" t="s">
        <v>137</v>
      </c>
      <c r="K4337" t="s">
        <v>163</v>
      </c>
      <c r="L4337" t="s">
        <v>12609</v>
      </c>
      <c r="M4337" t="s">
        <v>12610</v>
      </c>
      <c r="N4337">
        <v>1.613888888</v>
      </c>
      <c r="O4337">
        <v>0</v>
      </c>
      <c r="P4337">
        <v>6</v>
      </c>
      <c r="Q4337">
        <v>0</v>
      </c>
      <c r="R4337">
        <v>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0.94501489932809557</v>
      </c>
      <c r="Y4337">
        <v>0</v>
      </c>
      <c r="Z4337">
        <v>4.7566112105949312</v>
      </c>
      <c r="AA4337">
        <v>0</v>
      </c>
      <c r="AB4337">
        <v>0</v>
      </c>
      <c r="AC4337">
        <v>0</v>
      </c>
      <c r="AD4337">
        <v>0</v>
      </c>
      <c r="AE4337">
        <v>5.7016261099230263</v>
      </c>
    </row>
    <row r="4338" spans="1:31" x14ac:dyDescent="0.25">
      <c r="A4338">
        <v>2388122</v>
      </c>
      <c r="B4338">
        <v>1</v>
      </c>
      <c r="C4338" t="s">
        <v>80</v>
      </c>
      <c r="D4338" t="s">
        <v>101</v>
      </c>
      <c r="E4338" t="s">
        <v>157</v>
      </c>
      <c r="F4338" t="s">
        <v>12611</v>
      </c>
      <c r="G4338" t="s">
        <v>235</v>
      </c>
      <c r="H4338" t="s">
        <v>135</v>
      </c>
      <c r="I4338" t="s">
        <v>136</v>
      </c>
      <c r="J4338" t="s">
        <v>137</v>
      </c>
      <c r="K4338" t="s">
        <v>163</v>
      </c>
      <c r="L4338" t="s">
        <v>12612</v>
      </c>
      <c r="M4338" t="s">
        <v>12613</v>
      </c>
      <c r="N4338">
        <v>4.0130555550000002</v>
      </c>
      <c r="O4338">
        <v>0</v>
      </c>
      <c r="P4338">
        <v>16</v>
      </c>
      <c r="Q4338">
        <v>0</v>
      </c>
      <c r="R4338">
        <v>5</v>
      </c>
      <c r="S4338">
        <v>0</v>
      </c>
      <c r="T4338">
        <v>8</v>
      </c>
      <c r="U4338">
        <v>0</v>
      </c>
      <c r="V4338">
        <v>0</v>
      </c>
      <c r="W4338">
        <v>0</v>
      </c>
      <c r="X4338">
        <v>17.169156632568367</v>
      </c>
      <c r="Y4338">
        <v>0</v>
      </c>
      <c r="Z4338">
        <v>14.159362686855566</v>
      </c>
      <c r="AA4338">
        <v>0</v>
      </c>
      <c r="AB4338">
        <v>69.977313883516914</v>
      </c>
      <c r="AC4338">
        <v>0</v>
      </c>
      <c r="AD4338">
        <v>0</v>
      </c>
      <c r="AE4338">
        <v>101.30583320294085</v>
      </c>
    </row>
    <row r="4339" spans="1:31" x14ac:dyDescent="0.25">
      <c r="A4339">
        <v>2388145</v>
      </c>
      <c r="B4339">
        <v>1</v>
      </c>
      <c r="C4339" t="s">
        <v>80</v>
      </c>
      <c r="D4339" t="s">
        <v>108</v>
      </c>
      <c r="E4339" t="s">
        <v>157</v>
      </c>
      <c r="F4339" t="s">
        <v>12614</v>
      </c>
      <c r="G4339" t="s">
        <v>272</v>
      </c>
      <c r="H4339" t="s">
        <v>135</v>
      </c>
      <c r="I4339" t="s">
        <v>136</v>
      </c>
      <c r="J4339" t="s">
        <v>137</v>
      </c>
      <c r="K4339" t="s">
        <v>163</v>
      </c>
      <c r="L4339" t="s">
        <v>12615</v>
      </c>
      <c r="M4339" t="s">
        <v>12616</v>
      </c>
      <c r="N4339">
        <v>2.5825</v>
      </c>
      <c r="O4339">
        <v>0</v>
      </c>
      <c r="P4339">
        <v>12</v>
      </c>
      <c r="Q4339">
        <v>0</v>
      </c>
      <c r="R4339">
        <v>3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5.2169255004731525</v>
      </c>
      <c r="Y4339">
        <v>0</v>
      </c>
      <c r="Z4339">
        <v>2.5224776334001833</v>
      </c>
      <c r="AA4339">
        <v>0</v>
      </c>
      <c r="AB4339">
        <v>0</v>
      </c>
      <c r="AC4339">
        <v>0</v>
      </c>
      <c r="AD4339">
        <v>0</v>
      </c>
      <c r="AE4339">
        <v>7.7394031338733358</v>
      </c>
    </row>
    <row r="4340" spans="1:31" x14ac:dyDescent="0.25">
      <c r="A4340">
        <v>2388079</v>
      </c>
      <c r="B4340">
        <v>1</v>
      </c>
      <c r="C4340" t="s">
        <v>80</v>
      </c>
      <c r="D4340" t="s">
        <v>103</v>
      </c>
      <c r="E4340" t="s">
        <v>141</v>
      </c>
      <c r="F4340" t="s">
        <v>12617</v>
      </c>
      <c r="G4340" t="s">
        <v>750</v>
      </c>
      <c r="H4340" t="s">
        <v>143</v>
      </c>
      <c r="I4340" t="s">
        <v>136</v>
      </c>
      <c r="J4340" t="s">
        <v>137</v>
      </c>
      <c r="K4340" t="s">
        <v>163</v>
      </c>
      <c r="L4340" t="s">
        <v>12618</v>
      </c>
      <c r="M4340" t="s">
        <v>12619</v>
      </c>
      <c r="N4340">
        <v>2.1850000000000001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131</v>
      </c>
      <c r="U4340">
        <v>0</v>
      </c>
      <c r="V4340">
        <v>4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261.67431807901835</v>
      </c>
      <c r="AC4340">
        <v>0</v>
      </c>
      <c r="AD4340">
        <v>118.74566389524976</v>
      </c>
      <c r="AE4340">
        <v>380.41998197426813</v>
      </c>
    </row>
    <row r="4341" spans="1:31" x14ac:dyDescent="0.25">
      <c r="A4341">
        <v>2387953</v>
      </c>
      <c r="B4341">
        <v>1</v>
      </c>
      <c r="C4341" t="s">
        <v>81</v>
      </c>
      <c r="D4341" t="s">
        <v>122</v>
      </c>
      <c r="E4341" t="s">
        <v>153</v>
      </c>
      <c r="F4341" t="s">
        <v>196</v>
      </c>
      <c r="G4341" t="s">
        <v>162</v>
      </c>
      <c r="H4341" t="s">
        <v>143</v>
      </c>
      <c r="I4341" t="s">
        <v>136</v>
      </c>
      <c r="J4341" t="s">
        <v>137</v>
      </c>
      <c r="K4341" t="s">
        <v>163</v>
      </c>
      <c r="L4341" t="s">
        <v>12620</v>
      </c>
      <c r="M4341" t="s">
        <v>12621</v>
      </c>
      <c r="N4341">
        <v>0.68527777700000003</v>
      </c>
      <c r="O4341">
        <v>14</v>
      </c>
      <c r="P4341">
        <v>888</v>
      </c>
      <c r="Q4341">
        <v>2</v>
      </c>
      <c r="R4341">
        <v>24</v>
      </c>
      <c r="S4341">
        <v>4</v>
      </c>
      <c r="T4341">
        <v>65</v>
      </c>
      <c r="U4341">
        <v>1</v>
      </c>
      <c r="V4341">
        <v>0</v>
      </c>
      <c r="W4341">
        <v>1.5127307736867031</v>
      </c>
      <c r="X4341">
        <v>57.704587201391782</v>
      </c>
      <c r="Y4341">
        <v>0.59743572024185498</v>
      </c>
      <c r="Z4341">
        <v>8.6504955197568822</v>
      </c>
      <c r="AA4341">
        <v>2.8159197979753334</v>
      </c>
      <c r="AB4341">
        <v>10.400220961729612</v>
      </c>
      <c r="AC4341">
        <v>2.9598624421116719</v>
      </c>
      <c r="AD4341">
        <v>0</v>
      </c>
      <c r="AE4341">
        <v>84.641252416893849</v>
      </c>
    </row>
    <row r="4342" spans="1:31" x14ac:dyDescent="0.25">
      <c r="A4342">
        <v>2387930</v>
      </c>
      <c r="B4342">
        <v>1</v>
      </c>
      <c r="C4342" t="s">
        <v>80</v>
      </c>
      <c r="D4342" t="s">
        <v>82</v>
      </c>
      <c r="E4342" t="s">
        <v>141</v>
      </c>
      <c r="F4342" t="s">
        <v>12622</v>
      </c>
      <c r="G4342" t="s">
        <v>220</v>
      </c>
      <c r="H4342" t="s">
        <v>143</v>
      </c>
      <c r="I4342" t="s">
        <v>136</v>
      </c>
      <c r="J4342" t="s">
        <v>137</v>
      </c>
      <c r="K4342" t="s">
        <v>163</v>
      </c>
      <c r="L4342" t="s">
        <v>12623</v>
      </c>
      <c r="M4342" t="s">
        <v>12624</v>
      </c>
      <c r="N4342">
        <v>0.29222222199999998</v>
      </c>
      <c r="O4342">
        <v>0</v>
      </c>
      <c r="P4342">
        <v>483</v>
      </c>
      <c r="Q4342">
        <v>0</v>
      </c>
      <c r="R4342">
        <v>0</v>
      </c>
      <c r="S4342">
        <v>1</v>
      </c>
      <c r="T4342">
        <v>402</v>
      </c>
      <c r="U4342">
        <v>0</v>
      </c>
      <c r="V4342">
        <v>0</v>
      </c>
      <c r="W4342">
        <v>0</v>
      </c>
      <c r="X4342">
        <v>32.272200028828848</v>
      </c>
      <c r="Y4342">
        <v>0</v>
      </c>
      <c r="Z4342">
        <v>0</v>
      </c>
      <c r="AA4342">
        <v>25.609288802328013</v>
      </c>
      <c r="AB4342">
        <v>62.849034329240261</v>
      </c>
      <c r="AC4342">
        <v>0</v>
      </c>
      <c r="AD4342">
        <v>0</v>
      </c>
      <c r="AE4342">
        <v>120.73052316039713</v>
      </c>
    </row>
    <row r="4343" spans="1:31" x14ac:dyDescent="0.25">
      <c r="A4343">
        <v>2388165</v>
      </c>
      <c r="B4343">
        <v>1</v>
      </c>
      <c r="C4343" t="s">
        <v>81</v>
      </c>
      <c r="D4343" t="s">
        <v>119</v>
      </c>
      <c r="E4343" t="s">
        <v>141</v>
      </c>
      <c r="F4343" t="s">
        <v>12625</v>
      </c>
      <c r="G4343" t="s">
        <v>490</v>
      </c>
      <c r="H4343" t="s">
        <v>143</v>
      </c>
      <c r="I4343" t="s">
        <v>136</v>
      </c>
      <c r="J4343" t="s">
        <v>137</v>
      </c>
      <c r="K4343" t="s">
        <v>163</v>
      </c>
      <c r="L4343" t="s">
        <v>12626</v>
      </c>
      <c r="M4343" t="s">
        <v>12627</v>
      </c>
      <c r="N4343">
        <v>4.8255555550000002</v>
      </c>
      <c r="O4343">
        <v>0</v>
      </c>
      <c r="P4343">
        <v>595</v>
      </c>
      <c r="Q4343">
        <v>0</v>
      </c>
      <c r="R4343">
        <v>9</v>
      </c>
      <c r="S4343">
        <v>0</v>
      </c>
      <c r="T4343">
        <v>44</v>
      </c>
      <c r="U4343">
        <v>0</v>
      </c>
      <c r="V4343">
        <v>0</v>
      </c>
      <c r="W4343">
        <v>0</v>
      </c>
      <c r="X4343">
        <v>343.73504286482051</v>
      </c>
      <c r="Y4343">
        <v>0</v>
      </c>
      <c r="Z4343">
        <v>10.717779785891484</v>
      </c>
      <c r="AA4343">
        <v>0</v>
      </c>
      <c r="AB4343">
        <v>116.44496837244053</v>
      </c>
      <c r="AC4343">
        <v>0</v>
      </c>
      <c r="AD4343">
        <v>0</v>
      </c>
      <c r="AE4343">
        <v>470.89779102315254</v>
      </c>
    </row>
    <row r="4344" spans="1:31" x14ac:dyDescent="0.25">
      <c r="A4344">
        <v>2387973</v>
      </c>
      <c r="B4344">
        <v>1</v>
      </c>
      <c r="C4344" t="s">
        <v>80</v>
      </c>
      <c r="D4344" t="s">
        <v>97</v>
      </c>
      <c r="E4344" t="s">
        <v>157</v>
      </c>
      <c r="F4344" t="s">
        <v>10307</v>
      </c>
      <c r="G4344" t="s">
        <v>147</v>
      </c>
      <c r="H4344" t="s">
        <v>135</v>
      </c>
      <c r="I4344" t="s">
        <v>136</v>
      </c>
      <c r="J4344" t="s">
        <v>137</v>
      </c>
      <c r="K4344" t="s">
        <v>138</v>
      </c>
      <c r="L4344" t="s">
        <v>12628</v>
      </c>
      <c r="M4344" t="s">
        <v>12629</v>
      </c>
      <c r="N4344">
        <v>8.5333333329999999</v>
      </c>
      <c r="O4344">
        <v>0</v>
      </c>
      <c r="P4344">
        <v>12</v>
      </c>
      <c r="Q4344">
        <v>0</v>
      </c>
      <c r="R4344">
        <v>0</v>
      </c>
      <c r="S4344">
        <v>0</v>
      </c>
      <c r="T4344">
        <v>2</v>
      </c>
      <c r="U4344">
        <v>0</v>
      </c>
      <c r="V4344">
        <v>0</v>
      </c>
      <c r="W4344">
        <v>0</v>
      </c>
      <c r="X4344">
        <v>4.0283988149102754</v>
      </c>
      <c r="Y4344">
        <v>0</v>
      </c>
      <c r="Z4344">
        <v>0</v>
      </c>
      <c r="AA4344">
        <v>0</v>
      </c>
      <c r="AB4344">
        <v>11.357379561039165</v>
      </c>
      <c r="AC4344">
        <v>0</v>
      </c>
      <c r="AD4344">
        <v>0</v>
      </c>
      <c r="AE4344">
        <v>15.385778375949441</v>
      </c>
    </row>
    <row r="4345" spans="1:31" x14ac:dyDescent="0.25">
      <c r="A4345">
        <v>2388016</v>
      </c>
      <c r="B4345">
        <v>1</v>
      </c>
      <c r="C4345" t="s">
        <v>81</v>
      </c>
      <c r="D4345" t="s">
        <v>121</v>
      </c>
      <c r="E4345" t="s">
        <v>153</v>
      </c>
      <c r="F4345" t="s">
        <v>632</v>
      </c>
      <c r="G4345" t="s">
        <v>134</v>
      </c>
      <c r="H4345" t="s">
        <v>143</v>
      </c>
      <c r="I4345" t="s">
        <v>136</v>
      </c>
      <c r="J4345" t="s">
        <v>137</v>
      </c>
      <c r="K4345" t="s">
        <v>138</v>
      </c>
      <c r="L4345" t="s">
        <v>12630</v>
      </c>
      <c r="M4345" t="s">
        <v>12631</v>
      </c>
      <c r="N4345">
        <v>6.7416666660000004</v>
      </c>
      <c r="O4345">
        <v>0</v>
      </c>
      <c r="P4345">
        <v>1218</v>
      </c>
      <c r="Q4345">
        <v>1</v>
      </c>
      <c r="R4345">
        <v>50</v>
      </c>
      <c r="S4345">
        <v>5</v>
      </c>
      <c r="T4345">
        <v>65</v>
      </c>
      <c r="U4345">
        <v>0</v>
      </c>
      <c r="V4345">
        <v>0</v>
      </c>
      <c r="W4345">
        <v>0</v>
      </c>
      <c r="X4345">
        <v>821.51679159619118</v>
      </c>
      <c r="Y4345">
        <v>3.1902903340200002</v>
      </c>
      <c r="Z4345">
        <v>11.792749379962716</v>
      </c>
      <c r="AA4345">
        <v>41.239245197133954</v>
      </c>
      <c r="AB4345">
        <v>175.90460803297981</v>
      </c>
      <c r="AC4345">
        <v>0</v>
      </c>
      <c r="AD4345">
        <v>0</v>
      </c>
      <c r="AE4345">
        <v>1053.6436845402877</v>
      </c>
    </row>
    <row r="4346" spans="1:31" x14ac:dyDescent="0.25">
      <c r="A4346">
        <v>2388159</v>
      </c>
      <c r="B4346">
        <v>1</v>
      </c>
      <c r="C4346" t="s">
        <v>80</v>
      </c>
      <c r="D4346" t="s">
        <v>105</v>
      </c>
      <c r="E4346" t="s">
        <v>279</v>
      </c>
      <c r="F4346" t="s">
        <v>8816</v>
      </c>
      <c r="G4346" t="s">
        <v>162</v>
      </c>
      <c r="H4346" t="s">
        <v>143</v>
      </c>
      <c r="I4346" t="s">
        <v>136</v>
      </c>
      <c r="J4346" t="s">
        <v>137</v>
      </c>
      <c r="K4346" t="s">
        <v>163</v>
      </c>
      <c r="L4346" t="s">
        <v>12632</v>
      </c>
      <c r="M4346" t="s">
        <v>12633</v>
      </c>
      <c r="N4346">
        <v>0.84666666599999996</v>
      </c>
      <c r="O4346">
        <v>1</v>
      </c>
      <c r="P4346">
        <v>2</v>
      </c>
      <c r="Q4346">
        <v>0</v>
      </c>
      <c r="R4346">
        <v>2</v>
      </c>
      <c r="S4346">
        <v>9</v>
      </c>
      <c r="T4346">
        <v>6</v>
      </c>
      <c r="U4346">
        <v>1</v>
      </c>
      <c r="V4346">
        <v>0</v>
      </c>
      <c r="W4346">
        <v>2.8196240483220003</v>
      </c>
      <c r="X4346">
        <v>0.48724335624070114</v>
      </c>
      <c r="Y4346">
        <v>0</v>
      </c>
      <c r="Z4346">
        <v>0.58005310050546099</v>
      </c>
      <c r="AA4346">
        <v>28.074962100546468</v>
      </c>
      <c r="AB4346">
        <v>12.28474372872096</v>
      </c>
      <c r="AC4346">
        <v>45.577912967691844</v>
      </c>
      <c r="AD4346">
        <v>0</v>
      </c>
      <c r="AE4346">
        <v>89.824539302027432</v>
      </c>
    </row>
    <row r="4347" spans="1:31" x14ac:dyDescent="0.25">
      <c r="A4347">
        <v>2388205</v>
      </c>
      <c r="B4347">
        <v>1</v>
      </c>
      <c r="C4347" t="s">
        <v>81</v>
      </c>
      <c r="D4347" t="s">
        <v>115</v>
      </c>
      <c r="E4347" t="s">
        <v>141</v>
      </c>
      <c r="F4347" t="s">
        <v>12634</v>
      </c>
      <c r="G4347" t="s">
        <v>1161</v>
      </c>
      <c r="H4347" t="s">
        <v>143</v>
      </c>
      <c r="I4347" t="s">
        <v>136</v>
      </c>
      <c r="J4347" t="s">
        <v>137</v>
      </c>
      <c r="K4347" t="s">
        <v>163</v>
      </c>
      <c r="L4347" t="s">
        <v>12635</v>
      </c>
      <c r="M4347" t="s">
        <v>12636</v>
      </c>
      <c r="N4347">
        <v>1.3361111109999999</v>
      </c>
      <c r="O4347">
        <v>0</v>
      </c>
      <c r="P4347">
        <v>219</v>
      </c>
      <c r="Q4347">
        <v>0</v>
      </c>
      <c r="R4347">
        <v>4</v>
      </c>
      <c r="S4347">
        <v>2</v>
      </c>
      <c r="T4347">
        <v>17</v>
      </c>
      <c r="U4347">
        <v>0</v>
      </c>
      <c r="V4347">
        <v>0</v>
      </c>
      <c r="W4347">
        <v>0</v>
      </c>
      <c r="X4347">
        <v>30.88034542431572</v>
      </c>
      <c r="Y4347">
        <v>0</v>
      </c>
      <c r="Z4347">
        <v>0</v>
      </c>
      <c r="AA4347">
        <v>2.2015652344286667</v>
      </c>
      <c r="AB4347">
        <v>4.311584906640598</v>
      </c>
      <c r="AC4347">
        <v>0</v>
      </c>
      <c r="AD4347">
        <v>0</v>
      </c>
      <c r="AE4347">
        <v>37.393495565384981</v>
      </c>
    </row>
    <row r="4348" spans="1:31" x14ac:dyDescent="0.25">
      <c r="A4348">
        <v>2388182</v>
      </c>
      <c r="B4348">
        <v>1</v>
      </c>
      <c r="C4348" t="s">
        <v>80</v>
      </c>
      <c r="D4348" t="s">
        <v>103</v>
      </c>
      <c r="E4348" t="s">
        <v>153</v>
      </c>
      <c r="F4348" t="s">
        <v>12637</v>
      </c>
      <c r="G4348" t="s">
        <v>162</v>
      </c>
      <c r="H4348" t="s">
        <v>143</v>
      </c>
      <c r="I4348" t="s">
        <v>136</v>
      </c>
      <c r="J4348" t="s">
        <v>137</v>
      </c>
      <c r="K4348" t="s">
        <v>163</v>
      </c>
      <c r="L4348" t="s">
        <v>12638</v>
      </c>
      <c r="M4348" t="s">
        <v>12639</v>
      </c>
      <c r="N4348">
        <v>2.1983333329999999</v>
      </c>
      <c r="O4348">
        <v>4</v>
      </c>
      <c r="P4348">
        <v>378</v>
      </c>
      <c r="Q4348">
        <v>60</v>
      </c>
      <c r="R4348">
        <v>74</v>
      </c>
      <c r="S4348">
        <v>14</v>
      </c>
      <c r="T4348">
        <v>47</v>
      </c>
      <c r="U4348">
        <v>1</v>
      </c>
      <c r="V4348">
        <v>0</v>
      </c>
      <c r="W4348">
        <v>1.4534767196778606</v>
      </c>
      <c r="X4348">
        <v>160.46027719675098</v>
      </c>
      <c r="Y4348">
        <v>342.28632809882299</v>
      </c>
      <c r="Z4348">
        <v>477.2211617311043</v>
      </c>
      <c r="AA4348">
        <v>65.853494845002359</v>
      </c>
      <c r="AB4348">
        <v>105.68662263342749</v>
      </c>
      <c r="AC4348">
        <v>4.3241991402299265</v>
      </c>
      <c r="AD4348">
        <v>0</v>
      </c>
      <c r="AE4348">
        <v>1157.285560365016</v>
      </c>
    </row>
    <row r="4349" spans="1:31" x14ac:dyDescent="0.25">
      <c r="A4349">
        <v>2388328</v>
      </c>
      <c r="B4349">
        <v>1</v>
      </c>
      <c r="C4349" t="s">
        <v>80</v>
      </c>
      <c r="D4349" t="s">
        <v>108</v>
      </c>
      <c r="E4349" t="s">
        <v>157</v>
      </c>
      <c r="F4349" t="s">
        <v>12640</v>
      </c>
      <c r="G4349" t="s">
        <v>272</v>
      </c>
      <c r="H4349" t="s">
        <v>135</v>
      </c>
      <c r="I4349" t="s">
        <v>136</v>
      </c>
      <c r="J4349" t="s">
        <v>137</v>
      </c>
      <c r="K4349" t="s">
        <v>163</v>
      </c>
      <c r="L4349" t="s">
        <v>12641</v>
      </c>
      <c r="M4349" t="s">
        <v>12642</v>
      </c>
      <c r="N4349">
        <v>3.9016666660000001</v>
      </c>
      <c r="O4349">
        <v>0</v>
      </c>
      <c r="P4349">
        <v>5</v>
      </c>
      <c r="Q4349">
        <v>0</v>
      </c>
      <c r="R4349">
        <v>2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1.4434915297120023</v>
      </c>
      <c r="Y4349">
        <v>0</v>
      </c>
      <c r="Z4349">
        <v>2.3397291915911169</v>
      </c>
      <c r="AA4349">
        <v>0</v>
      </c>
      <c r="AB4349">
        <v>0.94617832277870839</v>
      </c>
      <c r="AC4349">
        <v>0</v>
      </c>
      <c r="AD4349">
        <v>0</v>
      </c>
      <c r="AE4349">
        <v>4.7293990440818279</v>
      </c>
    </row>
    <row r="4350" spans="1:31" x14ac:dyDescent="0.25">
      <c r="A4350">
        <v>2388082</v>
      </c>
      <c r="B4350">
        <v>1</v>
      </c>
      <c r="C4350" t="s">
        <v>81</v>
      </c>
      <c r="D4350" t="s">
        <v>120</v>
      </c>
      <c r="E4350" t="s">
        <v>279</v>
      </c>
      <c r="F4350" t="s">
        <v>12643</v>
      </c>
      <c r="G4350" t="s">
        <v>134</v>
      </c>
      <c r="H4350" t="s">
        <v>143</v>
      </c>
      <c r="I4350" t="s">
        <v>136</v>
      </c>
      <c r="J4350" t="s">
        <v>137</v>
      </c>
      <c r="K4350" t="s">
        <v>138</v>
      </c>
      <c r="L4350" t="s">
        <v>12644</v>
      </c>
      <c r="M4350" t="s">
        <v>12645</v>
      </c>
      <c r="N4350">
        <v>0.85083333299999997</v>
      </c>
      <c r="O4350">
        <v>7</v>
      </c>
      <c r="P4350">
        <v>2440</v>
      </c>
      <c r="Q4350">
        <v>109</v>
      </c>
      <c r="R4350">
        <v>125</v>
      </c>
      <c r="S4350">
        <v>31</v>
      </c>
      <c r="T4350">
        <v>311</v>
      </c>
      <c r="U4350">
        <v>7</v>
      </c>
      <c r="V4350">
        <v>0</v>
      </c>
      <c r="W4350">
        <v>1.6863282714069423</v>
      </c>
      <c r="X4350">
        <v>289.1886453711403</v>
      </c>
      <c r="Y4350">
        <v>171.57222743015512</v>
      </c>
      <c r="Z4350">
        <v>64.093233383041451</v>
      </c>
      <c r="AA4350">
        <v>199.79799024454718</v>
      </c>
      <c r="AB4350">
        <v>113.98460834845423</v>
      </c>
      <c r="AC4350">
        <v>159.03018502823997</v>
      </c>
      <c r="AD4350">
        <v>0</v>
      </c>
      <c r="AE4350">
        <v>999.35321807698517</v>
      </c>
    </row>
    <row r="4351" spans="1:31" x14ac:dyDescent="0.25">
      <c r="A4351">
        <v>2388036</v>
      </c>
      <c r="B4351">
        <v>1</v>
      </c>
      <c r="C4351" t="s">
        <v>81</v>
      </c>
      <c r="D4351" t="s">
        <v>128</v>
      </c>
      <c r="E4351" t="s">
        <v>181</v>
      </c>
      <c r="F4351" t="s">
        <v>12646</v>
      </c>
      <c r="G4351" t="s">
        <v>224</v>
      </c>
      <c r="H4351" t="s">
        <v>135</v>
      </c>
      <c r="I4351" t="s">
        <v>136</v>
      </c>
      <c r="J4351" t="s">
        <v>137</v>
      </c>
      <c r="K4351" t="s">
        <v>163</v>
      </c>
      <c r="L4351" t="s">
        <v>12647</v>
      </c>
      <c r="M4351" t="s">
        <v>12648</v>
      </c>
      <c r="N4351">
        <v>1.05</v>
      </c>
      <c r="O4351">
        <v>0</v>
      </c>
      <c r="P4351">
        <v>17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3.9415905605846495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3.9415905605846495</v>
      </c>
    </row>
    <row r="4352" spans="1:31" x14ac:dyDescent="0.25">
      <c r="A4352">
        <v>2388096</v>
      </c>
      <c r="B4352">
        <v>1</v>
      </c>
      <c r="C4352" t="s">
        <v>81</v>
      </c>
      <c r="D4352" t="s">
        <v>123</v>
      </c>
      <c r="E4352" t="s">
        <v>141</v>
      </c>
      <c r="F4352" t="s">
        <v>684</v>
      </c>
      <c r="G4352" t="s">
        <v>162</v>
      </c>
      <c r="H4352" t="s">
        <v>143</v>
      </c>
      <c r="I4352" t="s">
        <v>136</v>
      </c>
      <c r="J4352" t="s">
        <v>137</v>
      </c>
      <c r="K4352" t="s">
        <v>163</v>
      </c>
      <c r="L4352" t="s">
        <v>12649</v>
      </c>
      <c r="M4352" t="s">
        <v>12650</v>
      </c>
      <c r="N4352">
        <v>1.5866666659999999</v>
      </c>
      <c r="O4352">
        <v>10</v>
      </c>
      <c r="P4352">
        <v>13</v>
      </c>
      <c r="Q4352">
        <v>204</v>
      </c>
      <c r="R4352">
        <v>146</v>
      </c>
      <c r="S4352">
        <v>47</v>
      </c>
      <c r="T4352">
        <v>22</v>
      </c>
      <c r="U4352">
        <v>0</v>
      </c>
      <c r="V4352">
        <v>0</v>
      </c>
      <c r="W4352">
        <v>5.0310098380096786</v>
      </c>
      <c r="X4352">
        <v>4.7787073566944267</v>
      </c>
      <c r="Y4352">
        <v>121.36598049731356</v>
      </c>
      <c r="Z4352">
        <v>65.021592517933769</v>
      </c>
      <c r="AA4352">
        <v>44.08430109488544</v>
      </c>
      <c r="AB4352">
        <v>27.994396162237564</v>
      </c>
      <c r="AC4352">
        <v>0</v>
      </c>
      <c r="AD4352">
        <v>0</v>
      </c>
      <c r="AE4352">
        <v>268.2759874670744</v>
      </c>
    </row>
    <row r="4353" spans="1:31" x14ac:dyDescent="0.25">
      <c r="A4353">
        <v>2387996</v>
      </c>
      <c r="B4353">
        <v>1</v>
      </c>
      <c r="C4353" t="s">
        <v>80</v>
      </c>
      <c r="D4353" t="s">
        <v>103</v>
      </c>
      <c r="E4353" t="s">
        <v>279</v>
      </c>
      <c r="F4353" t="s">
        <v>12651</v>
      </c>
      <c r="G4353" t="s">
        <v>134</v>
      </c>
      <c r="H4353" t="s">
        <v>143</v>
      </c>
      <c r="I4353" t="s">
        <v>136</v>
      </c>
      <c r="J4353" t="s">
        <v>137</v>
      </c>
      <c r="K4353" t="s">
        <v>138</v>
      </c>
      <c r="L4353" t="s">
        <v>12652</v>
      </c>
      <c r="M4353" t="s">
        <v>12653</v>
      </c>
      <c r="N4353">
        <v>7.2805555550000003</v>
      </c>
      <c r="O4353">
        <v>21</v>
      </c>
      <c r="P4353">
        <v>2585</v>
      </c>
      <c r="Q4353">
        <v>32</v>
      </c>
      <c r="R4353">
        <v>195</v>
      </c>
      <c r="S4353">
        <v>57</v>
      </c>
      <c r="T4353">
        <v>714</v>
      </c>
      <c r="U4353">
        <v>7</v>
      </c>
      <c r="V4353">
        <v>1</v>
      </c>
      <c r="W4353">
        <v>96.596017779410786</v>
      </c>
      <c r="X4353">
        <v>2679.6396411373134</v>
      </c>
      <c r="Y4353">
        <v>1030.6012057335672</v>
      </c>
      <c r="Z4353">
        <v>487.91258175643605</v>
      </c>
      <c r="AA4353">
        <v>1291.9063965268433</v>
      </c>
      <c r="AB4353">
        <v>2341.734567241801</v>
      </c>
      <c r="AC4353">
        <v>1659.1462916807313</v>
      </c>
      <c r="AD4353">
        <v>54.537571441596263</v>
      </c>
      <c r="AE4353">
        <v>9642.0742732977014</v>
      </c>
    </row>
    <row r="4354" spans="1:31" x14ac:dyDescent="0.25">
      <c r="A4354">
        <v>2388242</v>
      </c>
      <c r="B4354">
        <v>1</v>
      </c>
      <c r="C4354" t="s">
        <v>81</v>
      </c>
      <c r="D4354" t="s">
        <v>112</v>
      </c>
      <c r="E4354" t="s">
        <v>153</v>
      </c>
      <c r="F4354" t="s">
        <v>12654</v>
      </c>
      <c r="G4354" t="s">
        <v>162</v>
      </c>
      <c r="H4354" t="s">
        <v>143</v>
      </c>
      <c r="I4354" t="s">
        <v>136</v>
      </c>
      <c r="J4354" t="s">
        <v>137</v>
      </c>
      <c r="K4354" t="s">
        <v>163</v>
      </c>
      <c r="L4354" t="s">
        <v>12655</v>
      </c>
      <c r="M4354" t="s">
        <v>12656</v>
      </c>
      <c r="N4354">
        <v>1.221666666</v>
      </c>
      <c r="O4354">
        <v>1</v>
      </c>
      <c r="P4354">
        <v>15</v>
      </c>
      <c r="Q4354">
        <v>107</v>
      </c>
      <c r="R4354">
        <v>0</v>
      </c>
      <c r="S4354">
        <v>2</v>
      </c>
      <c r="T4354">
        <v>0</v>
      </c>
      <c r="U4354">
        <v>0</v>
      </c>
      <c r="V4354">
        <v>0</v>
      </c>
      <c r="W4354">
        <v>0.38546442996405339</v>
      </c>
      <c r="X4354">
        <v>3.6256872074710671</v>
      </c>
      <c r="Y4354">
        <v>57.944011459275885</v>
      </c>
      <c r="Z4354">
        <v>0</v>
      </c>
      <c r="AA4354">
        <v>0.23187597815051997</v>
      </c>
      <c r="AB4354">
        <v>0</v>
      </c>
      <c r="AC4354">
        <v>0</v>
      </c>
      <c r="AD4354">
        <v>0</v>
      </c>
      <c r="AE4354">
        <v>62.187039074861524</v>
      </c>
    </row>
    <row r="4355" spans="1:31" x14ac:dyDescent="0.25">
      <c r="A4355">
        <v>2388099</v>
      </c>
      <c r="B4355">
        <v>1</v>
      </c>
      <c r="C4355" t="s">
        <v>80</v>
      </c>
      <c r="D4355" t="s">
        <v>108</v>
      </c>
      <c r="E4355" t="s">
        <v>141</v>
      </c>
      <c r="F4355" t="s">
        <v>12657</v>
      </c>
      <c r="G4355" t="s">
        <v>1161</v>
      </c>
      <c r="H4355" t="s">
        <v>143</v>
      </c>
      <c r="I4355" t="s">
        <v>136</v>
      </c>
      <c r="J4355" t="s">
        <v>137</v>
      </c>
      <c r="K4355" t="s">
        <v>163</v>
      </c>
      <c r="L4355" t="s">
        <v>12658</v>
      </c>
      <c r="M4355" t="s">
        <v>12659</v>
      </c>
      <c r="N4355">
        <v>1.957222222</v>
      </c>
      <c r="O4355">
        <v>0</v>
      </c>
      <c r="P4355">
        <v>29</v>
      </c>
      <c r="Q4355">
        <v>0</v>
      </c>
      <c r="R4355">
        <v>7</v>
      </c>
      <c r="S4355">
        <v>0</v>
      </c>
      <c r="T4355">
        <v>1</v>
      </c>
      <c r="U4355">
        <v>0</v>
      </c>
      <c r="V4355">
        <v>0</v>
      </c>
      <c r="W4355">
        <v>0</v>
      </c>
      <c r="X4355">
        <v>5.8524236740059976</v>
      </c>
      <c r="Y4355">
        <v>0</v>
      </c>
      <c r="Z4355">
        <v>5.5921125140778249</v>
      </c>
      <c r="AA4355">
        <v>0</v>
      </c>
      <c r="AB4355">
        <v>2.2550410410204225</v>
      </c>
      <c r="AC4355">
        <v>0</v>
      </c>
      <c r="AD4355">
        <v>0</v>
      </c>
      <c r="AE4355">
        <v>13.699577229104246</v>
      </c>
    </row>
    <row r="4356" spans="1:31" x14ac:dyDescent="0.25">
      <c r="A4356">
        <v>2387933</v>
      </c>
      <c r="B4356">
        <v>1</v>
      </c>
      <c r="C4356" t="s">
        <v>80</v>
      </c>
      <c r="D4356" t="s">
        <v>109</v>
      </c>
      <c r="E4356" t="s">
        <v>157</v>
      </c>
      <c r="F4356" t="s">
        <v>12660</v>
      </c>
      <c r="G4356" t="s">
        <v>272</v>
      </c>
      <c r="H4356" t="s">
        <v>135</v>
      </c>
      <c r="I4356" t="s">
        <v>136</v>
      </c>
      <c r="J4356" t="s">
        <v>137</v>
      </c>
      <c r="K4356" t="s">
        <v>163</v>
      </c>
      <c r="L4356" t="s">
        <v>12661</v>
      </c>
      <c r="M4356" t="s">
        <v>12662</v>
      </c>
      <c r="N4356">
        <v>1.923888888</v>
      </c>
      <c r="O4356">
        <v>0</v>
      </c>
      <c r="P4356">
        <v>15</v>
      </c>
      <c r="Q4356">
        <v>0</v>
      </c>
      <c r="R4356">
        <v>0</v>
      </c>
      <c r="S4356">
        <v>0</v>
      </c>
      <c r="T4356">
        <v>4</v>
      </c>
      <c r="U4356">
        <v>0</v>
      </c>
      <c r="V4356">
        <v>0</v>
      </c>
      <c r="W4356">
        <v>0</v>
      </c>
      <c r="X4356">
        <v>2.4860110452306947</v>
      </c>
      <c r="Y4356">
        <v>0</v>
      </c>
      <c r="Z4356">
        <v>0</v>
      </c>
      <c r="AA4356">
        <v>0</v>
      </c>
      <c r="AB4356">
        <v>1.7132455898473873</v>
      </c>
      <c r="AC4356">
        <v>0</v>
      </c>
      <c r="AD4356">
        <v>0</v>
      </c>
      <c r="AE4356">
        <v>4.1992566350780818</v>
      </c>
    </row>
    <row r="4357" spans="1:31" x14ac:dyDescent="0.25">
      <c r="A4357">
        <v>2387956</v>
      </c>
      <c r="B4357">
        <v>1</v>
      </c>
      <c r="C4357" t="s">
        <v>81</v>
      </c>
      <c r="D4357" t="s">
        <v>117</v>
      </c>
      <c r="E4357" t="s">
        <v>141</v>
      </c>
      <c r="F4357" t="s">
        <v>12663</v>
      </c>
      <c r="G4357" t="s">
        <v>162</v>
      </c>
      <c r="H4357" t="s">
        <v>143</v>
      </c>
      <c r="I4357" t="s">
        <v>136</v>
      </c>
      <c r="J4357" t="s">
        <v>137</v>
      </c>
      <c r="K4357" t="s">
        <v>163</v>
      </c>
      <c r="L4357" t="s">
        <v>12664</v>
      </c>
      <c r="M4357" t="s">
        <v>12665</v>
      </c>
      <c r="N4357">
        <v>3.5622222219999999</v>
      </c>
      <c r="O4357">
        <v>0</v>
      </c>
      <c r="P4357">
        <v>606</v>
      </c>
      <c r="Q4357">
        <v>8</v>
      </c>
      <c r="R4357">
        <v>7</v>
      </c>
      <c r="S4357">
        <v>7</v>
      </c>
      <c r="T4357">
        <v>21</v>
      </c>
      <c r="U4357">
        <v>0</v>
      </c>
      <c r="V4357">
        <v>0</v>
      </c>
      <c r="W4357">
        <v>0</v>
      </c>
      <c r="X4357">
        <v>158.56965222114283</v>
      </c>
      <c r="Y4357">
        <v>75.362380147572907</v>
      </c>
      <c r="Z4357">
        <v>6.6476649747818755</v>
      </c>
      <c r="AA4357">
        <v>44.566196287250328</v>
      </c>
      <c r="AB4357">
        <v>17.728649161545743</v>
      </c>
      <c r="AC4357">
        <v>0</v>
      </c>
      <c r="AD4357">
        <v>0</v>
      </c>
      <c r="AE4357">
        <v>302.87454279229365</v>
      </c>
    </row>
    <row r="4358" spans="1:31" x14ac:dyDescent="0.25">
      <c r="A4358">
        <v>2387976</v>
      </c>
      <c r="B4358">
        <v>1</v>
      </c>
      <c r="C4358" t="s">
        <v>81</v>
      </c>
      <c r="D4358" t="s">
        <v>114</v>
      </c>
      <c r="E4358" t="s">
        <v>132</v>
      </c>
      <c r="F4358" t="s">
        <v>12666</v>
      </c>
      <c r="G4358" t="s">
        <v>187</v>
      </c>
      <c r="H4358" t="s">
        <v>135</v>
      </c>
      <c r="I4358" t="s">
        <v>136</v>
      </c>
      <c r="J4358" t="s">
        <v>137</v>
      </c>
      <c r="K4358" t="s">
        <v>163</v>
      </c>
      <c r="L4358" t="s">
        <v>12667</v>
      </c>
      <c r="M4358" t="s">
        <v>12668</v>
      </c>
      <c r="N4358">
        <v>0.79694444399999997</v>
      </c>
      <c r="O4358">
        <v>0</v>
      </c>
      <c r="P4358">
        <v>140</v>
      </c>
      <c r="Q4358">
        <v>0</v>
      </c>
      <c r="R4358">
        <v>0</v>
      </c>
      <c r="S4358">
        <v>0</v>
      </c>
      <c r="T4358">
        <v>12</v>
      </c>
      <c r="U4358">
        <v>0</v>
      </c>
      <c r="V4358">
        <v>0</v>
      </c>
      <c r="W4358">
        <v>0</v>
      </c>
      <c r="X4358">
        <v>9.7065751052847791</v>
      </c>
      <c r="Y4358">
        <v>0</v>
      </c>
      <c r="Z4358">
        <v>0</v>
      </c>
      <c r="AA4358">
        <v>0</v>
      </c>
      <c r="AB4358">
        <v>2.0189204994893375</v>
      </c>
      <c r="AC4358">
        <v>0</v>
      </c>
      <c r="AD4358">
        <v>0</v>
      </c>
      <c r="AE4358">
        <v>11.725495604774117</v>
      </c>
    </row>
    <row r="4359" spans="1:31" x14ac:dyDescent="0.25">
      <c r="A4359">
        <v>2388013</v>
      </c>
      <c r="B4359">
        <v>1</v>
      </c>
      <c r="C4359" t="s">
        <v>80</v>
      </c>
      <c r="D4359" t="s">
        <v>93</v>
      </c>
      <c r="E4359" t="s">
        <v>153</v>
      </c>
      <c r="F4359" t="s">
        <v>791</v>
      </c>
      <c r="G4359" t="s">
        <v>134</v>
      </c>
      <c r="H4359" t="s">
        <v>143</v>
      </c>
      <c r="I4359" t="s">
        <v>136</v>
      </c>
      <c r="J4359" t="s">
        <v>137</v>
      </c>
      <c r="K4359" t="s">
        <v>138</v>
      </c>
      <c r="L4359" t="s">
        <v>12669</v>
      </c>
      <c r="M4359" t="s">
        <v>12670</v>
      </c>
      <c r="N4359">
        <v>5.9644444439999997</v>
      </c>
      <c r="O4359">
        <v>0</v>
      </c>
      <c r="P4359">
        <v>20</v>
      </c>
      <c r="Q4359">
        <v>0</v>
      </c>
      <c r="R4359">
        <v>6</v>
      </c>
      <c r="S4359">
        <v>10</v>
      </c>
      <c r="T4359">
        <v>991</v>
      </c>
      <c r="U4359">
        <v>5</v>
      </c>
      <c r="V4359">
        <v>17</v>
      </c>
      <c r="W4359">
        <v>0</v>
      </c>
      <c r="X4359">
        <v>10.120593070590697</v>
      </c>
      <c r="Y4359">
        <v>0</v>
      </c>
      <c r="Z4359">
        <v>29.185316006162804</v>
      </c>
      <c r="AA4359">
        <v>1112.654835479083</v>
      </c>
      <c r="AB4359">
        <v>3082.7077571352352</v>
      </c>
      <c r="AC4359">
        <v>481.06702587369648</v>
      </c>
      <c r="AD4359">
        <v>1011.2097197512257</v>
      </c>
      <c r="AE4359">
        <v>5726.9452473159936</v>
      </c>
    </row>
    <row r="4360" spans="1:31" x14ac:dyDescent="0.25">
      <c r="A4360">
        <v>2388019</v>
      </c>
      <c r="B4360">
        <v>1</v>
      </c>
      <c r="C4360" t="s">
        <v>80</v>
      </c>
      <c r="D4360" t="s">
        <v>107</v>
      </c>
      <c r="E4360" t="s">
        <v>141</v>
      </c>
      <c r="F4360" t="s">
        <v>12671</v>
      </c>
      <c r="G4360" t="s">
        <v>162</v>
      </c>
      <c r="H4360" t="s">
        <v>143</v>
      </c>
      <c r="I4360" t="s">
        <v>136</v>
      </c>
      <c r="J4360" t="s">
        <v>137</v>
      </c>
      <c r="K4360" t="s">
        <v>163</v>
      </c>
      <c r="L4360" t="s">
        <v>12672</v>
      </c>
      <c r="M4360" t="s">
        <v>12673</v>
      </c>
      <c r="N4360">
        <v>0.48166666600000002</v>
      </c>
      <c r="O4360">
        <v>0</v>
      </c>
      <c r="P4360">
        <v>1761</v>
      </c>
      <c r="Q4360">
        <v>0</v>
      </c>
      <c r="R4360">
        <v>0</v>
      </c>
      <c r="S4360">
        <v>0</v>
      </c>
      <c r="T4360">
        <v>42</v>
      </c>
      <c r="U4360">
        <v>0</v>
      </c>
      <c r="V4360">
        <v>0</v>
      </c>
      <c r="W4360">
        <v>0</v>
      </c>
      <c r="X4360">
        <v>114.76614131717268</v>
      </c>
      <c r="Y4360">
        <v>0</v>
      </c>
      <c r="Z4360">
        <v>0</v>
      </c>
      <c r="AA4360">
        <v>0</v>
      </c>
      <c r="AB4360">
        <v>15.251163813627864</v>
      </c>
      <c r="AC4360">
        <v>0</v>
      </c>
      <c r="AD4360">
        <v>0</v>
      </c>
      <c r="AE4360">
        <v>130.01730513080054</v>
      </c>
    </row>
    <row r="4361" spans="1:31" x14ac:dyDescent="0.25">
      <c r="A4361">
        <v>2387922</v>
      </c>
      <c r="B4361">
        <v>1</v>
      </c>
      <c r="C4361" t="s">
        <v>81</v>
      </c>
      <c r="D4361" t="s">
        <v>113</v>
      </c>
      <c r="E4361" t="s">
        <v>132</v>
      </c>
      <c r="F4361" t="s">
        <v>12674</v>
      </c>
      <c r="G4361" t="s">
        <v>187</v>
      </c>
      <c r="H4361" t="s">
        <v>135</v>
      </c>
      <c r="I4361" t="s">
        <v>136</v>
      </c>
      <c r="J4361" t="s">
        <v>137</v>
      </c>
      <c r="K4361" t="s">
        <v>163</v>
      </c>
      <c r="L4361" t="s">
        <v>12675</v>
      </c>
      <c r="M4361" t="s">
        <v>12676</v>
      </c>
      <c r="N4361">
        <v>0.62749999999999995</v>
      </c>
      <c r="O4361">
        <v>0</v>
      </c>
      <c r="P4361">
        <v>43</v>
      </c>
      <c r="Q4361">
        <v>0</v>
      </c>
      <c r="R4361">
        <v>3</v>
      </c>
      <c r="S4361">
        <v>0</v>
      </c>
      <c r="T4361">
        <v>4</v>
      </c>
      <c r="U4361">
        <v>0</v>
      </c>
      <c r="V4361">
        <v>0</v>
      </c>
      <c r="W4361">
        <v>0</v>
      </c>
      <c r="X4361">
        <v>4.860310369885334</v>
      </c>
      <c r="Y4361">
        <v>0</v>
      </c>
      <c r="Z4361">
        <v>2.2827816114917336</v>
      </c>
      <c r="AA4361">
        <v>0</v>
      </c>
      <c r="AB4361">
        <v>0.71442462582688515</v>
      </c>
      <c r="AC4361">
        <v>0</v>
      </c>
      <c r="AD4361">
        <v>0</v>
      </c>
      <c r="AE4361">
        <v>7.8575166072039533</v>
      </c>
    </row>
    <row r="4362" spans="1:31" x14ac:dyDescent="0.25">
      <c r="A4362">
        <v>2388208</v>
      </c>
      <c r="B4362">
        <v>1</v>
      </c>
      <c r="C4362" t="s">
        <v>80</v>
      </c>
      <c r="D4362" t="s">
        <v>110</v>
      </c>
      <c r="E4362" t="s">
        <v>141</v>
      </c>
      <c r="F4362" t="s">
        <v>12677</v>
      </c>
      <c r="G4362" t="s">
        <v>206</v>
      </c>
      <c r="H4362" t="s">
        <v>143</v>
      </c>
      <c r="I4362" t="s">
        <v>136</v>
      </c>
      <c r="J4362" t="s">
        <v>137</v>
      </c>
      <c r="K4362" t="s">
        <v>163</v>
      </c>
      <c r="L4362" t="s">
        <v>12678</v>
      </c>
      <c r="M4362" t="s">
        <v>12679</v>
      </c>
      <c r="N4362">
        <v>1.629444444</v>
      </c>
      <c r="O4362">
        <v>8</v>
      </c>
      <c r="P4362">
        <v>1791</v>
      </c>
      <c r="Q4362">
        <v>6</v>
      </c>
      <c r="R4362">
        <v>9</v>
      </c>
      <c r="S4362">
        <v>7</v>
      </c>
      <c r="T4362">
        <v>145</v>
      </c>
      <c r="U4362">
        <v>0</v>
      </c>
      <c r="V4362">
        <v>0</v>
      </c>
      <c r="W4362">
        <v>5.2123304060951137</v>
      </c>
      <c r="X4362">
        <v>811.63646179573061</v>
      </c>
      <c r="Y4362">
        <v>4.9378661787289682</v>
      </c>
      <c r="Z4362">
        <v>4.158603852153834</v>
      </c>
      <c r="AA4362">
        <v>94.564261033347364</v>
      </c>
      <c r="AB4362">
        <v>161.81560368001712</v>
      </c>
      <c r="AC4362">
        <v>0</v>
      </c>
      <c r="AD4362">
        <v>0</v>
      </c>
      <c r="AE4362">
        <v>1082.3251269460732</v>
      </c>
    </row>
    <row r="4363" spans="1:31" x14ac:dyDescent="0.25">
      <c r="A4363">
        <v>2388231</v>
      </c>
      <c r="B4363">
        <v>1</v>
      </c>
      <c r="C4363" t="s">
        <v>80</v>
      </c>
      <c r="D4363" t="s">
        <v>96</v>
      </c>
      <c r="E4363" t="s">
        <v>157</v>
      </c>
      <c r="F4363" t="s">
        <v>12680</v>
      </c>
      <c r="G4363" t="s">
        <v>297</v>
      </c>
      <c r="H4363" t="s">
        <v>135</v>
      </c>
      <c r="I4363" t="s">
        <v>136</v>
      </c>
      <c r="J4363" t="s">
        <v>137</v>
      </c>
      <c r="K4363" t="s">
        <v>163</v>
      </c>
      <c r="L4363" t="s">
        <v>12681</v>
      </c>
      <c r="M4363" t="s">
        <v>12682</v>
      </c>
      <c r="N4363">
        <v>1.6274999999999999</v>
      </c>
      <c r="O4363">
        <v>0</v>
      </c>
      <c r="P4363">
        <v>57</v>
      </c>
      <c r="Q4363">
        <v>0</v>
      </c>
      <c r="R4363">
        <v>0</v>
      </c>
      <c r="S4363">
        <v>0</v>
      </c>
      <c r="T4363">
        <v>17</v>
      </c>
      <c r="U4363">
        <v>0</v>
      </c>
      <c r="V4363">
        <v>0</v>
      </c>
      <c r="W4363">
        <v>0</v>
      </c>
      <c r="X4363">
        <v>36.300427238751688</v>
      </c>
      <c r="Y4363">
        <v>0</v>
      </c>
      <c r="Z4363">
        <v>0</v>
      </c>
      <c r="AA4363">
        <v>0</v>
      </c>
      <c r="AB4363">
        <v>25.746625317490118</v>
      </c>
      <c r="AC4363">
        <v>0</v>
      </c>
      <c r="AD4363">
        <v>0</v>
      </c>
      <c r="AE4363">
        <v>62.047052556241809</v>
      </c>
    </row>
    <row r="4364" spans="1:31" x14ac:dyDescent="0.25">
      <c r="A4364">
        <v>2387939</v>
      </c>
      <c r="B4364">
        <v>1</v>
      </c>
      <c r="C4364" t="s">
        <v>81</v>
      </c>
      <c r="D4364" t="s">
        <v>127</v>
      </c>
      <c r="E4364" t="s">
        <v>325</v>
      </c>
      <c r="F4364" t="s">
        <v>8836</v>
      </c>
      <c r="G4364" t="s">
        <v>162</v>
      </c>
      <c r="H4364" t="s">
        <v>143</v>
      </c>
      <c r="I4364" t="s">
        <v>136</v>
      </c>
      <c r="J4364" t="s">
        <v>137</v>
      </c>
      <c r="K4364" t="s">
        <v>163</v>
      </c>
      <c r="L4364" t="s">
        <v>12683</v>
      </c>
      <c r="M4364" t="s">
        <v>12684</v>
      </c>
      <c r="N4364">
        <v>0.34712305500000001</v>
      </c>
      <c r="O4364">
        <v>7</v>
      </c>
      <c r="P4364">
        <v>146</v>
      </c>
      <c r="Q4364">
        <v>200</v>
      </c>
      <c r="R4364">
        <v>207</v>
      </c>
      <c r="S4364">
        <v>15</v>
      </c>
      <c r="T4364">
        <v>28</v>
      </c>
      <c r="U4364">
        <v>0</v>
      </c>
      <c r="V4364">
        <v>0</v>
      </c>
      <c r="W4364">
        <v>0.55481432652818152</v>
      </c>
      <c r="X4364">
        <v>9.4784644887998528</v>
      </c>
      <c r="Y4364">
        <v>19.607186515390964</v>
      </c>
      <c r="Z4364">
        <v>22.775619689059262</v>
      </c>
      <c r="AA4364">
        <v>4.0447072487418954</v>
      </c>
      <c r="AB4364">
        <v>3.4813056454111364</v>
      </c>
      <c r="AC4364">
        <v>0</v>
      </c>
      <c r="AD4364">
        <v>0</v>
      </c>
      <c r="AE4364">
        <v>59.942097913931285</v>
      </c>
    </row>
    <row r="4365" spans="1:31" x14ac:dyDescent="0.25">
      <c r="A4365">
        <v>2387985</v>
      </c>
      <c r="B4365">
        <v>1</v>
      </c>
      <c r="C4365" t="s">
        <v>80</v>
      </c>
      <c r="D4365" t="s">
        <v>95</v>
      </c>
      <c r="E4365" t="s">
        <v>153</v>
      </c>
      <c r="F4365" t="s">
        <v>12152</v>
      </c>
      <c r="G4365" t="s">
        <v>134</v>
      </c>
      <c r="H4365" t="s">
        <v>143</v>
      </c>
      <c r="I4365" t="s">
        <v>136</v>
      </c>
      <c r="J4365" t="s">
        <v>137</v>
      </c>
      <c r="K4365" t="s">
        <v>138</v>
      </c>
      <c r="L4365" t="s">
        <v>12685</v>
      </c>
      <c r="M4365" t="s">
        <v>12686</v>
      </c>
      <c r="N4365">
        <v>3.2908333330000001</v>
      </c>
      <c r="O4365">
        <v>0</v>
      </c>
      <c r="P4365">
        <v>0</v>
      </c>
      <c r="Q4365">
        <v>0</v>
      </c>
      <c r="R4365">
        <v>0</v>
      </c>
      <c r="S4365">
        <v>12</v>
      </c>
      <c r="T4365">
        <v>0</v>
      </c>
      <c r="U4365">
        <v>1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231.99971541213154</v>
      </c>
      <c r="AB4365">
        <v>0</v>
      </c>
      <c r="AC4365">
        <v>2180.5801216790846</v>
      </c>
      <c r="AD4365">
        <v>0</v>
      </c>
      <c r="AE4365">
        <v>2412.5798370912162</v>
      </c>
    </row>
    <row r="4366" spans="1:31" x14ac:dyDescent="0.25">
      <c r="A4366">
        <v>2388191</v>
      </c>
      <c r="B4366">
        <v>1</v>
      </c>
      <c r="C4366" t="s">
        <v>81</v>
      </c>
      <c r="D4366" t="s">
        <v>117</v>
      </c>
      <c r="E4366" t="s">
        <v>157</v>
      </c>
      <c r="F4366" t="s">
        <v>12687</v>
      </c>
      <c r="G4366" t="s">
        <v>297</v>
      </c>
      <c r="H4366" t="s">
        <v>135</v>
      </c>
      <c r="I4366" t="s">
        <v>136</v>
      </c>
      <c r="J4366" t="s">
        <v>137</v>
      </c>
      <c r="K4366" t="s">
        <v>163</v>
      </c>
      <c r="L4366" t="s">
        <v>12688</v>
      </c>
      <c r="M4366" t="s">
        <v>12689</v>
      </c>
      <c r="N4366">
        <v>1.1902777769999999</v>
      </c>
      <c r="O4366">
        <v>0</v>
      </c>
      <c r="P4366">
        <v>26</v>
      </c>
      <c r="Q4366">
        <v>0</v>
      </c>
      <c r="R4366">
        <v>0</v>
      </c>
      <c r="S4366">
        <v>0</v>
      </c>
      <c r="T4366">
        <v>4</v>
      </c>
      <c r="U4366">
        <v>0</v>
      </c>
      <c r="V4366">
        <v>0</v>
      </c>
      <c r="W4366">
        <v>0</v>
      </c>
      <c r="X4366">
        <v>2.5353176013041332</v>
      </c>
      <c r="Y4366">
        <v>0</v>
      </c>
      <c r="Z4366">
        <v>0</v>
      </c>
      <c r="AA4366">
        <v>0</v>
      </c>
      <c r="AB4366">
        <v>1.8692992646425417</v>
      </c>
      <c r="AC4366">
        <v>0</v>
      </c>
      <c r="AD4366">
        <v>0</v>
      </c>
      <c r="AE4366">
        <v>4.4046168659466751</v>
      </c>
    </row>
    <row r="4367" spans="1:31" x14ac:dyDescent="0.25">
      <c r="A4367">
        <v>2388337</v>
      </c>
      <c r="B4367">
        <v>1</v>
      </c>
      <c r="C4367" t="s">
        <v>80</v>
      </c>
      <c r="D4367" t="s">
        <v>100</v>
      </c>
      <c r="E4367" t="s">
        <v>157</v>
      </c>
      <c r="F4367" t="s">
        <v>12690</v>
      </c>
      <c r="G4367" t="s">
        <v>567</v>
      </c>
      <c r="H4367" t="s">
        <v>135</v>
      </c>
      <c r="I4367" t="s">
        <v>136</v>
      </c>
      <c r="J4367" t="s">
        <v>137</v>
      </c>
      <c r="K4367" t="s">
        <v>163</v>
      </c>
      <c r="L4367" t="s">
        <v>12691</v>
      </c>
      <c r="M4367" t="s">
        <v>12692</v>
      </c>
      <c r="N4367">
        <v>2.1188888879999999</v>
      </c>
      <c r="O4367">
        <v>0</v>
      </c>
      <c r="P4367">
        <v>112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22.865879595495244</v>
      </c>
      <c r="Y4367">
        <v>0</v>
      </c>
      <c r="Z4367">
        <v>0</v>
      </c>
      <c r="AA4367">
        <v>0</v>
      </c>
      <c r="AB4367">
        <v>0.54906313111524341</v>
      </c>
      <c r="AC4367">
        <v>0</v>
      </c>
      <c r="AD4367">
        <v>0</v>
      </c>
      <c r="AE4367">
        <v>23.414942726610487</v>
      </c>
    </row>
    <row r="4368" spans="1:31" x14ac:dyDescent="0.25">
      <c r="A4368">
        <v>2388314</v>
      </c>
      <c r="B4368">
        <v>1</v>
      </c>
      <c r="C4368" t="s">
        <v>81</v>
      </c>
      <c r="D4368" t="s">
        <v>118</v>
      </c>
      <c r="E4368" t="s">
        <v>141</v>
      </c>
      <c r="F4368" t="s">
        <v>12693</v>
      </c>
      <c r="G4368" t="s">
        <v>206</v>
      </c>
      <c r="H4368" t="s">
        <v>143</v>
      </c>
      <c r="I4368" t="s">
        <v>136</v>
      </c>
      <c r="J4368" t="s">
        <v>137</v>
      </c>
      <c r="K4368" t="s">
        <v>163</v>
      </c>
      <c r="L4368" t="s">
        <v>12694</v>
      </c>
      <c r="M4368" t="s">
        <v>12695</v>
      </c>
      <c r="N4368">
        <v>1.1744444439999999</v>
      </c>
      <c r="O4368">
        <v>1</v>
      </c>
      <c r="P4368">
        <v>0</v>
      </c>
      <c r="Q4368">
        <v>27</v>
      </c>
      <c r="R4368">
        <v>4</v>
      </c>
      <c r="S4368">
        <v>8</v>
      </c>
      <c r="T4368">
        <v>0</v>
      </c>
      <c r="U4368">
        <v>0</v>
      </c>
      <c r="V4368">
        <v>0</v>
      </c>
      <c r="W4368">
        <v>1.9993261782588947</v>
      </c>
      <c r="X4368">
        <v>0</v>
      </c>
      <c r="Y4368">
        <v>36.25120765272046</v>
      </c>
      <c r="Z4368">
        <v>3.4268065333413684</v>
      </c>
      <c r="AA4368">
        <v>17.574831058763255</v>
      </c>
      <c r="AB4368">
        <v>0</v>
      </c>
      <c r="AC4368">
        <v>0</v>
      </c>
      <c r="AD4368">
        <v>0</v>
      </c>
      <c r="AE4368">
        <v>59.252171423083979</v>
      </c>
    </row>
    <row r="4369" spans="1:31" x14ac:dyDescent="0.25">
      <c r="A4369">
        <v>2388194</v>
      </c>
      <c r="B4369">
        <v>1</v>
      </c>
      <c r="C4369" t="s">
        <v>81</v>
      </c>
      <c r="D4369" t="s">
        <v>114</v>
      </c>
      <c r="E4369" t="s">
        <v>279</v>
      </c>
      <c r="F4369" t="s">
        <v>12696</v>
      </c>
      <c r="G4369" t="s">
        <v>235</v>
      </c>
      <c r="H4369" t="s">
        <v>143</v>
      </c>
      <c r="I4369" t="s">
        <v>136</v>
      </c>
      <c r="J4369" t="s">
        <v>3</v>
      </c>
      <c r="K4369" t="s">
        <v>163</v>
      </c>
      <c r="L4369" t="s">
        <v>12697</v>
      </c>
      <c r="M4369" t="s">
        <v>12698</v>
      </c>
      <c r="N4369">
        <v>1.658055555</v>
      </c>
      <c r="O4369">
        <v>1</v>
      </c>
      <c r="P4369">
        <v>1121</v>
      </c>
      <c r="Q4369">
        <v>3</v>
      </c>
      <c r="R4369">
        <v>79</v>
      </c>
      <c r="S4369">
        <v>5</v>
      </c>
      <c r="T4369">
        <v>167</v>
      </c>
      <c r="U4369">
        <v>0</v>
      </c>
      <c r="V4369">
        <v>0</v>
      </c>
      <c r="W4369">
        <v>0.39262591853624168</v>
      </c>
      <c r="X4369">
        <v>213.15413676521064</v>
      </c>
      <c r="Y4369">
        <v>4.1559681339167014</v>
      </c>
      <c r="Z4369">
        <v>30.483120787498134</v>
      </c>
      <c r="AA4369">
        <v>8.793468189854039</v>
      </c>
      <c r="AB4369">
        <v>96.777482251762748</v>
      </c>
      <c r="AC4369">
        <v>0</v>
      </c>
      <c r="AD4369">
        <v>0</v>
      </c>
      <c r="AE4369">
        <v>353.75680204677855</v>
      </c>
    </row>
    <row r="4370" spans="1:31" x14ac:dyDescent="0.25">
      <c r="A4370">
        <v>2388257</v>
      </c>
      <c r="B4370">
        <v>1</v>
      </c>
      <c r="C4370" t="s">
        <v>80</v>
      </c>
      <c r="D4370" t="s">
        <v>101</v>
      </c>
      <c r="E4370" t="s">
        <v>279</v>
      </c>
      <c r="F4370" t="s">
        <v>12699</v>
      </c>
      <c r="G4370" t="s">
        <v>162</v>
      </c>
      <c r="H4370" t="s">
        <v>143</v>
      </c>
      <c r="I4370" t="s">
        <v>136</v>
      </c>
      <c r="J4370" t="s">
        <v>137</v>
      </c>
      <c r="K4370" t="s">
        <v>163</v>
      </c>
      <c r="L4370" t="s">
        <v>12700</v>
      </c>
      <c r="M4370" t="s">
        <v>12701</v>
      </c>
      <c r="N4370">
        <v>1.0988888880000001</v>
      </c>
      <c r="O4370">
        <v>6</v>
      </c>
      <c r="P4370">
        <v>2508</v>
      </c>
      <c r="Q4370">
        <v>2</v>
      </c>
      <c r="R4370">
        <v>76</v>
      </c>
      <c r="S4370">
        <v>20</v>
      </c>
      <c r="T4370">
        <v>257</v>
      </c>
      <c r="U4370">
        <v>1</v>
      </c>
      <c r="V4370">
        <v>1</v>
      </c>
      <c r="W4370">
        <v>6.0262774295550434</v>
      </c>
      <c r="X4370">
        <v>730.73663807222988</v>
      </c>
      <c r="Y4370">
        <v>1.9611724504414998</v>
      </c>
      <c r="Z4370">
        <v>28.502501848187233</v>
      </c>
      <c r="AA4370">
        <v>72.285809500375308</v>
      </c>
      <c r="AB4370">
        <v>343.32147227771441</v>
      </c>
      <c r="AC4370">
        <v>9.5910097933397811</v>
      </c>
      <c r="AD4370">
        <v>0.1342999316196225</v>
      </c>
      <c r="AE4370">
        <v>1192.5591813034628</v>
      </c>
    </row>
    <row r="4371" spans="1:31" x14ac:dyDescent="0.25">
      <c r="A4371">
        <v>2387965</v>
      </c>
      <c r="B4371">
        <v>1</v>
      </c>
      <c r="C4371" t="s">
        <v>81</v>
      </c>
      <c r="D4371" t="s">
        <v>128</v>
      </c>
      <c r="E4371" t="s">
        <v>141</v>
      </c>
      <c r="F4371" t="s">
        <v>12702</v>
      </c>
      <c r="G4371" t="s">
        <v>1161</v>
      </c>
      <c r="H4371" t="s">
        <v>143</v>
      </c>
      <c r="I4371" t="s">
        <v>136</v>
      </c>
      <c r="J4371" t="s">
        <v>137</v>
      </c>
      <c r="K4371" t="s">
        <v>163</v>
      </c>
      <c r="L4371" t="s">
        <v>12703</v>
      </c>
      <c r="M4371" t="s">
        <v>12704</v>
      </c>
      <c r="N4371">
        <v>4.4702777769999997</v>
      </c>
      <c r="O4371">
        <v>0</v>
      </c>
      <c r="P4371">
        <v>87</v>
      </c>
      <c r="Q4371">
        <v>0</v>
      </c>
      <c r="R4371">
        <v>1</v>
      </c>
      <c r="S4371">
        <v>0</v>
      </c>
      <c r="T4371">
        <v>16</v>
      </c>
      <c r="U4371">
        <v>0</v>
      </c>
      <c r="V4371">
        <v>0</v>
      </c>
      <c r="W4371">
        <v>0</v>
      </c>
      <c r="X4371">
        <v>53.734387005913426</v>
      </c>
      <c r="Y4371">
        <v>0</v>
      </c>
      <c r="Z4371">
        <v>4.2458898960117493</v>
      </c>
      <c r="AA4371">
        <v>0</v>
      </c>
      <c r="AB4371">
        <v>8.3917923188118557</v>
      </c>
      <c r="AC4371">
        <v>0</v>
      </c>
      <c r="AD4371">
        <v>0</v>
      </c>
      <c r="AE4371">
        <v>66.372069220737032</v>
      </c>
    </row>
    <row r="4372" spans="1:31" x14ac:dyDescent="0.25">
      <c r="A4372">
        <v>2388214</v>
      </c>
      <c r="B4372">
        <v>1</v>
      </c>
      <c r="C4372" t="s">
        <v>80</v>
      </c>
      <c r="D4372" t="s">
        <v>99</v>
      </c>
      <c r="E4372" t="s">
        <v>132</v>
      </c>
      <c r="F4372" t="s">
        <v>6825</v>
      </c>
      <c r="G4372" t="s">
        <v>1871</v>
      </c>
      <c r="H4372" t="s">
        <v>135</v>
      </c>
      <c r="I4372" t="s">
        <v>136</v>
      </c>
      <c r="J4372" t="s">
        <v>137</v>
      </c>
      <c r="K4372" t="s">
        <v>163</v>
      </c>
      <c r="L4372" t="s">
        <v>12705</v>
      </c>
      <c r="M4372" t="s">
        <v>12706</v>
      </c>
      <c r="N4372">
        <v>2.465833333</v>
      </c>
      <c r="O4372">
        <v>0</v>
      </c>
      <c r="P4372">
        <v>26</v>
      </c>
      <c r="Q4372">
        <v>0</v>
      </c>
      <c r="R4372">
        <v>4</v>
      </c>
      <c r="S4372">
        <v>0</v>
      </c>
      <c r="T4372">
        <v>7</v>
      </c>
      <c r="U4372">
        <v>0</v>
      </c>
      <c r="V4372">
        <v>0</v>
      </c>
      <c r="W4372">
        <v>0</v>
      </c>
      <c r="X4372">
        <v>9.206026535647414</v>
      </c>
      <c r="Y4372">
        <v>0</v>
      </c>
      <c r="Z4372">
        <v>2.3484810729416941</v>
      </c>
      <c r="AA4372">
        <v>0</v>
      </c>
      <c r="AB4372">
        <v>9.9614619149458523</v>
      </c>
      <c r="AC4372">
        <v>0</v>
      </c>
      <c r="AD4372">
        <v>0</v>
      </c>
      <c r="AE4372">
        <v>21.515969523534963</v>
      </c>
    </row>
    <row r="4373" spans="1:31" x14ac:dyDescent="0.25">
      <c r="A4373">
        <v>2388111</v>
      </c>
      <c r="B4373">
        <v>1</v>
      </c>
      <c r="C4373" t="s">
        <v>80</v>
      </c>
      <c r="D4373" t="s">
        <v>93</v>
      </c>
      <c r="E4373" t="s">
        <v>153</v>
      </c>
      <c r="F4373" t="s">
        <v>12707</v>
      </c>
      <c r="G4373" t="s">
        <v>134</v>
      </c>
      <c r="H4373" t="s">
        <v>143</v>
      </c>
      <c r="I4373" t="s">
        <v>136</v>
      </c>
      <c r="J4373" t="s">
        <v>137</v>
      </c>
      <c r="K4373" t="s">
        <v>138</v>
      </c>
      <c r="L4373" t="s">
        <v>12708</v>
      </c>
      <c r="M4373" t="s">
        <v>12709</v>
      </c>
      <c r="N4373">
        <v>3.4705555549999998</v>
      </c>
      <c r="O4373">
        <v>0</v>
      </c>
      <c r="P4373">
        <v>6564</v>
      </c>
      <c r="Q4373">
        <v>0</v>
      </c>
      <c r="R4373">
        <v>1</v>
      </c>
      <c r="S4373">
        <v>4</v>
      </c>
      <c r="T4373">
        <v>449</v>
      </c>
      <c r="U4373">
        <v>0</v>
      </c>
      <c r="V4373">
        <v>0</v>
      </c>
      <c r="W4373">
        <v>0</v>
      </c>
      <c r="X4373">
        <v>3756.6214368445067</v>
      </c>
      <c r="Y4373">
        <v>0</v>
      </c>
      <c r="Z4373">
        <v>37.188630997917492</v>
      </c>
      <c r="AA4373">
        <v>105.59704467881362</v>
      </c>
      <c r="AB4373">
        <v>1657.6810074550635</v>
      </c>
      <c r="AC4373">
        <v>0</v>
      </c>
      <c r="AD4373">
        <v>0</v>
      </c>
      <c r="AE4373">
        <v>5557.0881199763016</v>
      </c>
    </row>
    <row r="4374" spans="1:31" x14ac:dyDescent="0.25">
      <c r="A4374">
        <v>2388297</v>
      </c>
      <c r="B4374">
        <v>1</v>
      </c>
      <c r="C4374" t="s">
        <v>81</v>
      </c>
      <c r="D4374" t="s">
        <v>113</v>
      </c>
      <c r="E4374" t="s">
        <v>157</v>
      </c>
      <c r="F4374" t="s">
        <v>1270</v>
      </c>
      <c r="G4374" t="s">
        <v>272</v>
      </c>
      <c r="H4374" t="s">
        <v>135</v>
      </c>
      <c r="I4374" t="s">
        <v>136</v>
      </c>
      <c r="J4374" t="s">
        <v>137</v>
      </c>
      <c r="K4374" t="s">
        <v>163</v>
      </c>
      <c r="L4374" t="s">
        <v>12710</v>
      </c>
      <c r="M4374" t="s">
        <v>12711</v>
      </c>
      <c r="N4374">
        <v>2.5266666660000001</v>
      </c>
      <c r="O4374">
        <v>0</v>
      </c>
      <c r="P4374">
        <v>15</v>
      </c>
      <c r="Q4374">
        <v>0</v>
      </c>
      <c r="R4374">
        <v>0</v>
      </c>
      <c r="S4374">
        <v>0</v>
      </c>
      <c r="T4374">
        <v>1</v>
      </c>
      <c r="U4374">
        <v>0</v>
      </c>
      <c r="V4374">
        <v>0</v>
      </c>
      <c r="W4374">
        <v>0</v>
      </c>
      <c r="X4374">
        <v>3.8374959517074116</v>
      </c>
      <c r="Y4374">
        <v>0</v>
      </c>
      <c r="Z4374">
        <v>0</v>
      </c>
      <c r="AA4374">
        <v>0</v>
      </c>
      <c r="AB4374">
        <v>0.58557790834506507</v>
      </c>
      <c r="AC4374">
        <v>0</v>
      </c>
      <c r="AD4374">
        <v>0</v>
      </c>
      <c r="AE4374">
        <v>4.4230738600524768</v>
      </c>
    </row>
    <row r="4375" spans="1:31" x14ac:dyDescent="0.25">
      <c r="A4375">
        <v>2388334</v>
      </c>
      <c r="B4375">
        <v>1</v>
      </c>
      <c r="C4375" t="s">
        <v>81</v>
      </c>
      <c r="D4375" t="s">
        <v>114</v>
      </c>
      <c r="E4375" t="s">
        <v>141</v>
      </c>
      <c r="F4375" t="s">
        <v>10961</v>
      </c>
      <c r="G4375" t="s">
        <v>206</v>
      </c>
      <c r="H4375" t="s">
        <v>143</v>
      </c>
      <c r="I4375" t="s">
        <v>136</v>
      </c>
      <c r="J4375" t="s">
        <v>137</v>
      </c>
      <c r="K4375" t="s">
        <v>163</v>
      </c>
      <c r="L4375" t="s">
        <v>12712</v>
      </c>
      <c r="M4375" t="s">
        <v>12713</v>
      </c>
      <c r="N4375">
        <v>3.5241666660000002</v>
      </c>
      <c r="O4375">
        <v>0</v>
      </c>
      <c r="P4375">
        <v>7</v>
      </c>
      <c r="Q4375">
        <v>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2.0257572779852158</v>
      </c>
      <c r="Y4375">
        <v>0</v>
      </c>
      <c r="Z4375">
        <v>0.11021976964818918</v>
      </c>
      <c r="AA4375">
        <v>0</v>
      </c>
      <c r="AB4375">
        <v>0</v>
      </c>
      <c r="AC4375">
        <v>0</v>
      </c>
      <c r="AD4375">
        <v>0</v>
      </c>
      <c r="AE4375">
        <v>2.1359770476334048</v>
      </c>
    </row>
    <row r="4376" spans="1:31" x14ac:dyDescent="0.25">
      <c r="A4376">
        <v>2388234</v>
      </c>
      <c r="B4376">
        <v>1</v>
      </c>
      <c r="C4376" t="s">
        <v>80</v>
      </c>
      <c r="D4376" t="s">
        <v>96</v>
      </c>
      <c r="E4376" t="s">
        <v>279</v>
      </c>
      <c r="F4376" t="s">
        <v>6176</v>
      </c>
      <c r="G4376" t="s">
        <v>254</v>
      </c>
      <c r="H4376" t="s">
        <v>143</v>
      </c>
      <c r="I4376" t="s">
        <v>136</v>
      </c>
      <c r="J4376" t="s">
        <v>137</v>
      </c>
      <c r="K4376" t="s">
        <v>163</v>
      </c>
      <c r="L4376" t="s">
        <v>12714</v>
      </c>
      <c r="M4376" t="s">
        <v>12715</v>
      </c>
      <c r="N4376">
        <v>0.47138888800000001</v>
      </c>
      <c r="O4376">
        <v>1</v>
      </c>
      <c r="P4376">
        <v>1183</v>
      </c>
      <c r="Q4376">
        <v>0</v>
      </c>
      <c r="R4376">
        <v>16</v>
      </c>
      <c r="S4376">
        <v>3</v>
      </c>
      <c r="T4376">
        <v>133</v>
      </c>
      <c r="U4376">
        <v>0</v>
      </c>
      <c r="V4376">
        <v>0</v>
      </c>
      <c r="W4376">
        <v>1.3757604557945597</v>
      </c>
      <c r="X4376">
        <v>162.59081827751493</v>
      </c>
      <c r="Y4376">
        <v>0</v>
      </c>
      <c r="Z4376">
        <v>1.7121468412296166</v>
      </c>
      <c r="AA4376">
        <v>8.5928065957326289</v>
      </c>
      <c r="AB4376">
        <v>51.290079745256783</v>
      </c>
      <c r="AC4376">
        <v>0</v>
      </c>
      <c r="AD4376">
        <v>0</v>
      </c>
      <c r="AE4376">
        <v>225.56161191552852</v>
      </c>
    </row>
    <row r="4377" spans="1:31" x14ac:dyDescent="0.25">
      <c r="A4377">
        <v>2387942</v>
      </c>
      <c r="B4377">
        <v>1</v>
      </c>
      <c r="C4377" t="s">
        <v>80</v>
      </c>
      <c r="D4377" t="s">
        <v>99</v>
      </c>
      <c r="E4377" t="s">
        <v>153</v>
      </c>
      <c r="F4377" t="s">
        <v>6507</v>
      </c>
      <c r="G4377" t="s">
        <v>162</v>
      </c>
      <c r="H4377" t="s">
        <v>143</v>
      </c>
      <c r="I4377" t="s">
        <v>136</v>
      </c>
      <c r="J4377" t="s">
        <v>137</v>
      </c>
      <c r="K4377" t="s">
        <v>163</v>
      </c>
      <c r="L4377" t="s">
        <v>12716</v>
      </c>
      <c r="M4377" t="s">
        <v>12717</v>
      </c>
      <c r="N4377">
        <v>0.89611111099999996</v>
      </c>
      <c r="O4377">
        <v>4</v>
      </c>
      <c r="P4377">
        <v>910</v>
      </c>
      <c r="Q4377">
        <v>1</v>
      </c>
      <c r="R4377">
        <v>39</v>
      </c>
      <c r="S4377">
        <v>2</v>
      </c>
      <c r="T4377">
        <v>89</v>
      </c>
      <c r="U4377">
        <v>0</v>
      </c>
      <c r="V4377">
        <v>1</v>
      </c>
      <c r="W4377">
        <v>23.145350621593959</v>
      </c>
      <c r="X4377">
        <v>99.889073068632058</v>
      </c>
      <c r="Y4377">
        <v>0.24751834953187501</v>
      </c>
      <c r="Z4377">
        <v>8.5010912432879753</v>
      </c>
      <c r="AA4377">
        <v>1.7562319346030444</v>
      </c>
      <c r="AB4377">
        <v>36.846545992581092</v>
      </c>
      <c r="AC4377">
        <v>0</v>
      </c>
      <c r="AD4377">
        <v>1.3845489737539278</v>
      </c>
      <c r="AE4377">
        <v>171.77036018398397</v>
      </c>
    </row>
    <row r="4378" spans="1:31" x14ac:dyDescent="0.25">
      <c r="A4378">
        <v>2388005</v>
      </c>
      <c r="B4378">
        <v>1</v>
      </c>
      <c r="C4378" t="s">
        <v>81</v>
      </c>
      <c r="D4378" t="s">
        <v>122</v>
      </c>
      <c r="E4378" t="s">
        <v>153</v>
      </c>
      <c r="F4378" t="s">
        <v>196</v>
      </c>
      <c r="G4378" t="s">
        <v>162</v>
      </c>
      <c r="H4378" t="s">
        <v>143</v>
      </c>
      <c r="I4378" t="s">
        <v>136</v>
      </c>
      <c r="J4378" t="s">
        <v>137</v>
      </c>
      <c r="K4378" t="s">
        <v>163</v>
      </c>
      <c r="L4378" t="s">
        <v>12718</v>
      </c>
      <c r="M4378" t="s">
        <v>12719</v>
      </c>
      <c r="N4378">
        <v>0.16083333299999999</v>
      </c>
      <c r="O4378">
        <v>14</v>
      </c>
      <c r="P4378">
        <v>888</v>
      </c>
      <c r="Q4378">
        <v>2</v>
      </c>
      <c r="R4378">
        <v>24</v>
      </c>
      <c r="S4378">
        <v>4</v>
      </c>
      <c r="T4378">
        <v>65</v>
      </c>
      <c r="U4378">
        <v>1</v>
      </c>
      <c r="V4378">
        <v>0</v>
      </c>
      <c r="W4378">
        <v>0.43461070936845836</v>
      </c>
      <c r="X4378">
        <v>14.748889599500837</v>
      </c>
      <c r="Y4378">
        <v>0.15234979574916749</v>
      </c>
      <c r="Z4378">
        <v>2.0748182920928806</v>
      </c>
      <c r="AA4378">
        <v>0.71243990829979997</v>
      </c>
      <c r="AB4378">
        <v>2.7343521960006321</v>
      </c>
      <c r="AC4378">
        <v>0.73999578826553336</v>
      </c>
      <c r="AD4378">
        <v>0</v>
      </c>
      <c r="AE4378">
        <v>21.597456289277311</v>
      </c>
    </row>
    <row r="4379" spans="1:31" x14ac:dyDescent="0.25">
      <c r="A4379">
        <v>2387982</v>
      </c>
      <c r="B4379">
        <v>1</v>
      </c>
      <c r="C4379" t="s">
        <v>81</v>
      </c>
      <c r="D4379" t="s">
        <v>115</v>
      </c>
      <c r="E4379" t="s">
        <v>279</v>
      </c>
      <c r="F4379" t="s">
        <v>12720</v>
      </c>
      <c r="G4379" t="s">
        <v>134</v>
      </c>
      <c r="H4379" t="s">
        <v>143</v>
      </c>
      <c r="I4379" t="s">
        <v>136</v>
      </c>
      <c r="J4379" t="s">
        <v>137</v>
      </c>
      <c r="K4379" t="s">
        <v>138</v>
      </c>
      <c r="L4379" t="s">
        <v>12721</v>
      </c>
      <c r="M4379" t="s">
        <v>12722</v>
      </c>
      <c r="N4379">
        <v>7.8063888879999999</v>
      </c>
      <c r="O4379">
        <v>0</v>
      </c>
      <c r="P4379">
        <v>613</v>
      </c>
      <c r="Q4379">
        <v>1</v>
      </c>
      <c r="R4379">
        <v>8</v>
      </c>
      <c r="S4379">
        <v>2</v>
      </c>
      <c r="T4379">
        <v>59</v>
      </c>
      <c r="U4379">
        <v>1</v>
      </c>
      <c r="V4379">
        <v>0</v>
      </c>
      <c r="W4379">
        <v>0</v>
      </c>
      <c r="X4379">
        <v>464.26228008330656</v>
      </c>
      <c r="Y4379">
        <v>4.7910017796976767</v>
      </c>
      <c r="Z4379">
        <v>2.4099024091839554</v>
      </c>
      <c r="AA4379">
        <v>18.964832676292435</v>
      </c>
      <c r="AB4379">
        <v>99.718664050532297</v>
      </c>
      <c r="AC4379">
        <v>81.443785625586699</v>
      </c>
      <c r="AD4379">
        <v>0</v>
      </c>
      <c r="AE4379">
        <v>671.59046662459957</v>
      </c>
    </row>
    <row r="4380" spans="1:31" x14ac:dyDescent="0.25">
      <c r="A4380">
        <v>2388148</v>
      </c>
      <c r="B4380">
        <v>1</v>
      </c>
      <c r="C4380" t="s">
        <v>80</v>
      </c>
      <c r="D4380" t="s">
        <v>96</v>
      </c>
      <c r="E4380" t="s">
        <v>181</v>
      </c>
      <c r="F4380" t="s">
        <v>12723</v>
      </c>
      <c r="G4380" t="s">
        <v>235</v>
      </c>
      <c r="H4380" t="s">
        <v>135</v>
      </c>
      <c r="I4380" t="s">
        <v>136</v>
      </c>
      <c r="J4380" t="s">
        <v>3</v>
      </c>
      <c r="K4380" t="s">
        <v>163</v>
      </c>
      <c r="L4380" t="s">
        <v>12724</v>
      </c>
      <c r="M4380" t="s">
        <v>12725</v>
      </c>
      <c r="N4380">
        <v>4.329722222</v>
      </c>
      <c r="O4380">
        <v>0</v>
      </c>
      <c r="P4380">
        <v>2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</row>
    <row r="4381" spans="1:31" x14ac:dyDescent="0.25">
      <c r="A4381">
        <v>2388291</v>
      </c>
      <c r="B4381">
        <v>1</v>
      </c>
      <c r="C4381" t="s">
        <v>80</v>
      </c>
      <c r="D4381" t="s">
        <v>108</v>
      </c>
      <c r="E4381" t="s">
        <v>157</v>
      </c>
      <c r="F4381" t="s">
        <v>12726</v>
      </c>
      <c r="G4381" t="s">
        <v>272</v>
      </c>
      <c r="H4381" t="s">
        <v>135</v>
      </c>
      <c r="I4381" t="s">
        <v>136</v>
      </c>
      <c r="J4381" t="s">
        <v>137</v>
      </c>
      <c r="K4381" t="s">
        <v>163</v>
      </c>
      <c r="L4381" t="s">
        <v>12727</v>
      </c>
      <c r="M4381" t="s">
        <v>12728</v>
      </c>
      <c r="N4381">
        <v>3.2833333329999999</v>
      </c>
      <c r="O4381">
        <v>0</v>
      </c>
      <c r="P4381">
        <v>10</v>
      </c>
      <c r="Q4381">
        <v>0</v>
      </c>
      <c r="R4381">
        <v>9</v>
      </c>
      <c r="S4381">
        <v>0</v>
      </c>
      <c r="T4381">
        <v>1</v>
      </c>
      <c r="U4381">
        <v>0</v>
      </c>
      <c r="V4381">
        <v>0</v>
      </c>
      <c r="W4381">
        <v>0</v>
      </c>
      <c r="X4381">
        <v>3.7567166634035059</v>
      </c>
      <c r="Y4381">
        <v>0</v>
      </c>
      <c r="Z4381">
        <v>0.11046526131977778</v>
      </c>
      <c r="AA4381">
        <v>0</v>
      </c>
      <c r="AB4381">
        <v>0.36300390547543337</v>
      </c>
      <c r="AC4381">
        <v>0</v>
      </c>
      <c r="AD4381">
        <v>0</v>
      </c>
      <c r="AE4381">
        <v>4.2301858301987174</v>
      </c>
    </row>
    <row r="4382" spans="1:31" x14ac:dyDescent="0.25">
      <c r="A4382">
        <v>2388125</v>
      </c>
      <c r="B4382">
        <v>1</v>
      </c>
      <c r="C4382" t="s">
        <v>80</v>
      </c>
      <c r="D4382" t="s">
        <v>93</v>
      </c>
      <c r="E4382" t="s">
        <v>153</v>
      </c>
      <c r="F4382" t="s">
        <v>12729</v>
      </c>
      <c r="G4382" t="s">
        <v>134</v>
      </c>
      <c r="H4382" t="s">
        <v>143</v>
      </c>
      <c r="I4382" t="s">
        <v>136</v>
      </c>
      <c r="J4382" t="s">
        <v>137</v>
      </c>
      <c r="K4382" t="s">
        <v>138</v>
      </c>
      <c r="L4382" t="s">
        <v>12730</v>
      </c>
      <c r="M4382" t="s">
        <v>12731</v>
      </c>
      <c r="N4382">
        <v>3.2619444440000001</v>
      </c>
      <c r="O4382">
        <v>0</v>
      </c>
      <c r="P4382">
        <v>3880</v>
      </c>
      <c r="Q4382">
        <v>0</v>
      </c>
      <c r="R4382">
        <v>0</v>
      </c>
      <c r="S4382">
        <v>3</v>
      </c>
      <c r="T4382">
        <v>1383</v>
      </c>
      <c r="U4382">
        <v>0</v>
      </c>
      <c r="V4382">
        <v>2</v>
      </c>
      <c r="W4382">
        <v>0</v>
      </c>
      <c r="X4382">
        <v>1962.997629978436</v>
      </c>
      <c r="Y4382">
        <v>0</v>
      </c>
      <c r="Z4382">
        <v>0</v>
      </c>
      <c r="AA4382">
        <v>8.300495716176993</v>
      </c>
      <c r="AB4382">
        <v>2581.55265695767</v>
      </c>
      <c r="AC4382">
        <v>0</v>
      </c>
      <c r="AD4382">
        <v>0.4853305061384256</v>
      </c>
      <c r="AE4382">
        <v>4553.3361131584215</v>
      </c>
    </row>
    <row r="4383" spans="1:31" x14ac:dyDescent="0.25">
      <c r="A4383">
        <v>2388168</v>
      </c>
      <c r="B4383">
        <v>1</v>
      </c>
      <c r="C4383" t="s">
        <v>80</v>
      </c>
      <c r="D4383" t="s">
        <v>93</v>
      </c>
      <c r="E4383" t="s">
        <v>153</v>
      </c>
      <c r="F4383" t="s">
        <v>12732</v>
      </c>
      <c r="G4383" t="s">
        <v>162</v>
      </c>
      <c r="H4383" t="s">
        <v>143</v>
      </c>
      <c r="I4383" t="s">
        <v>136</v>
      </c>
      <c r="J4383" t="s">
        <v>137</v>
      </c>
      <c r="K4383" t="s">
        <v>163</v>
      </c>
      <c r="L4383" t="s">
        <v>12733</v>
      </c>
      <c r="M4383" t="s">
        <v>12734</v>
      </c>
      <c r="N4383">
        <v>1.2708333329999999</v>
      </c>
      <c r="O4383">
        <v>0</v>
      </c>
      <c r="P4383">
        <v>0</v>
      </c>
      <c r="Q4383">
        <v>12</v>
      </c>
      <c r="R4383">
        <v>0</v>
      </c>
      <c r="S4383">
        <v>1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112.51797414649852</v>
      </c>
      <c r="Z4383">
        <v>0</v>
      </c>
      <c r="AA4383">
        <v>1.6067623912970499</v>
      </c>
      <c r="AB4383">
        <v>0</v>
      </c>
      <c r="AC4383">
        <v>0</v>
      </c>
      <c r="AD4383">
        <v>0</v>
      </c>
      <c r="AE4383">
        <v>114.12473653779557</v>
      </c>
    </row>
    <row r="4384" spans="1:31" x14ac:dyDescent="0.25">
      <c r="A4384">
        <v>2388068</v>
      </c>
      <c r="B4384">
        <v>1</v>
      </c>
      <c r="C4384" t="s">
        <v>80</v>
      </c>
      <c r="D4384" t="s">
        <v>103</v>
      </c>
      <c r="E4384" t="s">
        <v>157</v>
      </c>
      <c r="F4384" t="s">
        <v>12735</v>
      </c>
      <c r="G4384" t="s">
        <v>254</v>
      </c>
      <c r="H4384" t="s">
        <v>135</v>
      </c>
      <c r="I4384" t="s">
        <v>136</v>
      </c>
      <c r="J4384" t="s">
        <v>137</v>
      </c>
      <c r="K4384" t="s">
        <v>163</v>
      </c>
      <c r="L4384" t="s">
        <v>12736</v>
      </c>
      <c r="M4384" t="s">
        <v>12737</v>
      </c>
      <c r="N4384">
        <v>1.6825000000000001</v>
      </c>
      <c r="O4384">
        <v>0</v>
      </c>
      <c r="P4384">
        <v>28</v>
      </c>
      <c r="Q4384">
        <v>0</v>
      </c>
      <c r="R4384">
        <v>0</v>
      </c>
      <c r="S4384">
        <v>0</v>
      </c>
      <c r="T4384">
        <v>4</v>
      </c>
      <c r="U4384">
        <v>0</v>
      </c>
      <c r="V4384">
        <v>0</v>
      </c>
      <c r="W4384">
        <v>0</v>
      </c>
      <c r="X4384">
        <v>12.046617694197426</v>
      </c>
      <c r="Y4384">
        <v>0</v>
      </c>
      <c r="Z4384">
        <v>0</v>
      </c>
      <c r="AA4384">
        <v>0</v>
      </c>
      <c r="AB4384">
        <v>1.305234144028389</v>
      </c>
      <c r="AC4384">
        <v>0</v>
      </c>
      <c r="AD4384">
        <v>0</v>
      </c>
      <c r="AE4384">
        <v>13.351851838225816</v>
      </c>
    </row>
    <row r="4385" spans="1:31" x14ac:dyDescent="0.25">
      <c r="A4385">
        <v>2388062</v>
      </c>
      <c r="B4385">
        <v>1</v>
      </c>
      <c r="C4385" t="s">
        <v>81</v>
      </c>
      <c r="D4385" t="s">
        <v>119</v>
      </c>
      <c r="E4385" t="s">
        <v>157</v>
      </c>
      <c r="F4385" t="s">
        <v>12738</v>
      </c>
      <c r="G4385" t="s">
        <v>272</v>
      </c>
      <c r="H4385" t="s">
        <v>135</v>
      </c>
      <c r="I4385" t="s">
        <v>136</v>
      </c>
      <c r="J4385" t="s">
        <v>137</v>
      </c>
      <c r="K4385" t="s">
        <v>163</v>
      </c>
      <c r="L4385" t="s">
        <v>12739</v>
      </c>
      <c r="M4385" t="s">
        <v>12740</v>
      </c>
      <c r="N4385">
        <v>6.1847222220000004</v>
      </c>
      <c r="O4385">
        <v>0</v>
      </c>
      <c r="P4385">
        <v>7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7.2571084172763767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7.2571084172763767</v>
      </c>
    </row>
    <row r="4386" spans="1:31" x14ac:dyDescent="0.25">
      <c r="A4386">
        <v>2388211</v>
      </c>
      <c r="B4386">
        <v>1</v>
      </c>
      <c r="C4386" t="s">
        <v>80</v>
      </c>
      <c r="D4386" t="s">
        <v>104</v>
      </c>
      <c r="E4386" t="s">
        <v>176</v>
      </c>
      <c r="F4386" t="s">
        <v>12741</v>
      </c>
      <c r="G4386" t="s">
        <v>287</v>
      </c>
      <c r="H4386" t="s">
        <v>135</v>
      </c>
      <c r="I4386" t="s">
        <v>136</v>
      </c>
      <c r="J4386" t="s">
        <v>137</v>
      </c>
      <c r="K4386" t="s">
        <v>163</v>
      </c>
      <c r="L4386" t="s">
        <v>12742</v>
      </c>
      <c r="M4386" t="s">
        <v>12743</v>
      </c>
      <c r="N4386">
        <v>1.9494444440000001</v>
      </c>
      <c r="O4386">
        <v>0</v>
      </c>
      <c r="P4386">
        <v>111</v>
      </c>
      <c r="Q4386">
        <v>0</v>
      </c>
      <c r="R4386">
        <v>0</v>
      </c>
      <c r="S4386">
        <v>0</v>
      </c>
      <c r="T4386">
        <v>8</v>
      </c>
      <c r="U4386">
        <v>0</v>
      </c>
      <c r="V4386">
        <v>0</v>
      </c>
      <c r="W4386">
        <v>0</v>
      </c>
      <c r="X4386">
        <v>46.590773972768993</v>
      </c>
      <c r="Y4386">
        <v>0</v>
      </c>
      <c r="Z4386">
        <v>0</v>
      </c>
      <c r="AA4386">
        <v>0</v>
      </c>
      <c r="AB4386">
        <v>6.1675725118842681</v>
      </c>
      <c r="AC4386">
        <v>0</v>
      </c>
      <c r="AD4386">
        <v>0</v>
      </c>
      <c r="AE4386">
        <v>52.758346484653259</v>
      </c>
    </row>
    <row r="4387" spans="1:31" x14ac:dyDescent="0.25">
      <c r="A4387">
        <v>2387945</v>
      </c>
      <c r="B4387">
        <v>1</v>
      </c>
      <c r="C4387" t="s">
        <v>81</v>
      </c>
      <c r="D4387" t="s">
        <v>127</v>
      </c>
      <c r="E4387" t="s">
        <v>279</v>
      </c>
      <c r="F4387" t="s">
        <v>5493</v>
      </c>
      <c r="G4387" t="s">
        <v>162</v>
      </c>
      <c r="H4387" t="s">
        <v>143</v>
      </c>
      <c r="I4387" t="s">
        <v>136</v>
      </c>
      <c r="J4387" t="s">
        <v>137</v>
      </c>
      <c r="K4387" t="s">
        <v>163</v>
      </c>
      <c r="L4387" t="s">
        <v>12744</v>
      </c>
      <c r="M4387" t="s">
        <v>12745</v>
      </c>
      <c r="N4387">
        <v>1.0480555549999999</v>
      </c>
      <c r="O4387">
        <v>9</v>
      </c>
      <c r="P4387">
        <v>3</v>
      </c>
      <c r="Q4387">
        <v>283</v>
      </c>
      <c r="R4387">
        <v>41</v>
      </c>
      <c r="S4387">
        <v>17</v>
      </c>
      <c r="T4387">
        <v>3</v>
      </c>
      <c r="U4387">
        <v>0</v>
      </c>
      <c r="V4387">
        <v>0</v>
      </c>
      <c r="W4387">
        <v>2.4195065225146748</v>
      </c>
      <c r="X4387">
        <v>0.38093097091367506</v>
      </c>
      <c r="Y4387">
        <v>156.92500438788613</v>
      </c>
      <c r="Z4387">
        <v>11.780983784535676</v>
      </c>
      <c r="AA4387">
        <v>41.917809829723936</v>
      </c>
      <c r="AB4387">
        <v>0.97102341004765558</v>
      </c>
      <c r="AC4387">
        <v>0</v>
      </c>
      <c r="AD4387">
        <v>0</v>
      </c>
      <c r="AE4387">
        <v>214.39525890562172</v>
      </c>
    </row>
    <row r="4388" spans="1:31" x14ac:dyDescent="0.25">
      <c r="A4388">
        <v>2388346</v>
      </c>
      <c r="B4388">
        <v>1</v>
      </c>
      <c r="C4388" t="s">
        <v>80</v>
      </c>
      <c r="D4388" t="s">
        <v>108</v>
      </c>
      <c r="E4388" t="s">
        <v>157</v>
      </c>
      <c r="F4388" t="s">
        <v>12746</v>
      </c>
      <c r="G4388" t="s">
        <v>272</v>
      </c>
      <c r="H4388" t="s">
        <v>135</v>
      </c>
      <c r="I4388" t="s">
        <v>136</v>
      </c>
      <c r="J4388" t="s">
        <v>137</v>
      </c>
      <c r="K4388" t="s">
        <v>163</v>
      </c>
      <c r="L4388" t="s">
        <v>12747</v>
      </c>
      <c r="M4388" t="s">
        <v>12748</v>
      </c>
      <c r="N4388">
        <v>3.605</v>
      </c>
      <c r="O4388">
        <v>0</v>
      </c>
      <c r="P4388">
        <v>13</v>
      </c>
      <c r="Q4388">
        <v>0</v>
      </c>
      <c r="R4388">
        <v>3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8.9537896260628305</v>
      </c>
      <c r="Y4388">
        <v>0</v>
      </c>
      <c r="Z4388">
        <v>0.7997067395101688</v>
      </c>
      <c r="AA4388">
        <v>0</v>
      </c>
      <c r="AB4388">
        <v>3.1551352450296113</v>
      </c>
      <c r="AC4388">
        <v>0</v>
      </c>
      <c r="AD4388">
        <v>0</v>
      </c>
      <c r="AE4388">
        <v>12.908631610602612</v>
      </c>
    </row>
    <row r="4389" spans="1:31" x14ac:dyDescent="0.25">
      <c r="A4389">
        <v>2388300</v>
      </c>
      <c r="B4389">
        <v>1</v>
      </c>
      <c r="C4389" t="s">
        <v>80</v>
      </c>
      <c r="D4389" t="s">
        <v>101</v>
      </c>
      <c r="E4389" t="s">
        <v>141</v>
      </c>
      <c r="F4389" t="s">
        <v>12749</v>
      </c>
      <c r="G4389" t="s">
        <v>162</v>
      </c>
      <c r="H4389" t="s">
        <v>143</v>
      </c>
      <c r="I4389" t="s">
        <v>136</v>
      </c>
      <c r="J4389" t="s">
        <v>137</v>
      </c>
      <c r="K4389" t="s">
        <v>163</v>
      </c>
      <c r="L4389" t="s">
        <v>12750</v>
      </c>
      <c r="M4389" t="s">
        <v>12751</v>
      </c>
      <c r="N4389">
        <v>1.2594444440000001</v>
      </c>
      <c r="O4389">
        <v>1</v>
      </c>
      <c r="P4389">
        <v>18</v>
      </c>
      <c r="Q4389">
        <v>0</v>
      </c>
      <c r="R4389">
        <v>0</v>
      </c>
      <c r="S4389">
        <v>2</v>
      </c>
      <c r="T4389">
        <v>9</v>
      </c>
      <c r="U4389">
        <v>0</v>
      </c>
      <c r="V4389">
        <v>0</v>
      </c>
      <c r="W4389">
        <v>4.6559960952548085</v>
      </c>
      <c r="X4389">
        <v>5.4374947494527373</v>
      </c>
      <c r="Y4389">
        <v>0</v>
      </c>
      <c r="Z4389">
        <v>0</v>
      </c>
      <c r="AA4389">
        <v>18.356318620029739</v>
      </c>
      <c r="AB4389">
        <v>3.6690886782958669</v>
      </c>
      <c r="AC4389">
        <v>0</v>
      </c>
      <c r="AD4389">
        <v>0</v>
      </c>
      <c r="AE4389">
        <v>32.118898143033149</v>
      </c>
    </row>
    <row r="4390" spans="1:31" x14ac:dyDescent="0.25">
      <c r="A4390">
        <v>2388177</v>
      </c>
      <c r="B4390">
        <v>1</v>
      </c>
      <c r="C4390" t="s">
        <v>80</v>
      </c>
      <c r="D4390" t="s">
        <v>103</v>
      </c>
      <c r="E4390" t="s">
        <v>153</v>
      </c>
      <c r="F4390" t="s">
        <v>12637</v>
      </c>
      <c r="G4390" t="s">
        <v>162</v>
      </c>
      <c r="H4390" t="s">
        <v>143</v>
      </c>
      <c r="I4390" t="s">
        <v>136</v>
      </c>
      <c r="J4390" t="s">
        <v>137</v>
      </c>
      <c r="K4390" t="s">
        <v>163</v>
      </c>
      <c r="L4390" t="s">
        <v>12752</v>
      </c>
      <c r="M4390" t="s">
        <v>12753</v>
      </c>
      <c r="N4390">
        <v>0.1225</v>
      </c>
      <c r="O4390">
        <v>4</v>
      </c>
      <c r="P4390">
        <v>378</v>
      </c>
      <c r="Q4390">
        <v>60</v>
      </c>
      <c r="R4390">
        <v>74</v>
      </c>
      <c r="S4390">
        <v>14</v>
      </c>
      <c r="T4390">
        <v>47</v>
      </c>
      <c r="U4390">
        <v>1</v>
      </c>
      <c r="V4390">
        <v>0</v>
      </c>
      <c r="W4390">
        <v>7.4303191810889999E-2</v>
      </c>
      <c r="X4390">
        <v>8.3639462753588507</v>
      </c>
      <c r="Y4390">
        <v>21.139186564167208</v>
      </c>
      <c r="Z4390">
        <v>26.299989214298801</v>
      </c>
      <c r="AA4390">
        <v>3.6780568502664344</v>
      </c>
      <c r="AB4390">
        <v>5.9610457759472535</v>
      </c>
      <c r="AC4390">
        <v>0.26349357410579</v>
      </c>
      <c r="AD4390">
        <v>0</v>
      </c>
      <c r="AE4390">
        <v>65.780021445955228</v>
      </c>
    </row>
    <row r="4391" spans="1:31" x14ac:dyDescent="0.25">
      <c r="A4391">
        <v>2387951</v>
      </c>
      <c r="B4391">
        <v>1</v>
      </c>
      <c r="C4391" t="s">
        <v>80</v>
      </c>
      <c r="D4391" t="s">
        <v>102</v>
      </c>
      <c r="E4391" t="s">
        <v>141</v>
      </c>
      <c r="F4391" t="s">
        <v>7370</v>
      </c>
      <c r="G4391" t="s">
        <v>162</v>
      </c>
      <c r="H4391" t="s">
        <v>143</v>
      </c>
      <c r="I4391" t="s">
        <v>136</v>
      </c>
      <c r="J4391" t="s">
        <v>137</v>
      </c>
      <c r="K4391" t="s">
        <v>163</v>
      </c>
      <c r="L4391" t="s">
        <v>12754</v>
      </c>
      <c r="M4391" t="s">
        <v>12755</v>
      </c>
      <c r="N4391">
        <v>1.197777777</v>
      </c>
      <c r="O4391">
        <v>0</v>
      </c>
      <c r="P4391">
        <v>16</v>
      </c>
      <c r="Q4391">
        <v>2</v>
      </c>
      <c r="R4391">
        <v>147</v>
      </c>
      <c r="S4391">
        <v>0</v>
      </c>
      <c r="T4391">
        <v>41</v>
      </c>
      <c r="U4391">
        <v>0</v>
      </c>
      <c r="V4391">
        <v>0</v>
      </c>
      <c r="W4391">
        <v>0</v>
      </c>
      <c r="X4391">
        <v>1.7957408506612798</v>
      </c>
      <c r="Y4391">
        <v>0.46599349443869997</v>
      </c>
      <c r="Z4391">
        <v>36.366277313970571</v>
      </c>
      <c r="AA4391">
        <v>0</v>
      </c>
      <c r="AB4391">
        <v>16.410728955806995</v>
      </c>
      <c r="AC4391">
        <v>0</v>
      </c>
      <c r="AD4391">
        <v>0</v>
      </c>
      <c r="AE4391">
        <v>55.038740614877547</v>
      </c>
    </row>
    <row r="4392" spans="1:31" x14ac:dyDescent="0.25">
      <c r="A4392">
        <v>2388091</v>
      </c>
      <c r="B4392">
        <v>1</v>
      </c>
      <c r="C4392" t="s">
        <v>81</v>
      </c>
      <c r="D4392" t="s">
        <v>127</v>
      </c>
      <c r="E4392" t="s">
        <v>141</v>
      </c>
      <c r="F4392" t="s">
        <v>12756</v>
      </c>
      <c r="G4392" t="s">
        <v>162</v>
      </c>
      <c r="H4392" t="s">
        <v>143</v>
      </c>
      <c r="I4392" t="s">
        <v>136</v>
      </c>
      <c r="J4392" t="s">
        <v>137</v>
      </c>
      <c r="K4392" t="s">
        <v>163</v>
      </c>
      <c r="L4392" t="s">
        <v>12757</v>
      </c>
      <c r="M4392" t="s">
        <v>12758</v>
      </c>
      <c r="N4392">
        <v>1.1655555550000001</v>
      </c>
      <c r="O4392">
        <v>0</v>
      </c>
      <c r="P4392">
        <v>891</v>
      </c>
      <c r="Q4392">
        <v>0</v>
      </c>
      <c r="R4392">
        <v>6</v>
      </c>
      <c r="S4392">
        <v>0</v>
      </c>
      <c r="T4392">
        <v>47</v>
      </c>
      <c r="U4392">
        <v>0</v>
      </c>
      <c r="V4392">
        <v>0</v>
      </c>
      <c r="W4392">
        <v>0</v>
      </c>
      <c r="X4392">
        <v>239.22581465688526</v>
      </c>
      <c r="Y4392">
        <v>0</v>
      </c>
      <c r="Z4392">
        <v>4.3590031547851273</v>
      </c>
      <c r="AA4392">
        <v>0</v>
      </c>
      <c r="AB4392">
        <v>39.623166411121609</v>
      </c>
      <c r="AC4392">
        <v>0</v>
      </c>
      <c r="AD4392">
        <v>0</v>
      </c>
      <c r="AE4392">
        <v>283.20798422279199</v>
      </c>
    </row>
    <row r="4393" spans="1:31" x14ac:dyDescent="0.25">
      <c r="A4393">
        <v>2387991</v>
      </c>
      <c r="B4393">
        <v>1</v>
      </c>
      <c r="C4393" t="s">
        <v>81</v>
      </c>
      <c r="D4393" t="s">
        <v>128</v>
      </c>
      <c r="E4393" t="s">
        <v>153</v>
      </c>
      <c r="F4393" t="s">
        <v>12759</v>
      </c>
      <c r="G4393" t="s">
        <v>134</v>
      </c>
      <c r="H4393" t="s">
        <v>143</v>
      </c>
      <c r="I4393" t="s">
        <v>136</v>
      </c>
      <c r="J4393" t="s">
        <v>137</v>
      </c>
      <c r="K4393" t="s">
        <v>138</v>
      </c>
      <c r="L4393" t="s">
        <v>12760</v>
      </c>
      <c r="M4393" t="s">
        <v>12761</v>
      </c>
      <c r="N4393">
        <v>5.5955555549999998</v>
      </c>
      <c r="O4393">
        <v>5</v>
      </c>
      <c r="P4393">
        <v>11483</v>
      </c>
      <c r="Q4393">
        <v>17</v>
      </c>
      <c r="R4393">
        <v>150</v>
      </c>
      <c r="S4393">
        <v>23</v>
      </c>
      <c r="T4393">
        <v>924</v>
      </c>
      <c r="U4393">
        <v>11</v>
      </c>
      <c r="V4393">
        <v>1</v>
      </c>
      <c r="W4393">
        <v>15.434790523594133</v>
      </c>
      <c r="X4393">
        <v>11166.321248163533</v>
      </c>
      <c r="Y4393">
        <v>78.200821692129338</v>
      </c>
      <c r="Z4393">
        <v>262.81597036394152</v>
      </c>
      <c r="AA4393">
        <v>1350.4708442350011</v>
      </c>
      <c r="AB4393">
        <v>4216.8233347967525</v>
      </c>
      <c r="AC4393">
        <v>7891.1703199761005</v>
      </c>
      <c r="AD4393">
        <v>33.93926962599398</v>
      </c>
      <c r="AE4393">
        <v>25015.176599377046</v>
      </c>
    </row>
    <row r="4394" spans="1:31" x14ac:dyDescent="0.25">
      <c r="A4394">
        <v>2388220</v>
      </c>
      <c r="B4394">
        <v>1</v>
      </c>
      <c r="C4394" t="s">
        <v>80</v>
      </c>
      <c r="D4394" t="s">
        <v>105</v>
      </c>
      <c r="E4394" t="s">
        <v>181</v>
      </c>
      <c r="F4394" t="s">
        <v>12762</v>
      </c>
      <c r="G4394" t="s">
        <v>224</v>
      </c>
      <c r="H4394" t="s">
        <v>135</v>
      </c>
      <c r="I4394" t="s">
        <v>136</v>
      </c>
      <c r="J4394" t="s">
        <v>137</v>
      </c>
      <c r="K4394" t="s">
        <v>163</v>
      </c>
      <c r="L4394" t="s">
        <v>12763</v>
      </c>
      <c r="M4394" t="s">
        <v>12764</v>
      </c>
      <c r="N4394">
        <v>1.0036111109999999</v>
      </c>
      <c r="O4394">
        <v>0</v>
      </c>
      <c r="P4394">
        <v>9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1.4121250568525943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1.4121250568525943</v>
      </c>
    </row>
    <row r="4395" spans="1:31" x14ac:dyDescent="0.25">
      <c r="A4395">
        <v>2388008</v>
      </c>
      <c r="B4395">
        <v>1</v>
      </c>
      <c r="C4395" t="s">
        <v>80</v>
      </c>
      <c r="D4395" t="s">
        <v>82</v>
      </c>
      <c r="E4395" t="s">
        <v>141</v>
      </c>
      <c r="F4395" t="s">
        <v>12765</v>
      </c>
      <c r="G4395" t="s">
        <v>134</v>
      </c>
      <c r="H4395" t="s">
        <v>143</v>
      </c>
      <c r="I4395" t="s">
        <v>136</v>
      </c>
      <c r="J4395" t="s">
        <v>137</v>
      </c>
      <c r="K4395" t="s">
        <v>138</v>
      </c>
      <c r="L4395" t="s">
        <v>12766</v>
      </c>
      <c r="M4395" t="s">
        <v>12767</v>
      </c>
      <c r="N4395">
        <v>5.3780555550000004</v>
      </c>
      <c r="O4395">
        <v>0</v>
      </c>
      <c r="P4395">
        <v>477</v>
      </c>
      <c r="Q4395">
        <v>0</v>
      </c>
      <c r="R4395">
        <v>0</v>
      </c>
      <c r="S4395">
        <v>4</v>
      </c>
      <c r="T4395">
        <v>1964</v>
      </c>
      <c r="U4395">
        <v>0</v>
      </c>
      <c r="V4395">
        <v>4</v>
      </c>
      <c r="W4395">
        <v>0</v>
      </c>
      <c r="X4395">
        <v>426.22132779267366</v>
      </c>
      <c r="Y4395">
        <v>0</v>
      </c>
      <c r="Z4395">
        <v>0</v>
      </c>
      <c r="AA4395">
        <v>284.49258545279946</v>
      </c>
      <c r="AB4395">
        <v>5172.9036974336641</v>
      </c>
      <c r="AC4395">
        <v>0</v>
      </c>
      <c r="AD4395">
        <v>16.556943309077102</v>
      </c>
      <c r="AE4395">
        <v>5900.174553988214</v>
      </c>
    </row>
    <row r="4396" spans="1:31" x14ac:dyDescent="0.25">
      <c r="A4396">
        <v>2388051</v>
      </c>
      <c r="B4396">
        <v>1</v>
      </c>
      <c r="C4396" t="s">
        <v>80</v>
      </c>
      <c r="D4396" t="s">
        <v>95</v>
      </c>
      <c r="E4396" t="s">
        <v>141</v>
      </c>
      <c r="F4396" t="s">
        <v>455</v>
      </c>
      <c r="G4396" t="s">
        <v>162</v>
      </c>
      <c r="H4396" t="s">
        <v>143</v>
      </c>
      <c r="I4396" t="s">
        <v>136</v>
      </c>
      <c r="J4396" t="s">
        <v>137</v>
      </c>
      <c r="K4396" t="s">
        <v>163</v>
      </c>
      <c r="L4396" t="s">
        <v>12768</v>
      </c>
      <c r="M4396" t="s">
        <v>12769</v>
      </c>
      <c r="N4396">
        <v>1.241666666</v>
      </c>
      <c r="O4396">
        <v>0</v>
      </c>
      <c r="P4396">
        <v>0</v>
      </c>
      <c r="Q4396">
        <v>0</v>
      </c>
      <c r="R4396">
        <v>0</v>
      </c>
      <c r="S4396">
        <v>47</v>
      </c>
      <c r="T4396">
        <v>0</v>
      </c>
      <c r="U4396">
        <v>2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245.68639967178848</v>
      </c>
      <c r="AB4396">
        <v>0</v>
      </c>
      <c r="AC4396">
        <v>140.58184200622938</v>
      </c>
      <c r="AD4396">
        <v>0</v>
      </c>
      <c r="AE4396">
        <v>386.26824167801783</v>
      </c>
    </row>
    <row r="4397" spans="1:31" x14ac:dyDescent="0.25">
      <c r="A4397">
        <v>2387928</v>
      </c>
      <c r="B4397">
        <v>1</v>
      </c>
      <c r="C4397" t="s">
        <v>80</v>
      </c>
      <c r="D4397" t="s">
        <v>109</v>
      </c>
      <c r="E4397" t="s">
        <v>132</v>
      </c>
      <c r="F4397" t="s">
        <v>12770</v>
      </c>
      <c r="G4397" t="s">
        <v>1235</v>
      </c>
      <c r="H4397" t="s">
        <v>135</v>
      </c>
      <c r="I4397" t="s">
        <v>136</v>
      </c>
      <c r="J4397" t="s">
        <v>137</v>
      </c>
      <c r="K4397" t="s">
        <v>163</v>
      </c>
      <c r="L4397" t="s">
        <v>12771</v>
      </c>
      <c r="M4397" t="s">
        <v>12772</v>
      </c>
      <c r="N4397">
        <v>0.76361111100000001</v>
      </c>
      <c r="O4397">
        <v>0</v>
      </c>
      <c r="P4397">
        <v>116</v>
      </c>
      <c r="Q4397">
        <v>0</v>
      </c>
      <c r="R4397">
        <v>0</v>
      </c>
      <c r="S4397">
        <v>0</v>
      </c>
      <c r="T4397">
        <v>13</v>
      </c>
      <c r="U4397">
        <v>0</v>
      </c>
      <c r="V4397">
        <v>0</v>
      </c>
      <c r="W4397">
        <v>0</v>
      </c>
      <c r="X4397">
        <v>9.0780336683888425</v>
      </c>
      <c r="Y4397">
        <v>0</v>
      </c>
      <c r="Z4397">
        <v>0</v>
      </c>
      <c r="AA4397">
        <v>0</v>
      </c>
      <c r="AB4397">
        <v>3.4461747416590418</v>
      </c>
      <c r="AC4397">
        <v>0</v>
      </c>
      <c r="AD4397">
        <v>0</v>
      </c>
      <c r="AE4397">
        <v>12.524208410047883</v>
      </c>
    </row>
    <row r="4398" spans="1:31" x14ac:dyDescent="0.25">
      <c r="A4398">
        <v>2388306</v>
      </c>
      <c r="B4398">
        <v>1</v>
      </c>
      <c r="C4398" t="s">
        <v>81</v>
      </c>
      <c r="D4398" t="s">
        <v>112</v>
      </c>
      <c r="E4398" t="s">
        <v>181</v>
      </c>
      <c r="F4398" t="s">
        <v>12773</v>
      </c>
      <c r="G4398" t="s">
        <v>183</v>
      </c>
      <c r="H4398" t="s">
        <v>135</v>
      </c>
      <c r="I4398" t="s">
        <v>136</v>
      </c>
      <c r="J4398" t="s">
        <v>137</v>
      </c>
      <c r="K4398" t="s">
        <v>163</v>
      </c>
      <c r="L4398" t="s">
        <v>12774</v>
      </c>
      <c r="M4398" t="s">
        <v>12775</v>
      </c>
      <c r="N4398">
        <v>1.5338888879999999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0.34835868270848053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0.34835868270848053</v>
      </c>
    </row>
    <row r="4399" spans="1:31" x14ac:dyDescent="0.25">
      <c r="A4399">
        <v>2388114</v>
      </c>
      <c r="B4399">
        <v>1</v>
      </c>
      <c r="C4399" t="s">
        <v>80</v>
      </c>
      <c r="D4399" t="s">
        <v>93</v>
      </c>
      <c r="E4399" t="s">
        <v>153</v>
      </c>
      <c r="F4399" t="s">
        <v>12776</v>
      </c>
      <c r="G4399" t="s">
        <v>134</v>
      </c>
      <c r="H4399" t="s">
        <v>143</v>
      </c>
      <c r="I4399" t="s">
        <v>136</v>
      </c>
      <c r="J4399" t="s">
        <v>137</v>
      </c>
      <c r="K4399" t="s">
        <v>138</v>
      </c>
      <c r="L4399" t="s">
        <v>12777</v>
      </c>
      <c r="M4399" t="s">
        <v>12778</v>
      </c>
      <c r="N4399">
        <v>3.2005555550000002</v>
      </c>
      <c r="O4399">
        <v>0</v>
      </c>
      <c r="P4399">
        <v>4161</v>
      </c>
      <c r="Q4399">
        <v>0</v>
      </c>
      <c r="R4399">
        <v>0</v>
      </c>
      <c r="S4399">
        <v>0</v>
      </c>
      <c r="T4399">
        <v>426</v>
      </c>
      <c r="U4399">
        <v>0</v>
      </c>
      <c r="V4399">
        <v>0</v>
      </c>
      <c r="W4399">
        <v>0</v>
      </c>
      <c r="X4399">
        <v>2183.4619770966074</v>
      </c>
      <c r="Y4399">
        <v>0</v>
      </c>
      <c r="Z4399">
        <v>0</v>
      </c>
      <c r="AA4399">
        <v>0</v>
      </c>
      <c r="AB4399">
        <v>1685.7830010257019</v>
      </c>
      <c r="AC4399">
        <v>0</v>
      </c>
      <c r="AD4399">
        <v>0</v>
      </c>
      <c r="AE4399">
        <v>3869.2449781223095</v>
      </c>
    </row>
    <row r="4400" spans="1:31" x14ac:dyDescent="0.25">
      <c r="A4400">
        <v>2388326</v>
      </c>
      <c r="B4400">
        <v>1</v>
      </c>
      <c r="C4400" t="s">
        <v>81</v>
      </c>
      <c r="D4400" t="s">
        <v>128</v>
      </c>
      <c r="E4400" t="s">
        <v>141</v>
      </c>
      <c r="F4400" t="s">
        <v>12779</v>
      </c>
      <c r="G4400" t="s">
        <v>206</v>
      </c>
      <c r="H4400" t="s">
        <v>143</v>
      </c>
      <c r="I4400" t="s">
        <v>136</v>
      </c>
      <c r="J4400" t="s">
        <v>137</v>
      </c>
      <c r="K4400" t="s">
        <v>163</v>
      </c>
      <c r="L4400" t="s">
        <v>12780</v>
      </c>
      <c r="M4400" t="s">
        <v>12781</v>
      </c>
      <c r="N4400">
        <v>2.1658333330000001</v>
      </c>
      <c r="O4400">
        <v>0</v>
      </c>
      <c r="P4400">
        <v>0</v>
      </c>
      <c r="Q4400">
        <v>0</v>
      </c>
      <c r="R4400">
        <v>0</v>
      </c>
      <c r="S4400">
        <v>3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4.9794215375844004</v>
      </c>
      <c r="AB4400">
        <v>0</v>
      </c>
      <c r="AC4400">
        <v>0</v>
      </c>
      <c r="AD4400">
        <v>0</v>
      </c>
      <c r="AE4400">
        <v>4.9794215375844004</v>
      </c>
    </row>
    <row r="4401" spans="1:31" x14ac:dyDescent="0.25">
      <c r="A4401">
        <v>2387971</v>
      </c>
      <c r="B4401">
        <v>1</v>
      </c>
      <c r="C4401" t="s">
        <v>80</v>
      </c>
      <c r="D4401" t="s">
        <v>90</v>
      </c>
      <c r="E4401" t="s">
        <v>157</v>
      </c>
      <c r="F4401" t="s">
        <v>12782</v>
      </c>
      <c r="G4401" t="s">
        <v>134</v>
      </c>
      <c r="H4401" t="s">
        <v>135</v>
      </c>
      <c r="I4401" t="s">
        <v>136</v>
      </c>
      <c r="J4401" t="s">
        <v>137</v>
      </c>
      <c r="K4401" t="s">
        <v>138</v>
      </c>
      <c r="L4401" t="s">
        <v>12783</v>
      </c>
      <c r="M4401" t="s">
        <v>12784</v>
      </c>
      <c r="N4401">
        <v>6.8194444440000002</v>
      </c>
      <c r="O4401">
        <v>0</v>
      </c>
      <c r="P4401">
        <v>28</v>
      </c>
      <c r="Q4401">
        <v>0</v>
      </c>
      <c r="R4401">
        <v>0</v>
      </c>
      <c r="S4401">
        <v>0</v>
      </c>
      <c r="T4401">
        <v>38</v>
      </c>
      <c r="U4401">
        <v>0</v>
      </c>
      <c r="V4401">
        <v>1</v>
      </c>
      <c r="W4401">
        <v>0</v>
      </c>
      <c r="X4401">
        <v>21.09629985717303</v>
      </c>
      <c r="Y4401">
        <v>0</v>
      </c>
      <c r="Z4401">
        <v>0</v>
      </c>
      <c r="AA4401">
        <v>0</v>
      </c>
      <c r="AB4401">
        <v>165.57882051397419</v>
      </c>
      <c r="AC4401">
        <v>0</v>
      </c>
      <c r="AD4401">
        <v>28.453233235736381</v>
      </c>
      <c r="AE4401">
        <v>215.12835360688359</v>
      </c>
    </row>
    <row r="4402" spans="1:31" x14ac:dyDescent="0.25">
      <c r="A4402">
        <v>2388303</v>
      </c>
      <c r="B4402">
        <v>1</v>
      </c>
      <c r="C4402" t="s">
        <v>81</v>
      </c>
      <c r="D4402" t="s">
        <v>115</v>
      </c>
      <c r="E4402" t="s">
        <v>157</v>
      </c>
      <c r="F4402" t="s">
        <v>12785</v>
      </c>
      <c r="G4402" t="s">
        <v>272</v>
      </c>
      <c r="H4402" t="s">
        <v>135</v>
      </c>
      <c r="I4402" t="s">
        <v>136</v>
      </c>
      <c r="J4402" t="s">
        <v>137</v>
      </c>
      <c r="K4402" t="s">
        <v>163</v>
      </c>
      <c r="L4402" t="s">
        <v>12786</v>
      </c>
      <c r="M4402" t="s">
        <v>12787</v>
      </c>
      <c r="N4402">
        <v>2.0425</v>
      </c>
      <c r="O4402">
        <v>0</v>
      </c>
      <c r="P4402">
        <v>105</v>
      </c>
      <c r="Q4402">
        <v>0</v>
      </c>
      <c r="R4402">
        <v>0</v>
      </c>
      <c r="S4402">
        <v>0</v>
      </c>
      <c r="T4402">
        <v>5</v>
      </c>
      <c r="U4402">
        <v>0</v>
      </c>
      <c r="V4402">
        <v>0</v>
      </c>
      <c r="W4402">
        <v>0</v>
      </c>
      <c r="X4402">
        <v>12.58726415612144</v>
      </c>
      <c r="Y4402">
        <v>0</v>
      </c>
      <c r="Z4402">
        <v>0</v>
      </c>
      <c r="AA4402">
        <v>0</v>
      </c>
      <c r="AB4402">
        <v>2.5495793670134961</v>
      </c>
      <c r="AC4402">
        <v>0</v>
      </c>
      <c r="AD4402">
        <v>0</v>
      </c>
      <c r="AE4402">
        <v>15.136843523134937</v>
      </c>
    </row>
    <row r="4403" spans="1:31" x14ac:dyDescent="0.25">
      <c r="A4403">
        <v>2388134</v>
      </c>
      <c r="B4403">
        <v>1</v>
      </c>
      <c r="C4403" t="s">
        <v>81</v>
      </c>
      <c r="D4403" t="s">
        <v>123</v>
      </c>
      <c r="E4403" t="s">
        <v>132</v>
      </c>
      <c r="F4403" t="s">
        <v>12788</v>
      </c>
      <c r="G4403" t="s">
        <v>187</v>
      </c>
      <c r="H4403" t="s">
        <v>135</v>
      </c>
      <c r="I4403" t="s">
        <v>136</v>
      </c>
      <c r="J4403" t="s">
        <v>137</v>
      </c>
      <c r="K4403" t="s">
        <v>163</v>
      </c>
      <c r="L4403" t="s">
        <v>12789</v>
      </c>
      <c r="M4403" t="s">
        <v>12790</v>
      </c>
      <c r="N4403">
        <v>2.846944444</v>
      </c>
      <c r="O4403">
        <v>0</v>
      </c>
      <c r="P4403">
        <v>1</v>
      </c>
      <c r="Q4403">
        <v>0</v>
      </c>
      <c r="R4403">
        <v>14</v>
      </c>
      <c r="S4403">
        <v>0</v>
      </c>
      <c r="T4403">
        <v>1</v>
      </c>
      <c r="U4403">
        <v>0</v>
      </c>
      <c r="V4403">
        <v>0</v>
      </c>
      <c r="W4403">
        <v>0</v>
      </c>
      <c r="X4403">
        <v>7.5131495017842127</v>
      </c>
      <c r="Y4403">
        <v>0</v>
      </c>
      <c r="Z4403">
        <v>28.991840954009223</v>
      </c>
      <c r="AA4403">
        <v>0</v>
      </c>
      <c r="AB4403">
        <v>1.4624468973622322</v>
      </c>
      <c r="AC4403">
        <v>0</v>
      </c>
      <c r="AD4403">
        <v>0</v>
      </c>
      <c r="AE4403">
        <v>37.967437353155667</v>
      </c>
    </row>
    <row r="4404" spans="1:31" x14ac:dyDescent="0.25">
      <c r="A4404">
        <v>2388094</v>
      </c>
      <c r="B4404">
        <v>1</v>
      </c>
      <c r="C4404" t="s">
        <v>81</v>
      </c>
      <c r="D4404" t="s">
        <v>112</v>
      </c>
      <c r="E4404" t="s">
        <v>157</v>
      </c>
      <c r="F4404" t="s">
        <v>12791</v>
      </c>
      <c r="G4404" t="s">
        <v>272</v>
      </c>
      <c r="H4404" t="s">
        <v>135</v>
      </c>
      <c r="I4404" t="s">
        <v>136</v>
      </c>
      <c r="J4404" t="s">
        <v>137</v>
      </c>
      <c r="K4404" t="s">
        <v>163</v>
      </c>
      <c r="L4404" t="s">
        <v>12792</v>
      </c>
      <c r="M4404" t="s">
        <v>12793</v>
      </c>
      <c r="N4404">
        <v>1.784166666</v>
      </c>
      <c r="O4404">
        <v>0</v>
      </c>
      <c r="P4404">
        <v>4</v>
      </c>
      <c r="Q4404">
        <v>0</v>
      </c>
      <c r="R4404">
        <v>30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0.57550222253905492</v>
      </c>
      <c r="Y4404">
        <v>0</v>
      </c>
      <c r="Z4404">
        <v>11.012777197168644</v>
      </c>
      <c r="AA4404">
        <v>0</v>
      </c>
      <c r="AB4404">
        <v>0</v>
      </c>
      <c r="AC4404">
        <v>0</v>
      </c>
      <c r="AD4404">
        <v>0</v>
      </c>
      <c r="AE4404">
        <v>11.5882794197077</v>
      </c>
    </row>
    <row r="4405" spans="1:31" x14ac:dyDescent="0.25">
      <c r="A4405">
        <v>2388343</v>
      </c>
      <c r="B4405">
        <v>1</v>
      </c>
      <c r="C4405" t="s">
        <v>81</v>
      </c>
      <c r="D4405" t="s">
        <v>123</v>
      </c>
      <c r="E4405" t="s">
        <v>181</v>
      </c>
      <c r="F4405" t="s">
        <v>12794</v>
      </c>
      <c r="G4405" t="s">
        <v>183</v>
      </c>
      <c r="H4405" t="s">
        <v>135</v>
      </c>
      <c r="I4405" t="s">
        <v>136</v>
      </c>
      <c r="J4405" t="s">
        <v>137</v>
      </c>
      <c r="K4405" t="s">
        <v>163</v>
      </c>
      <c r="L4405" t="s">
        <v>12795</v>
      </c>
      <c r="M4405" t="s">
        <v>12796</v>
      </c>
      <c r="N4405">
        <v>1.766388888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0.17365746062030529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0.17365746062030529</v>
      </c>
    </row>
    <row r="4406" spans="1:31" x14ac:dyDescent="0.25">
      <c r="A4406">
        <v>2387988</v>
      </c>
      <c r="B4406">
        <v>1</v>
      </c>
      <c r="C4406" t="s">
        <v>81</v>
      </c>
      <c r="D4406" t="s">
        <v>128</v>
      </c>
      <c r="E4406" t="s">
        <v>181</v>
      </c>
      <c r="F4406" t="s">
        <v>12797</v>
      </c>
      <c r="G4406" t="s">
        <v>224</v>
      </c>
      <c r="H4406" t="s">
        <v>135</v>
      </c>
      <c r="I4406" t="s">
        <v>136</v>
      </c>
      <c r="J4406" t="s">
        <v>137</v>
      </c>
      <c r="K4406" t="s">
        <v>163</v>
      </c>
      <c r="L4406" t="s">
        <v>12798</v>
      </c>
      <c r="M4406" t="s">
        <v>12799</v>
      </c>
      <c r="N4406">
        <v>1.3061111110000001</v>
      </c>
      <c r="O4406">
        <v>0</v>
      </c>
      <c r="P4406">
        <v>1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0.62373558023781672</v>
      </c>
      <c r="Y4406">
        <v>0</v>
      </c>
      <c r="Z4406">
        <v>0</v>
      </c>
      <c r="AA4406">
        <v>0</v>
      </c>
      <c r="AB4406">
        <v>1.242884719020525</v>
      </c>
      <c r="AC4406">
        <v>0</v>
      </c>
      <c r="AD4406">
        <v>0</v>
      </c>
      <c r="AE4406">
        <v>1.8666202992583418</v>
      </c>
    </row>
    <row r="4407" spans="1:31" x14ac:dyDescent="0.25">
      <c r="A4407">
        <v>2388034</v>
      </c>
      <c r="B4407">
        <v>1</v>
      </c>
      <c r="C4407" t="s">
        <v>80</v>
      </c>
      <c r="D4407" t="s">
        <v>84</v>
      </c>
      <c r="E4407" t="s">
        <v>157</v>
      </c>
      <c r="F4407" t="s">
        <v>12800</v>
      </c>
      <c r="G4407" t="s">
        <v>304</v>
      </c>
      <c r="H4407" t="s">
        <v>135</v>
      </c>
      <c r="I4407" t="s">
        <v>136</v>
      </c>
      <c r="J4407" t="s">
        <v>137</v>
      </c>
      <c r="K4407" t="s">
        <v>163</v>
      </c>
      <c r="L4407" t="s">
        <v>12801</v>
      </c>
      <c r="M4407" t="s">
        <v>12802</v>
      </c>
      <c r="N4407">
        <v>2.437777777</v>
      </c>
      <c r="O4407">
        <v>0</v>
      </c>
      <c r="P4407">
        <v>63</v>
      </c>
      <c r="Q4407">
        <v>0</v>
      </c>
      <c r="R4407">
        <v>0</v>
      </c>
      <c r="S4407">
        <v>0</v>
      </c>
      <c r="T4407">
        <v>42</v>
      </c>
      <c r="U4407">
        <v>0</v>
      </c>
      <c r="V4407">
        <v>0</v>
      </c>
      <c r="W4407">
        <v>0</v>
      </c>
      <c r="X4407">
        <v>27.834620644309602</v>
      </c>
      <c r="Y4407">
        <v>0</v>
      </c>
      <c r="Z4407">
        <v>0</v>
      </c>
      <c r="AA4407">
        <v>0</v>
      </c>
      <c r="AB4407">
        <v>55.281250978034343</v>
      </c>
      <c r="AC4407">
        <v>0</v>
      </c>
      <c r="AD4407">
        <v>0</v>
      </c>
      <c r="AE4407">
        <v>83.115871622343946</v>
      </c>
    </row>
    <row r="4408" spans="1:31" x14ac:dyDescent="0.25">
      <c r="A4408">
        <v>2387931</v>
      </c>
      <c r="B4408">
        <v>1</v>
      </c>
      <c r="C4408" t="s">
        <v>81</v>
      </c>
      <c r="D4408" t="s">
        <v>119</v>
      </c>
      <c r="E4408" t="s">
        <v>132</v>
      </c>
      <c r="F4408" t="s">
        <v>12803</v>
      </c>
      <c r="G4408" t="s">
        <v>187</v>
      </c>
      <c r="H4408" t="s">
        <v>135</v>
      </c>
      <c r="I4408" t="s">
        <v>136</v>
      </c>
      <c r="J4408" t="s">
        <v>137</v>
      </c>
      <c r="K4408" t="s">
        <v>163</v>
      </c>
      <c r="L4408" t="s">
        <v>12804</v>
      </c>
      <c r="M4408" t="s">
        <v>12805</v>
      </c>
      <c r="N4408">
        <v>0.503611111</v>
      </c>
      <c r="O4408">
        <v>0</v>
      </c>
      <c r="P4408">
        <v>297</v>
      </c>
      <c r="Q4408">
        <v>0</v>
      </c>
      <c r="R4408">
        <v>5</v>
      </c>
      <c r="S4408">
        <v>0</v>
      </c>
      <c r="T4408">
        <v>9</v>
      </c>
      <c r="U4408">
        <v>0</v>
      </c>
      <c r="V4408">
        <v>0</v>
      </c>
      <c r="W4408">
        <v>0</v>
      </c>
      <c r="X4408">
        <v>23.720246856645726</v>
      </c>
      <c r="Y4408">
        <v>0</v>
      </c>
      <c r="Z4408">
        <v>0.43628358031135311</v>
      </c>
      <c r="AA4408">
        <v>0</v>
      </c>
      <c r="AB4408">
        <v>1.2929588428052099</v>
      </c>
      <c r="AC4408">
        <v>0</v>
      </c>
      <c r="AD4408">
        <v>0</v>
      </c>
      <c r="AE4408">
        <v>25.44948927976229</v>
      </c>
    </row>
    <row r="4409" spans="1:31" x14ac:dyDescent="0.25">
      <c r="A4409">
        <v>2388097</v>
      </c>
      <c r="B4409">
        <v>1</v>
      </c>
      <c r="C4409" t="s">
        <v>81</v>
      </c>
      <c r="D4409" t="s">
        <v>119</v>
      </c>
      <c r="E4409" t="s">
        <v>153</v>
      </c>
      <c r="F4409" t="s">
        <v>12806</v>
      </c>
      <c r="G4409" t="s">
        <v>8502</v>
      </c>
      <c r="H4409" t="s">
        <v>143</v>
      </c>
      <c r="I4409" t="s">
        <v>136</v>
      </c>
      <c r="J4409" t="s">
        <v>3</v>
      </c>
      <c r="K4409" t="s">
        <v>163</v>
      </c>
      <c r="L4409" t="s">
        <v>12807</v>
      </c>
      <c r="M4409" t="s">
        <v>12808</v>
      </c>
      <c r="N4409">
        <v>2.6311111110000001</v>
      </c>
      <c r="O4409">
        <v>0</v>
      </c>
      <c r="P4409">
        <v>1625</v>
      </c>
      <c r="Q4409">
        <v>87</v>
      </c>
      <c r="R4409">
        <v>273</v>
      </c>
      <c r="S4409">
        <v>7</v>
      </c>
      <c r="T4409">
        <v>130</v>
      </c>
      <c r="U4409">
        <v>0</v>
      </c>
      <c r="V4409">
        <v>0</v>
      </c>
      <c r="W4409">
        <v>0</v>
      </c>
      <c r="X4409">
        <v>760.71259380008746</v>
      </c>
      <c r="Y4409">
        <v>353.4115037967797</v>
      </c>
      <c r="Z4409">
        <v>1062.9457504623961</v>
      </c>
      <c r="AA4409">
        <v>35.868312534555379</v>
      </c>
      <c r="AB4409">
        <v>192.78673156783691</v>
      </c>
      <c r="AC4409">
        <v>0</v>
      </c>
      <c r="AD4409">
        <v>0</v>
      </c>
      <c r="AE4409">
        <v>2405.7248921616556</v>
      </c>
    </row>
    <row r="4410" spans="1:31" x14ac:dyDescent="0.25">
      <c r="A4410">
        <v>2388031</v>
      </c>
      <c r="B4410">
        <v>1</v>
      </c>
      <c r="C4410" t="s">
        <v>80</v>
      </c>
      <c r="D4410" t="s">
        <v>96</v>
      </c>
      <c r="E4410" t="s">
        <v>153</v>
      </c>
      <c r="F4410" t="s">
        <v>452</v>
      </c>
      <c r="G4410" t="s">
        <v>134</v>
      </c>
      <c r="H4410" t="s">
        <v>143</v>
      </c>
      <c r="I4410" t="s">
        <v>136</v>
      </c>
      <c r="J4410" t="s">
        <v>137</v>
      </c>
      <c r="K4410" t="s">
        <v>138</v>
      </c>
      <c r="L4410" t="s">
        <v>12809</v>
      </c>
      <c r="M4410" t="s">
        <v>12810</v>
      </c>
      <c r="N4410">
        <v>1.990555555</v>
      </c>
      <c r="O4410">
        <v>3</v>
      </c>
      <c r="P4410">
        <v>3349</v>
      </c>
      <c r="Q4410">
        <v>1</v>
      </c>
      <c r="R4410">
        <v>213</v>
      </c>
      <c r="S4410">
        <v>5</v>
      </c>
      <c r="T4410">
        <v>852</v>
      </c>
      <c r="U4410">
        <v>1</v>
      </c>
      <c r="V4410">
        <v>0</v>
      </c>
      <c r="W4410">
        <v>83.333317726942809</v>
      </c>
      <c r="X4410">
        <v>1579.5727999730523</v>
      </c>
      <c r="Y4410">
        <v>3.0271037518739496</v>
      </c>
      <c r="Z4410">
        <v>185.32287325768129</v>
      </c>
      <c r="AA4410">
        <v>213.36479841403047</v>
      </c>
      <c r="AB4410">
        <v>2083.4364281157505</v>
      </c>
      <c r="AC4410">
        <v>3.4191312795885835</v>
      </c>
      <c r="AD4410">
        <v>0</v>
      </c>
      <c r="AE4410">
        <v>4151.4764525189194</v>
      </c>
    </row>
    <row r="4411" spans="1:31" x14ac:dyDescent="0.25">
      <c r="A4411">
        <v>2388054</v>
      </c>
      <c r="B4411">
        <v>1</v>
      </c>
      <c r="C4411" t="s">
        <v>80</v>
      </c>
      <c r="D4411" t="s">
        <v>85</v>
      </c>
      <c r="E4411" t="s">
        <v>141</v>
      </c>
      <c r="F4411" t="s">
        <v>12811</v>
      </c>
      <c r="G4411" t="s">
        <v>235</v>
      </c>
      <c r="H4411" t="s">
        <v>143</v>
      </c>
      <c r="I4411" t="s">
        <v>136</v>
      </c>
      <c r="J4411" t="s">
        <v>3</v>
      </c>
      <c r="K4411" t="s">
        <v>163</v>
      </c>
      <c r="L4411" t="s">
        <v>12812</v>
      </c>
      <c r="M4411" t="s">
        <v>12813</v>
      </c>
      <c r="N4411">
        <v>2.1344444440000001</v>
      </c>
      <c r="O4411">
        <v>0</v>
      </c>
      <c r="P4411">
        <v>1439</v>
      </c>
      <c r="Q4411">
        <v>0</v>
      </c>
      <c r="R4411">
        <v>0</v>
      </c>
      <c r="S4411">
        <v>0</v>
      </c>
      <c r="T4411">
        <v>460</v>
      </c>
      <c r="U4411">
        <v>0</v>
      </c>
      <c r="V4411">
        <v>1</v>
      </c>
      <c r="W4411">
        <v>0</v>
      </c>
      <c r="X4411">
        <v>574.63368003380242</v>
      </c>
      <c r="Y4411">
        <v>0</v>
      </c>
      <c r="Z4411">
        <v>0</v>
      </c>
      <c r="AA4411">
        <v>0</v>
      </c>
      <c r="AB4411">
        <v>868.84066786247809</v>
      </c>
      <c r="AC4411">
        <v>0</v>
      </c>
      <c r="AD4411">
        <v>4.2541395677538887</v>
      </c>
      <c r="AE4411">
        <v>1447.7284874640343</v>
      </c>
    </row>
    <row r="4412" spans="1:31" x14ac:dyDescent="0.25">
      <c r="A4412">
        <v>2388223</v>
      </c>
      <c r="B4412">
        <v>1</v>
      </c>
      <c r="C4412" t="s">
        <v>80</v>
      </c>
      <c r="D4412" t="s">
        <v>97</v>
      </c>
      <c r="E4412" t="s">
        <v>181</v>
      </c>
      <c r="F4412" t="s">
        <v>12814</v>
      </c>
      <c r="G4412" t="s">
        <v>235</v>
      </c>
      <c r="H4412" t="s">
        <v>135</v>
      </c>
      <c r="I4412" t="s">
        <v>136</v>
      </c>
      <c r="J4412" t="s">
        <v>137</v>
      </c>
      <c r="K4412" t="s">
        <v>163</v>
      </c>
      <c r="L4412" t="s">
        <v>12815</v>
      </c>
      <c r="M4412" t="s">
        <v>12816</v>
      </c>
      <c r="N4412">
        <v>1.4822222220000001</v>
      </c>
      <c r="O4412">
        <v>0</v>
      </c>
      <c r="P4412">
        <v>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0.49487048472898232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0.49487048472898232</v>
      </c>
    </row>
    <row r="4413" spans="1:31" x14ac:dyDescent="0.25">
      <c r="A4413">
        <v>2388011</v>
      </c>
      <c r="B4413">
        <v>1</v>
      </c>
      <c r="C4413" t="s">
        <v>80</v>
      </c>
      <c r="D4413" t="s">
        <v>93</v>
      </c>
      <c r="E4413" t="s">
        <v>153</v>
      </c>
      <c r="F4413" t="s">
        <v>12817</v>
      </c>
      <c r="G4413" t="s">
        <v>134</v>
      </c>
      <c r="H4413" t="s">
        <v>143</v>
      </c>
      <c r="I4413" t="s">
        <v>136</v>
      </c>
      <c r="J4413" t="s">
        <v>137</v>
      </c>
      <c r="K4413" t="s">
        <v>138</v>
      </c>
      <c r="L4413" t="s">
        <v>12818</v>
      </c>
      <c r="M4413" t="s">
        <v>12819</v>
      </c>
      <c r="N4413">
        <v>3.68</v>
      </c>
      <c r="O4413">
        <v>0</v>
      </c>
      <c r="P4413">
        <v>1942</v>
      </c>
      <c r="Q4413">
        <v>0</v>
      </c>
      <c r="R4413">
        <v>62</v>
      </c>
      <c r="S4413">
        <v>6</v>
      </c>
      <c r="T4413">
        <v>247</v>
      </c>
      <c r="U4413">
        <v>4</v>
      </c>
      <c r="V4413">
        <v>1</v>
      </c>
      <c r="W4413">
        <v>0</v>
      </c>
      <c r="X4413">
        <v>1251.7520887848038</v>
      </c>
      <c r="Y4413">
        <v>0</v>
      </c>
      <c r="Z4413">
        <v>355.95149764406943</v>
      </c>
      <c r="AA4413">
        <v>113.59191987782506</v>
      </c>
      <c r="AB4413">
        <v>888.80619345815933</v>
      </c>
      <c r="AC4413">
        <v>571.38046794454351</v>
      </c>
      <c r="AD4413">
        <v>5.2454205033811103</v>
      </c>
      <c r="AE4413">
        <v>3186.7275882127819</v>
      </c>
    </row>
    <row r="4414" spans="1:31" x14ac:dyDescent="0.25">
      <c r="A4414">
        <v>2388117</v>
      </c>
      <c r="B4414">
        <v>1</v>
      </c>
      <c r="C4414" t="s">
        <v>80</v>
      </c>
      <c r="D4414" t="s">
        <v>100</v>
      </c>
      <c r="E4414" t="s">
        <v>181</v>
      </c>
      <c r="F4414" t="s">
        <v>12820</v>
      </c>
      <c r="G4414" t="s">
        <v>231</v>
      </c>
      <c r="H4414" t="s">
        <v>135</v>
      </c>
      <c r="I4414" t="s">
        <v>136</v>
      </c>
      <c r="J4414" t="s">
        <v>137</v>
      </c>
      <c r="K4414" t="s">
        <v>163</v>
      </c>
      <c r="L4414" t="s">
        <v>12821</v>
      </c>
      <c r="M4414" t="s">
        <v>12822</v>
      </c>
      <c r="N4414">
        <v>8.7222222219999992</v>
      </c>
      <c r="O4414">
        <v>0</v>
      </c>
      <c r="P4414">
        <v>19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39.490529358647642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39.490529358647642</v>
      </c>
    </row>
    <row r="4415" spans="1:31" x14ac:dyDescent="0.25">
      <c r="A4415">
        <v>2388183</v>
      </c>
      <c r="B4415">
        <v>1</v>
      </c>
      <c r="C4415" t="s">
        <v>81</v>
      </c>
      <c r="D4415" t="s">
        <v>121</v>
      </c>
      <c r="E4415" t="s">
        <v>157</v>
      </c>
      <c r="F4415" t="s">
        <v>12823</v>
      </c>
      <c r="G4415" t="s">
        <v>235</v>
      </c>
      <c r="H4415" t="s">
        <v>135</v>
      </c>
      <c r="I4415" t="s">
        <v>136</v>
      </c>
      <c r="J4415" t="s">
        <v>3</v>
      </c>
      <c r="K4415" t="s">
        <v>163</v>
      </c>
      <c r="L4415" t="s">
        <v>12824</v>
      </c>
      <c r="M4415" t="s">
        <v>12825</v>
      </c>
      <c r="N4415">
        <v>3.9955555550000001</v>
      </c>
      <c r="O4415">
        <v>0</v>
      </c>
      <c r="P4415">
        <v>60</v>
      </c>
      <c r="Q4415">
        <v>0</v>
      </c>
      <c r="R4415">
        <v>0</v>
      </c>
      <c r="S4415">
        <v>0</v>
      </c>
      <c r="T4415">
        <v>2</v>
      </c>
      <c r="U4415">
        <v>0</v>
      </c>
      <c r="V4415">
        <v>0</v>
      </c>
      <c r="W4415">
        <v>0</v>
      </c>
      <c r="X4415">
        <v>54.338497771379352</v>
      </c>
      <c r="Y4415">
        <v>0</v>
      </c>
      <c r="Z4415">
        <v>0</v>
      </c>
      <c r="AA4415">
        <v>0</v>
      </c>
      <c r="AB4415">
        <v>1.2227272047667248</v>
      </c>
      <c r="AC4415">
        <v>0</v>
      </c>
      <c r="AD4415">
        <v>0</v>
      </c>
      <c r="AE4415">
        <v>55.561224976146079</v>
      </c>
    </row>
    <row r="4416" spans="1:31" x14ac:dyDescent="0.25">
      <c r="A4416">
        <v>2388206</v>
      </c>
      <c r="B4416">
        <v>1</v>
      </c>
      <c r="C4416" t="s">
        <v>81</v>
      </c>
      <c r="D4416" t="s">
        <v>128</v>
      </c>
      <c r="E4416" t="s">
        <v>181</v>
      </c>
      <c r="F4416" t="s">
        <v>12826</v>
      </c>
      <c r="G4416" t="s">
        <v>183</v>
      </c>
      <c r="H4416" t="s">
        <v>135</v>
      </c>
      <c r="I4416" t="s">
        <v>136</v>
      </c>
      <c r="J4416" t="s">
        <v>137</v>
      </c>
      <c r="K4416" t="s">
        <v>163</v>
      </c>
      <c r="L4416" t="s">
        <v>12827</v>
      </c>
      <c r="M4416" t="s">
        <v>12828</v>
      </c>
      <c r="N4416">
        <v>0.84833333300000002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0.21621545997072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0.21621545997072</v>
      </c>
    </row>
    <row r="4417" spans="1:31" x14ac:dyDescent="0.25">
      <c r="A4417">
        <v>2388189</v>
      </c>
      <c r="B4417">
        <v>1</v>
      </c>
      <c r="C4417" t="s">
        <v>80</v>
      </c>
      <c r="D4417" t="s">
        <v>97</v>
      </c>
      <c r="E4417" t="s">
        <v>153</v>
      </c>
      <c r="F4417" t="s">
        <v>5070</v>
      </c>
      <c r="G4417" t="s">
        <v>162</v>
      </c>
      <c r="H4417" t="s">
        <v>143</v>
      </c>
      <c r="I4417" t="s">
        <v>136</v>
      </c>
      <c r="J4417" t="s">
        <v>137</v>
      </c>
      <c r="K4417" t="s">
        <v>163</v>
      </c>
      <c r="L4417" t="s">
        <v>12829</v>
      </c>
      <c r="M4417" t="s">
        <v>12830</v>
      </c>
      <c r="N4417">
        <v>1.691944444</v>
      </c>
      <c r="O4417">
        <v>21</v>
      </c>
      <c r="P4417">
        <v>110</v>
      </c>
      <c r="Q4417">
        <v>4</v>
      </c>
      <c r="R4417">
        <v>34</v>
      </c>
      <c r="S4417">
        <v>4</v>
      </c>
      <c r="T4417">
        <v>18</v>
      </c>
      <c r="U4417">
        <v>0</v>
      </c>
      <c r="V4417">
        <v>0</v>
      </c>
      <c r="W4417">
        <v>140.73359225747132</v>
      </c>
      <c r="X4417">
        <v>287.10292314995979</v>
      </c>
      <c r="Y4417">
        <v>5.1112560838442036</v>
      </c>
      <c r="Z4417">
        <v>41.631446461561694</v>
      </c>
      <c r="AA4417">
        <v>33.563866500929521</v>
      </c>
      <c r="AB4417">
        <v>36.321037540215386</v>
      </c>
      <c r="AC4417">
        <v>0</v>
      </c>
      <c r="AD4417">
        <v>0</v>
      </c>
      <c r="AE4417">
        <v>544.46412199398185</v>
      </c>
    </row>
    <row r="4418" spans="1:31" x14ac:dyDescent="0.25">
      <c r="A4418">
        <v>2388083</v>
      </c>
      <c r="B4418">
        <v>1</v>
      </c>
      <c r="C4418" t="s">
        <v>80</v>
      </c>
      <c r="D4418" t="s">
        <v>104</v>
      </c>
      <c r="E4418" t="s">
        <v>157</v>
      </c>
      <c r="F4418" t="s">
        <v>12831</v>
      </c>
      <c r="G4418" t="s">
        <v>681</v>
      </c>
      <c r="H4418" t="s">
        <v>135</v>
      </c>
      <c r="I4418" t="s">
        <v>136</v>
      </c>
      <c r="J4418" t="s">
        <v>137</v>
      </c>
      <c r="K4418" t="s">
        <v>163</v>
      </c>
      <c r="L4418" t="s">
        <v>12832</v>
      </c>
      <c r="M4418" t="s">
        <v>12833</v>
      </c>
      <c r="N4418">
        <v>2.5252777769999999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</row>
    <row r="4419" spans="1:31" x14ac:dyDescent="0.25">
      <c r="A4419">
        <v>2387997</v>
      </c>
      <c r="B4419">
        <v>1</v>
      </c>
      <c r="C4419" t="s">
        <v>81</v>
      </c>
      <c r="D4419" t="s">
        <v>112</v>
      </c>
      <c r="E4419" t="s">
        <v>153</v>
      </c>
      <c r="F4419" t="s">
        <v>12215</v>
      </c>
      <c r="G4419" t="s">
        <v>134</v>
      </c>
      <c r="H4419" t="s">
        <v>143</v>
      </c>
      <c r="I4419" t="s">
        <v>136</v>
      </c>
      <c r="J4419" t="s">
        <v>137</v>
      </c>
      <c r="K4419" t="s">
        <v>138</v>
      </c>
      <c r="L4419" t="s">
        <v>12834</v>
      </c>
      <c r="M4419" t="s">
        <v>12835</v>
      </c>
      <c r="N4419">
        <v>2.082777777</v>
      </c>
      <c r="O4419">
        <v>0</v>
      </c>
      <c r="P4419">
        <v>536</v>
      </c>
      <c r="Q4419">
        <v>3</v>
      </c>
      <c r="R4419">
        <v>4</v>
      </c>
      <c r="S4419">
        <v>2</v>
      </c>
      <c r="T4419">
        <v>56</v>
      </c>
      <c r="U4419">
        <v>2</v>
      </c>
      <c r="V4419">
        <v>0</v>
      </c>
      <c r="W4419">
        <v>0</v>
      </c>
      <c r="X4419">
        <v>103.34614753367615</v>
      </c>
      <c r="Y4419">
        <v>22.133061743758859</v>
      </c>
      <c r="Z4419">
        <v>7.769856457652291</v>
      </c>
      <c r="AA4419">
        <v>4.7796944466256335</v>
      </c>
      <c r="AB4419">
        <v>33.240139537490187</v>
      </c>
      <c r="AC4419">
        <v>294.74060700895222</v>
      </c>
      <c r="AD4419">
        <v>0</v>
      </c>
      <c r="AE4419">
        <v>466.00950672815532</v>
      </c>
    </row>
    <row r="4420" spans="1:31" x14ac:dyDescent="0.25">
      <c r="A4420">
        <v>2388329</v>
      </c>
      <c r="B4420">
        <v>1</v>
      </c>
      <c r="C4420" t="s">
        <v>81</v>
      </c>
      <c r="D4420" t="s">
        <v>120</v>
      </c>
      <c r="E4420" t="s">
        <v>181</v>
      </c>
      <c r="F4420" t="s">
        <v>12836</v>
      </c>
      <c r="G4420" t="s">
        <v>183</v>
      </c>
      <c r="H4420" t="s">
        <v>135</v>
      </c>
      <c r="I4420" t="s">
        <v>136</v>
      </c>
      <c r="J4420" t="s">
        <v>137</v>
      </c>
      <c r="K4420" t="s">
        <v>163</v>
      </c>
      <c r="L4420" t="s">
        <v>12837</v>
      </c>
      <c r="M4420" t="s">
        <v>12838</v>
      </c>
      <c r="N4420">
        <v>1.7677777770000001</v>
      </c>
      <c r="O4420">
        <v>0</v>
      </c>
      <c r="P4420">
        <v>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5.6539815407960006E-2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5.6539815407960006E-2</v>
      </c>
    </row>
    <row r="4421" spans="1:31" x14ac:dyDescent="0.25">
      <c r="A4421">
        <v>2387937</v>
      </c>
      <c r="B4421">
        <v>1</v>
      </c>
      <c r="C4421" t="s">
        <v>80</v>
      </c>
      <c r="D4421" t="s">
        <v>92</v>
      </c>
      <c r="E4421" t="s">
        <v>176</v>
      </c>
      <c r="F4421" t="s">
        <v>12839</v>
      </c>
      <c r="G4421" t="s">
        <v>261</v>
      </c>
      <c r="H4421" t="s">
        <v>135</v>
      </c>
      <c r="I4421" t="s">
        <v>136</v>
      </c>
      <c r="J4421" t="s">
        <v>137</v>
      </c>
      <c r="K4421" t="s">
        <v>163</v>
      </c>
      <c r="L4421" t="s">
        <v>12840</v>
      </c>
      <c r="M4421" t="s">
        <v>12841</v>
      </c>
      <c r="N4421">
        <v>1.314444444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3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12.040449711157059</v>
      </c>
      <c r="AC4421">
        <v>0</v>
      </c>
      <c r="AD4421">
        <v>0</v>
      </c>
      <c r="AE4421">
        <v>12.040449711157059</v>
      </c>
    </row>
    <row r="4422" spans="1:31" x14ac:dyDescent="0.25">
      <c r="A4422">
        <v>2388043</v>
      </c>
      <c r="B4422">
        <v>1</v>
      </c>
      <c r="C4422" t="s">
        <v>81</v>
      </c>
      <c r="D4422" t="s">
        <v>123</v>
      </c>
      <c r="E4422" t="s">
        <v>141</v>
      </c>
      <c r="F4422" t="s">
        <v>12842</v>
      </c>
      <c r="G4422" t="s">
        <v>1161</v>
      </c>
      <c r="H4422" t="s">
        <v>143</v>
      </c>
      <c r="I4422" t="s">
        <v>136</v>
      </c>
      <c r="J4422" t="s">
        <v>137</v>
      </c>
      <c r="K4422" t="s">
        <v>163</v>
      </c>
      <c r="L4422" t="s">
        <v>12843</v>
      </c>
      <c r="M4422" t="s">
        <v>12844</v>
      </c>
      <c r="N4422">
        <v>1.628055555</v>
      </c>
      <c r="O4422">
        <v>0</v>
      </c>
      <c r="P4422">
        <v>58</v>
      </c>
      <c r="Q4422">
        <v>0</v>
      </c>
      <c r="R4422">
        <v>6</v>
      </c>
      <c r="S4422">
        <v>0</v>
      </c>
      <c r="T4422">
        <v>7</v>
      </c>
      <c r="U4422">
        <v>0</v>
      </c>
      <c r="V4422">
        <v>0</v>
      </c>
      <c r="W4422">
        <v>0</v>
      </c>
      <c r="X4422">
        <v>12.803099999382706</v>
      </c>
      <c r="Y4422">
        <v>0</v>
      </c>
      <c r="Z4422">
        <v>1.4684495881687816</v>
      </c>
      <c r="AA4422">
        <v>0</v>
      </c>
      <c r="AB4422">
        <v>3.2030219752313931</v>
      </c>
      <c r="AC4422">
        <v>0</v>
      </c>
      <c r="AD4422">
        <v>0</v>
      </c>
      <c r="AE4422">
        <v>17.474571562782881</v>
      </c>
    </row>
    <row r="4423" spans="1:31" x14ac:dyDescent="0.25">
      <c r="A4423">
        <v>2388335</v>
      </c>
      <c r="B4423">
        <v>1</v>
      </c>
      <c r="C4423" t="s">
        <v>80</v>
      </c>
      <c r="D4423" t="s">
        <v>105</v>
      </c>
      <c r="E4423" t="s">
        <v>181</v>
      </c>
      <c r="F4423" t="s">
        <v>12762</v>
      </c>
      <c r="G4423" t="s">
        <v>231</v>
      </c>
      <c r="H4423" t="s">
        <v>135</v>
      </c>
      <c r="I4423" t="s">
        <v>136</v>
      </c>
      <c r="J4423" t="s">
        <v>137</v>
      </c>
      <c r="K4423" t="s">
        <v>163</v>
      </c>
      <c r="L4423" t="s">
        <v>12845</v>
      </c>
      <c r="M4423" t="s">
        <v>12846</v>
      </c>
      <c r="N4423">
        <v>3.3877777770000002</v>
      </c>
      <c r="O4423">
        <v>0</v>
      </c>
      <c r="P4423">
        <v>9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4.3382526021922763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4.3382526021922763</v>
      </c>
    </row>
    <row r="4424" spans="1:31" x14ac:dyDescent="0.25">
      <c r="A4424">
        <v>2387934</v>
      </c>
      <c r="B4424">
        <v>1</v>
      </c>
      <c r="C4424" t="s">
        <v>80</v>
      </c>
      <c r="D4424" t="s">
        <v>99</v>
      </c>
      <c r="E4424" t="s">
        <v>176</v>
      </c>
      <c r="F4424" t="s">
        <v>12847</v>
      </c>
      <c r="G4424" t="s">
        <v>272</v>
      </c>
      <c r="H4424" t="s">
        <v>135</v>
      </c>
      <c r="I4424" t="s">
        <v>136</v>
      </c>
      <c r="J4424" t="s">
        <v>137</v>
      </c>
      <c r="K4424" t="s">
        <v>163</v>
      </c>
      <c r="L4424" t="s">
        <v>12848</v>
      </c>
      <c r="M4424" t="s">
        <v>12849</v>
      </c>
      <c r="N4424">
        <v>1.291388888</v>
      </c>
      <c r="O4424">
        <v>0</v>
      </c>
      <c r="P4424">
        <v>7</v>
      </c>
      <c r="Q4424">
        <v>0</v>
      </c>
      <c r="R4424">
        <v>0</v>
      </c>
      <c r="S4424">
        <v>0</v>
      </c>
      <c r="T4424">
        <v>10</v>
      </c>
      <c r="U4424">
        <v>0</v>
      </c>
      <c r="V4424">
        <v>0</v>
      </c>
      <c r="W4424">
        <v>0</v>
      </c>
      <c r="X4424">
        <v>1.8970173864703799</v>
      </c>
      <c r="Y4424">
        <v>0</v>
      </c>
      <c r="Z4424">
        <v>0</v>
      </c>
      <c r="AA4424">
        <v>0</v>
      </c>
      <c r="AB4424">
        <v>9.62521563389876</v>
      </c>
      <c r="AC4424">
        <v>0</v>
      </c>
      <c r="AD4424">
        <v>0</v>
      </c>
      <c r="AE4424">
        <v>11.522233020369139</v>
      </c>
    </row>
    <row r="4425" spans="1:31" x14ac:dyDescent="0.25">
      <c r="A4425">
        <v>2387977</v>
      </c>
      <c r="B4425">
        <v>1</v>
      </c>
      <c r="C4425" t="s">
        <v>80</v>
      </c>
      <c r="D4425" t="s">
        <v>101</v>
      </c>
      <c r="E4425" t="s">
        <v>157</v>
      </c>
      <c r="F4425" t="s">
        <v>10352</v>
      </c>
      <c r="G4425" t="s">
        <v>134</v>
      </c>
      <c r="H4425" t="s">
        <v>135</v>
      </c>
      <c r="I4425" t="s">
        <v>136</v>
      </c>
      <c r="J4425" t="s">
        <v>137</v>
      </c>
      <c r="K4425" t="s">
        <v>138</v>
      </c>
      <c r="L4425" t="s">
        <v>12850</v>
      </c>
      <c r="M4425" t="s">
        <v>12851</v>
      </c>
      <c r="N4425">
        <v>8.0872222219999994</v>
      </c>
      <c r="O4425">
        <v>0</v>
      </c>
      <c r="P4425">
        <v>52</v>
      </c>
      <c r="Q4425">
        <v>0</v>
      </c>
      <c r="R4425">
        <v>1</v>
      </c>
      <c r="S4425">
        <v>0</v>
      </c>
      <c r="T4425">
        <v>3</v>
      </c>
      <c r="U4425">
        <v>0</v>
      </c>
      <c r="V4425">
        <v>0</v>
      </c>
      <c r="W4425">
        <v>0</v>
      </c>
      <c r="X4425">
        <v>62.784725679382134</v>
      </c>
      <c r="Y4425">
        <v>0</v>
      </c>
      <c r="Z4425">
        <v>1.0592246161021452</v>
      </c>
      <c r="AA4425">
        <v>0</v>
      </c>
      <c r="AB4425">
        <v>25.395792419223529</v>
      </c>
      <c r="AC4425">
        <v>0</v>
      </c>
      <c r="AD4425">
        <v>0</v>
      </c>
      <c r="AE4425">
        <v>89.239742714707802</v>
      </c>
    </row>
    <row r="4426" spans="1:31" x14ac:dyDescent="0.25">
      <c r="A4426">
        <v>2388126</v>
      </c>
      <c r="B4426">
        <v>1</v>
      </c>
      <c r="C4426" t="s">
        <v>81</v>
      </c>
      <c r="D4426" t="s">
        <v>112</v>
      </c>
      <c r="E4426" t="s">
        <v>153</v>
      </c>
      <c r="F4426" t="s">
        <v>8039</v>
      </c>
      <c r="G4426" t="s">
        <v>162</v>
      </c>
      <c r="H4426" t="s">
        <v>143</v>
      </c>
      <c r="I4426" t="s">
        <v>136</v>
      </c>
      <c r="J4426" t="s">
        <v>137</v>
      </c>
      <c r="K4426" t="s">
        <v>163</v>
      </c>
      <c r="L4426" t="s">
        <v>12852</v>
      </c>
      <c r="M4426" t="s">
        <v>12853</v>
      </c>
      <c r="N4426">
        <v>0.64361111100000001</v>
      </c>
      <c r="O4426">
        <v>0</v>
      </c>
      <c r="P4426">
        <v>438</v>
      </c>
      <c r="Q4426">
        <v>0</v>
      </c>
      <c r="R4426">
        <v>58</v>
      </c>
      <c r="S4426">
        <v>6</v>
      </c>
      <c r="T4426">
        <v>67</v>
      </c>
      <c r="U4426">
        <v>3</v>
      </c>
      <c r="V4426">
        <v>0</v>
      </c>
      <c r="W4426">
        <v>0</v>
      </c>
      <c r="X4426">
        <v>43.75847480528693</v>
      </c>
      <c r="Y4426">
        <v>0</v>
      </c>
      <c r="Z4426">
        <v>24.375060846627232</v>
      </c>
      <c r="AA4426">
        <v>75.077274683967886</v>
      </c>
      <c r="AB4426">
        <v>26.013453044990612</v>
      </c>
      <c r="AC4426">
        <v>13.671488285075982</v>
      </c>
      <c r="AD4426">
        <v>0</v>
      </c>
      <c r="AE4426">
        <v>182.89575166594867</v>
      </c>
    </row>
    <row r="4427" spans="1:31" x14ac:dyDescent="0.25">
      <c r="A4427">
        <v>2388020</v>
      </c>
      <c r="B4427">
        <v>1</v>
      </c>
      <c r="C4427" t="s">
        <v>80</v>
      </c>
      <c r="D4427" t="s">
        <v>103</v>
      </c>
      <c r="E4427" t="s">
        <v>132</v>
      </c>
      <c r="F4427" t="s">
        <v>12854</v>
      </c>
      <c r="G4427" t="s">
        <v>254</v>
      </c>
      <c r="H4427" t="s">
        <v>135</v>
      </c>
      <c r="I4427" t="s">
        <v>136</v>
      </c>
      <c r="J4427" t="s">
        <v>137</v>
      </c>
      <c r="K4427" t="s">
        <v>163</v>
      </c>
      <c r="L4427" t="s">
        <v>12855</v>
      </c>
      <c r="M4427" t="s">
        <v>12856</v>
      </c>
      <c r="N4427">
        <v>1.8019444440000001</v>
      </c>
      <c r="O4427">
        <v>0</v>
      </c>
      <c r="P4427">
        <v>226</v>
      </c>
      <c r="Q4427">
        <v>0</v>
      </c>
      <c r="R4427">
        <v>1</v>
      </c>
      <c r="S4427">
        <v>0</v>
      </c>
      <c r="T4427">
        <v>22</v>
      </c>
      <c r="U4427">
        <v>0</v>
      </c>
      <c r="V4427">
        <v>0</v>
      </c>
      <c r="W4427">
        <v>0</v>
      </c>
      <c r="X4427">
        <v>101.51867851281904</v>
      </c>
      <c r="Y4427">
        <v>0</v>
      </c>
      <c r="Z4427">
        <v>0.49927949187171972</v>
      </c>
      <c r="AA4427">
        <v>0</v>
      </c>
      <c r="AB4427">
        <v>9.9375607916247883</v>
      </c>
      <c r="AC4427">
        <v>0</v>
      </c>
      <c r="AD4427">
        <v>0</v>
      </c>
      <c r="AE4427">
        <v>111.95551879631554</v>
      </c>
    </row>
    <row r="4428" spans="1:31" x14ac:dyDescent="0.25">
      <c r="A4428">
        <v>2388312</v>
      </c>
      <c r="B4428">
        <v>1</v>
      </c>
      <c r="C4428" t="s">
        <v>80</v>
      </c>
      <c r="D4428" t="s">
        <v>105</v>
      </c>
      <c r="E4428" t="s">
        <v>153</v>
      </c>
      <c r="F4428" t="s">
        <v>12857</v>
      </c>
      <c r="G4428" t="s">
        <v>162</v>
      </c>
      <c r="H4428" t="s">
        <v>143</v>
      </c>
      <c r="I4428" t="s">
        <v>136</v>
      </c>
      <c r="J4428" t="s">
        <v>137</v>
      </c>
      <c r="K4428" t="s">
        <v>163</v>
      </c>
      <c r="L4428" t="s">
        <v>12858</v>
      </c>
      <c r="M4428" t="s">
        <v>12859</v>
      </c>
      <c r="N4428">
        <v>0.90472222199999996</v>
      </c>
      <c r="O4428">
        <v>4</v>
      </c>
      <c r="P4428">
        <v>331</v>
      </c>
      <c r="Q4428">
        <v>6</v>
      </c>
      <c r="R4428">
        <v>4</v>
      </c>
      <c r="S4428">
        <v>33</v>
      </c>
      <c r="T4428">
        <v>127</v>
      </c>
      <c r="U4428">
        <v>19</v>
      </c>
      <c r="V4428">
        <v>33</v>
      </c>
      <c r="W4428">
        <v>17.243623328633458</v>
      </c>
      <c r="X4428">
        <v>93.714001271697995</v>
      </c>
      <c r="Y4428">
        <v>2.6203579291312775</v>
      </c>
      <c r="Z4428">
        <v>9.3315094338791837</v>
      </c>
      <c r="AA4428">
        <v>138.64093276201552</v>
      </c>
      <c r="AB4428">
        <v>189.85937530885528</v>
      </c>
      <c r="AC4428">
        <v>748.86476474592303</v>
      </c>
      <c r="AD4428">
        <v>337.56677996957393</v>
      </c>
      <c r="AE4428">
        <v>1537.8413447497096</v>
      </c>
    </row>
    <row r="4429" spans="1:31" x14ac:dyDescent="0.25">
      <c r="A4429">
        <v>2388063</v>
      </c>
      <c r="B4429">
        <v>1</v>
      </c>
      <c r="C4429" t="s">
        <v>81</v>
      </c>
      <c r="D4429" t="s">
        <v>123</v>
      </c>
      <c r="E4429" t="s">
        <v>153</v>
      </c>
      <c r="F4429" t="s">
        <v>7919</v>
      </c>
      <c r="G4429" t="s">
        <v>162</v>
      </c>
      <c r="H4429" t="s">
        <v>143</v>
      </c>
      <c r="I4429" t="s">
        <v>136</v>
      </c>
      <c r="J4429" t="s">
        <v>137</v>
      </c>
      <c r="K4429" t="s">
        <v>163</v>
      </c>
      <c r="L4429" t="s">
        <v>12860</v>
      </c>
      <c r="M4429" t="s">
        <v>12861</v>
      </c>
      <c r="N4429">
        <v>0.85250000000000004</v>
      </c>
      <c r="O4429">
        <v>5</v>
      </c>
      <c r="P4429">
        <v>384</v>
      </c>
      <c r="Q4429">
        <v>406</v>
      </c>
      <c r="R4429">
        <v>439</v>
      </c>
      <c r="S4429">
        <v>40</v>
      </c>
      <c r="T4429">
        <v>80</v>
      </c>
      <c r="U4429">
        <v>1</v>
      </c>
      <c r="V4429">
        <v>0</v>
      </c>
      <c r="W4429">
        <v>0.68422464807404837</v>
      </c>
      <c r="X4429">
        <v>54.042512551907635</v>
      </c>
      <c r="Y4429">
        <v>245.49025355329576</v>
      </c>
      <c r="Z4429">
        <v>156.00455834719162</v>
      </c>
      <c r="AA4429">
        <v>16.000788313315248</v>
      </c>
      <c r="AB4429">
        <v>33.51910027445961</v>
      </c>
      <c r="AC4429">
        <v>47.509029614449595</v>
      </c>
      <c r="AD4429">
        <v>0</v>
      </c>
      <c r="AE4429">
        <v>553.25046730269355</v>
      </c>
    </row>
    <row r="4430" spans="1:31" x14ac:dyDescent="0.25">
      <c r="A4430">
        <v>2388017</v>
      </c>
      <c r="B4430">
        <v>1</v>
      </c>
      <c r="C4430" t="s">
        <v>80</v>
      </c>
      <c r="D4430" t="s">
        <v>103</v>
      </c>
      <c r="E4430" t="s">
        <v>157</v>
      </c>
      <c r="F4430" t="s">
        <v>271</v>
      </c>
      <c r="G4430" t="s">
        <v>134</v>
      </c>
      <c r="H4430" t="s">
        <v>135</v>
      </c>
      <c r="I4430" t="s">
        <v>136</v>
      </c>
      <c r="J4430" t="s">
        <v>137</v>
      </c>
      <c r="K4430" t="s">
        <v>138</v>
      </c>
      <c r="L4430" t="s">
        <v>12862</v>
      </c>
      <c r="M4430" t="s">
        <v>12863</v>
      </c>
      <c r="N4430">
        <v>2.0794444439999999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10</v>
      </c>
      <c r="U4430">
        <v>0</v>
      </c>
      <c r="V4430">
        <v>2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21.714505389981028</v>
      </c>
      <c r="AC4430">
        <v>0</v>
      </c>
      <c r="AD4430">
        <v>15.535406770612852</v>
      </c>
      <c r="AE4430">
        <v>37.24991216059388</v>
      </c>
    </row>
    <row r="4431" spans="1:31" x14ac:dyDescent="0.25">
      <c r="A4431">
        <v>2388349</v>
      </c>
      <c r="B4431">
        <v>1</v>
      </c>
      <c r="C4431" t="s">
        <v>80</v>
      </c>
      <c r="D4431" t="s">
        <v>84</v>
      </c>
      <c r="E4431" t="s">
        <v>181</v>
      </c>
      <c r="F4431" t="s">
        <v>12864</v>
      </c>
      <c r="G4431" t="s">
        <v>183</v>
      </c>
      <c r="H4431" t="s">
        <v>135</v>
      </c>
      <c r="I4431" t="s">
        <v>136</v>
      </c>
      <c r="J4431" t="s">
        <v>137</v>
      </c>
      <c r="K4431" t="s">
        <v>163</v>
      </c>
      <c r="L4431" t="s">
        <v>12865</v>
      </c>
      <c r="M4431" t="s">
        <v>12866</v>
      </c>
      <c r="N4431">
        <v>1.6872222219999999</v>
      </c>
      <c r="O4431">
        <v>0</v>
      </c>
      <c r="P4431">
        <v>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1.3156727596890119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1.3156727596890119</v>
      </c>
    </row>
    <row r="4432" spans="1:31" x14ac:dyDescent="0.25">
      <c r="A4432">
        <v>2388203</v>
      </c>
      <c r="B4432">
        <v>1</v>
      </c>
      <c r="C4432" t="s">
        <v>80</v>
      </c>
      <c r="D4432" t="s">
        <v>93</v>
      </c>
      <c r="E4432" t="s">
        <v>153</v>
      </c>
      <c r="F4432" t="s">
        <v>5649</v>
      </c>
      <c r="G4432" t="s">
        <v>162</v>
      </c>
      <c r="H4432" t="s">
        <v>143</v>
      </c>
      <c r="I4432" t="s">
        <v>136</v>
      </c>
      <c r="J4432" t="s">
        <v>137</v>
      </c>
      <c r="K4432" t="s">
        <v>163</v>
      </c>
      <c r="L4432" t="s">
        <v>12867</v>
      </c>
      <c r="M4432" t="s">
        <v>12868</v>
      </c>
      <c r="N4432">
        <v>0.640833333</v>
      </c>
      <c r="O4432">
        <v>0</v>
      </c>
      <c r="P4432">
        <v>693</v>
      </c>
      <c r="Q4432">
        <v>16</v>
      </c>
      <c r="R4432">
        <v>197</v>
      </c>
      <c r="S4432">
        <v>8</v>
      </c>
      <c r="T4432">
        <v>203</v>
      </c>
      <c r="U4432">
        <v>0</v>
      </c>
      <c r="V4432">
        <v>0</v>
      </c>
      <c r="W4432">
        <v>0</v>
      </c>
      <c r="X4432">
        <v>123.88682483791582</v>
      </c>
      <c r="Y4432">
        <v>45.023241553400034</v>
      </c>
      <c r="Z4432">
        <v>225.8078330851213</v>
      </c>
      <c r="AA4432">
        <v>20.967300113614318</v>
      </c>
      <c r="AB4432">
        <v>152.32946486731112</v>
      </c>
      <c r="AC4432">
        <v>0</v>
      </c>
      <c r="AD4432">
        <v>0</v>
      </c>
      <c r="AE4432">
        <v>568.01466445736264</v>
      </c>
    </row>
    <row r="4433" spans="1:31" x14ac:dyDescent="0.25">
      <c r="A4433">
        <v>2388226</v>
      </c>
      <c r="B4433">
        <v>1</v>
      </c>
      <c r="C4433" t="s">
        <v>80</v>
      </c>
      <c r="D4433" t="s">
        <v>93</v>
      </c>
      <c r="E4433" t="s">
        <v>132</v>
      </c>
      <c r="F4433" t="s">
        <v>12869</v>
      </c>
      <c r="G4433" t="s">
        <v>187</v>
      </c>
      <c r="H4433" t="s">
        <v>135</v>
      </c>
      <c r="I4433" t="s">
        <v>136</v>
      </c>
      <c r="J4433" t="s">
        <v>137</v>
      </c>
      <c r="K4433" t="s">
        <v>163</v>
      </c>
      <c r="L4433" t="s">
        <v>12870</v>
      </c>
      <c r="M4433" t="s">
        <v>12871</v>
      </c>
      <c r="N4433">
        <v>1.1230555550000001</v>
      </c>
      <c r="O4433">
        <v>0</v>
      </c>
      <c r="P4433">
        <v>364</v>
      </c>
      <c r="Q4433">
        <v>0</v>
      </c>
      <c r="R4433">
        <v>0</v>
      </c>
      <c r="S4433">
        <v>0</v>
      </c>
      <c r="T4433">
        <v>146</v>
      </c>
      <c r="U4433">
        <v>0</v>
      </c>
      <c r="V4433">
        <v>0</v>
      </c>
      <c r="W4433">
        <v>0</v>
      </c>
      <c r="X4433">
        <v>67.418389532505415</v>
      </c>
      <c r="Y4433">
        <v>0</v>
      </c>
      <c r="Z4433">
        <v>0</v>
      </c>
      <c r="AA4433">
        <v>0</v>
      </c>
      <c r="AB4433">
        <v>124.66784465150467</v>
      </c>
      <c r="AC4433">
        <v>0</v>
      </c>
      <c r="AD4433">
        <v>0</v>
      </c>
      <c r="AE4433">
        <v>192.0862341840101</v>
      </c>
    </row>
    <row r="4434" spans="1:31" x14ac:dyDescent="0.25">
      <c r="A4434">
        <v>2388249</v>
      </c>
      <c r="B4434">
        <v>1</v>
      </c>
      <c r="C4434" t="s">
        <v>80</v>
      </c>
      <c r="D4434" t="s">
        <v>93</v>
      </c>
      <c r="E4434" t="s">
        <v>157</v>
      </c>
      <c r="F4434" t="s">
        <v>12872</v>
      </c>
      <c r="G4434" t="s">
        <v>272</v>
      </c>
      <c r="H4434" t="s">
        <v>135</v>
      </c>
      <c r="I4434" t="s">
        <v>136</v>
      </c>
      <c r="J4434" t="s">
        <v>137</v>
      </c>
      <c r="K4434" t="s">
        <v>163</v>
      </c>
      <c r="L4434" t="s">
        <v>12873</v>
      </c>
      <c r="M4434" t="s">
        <v>12874</v>
      </c>
      <c r="N4434">
        <v>1.0141666659999999</v>
      </c>
      <c r="O4434">
        <v>0</v>
      </c>
      <c r="P4434">
        <v>6</v>
      </c>
      <c r="Q4434">
        <v>0</v>
      </c>
      <c r="R4434">
        <v>8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1.5771216332951168</v>
      </c>
      <c r="Y4434">
        <v>0</v>
      </c>
      <c r="Z4434">
        <v>23.289043081765779</v>
      </c>
      <c r="AA4434">
        <v>0</v>
      </c>
      <c r="AB4434">
        <v>0</v>
      </c>
      <c r="AC4434">
        <v>0</v>
      </c>
      <c r="AD4434">
        <v>0</v>
      </c>
      <c r="AE4434">
        <v>24.866164715060897</v>
      </c>
    </row>
    <row r="4435" spans="1:31" x14ac:dyDescent="0.25">
      <c r="A4435">
        <v>2388000</v>
      </c>
      <c r="B4435">
        <v>1</v>
      </c>
      <c r="C4435" t="s">
        <v>80</v>
      </c>
      <c r="D4435" t="s">
        <v>94</v>
      </c>
      <c r="E4435" t="s">
        <v>181</v>
      </c>
      <c r="F4435" t="s">
        <v>12875</v>
      </c>
      <c r="G4435" t="s">
        <v>183</v>
      </c>
      <c r="H4435" t="s">
        <v>135</v>
      </c>
      <c r="I4435" t="s">
        <v>136</v>
      </c>
      <c r="J4435" t="s">
        <v>137</v>
      </c>
      <c r="K4435" t="s">
        <v>163</v>
      </c>
      <c r="L4435" t="s">
        <v>12876</v>
      </c>
      <c r="M4435" t="s">
        <v>12877</v>
      </c>
      <c r="N4435">
        <v>4.9002777770000003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1.1903436181559195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1.1903436181559195</v>
      </c>
    </row>
    <row r="4436" spans="1:31" x14ac:dyDescent="0.25">
      <c r="A4436">
        <v>2388140</v>
      </c>
      <c r="B4436">
        <v>1</v>
      </c>
      <c r="C4436" t="s">
        <v>80</v>
      </c>
      <c r="D4436" t="s">
        <v>98</v>
      </c>
      <c r="E4436" t="s">
        <v>181</v>
      </c>
      <c r="F4436" t="s">
        <v>12878</v>
      </c>
      <c r="G4436" t="s">
        <v>580</v>
      </c>
      <c r="H4436" t="s">
        <v>135</v>
      </c>
      <c r="I4436" t="s">
        <v>136</v>
      </c>
      <c r="J4436" t="s">
        <v>137</v>
      </c>
      <c r="K4436" t="s">
        <v>163</v>
      </c>
      <c r="L4436" t="s">
        <v>12879</v>
      </c>
      <c r="M4436" t="s">
        <v>12880</v>
      </c>
      <c r="N4436">
        <v>2.2658333329999998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</row>
    <row r="4437" spans="1:31" x14ac:dyDescent="0.25">
      <c r="A4437">
        <v>2388040</v>
      </c>
      <c r="B4437">
        <v>1</v>
      </c>
      <c r="C4437" t="s">
        <v>80</v>
      </c>
      <c r="D4437" t="s">
        <v>107</v>
      </c>
      <c r="E4437" t="s">
        <v>181</v>
      </c>
      <c r="F4437" t="s">
        <v>12881</v>
      </c>
      <c r="G4437" t="s">
        <v>224</v>
      </c>
      <c r="H4437" t="s">
        <v>135</v>
      </c>
      <c r="I4437" t="s">
        <v>136</v>
      </c>
      <c r="J4437" t="s">
        <v>137</v>
      </c>
      <c r="K4437" t="s">
        <v>163</v>
      </c>
      <c r="L4437" t="s">
        <v>12882</v>
      </c>
      <c r="M4437" t="s">
        <v>12883</v>
      </c>
      <c r="N4437">
        <v>1.248611111</v>
      </c>
      <c r="O4437">
        <v>0</v>
      </c>
      <c r="P4437">
        <v>6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1.1135273820938945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1.1135273820938945</v>
      </c>
    </row>
    <row r="4438" spans="1:31" x14ac:dyDescent="0.25">
      <c r="A4438">
        <v>2388286</v>
      </c>
      <c r="B4438">
        <v>1</v>
      </c>
      <c r="C4438" t="s">
        <v>80</v>
      </c>
      <c r="D4438" t="s">
        <v>110</v>
      </c>
      <c r="E4438" t="s">
        <v>141</v>
      </c>
      <c r="F4438" t="s">
        <v>12884</v>
      </c>
      <c r="G4438" t="s">
        <v>206</v>
      </c>
      <c r="H4438" t="s">
        <v>143</v>
      </c>
      <c r="I4438" t="s">
        <v>136</v>
      </c>
      <c r="J4438" t="s">
        <v>137</v>
      </c>
      <c r="K4438" t="s">
        <v>163</v>
      </c>
      <c r="L4438" t="s">
        <v>12885</v>
      </c>
      <c r="M4438" t="s">
        <v>12886</v>
      </c>
      <c r="N4438">
        <v>3.4655555549999999</v>
      </c>
      <c r="O4438">
        <v>0</v>
      </c>
      <c r="P4438">
        <v>190</v>
      </c>
      <c r="Q4438">
        <v>0</v>
      </c>
      <c r="R4438">
        <v>2</v>
      </c>
      <c r="S4438">
        <v>0</v>
      </c>
      <c r="T4438">
        <v>16</v>
      </c>
      <c r="U4438">
        <v>0</v>
      </c>
      <c r="V4438">
        <v>0</v>
      </c>
      <c r="W4438">
        <v>0</v>
      </c>
      <c r="X4438">
        <v>198.97289385815233</v>
      </c>
      <c r="Y4438">
        <v>0</v>
      </c>
      <c r="Z4438">
        <v>5.5574770198837822</v>
      </c>
      <c r="AA4438">
        <v>0</v>
      </c>
      <c r="AB4438">
        <v>38.075480557081633</v>
      </c>
      <c r="AC4438">
        <v>0</v>
      </c>
      <c r="AD4438">
        <v>0</v>
      </c>
      <c r="AE4438">
        <v>242.60585143511776</v>
      </c>
    </row>
    <row r="4439" spans="1:31" x14ac:dyDescent="0.25">
      <c r="A4439">
        <v>2388123</v>
      </c>
      <c r="B4439">
        <v>1</v>
      </c>
      <c r="C4439" t="s">
        <v>81</v>
      </c>
      <c r="D4439" t="s">
        <v>112</v>
      </c>
      <c r="E4439" t="s">
        <v>181</v>
      </c>
      <c r="F4439" t="s">
        <v>12887</v>
      </c>
      <c r="G4439" t="s">
        <v>183</v>
      </c>
      <c r="H4439" t="s">
        <v>135</v>
      </c>
      <c r="I4439" t="s">
        <v>136</v>
      </c>
      <c r="J4439" t="s">
        <v>137</v>
      </c>
      <c r="K4439" t="s">
        <v>163</v>
      </c>
      <c r="L4439" t="s">
        <v>12888</v>
      </c>
      <c r="M4439" t="s">
        <v>12889</v>
      </c>
      <c r="N4439">
        <v>2.2397222220000002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0.44223025712784164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0.44223025712784164</v>
      </c>
    </row>
    <row r="4440" spans="1:31" x14ac:dyDescent="0.25">
      <c r="A4440">
        <v>2388146</v>
      </c>
      <c r="B4440">
        <v>1</v>
      </c>
      <c r="C4440" t="s">
        <v>81</v>
      </c>
      <c r="D4440" t="s">
        <v>119</v>
      </c>
      <c r="E4440" t="s">
        <v>157</v>
      </c>
      <c r="F4440" t="s">
        <v>12890</v>
      </c>
      <c r="G4440" t="s">
        <v>272</v>
      </c>
      <c r="H4440" t="s">
        <v>135</v>
      </c>
      <c r="I4440" t="s">
        <v>136</v>
      </c>
      <c r="J4440" t="s">
        <v>137</v>
      </c>
      <c r="K4440" t="s">
        <v>163</v>
      </c>
      <c r="L4440" t="s">
        <v>12891</v>
      </c>
      <c r="M4440" t="s">
        <v>12892</v>
      </c>
      <c r="N4440">
        <v>3.1902777769999999</v>
      </c>
      <c r="O4440">
        <v>0</v>
      </c>
      <c r="P4440">
        <v>12</v>
      </c>
      <c r="Q4440">
        <v>0</v>
      </c>
      <c r="R4440">
        <v>2</v>
      </c>
      <c r="S4440">
        <v>0</v>
      </c>
      <c r="T4440">
        <v>1</v>
      </c>
      <c r="U4440">
        <v>0</v>
      </c>
      <c r="V4440">
        <v>0</v>
      </c>
      <c r="W4440">
        <v>0</v>
      </c>
      <c r="X4440">
        <v>4.0089845083343967</v>
      </c>
      <c r="Y4440">
        <v>0</v>
      </c>
      <c r="Z4440">
        <v>4.4070437679071528</v>
      </c>
      <c r="AA4440">
        <v>0</v>
      </c>
      <c r="AB4440">
        <v>0</v>
      </c>
      <c r="AC4440">
        <v>0</v>
      </c>
      <c r="AD4440">
        <v>0</v>
      </c>
      <c r="AE4440">
        <v>8.4160282762415495</v>
      </c>
    </row>
    <row r="4441" spans="1:31" x14ac:dyDescent="0.25">
      <c r="A4441">
        <v>2387960</v>
      </c>
      <c r="B4441">
        <v>1</v>
      </c>
      <c r="C4441" t="s">
        <v>81</v>
      </c>
      <c r="D4441" t="s">
        <v>127</v>
      </c>
      <c r="E4441" t="s">
        <v>279</v>
      </c>
      <c r="F4441" t="s">
        <v>12893</v>
      </c>
      <c r="G4441" t="s">
        <v>162</v>
      </c>
      <c r="H4441" t="s">
        <v>143</v>
      </c>
      <c r="I4441" t="s">
        <v>136</v>
      </c>
      <c r="J4441" t="s">
        <v>137</v>
      </c>
      <c r="K4441" t="s">
        <v>163</v>
      </c>
      <c r="L4441" t="s">
        <v>12894</v>
      </c>
      <c r="M4441" t="s">
        <v>12895</v>
      </c>
      <c r="N4441">
        <v>3.2486111110000002</v>
      </c>
      <c r="O4441">
        <v>9</v>
      </c>
      <c r="P4441">
        <v>3</v>
      </c>
      <c r="Q4441">
        <v>283</v>
      </c>
      <c r="R4441">
        <v>41</v>
      </c>
      <c r="S4441">
        <v>17</v>
      </c>
      <c r="T4441">
        <v>3</v>
      </c>
      <c r="U4441">
        <v>0</v>
      </c>
      <c r="V4441">
        <v>0</v>
      </c>
      <c r="W4441">
        <v>10.441829805157209</v>
      </c>
      <c r="X4441">
        <v>1.3008803104734308</v>
      </c>
      <c r="Y4441">
        <v>607.51917746811409</v>
      </c>
      <c r="Z4441">
        <v>39.854348444005325</v>
      </c>
      <c r="AA4441">
        <v>147.81092746997788</v>
      </c>
      <c r="AB4441">
        <v>3.8553642930879448</v>
      </c>
      <c r="AC4441">
        <v>0</v>
      </c>
      <c r="AD4441">
        <v>0</v>
      </c>
      <c r="AE4441">
        <v>810.78252779081595</v>
      </c>
    </row>
    <row r="4442" spans="1:31" x14ac:dyDescent="0.25">
      <c r="A4442">
        <v>2388103</v>
      </c>
      <c r="B4442">
        <v>1</v>
      </c>
      <c r="C4442" t="s">
        <v>80</v>
      </c>
      <c r="D4442" t="s">
        <v>93</v>
      </c>
      <c r="E4442" t="s">
        <v>157</v>
      </c>
      <c r="F4442" t="s">
        <v>12896</v>
      </c>
      <c r="G4442" t="s">
        <v>272</v>
      </c>
      <c r="H4442" t="s">
        <v>135</v>
      </c>
      <c r="I4442" t="s">
        <v>136</v>
      </c>
      <c r="J4442" t="s">
        <v>137</v>
      </c>
      <c r="K4442" t="s">
        <v>163</v>
      </c>
      <c r="L4442" t="s">
        <v>12897</v>
      </c>
      <c r="M4442" t="s">
        <v>12898</v>
      </c>
      <c r="N4442">
        <v>3.386111111</v>
      </c>
      <c r="O4442">
        <v>0</v>
      </c>
      <c r="P4442">
        <v>0</v>
      </c>
      <c r="Q4442">
        <v>0</v>
      </c>
      <c r="R4442">
        <v>17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55.792767727032881</v>
      </c>
      <c r="AA4442">
        <v>0</v>
      </c>
      <c r="AB4442">
        <v>0</v>
      </c>
      <c r="AC4442">
        <v>0</v>
      </c>
      <c r="AD4442">
        <v>0</v>
      </c>
      <c r="AE4442">
        <v>55.792767727032881</v>
      </c>
    </row>
    <row r="4443" spans="1:31" x14ac:dyDescent="0.25">
      <c r="A4443">
        <v>2388080</v>
      </c>
      <c r="B4443">
        <v>1</v>
      </c>
      <c r="C4443" t="s">
        <v>81</v>
      </c>
      <c r="D4443" t="s">
        <v>127</v>
      </c>
      <c r="E4443" t="s">
        <v>157</v>
      </c>
      <c r="F4443" t="s">
        <v>12899</v>
      </c>
      <c r="G4443" t="s">
        <v>272</v>
      </c>
      <c r="H4443" t="s">
        <v>135</v>
      </c>
      <c r="I4443" t="s">
        <v>136</v>
      </c>
      <c r="J4443" t="s">
        <v>137</v>
      </c>
      <c r="K4443" t="s">
        <v>163</v>
      </c>
      <c r="L4443" t="s">
        <v>12900</v>
      </c>
      <c r="M4443" t="s">
        <v>12901</v>
      </c>
      <c r="N4443">
        <v>2.1191666659999999</v>
      </c>
      <c r="O4443">
        <v>0</v>
      </c>
      <c r="P4443">
        <v>37</v>
      </c>
      <c r="Q4443">
        <v>0</v>
      </c>
      <c r="R4443">
        <v>3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11.164929069644993</v>
      </c>
      <c r="Y4443">
        <v>0</v>
      </c>
      <c r="Z4443">
        <v>4.5322100268043997</v>
      </c>
      <c r="AA4443">
        <v>0</v>
      </c>
      <c r="AB4443">
        <v>0</v>
      </c>
      <c r="AC4443">
        <v>0</v>
      </c>
      <c r="AD4443">
        <v>0</v>
      </c>
      <c r="AE4443">
        <v>15.697139096449392</v>
      </c>
    </row>
    <row r="4444" spans="1:31" x14ac:dyDescent="0.25">
      <c r="A4444">
        <v>2387954</v>
      </c>
      <c r="B4444">
        <v>1</v>
      </c>
      <c r="C4444" t="s">
        <v>81</v>
      </c>
      <c r="D4444" t="s">
        <v>113</v>
      </c>
      <c r="E4444" t="s">
        <v>279</v>
      </c>
      <c r="F4444" t="s">
        <v>12902</v>
      </c>
      <c r="G4444" t="s">
        <v>220</v>
      </c>
      <c r="H4444" t="s">
        <v>143</v>
      </c>
      <c r="I4444" t="s">
        <v>136</v>
      </c>
      <c r="J4444" t="s">
        <v>137</v>
      </c>
      <c r="K4444" t="s">
        <v>163</v>
      </c>
      <c r="L4444" t="s">
        <v>12903</v>
      </c>
      <c r="M4444" t="s">
        <v>12904</v>
      </c>
      <c r="N4444">
        <v>0.52638888800000005</v>
      </c>
      <c r="O4444">
        <v>1</v>
      </c>
      <c r="P4444">
        <v>1574</v>
      </c>
      <c r="Q4444">
        <v>16</v>
      </c>
      <c r="R4444">
        <v>414</v>
      </c>
      <c r="S4444">
        <v>13</v>
      </c>
      <c r="T4444">
        <v>132</v>
      </c>
      <c r="U4444">
        <v>0</v>
      </c>
      <c r="V4444">
        <v>1</v>
      </c>
      <c r="W4444">
        <v>0.23017802870839588</v>
      </c>
      <c r="X4444">
        <v>117.72591741972116</v>
      </c>
      <c r="Y4444">
        <v>3.7953223843853885</v>
      </c>
      <c r="Z4444">
        <v>131.75072658084031</v>
      </c>
      <c r="AA4444">
        <v>22.282879661501582</v>
      </c>
      <c r="AB4444">
        <v>34.544206074104807</v>
      </c>
      <c r="AC4444">
        <v>0</v>
      </c>
      <c r="AD4444">
        <v>3.2246721795272222E-2</v>
      </c>
      <c r="AE4444">
        <v>310.36147687105688</v>
      </c>
    </row>
    <row r="4445" spans="1:31" x14ac:dyDescent="0.25">
      <c r="A4445">
        <v>2388166</v>
      </c>
      <c r="B4445">
        <v>1</v>
      </c>
      <c r="C4445" t="s">
        <v>81</v>
      </c>
      <c r="D4445" t="s">
        <v>114</v>
      </c>
      <c r="E4445" t="s">
        <v>141</v>
      </c>
      <c r="F4445" t="s">
        <v>12905</v>
      </c>
      <c r="G4445" t="s">
        <v>206</v>
      </c>
      <c r="H4445" t="s">
        <v>143</v>
      </c>
      <c r="I4445" t="s">
        <v>136</v>
      </c>
      <c r="J4445" t="s">
        <v>137</v>
      </c>
      <c r="K4445" t="s">
        <v>163</v>
      </c>
      <c r="L4445" t="s">
        <v>12906</v>
      </c>
      <c r="M4445" t="s">
        <v>12907</v>
      </c>
      <c r="N4445">
        <v>3.8658333329999999</v>
      </c>
      <c r="O4445">
        <v>0</v>
      </c>
      <c r="P4445">
        <v>267</v>
      </c>
      <c r="Q4445">
        <v>0</v>
      </c>
      <c r="R4445">
        <v>1</v>
      </c>
      <c r="S4445">
        <v>0</v>
      </c>
      <c r="T4445">
        <v>21</v>
      </c>
      <c r="U4445">
        <v>0</v>
      </c>
      <c r="V4445">
        <v>0</v>
      </c>
      <c r="W4445">
        <v>0</v>
      </c>
      <c r="X4445">
        <v>142.21207320672622</v>
      </c>
      <c r="Y4445">
        <v>0</v>
      </c>
      <c r="Z4445">
        <v>1.7506478357384476</v>
      </c>
      <c r="AA4445">
        <v>0</v>
      </c>
      <c r="AB4445">
        <v>23.521085725875981</v>
      </c>
      <c r="AC4445">
        <v>0</v>
      </c>
      <c r="AD4445">
        <v>0</v>
      </c>
      <c r="AE4445">
        <v>167.48380676834066</v>
      </c>
    </row>
    <row r="4446" spans="1:31" x14ac:dyDescent="0.25">
      <c r="A4446">
        <v>2388060</v>
      </c>
      <c r="B4446">
        <v>1</v>
      </c>
      <c r="C4446" t="s">
        <v>80</v>
      </c>
      <c r="D4446" t="s">
        <v>96</v>
      </c>
      <c r="E4446" t="s">
        <v>176</v>
      </c>
      <c r="F4446" t="s">
        <v>12908</v>
      </c>
      <c r="G4446" t="s">
        <v>254</v>
      </c>
      <c r="H4446" t="s">
        <v>135</v>
      </c>
      <c r="I4446" t="s">
        <v>136</v>
      </c>
      <c r="J4446" t="s">
        <v>137</v>
      </c>
      <c r="K4446" t="s">
        <v>163</v>
      </c>
      <c r="L4446" t="s">
        <v>12909</v>
      </c>
      <c r="M4446" t="s">
        <v>12910</v>
      </c>
      <c r="N4446">
        <v>3.9927777770000001</v>
      </c>
      <c r="O4446">
        <v>0</v>
      </c>
      <c r="P4446">
        <v>61</v>
      </c>
      <c r="Q4446">
        <v>0</v>
      </c>
      <c r="R4446">
        <v>0</v>
      </c>
      <c r="S4446">
        <v>0</v>
      </c>
      <c r="T4446">
        <v>3</v>
      </c>
      <c r="U4446">
        <v>0</v>
      </c>
      <c r="V4446">
        <v>0</v>
      </c>
      <c r="W4446">
        <v>0</v>
      </c>
      <c r="X4446">
        <v>62.203003511135691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62.203003511135691</v>
      </c>
    </row>
    <row r="4447" spans="1:31" x14ac:dyDescent="0.25">
      <c r="A4447">
        <v>2387974</v>
      </c>
      <c r="B4447">
        <v>1</v>
      </c>
      <c r="C4447" t="s">
        <v>80</v>
      </c>
      <c r="D4447" t="s">
        <v>90</v>
      </c>
      <c r="E4447" t="s">
        <v>157</v>
      </c>
      <c r="F4447" t="s">
        <v>12169</v>
      </c>
      <c r="G4447" t="s">
        <v>134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12911</v>
      </c>
      <c r="M4447" t="s">
        <v>12912</v>
      </c>
      <c r="N4447">
        <v>2.0761111109999999</v>
      </c>
      <c r="O4447">
        <v>0</v>
      </c>
      <c r="P4447">
        <v>4</v>
      </c>
      <c r="Q4447">
        <v>0</v>
      </c>
      <c r="R4447">
        <v>0</v>
      </c>
      <c r="S4447">
        <v>0</v>
      </c>
      <c r="T4447">
        <v>28</v>
      </c>
      <c r="U4447">
        <v>0</v>
      </c>
      <c r="V4447">
        <v>0</v>
      </c>
      <c r="W4447">
        <v>0</v>
      </c>
      <c r="X4447">
        <v>3.8369399857104982</v>
      </c>
      <c r="Y4447">
        <v>0</v>
      </c>
      <c r="Z4447">
        <v>0</v>
      </c>
      <c r="AA4447">
        <v>0</v>
      </c>
      <c r="AB4447">
        <v>54.786019322656749</v>
      </c>
      <c r="AC4447">
        <v>0</v>
      </c>
      <c r="AD4447">
        <v>0</v>
      </c>
      <c r="AE4447">
        <v>58.62295930836725</v>
      </c>
    </row>
    <row r="4448" spans="1:31" x14ac:dyDescent="0.25">
      <c r="A4448">
        <v>2388309</v>
      </c>
      <c r="B4448">
        <v>1</v>
      </c>
      <c r="C4448" t="s">
        <v>80</v>
      </c>
      <c r="D4448" t="s">
        <v>104</v>
      </c>
      <c r="E4448" t="s">
        <v>157</v>
      </c>
      <c r="F4448" t="s">
        <v>12913</v>
      </c>
      <c r="G4448" t="s">
        <v>272</v>
      </c>
      <c r="H4448" t="s">
        <v>135</v>
      </c>
      <c r="I4448" t="s">
        <v>136</v>
      </c>
      <c r="J4448" t="s">
        <v>137</v>
      </c>
      <c r="K4448" t="s">
        <v>163</v>
      </c>
      <c r="L4448" t="s">
        <v>12914</v>
      </c>
      <c r="M4448" t="s">
        <v>12915</v>
      </c>
      <c r="N4448">
        <v>1.220555555</v>
      </c>
      <c r="O4448">
        <v>0</v>
      </c>
      <c r="P4448">
        <v>2</v>
      </c>
      <c r="Q4448">
        <v>0</v>
      </c>
      <c r="R4448">
        <v>14</v>
      </c>
      <c r="S4448">
        <v>0</v>
      </c>
      <c r="T4448">
        <v>1</v>
      </c>
      <c r="U4448">
        <v>0</v>
      </c>
      <c r="V4448">
        <v>0</v>
      </c>
      <c r="W4448">
        <v>0</v>
      </c>
      <c r="X4448">
        <v>9.1374017157222227E-3</v>
      </c>
      <c r="Y4448">
        <v>0</v>
      </c>
      <c r="Z4448">
        <v>7.1010053841547069</v>
      </c>
      <c r="AA4448">
        <v>0</v>
      </c>
      <c r="AB4448">
        <v>1.4763850463174222</v>
      </c>
      <c r="AC4448">
        <v>0</v>
      </c>
      <c r="AD4448">
        <v>0</v>
      </c>
      <c r="AE4448">
        <v>8.5865278321878513</v>
      </c>
    </row>
    <row r="4449" spans="1:31" x14ac:dyDescent="0.25">
      <c r="A4449">
        <v>2388112</v>
      </c>
      <c r="B4449">
        <v>1</v>
      </c>
      <c r="C4449" t="s">
        <v>80</v>
      </c>
      <c r="D4449" t="s">
        <v>93</v>
      </c>
      <c r="E4449" t="s">
        <v>153</v>
      </c>
      <c r="F4449" t="s">
        <v>12916</v>
      </c>
      <c r="G4449" t="s">
        <v>134</v>
      </c>
      <c r="H4449" t="s">
        <v>143</v>
      </c>
      <c r="I4449" t="s">
        <v>136</v>
      </c>
      <c r="J4449" t="s">
        <v>137</v>
      </c>
      <c r="K4449" t="s">
        <v>138</v>
      </c>
      <c r="L4449" t="s">
        <v>12917</v>
      </c>
      <c r="M4449" t="s">
        <v>12918</v>
      </c>
      <c r="N4449">
        <v>3.5155555550000002</v>
      </c>
      <c r="O4449">
        <v>0</v>
      </c>
      <c r="P4449">
        <v>4102</v>
      </c>
      <c r="Q4449">
        <v>0</v>
      </c>
      <c r="R4449">
        <v>2</v>
      </c>
      <c r="S4449">
        <v>2</v>
      </c>
      <c r="T4449">
        <v>1165</v>
      </c>
      <c r="U4449">
        <v>0</v>
      </c>
      <c r="V4449">
        <v>2</v>
      </c>
      <c r="W4449">
        <v>0</v>
      </c>
      <c r="X4449">
        <v>2358.908474101715</v>
      </c>
      <c r="Y4449">
        <v>0</v>
      </c>
      <c r="Z4449">
        <v>21.394647234805785</v>
      </c>
      <c r="AA4449">
        <v>8.8936602805842888</v>
      </c>
      <c r="AB4449">
        <v>2474.2922908965706</v>
      </c>
      <c r="AC4449">
        <v>0</v>
      </c>
      <c r="AD4449">
        <v>0.56031860952098222</v>
      </c>
      <c r="AE4449">
        <v>4864.049391123197</v>
      </c>
    </row>
    <row r="4450" spans="1:31" x14ac:dyDescent="0.25">
      <c r="A4450">
        <v>2387926</v>
      </c>
      <c r="B4450">
        <v>1</v>
      </c>
      <c r="C4450" t="s">
        <v>80</v>
      </c>
      <c r="D4450" t="s">
        <v>88</v>
      </c>
      <c r="E4450" t="s">
        <v>181</v>
      </c>
      <c r="F4450" t="s">
        <v>12919</v>
      </c>
      <c r="G4450" t="s">
        <v>224</v>
      </c>
      <c r="H4450" t="s">
        <v>135</v>
      </c>
      <c r="I4450" t="s">
        <v>136</v>
      </c>
      <c r="J4450" t="s">
        <v>137</v>
      </c>
      <c r="K4450" t="s">
        <v>163</v>
      </c>
      <c r="L4450" t="s">
        <v>12920</v>
      </c>
      <c r="M4450" t="s">
        <v>12921</v>
      </c>
      <c r="N4450">
        <v>0.54638888799999996</v>
      </c>
      <c r="O4450">
        <v>0</v>
      </c>
      <c r="P4450">
        <v>5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0.29179457135980275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0.29179457135980275</v>
      </c>
    </row>
    <row r="4451" spans="1:31" x14ac:dyDescent="0.25">
      <c r="A4451">
        <v>2388298</v>
      </c>
      <c r="B4451">
        <v>1</v>
      </c>
      <c r="C4451" t="s">
        <v>81</v>
      </c>
      <c r="D4451" t="s">
        <v>121</v>
      </c>
      <c r="E4451" t="s">
        <v>157</v>
      </c>
      <c r="F4451" t="s">
        <v>12922</v>
      </c>
      <c r="G4451" t="s">
        <v>276</v>
      </c>
      <c r="H4451" t="s">
        <v>135</v>
      </c>
      <c r="I4451" t="s">
        <v>136</v>
      </c>
      <c r="J4451" t="s">
        <v>137</v>
      </c>
      <c r="K4451" t="s">
        <v>163</v>
      </c>
      <c r="L4451" t="s">
        <v>12923</v>
      </c>
      <c r="M4451" t="s">
        <v>12924</v>
      </c>
      <c r="N4451">
        <v>5.1655555550000001</v>
      </c>
      <c r="O4451">
        <v>0</v>
      </c>
      <c r="P4451">
        <v>24</v>
      </c>
      <c r="Q4451">
        <v>0</v>
      </c>
      <c r="R4451">
        <v>7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28.224126358599406</v>
      </c>
      <c r="Y4451">
        <v>0</v>
      </c>
      <c r="Z4451">
        <v>3.8097493451920825</v>
      </c>
      <c r="AA4451">
        <v>0</v>
      </c>
      <c r="AB4451">
        <v>0</v>
      </c>
      <c r="AC4451">
        <v>0</v>
      </c>
      <c r="AD4451">
        <v>0</v>
      </c>
      <c r="AE4451">
        <v>32.033875703791487</v>
      </c>
    </row>
    <row r="4452" spans="1:31" x14ac:dyDescent="0.25">
      <c r="A4452">
        <v>2387943</v>
      </c>
      <c r="B4452">
        <v>1</v>
      </c>
      <c r="C4452" t="s">
        <v>81</v>
      </c>
      <c r="D4452" t="s">
        <v>113</v>
      </c>
      <c r="E4452" t="s">
        <v>153</v>
      </c>
      <c r="F4452" t="s">
        <v>3727</v>
      </c>
      <c r="G4452" t="s">
        <v>162</v>
      </c>
      <c r="H4452" t="s">
        <v>143</v>
      </c>
      <c r="I4452" t="s">
        <v>417</v>
      </c>
      <c r="J4452" t="s">
        <v>137</v>
      </c>
      <c r="K4452" t="s">
        <v>163</v>
      </c>
      <c r="L4452" t="s">
        <v>12925</v>
      </c>
      <c r="M4452" t="s">
        <v>12926</v>
      </c>
      <c r="N4452">
        <v>3.0277776999999999E-2</v>
      </c>
      <c r="O4452">
        <v>2</v>
      </c>
      <c r="P4452">
        <v>1863</v>
      </c>
      <c r="Q4452">
        <v>34</v>
      </c>
      <c r="R4452">
        <v>593</v>
      </c>
      <c r="S4452">
        <v>9</v>
      </c>
      <c r="T4452">
        <v>141</v>
      </c>
      <c r="U4452">
        <v>0</v>
      </c>
      <c r="V4452">
        <v>2</v>
      </c>
      <c r="W4452">
        <v>2.5567818123205001E-2</v>
      </c>
      <c r="X4452">
        <v>7.8824494545890795</v>
      </c>
      <c r="Y4452">
        <v>0.36008163111973329</v>
      </c>
      <c r="Z4452">
        <v>6.8244766183352326</v>
      </c>
      <c r="AA4452">
        <v>5.3020948533366106</v>
      </c>
      <c r="AB4452">
        <v>1.8028413874145142</v>
      </c>
      <c r="AC4452">
        <v>0</v>
      </c>
      <c r="AD4452">
        <v>6.5424321896666669E-3</v>
      </c>
      <c r="AE4452">
        <v>22.204054195108039</v>
      </c>
    </row>
    <row r="4453" spans="1:31" x14ac:dyDescent="0.25">
      <c r="A4453">
        <v>2388218</v>
      </c>
      <c r="B4453">
        <v>1</v>
      </c>
      <c r="C4453" t="s">
        <v>80</v>
      </c>
      <c r="D4453" t="s">
        <v>96</v>
      </c>
      <c r="E4453" t="s">
        <v>141</v>
      </c>
      <c r="F4453" t="s">
        <v>12927</v>
      </c>
      <c r="G4453" t="s">
        <v>206</v>
      </c>
      <c r="H4453" t="s">
        <v>143</v>
      </c>
      <c r="I4453" t="s">
        <v>136</v>
      </c>
      <c r="J4453" t="s">
        <v>137</v>
      </c>
      <c r="K4453" t="s">
        <v>163</v>
      </c>
      <c r="L4453" t="s">
        <v>12928</v>
      </c>
      <c r="M4453" t="s">
        <v>12929</v>
      </c>
      <c r="N4453">
        <v>0.93472222199999999</v>
      </c>
      <c r="O4453">
        <v>0</v>
      </c>
      <c r="P4453">
        <v>344</v>
      </c>
      <c r="Q4453">
        <v>0</v>
      </c>
      <c r="R4453">
        <v>1</v>
      </c>
      <c r="S4453">
        <v>0</v>
      </c>
      <c r="T4453">
        <v>38</v>
      </c>
      <c r="U4453">
        <v>0</v>
      </c>
      <c r="V4453">
        <v>0</v>
      </c>
      <c r="W4453">
        <v>0</v>
      </c>
      <c r="X4453">
        <v>89.757332006510083</v>
      </c>
      <c r="Y4453">
        <v>0</v>
      </c>
      <c r="Z4453">
        <v>0</v>
      </c>
      <c r="AA4453">
        <v>0</v>
      </c>
      <c r="AB4453">
        <v>35.960429250944635</v>
      </c>
      <c r="AC4453">
        <v>0</v>
      </c>
      <c r="AD4453">
        <v>0</v>
      </c>
      <c r="AE4453">
        <v>125.71776125745473</v>
      </c>
    </row>
    <row r="4454" spans="1:31" x14ac:dyDescent="0.25">
      <c r="A4454">
        <v>2388026</v>
      </c>
      <c r="B4454">
        <v>1</v>
      </c>
      <c r="C4454" t="s">
        <v>81</v>
      </c>
      <c r="D4454" t="s">
        <v>123</v>
      </c>
      <c r="E4454" t="s">
        <v>279</v>
      </c>
      <c r="F4454" t="s">
        <v>3694</v>
      </c>
      <c r="G4454" t="s">
        <v>162</v>
      </c>
      <c r="H4454" t="s">
        <v>143</v>
      </c>
      <c r="I4454" t="s">
        <v>136</v>
      </c>
      <c r="J4454" t="s">
        <v>137</v>
      </c>
      <c r="K4454" t="s">
        <v>163</v>
      </c>
      <c r="L4454" t="s">
        <v>12930</v>
      </c>
      <c r="M4454" t="s">
        <v>12931</v>
      </c>
      <c r="N4454">
        <v>1.111111111</v>
      </c>
      <c r="O4454">
        <v>0</v>
      </c>
      <c r="P4454">
        <v>9</v>
      </c>
      <c r="Q4454">
        <v>0</v>
      </c>
      <c r="R4454">
        <v>105</v>
      </c>
      <c r="S4454">
        <v>0</v>
      </c>
      <c r="T4454">
        <v>13</v>
      </c>
      <c r="U4454">
        <v>0</v>
      </c>
      <c r="V4454">
        <v>0</v>
      </c>
      <c r="W4454">
        <v>0</v>
      </c>
      <c r="X4454">
        <v>2.7880221198555279</v>
      </c>
      <c r="Y4454">
        <v>0</v>
      </c>
      <c r="Z4454">
        <v>75.677950374246549</v>
      </c>
      <c r="AA4454">
        <v>0</v>
      </c>
      <c r="AB4454">
        <v>8.9951822624670008</v>
      </c>
      <c r="AC4454">
        <v>0</v>
      </c>
      <c r="AD4454">
        <v>0</v>
      </c>
      <c r="AE4454">
        <v>87.461154756569073</v>
      </c>
    </row>
    <row r="4455" spans="1:31" x14ac:dyDescent="0.25">
      <c r="A4455">
        <v>2387963</v>
      </c>
      <c r="B4455">
        <v>1</v>
      </c>
      <c r="C4455" t="s">
        <v>80</v>
      </c>
      <c r="D4455" t="s">
        <v>105</v>
      </c>
      <c r="E4455" t="s">
        <v>181</v>
      </c>
      <c r="F4455" t="s">
        <v>12932</v>
      </c>
      <c r="G4455" t="s">
        <v>224</v>
      </c>
      <c r="H4455" t="s">
        <v>135</v>
      </c>
      <c r="I4455" t="s">
        <v>136</v>
      </c>
      <c r="J4455" t="s">
        <v>137</v>
      </c>
      <c r="K4455" t="s">
        <v>163</v>
      </c>
      <c r="L4455" t="s">
        <v>12933</v>
      </c>
      <c r="M4455" t="s">
        <v>12934</v>
      </c>
      <c r="N4455">
        <v>2.1288888880000001</v>
      </c>
      <c r="O4455">
        <v>0</v>
      </c>
      <c r="P4455">
        <v>3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0.64307236414899116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0.64307236414899116</v>
      </c>
    </row>
    <row r="4456" spans="1:31" x14ac:dyDescent="0.25">
      <c r="A4456">
        <v>2388155</v>
      </c>
      <c r="B4456">
        <v>1</v>
      </c>
      <c r="C4456" t="s">
        <v>81</v>
      </c>
      <c r="D4456" t="s">
        <v>118</v>
      </c>
      <c r="E4456" t="s">
        <v>279</v>
      </c>
      <c r="F4456" t="s">
        <v>12935</v>
      </c>
      <c r="G4456" t="s">
        <v>162</v>
      </c>
      <c r="H4456" t="s">
        <v>143</v>
      </c>
      <c r="I4456" t="s">
        <v>136</v>
      </c>
      <c r="J4456" t="s">
        <v>137</v>
      </c>
      <c r="K4456" t="s">
        <v>163</v>
      </c>
      <c r="L4456" t="s">
        <v>12936</v>
      </c>
      <c r="M4456" t="s">
        <v>12937</v>
      </c>
      <c r="N4456">
        <v>1.534166666</v>
      </c>
      <c r="O4456">
        <v>3</v>
      </c>
      <c r="P4456">
        <v>60</v>
      </c>
      <c r="Q4456">
        <v>41</v>
      </c>
      <c r="R4456">
        <v>98</v>
      </c>
      <c r="S4456">
        <v>2</v>
      </c>
      <c r="T4456">
        <v>25</v>
      </c>
      <c r="U4456">
        <v>0</v>
      </c>
      <c r="V4456">
        <v>0</v>
      </c>
      <c r="W4456">
        <v>1.5713131318209199</v>
      </c>
      <c r="X4456">
        <v>16.221204378909722</v>
      </c>
      <c r="Y4456">
        <v>24.878107556823657</v>
      </c>
      <c r="Z4456">
        <v>90.60607279092855</v>
      </c>
      <c r="AA4456">
        <v>3.8912131541950337</v>
      </c>
      <c r="AB4456">
        <v>18.966465353643855</v>
      </c>
      <c r="AC4456">
        <v>0</v>
      </c>
      <c r="AD4456">
        <v>0</v>
      </c>
      <c r="AE4456">
        <v>156.13437636632176</v>
      </c>
    </row>
    <row r="4457" spans="1:31" x14ac:dyDescent="0.25">
      <c r="A4457">
        <v>2388318</v>
      </c>
      <c r="B4457">
        <v>1</v>
      </c>
      <c r="C4457" t="s">
        <v>81</v>
      </c>
      <c r="D4457" t="s">
        <v>115</v>
      </c>
      <c r="E4457" t="s">
        <v>157</v>
      </c>
      <c r="F4457" t="s">
        <v>12938</v>
      </c>
      <c r="G4457" t="s">
        <v>272</v>
      </c>
      <c r="H4457" t="s">
        <v>135</v>
      </c>
      <c r="I4457" t="s">
        <v>136</v>
      </c>
      <c r="J4457" t="s">
        <v>137</v>
      </c>
      <c r="K4457" t="s">
        <v>163</v>
      </c>
      <c r="L4457" t="s">
        <v>12939</v>
      </c>
      <c r="M4457" t="s">
        <v>12940</v>
      </c>
      <c r="N4457">
        <v>4.8458333329999999</v>
      </c>
      <c r="O4457">
        <v>0</v>
      </c>
      <c r="P4457">
        <v>45</v>
      </c>
      <c r="Q4457">
        <v>0</v>
      </c>
      <c r="R4457">
        <v>0</v>
      </c>
      <c r="S4457">
        <v>0</v>
      </c>
      <c r="T4457">
        <v>1</v>
      </c>
      <c r="U4457">
        <v>0</v>
      </c>
      <c r="V4457">
        <v>0</v>
      </c>
      <c r="W4457">
        <v>0</v>
      </c>
      <c r="X4457">
        <v>12.774438645385038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12.774438645385038</v>
      </c>
    </row>
    <row r="4458" spans="1:31" x14ac:dyDescent="0.25">
      <c r="A4458">
        <v>2388212</v>
      </c>
      <c r="B4458">
        <v>1</v>
      </c>
      <c r="C4458" t="s">
        <v>81</v>
      </c>
      <c r="D4458" t="s">
        <v>123</v>
      </c>
      <c r="E4458" t="s">
        <v>279</v>
      </c>
      <c r="F4458" t="s">
        <v>2889</v>
      </c>
      <c r="G4458" t="s">
        <v>162</v>
      </c>
      <c r="H4458" t="s">
        <v>143</v>
      </c>
      <c r="I4458" t="s">
        <v>136</v>
      </c>
      <c r="J4458" t="s">
        <v>137</v>
      </c>
      <c r="K4458" t="s">
        <v>163</v>
      </c>
      <c r="L4458" t="s">
        <v>12941</v>
      </c>
      <c r="M4458" t="s">
        <v>12942</v>
      </c>
      <c r="N4458">
        <v>0.71916666600000001</v>
      </c>
      <c r="O4458">
        <v>0</v>
      </c>
      <c r="P4458">
        <v>1</v>
      </c>
      <c r="Q4458">
        <v>0</v>
      </c>
      <c r="R4458">
        <v>35</v>
      </c>
      <c r="S4458">
        <v>0</v>
      </c>
      <c r="T4458">
        <v>6</v>
      </c>
      <c r="U4458">
        <v>0</v>
      </c>
      <c r="V4458">
        <v>0</v>
      </c>
      <c r="W4458">
        <v>0</v>
      </c>
      <c r="X4458">
        <v>1.1381044115071557</v>
      </c>
      <c r="Y4458">
        <v>0</v>
      </c>
      <c r="Z4458">
        <v>7.131525345707975</v>
      </c>
      <c r="AA4458">
        <v>0</v>
      </c>
      <c r="AB4458">
        <v>1.5361779960950332</v>
      </c>
      <c r="AC4458">
        <v>0</v>
      </c>
      <c r="AD4458">
        <v>0</v>
      </c>
      <c r="AE4458">
        <v>9.8058077533101642</v>
      </c>
    </row>
    <row r="4459" spans="1:31" x14ac:dyDescent="0.25">
      <c r="A4459">
        <v>2387946</v>
      </c>
      <c r="B4459">
        <v>1</v>
      </c>
      <c r="C4459" t="s">
        <v>80</v>
      </c>
      <c r="D4459" t="s">
        <v>84</v>
      </c>
      <c r="E4459" t="s">
        <v>132</v>
      </c>
      <c r="F4459" t="s">
        <v>12943</v>
      </c>
      <c r="G4459" t="s">
        <v>134</v>
      </c>
      <c r="H4459" t="s">
        <v>135</v>
      </c>
      <c r="I4459" t="s">
        <v>136</v>
      </c>
      <c r="J4459" t="s">
        <v>137</v>
      </c>
      <c r="K4459" t="s">
        <v>138</v>
      </c>
      <c r="L4459" t="s">
        <v>12944</v>
      </c>
      <c r="M4459" t="s">
        <v>12945</v>
      </c>
      <c r="N4459">
        <v>1.945277777</v>
      </c>
      <c r="O4459">
        <v>0</v>
      </c>
      <c r="P4459">
        <v>310</v>
      </c>
      <c r="Q4459">
        <v>0</v>
      </c>
      <c r="R4459">
        <v>0</v>
      </c>
      <c r="S4459">
        <v>0</v>
      </c>
      <c r="T4459">
        <v>74</v>
      </c>
      <c r="U4459">
        <v>0</v>
      </c>
      <c r="V4459">
        <v>0</v>
      </c>
      <c r="W4459">
        <v>0</v>
      </c>
      <c r="X4459">
        <v>95.247320767932834</v>
      </c>
      <c r="Y4459">
        <v>0</v>
      </c>
      <c r="Z4459">
        <v>0</v>
      </c>
      <c r="AA4459">
        <v>0</v>
      </c>
      <c r="AB4459">
        <v>160.56722370772147</v>
      </c>
      <c r="AC4459">
        <v>0</v>
      </c>
      <c r="AD4459">
        <v>0</v>
      </c>
      <c r="AE4459">
        <v>255.81454447565432</v>
      </c>
    </row>
    <row r="4460" spans="1:31" x14ac:dyDescent="0.25">
      <c r="A4460">
        <v>2388232</v>
      </c>
      <c r="B4460">
        <v>1</v>
      </c>
      <c r="C4460" t="s">
        <v>81</v>
      </c>
      <c r="D4460" t="s">
        <v>123</v>
      </c>
      <c r="E4460" t="s">
        <v>157</v>
      </c>
      <c r="F4460" t="s">
        <v>12946</v>
      </c>
      <c r="G4460" t="s">
        <v>297</v>
      </c>
      <c r="H4460" t="s">
        <v>135</v>
      </c>
      <c r="I4460" t="s">
        <v>136</v>
      </c>
      <c r="J4460" t="s">
        <v>137</v>
      </c>
      <c r="K4460" t="s">
        <v>163</v>
      </c>
      <c r="L4460" t="s">
        <v>12947</v>
      </c>
      <c r="M4460" t="s">
        <v>12948</v>
      </c>
      <c r="N4460">
        <v>2.286944444</v>
      </c>
      <c r="O4460">
        <v>0</v>
      </c>
      <c r="P4460">
        <v>142</v>
      </c>
      <c r="Q4460">
        <v>0</v>
      </c>
      <c r="R4460">
        <v>0</v>
      </c>
      <c r="S4460">
        <v>0</v>
      </c>
      <c r="T4460">
        <v>8</v>
      </c>
      <c r="U4460">
        <v>0</v>
      </c>
      <c r="V4460">
        <v>0</v>
      </c>
      <c r="W4460">
        <v>0</v>
      </c>
      <c r="X4460">
        <v>62.485977135356244</v>
      </c>
      <c r="Y4460">
        <v>0</v>
      </c>
      <c r="Z4460">
        <v>0</v>
      </c>
      <c r="AA4460">
        <v>0</v>
      </c>
      <c r="AB4460">
        <v>12.426586562772099</v>
      </c>
      <c r="AC4460">
        <v>0</v>
      </c>
      <c r="AD4460">
        <v>0</v>
      </c>
      <c r="AE4460">
        <v>74.912563698128338</v>
      </c>
    </row>
    <row r="4461" spans="1:31" x14ac:dyDescent="0.25">
      <c r="A4461">
        <v>2388255</v>
      </c>
      <c r="B4461">
        <v>1</v>
      </c>
      <c r="C4461" t="s">
        <v>80</v>
      </c>
      <c r="D4461" t="s">
        <v>84</v>
      </c>
      <c r="E4461" t="s">
        <v>181</v>
      </c>
      <c r="F4461" t="s">
        <v>12949</v>
      </c>
      <c r="G4461" t="s">
        <v>224</v>
      </c>
      <c r="H4461" t="s">
        <v>135</v>
      </c>
      <c r="I4461" t="s">
        <v>136</v>
      </c>
      <c r="J4461" t="s">
        <v>137</v>
      </c>
      <c r="K4461" t="s">
        <v>163</v>
      </c>
      <c r="L4461" t="s">
        <v>12950</v>
      </c>
      <c r="M4461" t="s">
        <v>12951</v>
      </c>
      <c r="N4461">
        <v>2.281666666</v>
      </c>
      <c r="O4461">
        <v>0</v>
      </c>
      <c r="P4461">
        <v>6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2.6287672993847431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2.6287672993847431</v>
      </c>
    </row>
    <row r="4462" spans="1:31" x14ac:dyDescent="0.25">
      <c r="A4462">
        <v>2387940</v>
      </c>
      <c r="B4462">
        <v>1</v>
      </c>
      <c r="C4462" t="s">
        <v>81</v>
      </c>
      <c r="D4462" t="s">
        <v>113</v>
      </c>
      <c r="E4462" t="s">
        <v>141</v>
      </c>
      <c r="F4462" t="s">
        <v>12952</v>
      </c>
      <c r="G4462" t="s">
        <v>206</v>
      </c>
      <c r="H4462" t="s">
        <v>143</v>
      </c>
      <c r="I4462" t="s">
        <v>136</v>
      </c>
      <c r="J4462" t="s">
        <v>137</v>
      </c>
      <c r="K4462" t="s">
        <v>163</v>
      </c>
      <c r="L4462" t="s">
        <v>12953</v>
      </c>
      <c r="M4462" t="s">
        <v>12954</v>
      </c>
      <c r="N4462">
        <v>2.3208333329999999</v>
      </c>
      <c r="O4462">
        <v>0</v>
      </c>
      <c r="P4462">
        <v>855</v>
      </c>
      <c r="Q4462">
        <v>11</v>
      </c>
      <c r="R4462">
        <v>223</v>
      </c>
      <c r="S4462">
        <v>13</v>
      </c>
      <c r="T4462">
        <v>53</v>
      </c>
      <c r="U4462">
        <v>0</v>
      </c>
      <c r="V4462">
        <v>0</v>
      </c>
      <c r="W4462">
        <v>0</v>
      </c>
      <c r="X4462">
        <v>278.97360530968763</v>
      </c>
      <c r="Y4462">
        <v>13.436387549624085</v>
      </c>
      <c r="Z4462">
        <v>343.92665159153273</v>
      </c>
      <c r="AA4462">
        <v>95.290226436049537</v>
      </c>
      <c r="AB4462">
        <v>54.751170784148577</v>
      </c>
      <c r="AC4462">
        <v>0</v>
      </c>
      <c r="AD4462">
        <v>0</v>
      </c>
      <c r="AE4462">
        <v>786.37804167104264</v>
      </c>
    </row>
    <row r="4463" spans="1:31" x14ac:dyDescent="0.25">
      <c r="A4463">
        <v>2388295</v>
      </c>
      <c r="B4463">
        <v>1</v>
      </c>
      <c r="C4463" t="s">
        <v>80</v>
      </c>
      <c r="D4463" t="s">
        <v>85</v>
      </c>
      <c r="E4463" t="s">
        <v>181</v>
      </c>
      <c r="F4463" t="s">
        <v>12955</v>
      </c>
      <c r="G4463" t="s">
        <v>183</v>
      </c>
      <c r="H4463" t="s">
        <v>135</v>
      </c>
      <c r="I4463" t="s">
        <v>136</v>
      </c>
      <c r="J4463" t="s">
        <v>137</v>
      </c>
      <c r="K4463" t="s">
        <v>163</v>
      </c>
      <c r="L4463" t="s">
        <v>12956</v>
      </c>
      <c r="M4463" t="s">
        <v>12957</v>
      </c>
      <c r="N4463">
        <v>6.466111111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2.238732183683342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2.238732183683342</v>
      </c>
    </row>
    <row r="4464" spans="1:31" x14ac:dyDescent="0.25">
      <c r="A4464">
        <v>2387986</v>
      </c>
      <c r="B4464">
        <v>1</v>
      </c>
      <c r="C4464" t="s">
        <v>80</v>
      </c>
      <c r="D4464" t="s">
        <v>108</v>
      </c>
      <c r="E4464" t="s">
        <v>279</v>
      </c>
      <c r="F4464" t="s">
        <v>5462</v>
      </c>
      <c r="G4464" t="s">
        <v>134</v>
      </c>
      <c r="H4464" t="s">
        <v>143</v>
      </c>
      <c r="I4464" t="s">
        <v>136</v>
      </c>
      <c r="J4464" t="s">
        <v>137</v>
      </c>
      <c r="K4464" t="s">
        <v>138</v>
      </c>
      <c r="L4464" t="s">
        <v>12958</v>
      </c>
      <c r="M4464" t="s">
        <v>12959</v>
      </c>
      <c r="N4464">
        <v>5.255833333</v>
      </c>
      <c r="O4464">
        <v>0</v>
      </c>
      <c r="P4464">
        <v>396</v>
      </c>
      <c r="Q4464">
        <v>0</v>
      </c>
      <c r="R4464">
        <v>121</v>
      </c>
      <c r="S4464">
        <v>4</v>
      </c>
      <c r="T4464">
        <v>58</v>
      </c>
      <c r="U4464">
        <v>0</v>
      </c>
      <c r="V4464">
        <v>0</v>
      </c>
      <c r="W4464">
        <v>0</v>
      </c>
      <c r="X4464">
        <v>347.50015812878871</v>
      </c>
      <c r="Y4464">
        <v>0</v>
      </c>
      <c r="Z4464">
        <v>489.45852627642921</v>
      </c>
      <c r="AA4464">
        <v>63.43225383442639</v>
      </c>
      <c r="AB4464">
        <v>244.41976085019752</v>
      </c>
      <c r="AC4464">
        <v>0</v>
      </c>
      <c r="AD4464">
        <v>0</v>
      </c>
      <c r="AE4464">
        <v>1144.8106990898418</v>
      </c>
    </row>
    <row r="4465" spans="1:31" x14ac:dyDescent="0.25">
      <c r="A4465">
        <v>2388046</v>
      </c>
      <c r="B4465">
        <v>1</v>
      </c>
      <c r="C4465" t="s">
        <v>80</v>
      </c>
      <c r="D4465" t="s">
        <v>101</v>
      </c>
      <c r="E4465" t="s">
        <v>141</v>
      </c>
      <c r="F4465" t="s">
        <v>12960</v>
      </c>
      <c r="G4465" t="s">
        <v>134</v>
      </c>
      <c r="H4465" t="s">
        <v>143</v>
      </c>
      <c r="I4465" t="s">
        <v>136</v>
      </c>
      <c r="J4465" t="s">
        <v>137</v>
      </c>
      <c r="K4465" t="s">
        <v>138</v>
      </c>
      <c r="L4465" t="s">
        <v>12961</v>
      </c>
      <c r="M4465" t="s">
        <v>12962</v>
      </c>
      <c r="N4465">
        <v>4.4705555549999998</v>
      </c>
      <c r="O4465">
        <v>0</v>
      </c>
      <c r="P4465">
        <v>0</v>
      </c>
      <c r="Q4465">
        <v>0</v>
      </c>
      <c r="R4465">
        <v>0</v>
      </c>
      <c r="S4465">
        <v>1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3.5786728148615206</v>
      </c>
      <c r="AB4465">
        <v>0</v>
      </c>
      <c r="AC4465">
        <v>0</v>
      </c>
      <c r="AD4465">
        <v>0</v>
      </c>
      <c r="AE4465">
        <v>3.5786728148615206</v>
      </c>
    </row>
    <row r="4466" spans="1:31" x14ac:dyDescent="0.25">
      <c r="A4466">
        <v>2388192</v>
      </c>
      <c r="B4466">
        <v>1</v>
      </c>
      <c r="C4466" t="s">
        <v>80</v>
      </c>
      <c r="D4466" t="s">
        <v>95</v>
      </c>
      <c r="E4466" t="s">
        <v>181</v>
      </c>
      <c r="F4466" t="s">
        <v>12963</v>
      </c>
      <c r="G4466" t="s">
        <v>235</v>
      </c>
      <c r="H4466" t="s">
        <v>135</v>
      </c>
      <c r="I4466" t="s">
        <v>136</v>
      </c>
      <c r="J4466" t="s">
        <v>137</v>
      </c>
      <c r="K4466" t="s">
        <v>163</v>
      </c>
      <c r="L4466" t="s">
        <v>12964</v>
      </c>
      <c r="M4466" t="s">
        <v>12965</v>
      </c>
      <c r="N4466">
        <v>1.460555555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0.50990159530092782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0.50990159530092782</v>
      </c>
    </row>
    <row r="4467" spans="1:31" x14ac:dyDescent="0.25">
      <c r="A4467">
        <v>2388092</v>
      </c>
      <c r="B4467">
        <v>1</v>
      </c>
      <c r="C4467" t="s">
        <v>81</v>
      </c>
      <c r="D4467" t="s">
        <v>120</v>
      </c>
      <c r="E4467" t="s">
        <v>279</v>
      </c>
      <c r="F4467" t="s">
        <v>7988</v>
      </c>
      <c r="G4467" t="s">
        <v>162</v>
      </c>
      <c r="H4467" t="s">
        <v>143</v>
      </c>
      <c r="I4467" t="s">
        <v>136</v>
      </c>
      <c r="J4467" t="s">
        <v>137</v>
      </c>
      <c r="K4467" t="s">
        <v>163</v>
      </c>
      <c r="L4467" t="s">
        <v>12966</v>
      </c>
      <c r="M4467" t="s">
        <v>12967</v>
      </c>
      <c r="N4467">
        <v>1.636666666</v>
      </c>
      <c r="O4467">
        <v>0</v>
      </c>
      <c r="P4467">
        <v>307</v>
      </c>
      <c r="Q4467">
        <v>3</v>
      </c>
      <c r="R4467">
        <v>26</v>
      </c>
      <c r="S4467">
        <v>1</v>
      </c>
      <c r="T4467">
        <v>30</v>
      </c>
      <c r="U4467">
        <v>0</v>
      </c>
      <c r="V4467">
        <v>0</v>
      </c>
      <c r="W4467">
        <v>0</v>
      </c>
      <c r="X4467">
        <v>85.396582116439859</v>
      </c>
      <c r="Y4467">
        <v>9.2740799892032584</v>
      </c>
      <c r="Z4467">
        <v>12.582516993091128</v>
      </c>
      <c r="AA4467">
        <v>22.109003717833204</v>
      </c>
      <c r="AB4467">
        <v>25.650307335073844</v>
      </c>
      <c r="AC4467">
        <v>0</v>
      </c>
      <c r="AD4467">
        <v>0</v>
      </c>
      <c r="AE4467">
        <v>155.01249015164129</v>
      </c>
    </row>
    <row r="4468" spans="1:31" x14ac:dyDescent="0.25">
      <c r="A4468">
        <v>2388029</v>
      </c>
      <c r="B4468">
        <v>1</v>
      </c>
      <c r="C4468" t="s">
        <v>81</v>
      </c>
      <c r="D4468" t="s">
        <v>117</v>
      </c>
      <c r="E4468" t="s">
        <v>141</v>
      </c>
      <c r="F4468" t="s">
        <v>12968</v>
      </c>
      <c r="G4468" t="s">
        <v>162</v>
      </c>
      <c r="H4468" t="s">
        <v>143</v>
      </c>
      <c r="I4468" t="s">
        <v>136</v>
      </c>
      <c r="J4468" t="s">
        <v>137</v>
      </c>
      <c r="K4468" t="s">
        <v>163</v>
      </c>
      <c r="L4468" t="s">
        <v>12969</v>
      </c>
      <c r="M4468" t="s">
        <v>12970</v>
      </c>
      <c r="N4468">
        <v>0.53027777700000001</v>
      </c>
      <c r="O4468">
        <v>5</v>
      </c>
      <c r="P4468">
        <v>1007</v>
      </c>
      <c r="Q4468">
        <v>103</v>
      </c>
      <c r="R4468">
        <v>229</v>
      </c>
      <c r="S4468">
        <v>25</v>
      </c>
      <c r="T4468">
        <v>107</v>
      </c>
      <c r="U4468">
        <v>2</v>
      </c>
      <c r="V4468">
        <v>0</v>
      </c>
      <c r="W4468">
        <v>1.9071518515003534</v>
      </c>
      <c r="X4468">
        <v>88.017541681165667</v>
      </c>
      <c r="Y4468">
        <v>76.612806406898954</v>
      </c>
      <c r="Z4468">
        <v>79.175744437630158</v>
      </c>
      <c r="AA4468">
        <v>60.951439523367611</v>
      </c>
      <c r="AB4468">
        <v>49.991213584826504</v>
      </c>
      <c r="AC4468">
        <v>31.878149854598202</v>
      </c>
      <c r="AD4468">
        <v>0</v>
      </c>
      <c r="AE4468">
        <v>388.53404733998741</v>
      </c>
    </row>
    <row r="4469" spans="1:31" x14ac:dyDescent="0.25">
      <c r="A4469">
        <v>2388172</v>
      </c>
      <c r="B4469">
        <v>1</v>
      </c>
      <c r="C4469" t="s">
        <v>80</v>
      </c>
      <c r="D4469" t="s">
        <v>94</v>
      </c>
      <c r="E4469" t="s">
        <v>325</v>
      </c>
      <c r="F4469" t="s">
        <v>12971</v>
      </c>
      <c r="G4469" t="s">
        <v>162</v>
      </c>
      <c r="H4469" t="s">
        <v>143</v>
      </c>
      <c r="I4469" t="s">
        <v>136</v>
      </c>
      <c r="J4469" t="s">
        <v>137</v>
      </c>
      <c r="K4469" t="s">
        <v>163</v>
      </c>
      <c r="L4469" t="s">
        <v>12972</v>
      </c>
      <c r="M4469" t="s">
        <v>12973</v>
      </c>
      <c r="N4469">
        <v>0.14694444400000001</v>
      </c>
      <c r="O4469">
        <v>2</v>
      </c>
      <c r="P4469">
        <v>1918</v>
      </c>
      <c r="Q4469">
        <v>38</v>
      </c>
      <c r="R4469">
        <v>406</v>
      </c>
      <c r="S4469">
        <v>30</v>
      </c>
      <c r="T4469">
        <v>241</v>
      </c>
      <c r="U4469">
        <v>14</v>
      </c>
      <c r="V4469">
        <v>0</v>
      </c>
      <c r="W4469">
        <v>0.27805750725605999</v>
      </c>
      <c r="X4469">
        <v>42.490658767441175</v>
      </c>
      <c r="Y4469">
        <v>4.7065551939839718</v>
      </c>
      <c r="Z4469">
        <v>9.6055418953601563</v>
      </c>
      <c r="AA4469">
        <v>32.20750026046619</v>
      </c>
      <c r="AB4469">
        <v>18.471967683799672</v>
      </c>
      <c r="AC4469">
        <v>399.56934930094212</v>
      </c>
      <c r="AD4469">
        <v>0</v>
      </c>
      <c r="AE4469">
        <v>507.32963060924936</v>
      </c>
    </row>
    <row r="4470" spans="1:31" x14ac:dyDescent="0.25">
      <c r="A4470">
        <v>2388338</v>
      </c>
      <c r="B4470">
        <v>1</v>
      </c>
      <c r="C4470" t="s">
        <v>80</v>
      </c>
      <c r="D4470" t="s">
        <v>82</v>
      </c>
      <c r="E4470" t="s">
        <v>176</v>
      </c>
      <c r="F4470" t="s">
        <v>12974</v>
      </c>
      <c r="G4470" t="s">
        <v>287</v>
      </c>
      <c r="H4470" t="s">
        <v>135</v>
      </c>
      <c r="I4470" t="s">
        <v>136</v>
      </c>
      <c r="J4470" t="s">
        <v>137</v>
      </c>
      <c r="K4470" t="s">
        <v>163</v>
      </c>
      <c r="L4470" t="s">
        <v>12975</v>
      </c>
      <c r="M4470" t="s">
        <v>12976</v>
      </c>
      <c r="N4470">
        <v>3.1352777770000002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6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8.5406038267321076</v>
      </c>
      <c r="AC4470">
        <v>0</v>
      </c>
      <c r="AD4470">
        <v>0</v>
      </c>
      <c r="AE4470">
        <v>8.5406038267321076</v>
      </c>
    </row>
    <row r="4471" spans="1:31" x14ac:dyDescent="0.25">
      <c r="A4471">
        <v>2388023</v>
      </c>
      <c r="B4471">
        <v>1</v>
      </c>
      <c r="C4471" t="s">
        <v>80</v>
      </c>
      <c r="D4471" t="s">
        <v>110</v>
      </c>
      <c r="E4471" t="s">
        <v>325</v>
      </c>
      <c r="F4471" t="s">
        <v>12977</v>
      </c>
      <c r="G4471" t="s">
        <v>235</v>
      </c>
      <c r="H4471" t="s">
        <v>143</v>
      </c>
      <c r="I4471" t="s">
        <v>136</v>
      </c>
      <c r="J4471" t="s">
        <v>3</v>
      </c>
      <c r="K4471" t="s">
        <v>163</v>
      </c>
      <c r="L4471" t="s">
        <v>12978</v>
      </c>
      <c r="M4471" t="s">
        <v>12979</v>
      </c>
      <c r="N4471">
        <v>1.142437777</v>
      </c>
      <c r="O4471">
        <v>0</v>
      </c>
      <c r="P4471">
        <v>5702</v>
      </c>
      <c r="Q4471">
        <v>0</v>
      </c>
      <c r="R4471">
        <v>0</v>
      </c>
      <c r="S4471">
        <v>0</v>
      </c>
      <c r="T4471">
        <v>1023</v>
      </c>
      <c r="U4471">
        <v>0</v>
      </c>
      <c r="V4471">
        <v>1</v>
      </c>
      <c r="W4471">
        <v>0</v>
      </c>
      <c r="X4471">
        <v>1179.9319933144498</v>
      </c>
      <c r="Y4471">
        <v>0</v>
      </c>
      <c r="Z4471">
        <v>0</v>
      </c>
      <c r="AA4471">
        <v>0</v>
      </c>
      <c r="AB4471">
        <v>979.06614448330106</v>
      </c>
      <c r="AC4471">
        <v>0</v>
      </c>
      <c r="AD4471">
        <v>2.369830784417533</v>
      </c>
      <c r="AE4471">
        <v>2161.3679685821685</v>
      </c>
    </row>
    <row r="4472" spans="1:31" x14ac:dyDescent="0.25">
      <c r="A4472">
        <v>2388009</v>
      </c>
      <c r="B4472">
        <v>1</v>
      </c>
      <c r="C4472" t="s">
        <v>81</v>
      </c>
      <c r="D4472" t="s">
        <v>122</v>
      </c>
      <c r="E4472" t="s">
        <v>153</v>
      </c>
      <c r="F4472" t="s">
        <v>9880</v>
      </c>
      <c r="G4472" t="s">
        <v>1161</v>
      </c>
      <c r="H4472" t="s">
        <v>143</v>
      </c>
      <c r="I4472" t="s">
        <v>136</v>
      </c>
      <c r="J4472" t="s">
        <v>137</v>
      </c>
      <c r="K4472" t="s">
        <v>163</v>
      </c>
      <c r="L4472" t="s">
        <v>12980</v>
      </c>
      <c r="M4472" t="s">
        <v>12981</v>
      </c>
      <c r="N4472">
        <v>0.71250000000000002</v>
      </c>
      <c r="O4472">
        <v>0</v>
      </c>
      <c r="P4472">
        <v>0</v>
      </c>
      <c r="Q4472">
        <v>11</v>
      </c>
      <c r="R4472">
        <v>0</v>
      </c>
      <c r="S4472">
        <v>4</v>
      </c>
      <c r="T4472">
        <v>0</v>
      </c>
      <c r="U4472">
        <v>1</v>
      </c>
      <c r="V4472">
        <v>0</v>
      </c>
      <c r="W4472">
        <v>0</v>
      </c>
      <c r="X4472">
        <v>0</v>
      </c>
      <c r="Y4472">
        <v>1.4151563370805271</v>
      </c>
      <c r="Z4472">
        <v>0</v>
      </c>
      <c r="AA4472">
        <v>37.549295532223212</v>
      </c>
      <c r="AB4472">
        <v>0</v>
      </c>
      <c r="AC4472">
        <v>41.277554308171759</v>
      </c>
      <c r="AD4472">
        <v>0</v>
      </c>
      <c r="AE4472">
        <v>80.242006177475503</v>
      </c>
    </row>
    <row r="4473" spans="1:31" x14ac:dyDescent="0.25">
      <c r="A4473">
        <v>2388215</v>
      </c>
      <c r="B4473">
        <v>1</v>
      </c>
      <c r="C4473" t="s">
        <v>80</v>
      </c>
      <c r="D4473" t="s">
        <v>96</v>
      </c>
      <c r="E4473" t="s">
        <v>176</v>
      </c>
      <c r="F4473" t="s">
        <v>12908</v>
      </c>
      <c r="G4473" t="s">
        <v>254</v>
      </c>
      <c r="H4473" t="s">
        <v>135</v>
      </c>
      <c r="I4473" t="s">
        <v>136</v>
      </c>
      <c r="J4473" t="s">
        <v>137</v>
      </c>
      <c r="K4473" t="s">
        <v>163</v>
      </c>
      <c r="L4473" t="s">
        <v>12982</v>
      </c>
      <c r="M4473" t="s">
        <v>12983</v>
      </c>
      <c r="N4473">
        <v>1.8377777769999999</v>
      </c>
      <c r="O4473">
        <v>0</v>
      </c>
      <c r="P4473">
        <v>61</v>
      </c>
      <c r="Q4473">
        <v>0</v>
      </c>
      <c r="R4473">
        <v>0</v>
      </c>
      <c r="S4473">
        <v>0</v>
      </c>
      <c r="T4473">
        <v>3</v>
      </c>
      <c r="U4473">
        <v>0</v>
      </c>
      <c r="V4473">
        <v>0</v>
      </c>
      <c r="W4473">
        <v>0</v>
      </c>
      <c r="X4473">
        <v>31.309728081859362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31.309728081859362</v>
      </c>
    </row>
    <row r="4474" spans="1:31" x14ac:dyDescent="0.25">
      <c r="A4474">
        <v>2387966</v>
      </c>
      <c r="B4474">
        <v>1</v>
      </c>
      <c r="C4474" t="s">
        <v>81</v>
      </c>
      <c r="D4474" t="s">
        <v>112</v>
      </c>
      <c r="E4474" t="s">
        <v>153</v>
      </c>
      <c r="F4474" t="s">
        <v>12984</v>
      </c>
      <c r="G4474" t="s">
        <v>162</v>
      </c>
      <c r="H4474" t="s">
        <v>143</v>
      </c>
      <c r="I4474" t="s">
        <v>136</v>
      </c>
      <c r="J4474" t="s">
        <v>137</v>
      </c>
      <c r="K4474" t="s">
        <v>163</v>
      </c>
      <c r="L4474" t="s">
        <v>12985</v>
      </c>
      <c r="M4474" t="s">
        <v>12986</v>
      </c>
      <c r="N4474">
        <v>0.56277777699999998</v>
      </c>
      <c r="O4474">
        <v>8</v>
      </c>
      <c r="P4474">
        <v>4827</v>
      </c>
      <c r="Q4474">
        <v>151</v>
      </c>
      <c r="R4474">
        <v>632</v>
      </c>
      <c r="S4474">
        <v>49</v>
      </c>
      <c r="T4474">
        <v>333</v>
      </c>
      <c r="U4474">
        <v>4</v>
      </c>
      <c r="V4474">
        <v>1</v>
      </c>
      <c r="W4474">
        <v>1.2463895312054822</v>
      </c>
      <c r="X4474">
        <v>312.36531119370727</v>
      </c>
      <c r="Y4474">
        <v>200.36582766407523</v>
      </c>
      <c r="Z4474">
        <v>216.14335756778013</v>
      </c>
      <c r="AA4474">
        <v>122.20526600272008</v>
      </c>
      <c r="AB4474">
        <v>58.767370276185844</v>
      </c>
      <c r="AC4474">
        <v>5.3380166369228874</v>
      </c>
      <c r="AD4474">
        <v>1.5534264934323376</v>
      </c>
      <c r="AE4474">
        <v>917.9849653660292</v>
      </c>
    </row>
    <row r="4475" spans="1:31" x14ac:dyDescent="0.25">
      <c r="A4475">
        <v>2388135</v>
      </c>
      <c r="B4475">
        <v>1</v>
      </c>
      <c r="C4475" t="s">
        <v>81</v>
      </c>
      <c r="D4475" t="s">
        <v>127</v>
      </c>
      <c r="E4475" t="s">
        <v>157</v>
      </c>
      <c r="F4475" t="s">
        <v>12987</v>
      </c>
      <c r="G4475" t="s">
        <v>272</v>
      </c>
      <c r="H4475" t="s">
        <v>135</v>
      </c>
      <c r="I4475" t="s">
        <v>136</v>
      </c>
      <c r="J4475" t="s">
        <v>137</v>
      </c>
      <c r="K4475" t="s">
        <v>163</v>
      </c>
      <c r="L4475" t="s">
        <v>12988</v>
      </c>
      <c r="M4475" t="s">
        <v>12989</v>
      </c>
      <c r="N4475">
        <v>2.716388888</v>
      </c>
      <c r="O4475">
        <v>0</v>
      </c>
      <c r="P4475">
        <v>0</v>
      </c>
      <c r="Q4475">
        <v>0</v>
      </c>
      <c r="R4475">
        <v>2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0.71699534609039839</v>
      </c>
      <c r="AA4475">
        <v>0</v>
      </c>
      <c r="AB4475">
        <v>0</v>
      </c>
      <c r="AC4475">
        <v>0</v>
      </c>
      <c r="AD4475">
        <v>0</v>
      </c>
      <c r="AE4475">
        <v>0.71699534609039839</v>
      </c>
    </row>
    <row r="4476" spans="1:31" x14ac:dyDescent="0.25">
      <c r="A4476">
        <v>2387995</v>
      </c>
      <c r="B4476">
        <v>1</v>
      </c>
      <c r="C4476" t="s">
        <v>80</v>
      </c>
      <c r="D4476" t="s">
        <v>83</v>
      </c>
      <c r="E4476" t="s">
        <v>325</v>
      </c>
      <c r="F4476" t="s">
        <v>12990</v>
      </c>
      <c r="G4476" t="s">
        <v>147</v>
      </c>
      <c r="H4476" t="s">
        <v>143</v>
      </c>
      <c r="I4476" t="s">
        <v>136</v>
      </c>
      <c r="J4476" t="s">
        <v>137</v>
      </c>
      <c r="K4476" t="s">
        <v>138</v>
      </c>
      <c r="L4476" t="s">
        <v>12991</v>
      </c>
      <c r="M4476" t="s">
        <v>12992</v>
      </c>
      <c r="N4476">
        <v>8.8769444439999994</v>
      </c>
      <c r="O4476">
        <v>2</v>
      </c>
      <c r="P4476">
        <v>4346</v>
      </c>
      <c r="Q4476">
        <v>5</v>
      </c>
      <c r="R4476">
        <v>5</v>
      </c>
      <c r="S4476">
        <v>30</v>
      </c>
      <c r="T4476">
        <v>1831</v>
      </c>
      <c r="U4476">
        <v>19</v>
      </c>
      <c r="V4476">
        <v>81</v>
      </c>
      <c r="W4476">
        <v>2.0698523674542</v>
      </c>
      <c r="X4476">
        <v>7888.6855455335681</v>
      </c>
      <c r="Y4476">
        <v>1777.7706073833879</v>
      </c>
      <c r="Z4476">
        <v>16.214815502701629</v>
      </c>
      <c r="AA4476">
        <v>1738.4350632375338</v>
      </c>
      <c r="AB4476">
        <v>15477.136877156458</v>
      </c>
      <c r="AC4476">
        <v>4972.3393580988177</v>
      </c>
      <c r="AD4476">
        <v>8947.8677709064741</v>
      </c>
      <c r="AE4476">
        <v>40820.519890186391</v>
      </c>
    </row>
    <row r="4477" spans="1:31" x14ac:dyDescent="0.25">
      <c r="A4477">
        <v>2388327</v>
      </c>
      <c r="B4477">
        <v>1</v>
      </c>
      <c r="C4477" t="s">
        <v>81</v>
      </c>
      <c r="D4477" t="s">
        <v>115</v>
      </c>
      <c r="E4477" t="s">
        <v>157</v>
      </c>
      <c r="F4477" t="s">
        <v>12993</v>
      </c>
      <c r="G4477" t="s">
        <v>272</v>
      </c>
      <c r="H4477" t="s">
        <v>135</v>
      </c>
      <c r="I4477" t="s">
        <v>136</v>
      </c>
      <c r="J4477" t="s">
        <v>137</v>
      </c>
      <c r="K4477" t="s">
        <v>163</v>
      </c>
      <c r="L4477" t="s">
        <v>12994</v>
      </c>
      <c r="M4477" t="s">
        <v>12995</v>
      </c>
      <c r="N4477">
        <v>2.9611111110000001</v>
      </c>
      <c r="O4477">
        <v>0</v>
      </c>
      <c r="P4477">
        <v>16</v>
      </c>
      <c r="Q4477">
        <v>0</v>
      </c>
      <c r="R4477">
        <v>0</v>
      </c>
      <c r="S4477">
        <v>0</v>
      </c>
      <c r="T4477">
        <v>1</v>
      </c>
      <c r="U4477">
        <v>0</v>
      </c>
      <c r="V4477">
        <v>0</v>
      </c>
      <c r="W4477">
        <v>0</v>
      </c>
      <c r="X4477">
        <v>12.595923834374846</v>
      </c>
      <c r="Y4477">
        <v>0</v>
      </c>
      <c r="Z4477">
        <v>0</v>
      </c>
      <c r="AA4477">
        <v>0</v>
      </c>
      <c r="AB4477">
        <v>0.43963941797376449</v>
      </c>
      <c r="AC4477">
        <v>0</v>
      </c>
      <c r="AD4477">
        <v>0</v>
      </c>
      <c r="AE4477">
        <v>13.035563252348609</v>
      </c>
    </row>
    <row r="4478" spans="1:31" x14ac:dyDescent="0.25">
      <c r="A4478">
        <v>2388158</v>
      </c>
      <c r="B4478">
        <v>1</v>
      </c>
      <c r="C4478" t="s">
        <v>80</v>
      </c>
      <c r="D4478" t="s">
        <v>109</v>
      </c>
      <c r="E4478" t="s">
        <v>157</v>
      </c>
      <c r="F4478" t="s">
        <v>12996</v>
      </c>
      <c r="G4478" t="s">
        <v>297</v>
      </c>
      <c r="H4478" t="s">
        <v>135</v>
      </c>
      <c r="I4478" t="s">
        <v>136</v>
      </c>
      <c r="J4478" t="s">
        <v>137</v>
      </c>
      <c r="K4478" t="s">
        <v>163</v>
      </c>
      <c r="L4478" t="s">
        <v>12997</v>
      </c>
      <c r="M4478" t="s">
        <v>12998</v>
      </c>
      <c r="N4478">
        <v>0.55638888799999997</v>
      </c>
      <c r="O4478">
        <v>0</v>
      </c>
      <c r="P4478">
        <v>0</v>
      </c>
      <c r="Q4478">
        <v>0</v>
      </c>
      <c r="R4478">
        <v>3</v>
      </c>
      <c r="S4478">
        <v>0</v>
      </c>
      <c r="T4478">
        <v>3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1.0177860574153974</v>
      </c>
      <c r="AA4478">
        <v>0</v>
      </c>
      <c r="AB4478">
        <v>2.014013821314161</v>
      </c>
      <c r="AC4478">
        <v>0</v>
      </c>
      <c r="AD4478">
        <v>0</v>
      </c>
      <c r="AE4478">
        <v>3.0317998787295584</v>
      </c>
    </row>
    <row r="4479" spans="1:31" x14ac:dyDescent="0.25">
      <c r="A4479">
        <v>2388304</v>
      </c>
      <c r="B4479">
        <v>1</v>
      </c>
      <c r="C4479" t="s">
        <v>81</v>
      </c>
      <c r="D4479" t="s">
        <v>115</v>
      </c>
      <c r="E4479" t="s">
        <v>157</v>
      </c>
      <c r="F4479" t="s">
        <v>12999</v>
      </c>
      <c r="G4479" t="s">
        <v>392</v>
      </c>
      <c r="H4479" t="s">
        <v>135</v>
      </c>
      <c r="I4479" t="s">
        <v>136</v>
      </c>
      <c r="J4479" t="s">
        <v>137</v>
      </c>
      <c r="K4479" t="s">
        <v>163</v>
      </c>
      <c r="L4479" t="s">
        <v>13000</v>
      </c>
      <c r="M4479" t="s">
        <v>13001</v>
      </c>
      <c r="N4479">
        <v>2.4938888879999999</v>
      </c>
      <c r="O4479">
        <v>0</v>
      </c>
      <c r="P4479">
        <v>10</v>
      </c>
      <c r="Q4479">
        <v>0</v>
      </c>
      <c r="R4479">
        <v>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3.6364322785056697</v>
      </c>
      <c r="Y4479">
        <v>0</v>
      </c>
      <c r="Z4479">
        <v>1.067370673750665</v>
      </c>
      <c r="AA4479">
        <v>0</v>
      </c>
      <c r="AB4479">
        <v>0</v>
      </c>
      <c r="AC4479">
        <v>0</v>
      </c>
      <c r="AD4479">
        <v>0</v>
      </c>
      <c r="AE4479">
        <v>4.7038029522563347</v>
      </c>
    </row>
    <row r="4480" spans="1:31" x14ac:dyDescent="0.25">
      <c r="A4480">
        <v>2387949</v>
      </c>
      <c r="B4480">
        <v>1</v>
      </c>
      <c r="C4480" t="s">
        <v>80</v>
      </c>
      <c r="D4480" t="s">
        <v>94</v>
      </c>
      <c r="E4480" t="s">
        <v>141</v>
      </c>
      <c r="F4480" t="s">
        <v>13002</v>
      </c>
      <c r="G4480" t="s">
        <v>206</v>
      </c>
      <c r="H4480" t="s">
        <v>143</v>
      </c>
      <c r="I4480" t="s">
        <v>136</v>
      </c>
      <c r="J4480" t="s">
        <v>137</v>
      </c>
      <c r="K4480" t="s">
        <v>163</v>
      </c>
      <c r="L4480" t="s">
        <v>13003</v>
      </c>
      <c r="M4480" t="s">
        <v>13004</v>
      </c>
      <c r="N4480">
        <v>3.1616666659999999</v>
      </c>
      <c r="O4480">
        <v>0</v>
      </c>
      <c r="P4480">
        <v>38</v>
      </c>
      <c r="Q4480">
        <v>0</v>
      </c>
      <c r="R4480">
        <v>1</v>
      </c>
      <c r="S4480">
        <v>0</v>
      </c>
      <c r="T4480">
        <v>1</v>
      </c>
      <c r="U4480">
        <v>0</v>
      </c>
      <c r="V4480">
        <v>0</v>
      </c>
      <c r="W4480">
        <v>0</v>
      </c>
      <c r="X4480">
        <v>11.610509519193746</v>
      </c>
      <c r="Y4480">
        <v>0</v>
      </c>
      <c r="Z4480">
        <v>7.8464095963574483</v>
      </c>
      <c r="AA4480">
        <v>0</v>
      </c>
      <c r="AB4480">
        <v>0.31100610294134168</v>
      </c>
      <c r="AC4480">
        <v>0</v>
      </c>
      <c r="AD4480">
        <v>0</v>
      </c>
      <c r="AE4480">
        <v>19.767925218492536</v>
      </c>
    </row>
    <row r="4481" spans="1:31" x14ac:dyDescent="0.25">
      <c r="A4481">
        <v>2388204</v>
      </c>
      <c r="B4481">
        <v>1</v>
      </c>
      <c r="C4481" t="s">
        <v>81</v>
      </c>
      <c r="D4481" t="s">
        <v>122</v>
      </c>
      <c r="E4481" t="s">
        <v>141</v>
      </c>
      <c r="F4481" t="s">
        <v>13005</v>
      </c>
      <c r="G4481" t="s">
        <v>206</v>
      </c>
      <c r="H4481" t="s">
        <v>143</v>
      </c>
      <c r="I4481" t="s">
        <v>136</v>
      </c>
      <c r="J4481" t="s">
        <v>137</v>
      </c>
      <c r="K4481" t="s">
        <v>163</v>
      </c>
      <c r="L4481" t="s">
        <v>13006</v>
      </c>
      <c r="M4481" t="s">
        <v>12655</v>
      </c>
      <c r="N4481">
        <v>1.0777777770000001</v>
      </c>
      <c r="O4481">
        <v>0</v>
      </c>
      <c r="P4481">
        <v>243</v>
      </c>
      <c r="Q4481">
        <v>0</v>
      </c>
      <c r="R4481">
        <v>16</v>
      </c>
      <c r="S4481">
        <v>0</v>
      </c>
      <c r="T4481">
        <v>30</v>
      </c>
      <c r="U4481">
        <v>0</v>
      </c>
      <c r="V4481">
        <v>0</v>
      </c>
      <c r="W4481">
        <v>0</v>
      </c>
      <c r="X4481">
        <v>37.743713281268683</v>
      </c>
      <c r="Y4481">
        <v>0</v>
      </c>
      <c r="Z4481">
        <v>19.326266935362863</v>
      </c>
      <c r="AA4481">
        <v>0</v>
      </c>
      <c r="AB4481">
        <v>11.278704052901148</v>
      </c>
      <c r="AC4481">
        <v>0</v>
      </c>
      <c r="AD4481">
        <v>0</v>
      </c>
      <c r="AE4481">
        <v>68.348684269532697</v>
      </c>
    </row>
    <row r="4482" spans="1:31" x14ac:dyDescent="0.25">
      <c r="A4482">
        <v>2388344</v>
      </c>
      <c r="B4482">
        <v>1</v>
      </c>
      <c r="C4482" t="s">
        <v>80</v>
      </c>
      <c r="D4482" t="s">
        <v>93</v>
      </c>
      <c r="E4482" t="s">
        <v>157</v>
      </c>
      <c r="F4482" t="s">
        <v>2243</v>
      </c>
      <c r="G4482" t="s">
        <v>272</v>
      </c>
      <c r="H4482" t="s">
        <v>135</v>
      </c>
      <c r="I4482" t="s">
        <v>136</v>
      </c>
      <c r="J4482" t="s">
        <v>137</v>
      </c>
      <c r="K4482" t="s">
        <v>163</v>
      </c>
      <c r="L4482" t="s">
        <v>13007</v>
      </c>
      <c r="M4482" t="s">
        <v>13008</v>
      </c>
      <c r="N4482">
        <v>3.5677777769999999</v>
      </c>
      <c r="O4482">
        <v>0</v>
      </c>
      <c r="P4482">
        <v>26</v>
      </c>
      <c r="Q4482">
        <v>0</v>
      </c>
      <c r="R4482">
        <v>5</v>
      </c>
      <c r="S4482">
        <v>0</v>
      </c>
      <c r="T4482">
        <v>3</v>
      </c>
      <c r="U4482">
        <v>0</v>
      </c>
      <c r="V4482">
        <v>0</v>
      </c>
      <c r="W4482">
        <v>0</v>
      </c>
      <c r="X4482">
        <v>12.862007035643209</v>
      </c>
      <c r="Y4482">
        <v>0</v>
      </c>
      <c r="Z4482">
        <v>6.2592931198518951</v>
      </c>
      <c r="AA4482">
        <v>0</v>
      </c>
      <c r="AB4482">
        <v>3.9092883590557723</v>
      </c>
      <c r="AC4482">
        <v>0</v>
      </c>
      <c r="AD4482">
        <v>0</v>
      </c>
      <c r="AE4482">
        <v>23.030588514550878</v>
      </c>
    </row>
    <row r="4483" spans="1:31" x14ac:dyDescent="0.25">
      <c r="A4483">
        <v>2388141</v>
      </c>
      <c r="B4483">
        <v>1</v>
      </c>
      <c r="C4483" t="s">
        <v>80</v>
      </c>
      <c r="D4483" t="s">
        <v>82</v>
      </c>
      <c r="E4483" t="s">
        <v>141</v>
      </c>
      <c r="F4483" t="s">
        <v>13009</v>
      </c>
      <c r="G4483" t="s">
        <v>750</v>
      </c>
      <c r="H4483" t="s">
        <v>143</v>
      </c>
      <c r="I4483" t="s">
        <v>136</v>
      </c>
      <c r="J4483" t="s">
        <v>137</v>
      </c>
      <c r="K4483" t="s">
        <v>163</v>
      </c>
      <c r="L4483" t="s">
        <v>13010</v>
      </c>
      <c r="M4483" t="s">
        <v>13011</v>
      </c>
      <c r="N4483">
        <v>0.568333333</v>
      </c>
      <c r="O4483">
        <v>0</v>
      </c>
      <c r="P4483">
        <v>116</v>
      </c>
      <c r="Q4483">
        <v>0</v>
      </c>
      <c r="R4483">
        <v>0</v>
      </c>
      <c r="S4483">
        <v>0</v>
      </c>
      <c r="T4483">
        <v>161</v>
      </c>
      <c r="U4483">
        <v>0</v>
      </c>
      <c r="V4483">
        <v>0</v>
      </c>
      <c r="W4483">
        <v>0</v>
      </c>
      <c r="X4483">
        <v>27.556413663000207</v>
      </c>
      <c r="Y4483">
        <v>0</v>
      </c>
      <c r="Z4483">
        <v>0</v>
      </c>
      <c r="AA4483">
        <v>0</v>
      </c>
      <c r="AB4483">
        <v>149.22807481310318</v>
      </c>
      <c r="AC4483">
        <v>0</v>
      </c>
      <c r="AD4483">
        <v>0</v>
      </c>
      <c r="AE4483">
        <v>176.78448847610338</v>
      </c>
    </row>
    <row r="4484" spans="1:31" x14ac:dyDescent="0.25">
      <c r="A4484">
        <v>2388281</v>
      </c>
      <c r="B4484">
        <v>1</v>
      </c>
      <c r="C4484" t="s">
        <v>80</v>
      </c>
      <c r="D4484" t="s">
        <v>83</v>
      </c>
      <c r="E4484" t="s">
        <v>181</v>
      </c>
      <c r="F4484" t="s">
        <v>13012</v>
      </c>
      <c r="G4484" t="s">
        <v>183</v>
      </c>
      <c r="H4484" t="s">
        <v>135</v>
      </c>
      <c r="I4484" t="s">
        <v>136</v>
      </c>
      <c r="J4484" t="s">
        <v>137</v>
      </c>
      <c r="K4484" t="s">
        <v>163</v>
      </c>
      <c r="L4484" t="s">
        <v>13013</v>
      </c>
      <c r="M4484" t="s">
        <v>13014</v>
      </c>
      <c r="N4484">
        <v>0.86388888799999997</v>
      </c>
      <c r="O4484">
        <v>0</v>
      </c>
      <c r="P4484">
        <v>2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0.97560226687931673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0.97560226687931673</v>
      </c>
    </row>
    <row r="4485" spans="1:31" x14ac:dyDescent="0.25">
      <c r="A4485">
        <v>2388287</v>
      </c>
      <c r="B4485">
        <v>1</v>
      </c>
      <c r="C4485" t="s">
        <v>81</v>
      </c>
      <c r="D4485" t="s">
        <v>114</v>
      </c>
      <c r="E4485" t="s">
        <v>157</v>
      </c>
      <c r="F4485" t="s">
        <v>13015</v>
      </c>
      <c r="G4485" t="s">
        <v>272</v>
      </c>
      <c r="H4485" t="s">
        <v>135</v>
      </c>
      <c r="I4485" t="s">
        <v>136</v>
      </c>
      <c r="J4485" t="s">
        <v>137</v>
      </c>
      <c r="K4485" t="s">
        <v>163</v>
      </c>
      <c r="L4485" t="s">
        <v>13016</v>
      </c>
      <c r="M4485" t="s">
        <v>13017</v>
      </c>
      <c r="N4485">
        <v>1.671944444</v>
      </c>
      <c r="O4485">
        <v>0</v>
      </c>
      <c r="P4485">
        <v>44</v>
      </c>
      <c r="Q4485">
        <v>0</v>
      </c>
      <c r="R4485">
        <v>0</v>
      </c>
      <c r="S4485">
        <v>0</v>
      </c>
      <c r="T4485">
        <v>4</v>
      </c>
      <c r="U4485">
        <v>0</v>
      </c>
      <c r="V4485">
        <v>0</v>
      </c>
      <c r="W4485">
        <v>0</v>
      </c>
      <c r="X4485">
        <v>7.3932163754835898</v>
      </c>
      <c r="Y4485">
        <v>0</v>
      </c>
      <c r="Z4485">
        <v>0</v>
      </c>
      <c r="AA4485">
        <v>0</v>
      </c>
      <c r="AB4485">
        <v>0.17109448078524053</v>
      </c>
      <c r="AC4485">
        <v>0</v>
      </c>
      <c r="AD4485">
        <v>0</v>
      </c>
      <c r="AE4485">
        <v>7.5643108562688299</v>
      </c>
    </row>
    <row r="4486" spans="1:31" x14ac:dyDescent="0.25">
      <c r="A4486">
        <v>2388241</v>
      </c>
      <c r="B4486">
        <v>1</v>
      </c>
      <c r="C4486" t="s">
        <v>80</v>
      </c>
      <c r="D4486" t="s">
        <v>108</v>
      </c>
      <c r="E4486" t="s">
        <v>157</v>
      </c>
      <c r="F4486" t="s">
        <v>13018</v>
      </c>
      <c r="G4486" t="s">
        <v>272</v>
      </c>
      <c r="H4486" t="s">
        <v>135</v>
      </c>
      <c r="I4486" t="s">
        <v>136</v>
      </c>
      <c r="J4486" t="s">
        <v>137</v>
      </c>
      <c r="K4486" t="s">
        <v>163</v>
      </c>
      <c r="L4486" t="s">
        <v>13019</v>
      </c>
      <c r="M4486" t="s">
        <v>13020</v>
      </c>
      <c r="N4486">
        <v>5.2136111109999996</v>
      </c>
      <c r="O4486">
        <v>0</v>
      </c>
      <c r="P4486">
        <v>10</v>
      </c>
      <c r="Q4486">
        <v>0</v>
      </c>
      <c r="R4486">
        <v>4</v>
      </c>
      <c r="S4486">
        <v>0</v>
      </c>
      <c r="T4486">
        <v>5</v>
      </c>
      <c r="U4486">
        <v>0</v>
      </c>
      <c r="V4486">
        <v>0</v>
      </c>
      <c r="W4486">
        <v>0</v>
      </c>
      <c r="X4486">
        <v>7.8118191077790362</v>
      </c>
      <c r="Y4486">
        <v>0</v>
      </c>
      <c r="Z4486">
        <v>7.7565574508829318</v>
      </c>
      <c r="AA4486">
        <v>0</v>
      </c>
      <c r="AB4486">
        <v>64.244549036233025</v>
      </c>
      <c r="AC4486">
        <v>0</v>
      </c>
      <c r="AD4486">
        <v>0</v>
      </c>
      <c r="AE4486">
        <v>79.812925594894992</v>
      </c>
    </row>
    <row r="4487" spans="1:31" x14ac:dyDescent="0.25">
      <c r="A4487">
        <v>2388032</v>
      </c>
      <c r="B4487">
        <v>1</v>
      </c>
      <c r="C4487" t="s">
        <v>80</v>
      </c>
      <c r="D4487" t="s">
        <v>92</v>
      </c>
      <c r="E4487" t="s">
        <v>157</v>
      </c>
      <c r="F4487" t="s">
        <v>12307</v>
      </c>
      <c r="G4487" t="s">
        <v>261</v>
      </c>
      <c r="H4487" t="s">
        <v>135</v>
      </c>
      <c r="I4487" t="s">
        <v>136</v>
      </c>
      <c r="J4487" t="s">
        <v>137</v>
      </c>
      <c r="K4487" t="s">
        <v>163</v>
      </c>
      <c r="L4487" t="s">
        <v>13021</v>
      </c>
      <c r="M4487" t="s">
        <v>13022</v>
      </c>
      <c r="N4487">
        <v>2.5958333329999999</v>
      </c>
      <c r="O4487">
        <v>0</v>
      </c>
      <c r="P4487">
        <v>20</v>
      </c>
      <c r="Q4487">
        <v>0</v>
      </c>
      <c r="R4487">
        <v>14</v>
      </c>
      <c r="S4487">
        <v>0</v>
      </c>
      <c r="T4487">
        <v>2</v>
      </c>
      <c r="U4487">
        <v>0</v>
      </c>
      <c r="V4487">
        <v>0</v>
      </c>
      <c r="W4487">
        <v>0</v>
      </c>
      <c r="X4487">
        <v>15.450951478265337</v>
      </c>
      <c r="Y4487">
        <v>0</v>
      </c>
      <c r="Z4487">
        <v>6.9634480788913864</v>
      </c>
      <c r="AA4487">
        <v>0</v>
      </c>
      <c r="AB4487">
        <v>0.13025825376947919</v>
      </c>
      <c r="AC4487">
        <v>0</v>
      </c>
      <c r="AD4487">
        <v>0</v>
      </c>
      <c r="AE4487">
        <v>22.544657810926203</v>
      </c>
    </row>
    <row r="4488" spans="1:31" x14ac:dyDescent="0.25">
      <c r="A4488">
        <v>2387955</v>
      </c>
      <c r="B4488">
        <v>1</v>
      </c>
      <c r="C4488" t="s">
        <v>81</v>
      </c>
      <c r="D4488" t="s">
        <v>124</v>
      </c>
      <c r="E4488" t="s">
        <v>153</v>
      </c>
      <c r="F4488" t="s">
        <v>13023</v>
      </c>
      <c r="G4488" t="s">
        <v>1907</v>
      </c>
      <c r="H4488" t="s">
        <v>143</v>
      </c>
      <c r="I4488" t="s">
        <v>136</v>
      </c>
      <c r="J4488" t="s">
        <v>137</v>
      </c>
      <c r="K4488" t="s">
        <v>163</v>
      </c>
      <c r="L4488" t="s">
        <v>13024</v>
      </c>
      <c r="M4488" t="s">
        <v>13025</v>
      </c>
      <c r="N4488">
        <v>1.2336111110000001</v>
      </c>
      <c r="O4488">
        <v>1</v>
      </c>
      <c r="P4488">
        <v>4153</v>
      </c>
      <c r="Q4488">
        <v>4</v>
      </c>
      <c r="R4488">
        <v>82</v>
      </c>
      <c r="S4488">
        <v>7</v>
      </c>
      <c r="T4488">
        <v>768</v>
      </c>
      <c r="U4488">
        <v>3</v>
      </c>
      <c r="V4488">
        <v>1</v>
      </c>
      <c r="W4488">
        <v>0.38100520197697063</v>
      </c>
      <c r="X4488">
        <v>690.54103268099084</v>
      </c>
      <c r="Y4488">
        <v>43.323848950932408</v>
      </c>
      <c r="Z4488">
        <v>34.883608969329543</v>
      </c>
      <c r="AA4488">
        <v>10.639711699682548</v>
      </c>
      <c r="AB4488">
        <v>358.56712025110102</v>
      </c>
      <c r="AC4488">
        <v>196.53801093217459</v>
      </c>
      <c r="AD4488">
        <v>0.19802808484883416</v>
      </c>
      <c r="AE4488">
        <v>1335.0723667710367</v>
      </c>
    </row>
    <row r="4489" spans="1:31" x14ac:dyDescent="0.25">
      <c r="A4489">
        <v>2388098</v>
      </c>
      <c r="B4489">
        <v>1</v>
      </c>
      <c r="C4489" t="s">
        <v>80</v>
      </c>
      <c r="D4489" t="s">
        <v>100</v>
      </c>
      <c r="E4489" t="s">
        <v>153</v>
      </c>
      <c r="F4489" t="s">
        <v>3527</v>
      </c>
      <c r="G4489" t="s">
        <v>162</v>
      </c>
      <c r="H4489" t="s">
        <v>143</v>
      </c>
      <c r="I4489" t="s">
        <v>136</v>
      </c>
      <c r="J4489" t="s">
        <v>137</v>
      </c>
      <c r="K4489" t="s">
        <v>163</v>
      </c>
      <c r="L4489" t="s">
        <v>13026</v>
      </c>
      <c r="M4489" t="s">
        <v>13027</v>
      </c>
      <c r="N4489">
        <v>6.1566666659999996</v>
      </c>
      <c r="O4489">
        <v>6</v>
      </c>
      <c r="P4489">
        <v>13</v>
      </c>
      <c r="Q4489">
        <v>57</v>
      </c>
      <c r="R4489">
        <v>35</v>
      </c>
      <c r="S4489">
        <v>10</v>
      </c>
      <c r="T4489">
        <v>12</v>
      </c>
      <c r="U4489">
        <v>0</v>
      </c>
      <c r="V4489">
        <v>0</v>
      </c>
      <c r="W4489">
        <v>14.429291854509723</v>
      </c>
      <c r="X4489">
        <v>13.487380897938213</v>
      </c>
      <c r="Y4489">
        <v>206.69903588551995</v>
      </c>
      <c r="Z4489">
        <v>191.74885221959354</v>
      </c>
      <c r="AA4489">
        <v>94.457011781948964</v>
      </c>
      <c r="AB4489">
        <v>60.074956412918382</v>
      </c>
      <c r="AC4489">
        <v>0</v>
      </c>
      <c r="AD4489">
        <v>0</v>
      </c>
      <c r="AE4489">
        <v>580.89652905242872</v>
      </c>
    </row>
    <row r="4490" spans="1:31" x14ac:dyDescent="0.25">
      <c r="A4490">
        <v>2388055</v>
      </c>
      <c r="B4490">
        <v>1</v>
      </c>
      <c r="C4490" t="s">
        <v>80</v>
      </c>
      <c r="D4490" t="s">
        <v>107</v>
      </c>
      <c r="E4490" t="s">
        <v>157</v>
      </c>
      <c r="F4490" t="s">
        <v>13028</v>
      </c>
      <c r="G4490" t="s">
        <v>272</v>
      </c>
      <c r="H4490" t="s">
        <v>135</v>
      </c>
      <c r="I4490" t="s">
        <v>136</v>
      </c>
      <c r="J4490" t="s">
        <v>137</v>
      </c>
      <c r="K4490" t="s">
        <v>163</v>
      </c>
      <c r="L4490" t="s">
        <v>13029</v>
      </c>
      <c r="M4490" t="s">
        <v>13030</v>
      </c>
      <c r="N4490">
        <v>0.83444444399999995</v>
      </c>
      <c r="O4490">
        <v>0</v>
      </c>
      <c r="P4490">
        <v>25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2.1352554153265806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2.1352554153265806</v>
      </c>
    </row>
    <row r="4491" spans="1:31" x14ac:dyDescent="0.25">
      <c r="A4491">
        <v>2388075</v>
      </c>
      <c r="B4491">
        <v>1</v>
      </c>
      <c r="C4491" t="s">
        <v>81</v>
      </c>
      <c r="D4491" t="s">
        <v>117</v>
      </c>
      <c r="E4491" t="s">
        <v>279</v>
      </c>
      <c r="F4491" t="s">
        <v>2930</v>
      </c>
      <c r="G4491" t="s">
        <v>162</v>
      </c>
      <c r="H4491" t="s">
        <v>143</v>
      </c>
      <c r="I4491" t="s">
        <v>417</v>
      </c>
      <c r="J4491" t="s">
        <v>137</v>
      </c>
      <c r="K4491" t="s">
        <v>163</v>
      </c>
      <c r="L4491" t="s">
        <v>13031</v>
      </c>
      <c r="M4491" t="s">
        <v>13032</v>
      </c>
      <c r="N4491">
        <v>8.0555550000000007E-3</v>
      </c>
      <c r="O4491">
        <v>0</v>
      </c>
      <c r="P4491">
        <v>823</v>
      </c>
      <c r="Q4491">
        <v>15</v>
      </c>
      <c r="R4491">
        <v>74</v>
      </c>
      <c r="S4491">
        <v>5</v>
      </c>
      <c r="T4491">
        <v>41</v>
      </c>
      <c r="U4491">
        <v>0</v>
      </c>
      <c r="V4491">
        <v>0</v>
      </c>
      <c r="W4491">
        <v>0</v>
      </c>
      <c r="X4491">
        <v>0.69218310562922658</v>
      </c>
      <c r="Y4491">
        <v>8.0529993369005848E-2</v>
      </c>
      <c r="Z4491">
        <v>5.3776172496782217E-2</v>
      </c>
      <c r="AA4491">
        <v>3.9801771505789993E-2</v>
      </c>
      <c r="AB4491">
        <v>0.22762572510066112</v>
      </c>
      <c r="AC4491">
        <v>0</v>
      </c>
      <c r="AD4491">
        <v>0</v>
      </c>
      <c r="AE4491">
        <v>1.0939167681014659</v>
      </c>
    </row>
    <row r="4492" spans="1:31" x14ac:dyDescent="0.25">
      <c r="A4492">
        <v>2388224</v>
      </c>
      <c r="B4492">
        <v>1</v>
      </c>
      <c r="C4492" t="s">
        <v>80</v>
      </c>
      <c r="D4492" t="s">
        <v>95</v>
      </c>
      <c r="E4492" t="s">
        <v>157</v>
      </c>
      <c r="F4492" t="s">
        <v>13033</v>
      </c>
      <c r="G4492" t="s">
        <v>254</v>
      </c>
      <c r="H4492" t="s">
        <v>135</v>
      </c>
      <c r="I4492" t="s">
        <v>136</v>
      </c>
      <c r="J4492" t="s">
        <v>137</v>
      </c>
      <c r="K4492" t="s">
        <v>163</v>
      </c>
      <c r="L4492" t="s">
        <v>13034</v>
      </c>
      <c r="M4492" t="s">
        <v>13035</v>
      </c>
      <c r="N4492">
        <v>0.36499999999999999</v>
      </c>
      <c r="O4492">
        <v>0</v>
      </c>
      <c r="P4492">
        <v>39</v>
      </c>
      <c r="Q4492">
        <v>0</v>
      </c>
      <c r="R4492">
        <v>0</v>
      </c>
      <c r="S4492">
        <v>0</v>
      </c>
      <c r="T4492">
        <v>5</v>
      </c>
      <c r="U4492">
        <v>0</v>
      </c>
      <c r="V4492">
        <v>0</v>
      </c>
      <c r="W4492">
        <v>0</v>
      </c>
      <c r="X4492">
        <v>1.6950607384585104</v>
      </c>
      <c r="Y4492">
        <v>0</v>
      </c>
      <c r="Z4492">
        <v>0</v>
      </c>
      <c r="AA4492">
        <v>0</v>
      </c>
      <c r="AB4492">
        <v>0.613435140770485</v>
      </c>
      <c r="AC4492">
        <v>0</v>
      </c>
      <c r="AD4492">
        <v>0</v>
      </c>
      <c r="AE4492">
        <v>2.3084958792289951</v>
      </c>
    </row>
    <row r="4493" spans="1:31" x14ac:dyDescent="0.25">
      <c r="A4493">
        <v>2387975</v>
      </c>
      <c r="B4493">
        <v>1</v>
      </c>
      <c r="C4493" t="s">
        <v>80</v>
      </c>
      <c r="D4493" t="s">
        <v>90</v>
      </c>
      <c r="E4493" t="s">
        <v>157</v>
      </c>
      <c r="F4493" t="s">
        <v>12129</v>
      </c>
      <c r="G4493" t="s">
        <v>134</v>
      </c>
      <c r="H4493" t="s">
        <v>135</v>
      </c>
      <c r="I4493" t="s">
        <v>136</v>
      </c>
      <c r="J4493" t="s">
        <v>137</v>
      </c>
      <c r="K4493" t="s">
        <v>138</v>
      </c>
      <c r="L4493" t="s">
        <v>13036</v>
      </c>
      <c r="M4493" t="s">
        <v>13037</v>
      </c>
      <c r="N4493">
        <v>5.9666666660000001</v>
      </c>
      <c r="O4493">
        <v>0</v>
      </c>
      <c r="P4493">
        <v>9</v>
      </c>
      <c r="Q4493">
        <v>0</v>
      </c>
      <c r="R4493">
        <v>0</v>
      </c>
      <c r="S4493">
        <v>0</v>
      </c>
      <c r="T4493">
        <v>43</v>
      </c>
      <c r="U4493">
        <v>0</v>
      </c>
      <c r="V4493">
        <v>1</v>
      </c>
      <c r="W4493">
        <v>0</v>
      </c>
      <c r="X4493">
        <v>4.7502984108716291</v>
      </c>
      <c r="Y4493">
        <v>0</v>
      </c>
      <c r="Z4493">
        <v>0</v>
      </c>
      <c r="AA4493">
        <v>0</v>
      </c>
      <c r="AB4493">
        <v>292.26149280690703</v>
      </c>
      <c r="AC4493">
        <v>0</v>
      </c>
      <c r="AD4493">
        <v>18.038599398305546</v>
      </c>
      <c r="AE4493">
        <v>315.0503906160842</v>
      </c>
    </row>
    <row r="4494" spans="1:31" x14ac:dyDescent="0.25">
      <c r="A4494">
        <v>2388161</v>
      </c>
      <c r="B4494">
        <v>1</v>
      </c>
      <c r="C4494" t="s">
        <v>80</v>
      </c>
      <c r="D4494" t="s">
        <v>88</v>
      </c>
      <c r="E4494" t="s">
        <v>181</v>
      </c>
      <c r="F4494" t="s">
        <v>13038</v>
      </c>
      <c r="G4494" t="s">
        <v>231</v>
      </c>
      <c r="H4494" t="s">
        <v>135</v>
      </c>
      <c r="I4494" t="s">
        <v>136</v>
      </c>
      <c r="J4494" t="s">
        <v>137</v>
      </c>
      <c r="K4494" t="s">
        <v>163</v>
      </c>
      <c r="L4494" t="s">
        <v>13039</v>
      </c>
      <c r="M4494" t="s">
        <v>13040</v>
      </c>
      <c r="N4494">
        <v>1.336944444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1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2.4904458128343337E-2</v>
      </c>
      <c r="AC4494">
        <v>0</v>
      </c>
      <c r="AD4494">
        <v>0</v>
      </c>
      <c r="AE4494">
        <v>2.4904458128343337E-2</v>
      </c>
    </row>
    <row r="4495" spans="1:31" x14ac:dyDescent="0.25">
      <c r="A4495">
        <v>2388261</v>
      </c>
      <c r="B4495">
        <v>1</v>
      </c>
      <c r="C4495" t="s">
        <v>80</v>
      </c>
      <c r="D4495" t="s">
        <v>108</v>
      </c>
      <c r="E4495" t="s">
        <v>157</v>
      </c>
      <c r="F4495" t="s">
        <v>13041</v>
      </c>
      <c r="G4495" t="s">
        <v>297</v>
      </c>
      <c r="H4495" t="s">
        <v>135</v>
      </c>
      <c r="I4495" t="s">
        <v>136</v>
      </c>
      <c r="J4495" t="s">
        <v>137</v>
      </c>
      <c r="K4495" t="s">
        <v>163</v>
      </c>
      <c r="L4495" t="s">
        <v>13042</v>
      </c>
      <c r="M4495" t="s">
        <v>13043</v>
      </c>
      <c r="N4495">
        <v>2.2861111109999999</v>
      </c>
      <c r="O4495">
        <v>0</v>
      </c>
      <c r="P4495">
        <v>1</v>
      </c>
      <c r="Q4495">
        <v>0</v>
      </c>
      <c r="R4495">
        <v>2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0.12844036685953</v>
      </c>
      <c r="Y4495">
        <v>0</v>
      </c>
      <c r="Z4495">
        <v>0</v>
      </c>
      <c r="AA4495">
        <v>0</v>
      </c>
      <c r="AB4495">
        <v>4.801143375824835</v>
      </c>
      <c r="AC4495">
        <v>0</v>
      </c>
      <c r="AD4495">
        <v>0</v>
      </c>
      <c r="AE4495">
        <v>4.9295837426843647</v>
      </c>
    </row>
    <row r="4496" spans="1:31" x14ac:dyDescent="0.25">
      <c r="A4496">
        <v>2388284</v>
      </c>
      <c r="B4496">
        <v>1</v>
      </c>
      <c r="C4496" t="s">
        <v>80</v>
      </c>
      <c r="D4496" t="s">
        <v>99</v>
      </c>
      <c r="E4496" t="s">
        <v>141</v>
      </c>
      <c r="F4496" t="s">
        <v>13044</v>
      </c>
      <c r="G4496" t="s">
        <v>254</v>
      </c>
      <c r="H4496" t="s">
        <v>143</v>
      </c>
      <c r="I4496" t="s">
        <v>136</v>
      </c>
      <c r="J4496" t="s">
        <v>137</v>
      </c>
      <c r="K4496" t="s">
        <v>163</v>
      </c>
      <c r="L4496" t="s">
        <v>13045</v>
      </c>
      <c r="M4496" t="s">
        <v>13046</v>
      </c>
      <c r="N4496">
        <v>1.22</v>
      </c>
      <c r="O4496">
        <v>1</v>
      </c>
      <c r="P4496">
        <v>1532</v>
      </c>
      <c r="Q4496">
        <v>0</v>
      </c>
      <c r="R4496">
        <v>29</v>
      </c>
      <c r="S4496">
        <v>4</v>
      </c>
      <c r="T4496">
        <v>99</v>
      </c>
      <c r="U4496">
        <v>0</v>
      </c>
      <c r="V4496">
        <v>0</v>
      </c>
      <c r="W4496">
        <v>5.2555866431469926</v>
      </c>
      <c r="X4496">
        <v>269.18999414598426</v>
      </c>
      <c r="Y4496">
        <v>0</v>
      </c>
      <c r="Z4496">
        <v>11.413449589742418</v>
      </c>
      <c r="AA4496">
        <v>6.1220176404505322</v>
      </c>
      <c r="AB4496">
        <v>97.76259188841415</v>
      </c>
      <c r="AC4496">
        <v>0</v>
      </c>
      <c r="AD4496">
        <v>0</v>
      </c>
      <c r="AE4496">
        <v>389.74363990773833</v>
      </c>
    </row>
    <row r="4497" spans="1:31" x14ac:dyDescent="0.25">
      <c r="A4497">
        <v>2387952</v>
      </c>
      <c r="B4497">
        <v>1</v>
      </c>
      <c r="C4497" t="s">
        <v>81</v>
      </c>
      <c r="D4497" t="s">
        <v>128</v>
      </c>
      <c r="E4497" t="s">
        <v>279</v>
      </c>
      <c r="F4497" t="s">
        <v>13047</v>
      </c>
      <c r="G4497" t="s">
        <v>162</v>
      </c>
      <c r="H4497" t="s">
        <v>143</v>
      </c>
      <c r="I4497" t="s">
        <v>136</v>
      </c>
      <c r="J4497" t="s">
        <v>137</v>
      </c>
      <c r="K4497" t="s">
        <v>163</v>
      </c>
      <c r="L4497" t="s">
        <v>13048</v>
      </c>
      <c r="M4497" t="s">
        <v>13049</v>
      </c>
      <c r="N4497">
        <v>1.5549999999999999</v>
      </c>
      <c r="O4497">
        <v>1</v>
      </c>
      <c r="P4497">
        <v>485</v>
      </c>
      <c r="Q4497">
        <v>5</v>
      </c>
      <c r="R4497">
        <v>8</v>
      </c>
      <c r="S4497">
        <v>23</v>
      </c>
      <c r="T4497">
        <v>49</v>
      </c>
      <c r="U4497">
        <v>5</v>
      </c>
      <c r="V4497">
        <v>0</v>
      </c>
      <c r="W4497">
        <v>2.2192857290911641</v>
      </c>
      <c r="X4497">
        <v>144.64332489202152</v>
      </c>
      <c r="Y4497">
        <v>29.421602080160412</v>
      </c>
      <c r="Z4497">
        <v>7.6581231703412298</v>
      </c>
      <c r="AA4497">
        <v>77.411603709054916</v>
      </c>
      <c r="AB4497">
        <v>49.085597511601279</v>
      </c>
      <c r="AC4497">
        <v>848.78755203036985</v>
      </c>
      <c r="AD4497">
        <v>0</v>
      </c>
      <c r="AE4497">
        <v>1159.2270891226403</v>
      </c>
    </row>
    <row r="4498" spans="1:31" x14ac:dyDescent="0.25">
      <c r="A4498">
        <v>2388178</v>
      </c>
      <c r="B4498">
        <v>1</v>
      </c>
      <c r="C4498" t="s">
        <v>81</v>
      </c>
      <c r="D4498" t="s">
        <v>121</v>
      </c>
      <c r="E4498" t="s">
        <v>157</v>
      </c>
      <c r="F4498" t="s">
        <v>13050</v>
      </c>
      <c r="G4498" t="s">
        <v>272</v>
      </c>
      <c r="H4498" t="s">
        <v>135</v>
      </c>
      <c r="I4498" t="s">
        <v>136</v>
      </c>
      <c r="J4498" t="s">
        <v>137</v>
      </c>
      <c r="K4498" t="s">
        <v>163</v>
      </c>
      <c r="L4498" t="s">
        <v>13051</v>
      </c>
      <c r="M4498" t="s">
        <v>13052</v>
      </c>
      <c r="N4498">
        <v>0.96499999999999997</v>
      </c>
      <c r="O4498">
        <v>0</v>
      </c>
      <c r="P4498">
        <v>8</v>
      </c>
      <c r="Q4498">
        <v>0</v>
      </c>
      <c r="R4498">
        <v>1</v>
      </c>
      <c r="S4498">
        <v>0</v>
      </c>
      <c r="T4498">
        <v>1</v>
      </c>
      <c r="U4498">
        <v>0</v>
      </c>
      <c r="V4498">
        <v>0</v>
      </c>
      <c r="W4498">
        <v>0</v>
      </c>
      <c r="X4498">
        <v>1.8926238234215083</v>
      </c>
      <c r="Y4498">
        <v>0</v>
      </c>
      <c r="Z4498">
        <v>0.34842751062736166</v>
      </c>
      <c r="AA4498">
        <v>0</v>
      </c>
      <c r="AB4498">
        <v>1.3539028009775E-2</v>
      </c>
      <c r="AC4498">
        <v>0</v>
      </c>
      <c r="AD4498">
        <v>0</v>
      </c>
      <c r="AE4498">
        <v>2.2545903620586452</v>
      </c>
    </row>
    <row r="4499" spans="1:31" x14ac:dyDescent="0.25">
      <c r="A4499">
        <v>2388038</v>
      </c>
      <c r="B4499">
        <v>1</v>
      </c>
      <c r="C4499" t="s">
        <v>81</v>
      </c>
      <c r="D4499" t="s">
        <v>112</v>
      </c>
      <c r="E4499" t="s">
        <v>181</v>
      </c>
      <c r="F4499" t="s">
        <v>13053</v>
      </c>
      <c r="G4499" t="s">
        <v>183</v>
      </c>
      <c r="H4499" t="s">
        <v>135</v>
      </c>
      <c r="I4499" t="s">
        <v>136</v>
      </c>
      <c r="J4499" t="s">
        <v>137</v>
      </c>
      <c r="K4499" t="s">
        <v>163</v>
      </c>
      <c r="L4499" t="s">
        <v>13054</v>
      </c>
      <c r="M4499" t="s">
        <v>13055</v>
      </c>
      <c r="N4499">
        <v>1.113888888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0.18519892333490501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0.18519892333490501</v>
      </c>
    </row>
    <row r="4500" spans="1:31" x14ac:dyDescent="0.25">
      <c r="A4500">
        <v>2388221</v>
      </c>
      <c r="B4500">
        <v>1</v>
      </c>
      <c r="C4500" t="s">
        <v>81</v>
      </c>
      <c r="D4500" t="s">
        <v>122</v>
      </c>
      <c r="E4500" t="s">
        <v>141</v>
      </c>
      <c r="F4500" t="s">
        <v>6533</v>
      </c>
      <c r="G4500" t="s">
        <v>162</v>
      </c>
      <c r="H4500" t="s">
        <v>143</v>
      </c>
      <c r="I4500" t="s">
        <v>136</v>
      </c>
      <c r="J4500" t="s">
        <v>137</v>
      </c>
      <c r="K4500" t="s">
        <v>163</v>
      </c>
      <c r="L4500" t="s">
        <v>13056</v>
      </c>
      <c r="M4500" t="s">
        <v>13057</v>
      </c>
      <c r="N4500">
        <v>0.38527777699999999</v>
      </c>
      <c r="O4500">
        <v>0</v>
      </c>
      <c r="P4500">
        <v>1044</v>
      </c>
      <c r="Q4500">
        <v>6</v>
      </c>
      <c r="R4500">
        <v>24</v>
      </c>
      <c r="S4500">
        <v>1</v>
      </c>
      <c r="T4500">
        <v>149</v>
      </c>
      <c r="U4500">
        <v>1</v>
      </c>
      <c r="V4500">
        <v>0</v>
      </c>
      <c r="W4500">
        <v>0</v>
      </c>
      <c r="X4500">
        <v>63.159985006784453</v>
      </c>
      <c r="Y4500">
        <v>0.77309417532544178</v>
      </c>
      <c r="Z4500">
        <v>8.5560658449843618</v>
      </c>
      <c r="AA4500">
        <v>0.48677466674053332</v>
      </c>
      <c r="AB4500">
        <v>35.416033243126734</v>
      </c>
      <c r="AC4500">
        <v>0.56386422674554493</v>
      </c>
      <c r="AD4500">
        <v>0</v>
      </c>
      <c r="AE4500">
        <v>108.95581716370707</v>
      </c>
    </row>
    <row r="4501" spans="1:31" x14ac:dyDescent="0.25">
      <c r="A4501">
        <v>2388052</v>
      </c>
      <c r="B4501">
        <v>1</v>
      </c>
      <c r="C4501" t="s">
        <v>80</v>
      </c>
      <c r="D4501" t="s">
        <v>108</v>
      </c>
      <c r="E4501" t="s">
        <v>141</v>
      </c>
      <c r="F4501" t="s">
        <v>13058</v>
      </c>
      <c r="G4501" t="s">
        <v>134</v>
      </c>
      <c r="H4501" t="s">
        <v>143</v>
      </c>
      <c r="I4501" t="s">
        <v>136</v>
      </c>
      <c r="J4501" t="s">
        <v>137</v>
      </c>
      <c r="K4501" t="s">
        <v>138</v>
      </c>
      <c r="L4501" t="s">
        <v>13059</v>
      </c>
      <c r="M4501" t="s">
        <v>13060</v>
      </c>
      <c r="N4501">
        <v>1.1491666659999999</v>
      </c>
      <c r="O4501">
        <v>0</v>
      </c>
      <c r="P4501">
        <v>362</v>
      </c>
      <c r="Q4501">
        <v>0</v>
      </c>
      <c r="R4501">
        <v>3</v>
      </c>
      <c r="S4501">
        <v>0</v>
      </c>
      <c r="T4501">
        <v>293</v>
      </c>
      <c r="U4501">
        <v>0</v>
      </c>
      <c r="V4501">
        <v>0</v>
      </c>
      <c r="W4501">
        <v>0</v>
      </c>
      <c r="X4501">
        <v>56.01842890513732</v>
      </c>
      <c r="Y4501">
        <v>0</v>
      </c>
      <c r="Z4501">
        <v>0.60143546495092504</v>
      </c>
      <c r="AA4501">
        <v>0</v>
      </c>
      <c r="AB4501">
        <v>189.70813456854074</v>
      </c>
      <c r="AC4501">
        <v>0</v>
      </c>
      <c r="AD4501">
        <v>0</v>
      </c>
      <c r="AE4501">
        <v>246.32799893862898</v>
      </c>
    </row>
    <row r="4502" spans="1:31" x14ac:dyDescent="0.25">
      <c r="A4502">
        <v>2388307</v>
      </c>
      <c r="B4502">
        <v>1</v>
      </c>
      <c r="C4502" t="s">
        <v>81</v>
      </c>
      <c r="D4502" t="s">
        <v>123</v>
      </c>
      <c r="E4502" t="s">
        <v>157</v>
      </c>
      <c r="F4502" t="s">
        <v>13061</v>
      </c>
      <c r="G4502" t="s">
        <v>235</v>
      </c>
      <c r="H4502" t="s">
        <v>135</v>
      </c>
      <c r="I4502" t="s">
        <v>136</v>
      </c>
      <c r="J4502" t="s">
        <v>3</v>
      </c>
      <c r="K4502" t="s">
        <v>163</v>
      </c>
      <c r="L4502" t="s">
        <v>13062</v>
      </c>
      <c r="M4502" t="s">
        <v>13063</v>
      </c>
      <c r="N4502">
        <v>0.80055555499999997</v>
      </c>
      <c r="O4502">
        <v>0</v>
      </c>
      <c r="P4502">
        <v>520</v>
      </c>
      <c r="Q4502">
        <v>0</v>
      </c>
      <c r="R4502">
        <v>0</v>
      </c>
      <c r="S4502">
        <v>0</v>
      </c>
      <c r="T4502">
        <v>35</v>
      </c>
      <c r="U4502">
        <v>0</v>
      </c>
      <c r="V4502">
        <v>1</v>
      </c>
      <c r="W4502">
        <v>0</v>
      </c>
      <c r="X4502">
        <v>73.914043006382343</v>
      </c>
      <c r="Y4502">
        <v>0</v>
      </c>
      <c r="Z4502">
        <v>0</v>
      </c>
      <c r="AA4502">
        <v>0</v>
      </c>
      <c r="AB4502">
        <v>13.259845210278598</v>
      </c>
      <c r="AC4502">
        <v>0</v>
      </c>
      <c r="AD4502">
        <v>0.85862060579354083</v>
      </c>
      <c r="AE4502">
        <v>88.032508822454488</v>
      </c>
    </row>
    <row r="4503" spans="1:31" x14ac:dyDescent="0.25">
      <c r="A4503">
        <v>2388058</v>
      </c>
      <c r="B4503">
        <v>1</v>
      </c>
      <c r="C4503" t="s">
        <v>80</v>
      </c>
      <c r="D4503" t="s">
        <v>100</v>
      </c>
      <c r="E4503" t="s">
        <v>157</v>
      </c>
      <c r="F4503" t="s">
        <v>13064</v>
      </c>
      <c r="G4503" t="s">
        <v>272</v>
      </c>
      <c r="H4503" t="s">
        <v>135</v>
      </c>
      <c r="I4503" t="s">
        <v>136</v>
      </c>
      <c r="J4503" t="s">
        <v>137</v>
      </c>
      <c r="K4503" t="s">
        <v>163</v>
      </c>
      <c r="L4503" t="s">
        <v>13065</v>
      </c>
      <c r="M4503" t="s">
        <v>13066</v>
      </c>
      <c r="N4503">
        <v>1.1975</v>
      </c>
      <c r="O4503">
        <v>0</v>
      </c>
      <c r="P4503">
        <v>30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10.105768119360198</v>
      </c>
      <c r="Y4503">
        <v>0</v>
      </c>
      <c r="Z4503">
        <v>0</v>
      </c>
      <c r="AA4503">
        <v>0</v>
      </c>
      <c r="AB4503">
        <v>0.58607288232416677</v>
      </c>
      <c r="AC4503">
        <v>0</v>
      </c>
      <c r="AD4503">
        <v>0</v>
      </c>
      <c r="AE4503">
        <v>10.691841001684365</v>
      </c>
    </row>
    <row r="4504" spans="1:31" x14ac:dyDescent="0.25">
      <c r="A4504">
        <v>2388015</v>
      </c>
      <c r="B4504">
        <v>1</v>
      </c>
      <c r="C4504" t="s">
        <v>80</v>
      </c>
      <c r="D4504" t="s">
        <v>82</v>
      </c>
      <c r="E4504" t="s">
        <v>325</v>
      </c>
      <c r="F4504" t="s">
        <v>13067</v>
      </c>
      <c r="G4504" t="s">
        <v>134</v>
      </c>
      <c r="H4504" t="s">
        <v>143</v>
      </c>
      <c r="I4504" t="s">
        <v>136</v>
      </c>
      <c r="J4504" t="s">
        <v>137</v>
      </c>
      <c r="K4504" t="s">
        <v>138</v>
      </c>
      <c r="L4504" t="s">
        <v>13068</v>
      </c>
      <c r="M4504" t="s">
        <v>13069</v>
      </c>
      <c r="N4504">
        <v>6.3494444440000004</v>
      </c>
      <c r="O4504">
        <v>0</v>
      </c>
      <c r="P4504">
        <v>1028</v>
      </c>
      <c r="Q4504">
        <v>0</v>
      </c>
      <c r="R4504">
        <v>0</v>
      </c>
      <c r="S4504">
        <v>3</v>
      </c>
      <c r="T4504">
        <v>672</v>
      </c>
      <c r="U4504">
        <v>0</v>
      </c>
      <c r="V4504">
        <v>1</v>
      </c>
      <c r="W4504">
        <v>0</v>
      </c>
      <c r="X4504">
        <v>1544.7845558236234</v>
      </c>
      <c r="Y4504">
        <v>0</v>
      </c>
      <c r="Z4504">
        <v>0</v>
      </c>
      <c r="AA4504">
        <v>2037.7818970124126</v>
      </c>
      <c r="AB4504">
        <v>4723.7654429720351</v>
      </c>
      <c r="AC4504">
        <v>0</v>
      </c>
      <c r="AD4504">
        <v>18.085163794167002</v>
      </c>
      <c r="AE4504">
        <v>8324.4170596022377</v>
      </c>
    </row>
    <row r="4505" spans="1:31" x14ac:dyDescent="0.25">
      <c r="A4505">
        <v>2388751</v>
      </c>
      <c r="B4505">
        <v>1</v>
      </c>
      <c r="C4505" t="s">
        <v>80</v>
      </c>
      <c r="D4505" t="s">
        <v>85</v>
      </c>
      <c r="E4505" t="s">
        <v>181</v>
      </c>
      <c r="F4505" t="s">
        <v>13070</v>
      </c>
      <c r="G4505" t="s">
        <v>224</v>
      </c>
      <c r="H4505" t="s">
        <v>135</v>
      </c>
      <c r="I4505" t="s">
        <v>136</v>
      </c>
      <c r="J4505" t="s">
        <v>137</v>
      </c>
      <c r="K4505" t="s">
        <v>163</v>
      </c>
      <c r="L4505" t="s">
        <v>13071</v>
      </c>
      <c r="M4505" t="s">
        <v>13072</v>
      </c>
      <c r="N4505">
        <v>1.551111111</v>
      </c>
      <c r="O4505">
        <v>0</v>
      </c>
      <c r="P4505">
        <v>4</v>
      </c>
      <c r="Q4505">
        <v>0</v>
      </c>
      <c r="R4505">
        <v>0</v>
      </c>
      <c r="S4505">
        <v>0</v>
      </c>
      <c r="T4505">
        <v>1</v>
      </c>
      <c r="U4505">
        <v>0</v>
      </c>
      <c r="V4505">
        <v>0</v>
      </c>
      <c r="W4505">
        <v>0</v>
      </c>
      <c r="X4505">
        <v>2.6050609661395803</v>
      </c>
      <c r="Y4505">
        <v>0</v>
      </c>
      <c r="Z4505">
        <v>0</v>
      </c>
      <c r="AA4505">
        <v>0</v>
      </c>
      <c r="AB4505">
        <v>2.4649993944922501</v>
      </c>
      <c r="AC4505">
        <v>0</v>
      </c>
      <c r="AD4505">
        <v>0</v>
      </c>
      <c r="AE4505">
        <v>5.07006036063183</v>
      </c>
    </row>
    <row r="4506" spans="1:31" x14ac:dyDescent="0.25">
      <c r="A4506">
        <v>2388519</v>
      </c>
      <c r="B4506">
        <v>1</v>
      </c>
      <c r="C4506" t="s">
        <v>80</v>
      </c>
      <c r="D4506" t="s">
        <v>106</v>
      </c>
      <c r="E4506" t="s">
        <v>157</v>
      </c>
      <c r="F4506" t="s">
        <v>13073</v>
      </c>
      <c r="G4506" t="s">
        <v>567</v>
      </c>
      <c r="H4506" t="s">
        <v>135</v>
      </c>
      <c r="I4506" t="s">
        <v>136</v>
      </c>
      <c r="J4506" t="s">
        <v>137</v>
      </c>
      <c r="K4506" t="s">
        <v>163</v>
      </c>
      <c r="L4506" t="s">
        <v>13074</v>
      </c>
      <c r="M4506" t="s">
        <v>13075</v>
      </c>
      <c r="N4506">
        <v>2.7366666660000001</v>
      </c>
      <c r="O4506">
        <v>0</v>
      </c>
      <c r="P4506">
        <v>24</v>
      </c>
      <c r="Q4506">
        <v>0</v>
      </c>
      <c r="R4506">
        <v>1</v>
      </c>
      <c r="S4506">
        <v>0</v>
      </c>
      <c r="T4506">
        <v>4</v>
      </c>
      <c r="U4506">
        <v>0</v>
      </c>
      <c r="V4506">
        <v>0</v>
      </c>
      <c r="W4506">
        <v>0</v>
      </c>
      <c r="X4506">
        <v>9.9751437194434853</v>
      </c>
      <c r="Y4506">
        <v>0</v>
      </c>
      <c r="Z4506">
        <v>2.7421675908812002</v>
      </c>
      <c r="AA4506">
        <v>0</v>
      </c>
      <c r="AB4506">
        <v>2.9901530125777303</v>
      </c>
      <c r="AC4506">
        <v>0</v>
      </c>
      <c r="AD4506">
        <v>0</v>
      </c>
      <c r="AE4506">
        <v>15.707464322902416</v>
      </c>
    </row>
    <row r="4507" spans="1:31" x14ac:dyDescent="0.25">
      <c r="A4507">
        <v>2388373</v>
      </c>
      <c r="B4507">
        <v>1</v>
      </c>
      <c r="C4507" t="s">
        <v>80</v>
      </c>
      <c r="D4507" t="s">
        <v>108</v>
      </c>
      <c r="E4507" t="s">
        <v>157</v>
      </c>
      <c r="F4507" t="s">
        <v>1832</v>
      </c>
      <c r="G4507" t="s">
        <v>272</v>
      </c>
      <c r="H4507" t="s">
        <v>135</v>
      </c>
      <c r="I4507" t="s">
        <v>136</v>
      </c>
      <c r="J4507" t="s">
        <v>137</v>
      </c>
      <c r="K4507" t="s">
        <v>163</v>
      </c>
      <c r="L4507" t="s">
        <v>13076</v>
      </c>
      <c r="M4507" t="s">
        <v>13077</v>
      </c>
      <c r="N4507">
        <v>1.931944444</v>
      </c>
      <c r="O4507">
        <v>0</v>
      </c>
      <c r="P4507">
        <v>22</v>
      </c>
      <c r="Q4507">
        <v>0</v>
      </c>
      <c r="R4507">
        <v>3</v>
      </c>
      <c r="S4507">
        <v>0</v>
      </c>
      <c r="T4507">
        <v>3</v>
      </c>
      <c r="U4507">
        <v>0</v>
      </c>
      <c r="V4507">
        <v>0</v>
      </c>
      <c r="W4507">
        <v>0</v>
      </c>
      <c r="X4507">
        <v>4.3450772722517197</v>
      </c>
      <c r="Y4507">
        <v>0</v>
      </c>
      <c r="Z4507">
        <v>4.7076072085617282</v>
      </c>
      <c r="AA4507">
        <v>0</v>
      </c>
      <c r="AB4507">
        <v>0.30851678142450001</v>
      </c>
      <c r="AC4507">
        <v>0</v>
      </c>
      <c r="AD4507">
        <v>0</v>
      </c>
      <c r="AE4507">
        <v>9.3612012622379464</v>
      </c>
    </row>
    <row r="4508" spans="1:31" x14ac:dyDescent="0.25">
      <c r="A4508">
        <v>2388379</v>
      </c>
      <c r="B4508">
        <v>1</v>
      </c>
      <c r="C4508" t="s">
        <v>80</v>
      </c>
      <c r="D4508" t="s">
        <v>93</v>
      </c>
      <c r="E4508" t="s">
        <v>157</v>
      </c>
      <c r="F4508" t="s">
        <v>10846</v>
      </c>
      <c r="G4508" t="s">
        <v>272</v>
      </c>
      <c r="H4508" t="s">
        <v>135</v>
      </c>
      <c r="I4508" t="s">
        <v>136</v>
      </c>
      <c r="J4508" t="s">
        <v>137</v>
      </c>
      <c r="K4508" t="s">
        <v>163</v>
      </c>
      <c r="L4508" t="s">
        <v>13078</v>
      </c>
      <c r="M4508" t="s">
        <v>13079</v>
      </c>
      <c r="N4508">
        <v>2.585555555</v>
      </c>
      <c r="O4508">
        <v>0</v>
      </c>
      <c r="P4508">
        <v>5</v>
      </c>
      <c r="Q4508">
        <v>0</v>
      </c>
      <c r="R4508">
        <v>3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3.1111584063537916</v>
      </c>
      <c r="Y4508">
        <v>0</v>
      </c>
      <c r="Z4508">
        <v>3.2429434382719338</v>
      </c>
      <c r="AA4508">
        <v>0</v>
      </c>
      <c r="AB4508">
        <v>0</v>
      </c>
      <c r="AC4508">
        <v>0</v>
      </c>
      <c r="AD4508">
        <v>0</v>
      </c>
      <c r="AE4508">
        <v>6.3541018446257258</v>
      </c>
    </row>
    <row r="4509" spans="1:31" x14ac:dyDescent="0.25">
      <c r="A4509">
        <v>2388436</v>
      </c>
      <c r="B4509">
        <v>1</v>
      </c>
      <c r="C4509" t="s">
        <v>81</v>
      </c>
      <c r="D4509" t="s">
        <v>122</v>
      </c>
      <c r="E4509" t="s">
        <v>141</v>
      </c>
      <c r="F4509" t="s">
        <v>9656</v>
      </c>
      <c r="G4509" t="s">
        <v>134</v>
      </c>
      <c r="H4509" t="s">
        <v>143</v>
      </c>
      <c r="I4509" t="s">
        <v>136</v>
      </c>
      <c r="J4509" t="s">
        <v>137</v>
      </c>
      <c r="K4509" t="s">
        <v>138</v>
      </c>
      <c r="L4509" t="s">
        <v>13080</v>
      </c>
      <c r="M4509" t="s">
        <v>13081</v>
      </c>
      <c r="N4509">
        <v>7.6524999999999999</v>
      </c>
      <c r="O4509">
        <v>0</v>
      </c>
      <c r="P4509">
        <v>0</v>
      </c>
      <c r="Q4509">
        <v>1</v>
      </c>
      <c r="R4509">
        <v>0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0</v>
      </c>
      <c r="Y4509">
        <v>7.8034113738710991</v>
      </c>
      <c r="Z4509">
        <v>0</v>
      </c>
      <c r="AA4509">
        <v>0</v>
      </c>
      <c r="AB4509">
        <v>0</v>
      </c>
      <c r="AC4509">
        <v>88.120537073566553</v>
      </c>
      <c r="AD4509">
        <v>0</v>
      </c>
      <c r="AE4509">
        <v>95.923948447437652</v>
      </c>
    </row>
    <row r="4510" spans="1:31" x14ac:dyDescent="0.25">
      <c r="A4510">
        <v>2388582</v>
      </c>
      <c r="B4510">
        <v>1</v>
      </c>
      <c r="C4510" t="s">
        <v>81</v>
      </c>
      <c r="D4510" t="s">
        <v>124</v>
      </c>
      <c r="E4510" t="s">
        <v>181</v>
      </c>
      <c r="F4510" t="s">
        <v>13082</v>
      </c>
      <c r="G4510" t="s">
        <v>183</v>
      </c>
      <c r="H4510" t="s">
        <v>135</v>
      </c>
      <c r="I4510" t="s">
        <v>136</v>
      </c>
      <c r="J4510" t="s">
        <v>137</v>
      </c>
      <c r="K4510" t="s">
        <v>163</v>
      </c>
      <c r="L4510" t="s">
        <v>13083</v>
      </c>
      <c r="M4510" t="s">
        <v>13084</v>
      </c>
      <c r="N4510">
        <v>0.85888888799999996</v>
      </c>
      <c r="O4510">
        <v>0</v>
      </c>
      <c r="P4510">
        <v>4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0.47587825552918328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0.47587825552918328</v>
      </c>
    </row>
    <row r="4511" spans="1:31" x14ac:dyDescent="0.25">
      <c r="A4511">
        <v>2388479</v>
      </c>
      <c r="B4511">
        <v>1</v>
      </c>
      <c r="C4511" t="s">
        <v>80</v>
      </c>
      <c r="D4511" t="s">
        <v>82</v>
      </c>
      <c r="E4511" t="s">
        <v>157</v>
      </c>
      <c r="F4511" t="s">
        <v>13085</v>
      </c>
      <c r="G4511" t="s">
        <v>297</v>
      </c>
      <c r="H4511" t="s">
        <v>135</v>
      </c>
      <c r="I4511" t="s">
        <v>136</v>
      </c>
      <c r="J4511" t="s">
        <v>137</v>
      </c>
      <c r="K4511" t="s">
        <v>163</v>
      </c>
      <c r="L4511" t="s">
        <v>13086</v>
      </c>
      <c r="M4511" t="s">
        <v>13087</v>
      </c>
      <c r="N4511">
        <v>2.3174999999999999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2.7723415942325002E-3</v>
      </c>
      <c r="AC4511">
        <v>0</v>
      </c>
      <c r="AD4511">
        <v>0</v>
      </c>
      <c r="AE4511">
        <v>2.7723415942325002E-3</v>
      </c>
    </row>
    <row r="4512" spans="1:31" x14ac:dyDescent="0.25">
      <c r="A4512">
        <v>2388788</v>
      </c>
      <c r="B4512">
        <v>1</v>
      </c>
      <c r="C4512" t="s">
        <v>80</v>
      </c>
      <c r="D4512" t="s">
        <v>103</v>
      </c>
      <c r="E4512" t="s">
        <v>132</v>
      </c>
      <c r="F4512" t="s">
        <v>13088</v>
      </c>
      <c r="G4512" t="s">
        <v>187</v>
      </c>
      <c r="H4512" t="s">
        <v>135</v>
      </c>
      <c r="I4512" t="s">
        <v>136</v>
      </c>
      <c r="J4512" t="s">
        <v>137</v>
      </c>
      <c r="K4512" t="s">
        <v>163</v>
      </c>
      <c r="L4512" t="s">
        <v>13089</v>
      </c>
      <c r="M4512" t="s">
        <v>13090</v>
      </c>
      <c r="N4512">
        <v>0.84416666600000001</v>
      </c>
      <c r="O4512">
        <v>0</v>
      </c>
      <c r="P4512">
        <v>0</v>
      </c>
      <c r="Q4512">
        <v>0</v>
      </c>
      <c r="R4512">
        <v>5</v>
      </c>
      <c r="S4512">
        <v>0</v>
      </c>
      <c r="T4512">
        <v>5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0.96043798924030988</v>
      </c>
      <c r="AA4512">
        <v>0</v>
      </c>
      <c r="AB4512">
        <v>1.6345913816425333</v>
      </c>
      <c r="AC4512">
        <v>0</v>
      </c>
      <c r="AD4512">
        <v>0</v>
      </c>
      <c r="AE4512">
        <v>2.5950293708828429</v>
      </c>
    </row>
    <row r="4513" spans="1:31" x14ac:dyDescent="0.25">
      <c r="A4513">
        <v>2388502</v>
      </c>
      <c r="B4513">
        <v>1</v>
      </c>
      <c r="C4513" t="s">
        <v>81</v>
      </c>
      <c r="D4513" t="s">
        <v>123</v>
      </c>
      <c r="E4513" t="s">
        <v>132</v>
      </c>
      <c r="F4513" t="s">
        <v>13091</v>
      </c>
      <c r="G4513" t="s">
        <v>254</v>
      </c>
      <c r="H4513" t="s">
        <v>135</v>
      </c>
      <c r="I4513" t="s">
        <v>136</v>
      </c>
      <c r="J4513" t="s">
        <v>137</v>
      </c>
      <c r="K4513" t="s">
        <v>163</v>
      </c>
      <c r="L4513" t="s">
        <v>13092</v>
      </c>
      <c r="M4513" t="s">
        <v>13093</v>
      </c>
      <c r="N4513">
        <v>2.5636111110000002</v>
      </c>
      <c r="O4513">
        <v>0</v>
      </c>
      <c r="P4513">
        <v>0</v>
      </c>
      <c r="Q4513">
        <v>0</v>
      </c>
      <c r="R4513">
        <v>13</v>
      </c>
      <c r="S4513">
        <v>0</v>
      </c>
      <c r="T4513">
        <v>3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31.444037582266464</v>
      </c>
      <c r="AA4513">
        <v>0</v>
      </c>
      <c r="AB4513">
        <v>7.4342693574168681</v>
      </c>
      <c r="AC4513">
        <v>0</v>
      </c>
      <c r="AD4513">
        <v>0</v>
      </c>
      <c r="AE4513">
        <v>38.878306939683334</v>
      </c>
    </row>
    <row r="4514" spans="1:31" x14ac:dyDescent="0.25">
      <c r="A4514">
        <v>2388665</v>
      </c>
      <c r="B4514">
        <v>1</v>
      </c>
      <c r="C4514" t="s">
        <v>80</v>
      </c>
      <c r="D4514" t="s">
        <v>101</v>
      </c>
      <c r="E4514" t="s">
        <v>279</v>
      </c>
      <c r="F4514" t="s">
        <v>13094</v>
      </c>
      <c r="G4514" t="s">
        <v>206</v>
      </c>
      <c r="H4514" t="s">
        <v>143</v>
      </c>
      <c r="I4514" t="s">
        <v>136</v>
      </c>
      <c r="J4514" t="s">
        <v>137</v>
      </c>
      <c r="K4514" t="s">
        <v>163</v>
      </c>
      <c r="L4514" t="s">
        <v>13095</v>
      </c>
      <c r="M4514" t="s">
        <v>13096</v>
      </c>
      <c r="N4514">
        <v>0.6925</v>
      </c>
      <c r="O4514">
        <v>4</v>
      </c>
      <c r="P4514">
        <v>0</v>
      </c>
      <c r="Q4514">
        <v>4</v>
      </c>
      <c r="R4514">
        <v>0</v>
      </c>
      <c r="S4514">
        <v>7</v>
      </c>
      <c r="T4514">
        <v>0</v>
      </c>
      <c r="U4514">
        <v>0</v>
      </c>
      <c r="V4514">
        <v>0</v>
      </c>
      <c r="W4514">
        <v>2.3108562909571999</v>
      </c>
      <c r="X4514">
        <v>0</v>
      </c>
      <c r="Y4514">
        <v>1.1524231508042753</v>
      </c>
      <c r="Z4514">
        <v>0</v>
      </c>
      <c r="AA4514">
        <v>19.224622985148351</v>
      </c>
      <c r="AB4514">
        <v>0</v>
      </c>
      <c r="AC4514">
        <v>0</v>
      </c>
      <c r="AD4514">
        <v>0</v>
      </c>
      <c r="AE4514">
        <v>22.687902426909826</v>
      </c>
    </row>
    <row r="4515" spans="1:31" x14ac:dyDescent="0.25">
      <c r="A4515">
        <v>2388522</v>
      </c>
      <c r="B4515">
        <v>1</v>
      </c>
      <c r="C4515" t="s">
        <v>80</v>
      </c>
      <c r="D4515" t="s">
        <v>101</v>
      </c>
      <c r="E4515" t="s">
        <v>132</v>
      </c>
      <c r="F4515" t="s">
        <v>13097</v>
      </c>
      <c r="G4515" t="s">
        <v>527</v>
      </c>
      <c r="H4515" t="s">
        <v>135</v>
      </c>
      <c r="I4515" t="s">
        <v>136</v>
      </c>
      <c r="J4515" t="s">
        <v>137</v>
      </c>
      <c r="K4515" t="s">
        <v>163</v>
      </c>
      <c r="L4515" t="s">
        <v>13098</v>
      </c>
      <c r="M4515" t="s">
        <v>13099</v>
      </c>
      <c r="N4515">
        <v>0.54777777699999997</v>
      </c>
      <c r="O4515">
        <v>0</v>
      </c>
      <c r="P4515">
        <v>289</v>
      </c>
      <c r="Q4515">
        <v>0</v>
      </c>
      <c r="R4515">
        <v>0</v>
      </c>
      <c r="S4515">
        <v>0</v>
      </c>
      <c r="T4515">
        <v>3</v>
      </c>
      <c r="U4515">
        <v>0</v>
      </c>
      <c r="V4515">
        <v>0</v>
      </c>
      <c r="W4515">
        <v>0</v>
      </c>
      <c r="X4515">
        <v>33.979228376694728</v>
      </c>
      <c r="Y4515">
        <v>0</v>
      </c>
      <c r="Z4515">
        <v>0</v>
      </c>
      <c r="AA4515">
        <v>0</v>
      </c>
      <c r="AB4515">
        <v>1.2692080525160536</v>
      </c>
      <c r="AC4515">
        <v>0</v>
      </c>
      <c r="AD4515">
        <v>0</v>
      </c>
      <c r="AE4515">
        <v>35.248436429210784</v>
      </c>
    </row>
    <row r="4516" spans="1:31" x14ac:dyDescent="0.25">
      <c r="A4516">
        <v>2388794</v>
      </c>
      <c r="B4516">
        <v>1</v>
      </c>
      <c r="C4516" t="s">
        <v>81</v>
      </c>
      <c r="D4516" t="s">
        <v>117</v>
      </c>
      <c r="E4516" t="s">
        <v>325</v>
      </c>
      <c r="F4516" t="s">
        <v>13100</v>
      </c>
      <c r="G4516" t="s">
        <v>4441</v>
      </c>
      <c r="H4516" t="s">
        <v>143</v>
      </c>
      <c r="I4516" t="s">
        <v>136</v>
      </c>
      <c r="J4516" t="s">
        <v>137</v>
      </c>
      <c r="K4516" t="s">
        <v>163</v>
      </c>
      <c r="L4516" t="s">
        <v>13101</v>
      </c>
      <c r="M4516" t="s">
        <v>13102</v>
      </c>
      <c r="N4516">
        <v>1.284166666</v>
      </c>
      <c r="O4516">
        <v>0</v>
      </c>
      <c r="P4516">
        <v>403</v>
      </c>
      <c r="Q4516">
        <v>37</v>
      </c>
      <c r="R4516">
        <v>45</v>
      </c>
      <c r="S4516">
        <v>6</v>
      </c>
      <c r="T4516">
        <v>31</v>
      </c>
      <c r="U4516">
        <v>1</v>
      </c>
      <c r="V4516">
        <v>0</v>
      </c>
      <c r="W4516">
        <v>0</v>
      </c>
      <c r="X4516">
        <v>77.626173905429766</v>
      </c>
      <c r="Y4516">
        <v>53.767862146825728</v>
      </c>
      <c r="Z4516">
        <v>20.244587886618724</v>
      </c>
      <c r="AA4516">
        <v>145.23960081609982</v>
      </c>
      <c r="AB4516">
        <v>27.446143950750272</v>
      </c>
      <c r="AC4516">
        <v>95.655813560965171</v>
      </c>
      <c r="AD4516">
        <v>0</v>
      </c>
      <c r="AE4516">
        <v>419.9801822666895</v>
      </c>
    </row>
    <row r="4517" spans="1:31" x14ac:dyDescent="0.25">
      <c r="A4517">
        <v>2388416</v>
      </c>
      <c r="B4517">
        <v>1</v>
      </c>
      <c r="C4517" t="s">
        <v>81</v>
      </c>
      <c r="D4517" t="s">
        <v>116</v>
      </c>
      <c r="E4517" t="s">
        <v>279</v>
      </c>
      <c r="F4517" t="s">
        <v>13103</v>
      </c>
      <c r="G4517" t="s">
        <v>134</v>
      </c>
      <c r="H4517" t="s">
        <v>143</v>
      </c>
      <c r="I4517" t="s">
        <v>136</v>
      </c>
      <c r="J4517" t="s">
        <v>137</v>
      </c>
      <c r="K4517" t="s">
        <v>138</v>
      </c>
      <c r="L4517" t="s">
        <v>13104</v>
      </c>
      <c r="M4517" t="s">
        <v>13105</v>
      </c>
      <c r="N4517">
        <v>8.9208333329999991</v>
      </c>
      <c r="O4517">
        <v>4</v>
      </c>
      <c r="P4517">
        <v>196</v>
      </c>
      <c r="Q4517">
        <v>113</v>
      </c>
      <c r="R4517">
        <v>133</v>
      </c>
      <c r="S4517">
        <v>8</v>
      </c>
      <c r="T4517">
        <v>19</v>
      </c>
      <c r="U4517">
        <v>0</v>
      </c>
      <c r="V4517">
        <v>0</v>
      </c>
      <c r="W4517">
        <v>0</v>
      </c>
      <c r="X4517">
        <v>234.08766147477277</v>
      </c>
      <c r="Y4517">
        <v>975.61160590865438</v>
      </c>
      <c r="Z4517">
        <v>445.78084739839881</v>
      </c>
      <c r="AA4517">
        <v>154.13265632452985</v>
      </c>
      <c r="AB4517">
        <v>45.413116428407086</v>
      </c>
      <c r="AC4517">
        <v>0</v>
      </c>
      <c r="AD4517">
        <v>0</v>
      </c>
      <c r="AE4517">
        <v>1855.0258875347631</v>
      </c>
    </row>
    <row r="4518" spans="1:31" x14ac:dyDescent="0.25">
      <c r="A4518">
        <v>2388559</v>
      </c>
      <c r="B4518">
        <v>1</v>
      </c>
      <c r="C4518" t="s">
        <v>81</v>
      </c>
      <c r="D4518" t="s">
        <v>112</v>
      </c>
      <c r="E4518" t="s">
        <v>153</v>
      </c>
      <c r="F4518" t="s">
        <v>4546</v>
      </c>
      <c r="G4518" t="s">
        <v>162</v>
      </c>
      <c r="H4518" t="s">
        <v>143</v>
      </c>
      <c r="I4518" t="s">
        <v>136</v>
      </c>
      <c r="J4518" t="s">
        <v>137</v>
      </c>
      <c r="K4518" t="s">
        <v>163</v>
      </c>
      <c r="L4518" t="s">
        <v>13106</v>
      </c>
      <c r="M4518" t="s">
        <v>13107</v>
      </c>
      <c r="N4518">
        <v>0.60972222200000004</v>
      </c>
      <c r="O4518">
        <v>0</v>
      </c>
      <c r="P4518">
        <v>1402</v>
      </c>
      <c r="Q4518">
        <v>222</v>
      </c>
      <c r="R4518">
        <v>105</v>
      </c>
      <c r="S4518">
        <v>27</v>
      </c>
      <c r="T4518">
        <v>179</v>
      </c>
      <c r="U4518">
        <v>1</v>
      </c>
      <c r="V4518">
        <v>0</v>
      </c>
      <c r="W4518">
        <v>0</v>
      </c>
      <c r="X4518">
        <v>164.99293902175734</v>
      </c>
      <c r="Y4518">
        <v>179.38944602904235</v>
      </c>
      <c r="Z4518">
        <v>67.695494449231887</v>
      </c>
      <c r="AA4518">
        <v>225.86955732097599</v>
      </c>
      <c r="AB4518">
        <v>54.099343108099781</v>
      </c>
      <c r="AC4518">
        <v>263.8176512623898</v>
      </c>
      <c r="AD4518">
        <v>0</v>
      </c>
      <c r="AE4518">
        <v>955.86443119149726</v>
      </c>
    </row>
    <row r="4519" spans="1:31" x14ac:dyDescent="0.25">
      <c r="A4519">
        <v>2388459</v>
      </c>
      <c r="B4519">
        <v>1</v>
      </c>
      <c r="C4519" t="s">
        <v>80</v>
      </c>
      <c r="D4519" t="s">
        <v>93</v>
      </c>
      <c r="E4519" t="s">
        <v>181</v>
      </c>
      <c r="F4519" t="s">
        <v>13108</v>
      </c>
      <c r="G4519" t="s">
        <v>580</v>
      </c>
      <c r="H4519" t="s">
        <v>135</v>
      </c>
      <c r="I4519" t="s">
        <v>136</v>
      </c>
      <c r="J4519" t="s">
        <v>137</v>
      </c>
      <c r="K4519" t="s">
        <v>163</v>
      </c>
      <c r="L4519" t="s">
        <v>13109</v>
      </c>
      <c r="M4519" t="s">
        <v>13110</v>
      </c>
      <c r="N4519">
        <v>1.4544444439999999</v>
      </c>
      <c r="O4519">
        <v>0</v>
      </c>
      <c r="P4519">
        <v>7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2.007156685610922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2.007156685610922</v>
      </c>
    </row>
    <row r="4520" spans="1:31" x14ac:dyDescent="0.25">
      <c r="A4520">
        <v>2388562</v>
      </c>
      <c r="B4520">
        <v>1</v>
      </c>
      <c r="C4520" t="s">
        <v>80</v>
      </c>
      <c r="D4520" t="s">
        <v>100</v>
      </c>
      <c r="E4520" t="s">
        <v>132</v>
      </c>
      <c r="F4520" t="s">
        <v>13111</v>
      </c>
      <c r="G4520" t="s">
        <v>872</v>
      </c>
      <c r="H4520" t="s">
        <v>135</v>
      </c>
      <c r="I4520" t="s">
        <v>136</v>
      </c>
      <c r="J4520" t="s">
        <v>137</v>
      </c>
      <c r="K4520" t="s">
        <v>163</v>
      </c>
      <c r="L4520" t="s">
        <v>13112</v>
      </c>
      <c r="M4520" t="s">
        <v>13113</v>
      </c>
      <c r="N4520">
        <v>1.5036111109999999</v>
      </c>
      <c r="O4520">
        <v>0</v>
      </c>
      <c r="P4520">
        <v>161</v>
      </c>
      <c r="Q4520">
        <v>0</v>
      </c>
      <c r="R4520">
        <v>3</v>
      </c>
      <c r="S4520">
        <v>0</v>
      </c>
      <c r="T4520">
        <v>16</v>
      </c>
      <c r="U4520">
        <v>0</v>
      </c>
      <c r="V4520">
        <v>0</v>
      </c>
      <c r="W4520">
        <v>0</v>
      </c>
      <c r="X4520">
        <v>33.475684759865445</v>
      </c>
      <c r="Y4520">
        <v>0</v>
      </c>
      <c r="Z4520">
        <v>0.64886876221093459</v>
      </c>
      <c r="AA4520">
        <v>0</v>
      </c>
      <c r="AB4520">
        <v>34.59299332059765</v>
      </c>
      <c r="AC4520">
        <v>0</v>
      </c>
      <c r="AD4520">
        <v>0</v>
      </c>
      <c r="AE4520">
        <v>68.717546842674039</v>
      </c>
    </row>
    <row r="4521" spans="1:31" x14ac:dyDescent="0.25">
      <c r="A4521">
        <v>2388585</v>
      </c>
      <c r="B4521">
        <v>1</v>
      </c>
      <c r="C4521" t="s">
        <v>80</v>
      </c>
      <c r="D4521" t="s">
        <v>93</v>
      </c>
      <c r="E4521" t="s">
        <v>157</v>
      </c>
      <c r="F4521" t="s">
        <v>13114</v>
      </c>
      <c r="G4521" t="s">
        <v>272</v>
      </c>
      <c r="H4521" t="s">
        <v>135</v>
      </c>
      <c r="I4521" t="s">
        <v>136</v>
      </c>
      <c r="J4521" t="s">
        <v>137</v>
      </c>
      <c r="K4521" t="s">
        <v>163</v>
      </c>
      <c r="L4521" t="s">
        <v>13115</v>
      </c>
      <c r="M4521" t="s">
        <v>13116</v>
      </c>
      <c r="N4521">
        <v>3.500277777</v>
      </c>
      <c r="O4521">
        <v>0</v>
      </c>
      <c r="P4521">
        <v>0</v>
      </c>
      <c r="Q4521">
        <v>0</v>
      </c>
      <c r="R4521">
        <v>4</v>
      </c>
      <c r="S4521">
        <v>0</v>
      </c>
      <c r="T4521">
        <v>4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66.761965202491055</v>
      </c>
      <c r="AA4521">
        <v>0</v>
      </c>
      <c r="AB4521">
        <v>10.664976058061107</v>
      </c>
      <c r="AC4521">
        <v>0</v>
      </c>
      <c r="AD4521">
        <v>0</v>
      </c>
      <c r="AE4521">
        <v>77.426941260552155</v>
      </c>
    </row>
    <row r="4522" spans="1:31" x14ac:dyDescent="0.25">
      <c r="A4522">
        <v>2388539</v>
      </c>
      <c r="B4522">
        <v>1</v>
      </c>
      <c r="C4522" t="s">
        <v>80</v>
      </c>
      <c r="D4522" t="s">
        <v>82</v>
      </c>
      <c r="E4522" t="s">
        <v>181</v>
      </c>
      <c r="F4522" t="s">
        <v>13117</v>
      </c>
      <c r="G4522" t="s">
        <v>183</v>
      </c>
      <c r="H4522" t="s">
        <v>135</v>
      </c>
      <c r="I4522" t="s">
        <v>136</v>
      </c>
      <c r="J4522" t="s">
        <v>137</v>
      </c>
      <c r="K4522" t="s">
        <v>163</v>
      </c>
      <c r="L4522" t="s">
        <v>13118</v>
      </c>
      <c r="M4522" t="s">
        <v>13119</v>
      </c>
      <c r="N4522">
        <v>1.3025</v>
      </c>
      <c r="O4522">
        <v>0</v>
      </c>
      <c r="P4522">
        <v>4</v>
      </c>
      <c r="Q4522">
        <v>0</v>
      </c>
      <c r="R4522">
        <v>0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0.58751867500432009</v>
      </c>
      <c r="Y4522">
        <v>0</v>
      </c>
      <c r="Z4522">
        <v>0</v>
      </c>
      <c r="AA4522">
        <v>0</v>
      </c>
      <c r="AB4522">
        <v>1.3213051246491754</v>
      </c>
      <c r="AC4522">
        <v>0</v>
      </c>
      <c r="AD4522">
        <v>0</v>
      </c>
      <c r="AE4522">
        <v>1.9088237996534954</v>
      </c>
    </row>
    <row r="4523" spans="1:31" x14ac:dyDescent="0.25">
      <c r="A4523">
        <v>2388393</v>
      </c>
      <c r="B4523">
        <v>1</v>
      </c>
      <c r="C4523" t="s">
        <v>81</v>
      </c>
      <c r="D4523" t="s">
        <v>122</v>
      </c>
      <c r="E4523" t="s">
        <v>279</v>
      </c>
      <c r="F4523" t="s">
        <v>13120</v>
      </c>
      <c r="G4523" t="s">
        <v>220</v>
      </c>
      <c r="H4523" t="s">
        <v>143</v>
      </c>
      <c r="I4523" t="s">
        <v>417</v>
      </c>
      <c r="J4523" t="s">
        <v>137</v>
      </c>
      <c r="K4523" t="s">
        <v>138</v>
      </c>
      <c r="L4523" t="s">
        <v>13121</v>
      </c>
      <c r="M4523" t="s">
        <v>13122</v>
      </c>
      <c r="N4523">
        <v>2.3888888E-2</v>
      </c>
      <c r="O4523">
        <v>0</v>
      </c>
      <c r="P4523">
        <v>2900</v>
      </c>
      <c r="Q4523">
        <v>26</v>
      </c>
      <c r="R4523">
        <v>36</v>
      </c>
      <c r="S4523">
        <v>11</v>
      </c>
      <c r="T4523">
        <v>313</v>
      </c>
      <c r="U4523">
        <v>2</v>
      </c>
      <c r="V4523">
        <v>1</v>
      </c>
      <c r="W4523">
        <v>0</v>
      </c>
      <c r="X4523">
        <v>9.2782809963007224</v>
      </c>
      <c r="Y4523">
        <v>1.337648213860799</v>
      </c>
      <c r="Z4523">
        <v>0.60381457997382515</v>
      </c>
      <c r="AA4523">
        <v>0.77840041090175005</v>
      </c>
      <c r="AB4523">
        <v>4.2695933489005373</v>
      </c>
      <c r="AC4523">
        <v>1.7958493628484136</v>
      </c>
      <c r="AD4523">
        <v>3.3800462402410334</v>
      </c>
      <c r="AE4523">
        <v>21.443633153027083</v>
      </c>
    </row>
    <row r="4524" spans="1:31" x14ac:dyDescent="0.25">
      <c r="A4524">
        <v>2388376</v>
      </c>
      <c r="B4524">
        <v>1</v>
      </c>
      <c r="C4524" t="s">
        <v>80</v>
      </c>
      <c r="D4524" t="s">
        <v>108</v>
      </c>
      <c r="E4524" t="s">
        <v>157</v>
      </c>
      <c r="F4524" t="s">
        <v>1127</v>
      </c>
      <c r="G4524" t="s">
        <v>272</v>
      </c>
      <c r="H4524" t="s">
        <v>135</v>
      </c>
      <c r="I4524" t="s">
        <v>136</v>
      </c>
      <c r="J4524" t="s">
        <v>137</v>
      </c>
      <c r="K4524" t="s">
        <v>163</v>
      </c>
      <c r="L4524" t="s">
        <v>13123</v>
      </c>
      <c r="M4524" t="s">
        <v>13124</v>
      </c>
      <c r="N4524">
        <v>2.6983333329999999</v>
      </c>
      <c r="O4524">
        <v>0</v>
      </c>
      <c r="P4524">
        <v>6</v>
      </c>
      <c r="Q4524">
        <v>0</v>
      </c>
      <c r="R4524">
        <v>1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2.7994075945854031</v>
      </c>
      <c r="Y4524">
        <v>0</v>
      </c>
      <c r="Z4524">
        <v>12.779942564331808</v>
      </c>
      <c r="AA4524">
        <v>0</v>
      </c>
      <c r="AB4524">
        <v>7.9573781198697926</v>
      </c>
      <c r="AC4524">
        <v>0</v>
      </c>
      <c r="AD4524">
        <v>0</v>
      </c>
      <c r="AE4524">
        <v>23.536728278787002</v>
      </c>
    </row>
    <row r="4525" spans="1:31" x14ac:dyDescent="0.25">
      <c r="A4525">
        <v>2388439</v>
      </c>
      <c r="B4525">
        <v>1</v>
      </c>
      <c r="C4525" t="s">
        <v>80</v>
      </c>
      <c r="D4525" t="s">
        <v>84</v>
      </c>
      <c r="E4525" t="s">
        <v>132</v>
      </c>
      <c r="F4525" t="s">
        <v>13125</v>
      </c>
      <c r="G4525" t="s">
        <v>134</v>
      </c>
      <c r="H4525" t="s">
        <v>135</v>
      </c>
      <c r="I4525" t="s">
        <v>136</v>
      </c>
      <c r="J4525" t="s">
        <v>137</v>
      </c>
      <c r="K4525" t="s">
        <v>138</v>
      </c>
      <c r="L4525" t="s">
        <v>13126</v>
      </c>
      <c r="M4525" t="s">
        <v>13127</v>
      </c>
      <c r="N4525">
        <v>5.8544444440000003</v>
      </c>
      <c r="O4525">
        <v>0</v>
      </c>
      <c r="P4525">
        <v>1052</v>
      </c>
      <c r="Q4525">
        <v>0</v>
      </c>
      <c r="R4525">
        <v>0</v>
      </c>
      <c r="S4525">
        <v>0</v>
      </c>
      <c r="T4525">
        <v>42</v>
      </c>
      <c r="U4525">
        <v>0</v>
      </c>
      <c r="V4525">
        <v>0</v>
      </c>
      <c r="W4525">
        <v>0</v>
      </c>
      <c r="X4525">
        <v>1166.9064429936639</v>
      </c>
      <c r="Y4525">
        <v>0</v>
      </c>
      <c r="Z4525">
        <v>0</v>
      </c>
      <c r="AA4525">
        <v>0</v>
      </c>
      <c r="AB4525">
        <v>516.93416270595606</v>
      </c>
      <c r="AC4525">
        <v>0</v>
      </c>
      <c r="AD4525">
        <v>0</v>
      </c>
      <c r="AE4525">
        <v>1683.84060569962</v>
      </c>
    </row>
    <row r="4526" spans="1:31" x14ac:dyDescent="0.25">
      <c r="A4526">
        <v>2388731</v>
      </c>
      <c r="B4526">
        <v>1</v>
      </c>
      <c r="C4526" t="s">
        <v>81</v>
      </c>
      <c r="D4526" t="s">
        <v>123</v>
      </c>
      <c r="E4526" t="s">
        <v>157</v>
      </c>
      <c r="F4526" t="s">
        <v>13128</v>
      </c>
      <c r="G4526" t="s">
        <v>254</v>
      </c>
      <c r="H4526" t="s">
        <v>135</v>
      </c>
      <c r="I4526" t="s">
        <v>136</v>
      </c>
      <c r="J4526" t="s">
        <v>137</v>
      </c>
      <c r="K4526" t="s">
        <v>163</v>
      </c>
      <c r="L4526" t="s">
        <v>13129</v>
      </c>
      <c r="M4526" t="s">
        <v>13130</v>
      </c>
      <c r="N4526">
        <v>1.2524999999999999</v>
      </c>
      <c r="O4526">
        <v>0</v>
      </c>
      <c r="P4526">
        <v>27</v>
      </c>
      <c r="Q4526">
        <v>0</v>
      </c>
      <c r="R4526">
        <v>0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8.6678517971702718</v>
      </c>
      <c r="Y4526">
        <v>0</v>
      </c>
      <c r="Z4526">
        <v>0</v>
      </c>
      <c r="AA4526">
        <v>0</v>
      </c>
      <c r="AB4526">
        <v>1.2567686508888891E-5</v>
      </c>
      <c r="AC4526">
        <v>0</v>
      </c>
      <c r="AD4526">
        <v>0</v>
      </c>
      <c r="AE4526">
        <v>8.667864364856781</v>
      </c>
    </row>
    <row r="4527" spans="1:31" x14ac:dyDescent="0.25">
      <c r="A4527">
        <v>2388831</v>
      </c>
      <c r="B4527">
        <v>1</v>
      </c>
      <c r="C4527" t="s">
        <v>80</v>
      </c>
      <c r="D4527" t="s">
        <v>103</v>
      </c>
      <c r="E4527" t="s">
        <v>176</v>
      </c>
      <c r="F4527" t="s">
        <v>13131</v>
      </c>
      <c r="G4527" t="s">
        <v>268</v>
      </c>
      <c r="H4527" t="s">
        <v>135</v>
      </c>
      <c r="I4527" t="s">
        <v>136</v>
      </c>
      <c r="J4527" t="s">
        <v>137</v>
      </c>
      <c r="K4527" t="s">
        <v>163</v>
      </c>
      <c r="L4527" t="s">
        <v>13132</v>
      </c>
      <c r="M4527" t="s">
        <v>13133</v>
      </c>
      <c r="N4527">
        <v>0.89277777700000005</v>
      </c>
      <c r="O4527">
        <v>0</v>
      </c>
      <c r="P4527">
        <v>71</v>
      </c>
      <c r="Q4527">
        <v>0</v>
      </c>
      <c r="R4527">
        <v>0</v>
      </c>
      <c r="S4527">
        <v>0</v>
      </c>
      <c r="T4527">
        <v>4</v>
      </c>
      <c r="U4527">
        <v>0</v>
      </c>
      <c r="V4527">
        <v>0</v>
      </c>
      <c r="W4527">
        <v>0</v>
      </c>
      <c r="X4527">
        <v>13.041254453437887</v>
      </c>
      <c r="Y4527">
        <v>0</v>
      </c>
      <c r="Z4527">
        <v>0</v>
      </c>
      <c r="AA4527">
        <v>0</v>
      </c>
      <c r="AB4527">
        <v>2.3174255779317154</v>
      </c>
      <c r="AC4527">
        <v>0</v>
      </c>
      <c r="AD4527">
        <v>0</v>
      </c>
      <c r="AE4527">
        <v>15.358680031369602</v>
      </c>
    </row>
    <row r="4528" spans="1:31" x14ac:dyDescent="0.25">
      <c r="A4528">
        <v>2388811</v>
      </c>
      <c r="B4528">
        <v>1</v>
      </c>
      <c r="C4528" t="s">
        <v>80</v>
      </c>
      <c r="D4528" t="s">
        <v>95</v>
      </c>
      <c r="E4528" t="s">
        <v>157</v>
      </c>
      <c r="F4528" t="s">
        <v>3089</v>
      </c>
      <c r="G4528" t="s">
        <v>254</v>
      </c>
      <c r="H4528" t="s">
        <v>135</v>
      </c>
      <c r="I4528" t="s">
        <v>136</v>
      </c>
      <c r="J4528" t="s">
        <v>137</v>
      </c>
      <c r="K4528" t="s">
        <v>163</v>
      </c>
      <c r="L4528" t="s">
        <v>13134</v>
      </c>
      <c r="M4528" t="s">
        <v>13135</v>
      </c>
      <c r="N4528">
        <v>0.86</v>
      </c>
      <c r="O4528">
        <v>0</v>
      </c>
      <c r="P4528">
        <v>116</v>
      </c>
      <c r="Q4528">
        <v>0</v>
      </c>
      <c r="R4528">
        <v>2</v>
      </c>
      <c r="S4528">
        <v>0</v>
      </c>
      <c r="T4528">
        <v>2</v>
      </c>
      <c r="U4528">
        <v>0</v>
      </c>
      <c r="V4528">
        <v>0</v>
      </c>
      <c r="W4528">
        <v>0</v>
      </c>
      <c r="X4528">
        <v>13.100771855671363</v>
      </c>
      <c r="Y4528">
        <v>0</v>
      </c>
      <c r="Z4528">
        <v>0</v>
      </c>
      <c r="AA4528">
        <v>0</v>
      </c>
      <c r="AB4528">
        <v>1.4311134091783737</v>
      </c>
      <c r="AC4528">
        <v>0</v>
      </c>
      <c r="AD4528">
        <v>0</v>
      </c>
      <c r="AE4528">
        <v>14.531885264849738</v>
      </c>
    </row>
    <row r="4529" spans="1:31" x14ac:dyDescent="0.25">
      <c r="A4529">
        <v>2388476</v>
      </c>
      <c r="B4529">
        <v>1</v>
      </c>
      <c r="C4529" t="s">
        <v>80</v>
      </c>
      <c r="D4529" t="s">
        <v>109</v>
      </c>
      <c r="E4529" t="s">
        <v>157</v>
      </c>
      <c r="F4529" t="s">
        <v>13136</v>
      </c>
      <c r="G4529" t="s">
        <v>304</v>
      </c>
      <c r="H4529" t="s">
        <v>135</v>
      </c>
      <c r="I4529" t="s">
        <v>136</v>
      </c>
      <c r="J4529" t="s">
        <v>137</v>
      </c>
      <c r="K4529" t="s">
        <v>163</v>
      </c>
      <c r="L4529" t="s">
        <v>13137</v>
      </c>
      <c r="M4529" t="s">
        <v>13138</v>
      </c>
      <c r="N4529">
        <v>2.3919444439999999</v>
      </c>
      <c r="O4529">
        <v>0</v>
      </c>
      <c r="P4529">
        <v>1</v>
      </c>
      <c r="Q4529">
        <v>0</v>
      </c>
      <c r="R4529">
        <v>7</v>
      </c>
      <c r="S4529">
        <v>0</v>
      </c>
      <c r="T4529">
        <v>2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4.7241285968817008</v>
      </c>
      <c r="AA4529">
        <v>0</v>
      </c>
      <c r="AB4529">
        <v>3.382802297674528</v>
      </c>
      <c r="AC4529">
        <v>0</v>
      </c>
      <c r="AD4529">
        <v>0</v>
      </c>
      <c r="AE4529">
        <v>8.1069308945562284</v>
      </c>
    </row>
    <row r="4530" spans="1:31" x14ac:dyDescent="0.25">
      <c r="A4530">
        <v>2388648</v>
      </c>
      <c r="B4530">
        <v>1</v>
      </c>
      <c r="C4530" t="s">
        <v>80</v>
      </c>
      <c r="D4530" t="s">
        <v>96</v>
      </c>
      <c r="E4530" t="s">
        <v>157</v>
      </c>
      <c r="F4530" t="s">
        <v>4434</v>
      </c>
      <c r="G4530" t="s">
        <v>235</v>
      </c>
      <c r="H4530" t="s">
        <v>135</v>
      </c>
      <c r="I4530" t="s">
        <v>136</v>
      </c>
      <c r="J4530" t="s">
        <v>3</v>
      </c>
      <c r="K4530" t="s">
        <v>163</v>
      </c>
      <c r="L4530" t="s">
        <v>13139</v>
      </c>
      <c r="M4530" t="s">
        <v>13140</v>
      </c>
      <c r="N4530">
        <v>4.1894444440000003</v>
      </c>
      <c r="O4530">
        <v>0</v>
      </c>
      <c r="P4530">
        <v>2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</row>
    <row r="4531" spans="1:31" x14ac:dyDescent="0.25">
      <c r="A4531">
        <v>2388499</v>
      </c>
      <c r="B4531">
        <v>1</v>
      </c>
      <c r="C4531" t="s">
        <v>81</v>
      </c>
      <c r="D4531" t="s">
        <v>123</v>
      </c>
      <c r="E4531" t="s">
        <v>181</v>
      </c>
      <c r="F4531" t="s">
        <v>13141</v>
      </c>
      <c r="G4531" t="s">
        <v>231</v>
      </c>
      <c r="H4531" t="s">
        <v>135</v>
      </c>
      <c r="I4531" t="s">
        <v>136</v>
      </c>
      <c r="J4531" t="s">
        <v>137</v>
      </c>
      <c r="K4531" t="s">
        <v>163</v>
      </c>
      <c r="L4531" t="s">
        <v>13142</v>
      </c>
      <c r="M4531" t="s">
        <v>13143</v>
      </c>
      <c r="N4531">
        <v>1.5136111109999999</v>
      </c>
      <c r="O4531">
        <v>0</v>
      </c>
      <c r="P4531">
        <v>4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1.2692531467704544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1.2692531467704544</v>
      </c>
    </row>
    <row r="4532" spans="1:31" x14ac:dyDescent="0.25">
      <c r="A4532">
        <v>2388748</v>
      </c>
      <c r="B4532">
        <v>1</v>
      </c>
      <c r="C4532" t="s">
        <v>80</v>
      </c>
      <c r="D4532" t="s">
        <v>93</v>
      </c>
      <c r="E4532" t="s">
        <v>157</v>
      </c>
      <c r="F4532" t="s">
        <v>2945</v>
      </c>
      <c r="G4532" t="s">
        <v>272</v>
      </c>
      <c r="H4532" t="s">
        <v>135</v>
      </c>
      <c r="I4532" t="s">
        <v>136</v>
      </c>
      <c r="J4532" t="s">
        <v>137</v>
      </c>
      <c r="K4532" t="s">
        <v>163</v>
      </c>
      <c r="L4532" t="s">
        <v>13144</v>
      </c>
      <c r="M4532" t="s">
        <v>13145</v>
      </c>
      <c r="N4532">
        <v>1.143888888</v>
      </c>
      <c r="O4532">
        <v>0</v>
      </c>
      <c r="P4532">
        <v>0</v>
      </c>
      <c r="Q4532">
        <v>0</v>
      </c>
      <c r="R4532">
        <v>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5.6633632017609425</v>
      </c>
      <c r="AA4532">
        <v>0</v>
      </c>
      <c r="AB4532">
        <v>0</v>
      </c>
      <c r="AC4532">
        <v>0</v>
      </c>
      <c r="AD4532">
        <v>0</v>
      </c>
      <c r="AE4532">
        <v>5.6633632017609425</v>
      </c>
    </row>
    <row r="4533" spans="1:31" x14ac:dyDescent="0.25">
      <c r="A4533">
        <v>2388705</v>
      </c>
      <c r="B4533">
        <v>1</v>
      </c>
      <c r="C4533" t="s">
        <v>80</v>
      </c>
      <c r="D4533" t="s">
        <v>105</v>
      </c>
      <c r="E4533" t="s">
        <v>132</v>
      </c>
      <c r="F4533" t="s">
        <v>13146</v>
      </c>
      <c r="G4533" t="s">
        <v>554</v>
      </c>
      <c r="H4533" t="s">
        <v>135</v>
      </c>
      <c r="I4533" t="s">
        <v>136</v>
      </c>
      <c r="J4533" t="s">
        <v>137</v>
      </c>
      <c r="K4533" t="s">
        <v>163</v>
      </c>
      <c r="L4533" t="s">
        <v>13147</v>
      </c>
      <c r="M4533" t="s">
        <v>13148</v>
      </c>
      <c r="N4533">
        <v>2.176388888</v>
      </c>
      <c r="O4533">
        <v>0</v>
      </c>
      <c r="P4533">
        <v>6</v>
      </c>
      <c r="Q4533">
        <v>0</v>
      </c>
      <c r="R4533">
        <v>6</v>
      </c>
      <c r="S4533">
        <v>0</v>
      </c>
      <c r="T4533">
        <v>61</v>
      </c>
      <c r="U4533">
        <v>0</v>
      </c>
      <c r="V4533">
        <v>0</v>
      </c>
      <c r="W4533">
        <v>0</v>
      </c>
      <c r="X4533">
        <v>4.1067801472910483</v>
      </c>
      <c r="Y4533">
        <v>0</v>
      </c>
      <c r="Z4533">
        <v>5.5047983969792904</v>
      </c>
      <c r="AA4533">
        <v>0</v>
      </c>
      <c r="AB4533">
        <v>125.64445082654115</v>
      </c>
      <c r="AC4533">
        <v>0</v>
      </c>
      <c r="AD4533">
        <v>0</v>
      </c>
      <c r="AE4533">
        <v>135.25602937081149</v>
      </c>
    </row>
    <row r="4534" spans="1:31" x14ac:dyDescent="0.25">
      <c r="A4534">
        <v>2388657</v>
      </c>
      <c r="B4534">
        <v>1</v>
      </c>
      <c r="C4534" t="s">
        <v>81</v>
      </c>
      <c r="D4534" t="s">
        <v>112</v>
      </c>
      <c r="E4534" t="s">
        <v>181</v>
      </c>
      <c r="F4534" t="s">
        <v>13149</v>
      </c>
      <c r="G4534" t="s">
        <v>183</v>
      </c>
      <c r="H4534" t="s">
        <v>135</v>
      </c>
      <c r="I4534" t="s">
        <v>136</v>
      </c>
      <c r="J4534" t="s">
        <v>137</v>
      </c>
      <c r="K4534" t="s">
        <v>163</v>
      </c>
      <c r="L4534" t="s">
        <v>13150</v>
      </c>
      <c r="M4534" t="s">
        <v>13151</v>
      </c>
      <c r="N4534">
        <v>2.4755555550000001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28.191912832437939</v>
      </c>
      <c r="AC4534">
        <v>0</v>
      </c>
      <c r="AD4534">
        <v>0</v>
      </c>
      <c r="AE4534">
        <v>28.191912832437939</v>
      </c>
    </row>
    <row r="4535" spans="1:31" x14ac:dyDescent="0.25">
      <c r="A4535">
        <v>2388465</v>
      </c>
      <c r="B4535">
        <v>1</v>
      </c>
      <c r="C4535" t="s">
        <v>81</v>
      </c>
      <c r="D4535" t="s">
        <v>116</v>
      </c>
      <c r="E4535" t="s">
        <v>132</v>
      </c>
      <c r="F4535" t="s">
        <v>11322</v>
      </c>
      <c r="G4535" t="s">
        <v>147</v>
      </c>
      <c r="H4535" t="s">
        <v>135</v>
      </c>
      <c r="I4535" t="s">
        <v>136</v>
      </c>
      <c r="J4535" t="s">
        <v>137</v>
      </c>
      <c r="K4535" t="s">
        <v>138</v>
      </c>
      <c r="L4535" t="s">
        <v>13152</v>
      </c>
      <c r="M4535" t="s">
        <v>13153</v>
      </c>
      <c r="N4535">
        <v>7.9780555550000001</v>
      </c>
      <c r="O4535">
        <v>0</v>
      </c>
      <c r="P4535">
        <v>19</v>
      </c>
      <c r="Q4535">
        <v>0</v>
      </c>
      <c r="R4535">
        <v>15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8.6524786839925998</v>
      </c>
      <c r="Y4535">
        <v>0</v>
      </c>
      <c r="Z4535">
        <v>22.834524269087325</v>
      </c>
      <c r="AA4535">
        <v>0</v>
      </c>
      <c r="AB4535">
        <v>0</v>
      </c>
      <c r="AC4535">
        <v>0</v>
      </c>
      <c r="AD4535">
        <v>0</v>
      </c>
      <c r="AE4535">
        <v>31.487002953079923</v>
      </c>
    </row>
    <row r="4536" spans="1:31" x14ac:dyDescent="0.25">
      <c r="A4536">
        <v>2388448</v>
      </c>
      <c r="B4536">
        <v>1</v>
      </c>
      <c r="C4536" t="s">
        <v>80</v>
      </c>
      <c r="D4536" t="s">
        <v>110</v>
      </c>
      <c r="E4536" t="s">
        <v>181</v>
      </c>
      <c r="F4536" t="s">
        <v>13154</v>
      </c>
      <c r="G4536" t="s">
        <v>183</v>
      </c>
      <c r="H4536" t="s">
        <v>135</v>
      </c>
      <c r="I4536" t="s">
        <v>136</v>
      </c>
      <c r="J4536" t="s">
        <v>137</v>
      </c>
      <c r="K4536" t="s">
        <v>163</v>
      </c>
      <c r="L4536" t="s">
        <v>13155</v>
      </c>
      <c r="M4536" t="s">
        <v>13156</v>
      </c>
      <c r="N4536">
        <v>4.9030555549999999</v>
      </c>
      <c r="O4536">
        <v>0</v>
      </c>
      <c r="P4536">
        <v>3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5.2860816338112597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5.2860816338112597</v>
      </c>
    </row>
    <row r="4537" spans="1:31" x14ac:dyDescent="0.25">
      <c r="A4537">
        <v>2388488</v>
      </c>
      <c r="B4537">
        <v>1</v>
      </c>
      <c r="C4537" t="s">
        <v>80</v>
      </c>
      <c r="D4537" t="s">
        <v>89</v>
      </c>
      <c r="E4537" t="s">
        <v>176</v>
      </c>
      <c r="F4537" t="s">
        <v>13157</v>
      </c>
      <c r="G4537" t="s">
        <v>147</v>
      </c>
      <c r="H4537" t="s">
        <v>135</v>
      </c>
      <c r="I4537" t="s">
        <v>136</v>
      </c>
      <c r="J4537" t="s">
        <v>137</v>
      </c>
      <c r="K4537" t="s">
        <v>138</v>
      </c>
      <c r="L4537" t="s">
        <v>13158</v>
      </c>
      <c r="M4537" t="s">
        <v>13159</v>
      </c>
      <c r="N4537">
        <v>6.2086111109999997</v>
      </c>
      <c r="O4537">
        <v>0</v>
      </c>
      <c r="P4537">
        <v>50</v>
      </c>
      <c r="Q4537">
        <v>0</v>
      </c>
      <c r="R4537">
        <v>1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161.12171205315664</v>
      </c>
      <c r="Y4537">
        <v>0</v>
      </c>
      <c r="Z4537">
        <v>12.517207315159299</v>
      </c>
      <c r="AA4537">
        <v>0</v>
      </c>
      <c r="AB4537">
        <v>10.577865452088915</v>
      </c>
      <c r="AC4537">
        <v>0</v>
      </c>
      <c r="AD4537">
        <v>0</v>
      </c>
      <c r="AE4537">
        <v>184.21678482040488</v>
      </c>
    </row>
    <row r="4538" spans="1:31" x14ac:dyDescent="0.25">
      <c r="A4538">
        <v>2388528</v>
      </c>
      <c r="B4538">
        <v>1</v>
      </c>
      <c r="C4538" t="s">
        <v>80</v>
      </c>
      <c r="D4538" t="s">
        <v>92</v>
      </c>
      <c r="E4538" t="s">
        <v>181</v>
      </c>
      <c r="F4538" t="s">
        <v>13160</v>
      </c>
      <c r="G4538" t="s">
        <v>224</v>
      </c>
      <c r="H4538" t="s">
        <v>135</v>
      </c>
      <c r="I4538" t="s">
        <v>136</v>
      </c>
      <c r="J4538" t="s">
        <v>137</v>
      </c>
      <c r="K4538" t="s">
        <v>163</v>
      </c>
      <c r="L4538" t="s">
        <v>13161</v>
      </c>
      <c r="M4538" t="s">
        <v>13162</v>
      </c>
      <c r="N4538">
        <v>3.0263888880000001</v>
      </c>
      <c r="O4538">
        <v>0</v>
      </c>
      <c r="P4538">
        <v>3</v>
      </c>
      <c r="Q4538">
        <v>0</v>
      </c>
      <c r="R4538">
        <v>0</v>
      </c>
      <c r="S4538">
        <v>0</v>
      </c>
      <c r="T4538">
        <v>1</v>
      </c>
      <c r="U4538">
        <v>0</v>
      </c>
      <c r="V4538">
        <v>0</v>
      </c>
      <c r="W4538">
        <v>0</v>
      </c>
      <c r="X4538">
        <v>1.8870917719447835</v>
      </c>
      <c r="Y4538">
        <v>0</v>
      </c>
      <c r="Z4538">
        <v>0</v>
      </c>
      <c r="AA4538">
        <v>0</v>
      </c>
      <c r="AB4538">
        <v>0.51521290420509003</v>
      </c>
      <c r="AC4538">
        <v>0</v>
      </c>
      <c r="AD4538">
        <v>0</v>
      </c>
      <c r="AE4538">
        <v>2.4023046761498734</v>
      </c>
    </row>
    <row r="4539" spans="1:31" x14ac:dyDescent="0.25">
      <c r="A4539">
        <v>2388571</v>
      </c>
      <c r="B4539">
        <v>1</v>
      </c>
      <c r="C4539" t="s">
        <v>81</v>
      </c>
      <c r="D4539" t="s">
        <v>120</v>
      </c>
      <c r="E4539" t="s">
        <v>181</v>
      </c>
      <c r="F4539" t="s">
        <v>13163</v>
      </c>
      <c r="G4539" t="s">
        <v>224</v>
      </c>
      <c r="H4539" t="s">
        <v>135</v>
      </c>
      <c r="I4539" t="s">
        <v>136</v>
      </c>
      <c r="J4539" t="s">
        <v>137</v>
      </c>
      <c r="K4539" t="s">
        <v>163</v>
      </c>
      <c r="L4539" t="s">
        <v>13164</v>
      </c>
      <c r="M4539" t="s">
        <v>13165</v>
      </c>
      <c r="N4539">
        <v>1.3286111110000001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2.3100126846863556</v>
      </c>
      <c r="AC4539">
        <v>0</v>
      </c>
      <c r="AD4539">
        <v>0</v>
      </c>
      <c r="AE4539">
        <v>2.3100126846863556</v>
      </c>
    </row>
    <row r="4540" spans="1:31" x14ac:dyDescent="0.25">
      <c r="A4540">
        <v>2388720</v>
      </c>
      <c r="B4540">
        <v>1</v>
      </c>
      <c r="C4540" t="s">
        <v>81</v>
      </c>
      <c r="D4540" t="s">
        <v>123</v>
      </c>
      <c r="E4540" t="s">
        <v>181</v>
      </c>
      <c r="F4540" t="s">
        <v>13166</v>
      </c>
      <c r="G4540" t="s">
        <v>224</v>
      </c>
      <c r="H4540" t="s">
        <v>135</v>
      </c>
      <c r="I4540" t="s">
        <v>136</v>
      </c>
      <c r="J4540" t="s">
        <v>137</v>
      </c>
      <c r="K4540" t="s">
        <v>163</v>
      </c>
      <c r="L4540" t="s">
        <v>13167</v>
      </c>
      <c r="M4540" t="s">
        <v>13168</v>
      </c>
      <c r="N4540">
        <v>1.402222222</v>
      </c>
      <c r="O4540">
        <v>0</v>
      </c>
      <c r="P4540">
        <v>4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0.95513614615472087</v>
      </c>
      <c r="Y4540">
        <v>0</v>
      </c>
      <c r="Z4540">
        <v>0</v>
      </c>
      <c r="AA4540">
        <v>0</v>
      </c>
      <c r="AB4540">
        <v>0.23818098969375667</v>
      </c>
      <c r="AC4540">
        <v>0</v>
      </c>
      <c r="AD4540">
        <v>0</v>
      </c>
      <c r="AE4540">
        <v>1.1933171358484775</v>
      </c>
    </row>
    <row r="4541" spans="1:31" x14ac:dyDescent="0.25">
      <c r="A4541">
        <v>2388694</v>
      </c>
      <c r="B4541">
        <v>1</v>
      </c>
      <c r="C4541" t="s">
        <v>81</v>
      </c>
      <c r="D4541" t="s">
        <v>128</v>
      </c>
      <c r="E4541" t="s">
        <v>181</v>
      </c>
      <c r="F4541" t="s">
        <v>13169</v>
      </c>
      <c r="G4541" t="s">
        <v>183</v>
      </c>
      <c r="H4541" t="s">
        <v>135</v>
      </c>
      <c r="I4541" t="s">
        <v>136</v>
      </c>
      <c r="J4541" t="s">
        <v>137</v>
      </c>
      <c r="K4541" t="s">
        <v>163</v>
      </c>
      <c r="L4541" t="s">
        <v>13170</v>
      </c>
      <c r="M4541" t="s">
        <v>13171</v>
      </c>
      <c r="N4541">
        <v>1.953888888</v>
      </c>
      <c r="O4541">
        <v>0</v>
      </c>
      <c r="P4541">
        <v>2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0.76218384036137832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0.76218384036137832</v>
      </c>
    </row>
    <row r="4542" spans="1:31" x14ac:dyDescent="0.25">
      <c r="A4542">
        <v>2388402</v>
      </c>
      <c r="B4542">
        <v>1</v>
      </c>
      <c r="C4542" t="s">
        <v>81</v>
      </c>
      <c r="D4542" t="s">
        <v>115</v>
      </c>
      <c r="E4542" t="s">
        <v>157</v>
      </c>
      <c r="F4542" t="s">
        <v>12993</v>
      </c>
      <c r="G4542" t="s">
        <v>272</v>
      </c>
      <c r="H4542" t="s">
        <v>135</v>
      </c>
      <c r="I4542" t="s">
        <v>136</v>
      </c>
      <c r="J4542" t="s">
        <v>137</v>
      </c>
      <c r="K4542" t="s">
        <v>163</v>
      </c>
      <c r="L4542" t="s">
        <v>13172</v>
      </c>
      <c r="M4542" t="s">
        <v>13173</v>
      </c>
      <c r="N4542">
        <v>0.97277777700000001</v>
      </c>
      <c r="O4542">
        <v>0</v>
      </c>
      <c r="P4542">
        <v>16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3.9437598897620672</v>
      </c>
      <c r="Y4542">
        <v>0</v>
      </c>
      <c r="Z4542">
        <v>0</v>
      </c>
      <c r="AA4542">
        <v>0</v>
      </c>
      <c r="AB4542">
        <v>0.21856317900904054</v>
      </c>
      <c r="AC4542">
        <v>0</v>
      </c>
      <c r="AD4542">
        <v>0</v>
      </c>
      <c r="AE4542">
        <v>4.1623230687711077</v>
      </c>
    </row>
    <row r="4543" spans="1:31" x14ac:dyDescent="0.25">
      <c r="A4543">
        <v>2388365</v>
      </c>
      <c r="B4543">
        <v>1</v>
      </c>
      <c r="C4543" t="s">
        <v>80</v>
      </c>
      <c r="D4543" t="s">
        <v>105</v>
      </c>
      <c r="E4543" t="s">
        <v>153</v>
      </c>
      <c r="F4543" t="s">
        <v>13174</v>
      </c>
      <c r="G4543" t="s">
        <v>162</v>
      </c>
      <c r="H4543" t="s">
        <v>143</v>
      </c>
      <c r="I4543" t="s">
        <v>136</v>
      </c>
      <c r="J4543" t="s">
        <v>137</v>
      </c>
      <c r="K4543" t="s">
        <v>163</v>
      </c>
      <c r="L4543" t="s">
        <v>13175</v>
      </c>
      <c r="M4543" t="s">
        <v>13176</v>
      </c>
      <c r="N4543">
        <v>1.0213888879999999</v>
      </c>
      <c r="O4543">
        <v>4</v>
      </c>
      <c r="P4543">
        <v>331</v>
      </c>
      <c r="Q4543">
        <v>6</v>
      </c>
      <c r="R4543">
        <v>4</v>
      </c>
      <c r="S4543">
        <v>33</v>
      </c>
      <c r="T4543">
        <v>127</v>
      </c>
      <c r="U4543">
        <v>19</v>
      </c>
      <c r="V4543">
        <v>33</v>
      </c>
      <c r="W4543">
        <v>11.334188385297496</v>
      </c>
      <c r="X4543">
        <v>82.300582878883759</v>
      </c>
      <c r="Y4543">
        <v>2.4372289518250758</v>
      </c>
      <c r="Z4543">
        <v>9.3508226343222205</v>
      </c>
      <c r="AA4543">
        <v>126.31842118701992</v>
      </c>
      <c r="AB4543">
        <v>154.30462227872141</v>
      </c>
      <c r="AC4543">
        <v>880.83746087585189</v>
      </c>
      <c r="AD4543">
        <v>438.02294461312204</v>
      </c>
      <c r="AE4543">
        <v>1704.9062718050438</v>
      </c>
    </row>
    <row r="4544" spans="1:31" x14ac:dyDescent="0.25">
      <c r="A4544">
        <v>2388359</v>
      </c>
      <c r="B4544">
        <v>1</v>
      </c>
      <c r="C4544" t="s">
        <v>81</v>
      </c>
      <c r="D4544" t="s">
        <v>112</v>
      </c>
      <c r="E4544" t="s">
        <v>279</v>
      </c>
      <c r="F4544" t="s">
        <v>13177</v>
      </c>
      <c r="G4544" t="s">
        <v>162</v>
      </c>
      <c r="H4544" t="s">
        <v>143</v>
      </c>
      <c r="I4544" t="s">
        <v>136</v>
      </c>
      <c r="J4544" t="s">
        <v>137</v>
      </c>
      <c r="K4544" t="s">
        <v>163</v>
      </c>
      <c r="L4544" t="s">
        <v>13178</v>
      </c>
      <c r="M4544" t="s">
        <v>13179</v>
      </c>
      <c r="N4544">
        <v>0.45583333300000001</v>
      </c>
      <c r="O4544">
        <v>0</v>
      </c>
      <c r="P4544">
        <v>0</v>
      </c>
      <c r="Q4544">
        <v>0</v>
      </c>
      <c r="R4544">
        <v>0</v>
      </c>
      <c r="S4544">
        <v>1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42.192778102163167</v>
      </c>
      <c r="AB4544">
        <v>0</v>
      </c>
      <c r="AC4544">
        <v>0</v>
      </c>
      <c r="AD4544">
        <v>0</v>
      </c>
      <c r="AE4544">
        <v>42.192778102163167</v>
      </c>
    </row>
    <row r="4545" spans="1:31" x14ac:dyDescent="0.25">
      <c r="A4545">
        <v>2388468</v>
      </c>
      <c r="B4545">
        <v>1</v>
      </c>
      <c r="C4545" t="s">
        <v>80</v>
      </c>
      <c r="D4545" t="s">
        <v>100</v>
      </c>
      <c r="E4545" t="s">
        <v>153</v>
      </c>
      <c r="F4545" t="s">
        <v>13180</v>
      </c>
      <c r="G4545" t="s">
        <v>3954</v>
      </c>
      <c r="H4545" t="s">
        <v>143</v>
      </c>
      <c r="I4545" t="s">
        <v>136</v>
      </c>
      <c r="J4545" t="s">
        <v>137</v>
      </c>
      <c r="K4545" t="s">
        <v>163</v>
      </c>
      <c r="L4545" t="s">
        <v>13181</v>
      </c>
      <c r="M4545" t="s">
        <v>13182</v>
      </c>
      <c r="N4545">
        <v>0.79694444399999997</v>
      </c>
      <c r="O4545">
        <v>9</v>
      </c>
      <c r="P4545">
        <v>1012</v>
      </c>
      <c r="Q4545">
        <v>82</v>
      </c>
      <c r="R4545">
        <v>119</v>
      </c>
      <c r="S4545">
        <v>18</v>
      </c>
      <c r="T4545">
        <v>186</v>
      </c>
      <c r="U4545">
        <v>0</v>
      </c>
      <c r="V4545">
        <v>0</v>
      </c>
      <c r="W4545">
        <v>2.2322496125025082</v>
      </c>
      <c r="X4545">
        <v>188.48213677375583</v>
      </c>
      <c r="Y4545">
        <v>47.864040410384796</v>
      </c>
      <c r="Z4545">
        <v>83.05120973760873</v>
      </c>
      <c r="AA4545">
        <v>59.865857793302631</v>
      </c>
      <c r="AB4545">
        <v>144.4756812380418</v>
      </c>
      <c r="AC4545">
        <v>0</v>
      </c>
      <c r="AD4545">
        <v>0</v>
      </c>
      <c r="AE4545">
        <v>525.97117556559624</v>
      </c>
    </row>
    <row r="4546" spans="1:31" x14ac:dyDescent="0.25">
      <c r="A4546">
        <v>2388445</v>
      </c>
      <c r="B4546">
        <v>1</v>
      </c>
      <c r="C4546" t="s">
        <v>81</v>
      </c>
      <c r="D4546" t="s">
        <v>128</v>
      </c>
      <c r="E4546" t="s">
        <v>153</v>
      </c>
      <c r="F4546" t="s">
        <v>13183</v>
      </c>
      <c r="G4546" t="s">
        <v>134</v>
      </c>
      <c r="H4546" t="s">
        <v>143</v>
      </c>
      <c r="I4546" t="s">
        <v>136</v>
      </c>
      <c r="J4546" t="s">
        <v>137</v>
      </c>
      <c r="K4546" t="s">
        <v>138</v>
      </c>
      <c r="L4546" t="s">
        <v>13184</v>
      </c>
      <c r="M4546" t="s">
        <v>13185</v>
      </c>
      <c r="N4546">
        <v>7.4086111109999999</v>
      </c>
      <c r="O4546">
        <v>0</v>
      </c>
      <c r="P4546">
        <v>1338</v>
      </c>
      <c r="Q4546">
        <v>0</v>
      </c>
      <c r="R4546">
        <v>0</v>
      </c>
      <c r="S4546">
        <v>0</v>
      </c>
      <c r="T4546">
        <v>41</v>
      </c>
      <c r="U4546">
        <v>0</v>
      </c>
      <c r="V4546">
        <v>0</v>
      </c>
      <c r="W4546">
        <v>0</v>
      </c>
      <c r="X4546">
        <v>1778.6836378653491</v>
      </c>
      <c r="Y4546">
        <v>0</v>
      </c>
      <c r="Z4546">
        <v>0</v>
      </c>
      <c r="AA4546">
        <v>0</v>
      </c>
      <c r="AB4546">
        <v>225.99686125597523</v>
      </c>
      <c r="AC4546">
        <v>0</v>
      </c>
      <c r="AD4546">
        <v>0</v>
      </c>
      <c r="AE4546">
        <v>2004.6804991213244</v>
      </c>
    </row>
    <row r="4547" spans="1:31" x14ac:dyDescent="0.25">
      <c r="A4547">
        <v>2388422</v>
      </c>
      <c r="B4547">
        <v>1</v>
      </c>
      <c r="C4547" t="s">
        <v>81</v>
      </c>
      <c r="D4547" t="s">
        <v>112</v>
      </c>
      <c r="E4547" t="s">
        <v>141</v>
      </c>
      <c r="F4547" t="s">
        <v>13186</v>
      </c>
      <c r="G4547" t="s">
        <v>134</v>
      </c>
      <c r="H4547" t="s">
        <v>143</v>
      </c>
      <c r="I4547" t="s">
        <v>136</v>
      </c>
      <c r="J4547" t="s">
        <v>137</v>
      </c>
      <c r="K4547" t="s">
        <v>138</v>
      </c>
      <c r="L4547" t="s">
        <v>13187</v>
      </c>
      <c r="M4547" t="s">
        <v>13188</v>
      </c>
      <c r="N4547">
        <v>1.031666666</v>
      </c>
      <c r="O4547">
        <v>0</v>
      </c>
      <c r="P4547">
        <v>12</v>
      </c>
      <c r="Q4547">
        <v>0</v>
      </c>
      <c r="R4547">
        <v>5</v>
      </c>
      <c r="S4547">
        <v>0</v>
      </c>
      <c r="T4547">
        <v>4</v>
      </c>
      <c r="U4547">
        <v>0</v>
      </c>
      <c r="V4547">
        <v>0</v>
      </c>
      <c r="W4547">
        <v>0</v>
      </c>
      <c r="X4547">
        <v>2.3884394741290231</v>
      </c>
      <c r="Y4547">
        <v>0</v>
      </c>
      <c r="Z4547">
        <v>7.6915011167828711</v>
      </c>
      <c r="AA4547">
        <v>0</v>
      </c>
      <c r="AB4547">
        <v>0.43542446693001274</v>
      </c>
      <c r="AC4547">
        <v>0</v>
      </c>
      <c r="AD4547">
        <v>0</v>
      </c>
      <c r="AE4547">
        <v>10.515365057841906</v>
      </c>
    </row>
    <row r="4548" spans="1:31" x14ac:dyDescent="0.25">
      <c r="A4548">
        <v>2388485</v>
      </c>
      <c r="B4548">
        <v>1</v>
      </c>
      <c r="C4548" t="s">
        <v>80</v>
      </c>
      <c r="D4548" t="s">
        <v>110</v>
      </c>
      <c r="E4548" t="s">
        <v>157</v>
      </c>
      <c r="F4548" t="s">
        <v>13189</v>
      </c>
      <c r="G4548" t="s">
        <v>147</v>
      </c>
      <c r="H4548" t="s">
        <v>135</v>
      </c>
      <c r="I4548" t="s">
        <v>136</v>
      </c>
      <c r="J4548" t="s">
        <v>137</v>
      </c>
      <c r="K4548" t="s">
        <v>138</v>
      </c>
      <c r="L4548" t="s">
        <v>13190</v>
      </c>
      <c r="M4548" t="s">
        <v>13191</v>
      </c>
      <c r="N4548">
        <v>7.005833333</v>
      </c>
      <c r="O4548">
        <v>0</v>
      </c>
      <c r="P4548">
        <v>160</v>
      </c>
      <c r="Q4548">
        <v>0</v>
      </c>
      <c r="R4548">
        <v>0</v>
      </c>
      <c r="S4548">
        <v>0</v>
      </c>
      <c r="T4548">
        <v>7</v>
      </c>
      <c r="U4548">
        <v>0</v>
      </c>
      <c r="V4548">
        <v>0</v>
      </c>
      <c r="W4548">
        <v>0</v>
      </c>
      <c r="X4548">
        <v>223.84921639826467</v>
      </c>
      <c r="Y4548">
        <v>0</v>
      </c>
      <c r="Z4548">
        <v>0</v>
      </c>
      <c r="AA4548">
        <v>0</v>
      </c>
      <c r="AB4548">
        <v>45.698665749239659</v>
      </c>
      <c r="AC4548">
        <v>0</v>
      </c>
      <c r="AD4548">
        <v>0</v>
      </c>
      <c r="AE4548">
        <v>269.54788214750431</v>
      </c>
    </row>
    <row r="4549" spans="1:31" x14ac:dyDescent="0.25">
      <c r="A4549">
        <v>2388428</v>
      </c>
      <c r="B4549">
        <v>1</v>
      </c>
      <c r="C4549" t="s">
        <v>80</v>
      </c>
      <c r="D4549" t="s">
        <v>93</v>
      </c>
      <c r="E4549" t="s">
        <v>153</v>
      </c>
      <c r="F4549" t="s">
        <v>6774</v>
      </c>
      <c r="G4549" t="s">
        <v>162</v>
      </c>
      <c r="H4549" t="s">
        <v>143</v>
      </c>
      <c r="I4549" t="s">
        <v>136</v>
      </c>
      <c r="J4549" t="s">
        <v>137</v>
      </c>
      <c r="K4549" t="s">
        <v>163</v>
      </c>
      <c r="L4549" t="s">
        <v>13192</v>
      </c>
      <c r="M4549" t="s">
        <v>13193</v>
      </c>
      <c r="N4549">
        <v>0.103333333</v>
      </c>
      <c r="O4549">
        <v>3</v>
      </c>
      <c r="P4549">
        <v>4</v>
      </c>
      <c r="Q4549">
        <v>38</v>
      </c>
      <c r="R4549">
        <v>1</v>
      </c>
      <c r="S4549">
        <v>11</v>
      </c>
      <c r="T4549">
        <v>12</v>
      </c>
      <c r="U4549">
        <v>1</v>
      </c>
      <c r="V4549">
        <v>0</v>
      </c>
      <c r="W4549">
        <v>0.58563967636467662</v>
      </c>
      <c r="X4549">
        <v>0.16845858231005331</v>
      </c>
      <c r="Y4549">
        <v>18.850557429026747</v>
      </c>
      <c r="Z4549">
        <v>9.9878654374599987E-2</v>
      </c>
      <c r="AA4549">
        <v>3.8336962665545604</v>
      </c>
      <c r="AB4549">
        <v>1.4611713657666199</v>
      </c>
      <c r="AC4549">
        <v>2.7644708546123429</v>
      </c>
      <c r="AD4549">
        <v>0</v>
      </c>
      <c r="AE4549">
        <v>27.7638728290096</v>
      </c>
    </row>
    <row r="4550" spans="1:31" x14ac:dyDescent="0.25">
      <c r="A4550">
        <v>2388382</v>
      </c>
      <c r="B4550">
        <v>1</v>
      </c>
      <c r="C4550" t="s">
        <v>80</v>
      </c>
      <c r="D4550" t="s">
        <v>103</v>
      </c>
      <c r="E4550" t="s">
        <v>279</v>
      </c>
      <c r="F4550" t="s">
        <v>1276</v>
      </c>
      <c r="G4550" t="s">
        <v>162</v>
      </c>
      <c r="H4550" t="s">
        <v>143</v>
      </c>
      <c r="I4550" t="s">
        <v>136</v>
      </c>
      <c r="J4550" t="s">
        <v>137</v>
      </c>
      <c r="K4550" t="s">
        <v>163</v>
      </c>
      <c r="L4550" t="s">
        <v>13194</v>
      </c>
      <c r="M4550" t="s">
        <v>13195</v>
      </c>
      <c r="N4550">
        <v>1.2336111110000001</v>
      </c>
      <c r="O4550">
        <v>0</v>
      </c>
      <c r="P4550">
        <v>0</v>
      </c>
      <c r="Q4550">
        <v>0</v>
      </c>
      <c r="R4550">
        <v>0</v>
      </c>
      <c r="S4550">
        <v>15</v>
      </c>
      <c r="T4550">
        <v>0</v>
      </c>
      <c r="U4550">
        <v>17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54.148668761905668</v>
      </c>
      <c r="AB4550">
        <v>0</v>
      </c>
      <c r="AC4550">
        <v>1162.2180266116543</v>
      </c>
      <c r="AD4550">
        <v>0</v>
      </c>
      <c r="AE4550">
        <v>1216.3666953735599</v>
      </c>
    </row>
    <row r="4551" spans="1:31" x14ac:dyDescent="0.25">
      <c r="A4551">
        <v>2388385</v>
      </c>
      <c r="B4551">
        <v>1</v>
      </c>
      <c r="C4551" t="s">
        <v>81</v>
      </c>
      <c r="D4551" t="s">
        <v>120</v>
      </c>
      <c r="E4551" t="s">
        <v>153</v>
      </c>
      <c r="F4551" t="s">
        <v>13196</v>
      </c>
      <c r="G4551" t="s">
        <v>162</v>
      </c>
      <c r="H4551" t="s">
        <v>143</v>
      </c>
      <c r="I4551" t="s">
        <v>136</v>
      </c>
      <c r="J4551" t="s">
        <v>137</v>
      </c>
      <c r="K4551" t="s">
        <v>163</v>
      </c>
      <c r="L4551" t="s">
        <v>13197</v>
      </c>
      <c r="M4551" t="s">
        <v>13198</v>
      </c>
      <c r="N4551">
        <v>0.14861111099999999</v>
      </c>
      <c r="O4551">
        <v>3</v>
      </c>
      <c r="P4551">
        <v>1817</v>
      </c>
      <c r="Q4551">
        <v>78</v>
      </c>
      <c r="R4551">
        <v>94</v>
      </c>
      <c r="S4551">
        <v>13</v>
      </c>
      <c r="T4551">
        <v>192</v>
      </c>
      <c r="U4551">
        <v>5</v>
      </c>
      <c r="V4551">
        <v>2</v>
      </c>
      <c r="W4551">
        <v>7.2706294383449999E-2</v>
      </c>
      <c r="X4551">
        <v>41.91220325959916</v>
      </c>
      <c r="Y4551">
        <v>11.018495414667706</v>
      </c>
      <c r="Z4551">
        <v>2.1474128485389912</v>
      </c>
      <c r="AA4551">
        <v>7.5970279037349311</v>
      </c>
      <c r="AB4551">
        <v>16.475741263104606</v>
      </c>
      <c r="AC4551">
        <v>72.392968573484509</v>
      </c>
      <c r="AD4551">
        <v>1.4590848303014528</v>
      </c>
      <c r="AE4551">
        <v>153.07564038781481</v>
      </c>
    </row>
    <row r="4552" spans="1:31" x14ac:dyDescent="0.25">
      <c r="A4552">
        <v>2388740</v>
      </c>
      <c r="B4552">
        <v>1</v>
      </c>
      <c r="C4552" t="s">
        <v>80</v>
      </c>
      <c r="D4552" t="s">
        <v>108</v>
      </c>
      <c r="E4552" t="s">
        <v>279</v>
      </c>
      <c r="F4552" t="s">
        <v>13199</v>
      </c>
      <c r="G4552" t="s">
        <v>162</v>
      </c>
      <c r="H4552" t="s">
        <v>143</v>
      </c>
      <c r="I4552" t="s">
        <v>136</v>
      </c>
      <c r="J4552" t="s">
        <v>137</v>
      </c>
      <c r="K4552" t="s">
        <v>163</v>
      </c>
      <c r="L4552" t="s">
        <v>13200</v>
      </c>
      <c r="M4552" t="s">
        <v>13201</v>
      </c>
      <c r="N4552">
        <v>0.199444444</v>
      </c>
      <c r="O4552">
        <v>0</v>
      </c>
      <c r="P4552">
        <v>3303</v>
      </c>
      <c r="Q4552">
        <v>2</v>
      </c>
      <c r="R4552">
        <v>736</v>
      </c>
      <c r="S4552">
        <v>24</v>
      </c>
      <c r="T4552">
        <v>548</v>
      </c>
      <c r="U4552">
        <v>0</v>
      </c>
      <c r="V4552">
        <v>0</v>
      </c>
      <c r="W4552">
        <v>0</v>
      </c>
      <c r="X4552">
        <v>109.59365201463322</v>
      </c>
      <c r="Y4552">
        <v>11.180652465765878</v>
      </c>
      <c r="Z4552">
        <v>162.56585402935832</v>
      </c>
      <c r="AA4552">
        <v>23.00950195203216</v>
      </c>
      <c r="AB4552">
        <v>90.684077528830144</v>
      </c>
      <c r="AC4552">
        <v>0</v>
      </c>
      <c r="AD4552">
        <v>0</v>
      </c>
      <c r="AE4552">
        <v>397.03373799061973</v>
      </c>
    </row>
    <row r="4553" spans="1:31" x14ac:dyDescent="0.25">
      <c r="A4553">
        <v>2388574</v>
      </c>
      <c r="B4553">
        <v>1</v>
      </c>
      <c r="C4553" t="s">
        <v>80</v>
      </c>
      <c r="D4553" t="s">
        <v>94</v>
      </c>
      <c r="E4553" t="s">
        <v>153</v>
      </c>
      <c r="F4553" t="s">
        <v>13202</v>
      </c>
      <c r="G4553" t="s">
        <v>162</v>
      </c>
      <c r="H4553" t="s">
        <v>143</v>
      </c>
      <c r="I4553" t="s">
        <v>136</v>
      </c>
      <c r="J4553" t="s">
        <v>137</v>
      </c>
      <c r="K4553" t="s">
        <v>163</v>
      </c>
      <c r="L4553" t="s">
        <v>13203</v>
      </c>
      <c r="M4553" t="s">
        <v>13204</v>
      </c>
      <c r="N4553">
        <v>0.65583333300000002</v>
      </c>
      <c r="O4553">
        <v>0</v>
      </c>
      <c r="P4553">
        <v>0</v>
      </c>
      <c r="Q4553">
        <v>1</v>
      </c>
      <c r="R4553">
        <v>129</v>
      </c>
      <c r="S4553">
        <v>0</v>
      </c>
      <c r="T4553">
        <v>8</v>
      </c>
      <c r="U4553">
        <v>0</v>
      </c>
      <c r="V4553">
        <v>0</v>
      </c>
      <c r="W4553">
        <v>0</v>
      </c>
      <c r="X4553">
        <v>0</v>
      </c>
      <c r="Y4553">
        <v>7.9602734820206544</v>
      </c>
      <c r="Z4553">
        <v>16.673632917728742</v>
      </c>
      <c r="AA4553">
        <v>0</v>
      </c>
      <c r="AB4553">
        <v>3.4111492104178001</v>
      </c>
      <c r="AC4553">
        <v>0</v>
      </c>
      <c r="AD4553">
        <v>0</v>
      </c>
      <c r="AE4553">
        <v>28.045055610167196</v>
      </c>
    </row>
    <row r="4554" spans="1:31" x14ac:dyDescent="0.25">
      <c r="A4554">
        <v>2388525</v>
      </c>
      <c r="B4554">
        <v>1</v>
      </c>
      <c r="C4554" t="s">
        <v>80</v>
      </c>
      <c r="D4554" t="s">
        <v>110</v>
      </c>
      <c r="E4554" t="s">
        <v>132</v>
      </c>
      <c r="F4554" t="s">
        <v>13205</v>
      </c>
      <c r="G4554" t="s">
        <v>147</v>
      </c>
      <c r="H4554" t="s">
        <v>135</v>
      </c>
      <c r="I4554" t="s">
        <v>136</v>
      </c>
      <c r="J4554" t="s">
        <v>137</v>
      </c>
      <c r="K4554" t="s">
        <v>138</v>
      </c>
      <c r="L4554" t="s">
        <v>13206</v>
      </c>
      <c r="M4554" t="s">
        <v>13207</v>
      </c>
      <c r="N4554">
        <v>5.3997222220000003</v>
      </c>
      <c r="O4554">
        <v>0</v>
      </c>
      <c r="P4554">
        <v>199</v>
      </c>
      <c r="Q4554">
        <v>0</v>
      </c>
      <c r="R4554">
        <v>0</v>
      </c>
      <c r="S4554">
        <v>0</v>
      </c>
      <c r="T4554">
        <v>13</v>
      </c>
      <c r="U4554">
        <v>0</v>
      </c>
      <c r="V4554">
        <v>0</v>
      </c>
      <c r="W4554">
        <v>0</v>
      </c>
      <c r="X4554">
        <v>221.28755358745522</v>
      </c>
      <c r="Y4554">
        <v>0</v>
      </c>
      <c r="Z4554">
        <v>0</v>
      </c>
      <c r="AA4554">
        <v>0</v>
      </c>
      <c r="AB4554">
        <v>149.28437799102673</v>
      </c>
      <c r="AC4554">
        <v>0</v>
      </c>
      <c r="AD4554">
        <v>0</v>
      </c>
      <c r="AE4554">
        <v>370.57193157848195</v>
      </c>
    </row>
    <row r="4555" spans="1:31" x14ac:dyDescent="0.25">
      <c r="A4555">
        <v>2388717</v>
      </c>
      <c r="B4555">
        <v>1</v>
      </c>
      <c r="C4555" t="s">
        <v>80</v>
      </c>
      <c r="D4555" t="s">
        <v>84</v>
      </c>
      <c r="E4555" t="s">
        <v>181</v>
      </c>
      <c r="F4555" t="s">
        <v>13208</v>
      </c>
      <c r="G4555" t="s">
        <v>231</v>
      </c>
      <c r="H4555" t="s">
        <v>135</v>
      </c>
      <c r="I4555" t="s">
        <v>136</v>
      </c>
      <c r="J4555" t="s">
        <v>137</v>
      </c>
      <c r="K4555" t="s">
        <v>163</v>
      </c>
      <c r="L4555" t="s">
        <v>13209</v>
      </c>
      <c r="M4555" t="s">
        <v>13210</v>
      </c>
      <c r="N4555">
        <v>4.1208333330000002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2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7.7976236804906369</v>
      </c>
      <c r="AC4555">
        <v>0</v>
      </c>
      <c r="AD4555">
        <v>0</v>
      </c>
      <c r="AE4555">
        <v>7.7976236804906369</v>
      </c>
    </row>
    <row r="4556" spans="1:31" x14ac:dyDescent="0.25">
      <c r="A4556">
        <v>2388568</v>
      </c>
      <c r="B4556">
        <v>1</v>
      </c>
      <c r="C4556" t="s">
        <v>80</v>
      </c>
      <c r="D4556" t="s">
        <v>82</v>
      </c>
      <c r="E4556" t="s">
        <v>141</v>
      </c>
      <c r="F4556" t="s">
        <v>13211</v>
      </c>
      <c r="G4556" t="s">
        <v>2492</v>
      </c>
      <c r="H4556" t="s">
        <v>143</v>
      </c>
      <c r="I4556" t="s">
        <v>136</v>
      </c>
      <c r="J4556" t="s">
        <v>137</v>
      </c>
      <c r="K4556" t="s">
        <v>163</v>
      </c>
      <c r="L4556" t="s">
        <v>13212</v>
      </c>
      <c r="M4556" t="s">
        <v>13213</v>
      </c>
      <c r="N4556">
        <v>1.438055555</v>
      </c>
      <c r="O4556">
        <v>0</v>
      </c>
      <c r="P4556">
        <v>580</v>
      </c>
      <c r="Q4556">
        <v>0</v>
      </c>
      <c r="R4556">
        <v>0</v>
      </c>
      <c r="S4556">
        <v>0</v>
      </c>
      <c r="T4556">
        <v>256</v>
      </c>
      <c r="U4556">
        <v>0</v>
      </c>
      <c r="V4556">
        <v>0</v>
      </c>
      <c r="W4556">
        <v>0</v>
      </c>
      <c r="X4556">
        <v>248.11761093912131</v>
      </c>
      <c r="Y4556">
        <v>0</v>
      </c>
      <c r="Z4556">
        <v>0</v>
      </c>
      <c r="AA4556">
        <v>0</v>
      </c>
      <c r="AB4556">
        <v>884.71049744074548</v>
      </c>
      <c r="AC4556">
        <v>0</v>
      </c>
      <c r="AD4556">
        <v>0</v>
      </c>
      <c r="AE4556">
        <v>1132.8281083798668</v>
      </c>
    </row>
    <row r="4557" spans="1:31" x14ac:dyDescent="0.25">
      <c r="A4557">
        <v>2388760</v>
      </c>
      <c r="B4557">
        <v>1</v>
      </c>
      <c r="C4557" t="s">
        <v>81</v>
      </c>
      <c r="D4557" t="s">
        <v>112</v>
      </c>
      <c r="E4557" t="s">
        <v>181</v>
      </c>
      <c r="F4557" t="s">
        <v>13214</v>
      </c>
      <c r="G4557" t="s">
        <v>231</v>
      </c>
      <c r="H4557" t="s">
        <v>135</v>
      </c>
      <c r="I4557" t="s">
        <v>136</v>
      </c>
      <c r="J4557" t="s">
        <v>137</v>
      </c>
      <c r="K4557" t="s">
        <v>163</v>
      </c>
      <c r="L4557" t="s">
        <v>13215</v>
      </c>
      <c r="M4557" t="s">
        <v>13216</v>
      </c>
      <c r="N4557">
        <v>1.0108333329999999</v>
      </c>
      <c r="O4557">
        <v>0</v>
      </c>
      <c r="P4557">
        <v>3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0.59097562352258448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0.59097562352258448</v>
      </c>
    </row>
    <row r="4558" spans="1:31" x14ac:dyDescent="0.25">
      <c r="A4558">
        <v>2388511</v>
      </c>
      <c r="B4558">
        <v>1</v>
      </c>
      <c r="C4558" t="s">
        <v>80</v>
      </c>
      <c r="D4558" t="s">
        <v>110</v>
      </c>
      <c r="E4558" t="s">
        <v>157</v>
      </c>
      <c r="F4558" t="s">
        <v>13217</v>
      </c>
      <c r="G4558" t="s">
        <v>147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13218</v>
      </c>
      <c r="M4558" t="s">
        <v>13219</v>
      </c>
      <c r="N4558">
        <v>6.3213888880000004</v>
      </c>
      <c r="O4558">
        <v>0</v>
      </c>
      <c r="P4558">
        <v>192</v>
      </c>
      <c r="Q4558">
        <v>0</v>
      </c>
      <c r="R4558">
        <v>0</v>
      </c>
      <c r="S4558">
        <v>0</v>
      </c>
      <c r="T4558">
        <v>3</v>
      </c>
      <c r="U4558">
        <v>0</v>
      </c>
      <c r="V4558">
        <v>0</v>
      </c>
      <c r="W4558">
        <v>0</v>
      </c>
      <c r="X4558">
        <v>275.19149876569577</v>
      </c>
      <c r="Y4558">
        <v>0</v>
      </c>
      <c r="Z4558">
        <v>0</v>
      </c>
      <c r="AA4558">
        <v>0</v>
      </c>
      <c r="AB4558">
        <v>1.2694702018683477</v>
      </c>
      <c r="AC4558">
        <v>0</v>
      </c>
      <c r="AD4558">
        <v>0</v>
      </c>
      <c r="AE4558">
        <v>276.4609689675641</v>
      </c>
    </row>
    <row r="4559" spans="1:31" x14ac:dyDescent="0.25">
      <c r="A4559">
        <v>2388362</v>
      </c>
      <c r="B4559">
        <v>1</v>
      </c>
      <c r="C4559" t="s">
        <v>80</v>
      </c>
      <c r="D4559" t="s">
        <v>92</v>
      </c>
      <c r="E4559" t="s">
        <v>153</v>
      </c>
      <c r="F4559" t="s">
        <v>13220</v>
      </c>
      <c r="G4559" t="s">
        <v>162</v>
      </c>
      <c r="H4559" t="s">
        <v>143</v>
      </c>
      <c r="I4559" t="s">
        <v>136</v>
      </c>
      <c r="J4559" t="s">
        <v>137</v>
      </c>
      <c r="K4559" t="s">
        <v>163</v>
      </c>
      <c r="L4559" t="s">
        <v>13221</v>
      </c>
      <c r="M4559" t="s">
        <v>13222</v>
      </c>
      <c r="N4559">
        <v>0.21555555500000001</v>
      </c>
      <c r="O4559">
        <v>0</v>
      </c>
      <c r="P4559">
        <v>33</v>
      </c>
      <c r="Q4559">
        <v>0</v>
      </c>
      <c r="R4559">
        <v>14</v>
      </c>
      <c r="S4559">
        <v>2</v>
      </c>
      <c r="T4559">
        <v>6</v>
      </c>
      <c r="U4559">
        <v>0</v>
      </c>
      <c r="V4559">
        <v>0</v>
      </c>
      <c r="W4559">
        <v>0</v>
      </c>
      <c r="X4559">
        <v>1.6583382692002846</v>
      </c>
      <c r="Y4559">
        <v>0</v>
      </c>
      <c r="Z4559">
        <v>0.75789552879943123</v>
      </c>
      <c r="AA4559">
        <v>5.6640406188763563</v>
      </c>
      <c r="AB4559">
        <v>0.53055845374040211</v>
      </c>
      <c r="AC4559">
        <v>0</v>
      </c>
      <c r="AD4559">
        <v>0</v>
      </c>
      <c r="AE4559">
        <v>8.6108328706164752</v>
      </c>
    </row>
    <row r="4560" spans="1:31" x14ac:dyDescent="0.25">
      <c r="A4560">
        <v>2388540</v>
      </c>
      <c r="B4560">
        <v>1</v>
      </c>
      <c r="C4560" t="s">
        <v>80</v>
      </c>
      <c r="D4560" t="s">
        <v>97</v>
      </c>
      <c r="E4560" t="s">
        <v>157</v>
      </c>
      <c r="F4560" t="s">
        <v>13223</v>
      </c>
      <c r="G4560" t="s">
        <v>254</v>
      </c>
      <c r="H4560" t="s">
        <v>135</v>
      </c>
      <c r="I4560" t="s">
        <v>136</v>
      </c>
      <c r="J4560" t="s">
        <v>137</v>
      </c>
      <c r="K4560" t="s">
        <v>163</v>
      </c>
      <c r="L4560" t="s">
        <v>13224</v>
      </c>
      <c r="M4560" t="s">
        <v>13225</v>
      </c>
      <c r="N4560">
        <v>1.3872222219999999</v>
      </c>
      <c r="O4560">
        <v>0</v>
      </c>
      <c r="P4560">
        <v>27</v>
      </c>
      <c r="Q4560">
        <v>0</v>
      </c>
      <c r="R4560">
        <v>0</v>
      </c>
      <c r="S4560">
        <v>0</v>
      </c>
      <c r="T4560">
        <v>5</v>
      </c>
      <c r="U4560">
        <v>0</v>
      </c>
      <c r="V4560">
        <v>0</v>
      </c>
      <c r="W4560">
        <v>0</v>
      </c>
      <c r="X4560">
        <v>12.660573971458946</v>
      </c>
      <c r="Y4560">
        <v>0</v>
      </c>
      <c r="Z4560">
        <v>0</v>
      </c>
      <c r="AA4560">
        <v>0</v>
      </c>
      <c r="AB4560">
        <v>9.4441446976890457</v>
      </c>
      <c r="AC4560">
        <v>0</v>
      </c>
      <c r="AD4560">
        <v>0</v>
      </c>
      <c r="AE4560">
        <v>22.104718669147992</v>
      </c>
    </row>
    <row r="4561" spans="1:31" x14ac:dyDescent="0.25">
      <c r="A4561">
        <v>2388494</v>
      </c>
      <c r="B4561">
        <v>1</v>
      </c>
      <c r="C4561" t="s">
        <v>80</v>
      </c>
      <c r="D4561" t="s">
        <v>90</v>
      </c>
      <c r="E4561" t="s">
        <v>157</v>
      </c>
      <c r="F4561" t="s">
        <v>13226</v>
      </c>
      <c r="G4561" t="s">
        <v>213</v>
      </c>
      <c r="H4561" t="s">
        <v>135</v>
      </c>
      <c r="I4561" t="s">
        <v>136</v>
      </c>
      <c r="J4561" t="s">
        <v>137</v>
      </c>
      <c r="K4561" t="s">
        <v>163</v>
      </c>
      <c r="L4561" t="s">
        <v>13227</v>
      </c>
      <c r="M4561" t="s">
        <v>13228</v>
      </c>
      <c r="N4561">
        <v>1.054166666</v>
      </c>
      <c r="O4561">
        <v>0</v>
      </c>
      <c r="P4561">
        <v>311</v>
      </c>
      <c r="Q4561">
        <v>0</v>
      </c>
      <c r="R4561">
        <v>0</v>
      </c>
      <c r="S4561">
        <v>0</v>
      </c>
      <c r="T4561">
        <v>9</v>
      </c>
      <c r="U4561">
        <v>0</v>
      </c>
      <c r="V4561">
        <v>0</v>
      </c>
      <c r="W4561">
        <v>0</v>
      </c>
      <c r="X4561">
        <v>71.910919425305181</v>
      </c>
      <c r="Y4561">
        <v>0</v>
      </c>
      <c r="Z4561">
        <v>0</v>
      </c>
      <c r="AA4561">
        <v>0</v>
      </c>
      <c r="AB4561">
        <v>4.2341703743912351</v>
      </c>
      <c r="AC4561">
        <v>0</v>
      </c>
      <c r="AD4561">
        <v>0</v>
      </c>
      <c r="AE4561">
        <v>76.145089799696422</v>
      </c>
    </row>
    <row r="4562" spans="1:31" x14ac:dyDescent="0.25">
      <c r="A4562">
        <v>2388517</v>
      </c>
      <c r="B4562">
        <v>1</v>
      </c>
      <c r="C4562" t="s">
        <v>80</v>
      </c>
      <c r="D4562" t="s">
        <v>83</v>
      </c>
      <c r="E4562" t="s">
        <v>181</v>
      </c>
      <c r="F4562" t="s">
        <v>13229</v>
      </c>
      <c r="G4562" t="s">
        <v>231</v>
      </c>
      <c r="H4562" t="s">
        <v>135</v>
      </c>
      <c r="I4562" t="s">
        <v>136</v>
      </c>
      <c r="J4562" t="s">
        <v>137</v>
      </c>
      <c r="K4562" t="s">
        <v>163</v>
      </c>
      <c r="L4562" t="s">
        <v>13230</v>
      </c>
      <c r="M4562" t="s">
        <v>13231</v>
      </c>
      <c r="N4562">
        <v>0.97444444399999997</v>
      </c>
      <c r="O4562">
        <v>0</v>
      </c>
      <c r="P4562">
        <v>6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1.1853500973179001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1.1853500973179001</v>
      </c>
    </row>
    <row r="4563" spans="1:31" x14ac:dyDescent="0.25">
      <c r="A4563">
        <v>2388371</v>
      </c>
      <c r="B4563">
        <v>1</v>
      </c>
      <c r="C4563" t="s">
        <v>80</v>
      </c>
      <c r="D4563" t="s">
        <v>108</v>
      </c>
      <c r="E4563" t="s">
        <v>157</v>
      </c>
      <c r="F4563" t="s">
        <v>12726</v>
      </c>
      <c r="G4563" t="s">
        <v>272</v>
      </c>
      <c r="H4563" t="s">
        <v>135</v>
      </c>
      <c r="I4563" t="s">
        <v>136</v>
      </c>
      <c r="J4563" t="s">
        <v>137</v>
      </c>
      <c r="K4563" t="s">
        <v>163</v>
      </c>
      <c r="L4563" t="s">
        <v>13232</v>
      </c>
      <c r="M4563" t="s">
        <v>13233</v>
      </c>
      <c r="N4563">
        <v>5.1488888880000001</v>
      </c>
      <c r="O4563">
        <v>0</v>
      </c>
      <c r="P4563">
        <v>10</v>
      </c>
      <c r="Q4563">
        <v>0</v>
      </c>
      <c r="R4563">
        <v>9</v>
      </c>
      <c r="S4563">
        <v>0</v>
      </c>
      <c r="T4563">
        <v>1</v>
      </c>
      <c r="U4563">
        <v>0</v>
      </c>
      <c r="V4563">
        <v>0</v>
      </c>
      <c r="W4563">
        <v>0</v>
      </c>
      <c r="X4563">
        <v>4.6304767062588494</v>
      </c>
      <c r="Y4563">
        <v>0</v>
      </c>
      <c r="Z4563">
        <v>0.20865145499063892</v>
      </c>
      <c r="AA4563">
        <v>0</v>
      </c>
      <c r="AB4563">
        <v>0.70254212528413917</v>
      </c>
      <c r="AC4563">
        <v>0</v>
      </c>
      <c r="AD4563">
        <v>0</v>
      </c>
      <c r="AE4563">
        <v>5.5416702865336269</v>
      </c>
    </row>
    <row r="4564" spans="1:31" x14ac:dyDescent="0.25">
      <c r="A4564">
        <v>2388471</v>
      </c>
      <c r="B4564">
        <v>1</v>
      </c>
      <c r="C4564" t="s">
        <v>80</v>
      </c>
      <c r="D4564" t="s">
        <v>96</v>
      </c>
      <c r="E4564" t="s">
        <v>181</v>
      </c>
      <c r="F4564" t="s">
        <v>13234</v>
      </c>
      <c r="G4564" t="s">
        <v>235</v>
      </c>
      <c r="H4564" t="s">
        <v>135</v>
      </c>
      <c r="I4564" t="s">
        <v>136</v>
      </c>
      <c r="J4564" t="s">
        <v>3</v>
      </c>
      <c r="K4564" t="s">
        <v>163</v>
      </c>
      <c r="L4564" t="s">
        <v>13235</v>
      </c>
      <c r="M4564" t="s">
        <v>13236</v>
      </c>
      <c r="N4564">
        <v>5.5075000000000003</v>
      </c>
      <c r="O4564">
        <v>0</v>
      </c>
      <c r="P4564">
        <v>3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4.4173940990311653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4.4173940990311653</v>
      </c>
    </row>
    <row r="4565" spans="1:31" x14ac:dyDescent="0.25">
      <c r="A4565">
        <v>2388580</v>
      </c>
      <c r="B4565">
        <v>1</v>
      </c>
      <c r="C4565" t="s">
        <v>80</v>
      </c>
      <c r="D4565" t="s">
        <v>105</v>
      </c>
      <c r="E4565" t="s">
        <v>181</v>
      </c>
      <c r="F4565" t="s">
        <v>13237</v>
      </c>
      <c r="G4565" t="s">
        <v>224</v>
      </c>
      <c r="H4565" t="s">
        <v>135</v>
      </c>
      <c r="I4565" t="s">
        <v>136</v>
      </c>
      <c r="J4565" t="s">
        <v>137</v>
      </c>
      <c r="K4565" t="s">
        <v>163</v>
      </c>
      <c r="L4565" t="s">
        <v>13238</v>
      </c>
      <c r="M4565" t="s">
        <v>13239</v>
      </c>
      <c r="N4565">
        <v>1.2383333329999999</v>
      </c>
      <c r="O4565">
        <v>0</v>
      </c>
      <c r="P4565">
        <v>32</v>
      </c>
      <c r="Q4565">
        <v>0</v>
      </c>
      <c r="R4565">
        <v>0</v>
      </c>
      <c r="S4565">
        <v>0</v>
      </c>
      <c r="T4565">
        <v>1</v>
      </c>
      <c r="U4565">
        <v>0</v>
      </c>
      <c r="V4565">
        <v>0</v>
      </c>
      <c r="W4565">
        <v>0</v>
      </c>
      <c r="X4565">
        <v>7.7068543695480685</v>
      </c>
      <c r="Y4565">
        <v>0</v>
      </c>
      <c r="Z4565">
        <v>0</v>
      </c>
      <c r="AA4565">
        <v>0</v>
      </c>
      <c r="AB4565">
        <v>0.13318767420232169</v>
      </c>
      <c r="AC4565">
        <v>0</v>
      </c>
      <c r="AD4565">
        <v>0</v>
      </c>
      <c r="AE4565">
        <v>7.8400420437503904</v>
      </c>
    </row>
    <row r="4566" spans="1:31" x14ac:dyDescent="0.25">
      <c r="A4566">
        <v>2388686</v>
      </c>
      <c r="B4566">
        <v>1</v>
      </c>
      <c r="C4566" t="s">
        <v>80</v>
      </c>
      <c r="D4566" t="s">
        <v>105</v>
      </c>
      <c r="E4566" t="s">
        <v>153</v>
      </c>
      <c r="F4566" t="s">
        <v>13240</v>
      </c>
      <c r="G4566" t="s">
        <v>162</v>
      </c>
      <c r="H4566" t="s">
        <v>143</v>
      </c>
      <c r="I4566" t="s">
        <v>136</v>
      </c>
      <c r="J4566" t="s">
        <v>137</v>
      </c>
      <c r="K4566" t="s">
        <v>163</v>
      </c>
      <c r="L4566" t="s">
        <v>13241</v>
      </c>
      <c r="M4566" t="s">
        <v>13242</v>
      </c>
      <c r="N4566">
        <v>0.20388888799999999</v>
      </c>
      <c r="O4566">
        <v>1</v>
      </c>
      <c r="P4566">
        <v>7887</v>
      </c>
      <c r="Q4566">
        <v>0</v>
      </c>
      <c r="R4566">
        <v>2</v>
      </c>
      <c r="S4566">
        <v>8</v>
      </c>
      <c r="T4566">
        <v>692</v>
      </c>
      <c r="U4566">
        <v>4</v>
      </c>
      <c r="V4566">
        <v>2</v>
      </c>
      <c r="W4566">
        <v>2.3254335284595169</v>
      </c>
      <c r="X4566">
        <v>350.09119063033751</v>
      </c>
      <c r="Y4566">
        <v>0</v>
      </c>
      <c r="Z4566">
        <v>3.9522215678028889E-2</v>
      </c>
      <c r="AA4566">
        <v>51.103105668355937</v>
      </c>
      <c r="AB4566">
        <v>159.47433747649742</v>
      </c>
      <c r="AC4566">
        <v>89.762942722593507</v>
      </c>
      <c r="AD4566">
        <v>5.064714837247009</v>
      </c>
      <c r="AE4566">
        <v>657.86124707916895</v>
      </c>
    </row>
    <row r="4567" spans="1:31" x14ac:dyDescent="0.25">
      <c r="A4567">
        <v>2388680</v>
      </c>
      <c r="B4567">
        <v>1</v>
      </c>
      <c r="C4567" t="s">
        <v>80</v>
      </c>
      <c r="D4567" t="s">
        <v>94</v>
      </c>
      <c r="E4567" t="s">
        <v>181</v>
      </c>
      <c r="F4567" t="s">
        <v>13243</v>
      </c>
      <c r="G4567" t="s">
        <v>231</v>
      </c>
      <c r="H4567" t="s">
        <v>135</v>
      </c>
      <c r="I4567" t="s">
        <v>136</v>
      </c>
      <c r="J4567" t="s">
        <v>137</v>
      </c>
      <c r="K4567" t="s">
        <v>163</v>
      </c>
      <c r="L4567" t="s">
        <v>13244</v>
      </c>
      <c r="M4567" t="s">
        <v>13245</v>
      </c>
      <c r="N4567">
        <v>3.1972222220000002</v>
      </c>
      <c r="O4567">
        <v>0</v>
      </c>
      <c r="P4567">
        <v>18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11.764528917793472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11.764528917793472</v>
      </c>
    </row>
    <row r="4568" spans="1:31" x14ac:dyDescent="0.25">
      <c r="A4568">
        <v>2388408</v>
      </c>
      <c r="B4568">
        <v>1</v>
      </c>
      <c r="C4568" t="s">
        <v>80</v>
      </c>
      <c r="D4568" t="s">
        <v>101</v>
      </c>
      <c r="E4568" t="s">
        <v>157</v>
      </c>
      <c r="F4568" t="s">
        <v>13246</v>
      </c>
      <c r="G4568" t="s">
        <v>134</v>
      </c>
      <c r="H4568" t="s">
        <v>135</v>
      </c>
      <c r="I4568" t="s">
        <v>136</v>
      </c>
      <c r="J4568" t="s">
        <v>137</v>
      </c>
      <c r="K4568" t="s">
        <v>138</v>
      </c>
      <c r="L4568" t="s">
        <v>13247</v>
      </c>
      <c r="M4568" t="s">
        <v>13248</v>
      </c>
      <c r="N4568">
        <v>8.4227777770000003</v>
      </c>
      <c r="O4568">
        <v>0</v>
      </c>
      <c r="P4568">
        <v>35</v>
      </c>
      <c r="Q4568">
        <v>0</v>
      </c>
      <c r="R4568">
        <v>0</v>
      </c>
      <c r="S4568">
        <v>0</v>
      </c>
      <c r="T4568">
        <v>9</v>
      </c>
      <c r="U4568">
        <v>0</v>
      </c>
      <c r="V4568">
        <v>0</v>
      </c>
      <c r="W4568">
        <v>0</v>
      </c>
      <c r="X4568">
        <v>57.131360739202222</v>
      </c>
      <c r="Y4568">
        <v>0</v>
      </c>
      <c r="Z4568">
        <v>0</v>
      </c>
      <c r="AA4568">
        <v>0</v>
      </c>
      <c r="AB4568">
        <v>138.1800992040441</v>
      </c>
      <c r="AC4568">
        <v>0</v>
      </c>
      <c r="AD4568">
        <v>0</v>
      </c>
      <c r="AE4568">
        <v>195.31145994324632</v>
      </c>
    </row>
    <row r="4569" spans="1:31" x14ac:dyDescent="0.25">
      <c r="A4569">
        <v>2388786</v>
      </c>
      <c r="B4569">
        <v>1</v>
      </c>
      <c r="C4569" t="s">
        <v>80</v>
      </c>
      <c r="D4569" t="s">
        <v>104</v>
      </c>
      <c r="E4569" t="s">
        <v>141</v>
      </c>
      <c r="F4569" t="s">
        <v>13249</v>
      </c>
      <c r="G4569" t="s">
        <v>206</v>
      </c>
      <c r="H4569" t="s">
        <v>143</v>
      </c>
      <c r="I4569" t="s">
        <v>136</v>
      </c>
      <c r="J4569" t="s">
        <v>137</v>
      </c>
      <c r="K4569" t="s">
        <v>163</v>
      </c>
      <c r="L4569" t="s">
        <v>13250</v>
      </c>
      <c r="M4569" t="s">
        <v>13251</v>
      </c>
      <c r="N4569">
        <v>1.0694444439999999</v>
      </c>
      <c r="O4569">
        <v>0</v>
      </c>
      <c r="P4569">
        <v>132</v>
      </c>
      <c r="Q4569">
        <v>0</v>
      </c>
      <c r="R4569">
        <v>0</v>
      </c>
      <c r="S4569">
        <v>0</v>
      </c>
      <c r="T4569">
        <v>2</v>
      </c>
      <c r="U4569">
        <v>0</v>
      </c>
      <c r="V4569">
        <v>0</v>
      </c>
      <c r="W4569">
        <v>0</v>
      </c>
      <c r="X4569">
        <v>36.977507697795332</v>
      </c>
      <c r="Y4569">
        <v>0</v>
      </c>
      <c r="Z4569">
        <v>0</v>
      </c>
      <c r="AA4569">
        <v>0</v>
      </c>
      <c r="AB4569">
        <v>0.15638833079472947</v>
      </c>
      <c r="AC4569">
        <v>0</v>
      </c>
      <c r="AD4569">
        <v>0</v>
      </c>
      <c r="AE4569">
        <v>37.133896028590058</v>
      </c>
    </row>
    <row r="4570" spans="1:31" x14ac:dyDescent="0.25">
      <c r="A4570">
        <v>2388600</v>
      </c>
      <c r="B4570">
        <v>1</v>
      </c>
      <c r="C4570" t="s">
        <v>81</v>
      </c>
      <c r="D4570" t="s">
        <v>112</v>
      </c>
      <c r="E4570" t="s">
        <v>141</v>
      </c>
      <c r="F4570" t="s">
        <v>13252</v>
      </c>
      <c r="G4570" t="s">
        <v>134</v>
      </c>
      <c r="H4570" t="s">
        <v>143</v>
      </c>
      <c r="I4570" t="s">
        <v>136</v>
      </c>
      <c r="J4570" t="s">
        <v>137</v>
      </c>
      <c r="K4570" t="s">
        <v>138</v>
      </c>
      <c r="L4570" t="s">
        <v>13253</v>
      </c>
      <c r="M4570" t="s">
        <v>13254</v>
      </c>
      <c r="N4570">
        <v>3.1388888879999999</v>
      </c>
      <c r="O4570">
        <v>0</v>
      </c>
      <c r="P4570">
        <v>1438</v>
      </c>
      <c r="Q4570">
        <v>0</v>
      </c>
      <c r="R4570">
        <v>12</v>
      </c>
      <c r="S4570">
        <v>1</v>
      </c>
      <c r="T4570">
        <v>91</v>
      </c>
      <c r="U4570">
        <v>0</v>
      </c>
      <c r="V4570">
        <v>0</v>
      </c>
      <c r="W4570">
        <v>0</v>
      </c>
      <c r="X4570">
        <v>880.38055949122361</v>
      </c>
      <c r="Y4570">
        <v>0</v>
      </c>
      <c r="Z4570">
        <v>3.9714158218884705</v>
      </c>
      <c r="AA4570">
        <v>45.295162235150002</v>
      </c>
      <c r="AB4570">
        <v>579.23260856423622</v>
      </c>
      <c r="AC4570">
        <v>0</v>
      </c>
      <c r="AD4570">
        <v>0</v>
      </c>
      <c r="AE4570">
        <v>1508.8797461124982</v>
      </c>
    </row>
    <row r="4571" spans="1:31" x14ac:dyDescent="0.25">
      <c r="A4571">
        <v>2388477</v>
      </c>
      <c r="B4571">
        <v>1</v>
      </c>
      <c r="C4571" t="s">
        <v>80</v>
      </c>
      <c r="D4571" t="s">
        <v>99</v>
      </c>
      <c r="E4571" t="s">
        <v>181</v>
      </c>
      <c r="F4571" t="s">
        <v>13255</v>
      </c>
      <c r="G4571" t="s">
        <v>183</v>
      </c>
      <c r="H4571" t="s">
        <v>135</v>
      </c>
      <c r="I4571" t="s">
        <v>136</v>
      </c>
      <c r="J4571" t="s">
        <v>137</v>
      </c>
      <c r="K4571" t="s">
        <v>163</v>
      </c>
      <c r="L4571" t="s">
        <v>13256</v>
      </c>
      <c r="M4571" t="s">
        <v>13257</v>
      </c>
      <c r="N4571">
        <v>7.1311111110000001</v>
      </c>
      <c r="O4571">
        <v>0</v>
      </c>
      <c r="P4571">
        <v>2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</row>
    <row r="4572" spans="1:31" x14ac:dyDescent="0.25">
      <c r="A4572">
        <v>2388451</v>
      </c>
      <c r="B4572">
        <v>1</v>
      </c>
      <c r="C4572" t="s">
        <v>80</v>
      </c>
      <c r="D4572" t="s">
        <v>85</v>
      </c>
      <c r="E4572" t="s">
        <v>157</v>
      </c>
      <c r="F4572" t="s">
        <v>13258</v>
      </c>
      <c r="G4572" t="s">
        <v>213</v>
      </c>
      <c r="H4572" t="s">
        <v>135</v>
      </c>
      <c r="I4572" t="s">
        <v>136</v>
      </c>
      <c r="J4572" t="s">
        <v>137</v>
      </c>
      <c r="K4572" t="s">
        <v>163</v>
      </c>
      <c r="L4572" t="s">
        <v>13259</v>
      </c>
      <c r="M4572" t="s">
        <v>13260</v>
      </c>
      <c r="N4572">
        <v>0.34111111100000002</v>
      </c>
      <c r="O4572">
        <v>0</v>
      </c>
      <c r="P4572">
        <v>185</v>
      </c>
      <c r="Q4572">
        <v>0</v>
      </c>
      <c r="R4572">
        <v>0</v>
      </c>
      <c r="S4572">
        <v>0</v>
      </c>
      <c r="T4572">
        <v>16</v>
      </c>
      <c r="U4572">
        <v>0</v>
      </c>
      <c r="V4572">
        <v>0</v>
      </c>
      <c r="W4572">
        <v>0</v>
      </c>
      <c r="X4572">
        <v>14.093853829015353</v>
      </c>
      <c r="Y4572">
        <v>0</v>
      </c>
      <c r="Z4572">
        <v>0</v>
      </c>
      <c r="AA4572">
        <v>0</v>
      </c>
      <c r="AB4572">
        <v>12.935011467611341</v>
      </c>
      <c r="AC4572">
        <v>0</v>
      </c>
      <c r="AD4572">
        <v>0</v>
      </c>
      <c r="AE4572">
        <v>27.028865296626694</v>
      </c>
    </row>
    <row r="4573" spans="1:31" x14ac:dyDescent="0.25">
      <c r="A4573">
        <v>2388514</v>
      </c>
      <c r="B4573">
        <v>1</v>
      </c>
      <c r="C4573" t="s">
        <v>80</v>
      </c>
      <c r="D4573" t="s">
        <v>107</v>
      </c>
      <c r="E4573" t="s">
        <v>325</v>
      </c>
      <c r="F4573" t="s">
        <v>13261</v>
      </c>
      <c r="G4573" t="s">
        <v>162</v>
      </c>
      <c r="H4573" t="s">
        <v>143</v>
      </c>
      <c r="I4573" t="s">
        <v>136</v>
      </c>
      <c r="J4573" t="s">
        <v>137</v>
      </c>
      <c r="K4573" t="s">
        <v>163</v>
      </c>
      <c r="L4573" t="s">
        <v>13262</v>
      </c>
      <c r="M4573" t="s">
        <v>13263</v>
      </c>
      <c r="N4573">
        <v>0.164722222</v>
      </c>
      <c r="O4573">
        <v>40</v>
      </c>
      <c r="P4573">
        <v>13910</v>
      </c>
      <c r="Q4573">
        <v>229</v>
      </c>
      <c r="R4573">
        <v>524</v>
      </c>
      <c r="S4573">
        <v>118</v>
      </c>
      <c r="T4573">
        <v>1140</v>
      </c>
      <c r="U4573">
        <v>5</v>
      </c>
      <c r="V4573">
        <v>16</v>
      </c>
      <c r="W4573">
        <v>34.777582098926459</v>
      </c>
      <c r="X4573">
        <v>294.39998848048668</v>
      </c>
      <c r="Y4573">
        <v>127.6194639663469</v>
      </c>
      <c r="Z4573">
        <v>32.887787880209949</v>
      </c>
      <c r="AA4573">
        <v>76.962714866823831</v>
      </c>
      <c r="AB4573">
        <v>185.35298524001223</v>
      </c>
      <c r="AC4573">
        <v>79.395521542696684</v>
      </c>
      <c r="AD4573">
        <v>40.123383045398782</v>
      </c>
      <c r="AE4573">
        <v>871.51942712090158</v>
      </c>
    </row>
    <row r="4574" spans="1:31" x14ac:dyDescent="0.25">
      <c r="A4574">
        <v>2388351</v>
      </c>
      <c r="B4574">
        <v>1</v>
      </c>
      <c r="C4574" t="s">
        <v>80</v>
      </c>
      <c r="D4574" t="s">
        <v>82</v>
      </c>
      <c r="E4574" t="s">
        <v>181</v>
      </c>
      <c r="F4574" t="s">
        <v>13264</v>
      </c>
      <c r="G4574" t="s">
        <v>183</v>
      </c>
      <c r="H4574" t="s">
        <v>135</v>
      </c>
      <c r="I4574" t="s">
        <v>136</v>
      </c>
      <c r="J4574" t="s">
        <v>137</v>
      </c>
      <c r="K4574" t="s">
        <v>163</v>
      </c>
      <c r="L4574" t="s">
        <v>13265</v>
      </c>
      <c r="M4574" t="s">
        <v>13266</v>
      </c>
      <c r="N4574">
        <v>1.1497222220000001</v>
      </c>
      <c r="O4574">
        <v>0</v>
      </c>
      <c r="P4574">
        <v>3</v>
      </c>
      <c r="Q4574">
        <v>0</v>
      </c>
      <c r="R4574">
        <v>0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0.56493691753803521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0.56493691753803521</v>
      </c>
    </row>
    <row r="4575" spans="1:31" x14ac:dyDescent="0.25">
      <c r="A4575">
        <v>2388474</v>
      </c>
      <c r="B4575">
        <v>1</v>
      </c>
      <c r="C4575" t="s">
        <v>80</v>
      </c>
      <c r="D4575" t="s">
        <v>105</v>
      </c>
      <c r="E4575" t="s">
        <v>176</v>
      </c>
      <c r="F4575" t="s">
        <v>13267</v>
      </c>
      <c r="G4575" t="s">
        <v>872</v>
      </c>
      <c r="H4575" t="s">
        <v>135</v>
      </c>
      <c r="I4575" t="s">
        <v>136</v>
      </c>
      <c r="J4575" t="s">
        <v>137</v>
      </c>
      <c r="K4575" t="s">
        <v>163</v>
      </c>
      <c r="L4575" t="s">
        <v>13268</v>
      </c>
      <c r="M4575" t="s">
        <v>13269</v>
      </c>
      <c r="N4575">
        <v>2.0386111109999998</v>
      </c>
      <c r="O4575">
        <v>0</v>
      </c>
      <c r="P4575">
        <v>6</v>
      </c>
      <c r="Q4575">
        <v>0</v>
      </c>
      <c r="R4575">
        <v>0</v>
      </c>
      <c r="S4575">
        <v>0</v>
      </c>
      <c r="T4575">
        <v>2</v>
      </c>
      <c r="U4575">
        <v>0</v>
      </c>
      <c r="V4575">
        <v>0</v>
      </c>
      <c r="W4575">
        <v>0</v>
      </c>
      <c r="X4575">
        <v>4.1401030435571933</v>
      </c>
      <c r="Y4575">
        <v>0</v>
      </c>
      <c r="Z4575">
        <v>0</v>
      </c>
      <c r="AA4575">
        <v>0</v>
      </c>
      <c r="AB4575">
        <v>3.6343607571666956</v>
      </c>
      <c r="AC4575">
        <v>0</v>
      </c>
      <c r="AD4575">
        <v>0</v>
      </c>
      <c r="AE4575">
        <v>7.7744638007238889</v>
      </c>
    </row>
    <row r="4576" spans="1:31" x14ac:dyDescent="0.25">
      <c r="A4576">
        <v>2388769</v>
      </c>
      <c r="B4576">
        <v>1</v>
      </c>
      <c r="C4576" t="s">
        <v>81</v>
      </c>
      <c r="D4576" t="s">
        <v>128</v>
      </c>
      <c r="E4576" t="s">
        <v>153</v>
      </c>
      <c r="F4576" t="s">
        <v>13270</v>
      </c>
      <c r="G4576" t="s">
        <v>162</v>
      </c>
      <c r="H4576" t="s">
        <v>143</v>
      </c>
      <c r="I4576" t="s">
        <v>136</v>
      </c>
      <c r="J4576" t="s">
        <v>137</v>
      </c>
      <c r="K4576" t="s">
        <v>163</v>
      </c>
      <c r="L4576" t="s">
        <v>13271</v>
      </c>
      <c r="M4576" t="s">
        <v>13272</v>
      </c>
      <c r="N4576">
        <v>1.7108333330000001</v>
      </c>
      <c r="O4576">
        <v>0</v>
      </c>
      <c r="P4576">
        <v>0</v>
      </c>
      <c r="Q4576">
        <v>0</v>
      </c>
      <c r="R4576">
        <v>0</v>
      </c>
      <c r="S4576">
        <v>6</v>
      </c>
      <c r="T4576">
        <v>0</v>
      </c>
      <c r="U4576">
        <v>8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45.228779428085019</v>
      </c>
      <c r="AB4576">
        <v>0</v>
      </c>
      <c r="AC4576">
        <v>313.28529168099965</v>
      </c>
      <c r="AD4576">
        <v>0</v>
      </c>
      <c r="AE4576">
        <v>358.51407110908468</v>
      </c>
    </row>
    <row r="4577" spans="1:31" x14ac:dyDescent="0.25">
      <c r="A4577">
        <v>2388391</v>
      </c>
      <c r="B4577">
        <v>1</v>
      </c>
      <c r="C4577" t="s">
        <v>81</v>
      </c>
      <c r="D4577" t="s">
        <v>120</v>
      </c>
      <c r="E4577" t="s">
        <v>279</v>
      </c>
      <c r="F4577" t="s">
        <v>13273</v>
      </c>
      <c r="G4577" t="s">
        <v>162</v>
      </c>
      <c r="H4577" t="s">
        <v>143</v>
      </c>
      <c r="I4577" t="s">
        <v>136</v>
      </c>
      <c r="J4577" t="s">
        <v>137</v>
      </c>
      <c r="K4577" t="s">
        <v>163</v>
      </c>
      <c r="L4577" t="s">
        <v>13274</v>
      </c>
      <c r="M4577" t="s">
        <v>13275</v>
      </c>
      <c r="N4577">
        <v>0.44555555499999999</v>
      </c>
      <c r="O4577">
        <v>0</v>
      </c>
      <c r="P4577">
        <v>1189</v>
      </c>
      <c r="Q4577">
        <v>0</v>
      </c>
      <c r="R4577">
        <v>16</v>
      </c>
      <c r="S4577">
        <v>1</v>
      </c>
      <c r="T4577">
        <v>118</v>
      </c>
      <c r="U4577">
        <v>3</v>
      </c>
      <c r="V4577">
        <v>2</v>
      </c>
      <c r="W4577">
        <v>0</v>
      </c>
      <c r="X4577">
        <v>84.936323858220561</v>
      </c>
      <c r="Y4577">
        <v>0</v>
      </c>
      <c r="Z4577">
        <v>0.92392583772215997</v>
      </c>
      <c r="AA4577">
        <v>3.8218056207557778</v>
      </c>
      <c r="AB4577">
        <v>21.436618798718523</v>
      </c>
      <c r="AC4577">
        <v>102.92621288469141</v>
      </c>
      <c r="AD4577">
        <v>4.3745272295393089</v>
      </c>
      <c r="AE4577">
        <v>218.41941422964774</v>
      </c>
    </row>
    <row r="4578" spans="1:31" x14ac:dyDescent="0.25">
      <c r="A4578">
        <v>2388723</v>
      </c>
      <c r="B4578">
        <v>1</v>
      </c>
      <c r="C4578" t="s">
        <v>81</v>
      </c>
      <c r="D4578" t="s">
        <v>112</v>
      </c>
      <c r="E4578" t="s">
        <v>141</v>
      </c>
      <c r="F4578" t="s">
        <v>13276</v>
      </c>
      <c r="G4578" t="s">
        <v>162</v>
      </c>
      <c r="H4578" t="s">
        <v>143</v>
      </c>
      <c r="I4578" t="s">
        <v>136</v>
      </c>
      <c r="J4578" t="s">
        <v>137</v>
      </c>
      <c r="K4578" t="s">
        <v>163</v>
      </c>
      <c r="L4578" t="s">
        <v>13277</v>
      </c>
      <c r="M4578" t="s">
        <v>13278</v>
      </c>
      <c r="N4578">
        <v>0.94222222200000005</v>
      </c>
      <c r="O4578">
        <v>0</v>
      </c>
      <c r="P4578">
        <v>984</v>
      </c>
      <c r="Q4578">
        <v>0</v>
      </c>
      <c r="R4578">
        <v>9</v>
      </c>
      <c r="S4578">
        <v>0</v>
      </c>
      <c r="T4578">
        <v>87</v>
      </c>
      <c r="U4578">
        <v>0</v>
      </c>
      <c r="V4578">
        <v>0</v>
      </c>
      <c r="W4578">
        <v>0</v>
      </c>
      <c r="X4578">
        <v>173.54062431949308</v>
      </c>
      <c r="Y4578">
        <v>0</v>
      </c>
      <c r="Z4578">
        <v>0.61022828522695116</v>
      </c>
      <c r="AA4578">
        <v>0</v>
      </c>
      <c r="AB4578">
        <v>84.07147446571382</v>
      </c>
      <c r="AC4578">
        <v>0</v>
      </c>
      <c r="AD4578">
        <v>0</v>
      </c>
      <c r="AE4578">
        <v>258.22232707043383</v>
      </c>
    </row>
    <row r="4579" spans="1:31" x14ac:dyDescent="0.25">
      <c r="A4579">
        <v>2388683</v>
      </c>
      <c r="B4579">
        <v>1</v>
      </c>
      <c r="C4579" t="s">
        <v>81</v>
      </c>
      <c r="D4579" t="s">
        <v>123</v>
      </c>
      <c r="E4579" t="s">
        <v>181</v>
      </c>
      <c r="F4579" t="s">
        <v>13279</v>
      </c>
      <c r="G4579" t="s">
        <v>231</v>
      </c>
      <c r="H4579" t="s">
        <v>135</v>
      </c>
      <c r="I4579" t="s">
        <v>136</v>
      </c>
      <c r="J4579" t="s">
        <v>137</v>
      </c>
      <c r="K4579" t="s">
        <v>163</v>
      </c>
      <c r="L4579" t="s">
        <v>13280</v>
      </c>
      <c r="M4579" t="s">
        <v>13281</v>
      </c>
      <c r="N4579">
        <v>2.2008333329999998</v>
      </c>
      <c r="O4579">
        <v>0</v>
      </c>
      <c r="P4579">
        <v>9</v>
      </c>
      <c r="Q4579">
        <v>0</v>
      </c>
      <c r="R4579">
        <v>0</v>
      </c>
      <c r="S4579">
        <v>0</v>
      </c>
      <c r="T4579">
        <v>1</v>
      </c>
      <c r="U4579">
        <v>0</v>
      </c>
      <c r="V4579">
        <v>0</v>
      </c>
      <c r="W4579">
        <v>0</v>
      </c>
      <c r="X4579">
        <v>3.355776056725146</v>
      </c>
      <c r="Y4579">
        <v>0</v>
      </c>
      <c r="Z4579">
        <v>0</v>
      </c>
      <c r="AA4579">
        <v>0</v>
      </c>
      <c r="AB4579">
        <v>3.6420466259584163</v>
      </c>
      <c r="AC4579">
        <v>0</v>
      </c>
      <c r="AD4579">
        <v>0</v>
      </c>
      <c r="AE4579">
        <v>6.9978226826835623</v>
      </c>
    </row>
    <row r="4580" spans="1:31" x14ac:dyDescent="0.25">
      <c r="A4580">
        <v>2388431</v>
      </c>
      <c r="B4580">
        <v>1</v>
      </c>
      <c r="C4580" t="s">
        <v>81</v>
      </c>
      <c r="D4580" t="s">
        <v>123</v>
      </c>
      <c r="E4580" t="s">
        <v>181</v>
      </c>
      <c r="F4580" t="s">
        <v>13282</v>
      </c>
      <c r="G4580" t="s">
        <v>183</v>
      </c>
      <c r="H4580" t="s">
        <v>135</v>
      </c>
      <c r="I4580" t="s">
        <v>136</v>
      </c>
      <c r="J4580" t="s">
        <v>137</v>
      </c>
      <c r="K4580" t="s">
        <v>163</v>
      </c>
      <c r="L4580" t="s">
        <v>13283</v>
      </c>
      <c r="M4580" t="s">
        <v>13284</v>
      </c>
      <c r="N4580">
        <v>0.83472222200000001</v>
      </c>
      <c r="O4580">
        <v>0</v>
      </c>
      <c r="P4580">
        <v>9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1.0552795903764254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1.0552795903764254</v>
      </c>
    </row>
    <row r="4581" spans="1:31" x14ac:dyDescent="0.25">
      <c r="A4581">
        <v>2388454</v>
      </c>
      <c r="B4581">
        <v>1</v>
      </c>
      <c r="C4581" t="s">
        <v>81</v>
      </c>
      <c r="D4581" t="s">
        <v>122</v>
      </c>
      <c r="E4581" t="s">
        <v>153</v>
      </c>
      <c r="F4581" t="s">
        <v>13285</v>
      </c>
      <c r="G4581" t="s">
        <v>134</v>
      </c>
      <c r="H4581" t="s">
        <v>143</v>
      </c>
      <c r="I4581" t="s">
        <v>136</v>
      </c>
      <c r="J4581" t="s">
        <v>137</v>
      </c>
      <c r="K4581" t="s">
        <v>138</v>
      </c>
      <c r="L4581" t="s">
        <v>13286</v>
      </c>
      <c r="M4581" t="s">
        <v>13287</v>
      </c>
      <c r="N4581">
        <v>5.2994444439999997</v>
      </c>
      <c r="O4581">
        <v>6</v>
      </c>
      <c r="P4581">
        <v>4026</v>
      </c>
      <c r="Q4581">
        <v>93</v>
      </c>
      <c r="R4581">
        <v>152</v>
      </c>
      <c r="S4581">
        <v>52</v>
      </c>
      <c r="T4581">
        <v>387</v>
      </c>
      <c r="U4581">
        <v>5</v>
      </c>
      <c r="V4581">
        <v>1</v>
      </c>
      <c r="W4581">
        <v>10.183286455327426</v>
      </c>
      <c r="X4581">
        <v>2943.9457689898422</v>
      </c>
      <c r="Y4581">
        <v>715.18200364732445</v>
      </c>
      <c r="Z4581">
        <v>463.21644291530993</v>
      </c>
      <c r="AA4581">
        <v>4551.0943161686</v>
      </c>
      <c r="AB4581">
        <v>1350.9430254809183</v>
      </c>
      <c r="AC4581">
        <v>2775.1276875487952</v>
      </c>
      <c r="AD4581">
        <v>884.25602699359854</v>
      </c>
      <c r="AE4581">
        <v>13693.948558199716</v>
      </c>
    </row>
    <row r="4582" spans="1:31" x14ac:dyDescent="0.25">
      <c r="A4582">
        <v>2388809</v>
      </c>
      <c r="B4582">
        <v>1</v>
      </c>
      <c r="C4582" t="s">
        <v>80</v>
      </c>
      <c r="D4582" t="s">
        <v>84</v>
      </c>
      <c r="E4582" t="s">
        <v>181</v>
      </c>
      <c r="F4582" t="s">
        <v>13288</v>
      </c>
      <c r="G4582" t="s">
        <v>183</v>
      </c>
      <c r="H4582" t="s">
        <v>135</v>
      </c>
      <c r="I4582" t="s">
        <v>136</v>
      </c>
      <c r="J4582" t="s">
        <v>137</v>
      </c>
      <c r="K4582" t="s">
        <v>163</v>
      </c>
      <c r="L4582" t="s">
        <v>13289</v>
      </c>
      <c r="M4582" t="s">
        <v>13290</v>
      </c>
      <c r="N4582">
        <v>2.4555555550000001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0.40957364945686953</v>
      </c>
      <c r="AC4582">
        <v>0</v>
      </c>
      <c r="AD4582">
        <v>0</v>
      </c>
      <c r="AE4582">
        <v>0.40957364945686953</v>
      </c>
    </row>
    <row r="4583" spans="1:31" x14ac:dyDescent="0.25">
      <c r="A4583">
        <v>2388766</v>
      </c>
      <c r="B4583">
        <v>1</v>
      </c>
      <c r="C4583" t="s">
        <v>81</v>
      </c>
      <c r="D4583" t="s">
        <v>127</v>
      </c>
      <c r="E4583" t="s">
        <v>141</v>
      </c>
      <c r="F4583" t="s">
        <v>13291</v>
      </c>
      <c r="G4583" t="s">
        <v>206</v>
      </c>
      <c r="H4583" t="s">
        <v>143</v>
      </c>
      <c r="I4583" t="s">
        <v>136</v>
      </c>
      <c r="J4583" t="s">
        <v>137</v>
      </c>
      <c r="K4583" t="s">
        <v>163</v>
      </c>
      <c r="L4583" t="s">
        <v>13292</v>
      </c>
      <c r="M4583" t="s">
        <v>13293</v>
      </c>
      <c r="N4583">
        <v>3.8658333329999999</v>
      </c>
      <c r="O4583">
        <v>0</v>
      </c>
      <c r="P4583">
        <v>0</v>
      </c>
      <c r="Q4583">
        <v>9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21.281042412971022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21.281042412971022</v>
      </c>
    </row>
    <row r="4584" spans="1:31" x14ac:dyDescent="0.25">
      <c r="A4584">
        <v>2388497</v>
      </c>
      <c r="B4584">
        <v>1</v>
      </c>
      <c r="C4584" t="s">
        <v>81</v>
      </c>
      <c r="D4584" t="s">
        <v>117</v>
      </c>
      <c r="E4584" t="s">
        <v>141</v>
      </c>
      <c r="F4584" t="s">
        <v>13294</v>
      </c>
      <c r="G4584" t="s">
        <v>162</v>
      </c>
      <c r="H4584" t="s">
        <v>143</v>
      </c>
      <c r="I4584" t="s">
        <v>136</v>
      </c>
      <c r="J4584" t="s">
        <v>137</v>
      </c>
      <c r="K4584" t="s">
        <v>163</v>
      </c>
      <c r="L4584" t="s">
        <v>13295</v>
      </c>
      <c r="M4584" t="s">
        <v>13296</v>
      </c>
      <c r="N4584">
        <v>0.36666666599999997</v>
      </c>
      <c r="O4584">
        <v>0</v>
      </c>
      <c r="P4584">
        <v>23</v>
      </c>
      <c r="Q4584">
        <v>0</v>
      </c>
      <c r="R4584">
        <v>23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1.6689857958631</v>
      </c>
      <c r="Y4584">
        <v>0</v>
      </c>
      <c r="Z4584">
        <v>0.73799815235960009</v>
      </c>
      <c r="AA4584">
        <v>0</v>
      </c>
      <c r="AB4584">
        <v>0</v>
      </c>
      <c r="AC4584">
        <v>0</v>
      </c>
      <c r="AD4584">
        <v>0</v>
      </c>
      <c r="AE4584">
        <v>2.4069839482227002</v>
      </c>
    </row>
    <row r="4585" spans="1:31" x14ac:dyDescent="0.25">
      <c r="A4585">
        <v>2388368</v>
      </c>
      <c r="B4585">
        <v>1</v>
      </c>
      <c r="C4585" t="s">
        <v>80</v>
      </c>
      <c r="D4585" t="s">
        <v>96</v>
      </c>
      <c r="E4585" t="s">
        <v>279</v>
      </c>
      <c r="F4585" t="s">
        <v>13297</v>
      </c>
      <c r="G4585" t="s">
        <v>162</v>
      </c>
      <c r="H4585" t="s">
        <v>143</v>
      </c>
      <c r="I4585" t="s">
        <v>136</v>
      </c>
      <c r="J4585" t="s">
        <v>137</v>
      </c>
      <c r="K4585" t="s">
        <v>163</v>
      </c>
      <c r="L4585" t="s">
        <v>13298</v>
      </c>
      <c r="M4585" t="s">
        <v>13299</v>
      </c>
      <c r="N4585">
        <v>1.994444444</v>
      </c>
      <c r="O4585">
        <v>0</v>
      </c>
      <c r="P4585">
        <v>284</v>
      </c>
      <c r="Q4585">
        <v>11</v>
      </c>
      <c r="R4585">
        <v>29</v>
      </c>
      <c r="S4585">
        <v>9</v>
      </c>
      <c r="T4585">
        <v>51</v>
      </c>
      <c r="U4585">
        <v>3</v>
      </c>
      <c r="V4585">
        <v>0</v>
      </c>
      <c r="W4585">
        <v>0</v>
      </c>
      <c r="X4585">
        <v>142.34986449996637</v>
      </c>
      <c r="Y4585">
        <v>8.1029869958458871</v>
      </c>
      <c r="Z4585">
        <v>21.00902243203921</v>
      </c>
      <c r="AA4585">
        <v>59.793913142582134</v>
      </c>
      <c r="AB4585">
        <v>35.564719103724137</v>
      </c>
      <c r="AC4585">
        <v>201.44493334102265</v>
      </c>
      <c r="AD4585">
        <v>0</v>
      </c>
      <c r="AE4585">
        <v>468.26543951518039</v>
      </c>
    </row>
    <row r="4586" spans="1:31" x14ac:dyDescent="0.25">
      <c r="A4586">
        <v>2388411</v>
      </c>
      <c r="B4586">
        <v>1</v>
      </c>
      <c r="C4586" t="s">
        <v>80</v>
      </c>
      <c r="D4586" t="s">
        <v>88</v>
      </c>
      <c r="E4586" t="s">
        <v>141</v>
      </c>
      <c r="F4586" t="s">
        <v>13300</v>
      </c>
      <c r="G4586" t="s">
        <v>134</v>
      </c>
      <c r="H4586" t="s">
        <v>143</v>
      </c>
      <c r="I4586" t="s">
        <v>136</v>
      </c>
      <c r="J4586" t="s">
        <v>137</v>
      </c>
      <c r="K4586" t="s">
        <v>138</v>
      </c>
      <c r="L4586" t="s">
        <v>13301</v>
      </c>
      <c r="M4586" t="s">
        <v>13302</v>
      </c>
      <c r="N4586">
        <v>6.3027777770000002</v>
      </c>
      <c r="O4586">
        <v>0</v>
      </c>
      <c r="P4586">
        <v>6052</v>
      </c>
      <c r="Q4586">
        <v>0</v>
      </c>
      <c r="R4586">
        <v>1</v>
      </c>
      <c r="S4586">
        <v>1</v>
      </c>
      <c r="T4586">
        <v>853</v>
      </c>
      <c r="U4586">
        <v>0</v>
      </c>
      <c r="V4586">
        <v>5</v>
      </c>
      <c r="W4586">
        <v>0</v>
      </c>
      <c r="X4586">
        <v>8612.5558204012505</v>
      </c>
      <c r="Y4586">
        <v>0</v>
      </c>
      <c r="Z4586">
        <v>7.5447156445425004E-2</v>
      </c>
      <c r="AA4586">
        <v>107.21795833912998</v>
      </c>
      <c r="AB4586">
        <v>8685.7530005205972</v>
      </c>
      <c r="AC4586">
        <v>0</v>
      </c>
      <c r="AD4586">
        <v>525.77997810293857</v>
      </c>
      <c r="AE4586">
        <v>17931.382204520363</v>
      </c>
    </row>
    <row r="4587" spans="1:31" x14ac:dyDescent="0.25">
      <c r="A4587">
        <v>2388563</v>
      </c>
      <c r="B4587">
        <v>1</v>
      </c>
      <c r="C4587" t="s">
        <v>80</v>
      </c>
      <c r="D4587" t="s">
        <v>99</v>
      </c>
      <c r="E4587" t="s">
        <v>141</v>
      </c>
      <c r="F4587" t="s">
        <v>13303</v>
      </c>
      <c r="G4587" t="s">
        <v>206</v>
      </c>
      <c r="H4587" t="s">
        <v>143</v>
      </c>
      <c r="I4587" t="s">
        <v>136</v>
      </c>
      <c r="J4587" t="s">
        <v>137</v>
      </c>
      <c r="K4587" t="s">
        <v>163</v>
      </c>
      <c r="L4587" t="s">
        <v>13304</v>
      </c>
      <c r="M4587" t="s">
        <v>13305</v>
      </c>
      <c r="N4587">
        <v>1.3247222219999999</v>
      </c>
      <c r="O4587">
        <v>0</v>
      </c>
      <c r="P4587">
        <v>54</v>
      </c>
      <c r="Q4587">
        <v>0</v>
      </c>
      <c r="R4587">
        <v>0</v>
      </c>
      <c r="S4587">
        <v>3</v>
      </c>
      <c r="T4587">
        <v>0</v>
      </c>
      <c r="U4587">
        <v>0</v>
      </c>
      <c r="V4587">
        <v>0</v>
      </c>
      <c r="W4587">
        <v>0</v>
      </c>
      <c r="X4587">
        <v>12.322757555085438</v>
      </c>
      <c r="Y4587">
        <v>0</v>
      </c>
      <c r="Z4587">
        <v>0</v>
      </c>
      <c r="AA4587">
        <v>18.424075665022414</v>
      </c>
      <c r="AB4587">
        <v>0</v>
      </c>
      <c r="AC4587">
        <v>0</v>
      </c>
      <c r="AD4587">
        <v>0</v>
      </c>
      <c r="AE4587">
        <v>30.746833220107852</v>
      </c>
    </row>
    <row r="4588" spans="1:31" x14ac:dyDescent="0.25">
      <c r="A4588">
        <v>2388417</v>
      </c>
      <c r="B4588">
        <v>1</v>
      </c>
      <c r="C4588" t="s">
        <v>81</v>
      </c>
      <c r="D4588" t="s">
        <v>117</v>
      </c>
      <c r="E4588" t="s">
        <v>153</v>
      </c>
      <c r="F4588" t="s">
        <v>13306</v>
      </c>
      <c r="G4588" t="s">
        <v>134</v>
      </c>
      <c r="H4588" t="s">
        <v>143</v>
      </c>
      <c r="I4588" t="s">
        <v>136</v>
      </c>
      <c r="J4588" t="s">
        <v>137</v>
      </c>
      <c r="K4588" t="s">
        <v>138</v>
      </c>
      <c r="L4588" t="s">
        <v>13307</v>
      </c>
      <c r="M4588" t="s">
        <v>13308</v>
      </c>
      <c r="N4588">
        <v>8.0588888880000003</v>
      </c>
      <c r="O4588">
        <v>2</v>
      </c>
      <c r="P4588">
        <v>541</v>
      </c>
      <c r="Q4588">
        <v>12</v>
      </c>
      <c r="R4588">
        <v>43</v>
      </c>
      <c r="S4588">
        <v>13</v>
      </c>
      <c r="T4588">
        <v>23</v>
      </c>
      <c r="U4588">
        <v>1</v>
      </c>
      <c r="V4588">
        <v>0</v>
      </c>
      <c r="W4588">
        <v>8.302503852362106</v>
      </c>
      <c r="X4588">
        <v>524.71611098319113</v>
      </c>
      <c r="Y4588">
        <v>46.897786535177737</v>
      </c>
      <c r="Z4588">
        <v>81.953672436588661</v>
      </c>
      <c r="AA4588">
        <v>197.85230471266888</v>
      </c>
      <c r="AB4588">
        <v>100.080863605612</v>
      </c>
      <c r="AC4588">
        <v>1173.32905197371</v>
      </c>
      <c r="AD4588">
        <v>0</v>
      </c>
      <c r="AE4588">
        <v>2133.1322940993105</v>
      </c>
    </row>
    <row r="4589" spans="1:31" x14ac:dyDescent="0.25">
      <c r="A4589">
        <v>2388423</v>
      </c>
      <c r="B4589">
        <v>1</v>
      </c>
      <c r="C4589" t="s">
        <v>80</v>
      </c>
      <c r="D4589" t="s">
        <v>96</v>
      </c>
      <c r="E4589" t="s">
        <v>153</v>
      </c>
      <c r="F4589" t="s">
        <v>5546</v>
      </c>
      <c r="G4589" t="s">
        <v>134</v>
      </c>
      <c r="H4589" t="s">
        <v>143</v>
      </c>
      <c r="I4589" t="s">
        <v>136</v>
      </c>
      <c r="J4589" t="s">
        <v>137</v>
      </c>
      <c r="K4589" t="s">
        <v>138</v>
      </c>
      <c r="L4589" t="s">
        <v>13309</v>
      </c>
      <c r="M4589" t="s">
        <v>13310</v>
      </c>
      <c r="N4589">
        <v>9.18</v>
      </c>
      <c r="O4589">
        <v>5</v>
      </c>
      <c r="P4589">
        <v>118</v>
      </c>
      <c r="Q4589">
        <v>1</v>
      </c>
      <c r="R4589">
        <v>0</v>
      </c>
      <c r="S4589">
        <v>12</v>
      </c>
      <c r="T4589">
        <v>1</v>
      </c>
      <c r="U4589">
        <v>0</v>
      </c>
      <c r="V4589">
        <v>0</v>
      </c>
      <c r="W4589">
        <v>366.32334672030771</v>
      </c>
      <c r="X4589">
        <v>171.50595505616715</v>
      </c>
      <c r="Y4589">
        <v>9.2899486685219337</v>
      </c>
      <c r="Z4589">
        <v>0</v>
      </c>
      <c r="AA4589">
        <v>559.18653690511837</v>
      </c>
      <c r="AB4589">
        <v>0.59260183197595673</v>
      </c>
      <c r="AC4589">
        <v>0</v>
      </c>
      <c r="AD4589">
        <v>0</v>
      </c>
      <c r="AE4589">
        <v>1106.8983891820913</v>
      </c>
    </row>
    <row r="4590" spans="1:31" x14ac:dyDescent="0.25">
      <c r="A4590">
        <v>2388818</v>
      </c>
      <c r="B4590">
        <v>1</v>
      </c>
      <c r="C4590" t="s">
        <v>81</v>
      </c>
      <c r="D4590" t="s">
        <v>127</v>
      </c>
      <c r="E4590" t="s">
        <v>279</v>
      </c>
      <c r="F4590" t="s">
        <v>2516</v>
      </c>
      <c r="G4590" t="s">
        <v>162</v>
      </c>
      <c r="H4590" t="s">
        <v>143</v>
      </c>
      <c r="I4590" t="s">
        <v>136</v>
      </c>
      <c r="J4590" t="s">
        <v>137</v>
      </c>
      <c r="K4590" t="s">
        <v>163</v>
      </c>
      <c r="L4590" t="s">
        <v>13311</v>
      </c>
      <c r="M4590" t="s">
        <v>13312</v>
      </c>
      <c r="N4590">
        <v>0.28305555500000001</v>
      </c>
      <c r="O4590">
        <v>6</v>
      </c>
      <c r="P4590">
        <v>487</v>
      </c>
      <c r="Q4590">
        <v>84</v>
      </c>
      <c r="R4590">
        <v>77</v>
      </c>
      <c r="S4590">
        <v>20</v>
      </c>
      <c r="T4590">
        <v>37</v>
      </c>
      <c r="U4590">
        <v>4</v>
      </c>
      <c r="V4590">
        <v>0</v>
      </c>
      <c r="W4590">
        <v>0.30376523792520471</v>
      </c>
      <c r="X4590">
        <v>25.68640084552235</v>
      </c>
      <c r="Y4590">
        <v>14.862881087725745</v>
      </c>
      <c r="Z4590">
        <v>11.969941019611149</v>
      </c>
      <c r="AA4590">
        <v>152.13608824432828</v>
      </c>
      <c r="AB4590">
        <v>4.7910431745593876</v>
      </c>
      <c r="AC4590">
        <v>44.619020390183692</v>
      </c>
      <c r="AD4590">
        <v>0</v>
      </c>
      <c r="AE4590">
        <v>254.3691399998558</v>
      </c>
    </row>
    <row r="4591" spans="1:31" x14ac:dyDescent="0.25">
      <c r="A4591">
        <v>2388377</v>
      </c>
      <c r="B4591">
        <v>1</v>
      </c>
      <c r="C4591" t="s">
        <v>81</v>
      </c>
      <c r="D4591" t="s">
        <v>128</v>
      </c>
      <c r="E4591" t="s">
        <v>141</v>
      </c>
      <c r="F4591" t="s">
        <v>13313</v>
      </c>
      <c r="G4591" t="s">
        <v>206</v>
      </c>
      <c r="H4591" t="s">
        <v>143</v>
      </c>
      <c r="I4591" t="s">
        <v>136</v>
      </c>
      <c r="J4591" t="s">
        <v>137</v>
      </c>
      <c r="K4591" t="s">
        <v>163</v>
      </c>
      <c r="L4591" t="s">
        <v>13314</v>
      </c>
      <c r="M4591" t="s">
        <v>13315</v>
      </c>
      <c r="N4591">
        <v>1.5008333330000001</v>
      </c>
      <c r="O4591">
        <v>0</v>
      </c>
      <c r="P4591">
        <v>56</v>
      </c>
      <c r="Q4591">
        <v>0</v>
      </c>
      <c r="R4591">
        <v>4</v>
      </c>
      <c r="S4591">
        <v>0</v>
      </c>
      <c r="T4591">
        <v>10</v>
      </c>
      <c r="U4591">
        <v>0</v>
      </c>
      <c r="V4591">
        <v>0</v>
      </c>
      <c r="W4591">
        <v>0</v>
      </c>
      <c r="X4591">
        <v>14.895657293323136</v>
      </c>
      <c r="Y4591">
        <v>0</v>
      </c>
      <c r="Z4591">
        <v>0.77652265326685976</v>
      </c>
      <c r="AA4591">
        <v>0</v>
      </c>
      <c r="AB4591">
        <v>12.999062723923243</v>
      </c>
      <c r="AC4591">
        <v>0</v>
      </c>
      <c r="AD4591">
        <v>0</v>
      </c>
      <c r="AE4591">
        <v>28.671242670513237</v>
      </c>
    </row>
    <row r="4592" spans="1:31" x14ac:dyDescent="0.25">
      <c r="A4592">
        <v>2388440</v>
      </c>
      <c r="B4592">
        <v>1</v>
      </c>
      <c r="C4592" t="s">
        <v>80</v>
      </c>
      <c r="D4592" t="s">
        <v>92</v>
      </c>
      <c r="E4592" t="s">
        <v>181</v>
      </c>
      <c r="F4592" t="s">
        <v>13316</v>
      </c>
      <c r="G4592" t="s">
        <v>231</v>
      </c>
      <c r="H4592" t="s">
        <v>135</v>
      </c>
      <c r="I4592" t="s">
        <v>136</v>
      </c>
      <c r="J4592" t="s">
        <v>137</v>
      </c>
      <c r="K4592" t="s">
        <v>163</v>
      </c>
      <c r="L4592" t="s">
        <v>13317</v>
      </c>
      <c r="M4592" t="s">
        <v>13318</v>
      </c>
      <c r="N4592">
        <v>2.0194444439999999</v>
      </c>
      <c r="O4592">
        <v>0</v>
      </c>
      <c r="P4592">
        <v>5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1.0481799101226474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1.0481799101226474</v>
      </c>
    </row>
    <row r="4593" spans="1:31" x14ac:dyDescent="0.25">
      <c r="A4593">
        <v>2388749</v>
      </c>
      <c r="B4593">
        <v>1</v>
      </c>
      <c r="C4593" t="s">
        <v>81</v>
      </c>
      <c r="D4593" t="s">
        <v>118</v>
      </c>
      <c r="E4593" t="s">
        <v>141</v>
      </c>
      <c r="F4593" t="s">
        <v>13319</v>
      </c>
      <c r="G4593" t="s">
        <v>206</v>
      </c>
      <c r="H4593" t="s">
        <v>143</v>
      </c>
      <c r="I4593" t="s">
        <v>136</v>
      </c>
      <c r="J4593" t="s">
        <v>137</v>
      </c>
      <c r="K4593" t="s">
        <v>163</v>
      </c>
      <c r="L4593" t="s">
        <v>13320</v>
      </c>
      <c r="M4593" t="s">
        <v>13321</v>
      </c>
      <c r="N4593">
        <v>2.852777777</v>
      </c>
      <c r="O4593">
        <v>0</v>
      </c>
      <c r="P4593">
        <v>80</v>
      </c>
      <c r="Q4593">
        <v>0</v>
      </c>
      <c r="R4593">
        <v>7</v>
      </c>
      <c r="S4593">
        <v>0</v>
      </c>
      <c r="T4593">
        <v>22</v>
      </c>
      <c r="U4593">
        <v>0</v>
      </c>
      <c r="V4593">
        <v>0</v>
      </c>
      <c r="W4593">
        <v>0</v>
      </c>
      <c r="X4593">
        <v>44.173773387042182</v>
      </c>
      <c r="Y4593">
        <v>0</v>
      </c>
      <c r="Z4593">
        <v>8.2519384741986261</v>
      </c>
      <c r="AA4593">
        <v>0</v>
      </c>
      <c r="AB4593">
        <v>25.733139345136344</v>
      </c>
      <c r="AC4593">
        <v>0</v>
      </c>
      <c r="AD4593">
        <v>0</v>
      </c>
      <c r="AE4593">
        <v>78.15885120637715</v>
      </c>
    </row>
    <row r="4594" spans="1:31" x14ac:dyDescent="0.25">
      <c r="A4594">
        <v>2388506</v>
      </c>
      <c r="B4594">
        <v>1</v>
      </c>
      <c r="C4594" t="s">
        <v>81</v>
      </c>
      <c r="D4594" t="s">
        <v>115</v>
      </c>
      <c r="E4594" t="s">
        <v>157</v>
      </c>
      <c r="F4594" t="s">
        <v>13322</v>
      </c>
      <c r="G4594" t="s">
        <v>272</v>
      </c>
      <c r="H4594" t="s">
        <v>135</v>
      </c>
      <c r="I4594" t="s">
        <v>136</v>
      </c>
      <c r="J4594" t="s">
        <v>137</v>
      </c>
      <c r="K4594" t="s">
        <v>163</v>
      </c>
      <c r="L4594" t="s">
        <v>13323</v>
      </c>
      <c r="M4594" t="s">
        <v>13324</v>
      </c>
      <c r="N4594">
        <v>4.1050000000000004</v>
      </c>
      <c r="O4594">
        <v>0</v>
      </c>
      <c r="P4594">
        <v>18</v>
      </c>
      <c r="Q4594">
        <v>0</v>
      </c>
      <c r="R4594">
        <v>2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5.5369337149962528</v>
      </c>
      <c r="Y4594">
        <v>0</v>
      </c>
      <c r="Z4594">
        <v>3.0492346542911228</v>
      </c>
      <c r="AA4594">
        <v>0</v>
      </c>
      <c r="AB4594">
        <v>0</v>
      </c>
      <c r="AC4594">
        <v>0</v>
      </c>
      <c r="AD4594">
        <v>0</v>
      </c>
      <c r="AE4594">
        <v>8.5861683692873747</v>
      </c>
    </row>
    <row r="4595" spans="1:31" x14ac:dyDescent="0.25">
      <c r="A4595">
        <v>2388420</v>
      </c>
      <c r="B4595">
        <v>1</v>
      </c>
      <c r="C4595" t="s">
        <v>81</v>
      </c>
      <c r="D4595" t="s">
        <v>128</v>
      </c>
      <c r="E4595" t="s">
        <v>153</v>
      </c>
      <c r="F4595" t="s">
        <v>12119</v>
      </c>
      <c r="G4595" t="s">
        <v>162</v>
      </c>
      <c r="H4595" t="s">
        <v>143</v>
      </c>
      <c r="I4595" t="s">
        <v>136</v>
      </c>
      <c r="J4595" t="s">
        <v>137</v>
      </c>
      <c r="K4595" t="s">
        <v>163</v>
      </c>
      <c r="L4595" t="s">
        <v>13325</v>
      </c>
      <c r="M4595" t="s">
        <v>13326</v>
      </c>
      <c r="N4595">
        <v>0.47777777700000001</v>
      </c>
      <c r="O4595">
        <v>10</v>
      </c>
      <c r="P4595">
        <v>1568</v>
      </c>
      <c r="Q4595">
        <v>67</v>
      </c>
      <c r="R4595">
        <v>103</v>
      </c>
      <c r="S4595">
        <v>18</v>
      </c>
      <c r="T4595">
        <v>128</v>
      </c>
      <c r="U4595">
        <v>3</v>
      </c>
      <c r="V4595">
        <v>1</v>
      </c>
      <c r="W4595">
        <v>1.4732286971555224</v>
      </c>
      <c r="X4595">
        <v>99.987515240369873</v>
      </c>
      <c r="Y4595">
        <v>16.396571853554466</v>
      </c>
      <c r="Z4595">
        <v>12.596305166276423</v>
      </c>
      <c r="AA4595">
        <v>123.80942223878675</v>
      </c>
      <c r="AB4595">
        <v>30.136188297653923</v>
      </c>
      <c r="AC4595">
        <v>3.4413215487727222</v>
      </c>
      <c r="AD4595">
        <v>78.674501038763012</v>
      </c>
      <c r="AE4595">
        <v>366.51505408133272</v>
      </c>
    </row>
    <row r="4596" spans="1:31" x14ac:dyDescent="0.25">
      <c r="A4596">
        <v>2388443</v>
      </c>
      <c r="B4596">
        <v>1</v>
      </c>
      <c r="C4596" t="s">
        <v>81</v>
      </c>
      <c r="D4596" t="s">
        <v>123</v>
      </c>
      <c r="E4596" t="s">
        <v>181</v>
      </c>
      <c r="F4596" t="s">
        <v>13327</v>
      </c>
      <c r="G4596" t="s">
        <v>183</v>
      </c>
      <c r="H4596" t="s">
        <v>135</v>
      </c>
      <c r="I4596" t="s">
        <v>136</v>
      </c>
      <c r="J4596" t="s">
        <v>137</v>
      </c>
      <c r="K4596" t="s">
        <v>163</v>
      </c>
      <c r="L4596" t="s">
        <v>13328</v>
      </c>
      <c r="M4596" t="s">
        <v>13329</v>
      </c>
      <c r="N4596">
        <v>2.5708333329999999</v>
      </c>
      <c r="O4596">
        <v>0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</row>
    <row r="4597" spans="1:31" x14ac:dyDescent="0.25">
      <c r="A4597">
        <v>2388798</v>
      </c>
      <c r="B4597">
        <v>1</v>
      </c>
      <c r="C4597" t="s">
        <v>80</v>
      </c>
      <c r="D4597" t="s">
        <v>101</v>
      </c>
      <c r="E4597" t="s">
        <v>157</v>
      </c>
      <c r="F4597" t="s">
        <v>13330</v>
      </c>
      <c r="G4597" t="s">
        <v>254</v>
      </c>
      <c r="H4597" t="s">
        <v>135</v>
      </c>
      <c r="I4597" t="s">
        <v>136</v>
      </c>
      <c r="J4597" t="s">
        <v>137</v>
      </c>
      <c r="K4597" t="s">
        <v>163</v>
      </c>
      <c r="L4597" t="s">
        <v>13331</v>
      </c>
      <c r="M4597" t="s">
        <v>13332</v>
      </c>
      <c r="N4597">
        <v>0.82499999999999996</v>
      </c>
      <c r="O4597">
        <v>0</v>
      </c>
      <c r="P4597">
        <v>14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5.3979054911921587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5.3979054911921587</v>
      </c>
    </row>
    <row r="4598" spans="1:31" x14ac:dyDescent="0.25">
      <c r="A4598">
        <v>2388589</v>
      </c>
      <c r="B4598">
        <v>1</v>
      </c>
      <c r="C4598" t="s">
        <v>80</v>
      </c>
      <c r="D4598" t="s">
        <v>88</v>
      </c>
      <c r="E4598" t="s">
        <v>157</v>
      </c>
      <c r="F4598" t="s">
        <v>13333</v>
      </c>
      <c r="G4598" t="s">
        <v>681</v>
      </c>
      <c r="H4598" t="s">
        <v>135</v>
      </c>
      <c r="I4598" t="s">
        <v>136</v>
      </c>
      <c r="J4598" t="s">
        <v>137</v>
      </c>
      <c r="K4598" t="s">
        <v>163</v>
      </c>
      <c r="L4598" t="s">
        <v>13334</v>
      </c>
      <c r="M4598" t="s">
        <v>13335</v>
      </c>
      <c r="N4598">
        <v>0.73250000000000004</v>
      </c>
      <c r="O4598">
        <v>0</v>
      </c>
      <c r="P4598">
        <v>64</v>
      </c>
      <c r="Q4598">
        <v>0</v>
      </c>
      <c r="R4598">
        <v>0</v>
      </c>
      <c r="S4598">
        <v>0</v>
      </c>
      <c r="T4598">
        <v>4</v>
      </c>
      <c r="U4598">
        <v>0</v>
      </c>
      <c r="V4598">
        <v>0</v>
      </c>
      <c r="W4598">
        <v>0</v>
      </c>
      <c r="X4598">
        <v>10.863059808571652</v>
      </c>
      <c r="Y4598">
        <v>0</v>
      </c>
      <c r="Z4598">
        <v>0</v>
      </c>
      <c r="AA4598">
        <v>0</v>
      </c>
      <c r="AB4598">
        <v>1.6078720835474052</v>
      </c>
      <c r="AC4598">
        <v>0</v>
      </c>
      <c r="AD4598">
        <v>0</v>
      </c>
      <c r="AE4598">
        <v>12.470931892119058</v>
      </c>
    </row>
    <row r="4599" spans="1:31" x14ac:dyDescent="0.25">
      <c r="A4599">
        <v>2388566</v>
      </c>
      <c r="B4599">
        <v>1</v>
      </c>
      <c r="C4599" t="s">
        <v>80</v>
      </c>
      <c r="D4599" t="s">
        <v>96</v>
      </c>
      <c r="E4599" t="s">
        <v>181</v>
      </c>
      <c r="F4599" t="s">
        <v>13336</v>
      </c>
      <c r="G4599" t="s">
        <v>235</v>
      </c>
      <c r="H4599" t="s">
        <v>135</v>
      </c>
      <c r="I4599" t="s">
        <v>136</v>
      </c>
      <c r="J4599" t="s">
        <v>137</v>
      </c>
      <c r="K4599" t="s">
        <v>163</v>
      </c>
      <c r="L4599" t="s">
        <v>13337</v>
      </c>
      <c r="M4599" t="s">
        <v>13338</v>
      </c>
      <c r="N4599">
        <v>6.1916666659999997</v>
      </c>
      <c r="O4599">
        <v>0</v>
      </c>
      <c r="P4599">
        <v>4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6.0315629529034531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6.0315629529034531</v>
      </c>
    </row>
    <row r="4600" spans="1:31" x14ac:dyDescent="0.25">
      <c r="A4600">
        <v>2388543</v>
      </c>
      <c r="B4600">
        <v>1</v>
      </c>
      <c r="C4600" t="s">
        <v>80</v>
      </c>
      <c r="D4600" t="s">
        <v>83</v>
      </c>
      <c r="E4600" t="s">
        <v>157</v>
      </c>
      <c r="F4600" t="s">
        <v>13339</v>
      </c>
      <c r="G4600" t="s">
        <v>297</v>
      </c>
      <c r="H4600" t="s">
        <v>135</v>
      </c>
      <c r="I4600" t="s">
        <v>136</v>
      </c>
      <c r="J4600" t="s">
        <v>137</v>
      </c>
      <c r="K4600" t="s">
        <v>163</v>
      </c>
      <c r="L4600" t="s">
        <v>13340</v>
      </c>
      <c r="M4600" t="s">
        <v>13341</v>
      </c>
      <c r="N4600">
        <v>2.1433333330000002</v>
      </c>
      <c r="O4600">
        <v>0</v>
      </c>
      <c r="P4600">
        <v>362</v>
      </c>
      <c r="Q4600">
        <v>0</v>
      </c>
      <c r="R4600">
        <v>0</v>
      </c>
      <c r="S4600">
        <v>0</v>
      </c>
      <c r="T4600">
        <v>29</v>
      </c>
      <c r="U4600">
        <v>0</v>
      </c>
      <c r="V4600">
        <v>0</v>
      </c>
      <c r="W4600">
        <v>0</v>
      </c>
      <c r="X4600">
        <v>151.55944922682684</v>
      </c>
      <c r="Y4600">
        <v>0</v>
      </c>
      <c r="Z4600">
        <v>0</v>
      </c>
      <c r="AA4600">
        <v>0</v>
      </c>
      <c r="AB4600">
        <v>47.341693066994523</v>
      </c>
      <c r="AC4600">
        <v>0</v>
      </c>
      <c r="AD4600">
        <v>0</v>
      </c>
      <c r="AE4600">
        <v>198.90114229382135</v>
      </c>
    </row>
    <row r="4601" spans="1:31" x14ac:dyDescent="0.25">
      <c r="A4601">
        <v>2388397</v>
      </c>
      <c r="B4601">
        <v>1</v>
      </c>
      <c r="C4601" t="s">
        <v>81</v>
      </c>
      <c r="D4601" t="s">
        <v>115</v>
      </c>
      <c r="E4601" t="s">
        <v>157</v>
      </c>
      <c r="F4601" t="s">
        <v>13342</v>
      </c>
      <c r="G4601" t="s">
        <v>272</v>
      </c>
      <c r="H4601" t="s">
        <v>135</v>
      </c>
      <c r="I4601" t="s">
        <v>136</v>
      </c>
      <c r="J4601" t="s">
        <v>137</v>
      </c>
      <c r="K4601" t="s">
        <v>163</v>
      </c>
      <c r="L4601" t="s">
        <v>13343</v>
      </c>
      <c r="M4601" t="s">
        <v>13344</v>
      </c>
      <c r="N4601">
        <v>3.037222222</v>
      </c>
      <c r="O4601">
        <v>0</v>
      </c>
      <c r="P4601">
        <v>8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3.868605898588493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3.868605898588493</v>
      </c>
    </row>
    <row r="4602" spans="1:31" x14ac:dyDescent="0.25">
      <c r="A4602">
        <v>2388520</v>
      </c>
      <c r="B4602">
        <v>1</v>
      </c>
      <c r="C4602" t="s">
        <v>81</v>
      </c>
      <c r="D4602" t="s">
        <v>120</v>
      </c>
      <c r="E4602" t="s">
        <v>181</v>
      </c>
      <c r="F4602" t="s">
        <v>13345</v>
      </c>
      <c r="G4602" t="s">
        <v>183</v>
      </c>
      <c r="H4602" t="s">
        <v>135</v>
      </c>
      <c r="I4602" t="s">
        <v>136</v>
      </c>
      <c r="J4602" t="s">
        <v>137</v>
      </c>
      <c r="K4602" t="s">
        <v>163</v>
      </c>
      <c r="L4602" t="s">
        <v>13346</v>
      </c>
      <c r="M4602" t="s">
        <v>13347</v>
      </c>
      <c r="N4602">
        <v>1.477777777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0.24438893190007724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0.24438893190007724</v>
      </c>
    </row>
    <row r="4603" spans="1:31" x14ac:dyDescent="0.25">
      <c r="A4603">
        <v>2388437</v>
      </c>
      <c r="B4603">
        <v>1</v>
      </c>
      <c r="C4603" t="s">
        <v>80</v>
      </c>
      <c r="D4603" t="s">
        <v>105</v>
      </c>
      <c r="E4603" t="s">
        <v>141</v>
      </c>
      <c r="F4603" t="s">
        <v>13348</v>
      </c>
      <c r="G4603" t="s">
        <v>206</v>
      </c>
      <c r="H4603" t="s">
        <v>143</v>
      </c>
      <c r="I4603" t="s">
        <v>136</v>
      </c>
      <c r="J4603" t="s">
        <v>137</v>
      </c>
      <c r="K4603" t="s">
        <v>163</v>
      </c>
      <c r="L4603" t="s">
        <v>13349</v>
      </c>
      <c r="M4603" t="s">
        <v>13350</v>
      </c>
      <c r="N4603">
        <v>3.698611111</v>
      </c>
      <c r="O4603">
        <v>0</v>
      </c>
      <c r="P4603">
        <v>130</v>
      </c>
      <c r="Q4603">
        <v>0</v>
      </c>
      <c r="R4603">
        <v>20</v>
      </c>
      <c r="S4603">
        <v>0</v>
      </c>
      <c r="T4603">
        <v>16</v>
      </c>
      <c r="U4603">
        <v>0</v>
      </c>
      <c r="V4603">
        <v>0</v>
      </c>
      <c r="W4603">
        <v>0</v>
      </c>
      <c r="X4603">
        <v>95.039482658993904</v>
      </c>
      <c r="Y4603">
        <v>0</v>
      </c>
      <c r="Z4603">
        <v>75.286152561274648</v>
      </c>
      <c r="AA4603">
        <v>0</v>
      </c>
      <c r="AB4603">
        <v>50.157193075618792</v>
      </c>
      <c r="AC4603">
        <v>0</v>
      </c>
      <c r="AD4603">
        <v>0</v>
      </c>
      <c r="AE4603">
        <v>220.48282829588737</v>
      </c>
    </row>
    <row r="4604" spans="1:31" x14ac:dyDescent="0.25">
      <c r="A4604">
        <v>2388380</v>
      </c>
      <c r="B4604">
        <v>1</v>
      </c>
      <c r="C4604" t="s">
        <v>80</v>
      </c>
      <c r="D4604" t="s">
        <v>83</v>
      </c>
      <c r="E4604" t="s">
        <v>141</v>
      </c>
      <c r="F4604" t="s">
        <v>13351</v>
      </c>
      <c r="G4604" t="s">
        <v>206</v>
      </c>
      <c r="H4604" t="s">
        <v>143</v>
      </c>
      <c r="I4604" t="s">
        <v>136</v>
      </c>
      <c r="J4604" t="s">
        <v>137</v>
      </c>
      <c r="K4604" t="s">
        <v>163</v>
      </c>
      <c r="L4604" t="s">
        <v>13352</v>
      </c>
      <c r="M4604" t="s">
        <v>13353</v>
      </c>
      <c r="N4604">
        <v>1.6575</v>
      </c>
      <c r="O4604">
        <v>0</v>
      </c>
      <c r="P4604">
        <v>440</v>
      </c>
      <c r="Q4604">
        <v>0</v>
      </c>
      <c r="R4604">
        <v>0</v>
      </c>
      <c r="S4604">
        <v>0</v>
      </c>
      <c r="T4604">
        <v>17</v>
      </c>
      <c r="U4604">
        <v>0</v>
      </c>
      <c r="V4604">
        <v>0</v>
      </c>
      <c r="W4604">
        <v>0</v>
      </c>
      <c r="X4604">
        <v>148.64067941018317</v>
      </c>
      <c r="Y4604">
        <v>0</v>
      </c>
      <c r="Z4604">
        <v>0</v>
      </c>
      <c r="AA4604">
        <v>0</v>
      </c>
      <c r="AB4604">
        <v>11.523988436610377</v>
      </c>
      <c r="AC4604">
        <v>0</v>
      </c>
      <c r="AD4604">
        <v>0</v>
      </c>
      <c r="AE4604">
        <v>160.16466784679355</v>
      </c>
    </row>
    <row r="4605" spans="1:31" x14ac:dyDescent="0.25">
      <c r="A4605">
        <v>2388729</v>
      </c>
      <c r="B4605">
        <v>1</v>
      </c>
      <c r="C4605" t="s">
        <v>80</v>
      </c>
      <c r="D4605" t="s">
        <v>96</v>
      </c>
      <c r="E4605" t="s">
        <v>157</v>
      </c>
      <c r="F4605" t="s">
        <v>9779</v>
      </c>
      <c r="G4605" t="s">
        <v>272</v>
      </c>
      <c r="H4605" t="s">
        <v>135</v>
      </c>
      <c r="I4605" t="s">
        <v>136</v>
      </c>
      <c r="J4605" t="s">
        <v>137</v>
      </c>
      <c r="K4605" t="s">
        <v>163</v>
      </c>
      <c r="L4605" t="s">
        <v>13354</v>
      </c>
      <c r="M4605" t="s">
        <v>13355</v>
      </c>
      <c r="N4605">
        <v>8.6047222219999995</v>
      </c>
      <c r="O4605">
        <v>0</v>
      </c>
      <c r="P4605">
        <v>54</v>
      </c>
      <c r="Q4605">
        <v>0</v>
      </c>
      <c r="R4605">
        <v>0</v>
      </c>
      <c r="S4605">
        <v>0</v>
      </c>
      <c r="T4605">
        <v>1</v>
      </c>
      <c r="U4605">
        <v>0</v>
      </c>
      <c r="V4605">
        <v>0</v>
      </c>
      <c r="W4605">
        <v>0</v>
      </c>
      <c r="X4605">
        <v>167.80729642430219</v>
      </c>
      <c r="Y4605">
        <v>0</v>
      </c>
      <c r="Z4605">
        <v>0</v>
      </c>
      <c r="AA4605">
        <v>0</v>
      </c>
      <c r="AB4605">
        <v>2.1237031528733712</v>
      </c>
      <c r="AC4605">
        <v>0</v>
      </c>
      <c r="AD4605">
        <v>0</v>
      </c>
      <c r="AE4605">
        <v>169.93099957717556</v>
      </c>
    </row>
    <row r="4606" spans="1:31" x14ac:dyDescent="0.25">
      <c r="A4606">
        <v>2388503</v>
      </c>
      <c r="B4606">
        <v>1</v>
      </c>
      <c r="C4606" t="s">
        <v>80</v>
      </c>
      <c r="D4606" t="s">
        <v>100</v>
      </c>
      <c r="E4606" t="s">
        <v>153</v>
      </c>
      <c r="F4606" t="s">
        <v>13356</v>
      </c>
      <c r="G4606" t="s">
        <v>220</v>
      </c>
      <c r="H4606" t="s">
        <v>143</v>
      </c>
      <c r="I4606" t="s">
        <v>136</v>
      </c>
      <c r="J4606" t="s">
        <v>137</v>
      </c>
      <c r="K4606" t="s">
        <v>163</v>
      </c>
      <c r="L4606" t="s">
        <v>13357</v>
      </c>
      <c r="M4606" t="s">
        <v>13358</v>
      </c>
      <c r="N4606">
        <v>0.65861111100000003</v>
      </c>
      <c r="O4606">
        <v>0</v>
      </c>
      <c r="P4606">
        <v>767</v>
      </c>
      <c r="Q4606">
        <v>2</v>
      </c>
      <c r="R4606">
        <v>35</v>
      </c>
      <c r="S4606">
        <v>10</v>
      </c>
      <c r="T4606">
        <v>123</v>
      </c>
      <c r="U4606">
        <v>6</v>
      </c>
      <c r="V4606">
        <v>4</v>
      </c>
      <c r="W4606">
        <v>0</v>
      </c>
      <c r="X4606">
        <v>125.77196401133433</v>
      </c>
      <c r="Y4606">
        <v>1.3218115243081452</v>
      </c>
      <c r="Z4606">
        <v>13.723469602185093</v>
      </c>
      <c r="AA4606">
        <v>42.109841601699941</v>
      </c>
      <c r="AB4606">
        <v>100.98322584472128</v>
      </c>
      <c r="AC4606">
        <v>52.991379273500932</v>
      </c>
      <c r="AD4606">
        <v>141.4451987123407</v>
      </c>
      <c r="AE4606">
        <v>478.34689057009041</v>
      </c>
    </row>
    <row r="4607" spans="1:31" x14ac:dyDescent="0.25">
      <c r="A4607">
        <v>2388646</v>
      </c>
      <c r="B4607">
        <v>1</v>
      </c>
      <c r="C4607" t="s">
        <v>80</v>
      </c>
      <c r="D4607" t="s">
        <v>88</v>
      </c>
      <c r="E4607" t="s">
        <v>141</v>
      </c>
      <c r="F4607" t="s">
        <v>13359</v>
      </c>
      <c r="G4607" t="s">
        <v>134</v>
      </c>
      <c r="H4607" t="s">
        <v>143</v>
      </c>
      <c r="I4607" t="s">
        <v>136</v>
      </c>
      <c r="J4607" t="s">
        <v>137</v>
      </c>
      <c r="K4607" t="s">
        <v>138</v>
      </c>
      <c r="L4607" t="s">
        <v>13360</v>
      </c>
      <c r="M4607" t="s">
        <v>13361</v>
      </c>
      <c r="N4607">
        <v>1.7044444439999999</v>
      </c>
      <c r="O4607">
        <v>0</v>
      </c>
      <c r="P4607">
        <v>3505</v>
      </c>
      <c r="Q4607">
        <v>0</v>
      </c>
      <c r="R4607">
        <v>1</v>
      </c>
      <c r="S4607">
        <v>1</v>
      </c>
      <c r="T4607">
        <v>433</v>
      </c>
      <c r="U4607">
        <v>0</v>
      </c>
      <c r="V4607">
        <v>0</v>
      </c>
      <c r="W4607">
        <v>0</v>
      </c>
      <c r="X4607">
        <v>1495.4081270317129</v>
      </c>
      <c r="Y4607">
        <v>0</v>
      </c>
      <c r="Z4607">
        <v>2.0161192474980001E-2</v>
      </c>
      <c r="AA4607">
        <v>30.311175949095876</v>
      </c>
      <c r="AB4607">
        <v>1252.0385206570395</v>
      </c>
      <c r="AC4607">
        <v>0</v>
      </c>
      <c r="AD4607">
        <v>0</v>
      </c>
      <c r="AE4607">
        <v>2777.7779848303235</v>
      </c>
    </row>
    <row r="4608" spans="1:31" x14ac:dyDescent="0.25">
      <c r="A4608">
        <v>2388815</v>
      </c>
      <c r="B4608">
        <v>1</v>
      </c>
      <c r="C4608" t="s">
        <v>80</v>
      </c>
      <c r="D4608" t="s">
        <v>88</v>
      </c>
      <c r="E4608" t="s">
        <v>132</v>
      </c>
      <c r="F4608" t="s">
        <v>13362</v>
      </c>
      <c r="G4608" t="s">
        <v>187</v>
      </c>
      <c r="H4608" t="s">
        <v>135</v>
      </c>
      <c r="I4608" t="s">
        <v>136</v>
      </c>
      <c r="J4608" t="s">
        <v>137</v>
      </c>
      <c r="K4608" t="s">
        <v>163</v>
      </c>
      <c r="L4608" t="s">
        <v>13363</v>
      </c>
      <c r="M4608" t="s">
        <v>13364</v>
      </c>
      <c r="N4608">
        <v>1.3161111109999999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19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22.731010091463368</v>
      </c>
      <c r="AC4608">
        <v>0</v>
      </c>
      <c r="AD4608">
        <v>0</v>
      </c>
      <c r="AE4608">
        <v>22.731010091463368</v>
      </c>
    </row>
    <row r="4609" spans="1:31" x14ac:dyDescent="0.25">
      <c r="A4609">
        <v>2388795</v>
      </c>
      <c r="B4609">
        <v>1</v>
      </c>
      <c r="C4609" t="s">
        <v>80</v>
      </c>
      <c r="D4609" t="s">
        <v>94</v>
      </c>
      <c r="E4609" t="s">
        <v>157</v>
      </c>
      <c r="F4609" t="s">
        <v>13365</v>
      </c>
      <c r="G4609" t="s">
        <v>254</v>
      </c>
      <c r="H4609" t="s">
        <v>135</v>
      </c>
      <c r="I4609" t="s">
        <v>136</v>
      </c>
      <c r="J4609" t="s">
        <v>137</v>
      </c>
      <c r="K4609" t="s">
        <v>163</v>
      </c>
      <c r="L4609" t="s">
        <v>13366</v>
      </c>
      <c r="M4609" t="s">
        <v>13367</v>
      </c>
      <c r="N4609">
        <v>0.56166666600000004</v>
      </c>
      <c r="O4609">
        <v>0</v>
      </c>
      <c r="P4609">
        <v>28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2.3943568338461496</v>
      </c>
      <c r="Y4609">
        <v>0</v>
      </c>
      <c r="Z4609">
        <v>0</v>
      </c>
      <c r="AA4609">
        <v>0</v>
      </c>
      <c r="AB4609">
        <v>1.5791877857818337E-2</v>
      </c>
      <c r="AC4609">
        <v>0</v>
      </c>
      <c r="AD4609">
        <v>0</v>
      </c>
      <c r="AE4609">
        <v>2.4101487117039682</v>
      </c>
    </row>
    <row r="4610" spans="1:31" x14ac:dyDescent="0.25">
      <c r="A4610">
        <v>2388354</v>
      </c>
      <c r="B4610">
        <v>1</v>
      </c>
      <c r="C4610" t="s">
        <v>80</v>
      </c>
      <c r="D4610" t="s">
        <v>86</v>
      </c>
      <c r="E4610" t="s">
        <v>325</v>
      </c>
      <c r="F4610" t="s">
        <v>13368</v>
      </c>
      <c r="G4610" t="s">
        <v>162</v>
      </c>
      <c r="H4610" t="s">
        <v>143</v>
      </c>
      <c r="I4610" t="s">
        <v>136</v>
      </c>
      <c r="J4610" t="s">
        <v>137</v>
      </c>
      <c r="K4610" t="s">
        <v>163</v>
      </c>
      <c r="L4610" t="s">
        <v>13369</v>
      </c>
      <c r="M4610" t="s">
        <v>13370</v>
      </c>
      <c r="N4610">
        <v>0.24611111099999999</v>
      </c>
      <c r="O4610">
        <v>1</v>
      </c>
      <c r="P4610">
        <v>1461</v>
      </c>
      <c r="Q4610">
        <v>0</v>
      </c>
      <c r="R4610">
        <v>139</v>
      </c>
      <c r="S4610">
        <v>1</v>
      </c>
      <c r="T4610">
        <v>227</v>
      </c>
      <c r="U4610">
        <v>0</v>
      </c>
      <c r="V4610">
        <v>1</v>
      </c>
      <c r="W4610">
        <v>1.6566671625061422</v>
      </c>
      <c r="X4610">
        <v>160.12758753399743</v>
      </c>
      <c r="Y4610">
        <v>0</v>
      </c>
      <c r="Z4610">
        <v>12.472152865860268</v>
      </c>
      <c r="AA4610">
        <v>27.909806009337728</v>
      </c>
      <c r="AB4610">
        <v>54.99852133139332</v>
      </c>
      <c r="AC4610">
        <v>0</v>
      </c>
      <c r="AD4610">
        <v>0.73657364232906453</v>
      </c>
      <c r="AE4610">
        <v>257.90130854542394</v>
      </c>
    </row>
    <row r="4611" spans="1:31" x14ac:dyDescent="0.25">
      <c r="A4611">
        <v>2388492</v>
      </c>
      <c r="B4611">
        <v>1</v>
      </c>
      <c r="C4611" t="s">
        <v>80</v>
      </c>
      <c r="D4611" t="s">
        <v>102</v>
      </c>
      <c r="E4611" t="s">
        <v>141</v>
      </c>
      <c r="F4611" t="s">
        <v>13371</v>
      </c>
      <c r="G4611" t="s">
        <v>134</v>
      </c>
      <c r="H4611" t="s">
        <v>143</v>
      </c>
      <c r="I4611" t="s">
        <v>136</v>
      </c>
      <c r="J4611" t="s">
        <v>137</v>
      </c>
      <c r="K4611" t="s">
        <v>138</v>
      </c>
      <c r="L4611" t="s">
        <v>13372</v>
      </c>
      <c r="M4611" t="s">
        <v>13373</v>
      </c>
      <c r="N4611">
        <v>1.209166666</v>
      </c>
      <c r="O4611">
        <v>0</v>
      </c>
      <c r="P4611">
        <v>275</v>
      </c>
      <c r="Q4611">
        <v>0</v>
      </c>
      <c r="R4611">
        <v>13</v>
      </c>
      <c r="S4611">
        <v>1</v>
      </c>
      <c r="T4611">
        <v>18</v>
      </c>
      <c r="U4611">
        <v>0</v>
      </c>
      <c r="V4611">
        <v>0</v>
      </c>
      <c r="W4611">
        <v>0</v>
      </c>
      <c r="X4611">
        <v>83.840435667620568</v>
      </c>
      <c r="Y4611">
        <v>0</v>
      </c>
      <c r="Z4611">
        <v>3.2816563620884489</v>
      </c>
      <c r="AA4611">
        <v>19.943556943564861</v>
      </c>
      <c r="AB4611">
        <v>13.950797821739695</v>
      </c>
      <c r="AC4611">
        <v>0</v>
      </c>
      <c r="AD4611">
        <v>0</v>
      </c>
      <c r="AE4611">
        <v>121.01644679501358</v>
      </c>
    </row>
    <row r="4612" spans="1:31" x14ac:dyDescent="0.25">
      <c r="A4612">
        <v>2388446</v>
      </c>
      <c r="B4612">
        <v>1</v>
      </c>
      <c r="C4612" t="s">
        <v>80</v>
      </c>
      <c r="D4612" t="s">
        <v>96</v>
      </c>
      <c r="E4612" t="s">
        <v>157</v>
      </c>
      <c r="F4612" t="s">
        <v>13374</v>
      </c>
      <c r="G4612" t="s">
        <v>213</v>
      </c>
      <c r="H4612" t="s">
        <v>135</v>
      </c>
      <c r="I4612" t="s">
        <v>136</v>
      </c>
      <c r="J4612" t="s">
        <v>137</v>
      </c>
      <c r="K4612" t="s">
        <v>163</v>
      </c>
      <c r="L4612" t="s">
        <v>13375</v>
      </c>
      <c r="M4612" t="s">
        <v>13376</v>
      </c>
      <c r="N4612">
        <v>0.43111111099999999</v>
      </c>
      <c r="O4612">
        <v>0</v>
      </c>
      <c r="P4612">
        <v>13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0.62152851666402875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0.62152851666402875</v>
      </c>
    </row>
    <row r="4613" spans="1:31" x14ac:dyDescent="0.25">
      <c r="A4613">
        <v>2388592</v>
      </c>
      <c r="B4613">
        <v>1</v>
      </c>
      <c r="C4613" t="s">
        <v>80</v>
      </c>
      <c r="D4613" t="s">
        <v>94</v>
      </c>
      <c r="E4613" t="s">
        <v>153</v>
      </c>
      <c r="F4613" t="s">
        <v>7457</v>
      </c>
      <c r="G4613" t="s">
        <v>162</v>
      </c>
      <c r="H4613" t="s">
        <v>143</v>
      </c>
      <c r="I4613" t="s">
        <v>136</v>
      </c>
      <c r="J4613" t="s">
        <v>137</v>
      </c>
      <c r="K4613" t="s">
        <v>163</v>
      </c>
      <c r="L4613" t="s">
        <v>13377</v>
      </c>
      <c r="M4613" t="s">
        <v>13378</v>
      </c>
      <c r="N4613">
        <v>0.35333333300000003</v>
      </c>
      <c r="O4613">
        <v>0</v>
      </c>
      <c r="P4613">
        <v>0</v>
      </c>
      <c r="Q4613">
        <v>21</v>
      </c>
      <c r="R4613">
        <v>50</v>
      </c>
      <c r="S4613">
        <v>1</v>
      </c>
      <c r="T4613">
        <v>4</v>
      </c>
      <c r="U4613">
        <v>1</v>
      </c>
      <c r="V4613">
        <v>0</v>
      </c>
      <c r="W4613">
        <v>0</v>
      </c>
      <c r="X4613">
        <v>0</v>
      </c>
      <c r="Y4613">
        <v>2.1692848199082602</v>
      </c>
      <c r="Z4613">
        <v>4.2206846756087737</v>
      </c>
      <c r="AA4613">
        <v>5.0076567961438405</v>
      </c>
      <c r="AB4613">
        <v>0.61940515048186673</v>
      </c>
      <c r="AC4613">
        <v>165.06088784823925</v>
      </c>
      <c r="AD4613">
        <v>0</v>
      </c>
      <c r="AE4613">
        <v>177.077919290382</v>
      </c>
    </row>
    <row r="4614" spans="1:31" x14ac:dyDescent="0.25">
      <c r="A4614">
        <v>2388486</v>
      </c>
      <c r="B4614">
        <v>1</v>
      </c>
      <c r="C4614" t="s">
        <v>80</v>
      </c>
      <c r="D4614" t="s">
        <v>84</v>
      </c>
      <c r="E4614" t="s">
        <v>181</v>
      </c>
      <c r="F4614" t="s">
        <v>13379</v>
      </c>
      <c r="G4614" t="s">
        <v>235</v>
      </c>
      <c r="H4614" t="s">
        <v>135</v>
      </c>
      <c r="I4614" t="s">
        <v>136</v>
      </c>
      <c r="J4614" t="s">
        <v>3</v>
      </c>
      <c r="K4614" t="s">
        <v>163</v>
      </c>
      <c r="L4614" t="s">
        <v>13380</v>
      </c>
      <c r="M4614" t="s">
        <v>13381</v>
      </c>
      <c r="N4614">
        <v>5.5925000000000002</v>
      </c>
      <c r="O4614">
        <v>0</v>
      </c>
      <c r="P4614">
        <v>1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2.1842414640487124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2.1842414640487124</v>
      </c>
    </row>
    <row r="4615" spans="1:31" x14ac:dyDescent="0.25">
      <c r="A4615">
        <v>2388429</v>
      </c>
      <c r="B4615">
        <v>1</v>
      </c>
      <c r="C4615" t="s">
        <v>80</v>
      </c>
      <c r="D4615" t="s">
        <v>108</v>
      </c>
      <c r="E4615" t="s">
        <v>157</v>
      </c>
      <c r="F4615" t="s">
        <v>13382</v>
      </c>
      <c r="G4615" t="s">
        <v>272</v>
      </c>
      <c r="H4615" t="s">
        <v>135</v>
      </c>
      <c r="I4615" t="s">
        <v>136</v>
      </c>
      <c r="J4615" t="s">
        <v>137</v>
      </c>
      <c r="K4615" t="s">
        <v>163</v>
      </c>
      <c r="L4615" t="s">
        <v>13383</v>
      </c>
      <c r="M4615" t="s">
        <v>13384</v>
      </c>
      <c r="N4615">
        <v>2.988611111</v>
      </c>
      <c r="O4615">
        <v>0</v>
      </c>
      <c r="P4615">
        <v>7</v>
      </c>
      <c r="Q4615">
        <v>0</v>
      </c>
      <c r="R4615">
        <v>0</v>
      </c>
      <c r="S4615">
        <v>0</v>
      </c>
      <c r="T4615">
        <v>1</v>
      </c>
      <c r="U4615">
        <v>0</v>
      </c>
      <c r="V4615">
        <v>0</v>
      </c>
      <c r="W4615">
        <v>0</v>
      </c>
      <c r="X4615">
        <v>2.4612313739466303</v>
      </c>
      <c r="Y4615">
        <v>0</v>
      </c>
      <c r="Z4615">
        <v>0</v>
      </c>
      <c r="AA4615">
        <v>0</v>
      </c>
      <c r="AB4615">
        <v>1.6030285086705556E-3</v>
      </c>
      <c r="AC4615">
        <v>0</v>
      </c>
      <c r="AD4615">
        <v>0</v>
      </c>
      <c r="AE4615">
        <v>2.4628344024553006</v>
      </c>
    </row>
    <row r="4616" spans="1:31" x14ac:dyDescent="0.25">
      <c r="A4616">
        <v>2388678</v>
      </c>
      <c r="B4616">
        <v>1</v>
      </c>
      <c r="C4616" t="s">
        <v>81</v>
      </c>
      <c r="D4616" t="s">
        <v>113</v>
      </c>
      <c r="E4616" t="s">
        <v>181</v>
      </c>
      <c r="F4616" t="s">
        <v>13385</v>
      </c>
      <c r="G4616" t="s">
        <v>235</v>
      </c>
      <c r="H4616" t="s">
        <v>135</v>
      </c>
      <c r="I4616" t="s">
        <v>136</v>
      </c>
      <c r="J4616" t="s">
        <v>3</v>
      </c>
      <c r="K4616" t="s">
        <v>163</v>
      </c>
      <c r="L4616" t="s">
        <v>13386</v>
      </c>
      <c r="M4616" t="s">
        <v>13387</v>
      </c>
      <c r="N4616">
        <v>0.40444444400000001</v>
      </c>
      <c r="O4616">
        <v>0</v>
      </c>
      <c r="P4616">
        <v>11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1.3706763626572176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1.3706763626572176</v>
      </c>
    </row>
    <row r="4617" spans="1:31" x14ac:dyDescent="0.25">
      <c r="A4617">
        <v>2388386</v>
      </c>
      <c r="B4617">
        <v>1</v>
      </c>
      <c r="C4617" t="s">
        <v>80</v>
      </c>
      <c r="D4617" t="s">
        <v>104</v>
      </c>
      <c r="E4617" t="s">
        <v>157</v>
      </c>
      <c r="F4617" t="s">
        <v>13388</v>
      </c>
      <c r="G4617" t="s">
        <v>272</v>
      </c>
      <c r="H4617" t="s">
        <v>135</v>
      </c>
      <c r="I4617" t="s">
        <v>136</v>
      </c>
      <c r="J4617" t="s">
        <v>137</v>
      </c>
      <c r="K4617" t="s">
        <v>163</v>
      </c>
      <c r="L4617" t="s">
        <v>13389</v>
      </c>
      <c r="M4617" t="s">
        <v>13390</v>
      </c>
      <c r="N4617">
        <v>2.3708333330000002</v>
      </c>
      <c r="O4617">
        <v>0</v>
      </c>
      <c r="P4617">
        <v>17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6.2458361363117127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6.2458361363117127</v>
      </c>
    </row>
    <row r="4618" spans="1:31" x14ac:dyDescent="0.25">
      <c r="A4618">
        <v>2388532</v>
      </c>
      <c r="B4618">
        <v>1</v>
      </c>
      <c r="C4618" t="s">
        <v>80</v>
      </c>
      <c r="D4618" t="s">
        <v>100</v>
      </c>
      <c r="E4618" t="s">
        <v>153</v>
      </c>
      <c r="F4618" t="s">
        <v>13391</v>
      </c>
      <c r="G4618" t="s">
        <v>254</v>
      </c>
      <c r="H4618" t="s">
        <v>143</v>
      </c>
      <c r="I4618" t="s">
        <v>136</v>
      </c>
      <c r="J4618" t="s">
        <v>137</v>
      </c>
      <c r="K4618" t="s">
        <v>163</v>
      </c>
      <c r="L4618" t="s">
        <v>13392</v>
      </c>
      <c r="M4618" t="s">
        <v>13393</v>
      </c>
      <c r="N4618">
        <v>0.37305555499999998</v>
      </c>
      <c r="O4618">
        <v>4</v>
      </c>
      <c r="P4618">
        <v>941</v>
      </c>
      <c r="Q4618">
        <v>26</v>
      </c>
      <c r="R4618">
        <v>378</v>
      </c>
      <c r="S4618">
        <v>14</v>
      </c>
      <c r="T4618">
        <v>197</v>
      </c>
      <c r="U4618">
        <v>2</v>
      </c>
      <c r="V4618">
        <v>0</v>
      </c>
      <c r="W4618">
        <v>0.94905943801444448</v>
      </c>
      <c r="X4618">
        <v>73.265330673391944</v>
      </c>
      <c r="Y4618">
        <v>4.6577326902237957</v>
      </c>
      <c r="Z4618">
        <v>51.974087166722114</v>
      </c>
      <c r="AA4618">
        <v>83.913297748119277</v>
      </c>
      <c r="AB4618">
        <v>48.70969495185274</v>
      </c>
      <c r="AC4618">
        <v>11.503691635380413</v>
      </c>
      <c r="AD4618">
        <v>0</v>
      </c>
      <c r="AE4618">
        <v>274.97289430370472</v>
      </c>
    </row>
    <row r="4619" spans="1:31" x14ac:dyDescent="0.25">
      <c r="A4619">
        <v>2388778</v>
      </c>
      <c r="B4619">
        <v>1</v>
      </c>
      <c r="C4619" t="s">
        <v>80</v>
      </c>
      <c r="D4619" t="s">
        <v>97</v>
      </c>
      <c r="E4619" t="s">
        <v>181</v>
      </c>
      <c r="F4619" t="s">
        <v>13394</v>
      </c>
      <c r="G4619" t="s">
        <v>224</v>
      </c>
      <c r="H4619" t="s">
        <v>135</v>
      </c>
      <c r="I4619" t="s">
        <v>136</v>
      </c>
      <c r="J4619" t="s">
        <v>137</v>
      </c>
      <c r="K4619" t="s">
        <v>163</v>
      </c>
      <c r="L4619" t="s">
        <v>13395</v>
      </c>
      <c r="M4619" t="s">
        <v>13396</v>
      </c>
      <c r="N4619">
        <v>0.95833333300000001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0.34913568458998667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0.34913568458998667</v>
      </c>
    </row>
    <row r="4620" spans="1:31" x14ac:dyDescent="0.25">
      <c r="A4620">
        <v>2388549</v>
      </c>
      <c r="B4620">
        <v>1</v>
      </c>
      <c r="C4620" t="s">
        <v>81</v>
      </c>
      <c r="D4620" t="s">
        <v>112</v>
      </c>
      <c r="E4620" t="s">
        <v>181</v>
      </c>
      <c r="F4620" t="s">
        <v>13397</v>
      </c>
      <c r="G4620" t="s">
        <v>183</v>
      </c>
      <c r="H4620" t="s">
        <v>135</v>
      </c>
      <c r="I4620" t="s">
        <v>136</v>
      </c>
      <c r="J4620" t="s">
        <v>137</v>
      </c>
      <c r="K4620" t="s">
        <v>163</v>
      </c>
      <c r="L4620" t="s">
        <v>13398</v>
      </c>
      <c r="M4620" t="s">
        <v>13399</v>
      </c>
      <c r="N4620">
        <v>1.676111111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0.34988062706699996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0.34988062706699996</v>
      </c>
    </row>
    <row r="4621" spans="1:31" x14ac:dyDescent="0.25">
      <c r="A4621">
        <v>2388575</v>
      </c>
      <c r="B4621">
        <v>1</v>
      </c>
      <c r="C4621" t="s">
        <v>81</v>
      </c>
      <c r="D4621" t="s">
        <v>128</v>
      </c>
      <c r="E4621" t="s">
        <v>181</v>
      </c>
      <c r="F4621" t="s">
        <v>13400</v>
      </c>
      <c r="G4621" t="s">
        <v>183</v>
      </c>
      <c r="H4621" t="s">
        <v>135</v>
      </c>
      <c r="I4621" t="s">
        <v>136</v>
      </c>
      <c r="J4621" t="s">
        <v>137</v>
      </c>
      <c r="K4621" t="s">
        <v>163</v>
      </c>
      <c r="L4621" t="s">
        <v>13401</v>
      </c>
      <c r="M4621" t="s">
        <v>13402</v>
      </c>
      <c r="N4621">
        <v>1.828333333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0.22166099062282002</v>
      </c>
      <c r="AC4621">
        <v>0</v>
      </c>
      <c r="AD4621">
        <v>0</v>
      </c>
      <c r="AE4621">
        <v>0.22166099062282002</v>
      </c>
    </row>
    <row r="4622" spans="1:31" x14ac:dyDescent="0.25">
      <c r="A4622">
        <v>2388761</v>
      </c>
      <c r="B4622">
        <v>1</v>
      </c>
      <c r="C4622" t="s">
        <v>81</v>
      </c>
      <c r="D4622" t="s">
        <v>120</v>
      </c>
      <c r="E4622" t="s">
        <v>181</v>
      </c>
      <c r="F4622" t="s">
        <v>13403</v>
      </c>
      <c r="G4622" t="s">
        <v>183</v>
      </c>
      <c r="H4622" t="s">
        <v>135</v>
      </c>
      <c r="I4622" t="s">
        <v>136</v>
      </c>
      <c r="J4622" t="s">
        <v>137</v>
      </c>
      <c r="K4622" t="s">
        <v>163</v>
      </c>
      <c r="L4622" t="s">
        <v>13404</v>
      </c>
      <c r="M4622" t="s">
        <v>13405</v>
      </c>
      <c r="N4622">
        <v>2.3338888880000002</v>
      </c>
      <c r="O4622">
        <v>0</v>
      </c>
      <c r="P4622">
        <v>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0.35033871661610005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0.35033871661610005</v>
      </c>
    </row>
    <row r="4623" spans="1:31" x14ac:dyDescent="0.25">
      <c r="A4623">
        <v>2388449</v>
      </c>
      <c r="B4623">
        <v>1</v>
      </c>
      <c r="C4623" t="s">
        <v>80</v>
      </c>
      <c r="D4623" t="s">
        <v>94</v>
      </c>
      <c r="E4623" t="s">
        <v>176</v>
      </c>
      <c r="F4623" t="s">
        <v>13406</v>
      </c>
      <c r="G4623" t="s">
        <v>272</v>
      </c>
      <c r="H4623" t="s">
        <v>135</v>
      </c>
      <c r="I4623" t="s">
        <v>136</v>
      </c>
      <c r="J4623" t="s">
        <v>137</v>
      </c>
      <c r="K4623" t="s">
        <v>163</v>
      </c>
      <c r="L4623" t="s">
        <v>13407</v>
      </c>
      <c r="M4623" t="s">
        <v>13408</v>
      </c>
      <c r="N4623">
        <v>1.666111111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13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23.412879822393258</v>
      </c>
      <c r="AC4623">
        <v>0</v>
      </c>
      <c r="AD4623">
        <v>0</v>
      </c>
      <c r="AE4623">
        <v>23.412879822393258</v>
      </c>
    </row>
    <row r="4624" spans="1:31" x14ac:dyDescent="0.25">
      <c r="A4624">
        <v>2388466</v>
      </c>
      <c r="B4624">
        <v>1</v>
      </c>
      <c r="C4624" t="s">
        <v>80</v>
      </c>
      <c r="D4624" t="s">
        <v>84</v>
      </c>
      <c r="E4624" t="s">
        <v>132</v>
      </c>
      <c r="F4624" t="s">
        <v>7334</v>
      </c>
      <c r="G4624" t="s">
        <v>134</v>
      </c>
      <c r="H4624" t="s">
        <v>135</v>
      </c>
      <c r="I4624" t="s">
        <v>136</v>
      </c>
      <c r="J4624" t="s">
        <v>137</v>
      </c>
      <c r="K4624" t="s">
        <v>138</v>
      </c>
      <c r="L4624" t="s">
        <v>13409</v>
      </c>
      <c r="M4624" t="s">
        <v>13410</v>
      </c>
      <c r="N4624">
        <v>1.7122222220000001</v>
      </c>
      <c r="O4624">
        <v>0</v>
      </c>
      <c r="P4624">
        <v>704</v>
      </c>
      <c r="Q4624">
        <v>0</v>
      </c>
      <c r="R4624">
        <v>0</v>
      </c>
      <c r="S4624">
        <v>0</v>
      </c>
      <c r="T4624">
        <v>28</v>
      </c>
      <c r="U4624">
        <v>0</v>
      </c>
      <c r="V4624">
        <v>0</v>
      </c>
      <c r="W4624">
        <v>0</v>
      </c>
      <c r="X4624">
        <v>220.60778512554174</v>
      </c>
      <c r="Y4624">
        <v>0</v>
      </c>
      <c r="Z4624">
        <v>0</v>
      </c>
      <c r="AA4624">
        <v>0</v>
      </c>
      <c r="AB4624">
        <v>29.852603890769721</v>
      </c>
      <c r="AC4624">
        <v>0</v>
      </c>
      <c r="AD4624">
        <v>0</v>
      </c>
      <c r="AE4624">
        <v>250.46038901631147</v>
      </c>
    </row>
    <row r="4625" spans="1:31" x14ac:dyDescent="0.25">
      <c r="A4625">
        <v>2388472</v>
      </c>
      <c r="B4625">
        <v>1</v>
      </c>
      <c r="C4625" t="s">
        <v>80</v>
      </c>
      <c r="D4625" t="s">
        <v>110</v>
      </c>
      <c r="E4625" t="s">
        <v>157</v>
      </c>
      <c r="F4625" t="s">
        <v>13411</v>
      </c>
      <c r="G4625" t="s">
        <v>147</v>
      </c>
      <c r="H4625" t="s">
        <v>135</v>
      </c>
      <c r="I4625" t="s">
        <v>136</v>
      </c>
      <c r="J4625" t="s">
        <v>137</v>
      </c>
      <c r="K4625" t="s">
        <v>138</v>
      </c>
      <c r="L4625" t="s">
        <v>13412</v>
      </c>
      <c r="M4625" t="s">
        <v>13413</v>
      </c>
      <c r="N4625">
        <v>7.5136111110000003</v>
      </c>
      <c r="O4625">
        <v>0</v>
      </c>
      <c r="P4625">
        <v>103</v>
      </c>
      <c r="Q4625">
        <v>0</v>
      </c>
      <c r="R4625">
        <v>0</v>
      </c>
      <c r="S4625">
        <v>0</v>
      </c>
      <c r="T4625">
        <v>2</v>
      </c>
      <c r="U4625">
        <v>0</v>
      </c>
      <c r="V4625">
        <v>0</v>
      </c>
      <c r="W4625">
        <v>0</v>
      </c>
      <c r="X4625">
        <v>146.97249581445797</v>
      </c>
      <c r="Y4625">
        <v>0</v>
      </c>
      <c r="Z4625">
        <v>0</v>
      </c>
      <c r="AA4625">
        <v>0</v>
      </c>
      <c r="AB4625">
        <v>12.650903262781963</v>
      </c>
      <c r="AC4625">
        <v>0</v>
      </c>
      <c r="AD4625">
        <v>0</v>
      </c>
      <c r="AE4625">
        <v>159.62339907723992</v>
      </c>
    </row>
    <row r="4626" spans="1:31" x14ac:dyDescent="0.25">
      <c r="A4626">
        <v>2388675</v>
      </c>
      <c r="B4626">
        <v>1</v>
      </c>
      <c r="C4626" t="s">
        <v>81</v>
      </c>
      <c r="D4626" t="s">
        <v>123</v>
      </c>
      <c r="E4626" t="s">
        <v>279</v>
      </c>
      <c r="F4626" t="s">
        <v>6626</v>
      </c>
      <c r="G4626" t="s">
        <v>162</v>
      </c>
      <c r="H4626" t="s">
        <v>143</v>
      </c>
      <c r="I4626" t="s">
        <v>136</v>
      </c>
      <c r="J4626" t="s">
        <v>137</v>
      </c>
      <c r="K4626" t="s">
        <v>163</v>
      </c>
      <c r="L4626" t="s">
        <v>13414</v>
      </c>
      <c r="M4626" t="s">
        <v>13415</v>
      </c>
      <c r="N4626">
        <v>2.165</v>
      </c>
      <c r="O4626">
        <v>0</v>
      </c>
      <c r="P4626">
        <v>0</v>
      </c>
      <c r="Q4626">
        <v>2</v>
      </c>
      <c r="R4626">
        <v>26</v>
      </c>
      <c r="S4626">
        <v>0</v>
      </c>
      <c r="T4626">
        <v>2</v>
      </c>
      <c r="U4626">
        <v>0</v>
      </c>
      <c r="V4626">
        <v>0</v>
      </c>
      <c r="W4626">
        <v>0</v>
      </c>
      <c r="X4626">
        <v>0</v>
      </c>
      <c r="Y4626">
        <v>23.08998060147983</v>
      </c>
      <c r="Z4626">
        <v>43.064882329130349</v>
      </c>
      <c r="AA4626">
        <v>0</v>
      </c>
      <c r="AB4626">
        <v>4.8349752456325001</v>
      </c>
      <c r="AC4626">
        <v>0</v>
      </c>
      <c r="AD4626">
        <v>0</v>
      </c>
      <c r="AE4626">
        <v>70.989838176242685</v>
      </c>
    </row>
    <row r="4627" spans="1:31" x14ac:dyDescent="0.25">
      <c r="A4627">
        <v>2388721</v>
      </c>
      <c r="B4627">
        <v>1</v>
      </c>
      <c r="C4627" t="s">
        <v>81</v>
      </c>
      <c r="D4627" t="s">
        <v>128</v>
      </c>
      <c r="E4627" t="s">
        <v>181</v>
      </c>
      <c r="F4627" t="s">
        <v>13416</v>
      </c>
      <c r="G4627" t="s">
        <v>235</v>
      </c>
      <c r="H4627" t="s">
        <v>135</v>
      </c>
      <c r="I4627" t="s">
        <v>136</v>
      </c>
      <c r="J4627" t="s">
        <v>3</v>
      </c>
      <c r="K4627" t="s">
        <v>163</v>
      </c>
      <c r="L4627" t="s">
        <v>13417</v>
      </c>
      <c r="M4627" t="s">
        <v>13418</v>
      </c>
      <c r="N4627">
        <v>0.82166666600000005</v>
      </c>
      <c r="O4627">
        <v>0</v>
      </c>
      <c r="P4627">
        <v>5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0.86145180150508671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0.86145180150508671</v>
      </c>
    </row>
    <row r="4628" spans="1:31" x14ac:dyDescent="0.25">
      <c r="A4628">
        <v>2388764</v>
      </c>
      <c r="B4628">
        <v>1</v>
      </c>
      <c r="C4628" t="s">
        <v>80</v>
      </c>
      <c r="D4628" t="s">
        <v>82</v>
      </c>
      <c r="E4628" t="s">
        <v>181</v>
      </c>
      <c r="F4628" t="s">
        <v>13419</v>
      </c>
      <c r="G4628" t="s">
        <v>224</v>
      </c>
      <c r="H4628" t="s">
        <v>135</v>
      </c>
      <c r="I4628" t="s">
        <v>136</v>
      </c>
      <c r="J4628" t="s">
        <v>137</v>
      </c>
      <c r="K4628" t="s">
        <v>163</v>
      </c>
      <c r="L4628" t="s">
        <v>13420</v>
      </c>
      <c r="M4628" t="s">
        <v>13332</v>
      </c>
      <c r="N4628">
        <v>1.8983333330000001</v>
      </c>
      <c r="O4628">
        <v>0</v>
      </c>
      <c r="P4628">
        <v>17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7.8693725631905238</v>
      </c>
      <c r="Y4628">
        <v>0</v>
      </c>
      <c r="Z4628">
        <v>0</v>
      </c>
      <c r="AA4628">
        <v>0</v>
      </c>
      <c r="AB4628">
        <v>0.17702174993487391</v>
      </c>
      <c r="AC4628">
        <v>0</v>
      </c>
      <c r="AD4628">
        <v>0</v>
      </c>
      <c r="AE4628">
        <v>8.046394313125397</v>
      </c>
    </row>
    <row r="4629" spans="1:31" x14ac:dyDescent="0.25">
      <c r="A4629">
        <v>2388572</v>
      </c>
      <c r="B4629">
        <v>1</v>
      </c>
      <c r="C4629" t="s">
        <v>80</v>
      </c>
      <c r="D4629" t="s">
        <v>99</v>
      </c>
      <c r="E4629" t="s">
        <v>141</v>
      </c>
      <c r="F4629" t="s">
        <v>13421</v>
      </c>
      <c r="G4629" t="s">
        <v>162</v>
      </c>
      <c r="H4629" t="s">
        <v>143</v>
      </c>
      <c r="I4629" t="s">
        <v>417</v>
      </c>
      <c r="J4629" t="s">
        <v>137</v>
      </c>
      <c r="K4629" t="s">
        <v>163</v>
      </c>
      <c r="L4629" t="s">
        <v>13422</v>
      </c>
      <c r="M4629" t="s">
        <v>13423</v>
      </c>
      <c r="N4629">
        <v>9.7222220000000008E-3</v>
      </c>
      <c r="O4629">
        <v>0</v>
      </c>
      <c r="P4629">
        <v>1516</v>
      </c>
      <c r="Q4629">
        <v>0</v>
      </c>
      <c r="R4629">
        <v>1</v>
      </c>
      <c r="S4629">
        <v>5</v>
      </c>
      <c r="T4629">
        <v>173</v>
      </c>
      <c r="U4629">
        <v>0</v>
      </c>
      <c r="V4629">
        <v>0</v>
      </c>
      <c r="W4629">
        <v>0</v>
      </c>
      <c r="X4629">
        <v>2.4016938915115031</v>
      </c>
      <c r="Y4629">
        <v>0</v>
      </c>
      <c r="Z4629">
        <v>8.6258776234263892E-3</v>
      </c>
      <c r="AA4629">
        <v>0.13894568080411668</v>
      </c>
      <c r="AB4629">
        <v>2.5167050968016995</v>
      </c>
      <c r="AC4629">
        <v>0</v>
      </c>
      <c r="AD4629">
        <v>0</v>
      </c>
      <c r="AE4629">
        <v>5.0659705467407452</v>
      </c>
    </row>
    <row r="4630" spans="1:31" x14ac:dyDescent="0.25">
      <c r="A4630">
        <v>2388715</v>
      </c>
      <c r="B4630">
        <v>1</v>
      </c>
      <c r="C4630" t="s">
        <v>80</v>
      </c>
      <c r="D4630" t="s">
        <v>83</v>
      </c>
      <c r="E4630" t="s">
        <v>141</v>
      </c>
      <c r="F4630" t="s">
        <v>10450</v>
      </c>
      <c r="G4630" t="s">
        <v>206</v>
      </c>
      <c r="H4630" t="s">
        <v>143</v>
      </c>
      <c r="I4630" t="s">
        <v>136</v>
      </c>
      <c r="J4630" t="s">
        <v>137</v>
      </c>
      <c r="K4630" t="s">
        <v>163</v>
      </c>
      <c r="L4630" t="s">
        <v>13424</v>
      </c>
      <c r="M4630" t="s">
        <v>13425</v>
      </c>
      <c r="N4630">
        <v>1.1100000000000001</v>
      </c>
      <c r="O4630">
        <v>0</v>
      </c>
      <c r="P4630">
        <v>0</v>
      </c>
      <c r="Q4630">
        <v>0</v>
      </c>
      <c r="R4630">
        <v>0</v>
      </c>
      <c r="S4630">
        <v>1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1.6751197341955888</v>
      </c>
      <c r="AB4630">
        <v>0</v>
      </c>
      <c r="AC4630">
        <v>0</v>
      </c>
      <c r="AD4630">
        <v>0</v>
      </c>
      <c r="AE4630">
        <v>1.6751197341955888</v>
      </c>
    </row>
    <row r="4631" spans="1:31" x14ac:dyDescent="0.25">
      <c r="A4631">
        <v>2388509</v>
      </c>
      <c r="B4631">
        <v>1</v>
      </c>
      <c r="C4631" t="s">
        <v>80</v>
      </c>
      <c r="D4631" t="s">
        <v>110</v>
      </c>
      <c r="E4631" t="s">
        <v>157</v>
      </c>
      <c r="F4631" t="s">
        <v>13426</v>
      </c>
      <c r="G4631" t="s">
        <v>147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13427</v>
      </c>
      <c r="M4631" t="s">
        <v>13428</v>
      </c>
      <c r="N4631">
        <v>6.3816666660000001</v>
      </c>
      <c r="O4631">
        <v>0</v>
      </c>
      <c r="P4631">
        <v>55</v>
      </c>
      <c r="Q4631">
        <v>0</v>
      </c>
      <c r="R4631">
        <v>0</v>
      </c>
      <c r="S4631">
        <v>0</v>
      </c>
      <c r="T4631">
        <v>3</v>
      </c>
      <c r="U4631">
        <v>0</v>
      </c>
      <c r="V4631">
        <v>0</v>
      </c>
      <c r="W4631">
        <v>0</v>
      </c>
      <c r="X4631">
        <v>70.603102851897944</v>
      </c>
      <c r="Y4631">
        <v>0</v>
      </c>
      <c r="Z4631">
        <v>0</v>
      </c>
      <c r="AA4631">
        <v>0</v>
      </c>
      <c r="AB4631">
        <v>9.1781943245878921</v>
      </c>
      <c r="AC4631">
        <v>0</v>
      </c>
      <c r="AD4631">
        <v>0</v>
      </c>
      <c r="AE4631">
        <v>79.781297176485836</v>
      </c>
    </row>
    <row r="4632" spans="1:31" x14ac:dyDescent="0.25">
      <c r="A4632">
        <v>2388615</v>
      </c>
      <c r="B4632">
        <v>1</v>
      </c>
      <c r="C4632" t="s">
        <v>81</v>
      </c>
      <c r="D4632" t="s">
        <v>127</v>
      </c>
      <c r="E4632" t="s">
        <v>279</v>
      </c>
      <c r="F4632" t="s">
        <v>13429</v>
      </c>
      <c r="G4632" t="s">
        <v>162</v>
      </c>
      <c r="H4632" t="s">
        <v>143</v>
      </c>
      <c r="I4632" t="s">
        <v>417</v>
      </c>
      <c r="J4632" t="s">
        <v>137</v>
      </c>
      <c r="K4632" t="s">
        <v>163</v>
      </c>
      <c r="L4632" t="s">
        <v>13430</v>
      </c>
      <c r="M4632" t="s">
        <v>13431</v>
      </c>
      <c r="N4632">
        <v>8.3333330000000001E-3</v>
      </c>
      <c r="O4632">
        <v>6</v>
      </c>
      <c r="P4632">
        <v>487</v>
      </c>
      <c r="Q4632">
        <v>84</v>
      </c>
      <c r="R4632">
        <v>77</v>
      </c>
      <c r="S4632">
        <v>20</v>
      </c>
      <c r="T4632">
        <v>40</v>
      </c>
      <c r="U4632">
        <v>4</v>
      </c>
      <c r="V4632">
        <v>0</v>
      </c>
      <c r="W4632">
        <v>8.020650870066667E-3</v>
      </c>
      <c r="X4632">
        <v>0.71634884732700077</v>
      </c>
      <c r="Y4632">
        <v>0.61053218704110035</v>
      </c>
      <c r="Z4632">
        <v>0.43465090512683358</v>
      </c>
      <c r="AA4632">
        <v>5.9026270272925503</v>
      </c>
      <c r="AB4632">
        <v>0.25121255137398335</v>
      </c>
      <c r="AC4632">
        <v>2.4308361812591999</v>
      </c>
      <c r="AD4632">
        <v>0</v>
      </c>
      <c r="AE4632">
        <v>10.354228350290736</v>
      </c>
    </row>
    <row r="4633" spans="1:31" x14ac:dyDescent="0.25">
      <c r="A4633">
        <v>2388366</v>
      </c>
      <c r="B4633">
        <v>1</v>
      </c>
      <c r="C4633" t="s">
        <v>80</v>
      </c>
      <c r="D4633" t="s">
        <v>96</v>
      </c>
      <c r="E4633" t="s">
        <v>279</v>
      </c>
      <c r="F4633" t="s">
        <v>13432</v>
      </c>
      <c r="G4633" t="s">
        <v>170</v>
      </c>
      <c r="H4633" t="s">
        <v>143</v>
      </c>
      <c r="I4633" t="s">
        <v>136</v>
      </c>
      <c r="J4633" t="s">
        <v>137</v>
      </c>
      <c r="K4633" t="s">
        <v>163</v>
      </c>
      <c r="L4633" t="s">
        <v>13433</v>
      </c>
      <c r="M4633" t="s">
        <v>13434</v>
      </c>
      <c r="N4633">
        <v>9.1905555549999995</v>
      </c>
      <c r="O4633">
        <v>3</v>
      </c>
      <c r="P4633">
        <v>733</v>
      </c>
      <c r="Q4633">
        <v>5</v>
      </c>
      <c r="R4633">
        <v>0</v>
      </c>
      <c r="S4633">
        <v>11</v>
      </c>
      <c r="T4633">
        <v>12</v>
      </c>
      <c r="U4633">
        <v>1</v>
      </c>
      <c r="V4633">
        <v>0</v>
      </c>
      <c r="W4633">
        <v>923.85229388557025</v>
      </c>
      <c r="X4633">
        <v>641.0157078530998</v>
      </c>
      <c r="Y4633">
        <v>40.583250989095163</v>
      </c>
      <c r="Z4633">
        <v>0</v>
      </c>
      <c r="AA4633">
        <v>2309.5407240571176</v>
      </c>
      <c r="AB4633">
        <v>263.51535069137799</v>
      </c>
      <c r="AC4633">
        <v>78.569176326298347</v>
      </c>
      <c r="AD4633">
        <v>0</v>
      </c>
      <c r="AE4633">
        <v>4257.0765038025593</v>
      </c>
    </row>
    <row r="4634" spans="1:31" x14ac:dyDescent="0.25">
      <c r="A4634">
        <v>2388701</v>
      </c>
      <c r="B4634">
        <v>1</v>
      </c>
      <c r="C4634" t="s">
        <v>81</v>
      </c>
      <c r="D4634" t="s">
        <v>114</v>
      </c>
      <c r="E4634" t="s">
        <v>141</v>
      </c>
      <c r="F4634" t="s">
        <v>10961</v>
      </c>
      <c r="G4634" t="s">
        <v>206</v>
      </c>
      <c r="H4634" t="s">
        <v>143</v>
      </c>
      <c r="I4634" t="s">
        <v>136</v>
      </c>
      <c r="J4634" t="s">
        <v>137</v>
      </c>
      <c r="K4634" t="s">
        <v>163</v>
      </c>
      <c r="L4634" t="s">
        <v>13435</v>
      </c>
      <c r="M4634" t="s">
        <v>13436</v>
      </c>
      <c r="N4634">
        <v>2.5783333329999998</v>
      </c>
      <c r="O4634">
        <v>0</v>
      </c>
      <c r="P4634">
        <v>7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1.6891301467493802</v>
      </c>
      <c r="Y4634">
        <v>0</v>
      </c>
      <c r="Z4634">
        <v>0.12036952539362333</v>
      </c>
      <c r="AA4634">
        <v>0</v>
      </c>
      <c r="AB4634">
        <v>0</v>
      </c>
      <c r="AC4634">
        <v>0</v>
      </c>
      <c r="AD4634">
        <v>0</v>
      </c>
      <c r="AE4634">
        <v>1.8094996721430037</v>
      </c>
    </row>
    <row r="4635" spans="1:31" x14ac:dyDescent="0.25">
      <c r="A4635">
        <v>2388801</v>
      </c>
      <c r="B4635">
        <v>1</v>
      </c>
      <c r="C4635" t="s">
        <v>81</v>
      </c>
      <c r="D4635" t="s">
        <v>128</v>
      </c>
      <c r="E4635" t="s">
        <v>157</v>
      </c>
      <c r="F4635" t="s">
        <v>13437</v>
      </c>
      <c r="G4635" t="s">
        <v>272</v>
      </c>
      <c r="H4635" t="s">
        <v>135</v>
      </c>
      <c r="I4635" t="s">
        <v>136</v>
      </c>
      <c r="J4635" t="s">
        <v>137</v>
      </c>
      <c r="K4635" t="s">
        <v>163</v>
      </c>
      <c r="L4635" t="s">
        <v>13438</v>
      </c>
      <c r="M4635" t="s">
        <v>13439</v>
      </c>
      <c r="N4635">
        <v>1.3733333329999999</v>
      </c>
      <c r="O4635">
        <v>0</v>
      </c>
      <c r="P4635">
        <v>21</v>
      </c>
      <c r="Q4635">
        <v>0</v>
      </c>
      <c r="R4635">
        <v>1</v>
      </c>
      <c r="S4635">
        <v>0</v>
      </c>
      <c r="T4635">
        <v>1</v>
      </c>
      <c r="U4635">
        <v>0</v>
      </c>
      <c r="V4635">
        <v>0</v>
      </c>
      <c r="W4635">
        <v>0</v>
      </c>
      <c r="X4635">
        <v>0.94690345443395008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0.94690345443395008</v>
      </c>
    </row>
    <row r="4636" spans="1:31" x14ac:dyDescent="0.25">
      <c r="A4636">
        <v>2388409</v>
      </c>
      <c r="B4636">
        <v>1</v>
      </c>
      <c r="C4636" t="s">
        <v>80</v>
      </c>
      <c r="D4636" t="s">
        <v>106</v>
      </c>
      <c r="E4636" t="s">
        <v>279</v>
      </c>
      <c r="F4636" t="s">
        <v>13440</v>
      </c>
      <c r="G4636" t="s">
        <v>134</v>
      </c>
      <c r="H4636" t="s">
        <v>143</v>
      </c>
      <c r="I4636" t="s">
        <v>136</v>
      </c>
      <c r="J4636" t="s">
        <v>137</v>
      </c>
      <c r="K4636" t="s">
        <v>138</v>
      </c>
      <c r="L4636" t="s">
        <v>13441</v>
      </c>
      <c r="M4636" t="s">
        <v>13442</v>
      </c>
      <c r="N4636">
        <v>7.6041666660000002</v>
      </c>
      <c r="O4636">
        <v>0</v>
      </c>
      <c r="P4636">
        <v>1237</v>
      </c>
      <c r="Q4636">
        <v>20</v>
      </c>
      <c r="R4636">
        <v>153</v>
      </c>
      <c r="S4636">
        <v>12</v>
      </c>
      <c r="T4636">
        <v>261</v>
      </c>
      <c r="U4636">
        <v>0</v>
      </c>
      <c r="V4636">
        <v>0</v>
      </c>
      <c r="W4636">
        <v>0</v>
      </c>
      <c r="X4636">
        <v>1380.2162828922674</v>
      </c>
      <c r="Y4636">
        <v>82.879792822832314</v>
      </c>
      <c r="Z4636">
        <v>496.03220953269454</v>
      </c>
      <c r="AA4636">
        <v>132.06409724267061</v>
      </c>
      <c r="AB4636">
        <v>942.20839964821153</v>
      </c>
      <c r="AC4636">
        <v>0</v>
      </c>
      <c r="AD4636">
        <v>0</v>
      </c>
      <c r="AE4636">
        <v>3033.4007821386763</v>
      </c>
    </row>
    <row r="4637" spans="1:31" x14ac:dyDescent="0.25">
      <c r="A4637">
        <v>2388515</v>
      </c>
      <c r="B4637">
        <v>1</v>
      </c>
      <c r="C4637" t="s">
        <v>80</v>
      </c>
      <c r="D4637" t="s">
        <v>110</v>
      </c>
      <c r="E4637" t="s">
        <v>157</v>
      </c>
      <c r="F4637" t="s">
        <v>13443</v>
      </c>
      <c r="G4637" t="s">
        <v>147</v>
      </c>
      <c r="H4637" t="s">
        <v>135</v>
      </c>
      <c r="I4637" t="s">
        <v>136</v>
      </c>
      <c r="J4637" t="s">
        <v>137</v>
      </c>
      <c r="K4637" t="s">
        <v>138</v>
      </c>
      <c r="L4637" t="s">
        <v>13444</v>
      </c>
      <c r="M4637" t="s">
        <v>13445</v>
      </c>
      <c r="N4637">
        <v>6.1044444440000003</v>
      </c>
      <c r="O4637">
        <v>0</v>
      </c>
      <c r="P4637">
        <v>154</v>
      </c>
      <c r="Q4637">
        <v>0</v>
      </c>
      <c r="R4637">
        <v>0</v>
      </c>
      <c r="S4637">
        <v>0</v>
      </c>
      <c r="T4637">
        <v>13</v>
      </c>
      <c r="U4637">
        <v>0</v>
      </c>
      <c r="V4637">
        <v>0</v>
      </c>
      <c r="W4637">
        <v>0</v>
      </c>
      <c r="X4637">
        <v>178.3735216488399</v>
      </c>
      <c r="Y4637">
        <v>0</v>
      </c>
      <c r="Z4637">
        <v>0</v>
      </c>
      <c r="AA4637">
        <v>0</v>
      </c>
      <c r="AB4637">
        <v>99.328828479889921</v>
      </c>
      <c r="AC4637">
        <v>0</v>
      </c>
      <c r="AD4637">
        <v>0</v>
      </c>
      <c r="AE4637">
        <v>277.70235012872979</v>
      </c>
    </row>
    <row r="4638" spans="1:31" x14ac:dyDescent="0.25">
      <c r="A4638">
        <v>2388538</v>
      </c>
      <c r="B4638">
        <v>1</v>
      </c>
      <c r="C4638" t="s">
        <v>80</v>
      </c>
      <c r="D4638" t="s">
        <v>96</v>
      </c>
      <c r="E4638" t="s">
        <v>157</v>
      </c>
      <c r="F4638" t="s">
        <v>13446</v>
      </c>
      <c r="G4638" t="s">
        <v>134</v>
      </c>
      <c r="H4638" t="s">
        <v>135</v>
      </c>
      <c r="I4638" t="s">
        <v>136</v>
      </c>
      <c r="J4638" t="s">
        <v>137</v>
      </c>
      <c r="K4638" t="s">
        <v>138</v>
      </c>
      <c r="L4638" t="s">
        <v>13447</v>
      </c>
      <c r="M4638" t="s">
        <v>13448</v>
      </c>
      <c r="N4638">
        <v>7.0177777770000001</v>
      </c>
      <c r="O4638">
        <v>0</v>
      </c>
      <c r="P4638">
        <v>20</v>
      </c>
      <c r="Q4638">
        <v>0</v>
      </c>
      <c r="R4638">
        <v>1</v>
      </c>
      <c r="S4638">
        <v>0</v>
      </c>
      <c r="T4638">
        <v>4</v>
      </c>
      <c r="U4638">
        <v>0</v>
      </c>
      <c r="V4638">
        <v>0</v>
      </c>
      <c r="W4638">
        <v>0</v>
      </c>
      <c r="X4638">
        <v>41.874570297827105</v>
      </c>
      <c r="Y4638">
        <v>0</v>
      </c>
      <c r="Z4638">
        <v>0</v>
      </c>
      <c r="AA4638">
        <v>0</v>
      </c>
      <c r="AB4638">
        <v>2.5773990265522819</v>
      </c>
      <c r="AC4638">
        <v>0</v>
      </c>
      <c r="AD4638">
        <v>0</v>
      </c>
      <c r="AE4638">
        <v>44.451969324379391</v>
      </c>
    </row>
    <row r="4639" spans="1:31" x14ac:dyDescent="0.25">
      <c r="A4639">
        <v>2388375</v>
      </c>
      <c r="B4639">
        <v>1</v>
      </c>
      <c r="C4639" t="s">
        <v>80</v>
      </c>
      <c r="D4639" t="s">
        <v>93</v>
      </c>
      <c r="E4639" t="s">
        <v>157</v>
      </c>
      <c r="F4639" t="s">
        <v>13449</v>
      </c>
      <c r="G4639" t="s">
        <v>272</v>
      </c>
      <c r="H4639" t="s">
        <v>135</v>
      </c>
      <c r="I4639" t="s">
        <v>136</v>
      </c>
      <c r="J4639" t="s">
        <v>137</v>
      </c>
      <c r="K4639" t="s">
        <v>163</v>
      </c>
      <c r="L4639" t="s">
        <v>13450</v>
      </c>
      <c r="M4639" t="s">
        <v>13451</v>
      </c>
      <c r="N4639">
        <v>4.6283333329999996</v>
      </c>
      <c r="O4639">
        <v>0</v>
      </c>
      <c r="P4639">
        <v>28</v>
      </c>
      <c r="Q4639">
        <v>0</v>
      </c>
      <c r="R4639">
        <v>0</v>
      </c>
      <c r="S4639">
        <v>0</v>
      </c>
      <c r="T4639">
        <v>1</v>
      </c>
      <c r="U4639">
        <v>0</v>
      </c>
      <c r="V4639">
        <v>0</v>
      </c>
      <c r="W4639">
        <v>0</v>
      </c>
      <c r="X4639">
        <v>13.862607838657688</v>
      </c>
      <c r="Y4639">
        <v>0</v>
      </c>
      <c r="Z4639">
        <v>0</v>
      </c>
      <c r="AA4639">
        <v>0</v>
      </c>
      <c r="AB4639">
        <v>6.8595857518728334E-2</v>
      </c>
      <c r="AC4639">
        <v>0</v>
      </c>
      <c r="AD4639">
        <v>0</v>
      </c>
      <c r="AE4639">
        <v>13.931203696176416</v>
      </c>
    </row>
    <row r="4640" spans="1:31" x14ac:dyDescent="0.25">
      <c r="A4640">
        <v>2388770</v>
      </c>
      <c r="B4640">
        <v>1</v>
      </c>
      <c r="C4640" t="s">
        <v>80</v>
      </c>
      <c r="D4640" t="s">
        <v>88</v>
      </c>
      <c r="E4640" t="s">
        <v>157</v>
      </c>
      <c r="F4640" t="s">
        <v>13452</v>
      </c>
      <c r="G4640" t="s">
        <v>254</v>
      </c>
      <c r="H4640" t="s">
        <v>135</v>
      </c>
      <c r="I4640" t="s">
        <v>136</v>
      </c>
      <c r="J4640" t="s">
        <v>137</v>
      </c>
      <c r="K4640" t="s">
        <v>163</v>
      </c>
      <c r="L4640" t="s">
        <v>13453</v>
      </c>
      <c r="M4640" t="s">
        <v>13454</v>
      </c>
      <c r="N4640">
        <v>2.466388888</v>
      </c>
      <c r="O4640">
        <v>0</v>
      </c>
      <c r="P4640">
        <v>157</v>
      </c>
      <c r="Q4640">
        <v>0</v>
      </c>
      <c r="R4640">
        <v>0</v>
      </c>
      <c r="S4640">
        <v>0</v>
      </c>
      <c r="T4640">
        <v>17</v>
      </c>
      <c r="U4640">
        <v>0</v>
      </c>
      <c r="V4640">
        <v>0</v>
      </c>
      <c r="W4640">
        <v>0</v>
      </c>
      <c r="X4640">
        <v>83.354851884509173</v>
      </c>
      <c r="Y4640">
        <v>0</v>
      </c>
      <c r="Z4640">
        <v>0</v>
      </c>
      <c r="AA4640">
        <v>0</v>
      </c>
      <c r="AB4640">
        <v>47.133447693688701</v>
      </c>
      <c r="AC4640">
        <v>0</v>
      </c>
      <c r="AD4640">
        <v>0</v>
      </c>
      <c r="AE4640">
        <v>130.48829957819788</v>
      </c>
    </row>
    <row r="4641" spans="1:31" x14ac:dyDescent="0.25">
      <c r="A4641">
        <v>2388438</v>
      </c>
      <c r="B4641">
        <v>1</v>
      </c>
      <c r="C4641" t="s">
        <v>81</v>
      </c>
      <c r="D4641" t="s">
        <v>128</v>
      </c>
      <c r="E4641" t="s">
        <v>181</v>
      </c>
      <c r="F4641" t="s">
        <v>13455</v>
      </c>
      <c r="G4641" t="s">
        <v>235</v>
      </c>
      <c r="H4641" t="s">
        <v>135</v>
      </c>
      <c r="I4641" t="s">
        <v>136</v>
      </c>
      <c r="J4641" t="s">
        <v>3</v>
      </c>
      <c r="K4641" t="s">
        <v>163</v>
      </c>
      <c r="L4641" t="s">
        <v>13456</v>
      </c>
      <c r="M4641" t="s">
        <v>13457</v>
      </c>
      <c r="N4641">
        <v>2.9541666659999999</v>
      </c>
      <c r="O4641">
        <v>0</v>
      </c>
      <c r="P4641">
        <v>5</v>
      </c>
      <c r="Q4641">
        <v>0</v>
      </c>
      <c r="R4641">
        <v>0</v>
      </c>
      <c r="S4641">
        <v>0</v>
      </c>
      <c r="T4641">
        <v>1</v>
      </c>
      <c r="U4641">
        <v>0</v>
      </c>
      <c r="V4641">
        <v>0</v>
      </c>
      <c r="W4641">
        <v>0</v>
      </c>
      <c r="X4641">
        <v>2.5832483277348364</v>
      </c>
      <c r="Y4641">
        <v>0</v>
      </c>
      <c r="Z4641">
        <v>0</v>
      </c>
      <c r="AA4641">
        <v>0</v>
      </c>
      <c r="AB4641">
        <v>0.36439304926474453</v>
      </c>
      <c r="AC4641">
        <v>0</v>
      </c>
      <c r="AD4641">
        <v>0</v>
      </c>
      <c r="AE4641">
        <v>2.9476413769995808</v>
      </c>
    </row>
    <row r="4642" spans="1:31" x14ac:dyDescent="0.25">
      <c r="A4642">
        <v>2388830</v>
      </c>
      <c r="B4642">
        <v>1</v>
      </c>
      <c r="C4642" t="s">
        <v>80</v>
      </c>
      <c r="D4642" t="s">
        <v>84</v>
      </c>
      <c r="E4642" t="s">
        <v>181</v>
      </c>
      <c r="F4642" t="s">
        <v>13458</v>
      </c>
      <c r="G4642" t="s">
        <v>231</v>
      </c>
      <c r="H4642" t="s">
        <v>135</v>
      </c>
      <c r="I4642" t="s">
        <v>136</v>
      </c>
      <c r="J4642" t="s">
        <v>137</v>
      </c>
      <c r="K4642" t="s">
        <v>163</v>
      </c>
      <c r="L4642" t="s">
        <v>13459</v>
      </c>
      <c r="M4642" t="s">
        <v>13460</v>
      </c>
      <c r="N4642">
        <v>2.9591666659999998</v>
      </c>
      <c r="O4642">
        <v>0</v>
      </c>
      <c r="P4642">
        <v>21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13.174808280371785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13.174808280371785</v>
      </c>
    </row>
    <row r="4643" spans="1:31" x14ac:dyDescent="0.25">
      <c r="A4643">
        <v>2388475</v>
      </c>
      <c r="B4643">
        <v>1</v>
      </c>
      <c r="C4643" t="s">
        <v>80</v>
      </c>
      <c r="D4643" t="s">
        <v>101</v>
      </c>
      <c r="E4643" t="s">
        <v>132</v>
      </c>
      <c r="F4643" t="s">
        <v>13461</v>
      </c>
      <c r="G4643" t="s">
        <v>147</v>
      </c>
      <c r="H4643" t="s">
        <v>135</v>
      </c>
      <c r="I4643" t="s">
        <v>136</v>
      </c>
      <c r="J4643" t="s">
        <v>137</v>
      </c>
      <c r="K4643" t="s">
        <v>138</v>
      </c>
      <c r="L4643" t="s">
        <v>13462</v>
      </c>
      <c r="M4643" t="s">
        <v>13463</v>
      </c>
      <c r="N4643">
        <v>7.9927777769999997</v>
      </c>
      <c r="O4643">
        <v>0</v>
      </c>
      <c r="P4643">
        <v>39</v>
      </c>
      <c r="Q4643">
        <v>0</v>
      </c>
      <c r="R4643">
        <v>1</v>
      </c>
      <c r="S4643">
        <v>0</v>
      </c>
      <c r="T4643">
        <v>15</v>
      </c>
      <c r="U4643">
        <v>0</v>
      </c>
      <c r="V4643">
        <v>0</v>
      </c>
      <c r="W4643">
        <v>0</v>
      </c>
      <c r="X4643">
        <v>101.65741336323795</v>
      </c>
      <c r="Y4643">
        <v>0</v>
      </c>
      <c r="Z4643">
        <v>8.038372370236166</v>
      </c>
      <c r="AA4643">
        <v>0</v>
      </c>
      <c r="AB4643">
        <v>120.28627232011965</v>
      </c>
      <c r="AC4643">
        <v>0</v>
      </c>
      <c r="AD4643">
        <v>0</v>
      </c>
      <c r="AE4643">
        <v>229.98205805359376</v>
      </c>
    </row>
    <row r="4644" spans="1:31" x14ac:dyDescent="0.25">
      <c r="A4644">
        <v>2411160</v>
      </c>
      <c r="B4644">
        <v>1</v>
      </c>
      <c r="C4644" t="s">
        <v>80</v>
      </c>
      <c r="D4644" t="s">
        <v>94</v>
      </c>
      <c r="E4644" t="s">
        <v>153</v>
      </c>
      <c r="F4644" t="s">
        <v>13202</v>
      </c>
      <c r="G4644" t="s">
        <v>220</v>
      </c>
      <c r="H4644" t="s">
        <v>143</v>
      </c>
      <c r="I4644" t="s">
        <v>136</v>
      </c>
      <c r="J4644" t="s">
        <v>137</v>
      </c>
      <c r="K4644" t="s">
        <v>163</v>
      </c>
      <c r="L4644" t="s">
        <v>13464</v>
      </c>
      <c r="M4644" t="s">
        <v>13465</v>
      </c>
      <c r="N4644">
        <v>0.52055555499999995</v>
      </c>
      <c r="O4644">
        <v>0</v>
      </c>
      <c r="P4644">
        <v>0</v>
      </c>
      <c r="Q4644">
        <v>1</v>
      </c>
      <c r="R4644">
        <v>129</v>
      </c>
      <c r="S4644">
        <v>0</v>
      </c>
      <c r="T4644">
        <v>8</v>
      </c>
      <c r="U4644">
        <v>0</v>
      </c>
      <c r="V4644">
        <v>0</v>
      </c>
      <c r="W4644">
        <v>0</v>
      </c>
      <c r="X4644">
        <v>0</v>
      </c>
      <c r="Y4644">
        <v>5.5477874885993455</v>
      </c>
      <c r="Z4644">
        <v>12.88157740788732</v>
      </c>
      <c r="AA4644">
        <v>0</v>
      </c>
      <c r="AB4644">
        <v>2.4041289230539666</v>
      </c>
      <c r="AC4644">
        <v>0</v>
      </c>
      <c r="AD4644">
        <v>0</v>
      </c>
      <c r="AE4644">
        <v>20.833493819540635</v>
      </c>
    </row>
    <row r="4645" spans="1:31" x14ac:dyDescent="0.25">
      <c r="A4645">
        <v>2388684</v>
      </c>
      <c r="B4645">
        <v>1</v>
      </c>
      <c r="C4645" t="s">
        <v>80</v>
      </c>
      <c r="D4645" t="s">
        <v>93</v>
      </c>
      <c r="E4645" t="s">
        <v>157</v>
      </c>
      <c r="F4645" t="s">
        <v>13466</v>
      </c>
      <c r="G4645" t="s">
        <v>272</v>
      </c>
      <c r="H4645" t="s">
        <v>135</v>
      </c>
      <c r="I4645" t="s">
        <v>136</v>
      </c>
      <c r="J4645" t="s">
        <v>137</v>
      </c>
      <c r="K4645" t="s">
        <v>163</v>
      </c>
      <c r="L4645" t="s">
        <v>13467</v>
      </c>
      <c r="M4645" t="s">
        <v>13468</v>
      </c>
      <c r="N4645">
        <v>2.9822222219999999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2</v>
      </c>
      <c r="U4645">
        <v>0</v>
      </c>
      <c r="V4645">
        <v>0</v>
      </c>
      <c r="W4645">
        <v>0</v>
      </c>
      <c r="X4645">
        <v>2.7547574157777782E-5</v>
      </c>
      <c r="Y4645">
        <v>0</v>
      </c>
      <c r="Z4645">
        <v>0</v>
      </c>
      <c r="AA4645">
        <v>0</v>
      </c>
      <c r="AB4645">
        <v>6.0124130278339836</v>
      </c>
      <c r="AC4645">
        <v>0</v>
      </c>
      <c r="AD4645">
        <v>0</v>
      </c>
      <c r="AE4645">
        <v>6.0124405754081414</v>
      </c>
    </row>
    <row r="4646" spans="1:31" x14ac:dyDescent="0.25">
      <c r="A4646">
        <v>2388584</v>
      </c>
      <c r="B4646">
        <v>1</v>
      </c>
      <c r="C4646" t="s">
        <v>81</v>
      </c>
      <c r="D4646" t="s">
        <v>126</v>
      </c>
      <c r="E4646" t="s">
        <v>279</v>
      </c>
      <c r="F4646" t="s">
        <v>13469</v>
      </c>
      <c r="G4646" t="s">
        <v>162</v>
      </c>
      <c r="H4646" t="s">
        <v>143</v>
      </c>
      <c r="I4646" t="s">
        <v>136</v>
      </c>
      <c r="J4646" t="s">
        <v>137</v>
      </c>
      <c r="K4646" t="s">
        <v>163</v>
      </c>
      <c r="L4646" t="s">
        <v>13470</v>
      </c>
      <c r="M4646" t="s">
        <v>13471</v>
      </c>
      <c r="N4646">
        <v>3.8491666659999999</v>
      </c>
      <c r="O4646">
        <v>0</v>
      </c>
      <c r="P4646">
        <v>208</v>
      </c>
      <c r="Q4646">
        <v>0</v>
      </c>
      <c r="R4646">
        <v>26</v>
      </c>
      <c r="S4646">
        <v>0</v>
      </c>
      <c r="T4646">
        <v>8</v>
      </c>
      <c r="U4646">
        <v>0</v>
      </c>
      <c r="V4646">
        <v>0</v>
      </c>
      <c r="W4646">
        <v>0</v>
      </c>
      <c r="X4646">
        <v>93.391573862460476</v>
      </c>
      <c r="Y4646">
        <v>0</v>
      </c>
      <c r="Z4646">
        <v>25.497410890058376</v>
      </c>
      <c r="AA4646">
        <v>0</v>
      </c>
      <c r="AB4646">
        <v>9.4440129195433862</v>
      </c>
      <c r="AC4646">
        <v>0</v>
      </c>
      <c r="AD4646">
        <v>0</v>
      </c>
      <c r="AE4646">
        <v>128.33299767206225</v>
      </c>
    </row>
    <row r="4647" spans="1:31" x14ac:dyDescent="0.25">
      <c r="A4647">
        <v>2388730</v>
      </c>
      <c r="B4647">
        <v>1</v>
      </c>
      <c r="C4647" t="s">
        <v>80</v>
      </c>
      <c r="D4647" t="s">
        <v>84</v>
      </c>
      <c r="E4647" t="s">
        <v>132</v>
      </c>
      <c r="F4647" t="s">
        <v>4394</v>
      </c>
      <c r="G4647" t="s">
        <v>1316</v>
      </c>
      <c r="H4647" t="s">
        <v>135</v>
      </c>
      <c r="I4647" t="s">
        <v>136</v>
      </c>
      <c r="J4647" t="s">
        <v>3</v>
      </c>
      <c r="K4647" t="s">
        <v>163</v>
      </c>
      <c r="L4647" t="s">
        <v>13472</v>
      </c>
      <c r="M4647" t="s">
        <v>13473</v>
      </c>
      <c r="N4647">
        <v>10.514166665999999</v>
      </c>
      <c r="O4647">
        <v>0</v>
      </c>
      <c r="P4647">
        <v>12</v>
      </c>
      <c r="Q4647">
        <v>0</v>
      </c>
      <c r="R4647">
        <v>0</v>
      </c>
      <c r="S4647">
        <v>0</v>
      </c>
      <c r="T4647">
        <v>225</v>
      </c>
      <c r="U4647">
        <v>0</v>
      </c>
      <c r="V4647">
        <v>4</v>
      </c>
      <c r="W4647">
        <v>0</v>
      </c>
      <c r="X4647">
        <v>35.911216226519123</v>
      </c>
      <c r="Y4647">
        <v>0</v>
      </c>
      <c r="Z4647">
        <v>0</v>
      </c>
      <c r="AA4647">
        <v>0</v>
      </c>
      <c r="AB4647">
        <v>1676.8501403756377</v>
      </c>
      <c r="AC4647">
        <v>0</v>
      </c>
      <c r="AD4647">
        <v>557.94150243475099</v>
      </c>
      <c r="AE4647">
        <v>2270.7028590369077</v>
      </c>
    </row>
    <row r="4648" spans="1:31" x14ac:dyDescent="0.25">
      <c r="A4648">
        <v>2388598</v>
      </c>
      <c r="B4648">
        <v>1</v>
      </c>
      <c r="C4648" t="s">
        <v>80</v>
      </c>
      <c r="D4648" t="s">
        <v>108</v>
      </c>
      <c r="E4648" t="s">
        <v>157</v>
      </c>
      <c r="F4648" t="s">
        <v>13474</v>
      </c>
      <c r="G4648" t="s">
        <v>272</v>
      </c>
      <c r="H4648" t="s">
        <v>135</v>
      </c>
      <c r="I4648" t="s">
        <v>136</v>
      </c>
      <c r="J4648" t="s">
        <v>137</v>
      </c>
      <c r="K4648" t="s">
        <v>163</v>
      </c>
      <c r="L4648" t="s">
        <v>13475</v>
      </c>
      <c r="M4648" t="s">
        <v>13476</v>
      </c>
      <c r="N4648">
        <v>3.1302777769999999</v>
      </c>
      <c r="O4648">
        <v>0</v>
      </c>
      <c r="P4648">
        <v>7</v>
      </c>
      <c r="Q4648">
        <v>0</v>
      </c>
      <c r="R4648">
        <v>1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9.0686922576875304</v>
      </c>
      <c r="Y4648">
        <v>0</v>
      </c>
      <c r="Z4648">
        <v>3.116116082575533</v>
      </c>
      <c r="AA4648">
        <v>0</v>
      </c>
      <c r="AB4648">
        <v>0</v>
      </c>
      <c r="AC4648">
        <v>0</v>
      </c>
      <c r="AD4648">
        <v>0</v>
      </c>
      <c r="AE4648">
        <v>12.184808340263064</v>
      </c>
    </row>
    <row r="4649" spans="1:31" x14ac:dyDescent="0.25">
      <c r="A4649">
        <v>2388455</v>
      </c>
      <c r="B4649">
        <v>1</v>
      </c>
      <c r="C4649" t="s">
        <v>80</v>
      </c>
      <c r="D4649" t="s">
        <v>82</v>
      </c>
      <c r="E4649" t="s">
        <v>181</v>
      </c>
      <c r="F4649" t="s">
        <v>11859</v>
      </c>
      <c r="G4649" t="s">
        <v>231</v>
      </c>
      <c r="H4649" t="s">
        <v>135</v>
      </c>
      <c r="I4649" t="s">
        <v>136</v>
      </c>
      <c r="J4649" t="s">
        <v>137</v>
      </c>
      <c r="K4649" t="s">
        <v>163</v>
      </c>
      <c r="L4649" t="s">
        <v>13477</v>
      </c>
      <c r="M4649" t="s">
        <v>13478</v>
      </c>
      <c r="N4649">
        <v>6.9138888879999998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</row>
    <row r="4650" spans="1:31" x14ac:dyDescent="0.25">
      <c r="A4650">
        <v>2388767</v>
      </c>
      <c r="B4650">
        <v>1</v>
      </c>
      <c r="C4650" t="s">
        <v>81</v>
      </c>
      <c r="D4650" t="s">
        <v>123</v>
      </c>
      <c r="E4650" t="s">
        <v>157</v>
      </c>
      <c r="F4650" t="s">
        <v>13479</v>
      </c>
      <c r="G4650" t="s">
        <v>272</v>
      </c>
      <c r="H4650" t="s">
        <v>135</v>
      </c>
      <c r="I4650" t="s">
        <v>136</v>
      </c>
      <c r="J4650" t="s">
        <v>137</v>
      </c>
      <c r="K4650" t="s">
        <v>163</v>
      </c>
      <c r="L4650" t="s">
        <v>13480</v>
      </c>
      <c r="M4650" t="s">
        <v>13481</v>
      </c>
      <c r="N4650">
        <v>1.6558333329999999</v>
      </c>
      <c r="O4650">
        <v>0</v>
      </c>
      <c r="P4650">
        <v>41</v>
      </c>
      <c r="Q4650">
        <v>0</v>
      </c>
      <c r="R4650">
        <v>6</v>
      </c>
      <c r="S4650">
        <v>0</v>
      </c>
      <c r="T4650">
        <v>3</v>
      </c>
      <c r="U4650">
        <v>0</v>
      </c>
      <c r="V4650">
        <v>0</v>
      </c>
      <c r="W4650">
        <v>0</v>
      </c>
      <c r="X4650">
        <v>20.524338688244317</v>
      </c>
      <c r="Y4650">
        <v>0</v>
      </c>
      <c r="Z4650">
        <v>19.887654372920004</v>
      </c>
      <c r="AA4650">
        <v>0</v>
      </c>
      <c r="AB4650">
        <v>1.613381022964306</v>
      </c>
      <c r="AC4650">
        <v>0</v>
      </c>
      <c r="AD4650">
        <v>0</v>
      </c>
      <c r="AE4650">
        <v>42.025374084128629</v>
      </c>
    </row>
    <row r="4651" spans="1:31" x14ac:dyDescent="0.25">
      <c r="A4651">
        <v>2388667</v>
      </c>
      <c r="B4651">
        <v>1</v>
      </c>
      <c r="C4651" t="s">
        <v>80</v>
      </c>
      <c r="D4651" t="s">
        <v>96</v>
      </c>
      <c r="E4651" t="s">
        <v>157</v>
      </c>
      <c r="F4651" t="s">
        <v>13482</v>
      </c>
      <c r="G4651" t="s">
        <v>235</v>
      </c>
      <c r="H4651" t="s">
        <v>135</v>
      </c>
      <c r="I4651" t="s">
        <v>136</v>
      </c>
      <c r="J4651" t="s">
        <v>3</v>
      </c>
      <c r="K4651" t="s">
        <v>163</v>
      </c>
      <c r="L4651" t="s">
        <v>13483</v>
      </c>
      <c r="M4651" t="s">
        <v>13484</v>
      </c>
      <c r="N4651">
        <v>4.8938888880000002</v>
      </c>
      <c r="O4651">
        <v>0</v>
      </c>
      <c r="P4651">
        <v>43</v>
      </c>
      <c r="Q4651">
        <v>0</v>
      </c>
      <c r="R4651">
        <v>0</v>
      </c>
      <c r="S4651">
        <v>0</v>
      </c>
      <c r="T4651">
        <v>2</v>
      </c>
      <c r="U4651">
        <v>0</v>
      </c>
      <c r="V4651">
        <v>0</v>
      </c>
      <c r="W4651">
        <v>0</v>
      </c>
      <c r="X4651">
        <v>74.999600461266454</v>
      </c>
      <c r="Y4651">
        <v>0</v>
      </c>
      <c r="Z4651">
        <v>0</v>
      </c>
      <c r="AA4651">
        <v>0</v>
      </c>
      <c r="AB4651">
        <v>1.482970877621522</v>
      </c>
      <c r="AC4651">
        <v>0</v>
      </c>
      <c r="AD4651">
        <v>0</v>
      </c>
      <c r="AE4651">
        <v>76.482571338887979</v>
      </c>
    </row>
    <row r="4652" spans="1:31" x14ac:dyDescent="0.25">
      <c r="A4652">
        <v>2388498</v>
      </c>
      <c r="B4652">
        <v>1</v>
      </c>
      <c r="C4652" t="s">
        <v>80</v>
      </c>
      <c r="D4652" t="s">
        <v>110</v>
      </c>
      <c r="E4652" t="s">
        <v>157</v>
      </c>
      <c r="F4652" t="s">
        <v>13485</v>
      </c>
      <c r="G4652" t="s">
        <v>147</v>
      </c>
      <c r="H4652" t="s">
        <v>135</v>
      </c>
      <c r="I4652" t="s">
        <v>136</v>
      </c>
      <c r="J4652" t="s">
        <v>137</v>
      </c>
      <c r="K4652" t="s">
        <v>138</v>
      </c>
      <c r="L4652" t="s">
        <v>13486</v>
      </c>
      <c r="M4652" t="s">
        <v>13487</v>
      </c>
      <c r="N4652">
        <v>6.5305555550000003</v>
      </c>
      <c r="O4652">
        <v>0</v>
      </c>
      <c r="P4652">
        <v>131</v>
      </c>
      <c r="Q4652">
        <v>0</v>
      </c>
      <c r="R4652">
        <v>0</v>
      </c>
      <c r="S4652">
        <v>0</v>
      </c>
      <c r="T4652">
        <v>6</v>
      </c>
      <c r="U4652">
        <v>0</v>
      </c>
      <c r="V4652">
        <v>0</v>
      </c>
      <c r="W4652">
        <v>0</v>
      </c>
      <c r="X4652">
        <v>158.94540167513614</v>
      </c>
      <c r="Y4652">
        <v>0</v>
      </c>
      <c r="Z4652">
        <v>0</v>
      </c>
      <c r="AA4652">
        <v>0</v>
      </c>
      <c r="AB4652">
        <v>79.227504496046222</v>
      </c>
      <c r="AC4652">
        <v>0</v>
      </c>
      <c r="AD4652">
        <v>0</v>
      </c>
      <c r="AE4652">
        <v>238.17290617118238</v>
      </c>
    </row>
    <row r="4653" spans="1:31" x14ac:dyDescent="0.25">
      <c r="A4653">
        <v>2388661</v>
      </c>
      <c r="B4653">
        <v>1</v>
      </c>
      <c r="C4653" t="s">
        <v>80</v>
      </c>
      <c r="D4653" t="s">
        <v>84</v>
      </c>
      <c r="E4653" t="s">
        <v>181</v>
      </c>
      <c r="F4653" t="s">
        <v>13488</v>
      </c>
      <c r="G4653" t="s">
        <v>183</v>
      </c>
      <c r="H4653" t="s">
        <v>135</v>
      </c>
      <c r="I4653" t="s">
        <v>136</v>
      </c>
      <c r="J4653" t="s">
        <v>137</v>
      </c>
      <c r="K4653" t="s">
        <v>163</v>
      </c>
      <c r="L4653" t="s">
        <v>13489</v>
      </c>
      <c r="M4653" t="s">
        <v>13490</v>
      </c>
      <c r="N4653">
        <v>4.6286111109999997</v>
      </c>
      <c r="O4653">
        <v>0</v>
      </c>
      <c r="P4653">
        <v>1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4.9307458180152359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4.9307458180152359</v>
      </c>
    </row>
    <row r="4654" spans="1:31" x14ac:dyDescent="0.25">
      <c r="A4654">
        <v>2388704</v>
      </c>
      <c r="B4654">
        <v>1</v>
      </c>
      <c r="C4654" t="s">
        <v>80</v>
      </c>
      <c r="D4654" t="s">
        <v>82</v>
      </c>
      <c r="E4654" t="s">
        <v>181</v>
      </c>
      <c r="F4654" t="s">
        <v>13491</v>
      </c>
      <c r="G4654" t="s">
        <v>224</v>
      </c>
      <c r="H4654" t="s">
        <v>135</v>
      </c>
      <c r="I4654" t="s">
        <v>136</v>
      </c>
      <c r="J4654" t="s">
        <v>137</v>
      </c>
      <c r="K4654" t="s">
        <v>163</v>
      </c>
      <c r="L4654" t="s">
        <v>13492</v>
      </c>
      <c r="M4654" t="s">
        <v>13493</v>
      </c>
      <c r="N4654">
        <v>2.364166666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10</v>
      </c>
      <c r="U4654">
        <v>0</v>
      </c>
      <c r="V4654">
        <v>0</v>
      </c>
      <c r="W4654">
        <v>0</v>
      </c>
      <c r="X4654">
        <v>0.15165986914829335</v>
      </c>
      <c r="Y4654">
        <v>0</v>
      </c>
      <c r="Z4654">
        <v>0</v>
      </c>
      <c r="AA4654">
        <v>0</v>
      </c>
      <c r="AB4654">
        <v>14.621876513549942</v>
      </c>
      <c r="AC4654">
        <v>0</v>
      </c>
      <c r="AD4654">
        <v>0</v>
      </c>
      <c r="AE4654">
        <v>14.773536382698236</v>
      </c>
    </row>
    <row r="4655" spans="1:31" x14ac:dyDescent="0.25">
      <c r="A4655">
        <v>2388564</v>
      </c>
      <c r="B4655">
        <v>1</v>
      </c>
      <c r="C4655" t="s">
        <v>80</v>
      </c>
      <c r="D4655" t="s">
        <v>82</v>
      </c>
      <c r="E4655" t="s">
        <v>157</v>
      </c>
      <c r="F4655" t="s">
        <v>13494</v>
      </c>
      <c r="G4655" t="s">
        <v>297</v>
      </c>
      <c r="H4655" t="s">
        <v>135</v>
      </c>
      <c r="I4655" t="s">
        <v>136</v>
      </c>
      <c r="J4655" t="s">
        <v>137</v>
      </c>
      <c r="K4655" t="s">
        <v>163</v>
      </c>
      <c r="L4655" t="s">
        <v>13495</v>
      </c>
      <c r="M4655" t="s">
        <v>13496</v>
      </c>
      <c r="N4655">
        <v>3.6811111109999999</v>
      </c>
      <c r="O4655">
        <v>0</v>
      </c>
      <c r="P4655">
        <v>270</v>
      </c>
      <c r="Q4655">
        <v>0</v>
      </c>
      <c r="R4655">
        <v>0</v>
      </c>
      <c r="S4655">
        <v>0</v>
      </c>
      <c r="T4655">
        <v>5</v>
      </c>
      <c r="U4655">
        <v>0</v>
      </c>
      <c r="V4655">
        <v>0</v>
      </c>
      <c r="W4655">
        <v>0</v>
      </c>
      <c r="X4655">
        <v>228.13180550595649</v>
      </c>
      <c r="Y4655">
        <v>0</v>
      </c>
      <c r="Z4655">
        <v>0</v>
      </c>
      <c r="AA4655">
        <v>0</v>
      </c>
      <c r="AB4655">
        <v>8.01582325938503</v>
      </c>
      <c r="AC4655">
        <v>0</v>
      </c>
      <c r="AD4655">
        <v>0</v>
      </c>
      <c r="AE4655">
        <v>236.14762876534152</v>
      </c>
    </row>
    <row r="4656" spans="1:31" x14ac:dyDescent="0.25">
      <c r="A4656">
        <v>2388418</v>
      </c>
      <c r="B4656">
        <v>1</v>
      </c>
      <c r="C4656" t="s">
        <v>80</v>
      </c>
      <c r="D4656" t="s">
        <v>92</v>
      </c>
      <c r="E4656" t="s">
        <v>153</v>
      </c>
      <c r="F4656" t="s">
        <v>11193</v>
      </c>
      <c r="G4656" t="s">
        <v>147</v>
      </c>
      <c r="H4656" t="s">
        <v>143</v>
      </c>
      <c r="I4656" t="s">
        <v>136</v>
      </c>
      <c r="J4656" t="s">
        <v>137</v>
      </c>
      <c r="K4656" t="s">
        <v>138</v>
      </c>
      <c r="L4656" t="s">
        <v>13497</v>
      </c>
      <c r="M4656" t="s">
        <v>13498</v>
      </c>
      <c r="N4656">
        <v>9.1108333330000004</v>
      </c>
      <c r="O4656">
        <v>5</v>
      </c>
      <c r="P4656">
        <v>2528</v>
      </c>
      <c r="Q4656">
        <v>13</v>
      </c>
      <c r="R4656">
        <v>378</v>
      </c>
      <c r="S4656">
        <v>26</v>
      </c>
      <c r="T4656">
        <v>305</v>
      </c>
      <c r="U4656">
        <v>1</v>
      </c>
      <c r="V4656">
        <v>3</v>
      </c>
      <c r="W4656">
        <v>1225.4546663236624</v>
      </c>
      <c r="X4656">
        <v>7015.2846622022316</v>
      </c>
      <c r="Y4656">
        <v>352.20667711938626</v>
      </c>
      <c r="Z4656">
        <v>3700.5662087870428</v>
      </c>
      <c r="AA4656">
        <v>789.61728948581924</v>
      </c>
      <c r="AB4656">
        <v>3183.3605303342442</v>
      </c>
      <c r="AC4656">
        <v>1092.4352298789415</v>
      </c>
      <c r="AD4656">
        <v>37.187215033655768</v>
      </c>
      <c r="AE4656">
        <v>17396.112479164985</v>
      </c>
    </row>
    <row r="4657" spans="1:31" x14ac:dyDescent="0.25">
      <c r="A4657">
        <v>2388687</v>
      </c>
      <c r="B4657">
        <v>1</v>
      </c>
      <c r="C4657" t="s">
        <v>80</v>
      </c>
      <c r="D4657" t="s">
        <v>91</v>
      </c>
      <c r="E4657" t="s">
        <v>153</v>
      </c>
      <c r="F4657" t="s">
        <v>8917</v>
      </c>
      <c r="G4657" t="s">
        <v>254</v>
      </c>
      <c r="H4657" t="s">
        <v>143</v>
      </c>
      <c r="I4657" t="s">
        <v>136</v>
      </c>
      <c r="J4657" t="s">
        <v>137</v>
      </c>
      <c r="K4657" t="s">
        <v>163</v>
      </c>
      <c r="L4657" t="s">
        <v>13499</v>
      </c>
      <c r="M4657" t="s">
        <v>13500</v>
      </c>
      <c r="N4657">
        <v>0.130833333</v>
      </c>
      <c r="O4657">
        <v>1</v>
      </c>
      <c r="P4657">
        <v>41</v>
      </c>
      <c r="Q4657">
        <v>21</v>
      </c>
      <c r="R4657">
        <v>276</v>
      </c>
      <c r="S4657">
        <v>11</v>
      </c>
      <c r="T4657">
        <v>68</v>
      </c>
      <c r="U4657">
        <v>3</v>
      </c>
      <c r="V4657">
        <v>0</v>
      </c>
      <c r="W4657">
        <v>1.2982284470000001E-2</v>
      </c>
      <c r="X4657">
        <v>2.4600700777411948</v>
      </c>
      <c r="Y4657">
        <v>8.1843620537514212</v>
      </c>
      <c r="Z4657">
        <v>38.796410039092187</v>
      </c>
      <c r="AA4657">
        <v>28.443686878393336</v>
      </c>
      <c r="AB4657">
        <v>10.992657025667306</v>
      </c>
      <c r="AC4657">
        <v>17.636448864836069</v>
      </c>
      <c r="AD4657">
        <v>0</v>
      </c>
      <c r="AE4657">
        <v>106.52661722395152</v>
      </c>
    </row>
    <row r="4658" spans="1:31" x14ac:dyDescent="0.25">
      <c r="A4658">
        <v>2388435</v>
      </c>
      <c r="B4658">
        <v>1</v>
      </c>
      <c r="C4658" t="s">
        <v>81</v>
      </c>
      <c r="D4658" t="s">
        <v>128</v>
      </c>
      <c r="E4658" t="s">
        <v>157</v>
      </c>
      <c r="F4658" t="s">
        <v>13501</v>
      </c>
      <c r="G4658" t="s">
        <v>147</v>
      </c>
      <c r="H4658" t="s">
        <v>135</v>
      </c>
      <c r="I4658" t="s">
        <v>136</v>
      </c>
      <c r="J4658" t="s">
        <v>137</v>
      </c>
      <c r="K4658" t="s">
        <v>138</v>
      </c>
      <c r="L4658" t="s">
        <v>13502</v>
      </c>
      <c r="M4658" t="s">
        <v>13503</v>
      </c>
      <c r="N4658">
        <v>8.3550000000000004</v>
      </c>
      <c r="O4658">
        <v>0</v>
      </c>
      <c r="P4658">
        <v>228</v>
      </c>
      <c r="Q4658">
        <v>0</v>
      </c>
      <c r="R4658">
        <v>0</v>
      </c>
      <c r="S4658">
        <v>0</v>
      </c>
      <c r="T4658">
        <v>15</v>
      </c>
      <c r="U4658">
        <v>0</v>
      </c>
      <c r="V4658">
        <v>0</v>
      </c>
      <c r="W4658">
        <v>0</v>
      </c>
      <c r="X4658">
        <v>337.39079358291718</v>
      </c>
      <c r="Y4658">
        <v>0</v>
      </c>
      <c r="Z4658">
        <v>0</v>
      </c>
      <c r="AA4658">
        <v>0</v>
      </c>
      <c r="AB4658">
        <v>105.12571290233528</v>
      </c>
      <c r="AC4658">
        <v>0</v>
      </c>
      <c r="AD4658">
        <v>0</v>
      </c>
      <c r="AE4658">
        <v>442.51650648525248</v>
      </c>
    </row>
    <row r="4659" spans="1:31" x14ac:dyDescent="0.25">
      <c r="A4659">
        <v>2388727</v>
      </c>
      <c r="B4659">
        <v>1</v>
      </c>
      <c r="C4659" t="s">
        <v>81</v>
      </c>
      <c r="D4659" t="s">
        <v>127</v>
      </c>
      <c r="E4659" t="s">
        <v>279</v>
      </c>
      <c r="F4659" t="s">
        <v>1341</v>
      </c>
      <c r="G4659" t="s">
        <v>162</v>
      </c>
      <c r="H4659" t="s">
        <v>143</v>
      </c>
      <c r="I4659" t="s">
        <v>136</v>
      </c>
      <c r="J4659" t="s">
        <v>137</v>
      </c>
      <c r="K4659" t="s">
        <v>163</v>
      </c>
      <c r="L4659" t="s">
        <v>13504</v>
      </c>
      <c r="M4659" t="s">
        <v>13505</v>
      </c>
      <c r="N4659">
        <v>1.453333333</v>
      </c>
      <c r="O4659">
        <v>0</v>
      </c>
      <c r="P4659">
        <v>778</v>
      </c>
      <c r="Q4659">
        <v>30</v>
      </c>
      <c r="R4659">
        <v>33</v>
      </c>
      <c r="S4659">
        <v>2</v>
      </c>
      <c r="T4659">
        <v>82</v>
      </c>
      <c r="U4659">
        <v>0</v>
      </c>
      <c r="V4659">
        <v>0</v>
      </c>
      <c r="W4659">
        <v>0</v>
      </c>
      <c r="X4659">
        <v>172.80794753556361</v>
      </c>
      <c r="Y4659">
        <v>50.248975723429659</v>
      </c>
      <c r="Z4659">
        <v>44.274476225275841</v>
      </c>
      <c r="AA4659">
        <v>0.57393536069312678</v>
      </c>
      <c r="AB4659">
        <v>60.920328558342419</v>
      </c>
      <c r="AC4659">
        <v>0</v>
      </c>
      <c r="AD4659">
        <v>0</v>
      </c>
      <c r="AE4659">
        <v>328.82566340330465</v>
      </c>
    </row>
    <row r="4660" spans="1:31" x14ac:dyDescent="0.25">
      <c r="A4660">
        <v>2388581</v>
      </c>
      <c r="B4660">
        <v>1</v>
      </c>
      <c r="C4660" t="s">
        <v>80</v>
      </c>
      <c r="D4660" t="s">
        <v>108</v>
      </c>
      <c r="E4660" t="s">
        <v>157</v>
      </c>
      <c r="F4660" t="s">
        <v>13506</v>
      </c>
      <c r="G4660" t="s">
        <v>272</v>
      </c>
      <c r="H4660" t="s">
        <v>135</v>
      </c>
      <c r="I4660" t="s">
        <v>136</v>
      </c>
      <c r="J4660" t="s">
        <v>137</v>
      </c>
      <c r="K4660" t="s">
        <v>163</v>
      </c>
      <c r="L4660" t="s">
        <v>13507</v>
      </c>
      <c r="M4660" t="s">
        <v>13508</v>
      </c>
      <c r="N4660">
        <v>1.6936111110000001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1</v>
      </c>
      <c r="U4660">
        <v>0</v>
      </c>
      <c r="V4660">
        <v>0</v>
      </c>
      <c r="W4660">
        <v>0</v>
      </c>
      <c r="X4660">
        <v>1.7387106410325068</v>
      </c>
      <c r="Y4660">
        <v>0</v>
      </c>
      <c r="Z4660">
        <v>0</v>
      </c>
      <c r="AA4660">
        <v>0</v>
      </c>
      <c r="AB4660">
        <v>2.9533923141453053</v>
      </c>
      <c r="AC4660">
        <v>0</v>
      </c>
      <c r="AD4660">
        <v>0</v>
      </c>
      <c r="AE4660">
        <v>4.6921029551778126</v>
      </c>
    </row>
    <row r="4661" spans="1:31" x14ac:dyDescent="0.25">
      <c r="A4661">
        <v>2388478</v>
      </c>
      <c r="B4661">
        <v>1</v>
      </c>
      <c r="C4661" t="s">
        <v>80</v>
      </c>
      <c r="D4661" t="s">
        <v>100</v>
      </c>
      <c r="E4661" t="s">
        <v>141</v>
      </c>
      <c r="F4661" t="s">
        <v>13509</v>
      </c>
      <c r="G4661" t="s">
        <v>206</v>
      </c>
      <c r="H4661" t="s">
        <v>143</v>
      </c>
      <c r="I4661" t="s">
        <v>136</v>
      </c>
      <c r="J4661" t="s">
        <v>137</v>
      </c>
      <c r="K4661" t="s">
        <v>163</v>
      </c>
      <c r="L4661" t="s">
        <v>13510</v>
      </c>
      <c r="M4661" t="s">
        <v>13511</v>
      </c>
      <c r="N4661">
        <v>1.345</v>
      </c>
      <c r="O4661">
        <v>0</v>
      </c>
      <c r="P4661">
        <v>98</v>
      </c>
      <c r="Q4661">
        <v>0</v>
      </c>
      <c r="R4661">
        <v>1</v>
      </c>
      <c r="S4661">
        <v>0</v>
      </c>
      <c r="T4661">
        <v>10</v>
      </c>
      <c r="U4661">
        <v>0</v>
      </c>
      <c r="V4661">
        <v>0</v>
      </c>
      <c r="W4661">
        <v>0</v>
      </c>
      <c r="X4661">
        <v>33.68349664329061</v>
      </c>
      <c r="Y4661">
        <v>0</v>
      </c>
      <c r="Z4661">
        <v>0</v>
      </c>
      <c r="AA4661">
        <v>0</v>
      </c>
      <c r="AB4661">
        <v>17.86677992989452</v>
      </c>
      <c r="AC4661">
        <v>0</v>
      </c>
      <c r="AD4661">
        <v>0</v>
      </c>
      <c r="AE4661">
        <v>51.55027657318513</v>
      </c>
    </row>
    <row r="4662" spans="1:31" x14ac:dyDescent="0.25">
      <c r="A4662">
        <v>2388501</v>
      </c>
      <c r="B4662">
        <v>1</v>
      </c>
      <c r="C4662" t="s">
        <v>80</v>
      </c>
      <c r="D4662" t="s">
        <v>86</v>
      </c>
      <c r="E4662" t="s">
        <v>181</v>
      </c>
      <c r="F4662" t="s">
        <v>13512</v>
      </c>
      <c r="G4662" t="s">
        <v>231</v>
      </c>
      <c r="H4662" t="s">
        <v>135</v>
      </c>
      <c r="I4662" t="s">
        <v>136</v>
      </c>
      <c r="J4662" t="s">
        <v>137</v>
      </c>
      <c r="K4662" t="s">
        <v>163</v>
      </c>
      <c r="L4662" t="s">
        <v>13513</v>
      </c>
      <c r="M4662" t="s">
        <v>13514</v>
      </c>
      <c r="N4662">
        <v>6.2066666660000003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15.364730546740079</v>
      </c>
      <c r="AC4662">
        <v>0</v>
      </c>
      <c r="AD4662">
        <v>0</v>
      </c>
      <c r="AE4662">
        <v>15.364730546740079</v>
      </c>
    </row>
    <row r="4663" spans="1:31" x14ac:dyDescent="0.25">
      <c r="A4663">
        <v>2388744</v>
      </c>
      <c r="B4663">
        <v>1</v>
      </c>
      <c r="C4663" t="s">
        <v>81</v>
      </c>
      <c r="D4663" t="s">
        <v>127</v>
      </c>
      <c r="E4663" t="s">
        <v>141</v>
      </c>
      <c r="F4663" t="s">
        <v>13515</v>
      </c>
      <c r="G4663" t="s">
        <v>750</v>
      </c>
      <c r="H4663" t="s">
        <v>143</v>
      </c>
      <c r="I4663" t="s">
        <v>136</v>
      </c>
      <c r="J4663" t="s">
        <v>137</v>
      </c>
      <c r="K4663" t="s">
        <v>163</v>
      </c>
      <c r="L4663" t="s">
        <v>13516</v>
      </c>
      <c r="M4663" t="s">
        <v>13517</v>
      </c>
      <c r="N4663">
        <v>3.247222222</v>
      </c>
      <c r="O4663">
        <v>0</v>
      </c>
      <c r="P4663">
        <v>308</v>
      </c>
      <c r="Q4663">
        <v>0</v>
      </c>
      <c r="R4663">
        <v>0</v>
      </c>
      <c r="S4663">
        <v>0</v>
      </c>
      <c r="T4663">
        <v>16</v>
      </c>
      <c r="U4663">
        <v>0</v>
      </c>
      <c r="V4663">
        <v>0</v>
      </c>
      <c r="W4663">
        <v>0</v>
      </c>
      <c r="X4663">
        <v>236.13274497574776</v>
      </c>
      <c r="Y4663">
        <v>0</v>
      </c>
      <c r="Z4663">
        <v>0</v>
      </c>
      <c r="AA4663">
        <v>0</v>
      </c>
      <c r="AB4663">
        <v>60.661452205310759</v>
      </c>
      <c r="AC4663">
        <v>0</v>
      </c>
      <c r="AD4663">
        <v>0</v>
      </c>
      <c r="AE4663">
        <v>296.79419718105851</v>
      </c>
    </row>
    <row r="4664" spans="1:31" x14ac:dyDescent="0.25">
      <c r="A4664">
        <v>2388644</v>
      </c>
      <c r="B4664">
        <v>1</v>
      </c>
      <c r="C4664" t="s">
        <v>80</v>
      </c>
      <c r="D4664" t="s">
        <v>91</v>
      </c>
      <c r="E4664" t="s">
        <v>141</v>
      </c>
      <c r="F4664" t="s">
        <v>13518</v>
      </c>
      <c r="G4664" t="s">
        <v>206</v>
      </c>
      <c r="H4664" t="s">
        <v>143</v>
      </c>
      <c r="I4664" t="s">
        <v>136</v>
      </c>
      <c r="J4664" t="s">
        <v>137</v>
      </c>
      <c r="K4664" t="s">
        <v>163</v>
      </c>
      <c r="L4664" t="s">
        <v>13519</v>
      </c>
      <c r="M4664" t="s">
        <v>13520</v>
      </c>
      <c r="N4664">
        <v>0.77833333299999996</v>
      </c>
      <c r="O4664">
        <v>0</v>
      </c>
      <c r="P4664">
        <v>2</v>
      </c>
      <c r="Q4664">
        <v>0</v>
      </c>
      <c r="R4664">
        <v>5</v>
      </c>
      <c r="S4664">
        <v>0</v>
      </c>
      <c r="T4664">
        <v>1</v>
      </c>
      <c r="U4664">
        <v>0</v>
      </c>
      <c r="V4664">
        <v>0</v>
      </c>
      <c r="W4664">
        <v>0</v>
      </c>
      <c r="X4664">
        <v>0.27383907248492223</v>
      </c>
      <c r="Y4664">
        <v>0</v>
      </c>
      <c r="Z4664">
        <v>6.0894624586114334</v>
      </c>
      <c r="AA4664">
        <v>0</v>
      </c>
      <c r="AB4664">
        <v>1.3554391697484334</v>
      </c>
      <c r="AC4664">
        <v>0</v>
      </c>
      <c r="AD4664">
        <v>0</v>
      </c>
      <c r="AE4664">
        <v>7.7187407008447897</v>
      </c>
    </row>
    <row r="4665" spans="1:31" x14ac:dyDescent="0.25">
      <c r="A4665">
        <v>2388458</v>
      </c>
      <c r="B4665">
        <v>1</v>
      </c>
      <c r="C4665" t="s">
        <v>81</v>
      </c>
      <c r="D4665" t="s">
        <v>112</v>
      </c>
      <c r="E4665" t="s">
        <v>141</v>
      </c>
      <c r="F4665" t="s">
        <v>13276</v>
      </c>
      <c r="G4665" t="s">
        <v>134</v>
      </c>
      <c r="H4665" t="s">
        <v>143</v>
      </c>
      <c r="I4665" t="s">
        <v>136</v>
      </c>
      <c r="J4665" t="s">
        <v>137</v>
      </c>
      <c r="K4665" t="s">
        <v>138</v>
      </c>
      <c r="L4665" t="s">
        <v>13521</v>
      </c>
      <c r="M4665" t="s">
        <v>13522</v>
      </c>
      <c r="N4665">
        <v>4.0091666659999996</v>
      </c>
      <c r="O4665">
        <v>0</v>
      </c>
      <c r="P4665">
        <v>982</v>
      </c>
      <c r="Q4665">
        <v>0</v>
      </c>
      <c r="R4665">
        <v>9</v>
      </c>
      <c r="S4665">
        <v>0</v>
      </c>
      <c r="T4665">
        <v>86</v>
      </c>
      <c r="U4665">
        <v>0</v>
      </c>
      <c r="V4665">
        <v>0</v>
      </c>
      <c r="W4665">
        <v>0</v>
      </c>
      <c r="X4665">
        <v>691.05176080126012</v>
      </c>
      <c r="Y4665">
        <v>0</v>
      </c>
      <c r="Z4665">
        <v>2.5566441265430755</v>
      </c>
      <c r="AA4665">
        <v>0</v>
      </c>
      <c r="AB4665">
        <v>376.38591937745667</v>
      </c>
      <c r="AC4665">
        <v>0</v>
      </c>
      <c r="AD4665">
        <v>0</v>
      </c>
      <c r="AE4665">
        <v>1069.9943243052599</v>
      </c>
    </row>
    <row r="4666" spans="1:31" x14ac:dyDescent="0.25">
      <c r="A4666">
        <v>2388467</v>
      </c>
      <c r="B4666">
        <v>1</v>
      </c>
      <c r="C4666" t="s">
        <v>80</v>
      </c>
      <c r="D4666" t="s">
        <v>97</v>
      </c>
      <c r="E4666" t="s">
        <v>181</v>
      </c>
      <c r="F4666" t="s">
        <v>13523</v>
      </c>
      <c r="G4666" t="s">
        <v>235</v>
      </c>
      <c r="H4666" t="s">
        <v>135</v>
      </c>
      <c r="I4666" t="s">
        <v>136</v>
      </c>
      <c r="J4666" t="s">
        <v>137</v>
      </c>
      <c r="K4666" t="s">
        <v>163</v>
      </c>
      <c r="L4666" t="s">
        <v>13524</v>
      </c>
      <c r="M4666" t="s">
        <v>13525</v>
      </c>
      <c r="N4666">
        <v>1.6274999999999999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0.32209223808944998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0.32209223808944998</v>
      </c>
    </row>
    <row r="4667" spans="1:31" x14ac:dyDescent="0.25">
      <c r="A4667">
        <v>2388613</v>
      </c>
      <c r="B4667">
        <v>1</v>
      </c>
      <c r="C4667" t="s">
        <v>81</v>
      </c>
      <c r="D4667" t="s">
        <v>128</v>
      </c>
      <c r="E4667" t="s">
        <v>279</v>
      </c>
      <c r="F4667" t="s">
        <v>13526</v>
      </c>
      <c r="G4667" t="s">
        <v>162</v>
      </c>
      <c r="H4667" t="s">
        <v>143</v>
      </c>
      <c r="I4667" t="s">
        <v>136</v>
      </c>
      <c r="J4667" t="s">
        <v>137</v>
      </c>
      <c r="K4667" t="s">
        <v>163</v>
      </c>
      <c r="L4667" t="s">
        <v>13527</v>
      </c>
      <c r="M4667" t="s">
        <v>13528</v>
      </c>
      <c r="N4667">
        <v>1.2819444440000001</v>
      </c>
      <c r="O4667">
        <v>3</v>
      </c>
      <c r="P4667">
        <v>1</v>
      </c>
      <c r="Q4667">
        <v>26</v>
      </c>
      <c r="R4667">
        <v>6</v>
      </c>
      <c r="S4667">
        <v>7</v>
      </c>
      <c r="T4667">
        <v>1</v>
      </c>
      <c r="U4667">
        <v>0</v>
      </c>
      <c r="V4667">
        <v>0</v>
      </c>
      <c r="W4667">
        <v>4.7088312046047003</v>
      </c>
      <c r="X4667">
        <v>0</v>
      </c>
      <c r="Y4667">
        <v>32.876124742577971</v>
      </c>
      <c r="Z4667">
        <v>4.8015350864897783</v>
      </c>
      <c r="AA4667">
        <v>8.587547771780649</v>
      </c>
      <c r="AB4667">
        <v>2.2347404335979721</v>
      </c>
      <c r="AC4667">
        <v>0</v>
      </c>
      <c r="AD4667">
        <v>0</v>
      </c>
      <c r="AE4667">
        <v>53.208779239051069</v>
      </c>
    </row>
    <row r="4668" spans="1:31" x14ac:dyDescent="0.25">
      <c r="A4668">
        <v>2388398</v>
      </c>
      <c r="B4668">
        <v>1</v>
      </c>
      <c r="C4668" t="s">
        <v>80</v>
      </c>
      <c r="D4668" t="s">
        <v>107</v>
      </c>
      <c r="E4668" t="s">
        <v>157</v>
      </c>
      <c r="F4668" t="s">
        <v>13529</v>
      </c>
      <c r="G4668" t="s">
        <v>235</v>
      </c>
      <c r="H4668" t="s">
        <v>135</v>
      </c>
      <c r="I4668" t="s">
        <v>136</v>
      </c>
      <c r="J4668" t="s">
        <v>3</v>
      </c>
      <c r="K4668" t="s">
        <v>163</v>
      </c>
      <c r="L4668" t="s">
        <v>13530</v>
      </c>
      <c r="M4668" t="s">
        <v>13531</v>
      </c>
      <c r="N4668">
        <v>3.3144444439999998</v>
      </c>
      <c r="O4668">
        <v>0</v>
      </c>
      <c r="P4668">
        <v>2</v>
      </c>
      <c r="Q4668">
        <v>0</v>
      </c>
      <c r="R4668">
        <v>5</v>
      </c>
      <c r="S4668">
        <v>0</v>
      </c>
      <c r="T4668">
        <v>2</v>
      </c>
      <c r="U4668">
        <v>0</v>
      </c>
      <c r="V4668">
        <v>0</v>
      </c>
      <c r="W4668">
        <v>0</v>
      </c>
      <c r="X4668">
        <v>1.1887183768828042</v>
      </c>
      <c r="Y4668">
        <v>0</v>
      </c>
      <c r="Z4668">
        <v>2.9937216689152004</v>
      </c>
      <c r="AA4668">
        <v>0</v>
      </c>
      <c r="AB4668">
        <v>6.072531239441874</v>
      </c>
      <c r="AC4668">
        <v>0</v>
      </c>
      <c r="AD4668">
        <v>0</v>
      </c>
      <c r="AE4668">
        <v>10.254971285239879</v>
      </c>
    </row>
    <row r="4669" spans="1:31" x14ac:dyDescent="0.25">
      <c r="A4669">
        <v>2388421</v>
      </c>
      <c r="B4669">
        <v>1</v>
      </c>
      <c r="C4669" t="s">
        <v>80</v>
      </c>
      <c r="D4669" t="s">
        <v>96</v>
      </c>
      <c r="E4669" t="s">
        <v>153</v>
      </c>
      <c r="F4669" t="s">
        <v>13532</v>
      </c>
      <c r="G4669" t="s">
        <v>134</v>
      </c>
      <c r="H4669" t="s">
        <v>143</v>
      </c>
      <c r="I4669" t="s">
        <v>136</v>
      </c>
      <c r="J4669" t="s">
        <v>137</v>
      </c>
      <c r="K4669" t="s">
        <v>138</v>
      </c>
      <c r="L4669" t="s">
        <v>13533</v>
      </c>
      <c r="M4669" t="s">
        <v>13534</v>
      </c>
      <c r="N4669">
        <v>9.5213888880000006</v>
      </c>
      <c r="O4669">
        <v>2</v>
      </c>
      <c r="P4669">
        <v>104</v>
      </c>
      <c r="Q4669">
        <v>3</v>
      </c>
      <c r="R4669">
        <v>0</v>
      </c>
      <c r="S4669">
        <v>7</v>
      </c>
      <c r="T4669">
        <v>1</v>
      </c>
      <c r="U4669">
        <v>0</v>
      </c>
      <c r="V4669">
        <v>0</v>
      </c>
      <c r="W4669">
        <v>9.6211409109510289</v>
      </c>
      <c r="X4669">
        <v>177.81866123127531</v>
      </c>
      <c r="Y4669">
        <v>14.899657353431801</v>
      </c>
      <c r="Z4669">
        <v>0</v>
      </c>
      <c r="AA4669">
        <v>886.74984688750533</v>
      </c>
      <c r="AB4669">
        <v>21.857616361496579</v>
      </c>
      <c r="AC4669">
        <v>0</v>
      </c>
      <c r="AD4669">
        <v>0</v>
      </c>
      <c r="AE4669">
        <v>1110.94692274466</v>
      </c>
    </row>
    <row r="4670" spans="1:31" x14ac:dyDescent="0.25">
      <c r="A4670">
        <v>2388530</v>
      </c>
      <c r="B4670">
        <v>1</v>
      </c>
      <c r="C4670" t="s">
        <v>80</v>
      </c>
      <c r="D4670" t="s">
        <v>106</v>
      </c>
      <c r="E4670" t="s">
        <v>157</v>
      </c>
      <c r="F4670" t="s">
        <v>13535</v>
      </c>
      <c r="G4670" t="s">
        <v>272</v>
      </c>
      <c r="H4670" t="s">
        <v>135</v>
      </c>
      <c r="I4670" t="s">
        <v>136</v>
      </c>
      <c r="J4670" t="s">
        <v>137</v>
      </c>
      <c r="K4670" t="s">
        <v>163</v>
      </c>
      <c r="L4670" t="s">
        <v>13536</v>
      </c>
      <c r="M4670" t="s">
        <v>13537</v>
      </c>
      <c r="N4670">
        <v>4.0308333330000004</v>
      </c>
      <c r="O4670">
        <v>0</v>
      </c>
      <c r="P4670">
        <v>24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15.090910960588323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15.090910960588323</v>
      </c>
    </row>
    <row r="4671" spans="1:31" x14ac:dyDescent="0.25">
      <c r="A4671">
        <v>2388361</v>
      </c>
      <c r="B4671">
        <v>1</v>
      </c>
      <c r="C4671" t="s">
        <v>80</v>
      </c>
      <c r="D4671" t="s">
        <v>108</v>
      </c>
      <c r="E4671" t="s">
        <v>132</v>
      </c>
      <c r="F4671" t="s">
        <v>13538</v>
      </c>
      <c r="G4671" t="s">
        <v>187</v>
      </c>
      <c r="H4671" t="s">
        <v>135</v>
      </c>
      <c r="I4671" t="s">
        <v>136</v>
      </c>
      <c r="J4671" t="s">
        <v>137</v>
      </c>
      <c r="K4671" t="s">
        <v>163</v>
      </c>
      <c r="L4671" t="s">
        <v>13539</v>
      </c>
      <c r="M4671" t="s">
        <v>13540</v>
      </c>
      <c r="N4671">
        <v>4.3122222219999999</v>
      </c>
      <c r="O4671">
        <v>0</v>
      </c>
      <c r="P4671">
        <v>16</v>
      </c>
      <c r="Q4671">
        <v>0</v>
      </c>
      <c r="R4671">
        <v>5</v>
      </c>
      <c r="S4671">
        <v>0</v>
      </c>
      <c r="T4671">
        <v>3</v>
      </c>
      <c r="U4671">
        <v>0</v>
      </c>
      <c r="V4671">
        <v>0</v>
      </c>
      <c r="W4671">
        <v>0</v>
      </c>
      <c r="X4671">
        <v>10.951117480564697</v>
      </c>
      <c r="Y4671">
        <v>0</v>
      </c>
      <c r="Z4671">
        <v>15.338272551792958</v>
      </c>
      <c r="AA4671">
        <v>0</v>
      </c>
      <c r="AB4671">
        <v>0.67196534247799122</v>
      </c>
      <c r="AC4671">
        <v>0</v>
      </c>
      <c r="AD4671">
        <v>0</v>
      </c>
      <c r="AE4671">
        <v>26.961355374835648</v>
      </c>
    </row>
    <row r="4672" spans="1:31" x14ac:dyDescent="0.25">
      <c r="A4672">
        <v>2388504</v>
      </c>
      <c r="B4672">
        <v>1</v>
      </c>
      <c r="C4672" t="s">
        <v>81</v>
      </c>
      <c r="D4672" t="s">
        <v>122</v>
      </c>
      <c r="E4672" t="s">
        <v>157</v>
      </c>
      <c r="F4672" t="s">
        <v>13541</v>
      </c>
      <c r="G4672" t="s">
        <v>272</v>
      </c>
      <c r="H4672" t="s">
        <v>135</v>
      </c>
      <c r="I4672" t="s">
        <v>136</v>
      </c>
      <c r="J4672" t="s">
        <v>137</v>
      </c>
      <c r="K4672" t="s">
        <v>163</v>
      </c>
      <c r="L4672" t="s">
        <v>13542</v>
      </c>
      <c r="M4672" t="s">
        <v>13543</v>
      </c>
      <c r="N4672">
        <v>2.5669444440000002</v>
      </c>
      <c r="O4672">
        <v>0</v>
      </c>
      <c r="P4672">
        <v>6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1.9650619681125669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1.9650619681125669</v>
      </c>
    </row>
    <row r="4673" spans="1:31" x14ac:dyDescent="0.25">
      <c r="A4673">
        <v>2388696</v>
      </c>
      <c r="B4673">
        <v>1</v>
      </c>
      <c r="C4673" t="s">
        <v>80</v>
      </c>
      <c r="D4673" t="s">
        <v>93</v>
      </c>
      <c r="E4673" t="s">
        <v>153</v>
      </c>
      <c r="F4673" t="s">
        <v>13544</v>
      </c>
      <c r="G4673" t="s">
        <v>162</v>
      </c>
      <c r="H4673" t="s">
        <v>143</v>
      </c>
      <c r="I4673" t="s">
        <v>136</v>
      </c>
      <c r="J4673" t="s">
        <v>137</v>
      </c>
      <c r="K4673" t="s">
        <v>163</v>
      </c>
      <c r="L4673" t="s">
        <v>13545</v>
      </c>
      <c r="M4673" t="s">
        <v>13546</v>
      </c>
      <c r="N4673">
        <v>1.3374999999999999</v>
      </c>
      <c r="O4673">
        <v>0</v>
      </c>
      <c r="P4673">
        <v>4</v>
      </c>
      <c r="Q4673">
        <v>3</v>
      </c>
      <c r="R4673">
        <v>225</v>
      </c>
      <c r="S4673">
        <v>8</v>
      </c>
      <c r="T4673">
        <v>49</v>
      </c>
      <c r="U4673">
        <v>1</v>
      </c>
      <c r="V4673">
        <v>0</v>
      </c>
      <c r="W4673">
        <v>0</v>
      </c>
      <c r="X4673">
        <v>0.28470965874110277</v>
      </c>
      <c r="Y4673">
        <v>6.3988393845032538</v>
      </c>
      <c r="Z4673">
        <v>326.05783245731692</v>
      </c>
      <c r="AA4673">
        <v>33.717184429425878</v>
      </c>
      <c r="AB4673">
        <v>73.012357855252418</v>
      </c>
      <c r="AC4673">
        <v>146.89961322068751</v>
      </c>
      <c r="AD4673">
        <v>0</v>
      </c>
      <c r="AE4673">
        <v>586.37053700592696</v>
      </c>
    </row>
    <row r="4674" spans="1:31" x14ac:dyDescent="0.25">
      <c r="A4674">
        <v>2388690</v>
      </c>
      <c r="B4674">
        <v>1</v>
      </c>
      <c r="C4674" t="s">
        <v>80</v>
      </c>
      <c r="D4674" t="s">
        <v>98</v>
      </c>
      <c r="E4674" t="s">
        <v>157</v>
      </c>
      <c r="F4674" t="s">
        <v>13547</v>
      </c>
      <c r="G4674" t="s">
        <v>297</v>
      </c>
      <c r="H4674" t="s">
        <v>135</v>
      </c>
      <c r="I4674" t="s">
        <v>136</v>
      </c>
      <c r="J4674" t="s">
        <v>137</v>
      </c>
      <c r="K4674" t="s">
        <v>163</v>
      </c>
      <c r="L4674" t="s">
        <v>13548</v>
      </c>
      <c r="M4674" t="s">
        <v>13549</v>
      </c>
      <c r="N4674">
        <v>2.9391666660000002</v>
      </c>
      <c r="O4674">
        <v>0</v>
      </c>
      <c r="P4674">
        <v>19</v>
      </c>
      <c r="Q4674">
        <v>0</v>
      </c>
      <c r="R4674">
        <v>0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6.7165259201266254</v>
      </c>
      <c r="Y4674">
        <v>0</v>
      </c>
      <c r="Z4674">
        <v>0</v>
      </c>
      <c r="AA4674">
        <v>0</v>
      </c>
      <c r="AB4674">
        <v>4.5659237010491669</v>
      </c>
      <c r="AC4674">
        <v>0</v>
      </c>
      <c r="AD4674">
        <v>0</v>
      </c>
      <c r="AE4674">
        <v>11.282449621175793</v>
      </c>
    </row>
    <row r="4675" spans="1:31" x14ac:dyDescent="0.25">
      <c r="A4675">
        <v>2388547</v>
      </c>
      <c r="B4675">
        <v>1</v>
      </c>
      <c r="C4675" t="s">
        <v>80</v>
      </c>
      <c r="D4675" t="s">
        <v>82</v>
      </c>
      <c r="E4675" t="s">
        <v>157</v>
      </c>
      <c r="F4675" t="s">
        <v>13550</v>
      </c>
      <c r="G4675" t="s">
        <v>297</v>
      </c>
      <c r="H4675" t="s">
        <v>135</v>
      </c>
      <c r="I4675" t="s">
        <v>136</v>
      </c>
      <c r="J4675" t="s">
        <v>137</v>
      </c>
      <c r="K4675" t="s">
        <v>163</v>
      </c>
      <c r="L4675" t="s">
        <v>13551</v>
      </c>
      <c r="M4675" t="s">
        <v>13552</v>
      </c>
      <c r="N4675">
        <v>7.0105555549999998</v>
      </c>
      <c r="O4675">
        <v>0</v>
      </c>
      <c r="P4675">
        <v>178</v>
      </c>
      <c r="Q4675">
        <v>0</v>
      </c>
      <c r="R4675">
        <v>0</v>
      </c>
      <c r="S4675">
        <v>0</v>
      </c>
      <c r="T4675">
        <v>259</v>
      </c>
      <c r="U4675">
        <v>0</v>
      </c>
      <c r="V4675">
        <v>0</v>
      </c>
      <c r="W4675">
        <v>0</v>
      </c>
      <c r="X4675">
        <v>270.05539962507737</v>
      </c>
      <c r="Y4675">
        <v>0</v>
      </c>
      <c r="Z4675">
        <v>0</v>
      </c>
      <c r="AA4675">
        <v>0</v>
      </c>
      <c r="AB4675">
        <v>2927.8530539139811</v>
      </c>
      <c r="AC4675">
        <v>0</v>
      </c>
      <c r="AD4675">
        <v>0</v>
      </c>
      <c r="AE4675">
        <v>3197.9084535390584</v>
      </c>
    </row>
    <row r="4676" spans="1:31" x14ac:dyDescent="0.25">
      <c r="A4676">
        <v>2388816</v>
      </c>
      <c r="B4676">
        <v>1</v>
      </c>
      <c r="C4676" t="s">
        <v>81</v>
      </c>
      <c r="D4676" t="s">
        <v>121</v>
      </c>
      <c r="E4676" t="s">
        <v>141</v>
      </c>
      <c r="F4676" t="s">
        <v>13553</v>
      </c>
      <c r="G4676" t="s">
        <v>1161</v>
      </c>
      <c r="H4676" t="s">
        <v>143</v>
      </c>
      <c r="I4676" t="s">
        <v>136</v>
      </c>
      <c r="J4676" t="s">
        <v>137</v>
      </c>
      <c r="K4676" t="s">
        <v>163</v>
      </c>
      <c r="L4676" t="s">
        <v>13554</v>
      </c>
      <c r="M4676" t="s">
        <v>13555</v>
      </c>
      <c r="N4676">
        <v>0.48972222199999998</v>
      </c>
      <c r="O4676">
        <v>0</v>
      </c>
      <c r="P4676">
        <v>51</v>
      </c>
      <c r="Q4676">
        <v>0</v>
      </c>
      <c r="R4676">
        <v>11</v>
      </c>
      <c r="S4676">
        <v>0</v>
      </c>
      <c r="T4676">
        <v>1</v>
      </c>
      <c r="U4676">
        <v>0</v>
      </c>
      <c r="V4676">
        <v>0</v>
      </c>
      <c r="W4676">
        <v>0</v>
      </c>
      <c r="X4676">
        <v>4.0669975715154214</v>
      </c>
      <c r="Y4676">
        <v>0</v>
      </c>
      <c r="Z4676">
        <v>0.31164569135295395</v>
      </c>
      <c r="AA4676">
        <v>0</v>
      </c>
      <c r="AB4676">
        <v>4.0183844877773343E-2</v>
      </c>
      <c r="AC4676">
        <v>0</v>
      </c>
      <c r="AD4676">
        <v>0</v>
      </c>
      <c r="AE4676">
        <v>4.4188271077461483</v>
      </c>
    </row>
    <row r="4677" spans="1:31" x14ac:dyDescent="0.25">
      <c r="A4677">
        <v>2388716</v>
      </c>
      <c r="B4677">
        <v>1</v>
      </c>
      <c r="C4677" t="s">
        <v>80</v>
      </c>
      <c r="D4677" t="s">
        <v>107</v>
      </c>
      <c r="E4677" t="s">
        <v>157</v>
      </c>
      <c r="F4677" t="s">
        <v>10859</v>
      </c>
      <c r="G4677" t="s">
        <v>580</v>
      </c>
      <c r="H4677" t="s">
        <v>135</v>
      </c>
      <c r="I4677" t="s">
        <v>136</v>
      </c>
      <c r="J4677" t="s">
        <v>137</v>
      </c>
      <c r="K4677" t="s">
        <v>163</v>
      </c>
      <c r="L4677" t="s">
        <v>13556</v>
      </c>
      <c r="M4677" t="s">
        <v>13557</v>
      </c>
      <c r="N4677">
        <v>0.41888888800000001</v>
      </c>
      <c r="O4677">
        <v>0</v>
      </c>
      <c r="P4677">
        <v>87</v>
      </c>
      <c r="Q4677">
        <v>0</v>
      </c>
      <c r="R4677">
        <v>0</v>
      </c>
      <c r="S4677">
        <v>0</v>
      </c>
      <c r="T4677">
        <v>7</v>
      </c>
      <c r="U4677">
        <v>0</v>
      </c>
      <c r="V4677">
        <v>0</v>
      </c>
      <c r="W4677">
        <v>0</v>
      </c>
      <c r="X4677">
        <v>4.3230822494583476</v>
      </c>
      <c r="Y4677">
        <v>0</v>
      </c>
      <c r="Z4677">
        <v>0</v>
      </c>
      <c r="AA4677">
        <v>0</v>
      </c>
      <c r="AB4677">
        <v>2.0791221843911551</v>
      </c>
      <c r="AC4677">
        <v>0</v>
      </c>
      <c r="AD4677">
        <v>0</v>
      </c>
      <c r="AE4677">
        <v>6.4022044338495032</v>
      </c>
    </row>
    <row r="4678" spans="1:31" x14ac:dyDescent="0.25">
      <c r="A4678">
        <v>2388404</v>
      </c>
      <c r="B4678">
        <v>1</v>
      </c>
      <c r="C4678" t="s">
        <v>80</v>
      </c>
      <c r="D4678" t="s">
        <v>82</v>
      </c>
      <c r="E4678" t="s">
        <v>325</v>
      </c>
      <c r="F4678" t="s">
        <v>13558</v>
      </c>
      <c r="G4678" t="s">
        <v>162</v>
      </c>
      <c r="H4678" t="s">
        <v>143</v>
      </c>
      <c r="I4678" t="s">
        <v>136</v>
      </c>
      <c r="J4678" t="s">
        <v>137</v>
      </c>
      <c r="K4678" t="s">
        <v>163</v>
      </c>
      <c r="L4678" t="s">
        <v>13559</v>
      </c>
      <c r="M4678" t="s">
        <v>13560</v>
      </c>
      <c r="N4678">
        <v>1.0833333329999999</v>
      </c>
      <c r="O4678">
        <v>0</v>
      </c>
      <c r="P4678">
        <v>1633</v>
      </c>
      <c r="Q4678">
        <v>0</v>
      </c>
      <c r="R4678">
        <v>0</v>
      </c>
      <c r="S4678">
        <v>0</v>
      </c>
      <c r="T4678">
        <v>974</v>
      </c>
      <c r="U4678">
        <v>0</v>
      </c>
      <c r="V4678">
        <v>0</v>
      </c>
      <c r="W4678">
        <v>0</v>
      </c>
      <c r="X4678">
        <v>452.53797662198622</v>
      </c>
      <c r="Y4678">
        <v>0</v>
      </c>
      <c r="Z4678">
        <v>0</v>
      </c>
      <c r="AA4678">
        <v>0</v>
      </c>
      <c r="AB4678">
        <v>1543.7137854416417</v>
      </c>
      <c r="AC4678">
        <v>0</v>
      </c>
      <c r="AD4678">
        <v>0</v>
      </c>
      <c r="AE4678">
        <v>1996.2517620636279</v>
      </c>
    </row>
    <row r="4679" spans="1:31" x14ac:dyDescent="0.25">
      <c r="A4679">
        <v>2388710</v>
      </c>
      <c r="B4679">
        <v>1</v>
      </c>
      <c r="C4679" t="s">
        <v>80</v>
      </c>
      <c r="D4679" t="s">
        <v>100</v>
      </c>
      <c r="E4679" t="s">
        <v>153</v>
      </c>
      <c r="F4679" t="s">
        <v>13561</v>
      </c>
      <c r="G4679" t="s">
        <v>162</v>
      </c>
      <c r="H4679" t="s">
        <v>143</v>
      </c>
      <c r="I4679" t="s">
        <v>136</v>
      </c>
      <c r="J4679" t="s">
        <v>137</v>
      </c>
      <c r="K4679" t="s">
        <v>163</v>
      </c>
      <c r="L4679" t="s">
        <v>13562</v>
      </c>
      <c r="M4679" t="s">
        <v>13563</v>
      </c>
      <c r="N4679">
        <v>0.58944444399999996</v>
      </c>
      <c r="O4679">
        <v>0</v>
      </c>
      <c r="P4679">
        <v>975</v>
      </c>
      <c r="Q4679">
        <v>14</v>
      </c>
      <c r="R4679">
        <v>28</v>
      </c>
      <c r="S4679">
        <v>2</v>
      </c>
      <c r="T4679">
        <v>144</v>
      </c>
      <c r="U4679">
        <v>0</v>
      </c>
      <c r="V4679">
        <v>0</v>
      </c>
      <c r="W4679">
        <v>0</v>
      </c>
      <c r="X4679">
        <v>146.87680614937673</v>
      </c>
      <c r="Y4679">
        <v>7.076421760151014</v>
      </c>
      <c r="Z4679">
        <v>7.7755352993551519</v>
      </c>
      <c r="AA4679">
        <v>6.3619318750775697</v>
      </c>
      <c r="AB4679">
        <v>80.304412997795438</v>
      </c>
      <c r="AC4679">
        <v>0</v>
      </c>
      <c r="AD4679">
        <v>0</v>
      </c>
      <c r="AE4679">
        <v>248.39510808175589</v>
      </c>
    </row>
    <row r="4680" spans="1:31" x14ac:dyDescent="0.25">
      <c r="A4680">
        <v>2388653</v>
      </c>
      <c r="B4680">
        <v>1</v>
      </c>
      <c r="C4680" t="s">
        <v>81</v>
      </c>
      <c r="D4680" t="s">
        <v>118</v>
      </c>
      <c r="E4680" t="s">
        <v>279</v>
      </c>
      <c r="F4680" t="s">
        <v>5768</v>
      </c>
      <c r="G4680" t="s">
        <v>162</v>
      </c>
      <c r="H4680" t="s">
        <v>143</v>
      </c>
      <c r="I4680" t="s">
        <v>136</v>
      </c>
      <c r="J4680" t="s">
        <v>137</v>
      </c>
      <c r="K4680" t="s">
        <v>163</v>
      </c>
      <c r="L4680" t="s">
        <v>13564</v>
      </c>
      <c r="M4680" t="s">
        <v>13565</v>
      </c>
      <c r="N4680">
        <v>0.94194444399999999</v>
      </c>
      <c r="O4680">
        <v>0</v>
      </c>
      <c r="P4680">
        <v>0</v>
      </c>
      <c r="Q4680">
        <v>2</v>
      </c>
      <c r="R4680">
        <v>60</v>
      </c>
      <c r="S4680">
        <v>1</v>
      </c>
      <c r="T4680">
        <v>4</v>
      </c>
      <c r="U4680">
        <v>0</v>
      </c>
      <c r="V4680">
        <v>0</v>
      </c>
      <c r="W4680">
        <v>0</v>
      </c>
      <c r="X4680">
        <v>0</v>
      </c>
      <c r="Y4680">
        <v>1.9919809376028996</v>
      </c>
      <c r="Z4680">
        <v>19.099563136848058</v>
      </c>
      <c r="AA4680">
        <v>1.5291609468226501</v>
      </c>
      <c r="AB4680">
        <v>3.2757709533195776</v>
      </c>
      <c r="AC4680">
        <v>0</v>
      </c>
      <c r="AD4680">
        <v>0</v>
      </c>
      <c r="AE4680">
        <v>25.896475974593187</v>
      </c>
    </row>
    <row r="4681" spans="1:31" x14ac:dyDescent="0.25">
      <c r="A4681">
        <v>2388610</v>
      </c>
      <c r="B4681">
        <v>1</v>
      </c>
      <c r="C4681" t="s">
        <v>80</v>
      </c>
      <c r="D4681" t="s">
        <v>103</v>
      </c>
      <c r="E4681" t="s">
        <v>181</v>
      </c>
      <c r="F4681" t="s">
        <v>13566</v>
      </c>
      <c r="G4681" t="s">
        <v>235</v>
      </c>
      <c r="H4681" t="s">
        <v>135</v>
      </c>
      <c r="I4681" t="s">
        <v>136</v>
      </c>
      <c r="J4681" t="s">
        <v>3</v>
      </c>
      <c r="K4681" t="s">
        <v>163</v>
      </c>
      <c r="L4681" t="s">
        <v>13567</v>
      </c>
      <c r="M4681" t="s">
        <v>13568</v>
      </c>
      <c r="N4681">
        <v>3.8925000000000001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0.2290989512097</v>
      </c>
      <c r="AC4681">
        <v>0</v>
      </c>
      <c r="AD4681">
        <v>0</v>
      </c>
      <c r="AE4681">
        <v>0.2290989512097</v>
      </c>
    </row>
    <row r="4682" spans="1:31" x14ac:dyDescent="0.25">
      <c r="A4682">
        <v>2388633</v>
      </c>
      <c r="B4682">
        <v>1</v>
      </c>
      <c r="C4682" t="s">
        <v>81</v>
      </c>
      <c r="D4682" t="s">
        <v>118</v>
      </c>
      <c r="E4682" t="s">
        <v>181</v>
      </c>
      <c r="F4682" t="s">
        <v>13569</v>
      </c>
      <c r="G4682" t="s">
        <v>235</v>
      </c>
      <c r="H4682" t="s">
        <v>135</v>
      </c>
      <c r="I4682" t="s">
        <v>136</v>
      </c>
      <c r="J4682" t="s">
        <v>3</v>
      </c>
      <c r="K4682" t="s">
        <v>163</v>
      </c>
      <c r="L4682" t="s">
        <v>13570</v>
      </c>
      <c r="M4682" t="s">
        <v>13571</v>
      </c>
      <c r="N4682">
        <v>2.293055555</v>
      </c>
      <c r="O4682">
        <v>0</v>
      </c>
      <c r="P4682">
        <v>14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5.8193609473257677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5.8193609473257677</v>
      </c>
    </row>
    <row r="4683" spans="1:31" x14ac:dyDescent="0.25">
      <c r="A4683">
        <v>2388441</v>
      </c>
      <c r="B4683">
        <v>1</v>
      </c>
      <c r="C4683" t="s">
        <v>80</v>
      </c>
      <c r="D4683" t="s">
        <v>102</v>
      </c>
      <c r="E4683" t="s">
        <v>141</v>
      </c>
      <c r="F4683" t="s">
        <v>13572</v>
      </c>
      <c r="G4683" t="s">
        <v>134</v>
      </c>
      <c r="H4683" t="s">
        <v>143</v>
      </c>
      <c r="I4683" t="s">
        <v>136</v>
      </c>
      <c r="J4683" t="s">
        <v>137</v>
      </c>
      <c r="K4683" t="s">
        <v>138</v>
      </c>
      <c r="L4683" t="s">
        <v>13573</v>
      </c>
      <c r="M4683" t="s">
        <v>13574</v>
      </c>
      <c r="N4683">
        <v>3.659166666</v>
      </c>
      <c r="O4683">
        <v>0</v>
      </c>
      <c r="P4683">
        <v>199</v>
      </c>
      <c r="Q4683">
        <v>0</v>
      </c>
      <c r="R4683">
        <v>75</v>
      </c>
      <c r="S4683">
        <v>0</v>
      </c>
      <c r="T4683">
        <v>49</v>
      </c>
      <c r="U4683">
        <v>0</v>
      </c>
      <c r="V4683">
        <v>0</v>
      </c>
      <c r="W4683">
        <v>0</v>
      </c>
      <c r="X4683">
        <v>120.28231993351787</v>
      </c>
      <c r="Y4683">
        <v>0</v>
      </c>
      <c r="Z4683">
        <v>95.289221669041041</v>
      </c>
      <c r="AA4683">
        <v>0</v>
      </c>
      <c r="AB4683">
        <v>200.58828397764483</v>
      </c>
      <c r="AC4683">
        <v>0</v>
      </c>
      <c r="AD4683">
        <v>0</v>
      </c>
      <c r="AE4683">
        <v>416.15982558020374</v>
      </c>
    </row>
    <row r="4684" spans="1:31" x14ac:dyDescent="0.25">
      <c r="A4684">
        <v>2388424</v>
      </c>
      <c r="B4684">
        <v>1</v>
      </c>
      <c r="C4684" t="s">
        <v>80</v>
      </c>
      <c r="D4684" t="s">
        <v>93</v>
      </c>
      <c r="E4684" t="s">
        <v>132</v>
      </c>
      <c r="F4684" t="s">
        <v>13575</v>
      </c>
      <c r="G4684" t="s">
        <v>134</v>
      </c>
      <c r="H4684" t="s">
        <v>135</v>
      </c>
      <c r="I4684" t="s">
        <v>136</v>
      </c>
      <c r="J4684" t="s">
        <v>137</v>
      </c>
      <c r="K4684" t="s">
        <v>138</v>
      </c>
      <c r="L4684" t="s">
        <v>13576</v>
      </c>
      <c r="M4684" t="s">
        <v>13577</v>
      </c>
      <c r="N4684">
        <v>6.7044444439999999</v>
      </c>
      <c r="O4684">
        <v>0</v>
      </c>
      <c r="P4684">
        <v>177</v>
      </c>
      <c r="Q4684">
        <v>0</v>
      </c>
      <c r="R4684">
        <v>0</v>
      </c>
      <c r="S4684">
        <v>0</v>
      </c>
      <c r="T4684">
        <v>15</v>
      </c>
      <c r="U4684">
        <v>0</v>
      </c>
      <c r="V4684">
        <v>0</v>
      </c>
      <c r="W4684">
        <v>0</v>
      </c>
      <c r="X4684">
        <v>172.52537095658965</v>
      </c>
      <c r="Y4684">
        <v>0</v>
      </c>
      <c r="Z4684">
        <v>0</v>
      </c>
      <c r="AA4684">
        <v>0</v>
      </c>
      <c r="AB4684">
        <v>82.14247940586084</v>
      </c>
      <c r="AC4684">
        <v>0</v>
      </c>
      <c r="AD4684">
        <v>0</v>
      </c>
      <c r="AE4684">
        <v>254.66785036245051</v>
      </c>
    </row>
    <row r="4685" spans="1:31" x14ac:dyDescent="0.25">
      <c r="A4685">
        <v>2388487</v>
      </c>
      <c r="B4685">
        <v>1</v>
      </c>
      <c r="C4685" t="s">
        <v>81</v>
      </c>
      <c r="D4685" t="s">
        <v>118</v>
      </c>
      <c r="E4685" t="s">
        <v>181</v>
      </c>
      <c r="F4685" t="s">
        <v>13578</v>
      </c>
      <c r="G4685" t="s">
        <v>235</v>
      </c>
      <c r="H4685" t="s">
        <v>135</v>
      </c>
      <c r="I4685" t="s">
        <v>136</v>
      </c>
      <c r="J4685" t="s">
        <v>3</v>
      </c>
      <c r="K4685" t="s">
        <v>163</v>
      </c>
      <c r="L4685" t="s">
        <v>13579</v>
      </c>
      <c r="M4685" t="s">
        <v>13580</v>
      </c>
      <c r="N4685">
        <v>2.1775000000000002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11.44751751380964</v>
      </c>
      <c r="AC4685">
        <v>0</v>
      </c>
      <c r="AD4685">
        <v>0</v>
      </c>
      <c r="AE4685">
        <v>11.44751751380964</v>
      </c>
    </row>
    <row r="4686" spans="1:31" x14ac:dyDescent="0.25">
      <c r="A4686">
        <v>2388378</v>
      </c>
      <c r="B4686">
        <v>1</v>
      </c>
      <c r="C4686" t="s">
        <v>80</v>
      </c>
      <c r="D4686" t="s">
        <v>104</v>
      </c>
      <c r="E4686" t="s">
        <v>153</v>
      </c>
      <c r="F4686" t="s">
        <v>13581</v>
      </c>
      <c r="G4686" t="s">
        <v>162</v>
      </c>
      <c r="H4686" t="s">
        <v>143</v>
      </c>
      <c r="I4686" t="s">
        <v>136</v>
      </c>
      <c r="J4686" t="s">
        <v>137</v>
      </c>
      <c r="K4686" t="s">
        <v>163</v>
      </c>
      <c r="L4686" t="s">
        <v>13582</v>
      </c>
      <c r="M4686" t="s">
        <v>13583</v>
      </c>
      <c r="N4686">
        <v>9.5555555E-2</v>
      </c>
      <c r="O4686">
        <v>2</v>
      </c>
      <c r="P4686">
        <v>1736</v>
      </c>
      <c r="Q4686">
        <v>0</v>
      </c>
      <c r="R4686">
        <v>45</v>
      </c>
      <c r="S4686">
        <v>2</v>
      </c>
      <c r="T4686">
        <v>158</v>
      </c>
      <c r="U4686">
        <v>0</v>
      </c>
      <c r="V4686">
        <v>0</v>
      </c>
      <c r="W4686">
        <v>0.13446378752258667</v>
      </c>
      <c r="X4686">
        <v>24.980181768027862</v>
      </c>
      <c r="Y4686">
        <v>0</v>
      </c>
      <c r="Z4686">
        <v>0.64435564082154662</v>
      </c>
      <c r="AA4686">
        <v>0.41136226107816004</v>
      </c>
      <c r="AB4686">
        <v>6.4396344036153748</v>
      </c>
      <c r="AC4686">
        <v>0</v>
      </c>
      <c r="AD4686">
        <v>0</v>
      </c>
      <c r="AE4686">
        <v>32.60999786106553</v>
      </c>
    </row>
    <row r="4687" spans="1:31" x14ac:dyDescent="0.25">
      <c r="A4687">
        <v>2388481</v>
      </c>
      <c r="B4687">
        <v>1</v>
      </c>
      <c r="C4687" t="s">
        <v>81</v>
      </c>
      <c r="D4687" t="s">
        <v>113</v>
      </c>
      <c r="E4687" t="s">
        <v>181</v>
      </c>
      <c r="F4687" t="s">
        <v>13584</v>
      </c>
      <c r="G4687" t="s">
        <v>224</v>
      </c>
      <c r="H4687" t="s">
        <v>135</v>
      </c>
      <c r="I4687" t="s">
        <v>136</v>
      </c>
      <c r="J4687" t="s">
        <v>137</v>
      </c>
      <c r="K4687" t="s">
        <v>163</v>
      </c>
      <c r="L4687" t="s">
        <v>13585</v>
      </c>
      <c r="M4687" t="s">
        <v>13586</v>
      </c>
      <c r="N4687">
        <v>1.0891666659999999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1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1.8123623528493169</v>
      </c>
      <c r="AC4687">
        <v>0</v>
      </c>
      <c r="AD4687">
        <v>0</v>
      </c>
      <c r="AE4687">
        <v>1.8123623528493169</v>
      </c>
    </row>
    <row r="4688" spans="1:31" x14ac:dyDescent="0.25">
      <c r="A4688">
        <v>2388527</v>
      </c>
      <c r="B4688">
        <v>1</v>
      </c>
      <c r="C4688" t="s">
        <v>80</v>
      </c>
      <c r="D4688" t="s">
        <v>82</v>
      </c>
      <c r="E4688" t="s">
        <v>132</v>
      </c>
      <c r="F4688" t="s">
        <v>13587</v>
      </c>
      <c r="G4688" t="s">
        <v>254</v>
      </c>
      <c r="H4688" t="s">
        <v>135</v>
      </c>
      <c r="I4688" t="s">
        <v>136</v>
      </c>
      <c r="J4688" t="s">
        <v>137</v>
      </c>
      <c r="K4688" t="s">
        <v>163</v>
      </c>
      <c r="L4688" t="s">
        <v>13588</v>
      </c>
      <c r="M4688" t="s">
        <v>13589</v>
      </c>
      <c r="N4688">
        <v>0.84416666600000001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5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11.509209296261433</v>
      </c>
      <c r="AC4688">
        <v>0</v>
      </c>
      <c r="AD4688">
        <v>0</v>
      </c>
      <c r="AE4688">
        <v>11.509209296261433</v>
      </c>
    </row>
    <row r="4689" spans="1:31" x14ac:dyDescent="0.25">
      <c r="A4689">
        <v>2388550</v>
      </c>
      <c r="B4689">
        <v>1</v>
      </c>
      <c r="C4689" t="s">
        <v>80</v>
      </c>
      <c r="D4689" t="s">
        <v>88</v>
      </c>
      <c r="E4689" t="s">
        <v>153</v>
      </c>
      <c r="F4689" t="s">
        <v>13590</v>
      </c>
      <c r="G4689" t="s">
        <v>134</v>
      </c>
      <c r="H4689" t="s">
        <v>143</v>
      </c>
      <c r="I4689" t="s">
        <v>136</v>
      </c>
      <c r="J4689" t="s">
        <v>137</v>
      </c>
      <c r="K4689" t="s">
        <v>138</v>
      </c>
      <c r="L4689" t="s">
        <v>13591</v>
      </c>
      <c r="M4689" t="s">
        <v>13592</v>
      </c>
      <c r="N4689">
        <v>5.67</v>
      </c>
      <c r="O4689">
        <v>0</v>
      </c>
      <c r="P4689">
        <v>8528</v>
      </c>
      <c r="Q4689">
        <v>0</v>
      </c>
      <c r="R4689">
        <v>0</v>
      </c>
      <c r="S4689">
        <v>1</v>
      </c>
      <c r="T4689">
        <v>492</v>
      </c>
      <c r="U4689">
        <v>0</v>
      </c>
      <c r="V4689">
        <v>0</v>
      </c>
      <c r="W4689">
        <v>0</v>
      </c>
      <c r="X4689">
        <v>10634.541477064971</v>
      </c>
      <c r="Y4689">
        <v>0</v>
      </c>
      <c r="Z4689">
        <v>0</v>
      </c>
      <c r="AA4689">
        <v>161.38003786939922</v>
      </c>
      <c r="AB4689">
        <v>2582.7063961094718</v>
      </c>
      <c r="AC4689">
        <v>0</v>
      </c>
      <c r="AD4689">
        <v>0</v>
      </c>
      <c r="AE4689">
        <v>13378.627911043843</v>
      </c>
    </row>
    <row r="4690" spans="1:31" x14ac:dyDescent="0.25">
      <c r="A4690">
        <v>2388713</v>
      </c>
      <c r="B4690">
        <v>1</v>
      </c>
      <c r="C4690" t="s">
        <v>80</v>
      </c>
      <c r="D4690" t="s">
        <v>108</v>
      </c>
      <c r="E4690" t="s">
        <v>157</v>
      </c>
      <c r="F4690" t="s">
        <v>12640</v>
      </c>
      <c r="G4690" t="s">
        <v>272</v>
      </c>
      <c r="H4690" t="s">
        <v>135</v>
      </c>
      <c r="I4690" t="s">
        <v>136</v>
      </c>
      <c r="J4690" t="s">
        <v>137</v>
      </c>
      <c r="K4690" t="s">
        <v>163</v>
      </c>
      <c r="L4690" t="s">
        <v>13593</v>
      </c>
      <c r="M4690" t="s">
        <v>13594</v>
      </c>
      <c r="N4690">
        <v>1.653888888</v>
      </c>
      <c r="O4690">
        <v>0</v>
      </c>
      <c r="P4690">
        <v>5</v>
      </c>
      <c r="Q4690">
        <v>0</v>
      </c>
      <c r="R4690">
        <v>2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0.6760664395837489</v>
      </c>
      <c r="Y4690">
        <v>0</v>
      </c>
      <c r="Z4690">
        <v>1.4602701514275267</v>
      </c>
      <c r="AA4690">
        <v>0</v>
      </c>
      <c r="AB4690">
        <v>0.65921456071098672</v>
      </c>
      <c r="AC4690">
        <v>0</v>
      </c>
      <c r="AD4690">
        <v>0</v>
      </c>
      <c r="AE4690">
        <v>2.795551151722262</v>
      </c>
    </row>
    <row r="4691" spans="1:31" x14ac:dyDescent="0.25">
      <c r="A4691">
        <v>2388401</v>
      </c>
      <c r="B4691">
        <v>1</v>
      </c>
      <c r="C4691" t="s">
        <v>80</v>
      </c>
      <c r="D4691" t="s">
        <v>82</v>
      </c>
      <c r="E4691" t="s">
        <v>141</v>
      </c>
      <c r="F4691" t="s">
        <v>13595</v>
      </c>
      <c r="G4691" t="s">
        <v>206</v>
      </c>
      <c r="H4691" t="s">
        <v>143</v>
      </c>
      <c r="I4691" t="s">
        <v>136</v>
      </c>
      <c r="J4691" t="s">
        <v>137</v>
      </c>
      <c r="K4691" t="s">
        <v>163</v>
      </c>
      <c r="L4691" t="s">
        <v>13596</v>
      </c>
      <c r="M4691" t="s">
        <v>13597</v>
      </c>
      <c r="N4691">
        <v>1.4388888879999999</v>
      </c>
      <c r="O4691">
        <v>0</v>
      </c>
      <c r="P4691">
        <v>410</v>
      </c>
      <c r="Q4691">
        <v>0</v>
      </c>
      <c r="R4691">
        <v>0</v>
      </c>
      <c r="S4691">
        <v>0</v>
      </c>
      <c r="T4691">
        <v>22</v>
      </c>
      <c r="U4691">
        <v>0</v>
      </c>
      <c r="V4691">
        <v>0</v>
      </c>
      <c r="W4691">
        <v>0</v>
      </c>
      <c r="X4691">
        <v>122.80806994175485</v>
      </c>
      <c r="Y4691">
        <v>0</v>
      </c>
      <c r="Z4691">
        <v>0</v>
      </c>
      <c r="AA4691">
        <v>0</v>
      </c>
      <c r="AB4691">
        <v>13.858987007843616</v>
      </c>
      <c r="AC4691">
        <v>0</v>
      </c>
      <c r="AD4691">
        <v>0</v>
      </c>
      <c r="AE4691">
        <v>136.66705694959848</v>
      </c>
    </row>
    <row r="4692" spans="1:31" x14ac:dyDescent="0.25">
      <c r="A4692">
        <v>2388507</v>
      </c>
      <c r="B4692">
        <v>1</v>
      </c>
      <c r="C4692" t="s">
        <v>80</v>
      </c>
      <c r="D4692" t="s">
        <v>110</v>
      </c>
      <c r="E4692" t="s">
        <v>157</v>
      </c>
      <c r="F4692" t="s">
        <v>13598</v>
      </c>
      <c r="G4692" t="s">
        <v>147</v>
      </c>
      <c r="H4692" t="s">
        <v>135</v>
      </c>
      <c r="I4692" t="s">
        <v>136</v>
      </c>
      <c r="J4692" t="s">
        <v>137</v>
      </c>
      <c r="K4692" t="s">
        <v>138</v>
      </c>
      <c r="L4692" t="s">
        <v>13599</v>
      </c>
      <c r="M4692" t="s">
        <v>13600</v>
      </c>
      <c r="N4692">
        <v>6.39</v>
      </c>
      <c r="O4692">
        <v>0</v>
      </c>
      <c r="P4692">
        <v>104</v>
      </c>
      <c r="Q4692">
        <v>0</v>
      </c>
      <c r="R4692">
        <v>0</v>
      </c>
      <c r="S4692">
        <v>0</v>
      </c>
      <c r="T4692">
        <v>5</v>
      </c>
      <c r="U4692">
        <v>0</v>
      </c>
      <c r="V4692">
        <v>0</v>
      </c>
      <c r="W4692">
        <v>0</v>
      </c>
      <c r="X4692">
        <v>178.67955334226809</v>
      </c>
      <c r="Y4692">
        <v>0</v>
      </c>
      <c r="Z4692">
        <v>0</v>
      </c>
      <c r="AA4692">
        <v>0</v>
      </c>
      <c r="AB4692">
        <v>51.25840745280486</v>
      </c>
      <c r="AC4692">
        <v>0</v>
      </c>
      <c r="AD4692">
        <v>0</v>
      </c>
      <c r="AE4692">
        <v>229.93796079507297</v>
      </c>
    </row>
    <row r="4693" spans="1:31" x14ac:dyDescent="0.25">
      <c r="A4693">
        <v>2388350</v>
      </c>
      <c r="B4693">
        <v>1</v>
      </c>
      <c r="C4693" t="s">
        <v>80</v>
      </c>
      <c r="D4693" t="s">
        <v>87</v>
      </c>
      <c r="E4693" t="s">
        <v>132</v>
      </c>
      <c r="F4693" t="s">
        <v>13601</v>
      </c>
      <c r="G4693" t="s">
        <v>580</v>
      </c>
      <c r="H4693" t="s">
        <v>135</v>
      </c>
      <c r="I4693" t="s">
        <v>136</v>
      </c>
      <c r="J4693" t="s">
        <v>137</v>
      </c>
      <c r="K4693" t="s">
        <v>163</v>
      </c>
      <c r="L4693" t="s">
        <v>13602</v>
      </c>
      <c r="M4693" t="s">
        <v>13603</v>
      </c>
      <c r="N4693">
        <v>6.1111111000000003E-2</v>
      </c>
      <c r="O4693">
        <v>0</v>
      </c>
      <c r="P4693">
        <v>617</v>
      </c>
      <c r="Q4693">
        <v>0</v>
      </c>
      <c r="R4693">
        <v>1</v>
      </c>
      <c r="S4693">
        <v>0</v>
      </c>
      <c r="T4693">
        <v>45</v>
      </c>
      <c r="U4693">
        <v>0</v>
      </c>
      <c r="V4693">
        <v>0</v>
      </c>
      <c r="W4693">
        <v>0</v>
      </c>
      <c r="X4693">
        <v>8.2782861563196626</v>
      </c>
      <c r="Y4693">
        <v>0</v>
      </c>
      <c r="Z4693">
        <v>3.0359954431766669E-2</v>
      </c>
      <c r="AA4693">
        <v>0</v>
      </c>
      <c r="AB4693">
        <v>2.4772381540356996</v>
      </c>
      <c r="AC4693">
        <v>0</v>
      </c>
      <c r="AD4693">
        <v>0</v>
      </c>
      <c r="AE4693">
        <v>10.785884264787128</v>
      </c>
    </row>
    <row r="4694" spans="1:31" x14ac:dyDescent="0.25">
      <c r="A4694">
        <v>2388496</v>
      </c>
      <c r="B4694">
        <v>1</v>
      </c>
      <c r="C4694" t="s">
        <v>80</v>
      </c>
      <c r="D4694" t="s">
        <v>83</v>
      </c>
      <c r="E4694" t="s">
        <v>132</v>
      </c>
      <c r="F4694" t="s">
        <v>13604</v>
      </c>
      <c r="G4694" t="s">
        <v>134</v>
      </c>
      <c r="H4694" t="s">
        <v>135</v>
      </c>
      <c r="I4694" t="s">
        <v>136</v>
      </c>
      <c r="J4694" t="s">
        <v>137</v>
      </c>
      <c r="K4694" t="s">
        <v>138</v>
      </c>
      <c r="L4694" t="s">
        <v>13605</v>
      </c>
      <c r="M4694" t="s">
        <v>13606</v>
      </c>
      <c r="N4694">
        <v>0.67055555499999997</v>
      </c>
      <c r="O4694">
        <v>0</v>
      </c>
      <c r="P4694">
        <v>3</v>
      </c>
      <c r="Q4694">
        <v>0</v>
      </c>
      <c r="R4694">
        <v>0</v>
      </c>
      <c r="S4694">
        <v>0</v>
      </c>
      <c r="T4694">
        <v>16</v>
      </c>
      <c r="U4694">
        <v>0</v>
      </c>
      <c r="V4694">
        <v>1</v>
      </c>
      <c r="W4694">
        <v>0</v>
      </c>
      <c r="X4694">
        <v>0.39632593292821333</v>
      </c>
      <c r="Y4694">
        <v>0</v>
      </c>
      <c r="Z4694">
        <v>0</v>
      </c>
      <c r="AA4694">
        <v>0</v>
      </c>
      <c r="AB4694">
        <v>16.26876233606793</v>
      </c>
      <c r="AC4694">
        <v>0</v>
      </c>
      <c r="AD4694">
        <v>3.6834036139001336</v>
      </c>
      <c r="AE4694">
        <v>20.348491882896276</v>
      </c>
    </row>
    <row r="4695" spans="1:31" x14ac:dyDescent="0.25">
      <c r="A4695">
        <v>2388427</v>
      </c>
      <c r="B4695">
        <v>1</v>
      </c>
      <c r="C4695" t="s">
        <v>80</v>
      </c>
      <c r="D4695" t="s">
        <v>89</v>
      </c>
      <c r="E4695" t="s">
        <v>132</v>
      </c>
      <c r="F4695" t="s">
        <v>13607</v>
      </c>
      <c r="G4695" t="s">
        <v>147</v>
      </c>
      <c r="H4695" t="s">
        <v>135</v>
      </c>
      <c r="I4695" t="s">
        <v>136</v>
      </c>
      <c r="J4695" t="s">
        <v>137</v>
      </c>
      <c r="K4695" t="s">
        <v>138</v>
      </c>
      <c r="L4695" t="s">
        <v>13608</v>
      </c>
      <c r="M4695" t="s">
        <v>13609</v>
      </c>
      <c r="N4695">
        <v>0.82499999999999996</v>
      </c>
      <c r="O4695">
        <v>0</v>
      </c>
      <c r="P4695">
        <v>185</v>
      </c>
      <c r="Q4695">
        <v>0</v>
      </c>
      <c r="R4695">
        <v>2</v>
      </c>
      <c r="S4695">
        <v>0</v>
      </c>
      <c r="T4695">
        <v>43</v>
      </c>
      <c r="U4695">
        <v>0</v>
      </c>
      <c r="V4695">
        <v>0</v>
      </c>
      <c r="W4695">
        <v>0</v>
      </c>
      <c r="X4695">
        <v>42.829140515241534</v>
      </c>
      <c r="Y4695">
        <v>0</v>
      </c>
      <c r="Z4695">
        <v>1.6223394660744419</v>
      </c>
      <c r="AA4695">
        <v>0</v>
      </c>
      <c r="AB4695">
        <v>37.226868212955544</v>
      </c>
      <c r="AC4695">
        <v>0</v>
      </c>
      <c r="AD4695">
        <v>0</v>
      </c>
      <c r="AE4695">
        <v>81.678348194271521</v>
      </c>
    </row>
    <row r="4696" spans="1:31" x14ac:dyDescent="0.25">
      <c r="A4696">
        <v>2388722</v>
      </c>
      <c r="B4696">
        <v>1</v>
      </c>
      <c r="C4696" t="s">
        <v>80</v>
      </c>
      <c r="D4696" t="s">
        <v>109</v>
      </c>
      <c r="E4696" t="s">
        <v>157</v>
      </c>
      <c r="F4696" t="s">
        <v>13610</v>
      </c>
      <c r="G4696" t="s">
        <v>272</v>
      </c>
      <c r="H4696" t="s">
        <v>135</v>
      </c>
      <c r="I4696" t="s">
        <v>136</v>
      </c>
      <c r="J4696" t="s">
        <v>137</v>
      </c>
      <c r="K4696" t="s">
        <v>163</v>
      </c>
      <c r="L4696" t="s">
        <v>13611</v>
      </c>
      <c r="M4696" t="s">
        <v>13612</v>
      </c>
      <c r="N4696">
        <v>4.0377777769999996</v>
      </c>
      <c r="O4696">
        <v>0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4.1265394234342416</v>
      </c>
      <c r="AA4696">
        <v>0</v>
      </c>
      <c r="AB4696">
        <v>0</v>
      </c>
      <c r="AC4696">
        <v>0</v>
      </c>
      <c r="AD4696">
        <v>0</v>
      </c>
      <c r="AE4696">
        <v>4.1265394234342416</v>
      </c>
    </row>
    <row r="4697" spans="1:31" x14ac:dyDescent="0.25">
      <c r="A4697">
        <v>2388390</v>
      </c>
      <c r="B4697">
        <v>1</v>
      </c>
      <c r="C4697" t="s">
        <v>80</v>
      </c>
      <c r="D4697" t="s">
        <v>108</v>
      </c>
      <c r="E4697" t="s">
        <v>181</v>
      </c>
      <c r="F4697" t="s">
        <v>13613</v>
      </c>
      <c r="G4697" t="s">
        <v>580</v>
      </c>
      <c r="H4697" t="s">
        <v>135</v>
      </c>
      <c r="I4697" t="s">
        <v>136</v>
      </c>
      <c r="J4697" t="s">
        <v>137</v>
      </c>
      <c r="K4697" t="s">
        <v>163</v>
      </c>
      <c r="L4697" t="s">
        <v>13614</v>
      </c>
      <c r="M4697" t="s">
        <v>13615</v>
      </c>
      <c r="N4697">
        <v>1.3486111110000001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1.1905562060894445E-3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1.1905562060894445E-3</v>
      </c>
    </row>
    <row r="4698" spans="1:31" x14ac:dyDescent="0.25">
      <c r="A4698">
        <v>2388536</v>
      </c>
      <c r="B4698">
        <v>1</v>
      </c>
      <c r="C4698" t="s">
        <v>80</v>
      </c>
      <c r="D4698" t="s">
        <v>84</v>
      </c>
      <c r="E4698" t="s">
        <v>157</v>
      </c>
      <c r="F4698" t="s">
        <v>13616</v>
      </c>
      <c r="G4698" t="s">
        <v>272</v>
      </c>
      <c r="H4698" t="s">
        <v>135</v>
      </c>
      <c r="I4698" t="s">
        <v>136</v>
      </c>
      <c r="J4698" t="s">
        <v>137</v>
      </c>
      <c r="K4698" t="s">
        <v>163</v>
      </c>
      <c r="L4698" t="s">
        <v>13617</v>
      </c>
      <c r="M4698" t="s">
        <v>13618</v>
      </c>
      <c r="N4698">
        <v>2.4988888880000002</v>
      </c>
      <c r="O4698">
        <v>0</v>
      </c>
      <c r="P4698">
        <v>8</v>
      </c>
      <c r="Q4698">
        <v>0</v>
      </c>
      <c r="R4698">
        <v>0</v>
      </c>
      <c r="S4698">
        <v>0</v>
      </c>
      <c r="T4698">
        <v>13</v>
      </c>
      <c r="U4698">
        <v>0</v>
      </c>
      <c r="V4698">
        <v>0</v>
      </c>
      <c r="W4698">
        <v>0</v>
      </c>
      <c r="X4698">
        <v>11.841441422851688</v>
      </c>
      <c r="Y4698">
        <v>0</v>
      </c>
      <c r="Z4698">
        <v>0</v>
      </c>
      <c r="AA4698">
        <v>0</v>
      </c>
      <c r="AB4698">
        <v>34.146693938705766</v>
      </c>
      <c r="AC4698">
        <v>0</v>
      </c>
      <c r="AD4698">
        <v>0</v>
      </c>
      <c r="AE4698">
        <v>45.988135361557454</v>
      </c>
    </row>
    <row r="4699" spans="1:31" x14ac:dyDescent="0.25">
      <c r="A4699">
        <v>2388828</v>
      </c>
      <c r="B4699">
        <v>1</v>
      </c>
      <c r="C4699" t="s">
        <v>81</v>
      </c>
      <c r="D4699" t="s">
        <v>115</v>
      </c>
      <c r="E4699" t="s">
        <v>157</v>
      </c>
      <c r="F4699" t="s">
        <v>1991</v>
      </c>
      <c r="G4699" t="s">
        <v>272</v>
      </c>
      <c r="H4699" t="s">
        <v>135</v>
      </c>
      <c r="I4699" t="s">
        <v>136</v>
      </c>
      <c r="J4699" t="s">
        <v>137</v>
      </c>
      <c r="K4699" t="s">
        <v>163</v>
      </c>
      <c r="L4699" t="s">
        <v>13619</v>
      </c>
      <c r="M4699" t="s">
        <v>13620</v>
      </c>
      <c r="N4699">
        <v>2.7683333330000002</v>
      </c>
      <c r="O4699">
        <v>0</v>
      </c>
      <c r="P4699">
        <v>6</v>
      </c>
      <c r="Q4699">
        <v>0</v>
      </c>
      <c r="R4699">
        <v>1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3.0253329964574999E-2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3.0253329964574999E-2</v>
      </c>
    </row>
    <row r="4700" spans="1:31" x14ac:dyDescent="0.25">
      <c r="A4700">
        <v>2388573</v>
      </c>
      <c r="B4700">
        <v>1</v>
      </c>
      <c r="C4700" t="s">
        <v>80</v>
      </c>
      <c r="D4700" t="s">
        <v>93</v>
      </c>
      <c r="E4700" t="s">
        <v>157</v>
      </c>
      <c r="F4700" t="s">
        <v>13621</v>
      </c>
      <c r="G4700" t="s">
        <v>213</v>
      </c>
      <c r="H4700" t="s">
        <v>135</v>
      </c>
      <c r="I4700" t="s">
        <v>136</v>
      </c>
      <c r="J4700" t="s">
        <v>137</v>
      </c>
      <c r="K4700" t="s">
        <v>163</v>
      </c>
      <c r="L4700" t="s">
        <v>13622</v>
      </c>
      <c r="M4700" t="s">
        <v>13623</v>
      </c>
      <c r="N4700">
        <v>1.719166666</v>
      </c>
      <c r="O4700">
        <v>0</v>
      </c>
      <c r="P4700">
        <v>64</v>
      </c>
      <c r="Q4700">
        <v>0</v>
      </c>
      <c r="R4700">
        <v>11</v>
      </c>
      <c r="S4700">
        <v>0</v>
      </c>
      <c r="T4700">
        <v>18</v>
      </c>
      <c r="U4700">
        <v>0</v>
      </c>
      <c r="V4700">
        <v>0</v>
      </c>
      <c r="W4700">
        <v>0</v>
      </c>
      <c r="X4700">
        <v>27.55839096574633</v>
      </c>
      <c r="Y4700">
        <v>0</v>
      </c>
      <c r="Z4700">
        <v>20.70690072874244</v>
      </c>
      <c r="AA4700">
        <v>0</v>
      </c>
      <c r="AB4700">
        <v>11.454916115792185</v>
      </c>
      <c r="AC4700">
        <v>0</v>
      </c>
      <c r="AD4700">
        <v>0</v>
      </c>
      <c r="AE4700">
        <v>59.720207810280954</v>
      </c>
    </row>
    <row r="4701" spans="1:31" x14ac:dyDescent="0.25">
      <c r="A4701">
        <v>2388739</v>
      </c>
      <c r="B4701">
        <v>1</v>
      </c>
      <c r="C4701" t="s">
        <v>81</v>
      </c>
      <c r="D4701" t="s">
        <v>121</v>
      </c>
      <c r="E4701" t="s">
        <v>141</v>
      </c>
      <c r="F4701" t="s">
        <v>13624</v>
      </c>
      <c r="G4701" t="s">
        <v>1161</v>
      </c>
      <c r="H4701" t="s">
        <v>143</v>
      </c>
      <c r="I4701" t="s">
        <v>136</v>
      </c>
      <c r="J4701" t="s">
        <v>137</v>
      </c>
      <c r="K4701" t="s">
        <v>163</v>
      </c>
      <c r="L4701" t="s">
        <v>13625</v>
      </c>
      <c r="M4701" t="s">
        <v>13626</v>
      </c>
      <c r="N4701">
        <v>2.0975000000000001</v>
      </c>
      <c r="O4701">
        <v>0</v>
      </c>
      <c r="P4701">
        <v>53</v>
      </c>
      <c r="Q4701">
        <v>0</v>
      </c>
      <c r="R4701">
        <v>22</v>
      </c>
      <c r="S4701">
        <v>0</v>
      </c>
      <c r="T4701">
        <v>8</v>
      </c>
      <c r="U4701">
        <v>0</v>
      </c>
      <c r="V4701">
        <v>0</v>
      </c>
      <c r="W4701">
        <v>0</v>
      </c>
      <c r="X4701">
        <v>17.014598934740516</v>
      </c>
      <c r="Y4701">
        <v>0</v>
      </c>
      <c r="Z4701">
        <v>0</v>
      </c>
      <c r="AA4701">
        <v>0</v>
      </c>
      <c r="AB4701">
        <v>10.658382486752538</v>
      </c>
      <c r="AC4701">
        <v>0</v>
      </c>
      <c r="AD4701">
        <v>0</v>
      </c>
      <c r="AE4701">
        <v>27.672981421493056</v>
      </c>
    </row>
    <row r="4702" spans="1:31" x14ac:dyDescent="0.25">
      <c r="A4702">
        <v>2388745</v>
      </c>
      <c r="B4702">
        <v>1</v>
      </c>
      <c r="C4702" t="s">
        <v>81</v>
      </c>
      <c r="D4702" t="s">
        <v>122</v>
      </c>
      <c r="E4702" t="s">
        <v>279</v>
      </c>
      <c r="F4702" t="s">
        <v>13627</v>
      </c>
      <c r="G4702" t="s">
        <v>220</v>
      </c>
      <c r="H4702" t="s">
        <v>143</v>
      </c>
      <c r="I4702" t="s">
        <v>136</v>
      </c>
      <c r="J4702" t="s">
        <v>137</v>
      </c>
      <c r="K4702" t="s">
        <v>138</v>
      </c>
      <c r="L4702" t="s">
        <v>13628</v>
      </c>
      <c r="M4702" t="s">
        <v>13629</v>
      </c>
      <c r="N4702">
        <v>0.18472222199999999</v>
      </c>
      <c r="O4702">
        <v>0</v>
      </c>
      <c r="P4702">
        <v>1821</v>
      </c>
      <c r="Q4702">
        <v>13</v>
      </c>
      <c r="R4702">
        <v>26</v>
      </c>
      <c r="S4702">
        <v>5</v>
      </c>
      <c r="T4702">
        <v>183</v>
      </c>
      <c r="U4702">
        <v>2</v>
      </c>
      <c r="V4702">
        <v>0</v>
      </c>
      <c r="W4702">
        <v>0</v>
      </c>
      <c r="X4702">
        <v>54.370626998887026</v>
      </c>
      <c r="Y4702">
        <v>10.065901526603204</v>
      </c>
      <c r="Z4702">
        <v>4.4853949244406754</v>
      </c>
      <c r="AA4702">
        <v>2.2226335870318126</v>
      </c>
      <c r="AB4702">
        <v>22.263299336061447</v>
      </c>
      <c r="AC4702">
        <v>10.925959796408341</v>
      </c>
      <c r="AD4702">
        <v>0</v>
      </c>
      <c r="AE4702">
        <v>104.3338161694325</v>
      </c>
    </row>
    <row r="4703" spans="1:31" x14ac:dyDescent="0.25">
      <c r="A4703">
        <v>2388447</v>
      </c>
      <c r="B4703">
        <v>1</v>
      </c>
      <c r="C4703" t="s">
        <v>81</v>
      </c>
      <c r="D4703" t="s">
        <v>128</v>
      </c>
      <c r="E4703" t="s">
        <v>153</v>
      </c>
      <c r="F4703" t="s">
        <v>13630</v>
      </c>
      <c r="G4703" t="s">
        <v>134</v>
      </c>
      <c r="H4703" t="s">
        <v>143</v>
      </c>
      <c r="I4703" t="s">
        <v>136</v>
      </c>
      <c r="J4703" t="s">
        <v>137</v>
      </c>
      <c r="K4703" t="s">
        <v>138</v>
      </c>
      <c r="L4703" t="s">
        <v>13631</v>
      </c>
      <c r="M4703" t="s">
        <v>13632</v>
      </c>
      <c r="N4703">
        <v>7.5119444440000001</v>
      </c>
      <c r="O4703">
        <v>0</v>
      </c>
      <c r="P4703">
        <v>2838</v>
      </c>
      <c r="Q4703">
        <v>0</v>
      </c>
      <c r="R4703">
        <v>0</v>
      </c>
      <c r="S4703">
        <v>0</v>
      </c>
      <c r="T4703">
        <v>95</v>
      </c>
      <c r="U4703">
        <v>0</v>
      </c>
      <c r="V4703">
        <v>0</v>
      </c>
      <c r="W4703">
        <v>0</v>
      </c>
      <c r="X4703">
        <v>4006.929614055422</v>
      </c>
      <c r="Y4703">
        <v>0</v>
      </c>
      <c r="Z4703">
        <v>0</v>
      </c>
      <c r="AA4703">
        <v>0</v>
      </c>
      <c r="AB4703">
        <v>1069.9786289648916</v>
      </c>
      <c r="AC4703">
        <v>0</v>
      </c>
      <c r="AD4703">
        <v>0</v>
      </c>
      <c r="AE4703">
        <v>5076.9082430203134</v>
      </c>
    </row>
    <row r="4704" spans="1:31" x14ac:dyDescent="0.25">
      <c r="A4704">
        <v>2388370</v>
      </c>
      <c r="B4704">
        <v>1</v>
      </c>
      <c r="C4704" t="s">
        <v>80</v>
      </c>
      <c r="D4704" t="s">
        <v>105</v>
      </c>
      <c r="E4704" t="s">
        <v>181</v>
      </c>
      <c r="F4704" t="s">
        <v>13633</v>
      </c>
      <c r="G4704" t="s">
        <v>231</v>
      </c>
      <c r="H4704" t="s">
        <v>135</v>
      </c>
      <c r="I4704" t="s">
        <v>136</v>
      </c>
      <c r="J4704" t="s">
        <v>137</v>
      </c>
      <c r="K4704" t="s">
        <v>163</v>
      </c>
      <c r="L4704" t="s">
        <v>13634</v>
      </c>
      <c r="M4704" t="s">
        <v>13635</v>
      </c>
      <c r="N4704">
        <v>4.9683333330000004</v>
      </c>
      <c r="O4704">
        <v>0</v>
      </c>
      <c r="P4704">
        <v>3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3.1197638298581496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3.1197638298581496</v>
      </c>
    </row>
    <row r="4705" spans="1:31" x14ac:dyDescent="0.25">
      <c r="A4705">
        <v>2388493</v>
      </c>
      <c r="B4705">
        <v>1</v>
      </c>
      <c r="C4705" t="s">
        <v>80</v>
      </c>
      <c r="D4705" t="s">
        <v>99</v>
      </c>
      <c r="E4705" t="s">
        <v>157</v>
      </c>
      <c r="F4705" t="s">
        <v>13636</v>
      </c>
      <c r="G4705" t="s">
        <v>134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13637</v>
      </c>
      <c r="M4705" t="s">
        <v>13638</v>
      </c>
      <c r="N4705">
        <v>5.2605555549999998</v>
      </c>
      <c r="O4705">
        <v>0</v>
      </c>
      <c r="P4705">
        <v>62</v>
      </c>
      <c r="Q4705">
        <v>0</v>
      </c>
      <c r="R4705">
        <v>0</v>
      </c>
      <c r="S4705">
        <v>0</v>
      </c>
      <c r="T4705">
        <v>2</v>
      </c>
      <c r="U4705">
        <v>0</v>
      </c>
      <c r="V4705">
        <v>0</v>
      </c>
      <c r="W4705">
        <v>0</v>
      </c>
      <c r="X4705">
        <v>40.907352888335474</v>
      </c>
      <c r="Y4705">
        <v>0</v>
      </c>
      <c r="Z4705">
        <v>0</v>
      </c>
      <c r="AA4705">
        <v>0</v>
      </c>
      <c r="AB4705">
        <v>8.9977138752518773</v>
      </c>
      <c r="AC4705">
        <v>0</v>
      </c>
      <c r="AD4705">
        <v>0</v>
      </c>
      <c r="AE4705">
        <v>49.905066763587349</v>
      </c>
    </row>
    <row r="4706" spans="1:31" x14ac:dyDescent="0.25">
      <c r="A4706">
        <v>2388387</v>
      </c>
      <c r="B4706">
        <v>1</v>
      </c>
      <c r="C4706" t="s">
        <v>81</v>
      </c>
      <c r="D4706" t="s">
        <v>121</v>
      </c>
      <c r="E4706" t="s">
        <v>279</v>
      </c>
      <c r="F4706" t="s">
        <v>13639</v>
      </c>
      <c r="G4706" t="s">
        <v>162</v>
      </c>
      <c r="H4706" t="s">
        <v>143</v>
      </c>
      <c r="I4706" t="s">
        <v>417</v>
      </c>
      <c r="J4706" t="s">
        <v>137</v>
      </c>
      <c r="K4706" t="s">
        <v>163</v>
      </c>
      <c r="L4706" t="s">
        <v>13640</v>
      </c>
      <c r="M4706" t="s">
        <v>13641</v>
      </c>
      <c r="N4706">
        <v>7.7777769999999996E-3</v>
      </c>
      <c r="O4706">
        <v>0</v>
      </c>
      <c r="P4706">
        <v>267</v>
      </c>
      <c r="Q4706">
        <v>0</v>
      </c>
      <c r="R4706">
        <v>64</v>
      </c>
      <c r="S4706">
        <v>8</v>
      </c>
      <c r="T4706">
        <v>12</v>
      </c>
      <c r="U4706">
        <v>0</v>
      </c>
      <c r="V4706">
        <v>0</v>
      </c>
      <c r="W4706">
        <v>0</v>
      </c>
      <c r="X4706">
        <v>0.2211912441136224</v>
      </c>
      <c r="Y4706">
        <v>0</v>
      </c>
      <c r="Z4706">
        <v>8.4339750967437774E-2</v>
      </c>
      <c r="AA4706">
        <v>6.8183995067797765E-2</v>
      </c>
      <c r="AB4706">
        <v>0.10274588653528891</v>
      </c>
      <c r="AC4706">
        <v>0</v>
      </c>
      <c r="AD4706">
        <v>0</v>
      </c>
      <c r="AE4706">
        <v>0.47646087668414683</v>
      </c>
    </row>
    <row r="4707" spans="1:31" x14ac:dyDescent="0.25">
      <c r="A4707">
        <v>2388725</v>
      </c>
      <c r="B4707">
        <v>1</v>
      </c>
      <c r="C4707" t="s">
        <v>80</v>
      </c>
      <c r="D4707" t="s">
        <v>85</v>
      </c>
      <c r="E4707" t="s">
        <v>181</v>
      </c>
      <c r="F4707" t="s">
        <v>13642</v>
      </c>
      <c r="G4707" t="s">
        <v>224</v>
      </c>
      <c r="H4707" t="s">
        <v>135</v>
      </c>
      <c r="I4707" t="s">
        <v>136</v>
      </c>
      <c r="J4707" t="s">
        <v>137</v>
      </c>
      <c r="K4707" t="s">
        <v>163</v>
      </c>
      <c r="L4707" t="s">
        <v>13643</v>
      </c>
      <c r="M4707" t="s">
        <v>13644</v>
      </c>
      <c r="N4707">
        <v>1.27</v>
      </c>
      <c r="O4707">
        <v>0</v>
      </c>
      <c r="P4707">
        <v>6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1.3888462514538502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1.3888462514538502</v>
      </c>
    </row>
    <row r="4708" spans="1:31" x14ac:dyDescent="0.25">
      <c r="A4708">
        <v>2388579</v>
      </c>
      <c r="B4708">
        <v>1</v>
      </c>
      <c r="C4708" t="s">
        <v>80</v>
      </c>
      <c r="D4708" t="s">
        <v>83</v>
      </c>
      <c r="E4708" t="s">
        <v>141</v>
      </c>
      <c r="F4708" t="s">
        <v>13645</v>
      </c>
      <c r="G4708" t="s">
        <v>235</v>
      </c>
      <c r="H4708" t="s">
        <v>143</v>
      </c>
      <c r="I4708" t="s">
        <v>136</v>
      </c>
      <c r="J4708" t="s">
        <v>3</v>
      </c>
      <c r="K4708" t="s">
        <v>163</v>
      </c>
      <c r="L4708" t="s">
        <v>13646</v>
      </c>
      <c r="M4708" t="s">
        <v>13647</v>
      </c>
      <c r="N4708">
        <v>1.469166666</v>
      </c>
      <c r="O4708">
        <v>0</v>
      </c>
      <c r="P4708">
        <v>39</v>
      </c>
      <c r="Q4708">
        <v>0</v>
      </c>
      <c r="R4708">
        <v>0</v>
      </c>
      <c r="S4708">
        <v>0</v>
      </c>
      <c r="T4708">
        <v>61</v>
      </c>
      <c r="U4708">
        <v>0</v>
      </c>
      <c r="V4708">
        <v>0</v>
      </c>
      <c r="W4708">
        <v>0</v>
      </c>
      <c r="X4708">
        <v>13.015708195487623</v>
      </c>
      <c r="Y4708">
        <v>0</v>
      </c>
      <c r="Z4708">
        <v>0</v>
      </c>
      <c r="AA4708">
        <v>0</v>
      </c>
      <c r="AB4708">
        <v>392.17523964924084</v>
      </c>
      <c r="AC4708">
        <v>0</v>
      </c>
      <c r="AD4708">
        <v>0</v>
      </c>
      <c r="AE4708">
        <v>405.19094784472844</v>
      </c>
    </row>
    <row r="4709" spans="1:31" x14ac:dyDescent="0.25">
      <c r="A4709">
        <v>2388433</v>
      </c>
      <c r="B4709">
        <v>1</v>
      </c>
      <c r="C4709" t="s">
        <v>81</v>
      </c>
      <c r="D4709" t="s">
        <v>120</v>
      </c>
      <c r="E4709" t="s">
        <v>279</v>
      </c>
      <c r="F4709" t="s">
        <v>13273</v>
      </c>
      <c r="G4709" t="s">
        <v>162</v>
      </c>
      <c r="H4709" t="s">
        <v>143</v>
      </c>
      <c r="I4709" t="s">
        <v>136</v>
      </c>
      <c r="J4709" t="s">
        <v>137</v>
      </c>
      <c r="K4709" t="s">
        <v>163</v>
      </c>
      <c r="L4709" t="s">
        <v>13648</v>
      </c>
      <c r="M4709" t="s">
        <v>13649</v>
      </c>
      <c r="N4709">
        <v>0.84666666599999996</v>
      </c>
      <c r="O4709">
        <v>0</v>
      </c>
      <c r="P4709">
        <v>1189</v>
      </c>
      <c r="Q4709">
        <v>0</v>
      </c>
      <c r="R4709">
        <v>16</v>
      </c>
      <c r="S4709">
        <v>1</v>
      </c>
      <c r="T4709">
        <v>118</v>
      </c>
      <c r="U4709">
        <v>3</v>
      </c>
      <c r="V4709">
        <v>2</v>
      </c>
      <c r="W4709">
        <v>0</v>
      </c>
      <c r="X4709">
        <v>168.72306656769467</v>
      </c>
      <c r="Y4709">
        <v>0</v>
      </c>
      <c r="Z4709">
        <v>1.9009028674908131</v>
      </c>
      <c r="AA4709">
        <v>8.0872163273090614</v>
      </c>
      <c r="AB4709">
        <v>47.287326882145138</v>
      </c>
      <c r="AC4709">
        <v>226.63445120815999</v>
      </c>
      <c r="AD4709">
        <v>9.7639850321646531</v>
      </c>
      <c r="AE4709">
        <v>462.39694888496433</v>
      </c>
    </row>
    <row r="4710" spans="1:31" x14ac:dyDescent="0.25">
      <c r="A4710">
        <v>2388576</v>
      </c>
      <c r="B4710">
        <v>1</v>
      </c>
      <c r="C4710" t="s">
        <v>80</v>
      </c>
      <c r="D4710" t="s">
        <v>107</v>
      </c>
      <c r="E4710" t="s">
        <v>181</v>
      </c>
      <c r="F4710" t="s">
        <v>13650</v>
      </c>
      <c r="G4710" t="s">
        <v>231</v>
      </c>
      <c r="H4710" t="s">
        <v>135</v>
      </c>
      <c r="I4710" t="s">
        <v>136</v>
      </c>
      <c r="J4710" t="s">
        <v>137</v>
      </c>
      <c r="K4710" t="s">
        <v>163</v>
      </c>
      <c r="L4710" t="s">
        <v>13651</v>
      </c>
      <c r="M4710" t="s">
        <v>13652</v>
      </c>
      <c r="N4710">
        <v>1.8686111110000001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0.51680344322912619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0.51680344322912619</v>
      </c>
    </row>
    <row r="4711" spans="1:31" x14ac:dyDescent="0.25">
      <c r="A4711">
        <v>2388762</v>
      </c>
      <c r="B4711">
        <v>1</v>
      </c>
      <c r="C4711" t="s">
        <v>81</v>
      </c>
      <c r="D4711" t="s">
        <v>118</v>
      </c>
      <c r="E4711" t="s">
        <v>153</v>
      </c>
      <c r="F4711" t="s">
        <v>13653</v>
      </c>
      <c r="G4711" t="s">
        <v>162</v>
      </c>
      <c r="H4711" t="s">
        <v>143</v>
      </c>
      <c r="I4711" t="s">
        <v>136</v>
      </c>
      <c r="J4711" t="s">
        <v>137</v>
      </c>
      <c r="K4711" t="s">
        <v>163</v>
      </c>
      <c r="L4711" t="s">
        <v>13654</v>
      </c>
      <c r="M4711" t="s">
        <v>13655</v>
      </c>
      <c r="N4711">
        <v>1.3661111109999999</v>
      </c>
      <c r="O4711">
        <v>0</v>
      </c>
      <c r="P4711">
        <v>771</v>
      </c>
      <c r="Q4711">
        <v>1</v>
      </c>
      <c r="R4711">
        <v>28</v>
      </c>
      <c r="S4711">
        <v>1</v>
      </c>
      <c r="T4711">
        <v>67</v>
      </c>
      <c r="U4711">
        <v>2</v>
      </c>
      <c r="V4711">
        <v>0</v>
      </c>
      <c r="W4711">
        <v>0</v>
      </c>
      <c r="X4711">
        <v>192.92968445962563</v>
      </c>
      <c r="Y4711">
        <v>1.2691736029973164</v>
      </c>
      <c r="Z4711">
        <v>43.941572348891086</v>
      </c>
      <c r="AA4711">
        <v>3.4473338916476761</v>
      </c>
      <c r="AB4711">
        <v>65.217546046418562</v>
      </c>
      <c r="AC4711">
        <v>192.37831047440685</v>
      </c>
      <c r="AD4711">
        <v>0</v>
      </c>
      <c r="AE4711">
        <v>499.1836208239871</v>
      </c>
    </row>
    <row r="4712" spans="1:31" x14ac:dyDescent="0.25">
      <c r="A4712">
        <v>2388719</v>
      </c>
      <c r="B4712">
        <v>1</v>
      </c>
      <c r="C4712" t="s">
        <v>81</v>
      </c>
      <c r="D4712" t="s">
        <v>118</v>
      </c>
      <c r="E4712" t="s">
        <v>181</v>
      </c>
      <c r="F4712" t="s">
        <v>13656</v>
      </c>
      <c r="G4712" t="s">
        <v>235</v>
      </c>
      <c r="H4712" t="s">
        <v>135</v>
      </c>
      <c r="I4712" t="s">
        <v>136</v>
      </c>
      <c r="J4712" t="s">
        <v>3</v>
      </c>
      <c r="K4712" t="s">
        <v>163</v>
      </c>
      <c r="L4712" t="s">
        <v>13657</v>
      </c>
      <c r="M4712" t="s">
        <v>13658</v>
      </c>
      <c r="N4712">
        <v>0.28583333300000002</v>
      </c>
      <c r="O4712">
        <v>0</v>
      </c>
      <c r="P4712">
        <v>5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0.21778959542981663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0.21778959542981663</v>
      </c>
    </row>
    <row r="4713" spans="1:31" x14ac:dyDescent="0.25">
      <c r="A4713">
        <v>2388742</v>
      </c>
      <c r="B4713">
        <v>1</v>
      </c>
      <c r="C4713" t="s">
        <v>81</v>
      </c>
      <c r="D4713" t="s">
        <v>123</v>
      </c>
      <c r="E4713" t="s">
        <v>176</v>
      </c>
      <c r="F4713" t="s">
        <v>13659</v>
      </c>
      <c r="G4713" t="s">
        <v>272</v>
      </c>
      <c r="H4713" t="s">
        <v>135</v>
      </c>
      <c r="I4713" t="s">
        <v>136</v>
      </c>
      <c r="J4713" t="s">
        <v>137</v>
      </c>
      <c r="K4713" t="s">
        <v>163</v>
      </c>
      <c r="L4713" t="s">
        <v>13660</v>
      </c>
      <c r="M4713" t="s">
        <v>13661</v>
      </c>
      <c r="N4713">
        <v>1.1411111110000001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8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3.4927022681826325</v>
      </c>
      <c r="AC4713">
        <v>0</v>
      </c>
      <c r="AD4713">
        <v>0</v>
      </c>
      <c r="AE4713">
        <v>3.4927022681826325</v>
      </c>
    </row>
    <row r="4714" spans="1:31" x14ac:dyDescent="0.25">
      <c r="A4714">
        <v>2388450</v>
      </c>
      <c r="B4714">
        <v>1</v>
      </c>
      <c r="C4714" t="s">
        <v>80</v>
      </c>
      <c r="D4714" t="s">
        <v>109</v>
      </c>
      <c r="E4714" t="s">
        <v>157</v>
      </c>
      <c r="F4714" t="s">
        <v>13662</v>
      </c>
      <c r="G4714" t="s">
        <v>272</v>
      </c>
      <c r="H4714" t="s">
        <v>135</v>
      </c>
      <c r="I4714" t="s">
        <v>136</v>
      </c>
      <c r="J4714" t="s">
        <v>137</v>
      </c>
      <c r="K4714" t="s">
        <v>163</v>
      </c>
      <c r="L4714" t="s">
        <v>13663</v>
      </c>
      <c r="M4714" t="s">
        <v>13664</v>
      </c>
      <c r="N4714">
        <v>0.72361111099999997</v>
      </c>
      <c r="O4714">
        <v>0</v>
      </c>
      <c r="P4714">
        <v>18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2.4807849648814648</v>
      </c>
      <c r="Y4714">
        <v>0</v>
      </c>
      <c r="Z4714">
        <v>0</v>
      </c>
      <c r="AA4714">
        <v>0</v>
      </c>
      <c r="AB4714">
        <v>0.57246536384496005</v>
      </c>
      <c r="AC4714">
        <v>0</v>
      </c>
      <c r="AD4714">
        <v>0</v>
      </c>
      <c r="AE4714">
        <v>3.053250328726425</v>
      </c>
    </row>
    <row r="4715" spans="1:31" x14ac:dyDescent="0.25">
      <c r="A4715">
        <v>2388662</v>
      </c>
      <c r="B4715">
        <v>1</v>
      </c>
      <c r="C4715" t="s">
        <v>81</v>
      </c>
      <c r="D4715" t="s">
        <v>123</v>
      </c>
      <c r="E4715" t="s">
        <v>157</v>
      </c>
      <c r="F4715" t="s">
        <v>13665</v>
      </c>
      <c r="G4715" t="s">
        <v>272</v>
      </c>
      <c r="H4715" t="s">
        <v>135</v>
      </c>
      <c r="I4715" t="s">
        <v>136</v>
      </c>
      <c r="J4715" t="s">
        <v>137</v>
      </c>
      <c r="K4715" t="s">
        <v>163</v>
      </c>
      <c r="L4715" t="s">
        <v>13666</v>
      </c>
      <c r="M4715" t="s">
        <v>13667</v>
      </c>
      <c r="N4715">
        <v>0.90305555500000001</v>
      </c>
      <c r="O4715">
        <v>0</v>
      </c>
      <c r="P4715">
        <v>19</v>
      </c>
      <c r="Q4715">
        <v>0</v>
      </c>
      <c r="R4715">
        <v>2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4.003512130900341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4.003512130900341</v>
      </c>
    </row>
    <row r="4716" spans="1:31" x14ac:dyDescent="0.25">
      <c r="A4716">
        <v>2388413</v>
      </c>
      <c r="B4716">
        <v>1</v>
      </c>
      <c r="C4716" t="s">
        <v>81</v>
      </c>
      <c r="D4716" t="s">
        <v>127</v>
      </c>
      <c r="E4716" t="s">
        <v>141</v>
      </c>
      <c r="F4716" t="s">
        <v>13668</v>
      </c>
      <c r="G4716" t="s">
        <v>134</v>
      </c>
      <c r="H4716" t="s">
        <v>143</v>
      </c>
      <c r="I4716" t="s">
        <v>136</v>
      </c>
      <c r="J4716" t="s">
        <v>137</v>
      </c>
      <c r="K4716" t="s">
        <v>138</v>
      </c>
      <c r="L4716" t="s">
        <v>13669</v>
      </c>
      <c r="M4716" t="s">
        <v>13670</v>
      </c>
      <c r="N4716">
        <v>5.886666666</v>
      </c>
      <c r="O4716">
        <v>0</v>
      </c>
      <c r="P4716">
        <v>308</v>
      </c>
      <c r="Q4716">
        <v>0</v>
      </c>
      <c r="R4716">
        <v>0</v>
      </c>
      <c r="S4716">
        <v>0</v>
      </c>
      <c r="T4716">
        <v>16</v>
      </c>
      <c r="U4716">
        <v>0</v>
      </c>
      <c r="V4716">
        <v>0</v>
      </c>
      <c r="W4716">
        <v>0</v>
      </c>
      <c r="X4716">
        <v>388.17641059372471</v>
      </c>
      <c r="Y4716">
        <v>0</v>
      </c>
      <c r="Z4716">
        <v>0</v>
      </c>
      <c r="AA4716">
        <v>0</v>
      </c>
      <c r="AB4716">
        <v>135.58599088439303</v>
      </c>
      <c r="AC4716">
        <v>0</v>
      </c>
      <c r="AD4716">
        <v>0</v>
      </c>
      <c r="AE4716">
        <v>523.76240147811768</v>
      </c>
    </row>
    <row r="4717" spans="1:31" x14ac:dyDescent="0.25">
      <c r="A4717">
        <v>2388364</v>
      </c>
      <c r="B4717">
        <v>1</v>
      </c>
      <c r="C4717" t="s">
        <v>80</v>
      </c>
      <c r="D4717" t="s">
        <v>93</v>
      </c>
      <c r="E4717" t="s">
        <v>157</v>
      </c>
      <c r="F4717" t="s">
        <v>13114</v>
      </c>
      <c r="G4717" t="s">
        <v>272</v>
      </c>
      <c r="H4717" t="s">
        <v>135</v>
      </c>
      <c r="I4717" t="s">
        <v>136</v>
      </c>
      <c r="J4717" t="s">
        <v>137</v>
      </c>
      <c r="K4717" t="s">
        <v>163</v>
      </c>
      <c r="L4717" t="s">
        <v>13671</v>
      </c>
      <c r="M4717" t="s">
        <v>13672</v>
      </c>
      <c r="N4717">
        <v>0.67083333300000003</v>
      </c>
      <c r="O4717">
        <v>0</v>
      </c>
      <c r="P4717">
        <v>0</v>
      </c>
      <c r="Q4717">
        <v>0</v>
      </c>
      <c r="R4717">
        <v>4</v>
      </c>
      <c r="S4717">
        <v>0</v>
      </c>
      <c r="T4717">
        <v>4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8.8950174741252184</v>
      </c>
      <c r="AA4717">
        <v>0</v>
      </c>
      <c r="AB4717">
        <v>1.0269407405860667</v>
      </c>
      <c r="AC4717">
        <v>0</v>
      </c>
      <c r="AD4717">
        <v>0</v>
      </c>
      <c r="AE4717">
        <v>9.9219582147112853</v>
      </c>
    </row>
    <row r="4718" spans="1:31" x14ac:dyDescent="0.25">
      <c r="A4718">
        <v>2388407</v>
      </c>
      <c r="B4718">
        <v>1</v>
      </c>
      <c r="C4718" t="s">
        <v>81</v>
      </c>
      <c r="D4718" t="s">
        <v>112</v>
      </c>
      <c r="E4718" t="s">
        <v>141</v>
      </c>
      <c r="F4718" t="s">
        <v>13673</v>
      </c>
      <c r="G4718" t="s">
        <v>134</v>
      </c>
      <c r="H4718" t="s">
        <v>143</v>
      </c>
      <c r="I4718" t="s">
        <v>136</v>
      </c>
      <c r="J4718" t="s">
        <v>137</v>
      </c>
      <c r="K4718" t="s">
        <v>138</v>
      </c>
      <c r="L4718" t="s">
        <v>13674</v>
      </c>
      <c r="M4718" t="s">
        <v>13675</v>
      </c>
      <c r="N4718">
        <v>1.258888888</v>
      </c>
      <c r="O4718">
        <v>0</v>
      </c>
      <c r="P4718">
        <v>88</v>
      </c>
      <c r="Q4718">
        <v>0</v>
      </c>
      <c r="R4718">
        <v>13</v>
      </c>
      <c r="S4718">
        <v>0</v>
      </c>
      <c r="T4718">
        <v>34</v>
      </c>
      <c r="U4718">
        <v>0</v>
      </c>
      <c r="V4718">
        <v>0</v>
      </c>
      <c r="W4718">
        <v>0</v>
      </c>
      <c r="X4718">
        <v>16.290186052879221</v>
      </c>
      <c r="Y4718">
        <v>0</v>
      </c>
      <c r="Z4718">
        <v>10.457546849255873</v>
      </c>
      <c r="AA4718">
        <v>0</v>
      </c>
      <c r="AB4718">
        <v>10.051251675252509</v>
      </c>
      <c r="AC4718">
        <v>0</v>
      </c>
      <c r="AD4718">
        <v>0</v>
      </c>
      <c r="AE4718">
        <v>36.7989845773876</v>
      </c>
    </row>
    <row r="4719" spans="1:31" x14ac:dyDescent="0.25">
      <c r="A4719">
        <v>2389392</v>
      </c>
      <c r="B4719">
        <v>1</v>
      </c>
      <c r="C4719" t="s">
        <v>81</v>
      </c>
      <c r="D4719" t="s">
        <v>116</v>
      </c>
      <c r="E4719" t="s">
        <v>153</v>
      </c>
      <c r="F4719" t="s">
        <v>12103</v>
      </c>
      <c r="G4719" t="s">
        <v>162</v>
      </c>
      <c r="H4719" t="s">
        <v>143</v>
      </c>
      <c r="I4719" t="s">
        <v>136</v>
      </c>
      <c r="J4719" t="s">
        <v>137</v>
      </c>
      <c r="K4719" t="s">
        <v>163</v>
      </c>
      <c r="L4719" t="s">
        <v>13676</v>
      </c>
      <c r="M4719" t="s">
        <v>13677</v>
      </c>
      <c r="N4719">
        <v>0.69388888800000004</v>
      </c>
      <c r="O4719">
        <v>9</v>
      </c>
      <c r="P4719">
        <v>2978</v>
      </c>
      <c r="Q4719">
        <v>251</v>
      </c>
      <c r="R4719">
        <v>238</v>
      </c>
      <c r="S4719">
        <v>12</v>
      </c>
      <c r="T4719">
        <v>414</v>
      </c>
      <c r="U4719">
        <v>2</v>
      </c>
      <c r="V4719">
        <v>0</v>
      </c>
      <c r="W4719">
        <v>0.57427195028905254</v>
      </c>
      <c r="X4719">
        <v>286.90635655580877</v>
      </c>
      <c r="Y4719">
        <v>47.734700453257496</v>
      </c>
      <c r="Z4719">
        <v>32.962715737123141</v>
      </c>
      <c r="AA4719">
        <v>61.459536975129119</v>
      </c>
      <c r="AB4719">
        <v>75.333992885064262</v>
      </c>
      <c r="AC4719">
        <v>112.78571765371115</v>
      </c>
      <c r="AD4719">
        <v>0</v>
      </c>
      <c r="AE4719">
        <v>617.75729221038307</v>
      </c>
    </row>
    <row r="4720" spans="1:31" x14ac:dyDescent="0.25">
      <c r="A4720">
        <v>2389106</v>
      </c>
      <c r="B4720">
        <v>1</v>
      </c>
      <c r="C4720" t="s">
        <v>81</v>
      </c>
      <c r="D4720" t="s">
        <v>128</v>
      </c>
      <c r="E4720" t="s">
        <v>181</v>
      </c>
      <c r="F4720" t="s">
        <v>13678</v>
      </c>
      <c r="G4720" t="s">
        <v>231</v>
      </c>
      <c r="H4720" t="s">
        <v>135</v>
      </c>
      <c r="I4720" t="s">
        <v>136</v>
      </c>
      <c r="J4720" t="s">
        <v>137</v>
      </c>
      <c r="K4720" t="s">
        <v>163</v>
      </c>
      <c r="L4720" t="s">
        <v>13679</v>
      </c>
      <c r="M4720" t="s">
        <v>13680</v>
      </c>
      <c r="N4720">
        <v>2.7538888880000001</v>
      </c>
      <c r="O4720">
        <v>0</v>
      </c>
      <c r="P4720">
        <v>14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5.2494668966336651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5.2494668966336651</v>
      </c>
    </row>
    <row r="4721" spans="1:31" x14ac:dyDescent="0.25">
      <c r="A4721">
        <v>2388920</v>
      </c>
      <c r="B4721">
        <v>1</v>
      </c>
      <c r="C4721" t="s">
        <v>81</v>
      </c>
      <c r="D4721" t="s">
        <v>112</v>
      </c>
      <c r="E4721" t="s">
        <v>141</v>
      </c>
      <c r="F4721" t="s">
        <v>13681</v>
      </c>
      <c r="G4721" t="s">
        <v>134</v>
      </c>
      <c r="H4721" t="s">
        <v>143</v>
      </c>
      <c r="I4721" t="s">
        <v>136</v>
      </c>
      <c r="J4721" t="s">
        <v>137</v>
      </c>
      <c r="K4721" t="s">
        <v>138</v>
      </c>
      <c r="L4721" t="s">
        <v>13682</v>
      </c>
      <c r="M4721" t="s">
        <v>13683</v>
      </c>
      <c r="N4721">
        <v>5.596666666</v>
      </c>
      <c r="O4721">
        <v>0</v>
      </c>
      <c r="P4721">
        <v>142</v>
      </c>
      <c r="Q4721">
        <v>0</v>
      </c>
      <c r="R4721">
        <v>0</v>
      </c>
      <c r="S4721">
        <v>0</v>
      </c>
      <c r="T4721">
        <v>21</v>
      </c>
      <c r="U4721">
        <v>0</v>
      </c>
      <c r="V4721">
        <v>0</v>
      </c>
      <c r="W4721">
        <v>0</v>
      </c>
      <c r="X4721">
        <v>118.18670324709278</v>
      </c>
      <c r="Y4721">
        <v>0</v>
      </c>
      <c r="Z4721">
        <v>0</v>
      </c>
      <c r="AA4721">
        <v>0</v>
      </c>
      <c r="AB4721">
        <v>50.792108136756909</v>
      </c>
      <c r="AC4721">
        <v>0</v>
      </c>
      <c r="AD4721">
        <v>0</v>
      </c>
      <c r="AE4721">
        <v>168.97881138384969</v>
      </c>
    </row>
    <row r="4722" spans="1:31" x14ac:dyDescent="0.25">
      <c r="A4722">
        <v>2389229</v>
      </c>
      <c r="B4722">
        <v>1</v>
      </c>
      <c r="C4722" t="s">
        <v>81</v>
      </c>
      <c r="D4722" t="s">
        <v>123</v>
      </c>
      <c r="E4722" t="s">
        <v>141</v>
      </c>
      <c r="F4722" t="s">
        <v>13684</v>
      </c>
      <c r="G4722" t="s">
        <v>162</v>
      </c>
      <c r="H4722" t="s">
        <v>143</v>
      </c>
      <c r="I4722" t="s">
        <v>136</v>
      </c>
      <c r="J4722" t="s">
        <v>137</v>
      </c>
      <c r="K4722" t="s">
        <v>163</v>
      </c>
      <c r="L4722" t="s">
        <v>13685</v>
      </c>
      <c r="M4722" t="s">
        <v>13686</v>
      </c>
      <c r="N4722">
        <v>1.1686111109999999</v>
      </c>
      <c r="O4722">
        <v>0</v>
      </c>
      <c r="P4722">
        <v>1</v>
      </c>
      <c r="Q4722">
        <v>0</v>
      </c>
      <c r="R4722">
        <v>12</v>
      </c>
      <c r="S4722">
        <v>1</v>
      </c>
      <c r="T4722">
        <v>3</v>
      </c>
      <c r="U4722">
        <v>1</v>
      </c>
      <c r="V4722">
        <v>0</v>
      </c>
      <c r="W4722">
        <v>0</v>
      </c>
      <c r="X4722">
        <v>0</v>
      </c>
      <c r="Y4722">
        <v>0</v>
      </c>
      <c r="Z4722">
        <v>2.31722006841773</v>
      </c>
      <c r="AA4722">
        <v>112.11027131913335</v>
      </c>
      <c r="AB4722">
        <v>4.4014878492371494</v>
      </c>
      <c r="AC4722">
        <v>830.01668089147745</v>
      </c>
      <c r="AD4722">
        <v>0</v>
      </c>
      <c r="AE4722">
        <v>948.84566012826565</v>
      </c>
    </row>
    <row r="4723" spans="1:31" x14ac:dyDescent="0.25">
      <c r="A4723">
        <v>2389206</v>
      </c>
      <c r="B4723">
        <v>1</v>
      </c>
      <c r="C4723" t="s">
        <v>80</v>
      </c>
      <c r="D4723" t="s">
        <v>82</v>
      </c>
      <c r="E4723" t="s">
        <v>181</v>
      </c>
      <c r="F4723" t="s">
        <v>13687</v>
      </c>
      <c r="G4723" t="s">
        <v>224</v>
      </c>
      <c r="H4723" t="s">
        <v>135</v>
      </c>
      <c r="I4723" t="s">
        <v>136</v>
      </c>
      <c r="J4723" t="s">
        <v>137</v>
      </c>
      <c r="K4723" t="s">
        <v>163</v>
      </c>
      <c r="L4723" t="s">
        <v>13688</v>
      </c>
      <c r="M4723" t="s">
        <v>13689</v>
      </c>
      <c r="N4723">
        <v>2.230555555</v>
      </c>
      <c r="O4723">
        <v>0</v>
      </c>
      <c r="P4723">
        <v>6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1.7211948811483833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1.7211948811483833</v>
      </c>
    </row>
    <row r="4724" spans="1:31" x14ac:dyDescent="0.25">
      <c r="A4724">
        <v>2389315</v>
      </c>
      <c r="B4724">
        <v>1</v>
      </c>
      <c r="C4724" t="s">
        <v>80</v>
      </c>
      <c r="D4724" t="s">
        <v>105</v>
      </c>
      <c r="E4724" t="s">
        <v>153</v>
      </c>
      <c r="F4724" t="s">
        <v>1829</v>
      </c>
      <c r="G4724" t="s">
        <v>162</v>
      </c>
      <c r="H4724" t="s">
        <v>143</v>
      </c>
      <c r="I4724" t="s">
        <v>136</v>
      </c>
      <c r="J4724" t="s">
        <v>137</v>
      </c>
      <c r="K4724" t="s">
        <v>163</v>
      </c>
      <c r="L4724" t="s">
        <v>13690</v>
      </c>
      <c r="M4724" t="s">
        <v>13691</v>
      </c>
      <c r="N4724">
        <v>0.19916666599999999</v>
      </c>
      <c r="O4724">
        <v>1</v>
      </c>
      <c r="P4724">
        <v>387</v>
      </c>
      <c r="Q4724">
        <v>1</v>
      </c>
      <c r="R4724">
        <v>2</v>
      </c>
      <c r="S4724">
        <v>6</v>
      </c>
      <c r="T4724">
        <v>44</v>
      </c>
      <c r="U4724">
        <v>0</v>
      </c>
      <c r="V4724">
        <v>0</v>
      </c>
      <c r="W4724">
        <v>0.147095565145655</v>
      </c>
      <c r="X4724">
        <v>17.614804052152998</v>
      </c>
      <c r="Y4724">
        <v>0.80988273550765488</v>
      </c>
      <c r="Z4724">
        <v>9.6203589047166669E-3</v>
      </c>
      <c r="AA4724">
        <v>5.0243114430953968</v>
      </c>
      <c r="AB4724">
        <v>8.4034001575928823</v>
      </c>
      <c r="AC4724">
        <v>0</v>
      </c>
      <c r="AD4724">
        <v>0</v>
      </c>
      <c r="AE4724">
        <v>32.009114312399305</v>
      </c>
    </row>
    <row r="4725" spans="1:31" x14ac:dyDescent="0.25">
      <c r="A4725">
        <v>2389169</v>
      </c>
      <c r="B4725">
        <v>1</v>
      </c>
      <c r="C4725" t="s">
        <v>81</v>
      </c>
      <c r="D4725" t="s">
        <v>122</v>
      </c>
      <c r="E4725" t="s">
        <v>141</v>
      </c>
      <c r="F4725" t="s">
        <v>13692</v>
      </c>
      <c r="G4725" t="s">
        <v>206</v>
      </c>
      <c r="H4725" t="s">
        <v>143</v>
      </c>
      <c r="I4725" t="s">
        <v>136</v>
      </c>
      <c r="J4725" t="s">
        <v>137</v>
      </c>
      <c r="K4725" t="s">
        <v>163</v>
      </c>
      <c r="L4725" t="s">
        <v>13693</v>
      </c>
      <c r="M4725" t="s">
        <v>13694</v>
      </c>
      <c r="N4725">
        <v>0.446111111</v>
      </c>
      <c r="O4725">
        <v>0</v>
      </c>
      <c r="P4725">
        <v>1044</v>
      </c>
      <c r="Q4725">
        <v>6</v>
      </c>
      <c r="R4725">
        <v>24</v>
      </c>
      <c r="S4725">
        <v>1</v>
      </c>
      <c r="T4725">
        <v>148</v>
      </c>
      <c r="U4725">
        <v>1</v>
      </c>
      <c r="V4725">
        <v>0</v>
      </c>
      <c r="W4725">
        <v>0</v>
      </c>
      <c r="X4725">
        <v>71.657847588181767</v>
      </c>
      <c r="Y4725">
        <v>0.967774659795405</v>
      </c>
      <c r="Z4725">
        <v>8.0715712976873331</v>
      </c>
      <c r="AA4725">
        <v>0.73390026851826662</v>
      </c>
      <c r="AB4725">
        <v>51.681450815372763</v>
      </c>
      <c r="AC4725">
        <v>2.1195981638152204</v>
      </c>
      <c r="AD4725">
        <v>0</v>
      </c>
      <c r="AE4725">
        <v>135.23214279337077</v>
      </c>
    </row>
    <row r="4726" spans="1:31" x14ac:dyDescent="0.25">
      <c r="A4726">
        <v>2389269</v>
      </c>
      <c r="B4726">
        <v>1</v>
      </c>
      <c r="C4726" t="s">
        <v>80</v>
      </c>
      <c r="D4726" t="s">
        <v>105</v>
      </c>
      <c r="E4726" t="s">
        <v>157</v>
      </c>
      <c r="F4726" t="s">
        <v>6641</v>
      </c>
      <c r="G4726" t="s">
        <v>272</v>
      </c>
      <c r="H4726" t="s">
        <v>135</v>
      </c>
      <c r="I4726" t="s">
        <v>136</v>
      </c>
      <c r="J4726" t="s">
        <v>137</v>
      </c>
      <c r="K4726" t="s">
        <v>163</v>
      </c>
      <c r="L4726" t="s">
        <v>13695</v>
      </c>
      <c r="M4726" t="s">
        <v>13696</v>
      </c>
      <c r="N4726">
        <v>1.657777777</v>
      </c>
      <c r="O4726">
        <v>0</v>
      </c>
      <c r="P4726">
        <v>36</v>
      </c>
      <c r="Q4726">
        <v>0</v>
      </c>
      <c r="R4726">
        <v>7</v>
      </c>
      <c r="S4726">
        <v>0</v>
      </c>
      <c r="T4726">
        <v>2</v>
      </c>
      <c r="U4726">
        <v>0</v>
      </c>
      <c r="V4726">
        <v>0</v>
      </c>
      <c r="W4726">
        <v>0</v>
      </c>
      <c r="X4726">
        <v>9.9889773478408319</v>
      </c>
      <c r="Y4726">
        <v>0</v>
      </c>
      <c r="Z4726">
        <v>1.5249939044483829</v>
      </c>
      <c r="AA4726">
        <v>0</v>
      </c>
      <c r="AB4726">
        <v>5.5710349045113336E-2</v>
      </c>
      <c r="AC4726">
        <v>0</v>
      </c>
      <c r="AD4726">
        <v>0</v>
      </c>
      <c r="AE4726">
        <v>11.569681601334329</v>
      </c>
    </row>
    <row r="4727" spans="1:31" x14ac:dyDescent="0.25">
      <c r="A4727">
        <v>2389123</v>
      </c>
      <c r="B4727">
        <v>1</v>
      </c>
      <c r="C4727" t="s">
        <v>81</v>
      </c>
      <c r="D4727" t="s">
        <v>113</v>
      </c>
      <c r="E4727" t="s">
        <v>132</v>
      </c>
      <c r="F4727" t="s">
        <v>13697</v>
      </c>
      <c r="G4727" t="s">
        <v>276</v>
      </c>
      <c r="H4727" t="s">
        <v>135</v>
      </c>
      <c r="I4727" t="s">
        <v>136</v>
      </c>
      <c r="J4727" t="s">
        <v>137</v>
      </c>
      <c r="K4727" t="s">
        <v>163</v>
      </c>
      <c r="L4727" t="s">
        <v>13698</v>
      </c>
      <c r="M4727" t="s">
        <v>13699</v>
      </c>
      <c r="N4727">
        <v>2.5580555550000001</v>
      </c>
      <c r="O4727">
        <v>0</v>
      </c>
      <c r="P4727">
        <v>113</v>
      </c>
      <c r="Q4727">
        <v>0</v>
      </c>
      <c r="R4727">
        <v>11</v>
      </c>
      <c r="S4727">
        <v>0</v>
      </c>
      <c r="T4727">
        <v>9</v>
      </c>
      <c r="U4727">
        <v>0</v>
      </c>
      <c r="V4727">
        <v>0</v>
      </c>
      <c r="W4727">
        <v>0</v>
      </c>
      <c r="X4727">
        <v>41.757713791681226</v>
      </c>
      <c r="Y4727">
        <v>0</v>
      </c>
      <c r="Z4727">
        <v>12.014262726499309</v>
      </c>
      <c r="AA4727">
        <v>0</v>
      </c>
      <c r="AB4727">
        <v>15.751289863907946</v>
      </c>
      <c r="AC4727">
        <v>0</v>
      </c>
      <c r="AD4727">
        <v>0</v>
      </c>
      <c r="AE4727">
        <v>69.52326638208848</v>
      </c>
    </row>
    <row r="4728" spans="1:31" x14ac:dyDescent="0.25">
      <c r="A4728">
        <v>2389312</v>
      </c>
      <c r="B4728">
        <v>1</v>
      </c>
      <c r="C4728" t="s">
        <v>80</v>
      </c>
      <c r="D4728" t="s">
        <v>91</v>
      </c>
      <c r="E4728" t="s">
        <v>153</v>
      </c>
      <c r="F4728" t="s">
        <v>8917</v>
      </c>
      <c r="G4728" t="s">
        <v>254</v>
      </c>
      <c r="H4728" t="s">
        <v>143</v>
      </c>
      <c r="I4728" t="s">
        <v>136</v>
      </c>
      <c r="J4728" t="s">
        <v>137</v>
      </c>
      <c r="K4728" t="s">
        <v>163</v>
      </c>
      <c r="L4728" t="s">
        <v>13700</v>
      </c>
      <c r="M4728" t="s">
        <v>13701</v>
      </c>
      <c r="N4728">
        <v>0.24805555500000001</v>
      </c>
      <c r="O4728">
        <v>1</v>
      </c>
      <c r="P4728">
        <v>41</v>
      </c>
      <c r="Q4728">
        <v>21</v>
      </c>
      <c r="R4728">
        <v>276</v>
      </c>
      <c r="S4728">
        <v>11</v>
      </c>
      <c r="T4728">
        <v>68</v>
      </c>
      <c r="U4728">
        <v>3</v>
      </c>
      <c r="V4728">
        <v>0</v>
      </c>
      <c r="W4728">
        <v>2.7715832038000002E-2</v>
      </c>
      <c r="X4728">
        <v>4.8734396270645188</v>
      </c>
      <c r="Y4728">
        <v>14.085447650392899</v>
      </c>
      <c r="Z4728">
        <v>67.486247329373271</v>
      </c>
      <c r="AA4728">
        <v>47.650828214473265</v>
      </c>
      <c r="AB4728">
        <v>18.099494681970665</v>
      </c>
      <c r="AC4728">
        <v>23.3408384966217</v>
      </c>
      <c r="AD4728">
        <v>0</v>
      </c>
      <c r="AE4728">
        <v>175.56401183193432</v>
      </c>
    </row>
    <row r="4729" spans="1:31" x14ac:dyDescent="0.25">
      <c r="A4729">
        <v>2389329</v>
      </c>
      <c r="B4729">
        <v>1</v>
      </c>
      <c r="C4729" t="s">
        <v>80</v>
      </c>
      <c r="D4729" t="s">
        <v>103</v>
      </c>
      <c r="E4729" t="s">
        <v>157</v>
      </c>
      <c r="F4729" t="s">
        <v>13702</v>
      </c>
      <c r="G4729" t="s">
        <v>254</v>
      </c>
      <c r="H4729" t="s">
        <v>135</v>
      </c>
      <c r="I4729" t="s">
        <v>136</v>
      </c>
      <c r="J4729" t="s">
        <v>137</v>
      </c>
      <c r="K4729" t="s">
        <v>163</v>
      </c>
      <c r="L4729" t="s">
        <v>13703</v>
      </c>
      <c r="M4729" t="s">
        <v>13704</v>
      </c>
      <c r="N4729">
        <v>0.946111111</v>
      </c>
      <c r="O4729">
        <v>0</v>
      </c>
      <c r="P4729">
        <v>0</v>
      </c>
      <c r="Q4729">
        <v>0</v>
      </c>
      <c r="R4729">
        <v>3</v>
      </c>
      <c r="S4729">
        <v>0</v>
      </c>
      <c r="T4729">
        <v>1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13.308729412683704</v>
      </c>
      <c r="AA4729">
        <v>0</v>
      </c>
      <c r="AB4729">
        <v>1.8769517642912183</v>
      </c>
      <c r="AC4729">
        <v>0</v>
      </c>
      <c r="AD4729">
        <v>0</v>
      </c>
      <c r="AE4729">
        <v>15.185681176974922</v>
      </c>
    </row>
    <row r="4730" spans="1:31" x14ac:dyDescent="0.25">
      <c r="A4730">
        <v>2388837</v>
      </c>
      <c r="B4730">
        <v>1</v>
      </c>
      <c r="C4730" t="s">
        <v>80</v>
      </c>
      <c r="D4730" t="s">
        <v>96</v>
      </c>
      <c r="E4730" t="s">
        <v>181</v>
      </c>
      <c r="F4730" t="s">
        <v>13705</v>
      </c>
      <c r="G4730" t="s">
        <v>183</v>
      </c>
      <c r="H4730" t="s">
        <v>135</v>
      </c>
      <c r="I4730" t="s">
        <v>136</v>
      </c>
      <c r="J4730" t="s">
        <v>137</v>
      </c>
      <c r="K4730" t="s">
        <v>163</v>
      </c>
      <c r="L4730" t="s">
        <v>13706</v>
      </c>
      <c r="M4730" t="s">
        <v>13707</v>
      </c>
      <c r="N4730">
        <v>2.8672222220000001</v>
      </c>
      <c r="O4730">
        <v>0</v>
      </c>
      <c r="P4730">
        <v>47</v>
      </c>
      <c r="Q4730">
        <v>0</v>
      </c>
      <c r="R4730">
        <v>0</v>
      </c>
      <c r="S4730">
        <v>0</v>
      </c>
      <c r="T4730">
        <v>5</v>
      </c>
      <c r="U4730">
        <v>0</v>
      </c>
      <c r="V4730">
        <v>0</v>
      </c>
      <c r="W4730">
        <v>0</v>
      </c>
      <c r="X4730">
        <v>28.354363838893221</v>
      </c>
      <c r="Y4730">
        <v>0</v>
      </c>
      <c r="Z4730">
        <v>0</v>
      </c>
      <c r="AA4730">
        <v>0</v>
      </c>
      <c r="AB4730">
        <v>7.812792030943938</v>
      </c>
      <c r="AC4730">
        <v>0</v>
      </c>
      <c r="AD4730">
        <v>0</v>
      </c>
      <c r="AE4730">
        <v>36.16715586983716</v>
      </c>
    </row>
    <row r="4731" spans="1:31" x14ac:dyDescent="0.25">
      <c r="A4731">
        <v>2389292</v>
      </c>
      <c r="B4731">
        <v>1</v>
      </c>
      <c r="C4731" t="s">
        <v>81</v>
      </c>
      <c r="D4731" t="s">
        <v>117</v>
      </c>
      <c r="E4731" t="s">
        <v>141</v>
      </c>
      <c r="F4731" t="s">
        <v>13708</v>
      </c>
      <c r="G4731" t="s">
        <v>206</v>
      </c>
      <c r="H4731" t="s">
        <v>143</v>
      </c>
      <c r="I4731" t="s">
        <v>136</v>
      </c>
      <c r="J4731" t="s">
        <v>137</v>
      </c>
      <c r="K4731" t="s">
        <v>163</v>
      </c>
      <c r="L4731" t="s">
        <v>13709</v>
      </c>
      <c r="M4731" t="s">
        <v>13710</v>
      </c>
      <c r="N4731">
        <v>3.5825</v>
      </c>
      <c r="O4731">
        <v>0</v>
      </c>
      <c r="P4731">
        <v>0</v>
      </c>
      <c r="Q4731">
        <v>9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6.4041828151473759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6.4041828151473759</v>
      </c>
    </row>
    <row r="4732" spans="1:31" x14ac:dyDescent="0.25">
      <c r="A4732">
        <v>2388851</v>
      </c>
      <c r="B4732">
        <v>1</v>
      </c>
      <c r="C4732" t="s">
        <v>81</v>
      </c>
      <c r="D4732" t="s">
        <v>122</v>
      </c>
      <c r="E4732" t="s">
        <v>153</v>
      </c>
      <c r="F4732" t="s">
        <v>196</v>
      </c>
      <c r="G4732" t="s">
        <v>162</v>
      </c>
      <c r="H4732" t="s">
        <v>143</v>
      </c>
      <c r="I4732" t="s">
        <v>417</v>
      </c>
      <c r="J4732" t="s">
        <v>137</v>
      </c>
      <c r="K4732" t="s">
        <v>163</v>
      </c>
      <c r="L4732" t="s">
        <v>13711</v>
      </c>
      <c r="M4732" t="s">
        <v>13712</v>
      </c>
      <c r="N4732">
        <v>3.1388887999999997E-2</v>
      </c>
      <c r="O4732">
        <v>15</v>
      </c>
      <c r="P4732">
        <v>886</v>
      </c>
      <c r="Q4732">
        <v>2</v>
      </c>
      <c r="R4732">
        <v>24</v>
      </c>
      <c r="S4732">
        <v>3</v>
      </c>
      <c r="T4732">
        <v>64</v>
      </c>
      <c r="U4732">
        <v>1</v>
      </c>
      <c r="V4732">
        <v>0</v>
      </c>
      <c r="W4732">
        <v>6.0362860035416681E-2</v>
      </c>
      <c r="X4732">
        <v>2.7467771193980948</v>
      </c>
      <c r="Y4732">
        <v>2.0715634421459999E-2</v>
      </c>
      <c r="Z4732">
        <v>0.31491715555454802</v>
      </c>
      <c r="AA4732">
        <v>9.409019268496667E-2</v>
      </c>
      <c r="AB4732">
        <v>0.43393775367207105</v>
      </c>
      <c r="AC4732">
        <v>0.18029756837559444</v>
      </c>
      <c r="AD4732">
        <v>0</v>
      </c>
      <c r="AE4732">
        <v>3.8510982841421515</v>
      </c>
    </row>
    <row r="4733" spans="1:31" x14ac:dyDescent="0.25">
      <c r="A4733">
        <v>2389100</v>
      </c>
      <c r="B4733">
        <v>1</v>
      </c>
      <c r="C4733" t="s">
        <v>80</v>
      </c>
      <c r="D4733" t="s">
        <v>82</v>
      </c>
      <c r="E4733" t="s">
        <v>181</v>
      </c>
      <c r="F4733" t="s">
        <v>13713</v>
      </c>
      <c r="G4733" t="s">
        <v>224</v>
      </c>
      <c r="H4733" t="s">
        <v>135</v>
      </c>
      <c r="I4733" t="s">
        <v>136</v>
      </c>
      <c r="J4733" t="s">
        <v>137</v>
      </c>
      <c r="K4733" t="s">
        <v>163</v>
      </c>
      <c r="L4733" t="s">
        <v>13714</v>
      </c>
      <c r="M4733" t="s">
        <v>13715</v>
      </c>
      <c r="N4733">
        <v>3.2022222220000001</v>
      </c>
      <c r="O4733">
        <v>0</v>
      </c>
      <c r="P4733">
        <v>2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0.78308013431151169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0.78308013431151169</v>
      </c>
    </row>
    <row r="4734" spans="1:31" x14ac:dyDescent="0.25">
      <c r="A4734">
        <v>2389226</v>
      </c>
      <c r="B4734">
        <v>1</v>
      </c>
      <c r="C4734" t="s">
        <v>80</v>
      </c>
      <c r="D4734" t="s">
        <v>108</v>
      </c>
      <c r="E4734" t="s">
        <v>157</v>
      </c>
      <c r="F4734" t="s">
        <v>13716</v>
      </c>
      <c r="G4734" t="s">
        <v>272</v>
      </c>
      <c r="H4734" t="s">
        <v>135</v>
      </c>
      <c r="I4734" t="s">
        <v>136</v>
      </c>
      <c r="J4734" t="s">
        <v>137</v>
      </c>
      <c r="K4734" t="s">
        <v>163</v>
      </c>
      <c r="L4734" t="s">
        <v>13717</v>
      </c>
      <c r="M4734" t="s">
        <v>13718</v>
      </c>
      <c r="N4734">
        <v>2.1788888879999999</v>
      </c>
      <c r="O4734">
        <v>0</v>
      </c>
      <c r="P4734">
        <v>7</v>
      </c>
      <c r="Q4734">
        <v>0</v>
      </c>
      <c r="R4734">
        <v>2</v>
      </c>
      <c r="S4734">
        <v>0</v>
      </c>
      <c r="T4734">
        <v>1</v>
      </c>
      <c r="U4734">
        <v>0</v>
      </c>
      <c r="V4734">
        <v>0</v>
      </c>
      <c r="W4734">
        <v>0</v>
      </c>
      <c r="X4734">
        <v>2.8912680323293003</v>
      </c>
      <c r="Y4734">
        <v>0</v>
      </c>
      <c r="Z4734">
        <v>2.4209889591355997</v>
      </c>
      <c r="AA4734">
        <v>0</v>
      </c>
      <c r="AB4734">
        <v>0.36819196133579002</v>
      </c>
      <c r="AC4734">
        <v>0</v>
      </c>
      <c r="AD4734">
        <v>0</v>
      </c>
      <c r="AE4734">
        <v>5.6804489528006901</v>
      </c>
    </row>
    <row r="4735" spans="1:31" x14ac:dyDescent="0.25">
      <c r="A4735">
        <v>2388894</v>
      </c>
      <c r="B4735">
        <v>1</v>
      </c>
      <c r="C4735" t="s">
        <v>80</v>
      </c>
      <c r="D4735" t="s">
        <v>84</v>
      </c>
      <c r="E4735" t="s">
        <v>157</v>
      </c>
      <c r="F4735" t="s">
        <v>13719</v>
      </c>
      <c r="G4735" t="s">
        <v>235</v>
      </c>
      <c r="H4735" t="s">
        <v>135</v>
      </c>
      <c r="I4735" t="s">
        <v>136</v>
      </c>
      <c r="J4735" t="s">
        <v>3</v>
      </c>
      <c r="K4735" t="s">
        <v>163</v>
      </c>
      <c r="L4735" t="s">
        <v>13720</v>
      </c>
      <c r="M4735" t="s">
        <v>13721</v>
      </c>
      <c r="N4735">
        <v>4.9469444439999997</v>
      </c>
      <c r="O4735">
        <v>0</v>
      </c>
      <c r="P4735">
        <v>33</v>
      </c>
      <c r="Q4735">
        <v>0</v>
      </c>
      <c r="R4735">
        <v>0</v>
      </c>
      <c r="S4735">
        <v>0</v>
      </c>
      <c r="T4735">
        <v>6</v>
      </c>
      <c r="U4735">
        <v>0</v>
      </c>
      <c r="V4735">
        <v>0</v>
      </c>
      <c r="W4735">
        <v>0</v>
      </c>
      <c r="X4735">
        <v>41.663811497377907</v>
      </c>
      <c r="Y4735">
        <v>0</v>
      </c>
      <c r="Z4735">
        <v>0</v>
      </c>
      <c r="AA4735">
        <v>0</v>
      </c>
      <c r="AB4735">
        <v>29.783729099734028</v>
      </c>
      <c r="AC4735">
        <v>0</v>
      </c>
      <c r="AD4735">
        <v>0</v>
      </c>
      <c r="AE4735">
        <v>71.447540597111939</v>
      </c>
    </row>
    <row r="4736" spans="1:31" x14ac:dyDescent="0.25">
      <c r="A4736">
        <v>2389249</v>
      </c>
      <c r="B4736">
        <v>1</v>
      </c>
      <c r="C4736" t="s">
        <v>81</v>
      </c>
      <c r="D4736" t="s">
        <v>113</v>
      </c>
      <c r="E4736" t="s">
        <v>157</v>
      </c>
      <c r="F4736" t="s">
        <v>13722</v>
      </c>
      <c r="G4736" t="s">
        <v>254</v>
      </c>
      <c r="H4736" t="s">
        <v>135</v>
      </c>
      <c r="I4736" t="s">
        <v>136</v>
      </c>
      <c r="J4736" t="s">
        <v>137</v>
      </c>
      <c r="K4736" t="s">
        <v>163</v>
      </c>
      <c r="L4736" t="s">
        <v>13723</v>
      </c>
      <c r="M4736" t="s">
        <v>13724</v>
      </c>
      <c r="N4736">
        <v>0.63388888799999998</v>
      </c>
      <c r="O4736">
        <v>0</v>
      </c>
      <c r="P4736">
        <v>8</v>
      </c>
      <c r="Q4736">
        <v>0</v>
      </c>
      <c r="R4736">
        <v>4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0.82766170713876164</v>
      </c>
      <c r="Y4736">
        <v>0</v>
      </c>
      <c r="Z4736">
        <v>4.1248126480270007E-2</v>
      </c>
      <c r="AA4736">
        <v>0</v>
      </c>
      <c r="AB4736">
        <v>0</v>
      </c>
      <c r="AC4736">
        <v>0</v>
      </c>
      <c r="AD4736">
        <v>0</v>
      </c>
      <c r="AE4736">
        <v>0.86890983361903162</v>
      </c>
    </row>
    <row r="4737" spans="1:31" x14ac:dyDescent="0.25">
      <c r="A4737">
        <v>2388940</v>
      </c>
      <c r="B4737">
        <v>1</v>
      </c>
      <c r="C4737" t="s">
        <v>80</v>
      </c>
      <c r="D4737" t="s">
        <v>102</v>
      </c>
      <c r="E4737" t="s">
        <v>153</v>
      </c>
      <c r="F4737" t="s">
        <v>11152</v>
      </c>
      <c r="G4737" t="s">
        <v>134</v>
      </c>
      <c r="H4737" t="s">
        <v>143</v>
      </c>
      <c r="I4737" t="s">
        <v>136</v>
      </c>
      <c r="J4737" t="s">
        <v>137</v>
      </c>
      <c r="K4737" t="s">
        <v>138</v>
      </c>
      <c r="L4737" t="s">
        <v>13725</v>
      </c>
      <c r="M4737" t="s">
        <v>13726</v>
      </c>
      <c r="N4737">
        <v>3.9913888879999999</v>
      </c>
      <c r="O4737">
        <v>1</v>
      </c>
      <c r="P4737">
        <v>1038</v>
      </c>
      <c r="Q4737">
        <v>2</v>
      </c>
      <c r="R4737">
        <v>17</v>
      </c>
      <c r="S4737">
        <v>5</v>
      </c>
      <c r="T4737">
        <v>73</v>
      </c>
      <c r="U4737">
        <v>0</v>
      </c>
      <c r="V4737">
        <v>0</v>
      </c>
      <c r="W4737">
        <v>2.2048923257654343</v>
      </c>
      <c r="X4737">
        <v>557.81729342868471</v>
      </c>
      <c r="Y4737">
        <v>4.0120936225612303</v>
      </c>
      <c r="Z4737">
        <v>30.124704198357701</v>
      </c>
      <c r="AA4737">
        <v>30.646783045391722</v>
      </c>
      <c r="AB4737">
        <v>159.90423220416821</v>
      </c>
      <c r="AC4737">
        <v>0</v>
      </c>
      <c r="AD4737">
        <v>0</v>
      </c>
      <c r="AE4737">
        <v>784.70999882492902</v>
      </c>
    </row>
    <row r="4738" spans="1:31" x14ac:dyDescent="0.25">
      <c r="A4738">
        <v>2388934</v>
      </c>
      <c r="B4738">
        <v>1</v>
      </c>
      <c r="C4738" t="s">
        <v>80</v>
      </c>
      <c r="D4738" t="s">
        <v>93</v>
      </c>
      <c r="E4738" t="s">
        <v>153</v>
      </c>
      <c r="F4738" t="s">
        <v>13727</v>
      </c>
      <c r="G4738" t="s">
        <v>162</v>
      </c>
      <c r="H4738" t="s">
        <v>143</v>
      </c>
      <c r="I4738" t="s">
        <v>136</v>
      </c>
      <c r="J4738" t="s">
        <v>137</v>
      </c>
      <c r="K4738" t="s">
        <v>163</v>
      </c>
      <c r="L4738" t="s">
        <v>13728</v>
      </c>
      <c r="M4738" t="s">
        <v>13729</v>
      </c>
      <c r="N4738">
        <v>0.48277777700000002</v>
      </c>
      <c r="O4738">
        <v>1</v>
      </c>
      <c r="P4738">
        <v>1642</v>
      </c>
      <c r="Q4738">
        <v>4</v>
      </c>
      <c r="R4738">
        <v>191</v>
      </c>
      <c r="S4738">
        <v>12</v>
      </c>
      <c r="T4738">
        <v>334</v>
      </c>
      <c r="U4738">
        <v>2</v>
      </c>
      <c r="V4738">
        <v>3</v>
      </c>
      <c r="W4738">
        <v>6.1767710292507259</v>
      </c>
      <c r="X4738">
        <v>109.7955973959881</v>
      </c>
      <c r="Y4738">
        <v>13.737302145807449</v>
      </c>
      <c r="Z4738">
        <v>112.93160768279787</v>
      </c>
      <c r="AA4738">
        <v>8.528045872334264</v>
      </c>
      <c r="AB4738">
        <v>106.01756621586073</v>
      </c>
      <c r="AC4738">
        <v>6.5925155019264743</v>
      </c>
      <c r="AD4738">
        <v>88.376006294703686</v>
      </c>
      <c r="AE4738">
        <v>452.15541213866931</v>
      </c>
    </row>
    <row r="4739" spans="1:31" x14ac:dyDescent="0.25">
      <c r="A4739">
        <v>2388980</v>
      </c>
      <c r="B4739">
        <v>1</v>
      </c>
      <c r="C4739" t="s">
        <v>80</v>
      </c>
      <c r="D4739" t="s">
        <v>96</v>
      </c>
      <c r="E4739" t="s">
        <v>132</v>
      </c>
      <c r="F4739" t="s">
        <v>13730</v>
      </c>
      <c r="G4739" t="s">
        <v>527</v>
      </c>
      <c r="H4739" t="s">
        <v>135</v>
      </c>
      <c r="I4739" t="s">
        <v>136</v>
      </c>
      <c r="J4739" t="s">
        <v>137</v>
      </c>
      <c r="K4739" t="s">
        <v>163</v>
      </c>
      <c r="L4739" t="s">
        <v>13731</v>
      </c>
      <c r="M4739" t="s">
        <v>13732</v>
      </c>
      <c r="N4739">
        <v>0.35222222199999997</v>
      </c>
      <c r="O4739">
        <v>0</v>
      </c>
      <c r="P4739">
        <v>164</v>
      </c>
      <c r="Q4739">
        <v>0</v>
      </c>
      <c r="R4739">
        <v>0</v>
      </c>
      <c r="S4739">
        <v>0</v>
      </c>
      <c r="T4739">
        <v>97</v>
      </c>
      <c r="U4739">
        <v>0</v>
      </c>
      <c r="V4739">
        <v>1</v>
      </c>
      <c r="W4739">
        <v>0</v>
      </c>
      <c r="X4739">
        <v>30.98308507550799</v>
      </c>
      <c r="Y4739">
        <v>0</v>
      </c>
      <c r="Z4739">
        <v>0</v>
      </c>
      <c r="AA4739">
        <v>0</v>
      </c>
      <c r="AB4739">
        <v>77.349991774991821</v>
      </c>
      <c r="AC4739">
        <v>0</v>
      </c>
      <c r="AD4739">
        <v>6.893821005939234</v>
      </c>
      <c r="AE4739">
        <v>115.22689785643904</v>
      </c>
    </row>
    <row r="4740" spans="1:31" x14ac:dyDescent="0.25">
      <c r="A4740">
        <v>2389272</v>
      </c>
      <c r="B4740">
        <v>1</v>
      </c>
      <c r="C4740" t="s">
        <v>80</v>
      </c>
      <c r="D4740" t="s">
        <v>99</v>
      </c>
      <c r="E4740" t="s">
        <v>157</v>
      </c>
      <c r="F4740" t="s">
        <v>13733</v>
      </c>
      <c r="G4740" t="s">
        <v>272</v>
      </c>
      <c r="H4740" t="s">
        <v>135</v>
      </c>
      <c r="I4740" t="s">
        <v>136</v>
      </c>
      <c r="J4740" t="s">
        <v>137</v>
      </c>
      <c r="K4740" t="s">
        <v>163</v>
      </c>
      <c r="L4740" t="s">
        <v>13734</v>
      </c>
      <c r="M4740" t="s">
        <v>13735</v>
      </c>
      <c r="N4740">
        <v>1.7283333329999999</v>
      </c>
      <c r="O4740">
        <v>0</v>
      </c>
      <c r="P4740">
        <v>6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4.5526340018652842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4.5526340018652842</v>
      </c>
    </row>
    <row r="4741" spans="1:31" x14ac:dyDescent="0.25">
      <c r="A4741">
        <v>2389023</v>
      </c>
      <c r="B4741">
        <v>1</v>
      </c>
      <c r="C4741" t="s">
        <v>80</v>
      </c>
      <c r="D4741" t="s">
        <v>96</v>
      </c>
      <c r="E4741" t="s">
        <v>181</v>
      </c>
      <c r="F4741" t="s">
        <v>13736</v>
      </c>
      <c r="G4741" t="s">
        <v>231</v>
      </c>
      <c r="H4741" t="s">
        <v>135</v>
      </c>
      <c r="I4741" t="s">
        <v>136</v>
      </c>
      <c r="J4741" t="s">
        <v>137</v>
      </c>
      <c r="K4741" t="s">
        <v>163</v>
      </c>
      <c r="L4741" t="s">
        <v>13737</v>
      </c>
      <c r="M4741" t="s">
        <v>13738</v>
      </c>
      <c r="N4741">
        <v>3.7180555549999998</v>
      </c>
      <c r="O4741">
        <v>0</v>
      </c>
      <c r="P4741">
        <v>1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0.75478876461511935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0.75478876461511935</v>
      </c>
    </row>
    <row r="4742" spans="1:31" x14ac:dyDescent="0.25">
      <c r="A4742">
        <v>2389189</v>
      </c>
      <c r="B4742">
        <v>1</v>
      </c>
      <c r="C4742" t="s">
        <v>80</v>
      </c>
      <c r="D4742" t="s">
        <v>83</v>
      </c>
      <c r="E4742" t="s">
        <v>141</v>
      </c>
      <c r="F4742" t="s">
        <v>13739</v>
      </c>
      <c r="G4742" t="s">
        <v>134</v>
      </c>
      <c r="H4742" t="s">
        <v>143</v>
      </c>
      <c r="I4742" t="s">
        <v>136</v>
      </c>
      <c r="J4742" t="s">
        <v>137</v>
      </c>
      <c r="K4742" t="s">
        <v>138</v>
      </c>
      <c r="L4742" t="s">
        <v>13740</v>
      </c>
      <c r="M4742" t="s">
        <v>13741</v>
      </c>
      <c r="N4742">
        <v>2.1661111110000002</v>
      </c>
      <c r="O4742">
        <v>0</v>
      </c>
      <c r="P4742">
        <v>6273</v>
      </c>
      <c r="Q4742">
        <v>0</v>
      </c>
      <c r="R4742">
        <v>0</v>
      </c>
      <c r="S4742">
        <v>0</v>
      </c>
      <c r="T4742">
        <v>327</v>
      </c>
      <c r="U4742">
        <v>0</v>
      </c>
      <c r="V4742">
        <v>0</v>
      </c>
      <c r="W4742">
        <v>0</v>
      </c>
      <c r="X4742">
        <v>2810.1185462104727</v>
      </c>
      <c r="Y4742">
        <v>0</v>
      </c>
      <c r="Z4742">
        <v>0</v>
      </c>
      <c r="AA4742">
        <v>0</v>
      </c>
      <c r="AB4742">
        <v>824.12335444546864</v>
      </c>
      <c r="AC4742">
        <v>0</v>
      </c>
      <c r="AD4742">
        <v>0</v>
      </c>
      <c r="AE4742">
        <v>3634.2419006559412</v>
      </c>
    </row>
    <row r="4743" spans="1:31" x14ac:dyDescent="0.25">
      <c r="A4743">
        <v>2388834</v>
      </c>
      <c r="B4743">
        <v>1</v>
      </c>
      <c r="C4743" t="s">
        <v>81</v>
      </c>
      <c r="D4743" t="s">
        <v>127</v>
      </c>
      <c r="E4743" t="s">
        <v>141</v>
      </c>
      <c r="F4743" t="s">
        <v>2290</v>
      </c>
      <c r="G4743" t="s">
        <v>490</v>
      </c>
      <c r="H4743" t="s">
        <v>143</v>
      </c>
      <c r="I4743" t="s">
        <v>136</v>
      </c>
      <c r="J4743" t="s">
        <v>137</v>
      </c>
      <c r="K4743" t="s">
        <v>163</v>
      </c>
      <c r="L4743" t="s">
        <v>13742</v>
      </c>
      <c r="M4743" t="s">
        <v>13743</v>
      </c>
      <c r="N4743">
        <v>5.91</v>
      </c>
      <c r="O4743">
        <v>0</v>
      </c>
      <c r="P4743">
        <v>151</v>
      </c>
      <c r="Q4743">
        <v>0</v>
      </c>
      <c r="R4743">
        <v>9</v>
      </c>
      <c r="S4743">
        <v>0</v>
      </c>
      <c r="T4743">
        <v>6</v>
      </c>
      <c r="U4743">
        <v>0</v>
      </c>
      <c r="V4743">
        <v>0</v>
      </c>
      <c r="W4743">
        <v>0</v>
      </c>
      <c r="X4743">
        <v>123.33105586480653</v>
      </c>
      <c r="Y4743">
        <v>0</v>
      </c>
      <c r="Z4743">
        <v>42.358662587052237</v>
      </c>
      <c r="AA4743">
        <v>0</v>
      </c>
      <c r="AB4743">
        <v>15.195490995352795</v>
      </c>
      <c r="AC4743">
        <v>0</v>
      </c>
      <c r="AD4743">
        <v>0</v>
      </c>
      <c r="AE4743">
        <v>180.88520944721157</v>
      </c>
    </row>
    <row r="4744" spans="1:31" x14ac:dyDescent="0.25">
      <c r="A4744">
        <v>2389209</v>
      </c>
      <c r="B4744">
        <v>1</v>
      </c>
      <c r="C4744" t="s">
        <v>80</v>
      </c>
      <c r="D4744" t="s">
        <v>100</v>
      </c>
      <c r="E4744" t="s">
        <v>181</v>
      </c>
      <c r="F4744" t="s">
        <v>13744</v>
      </c>
      <c r="G4744" t="s">
        <v>183</v>
      </c>
      <c r="H4744" t="s">
        <v>135</v>
      </c>
      <c r="I4744" t="s">
        <v>136</v>
      </c>
      <c r="J4744" t="s">
        <v>137</v>
      </c>
      <c r="K4744" t="s">
        <v>163</v>
      </c>
      <c r="L4744" t="s">
        <v>13745</v>
      </c>
      <c r="M4744" t="s">
        <v>13746</v>
      </c>
      <c r="N4744">
        <v>1.1730555549999999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0.40119988845659671</v>
      </c>
      <c r="AC4744">
        <v>0</v>
      </c>
      <c r="AD4744">
        <v>0</v>
      </c>
      <c r="AE4744">
        <v>0.40119988845659671</v>
      </c>
    </row>
    <row r="4745" spans="1:31" x14ac:dyDescent="0.25">
      <c r="A4745">
        <v>2389103</v>
      </c>
      <c r="B4745">
        <v>1</v>
      </c>
      <c r="C4745" t="s">
        <v>81</v>
      </c>
      <c r="D4745" t="s">
        <v>112</v>
      </c>
      <c r="E4745" t="s">
        <v>141</v>
      </c>
      <c r="F4745" t="s">
        <v>13747</v>
      </c>
      <c r="G4745" t="s">
        <v>1161</v>
      </c>
      <c r="H4745" t="s">
        <v>143</v>
      </c>
      <c r="I4745" t="s">
        <v>136</v>
      </c>
      <c r="J4745" t="s">
        <v>137</v>
      </c>
      <c r="K4745" t="s">
        <v>163</v>
      </c>
      <c r="L4745" t="s">
        <v>13748</v>
      </c>
      <c r="M4745" t="s">
        <v>13749</v>
      </c>
      <c r="N4745">
        <v>2.3336111110000002</v>
      </c>
      <c r="O4745">
        <v>0</v>
      </c>
      <c r="P4745">
        <v>29</v>
      </c>
      <c r="Q4745">
        <v>0</v>
      </c>
      <c r="R4745">
        <v>26</v>
      </c>
      <c r="S4745">
        <v>0</v>
      </c>
      <c r="T4745">
        <v>5</v>
      </c>
      <c r="U4745">
        <v>0</v>
      </c>
      <c r="V4745">
        <v>0</v>
      </c>
      <c r="W4745">
        <v>0</v>
      </c>
      <c r="X4745">
        <v>15.295303102478917</v>
      </c>
      <c r="Y4745">
        <v>0</v>
      </c>
      <c r="Z4745">
        <v>63.588553393390882</v>
      </c>
      <c r="AA4745">
        <v>0</v>
      </c>
      <c r="AB4745">
        <v>8.1393015722288542</v>
      </c>
      <c r="AC4745">
        <v>0</v>
      </c>
      <c r="AD4745">
        <v>0</v>
      </c>
      <c r="AE4745">
        <v>87.023158068098653</v>
      </c>
    </row>
    <row r="4746" spans="1:31" x14ac:dyDescent="0.25">
      <c r="A4746">
        <v>2389289</v>
      </c>
      <c r="B4746">
        <v>1</v>
      </c>
      <c r="C4746" t="s">
        <v>80</v>
      </c>
      <c r="D4746" t="s">
        <v>91</v>
      </c>
      <c r="E4746" t="s">
        <v>157</v>
      </c>
      <c r="F4746" t="s">
        <v>13750</v>
      </c>
      <c r="G4746" t="s">
        <v>272</v>
      </c>
      <c r="H4746" t="s">
        <v>135</v>
      </c>
      <c r="I4746" t="s">
        <v>136</v>
      </c>
      <c r="J4746" t="s">
        <v>137</v>
      </c>
      <c r="K4746" t="s">
        <v>163</v>
      </c>
      <c r="L4746" t="s">
        <v>13751</v>
      </c>
      <c r="M4746" t="s">
        <v>13752</v>
      </c>
      <c r="N4746">
        <v>1.288333333</v>
      </c>
      <c r="O4746">
        <v>0</v>
      </c>
      <c r="P4746">
        <v>118</v>
      </c>
      <c r="Q4746">
        <v>0</v>
      </c>
      <c r="R4746">
        <v>0</v>
      </c>
      <c r="S4746">
        <v>0</v>
      </c>
      <c r="T4746">
        <v>2</v>
      </c>
      <c r="U4746">
        <v>0</v>
      </c>
      <c r="V4746">
        <v>0</v>
      </c>
      <c r="W4746">
        <v>0</v>
      </c>
      <c r="X4746">
        <v>30.990798128818714</v>
      </c>
      <c r="Y4746">
        <v>0</v>
      </c>
      <c r="Z4746">
        <v>0</v>
      </c>
      <c r="AA4746">
        <v>0</v>
      </c>
      <c r="AB4746">
        <v>0.6481401724671918</v>
      </c>
      <c r="AC4746">
        <v>0</v>
      </c>
      <c r="AD4746">
        <v>0</v>
      </c>
      <c r="AE4746">
        <v>31.638938301285904</v>
      </c>
    </row>
    <row r="4747" spans="1:31" x14ac:dyDescent="0.25">
      <c r="A4747">
        <v>2389395</v>
      </c>
      <c r="B4747">
        <v>1</v>
      </c>
      <c r="C4747" t="s">
        <v>81</v>
      </c>
      <c r="D4747" t="s">
        <v>112</v>
      </c>
      <c r="E4747" t="s">
        <v>279</v>
      </c>
      <c r="F4747" t="s">
        <v>10167</v>
      </c>
      <c r="G4747" t="s">
        <v>162</v>
      </c>
      <c r="H4747" t="s">
        <v>143</v>
      </c>
      <c r="I4747" t="s">
        <v>136</v>
      </c>
      <c r="J4747" t="s">
        <v>137</v>
      </c>
      <c r="K4747" t="s">
        <v>163</v>
      </c>
      <c r="L4747" t="s">
        <v>13753</v>
      </c>
      <c r="M4747" t="s">
        <v>13754</v>
      </c>
      <c r="N4747">
        <v>2.1372222220000001</v>
      </c>
      <c r="O4747">
        <v>0</v>
      </c>
      <c r="P4747">
        <v>466</v>
      </c>
      <c r="Q4747">
        <v>0</v>
      </c>
      <c r="R4747">
        <v>61</v>
      </c>
      <c r="S4747">
        <v>1</v>
      </c>
      <c r="T4747">
        <v>64</v>
      </c>
      <c r="U4747">
        <v>1</v>
      </c>
      <c r="V4747">
        <v>1</v>
      </c>
      <c r="W4747">
        <v>0</v>
      </c>
      <c r="X4747">
        <v>138.48815851548702</v>
      </c>
      <c r="Y4747">
        <v>0</v>
      </c>
      <c r="Z4747">
        <v>22.194831856727713</v>
      </c>
      <c r="AA4747">
        <v>2.2841392379661336</v>
      </c>
      <c r="AB4747">
        <v>42.737890016970425</v>
      </c>
      <c r="AC4747">
        <v>168.63865257317553</v>
      </c>
      <c r="AD4747">
        <v>12.554736505083174</v>
      </c>
      <c r="AE4747">
        <v>386.89840870541002</v>
      </c>
    </row>
    <row r="4748" spans="1:31" x14ac:dyDescent="0.25">
      <c r="A4748">
        <v>2388897</v>
      </c>
      <c r="B4748">
        <v>1</v>
      </c>
      <c r="C4748" t="s">
        <v>80</v>
      </c>
      <c r="D4748" t="s">
        <v>90</v>
      </c>
      <c r="E4748" t="s">
        <v>181</v>
      </c>
      <c r="F4748" t="s">
        <v>13755</v>
      </c>
      <c r="G4748" t="s">
        <v>224</v>
      </c>
      <c r="H4748" t="s">
        <v>135</v>
      </c>
      <c r="I4748" t="s">
        <v>136</v>
      </c>
      <c r="J4748" t="s">
        <v>137</v>
      </c>
      <c r="K4748" t="s">
        <v>163</v>
      </c>
      <c r="L4748" t="s">
        <v>13756</v>
      </c>
      <c r="M4748" t="s">
        <v>13757</v>
      </c>
      <c r="N4748">
        <v>1.2027777770000001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</row>
    <row r="4749" spans="1:31" x14ac:dyDescent="0.25">
      <c r="A4749">
        <v>2388997</v>
      </c>
      <c r="B4749">
        <v>1</v>
      </c>
      <c r="C4749" t="s">
        <v>80</v>
      </c>
      <c r="D4749" t="s">
        <v>91</v>
      </c>
      <c r="E4749" t="s">
        <v>157</v>
      </c>
      <c r="F4749" t="s">
        <v>13750</v>
      </c>
      <c r="G4749" t="s">
        <v>147</v>
      </c>
      <c r="H4749" t="s">
        <v>135</v>
      </c>
      <c r="I4749" t="s">
        <v>136</v>
      </c>
      <c r="J4749" t="s">
        <v>137</v>
      </c>
      <c r="K4749" t="s">
        <v>138</v>
      </c>
      <c r="L4749" t="s">
        <v>13758</v>
      </c>
      <c r="M4749" t="s">
        <v>13759</v>
      </c>
      <c r="N4749">
        <v>5.9736111110000003</v>
      </c>
      <c r="O4749">
        <v>0</v>
      </c>
      <c r="P4749">
        <v>118</v>
      </c>
      <c r="Q4749">
        <v>0</v>
      </c>
      <c r="R4749">
        <v>0</v>
      </c>
      <c r="S4749">
        <v>0</v>
      </c>
      <c r="T4749">
        <v>2</v>
      </c>
      <c r="U4749">
        <v>0</v>
      </c>
      <c r="V4749">
        <v>0</v>
      </c>
      <c r="W4749">
        <v>0</v>
      </c>
      <c r="X4749">
        <v>127.21833286349403</v>
      </c>
      <c r="Y4749">
        <v>0</v>
      </c>
      <c r="Z4749">
        <v>0</v>
      </c>
      <c r="AA4749">
        <v>0</v>
      </c>
      <c r="AB4749">
        <v>3.5331850574886419</v>
      </c>
      <c r="AC4749">
        <v>0</v>
      </c>
      <c r="AD4749">
        <v>0</v>
      </c>
      <c r="AE4749">
        <v>130.75151792098268</v>
      </c>
    </row>
    <row r="4750" spans="1:31" x14ac:dyDescent="0.25">
      <c r="A4750">
        <v>2389321</v>
      </c>
      <c r="B4750">
        <v>1</v>
      </c>
      <c r="C4750" t="s">
        <v>80</v>
      </c>
      <c r="D4750" t="s">
        <v>94</v>
      </c>
      <c r="E4750" t="s">
        <v>153</v>
      </c>
      <c r="F4750" t="s">
        <v>13760</v>
      </c>
      <c r="G4750" t="s">
        <v>162</v>
      </c>
      <c r="H4750" t="s">
        <v>143</v>
      </c>
      <c r="I4750" t="s">
        <v>136</v>
      </c>
      <c r="J4750" t="s">
        <v>137</v>
      </c>
      <c r="K4750" t="s">
        <v>163</v>
      </c>
      <c r="L4750" t="s">
        <v>13761</v>
      </c>
      <c r="M4750" t="s">
        <v>13762</v>
      </c>
      <c r="N4750">
        <v>0.76333333299999995</v>
      </c>
      <c r="O4750">
        <v>0</v>
      </c>
      <c r="P4750">
        <v>0</v>
      </c>
      <c r="Q4750">
        <v>1</v>
      </c>
      <c r="R4750">
        <v>129</v>
      </c>
      <c r="S4750">
        <v>0</v>
      </c>
      <c r="T4750">
        <v>8</v>
      </c>
      <c r="U4750">
        <v>0</v>
      </c>
      <c r="V4750">
        <v>0</v>
      </c>
      <c r="W4750">
        <v>0</v>
      </c>
      <c r="X4750">
        <v>0</v>
      </c>
      <c r="Y4750">
        <v>7.7123779558378898</v>
      </c>
      <c r="Z4750">
        <v>17.203544323708336</v>
      </c>
      <c r="AA4750">
        <v>0</v>
      </c>
      <c r="AB4750">
        <v>3.2307102476862828</v>
      </c>
      <c r="AC4750">
        <v>0</v>
      </c>
      <c r="AD4750">
        <v>0</v>
      </c>
      <c r="AE4750">
        <v>28.146632527232509</v>
      </c>
    </row>
    <row r="4751" spans="1:31" x14ac:dyDescent="0.25">
      <c r="A4751">
        <v>2389298</v>
      </c>
      <c r="B4751">
        <v>1</v>
      </c>
      <c r="C4751" t="s">
        <v>80</v>
      </c>
      <c r="D4751" t="s">
        <v>95</v>
      </c>
      <c r="E4751" t="s">
        <v>157</v>
      </c>
      <c r="F4751" t="s">
        <v>3089</v>
      </c>
      <c r="G4751" t="s">
        <v>254</v>
      </c>
      <c r="H4751" t="s">
        <v>135</v>
      </c>
      <c r="I4751" t="s">
        <v>136</v>
      </c>
      <c r="J4751" t="s">
        <v>137</v>
      </c>
      <c r="K4751" t="s">
        <v>163</v>
      </c>
      <c r="L4751" t="s">
        <v>13763</v>
      </c>
      <c r="M4751" t="s">
        <v>13764</v>
      </c>
      <c r="N4751">
        <v>0.76916666600000005</v>
      </c>
      <c r="O4751">
        <v>0</v>
      </c>
      <c r="P4751">
        <v>117</v>
      </c>
      <c r="Q4751">
        <v>0</v>
      </c>
      <c r="R4751">
        <v>2</v>
      </c>
      <c r="S4751">
        <v>0</v>
      </c>
      <c r="T4751">
        <v>2</v>
      </c>
      <c r="U4751">
        <v>0</v>
      </c>
      <c r="V4751">
        <v>0</v>
      </c>
      <c r="W4751">
        <v>0</v>
      </c>
      <c r="X4751">
        <v>11.884964347449774</v>
      </c>
      <c r="Y4751">
        <v>0</v>
      </c>
      <c r="Z4751">
        <v>0</v>
      </c>
      <c r="AA4751">
        <v>0</v>
      </c>
      <c r="AB4751">
        <v>1.4557074983537066</v>
      </c>
      <c r="AC4751">
        <v>0</v>
      </c>
      <c r="AD4751">
        <v>0</v>
      </c>
      <c r="AE4751">
        <v>13.340671845803481</v>
      </c>
    </row>
    <row r="4752" spans="1:31" x14ac:dyDescent="0.25">
      <c r="A4752">
        <v>2389275</v>
      </c>
      <c r="B4752">
        <v>1</v>
      </c>
      <c r="C4752" t="s">
        <v>81</v>
      </c>
      <c r="D4752" t="s">
        <v>128</v>
      </c>
      <c r="E4752" t="s">
        <v>181</v>
      </c>
      <c r="F4752" t="s">
        <v>13765</v>
      </c>
      <c r="G4752" t="s">
        <v>183</v>
      </c>
      <c r="H4752" t="s">
        <v>135</v>
      </c>
      <c r="I4752" t="s">
        <v>136</v>
      </c>
      <c r="J4752" t="s">
        <v>137</v>
      </c>
      <c r="K4752" t="s">
        <v>163</v>
      </c>
      <c r="L4752" t="s">
        <v>13766</v>
      </c>
      <c r="M4752" t="s">
        <v>13767</v>
      </c>
      <c r="N4752">
        <v>1.1972222219999999</v>
      </c>
      <c r="O4752">
        <v>0</v>
      </c>
      <c r="P4752">
        <v>3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0.75943593354082684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0.75943593354082684</v>
      </c>
    </row>
    <row r="4753" spans="1:31" x14ac:dyDescent="0.25">
      <c r="A4753">
        <v>2388843</v>
      </c>
      <c r="B4753">
        <v>1</v>
      </c>
      <c r="C4753" t="s">
        <v>81</v>
      </c>
      <c r="D4753" t="s">
        <v>117</v>
      </c>
      <c r="E4753" t="s">
        <v>153</v>
      </c>
      <c r="F4753" t="s">
        <v>13768</v>
      </c>
      <c r="G4753" t="s">
        <v>162</v>
      </c>
      <c r="H4753" t="s">
        <v>143</v>
      </c>
      <c r="I4753" t="s">
        <v>417</v>
      </c>
      <c r="J4753" t="s">
        <v>137</v>
      </c>
      <c r="K4753" t="s">
        <v>163</v>
      </c>
      <c r="L4753" t="s">
        <v>13769</v>
      </c>
      <c r="M4753" t="s">
        <v>13770</v>
      </c>
      <c r="N4753">
        <v>1.5833333000000002E-2</v>
      </c>
      <c r="O4753">
        <v>1</v>
      </c>
      <c r="P4753">
        <v>0</v>
      </c>
      <c r="Q4753">
        <v>2</v>
      </c>
      <c r="R4753">
        <v>0</v>
      </c>
      <c r="S4753">
        <v>7</v>
      </c>
      <c r="T4753">
        <v>0</v>
      </c>
      <c r="U4753">
        <v>1</v>
      </c>
      <c r="V4753">
        <v>0</v>
      </c>
      <c r="W4753">
        <v>7.6384129034400006E-3</v>
      </c>
      <c r="X4753">
        <v>0</v>
      </c>
      <c r="Y4753">
        <v>3.5780172979005008E-2</v>
      </c>
      <c r="Z4753">
        <v>0</v>
      </c>
      <c r="AA4753">
        <v>1.3977163832331354</v>
      </c>
      <c r="AB4753">
        <v>0</v>
      </c>
      <c r="AC4753">
        <v>1.1664602222520752</v>
      </c>
      <c r="AD4753">
        <v>0</v>
      </c>
      <c r="AE4753">
        <v>2.6075951913676558</v>
      </c>
    </row>
    <row r="4754" spans="1:31" x14ac:dyDescent="0.25">
      <c r="A4754">
        <v>2389112</v>
      </c>
      <c r="B4754">
        <v>1</v>
      </c>
      <c r="C4754" t="s">
        <v>81</v>
      </c>
      <c r="D4754" t="s">
        <v>121</v>
      </c>
      <c r="E4754" t="s">
        <v>279</v>
      </c>
      <c r="F4754" t="s">
        <v>7956</v>
      </c>
      <c r="G4754" t="s">
        <v>162</v>
      </c>
      <c r="H4754" t="s">
        <v>143</v>
      </c>
      <c r="I4754" t="s">
        <v>417</v>
      </c>
      <c r="J4754" t="s">
        <v>137</v>
      </c>
      <c r="K4754" t="s">
        <v>163</v>
      </c>
      <c r="L4754" t="s">
        <v>13771</v>
      </c>
      <c r="M4754" t="s">
        <v>13772</v>
      </c>
      <c r="N4754">
        <v>8.3333330000000001E-3</v>
      </c>
      <c r="O4754">
        <v>0</v>
      </c>
      <c r="P4754">
        <v>704</v>
      </c>
      <c r="Q4754">
        <v>0</v>
      </c>
      <c r="R4754">
        <v>12</v>
      </c>
      <c r="S4754">
        <v>4</v>
      </c>
      <c r="T4754">
        <v>45</v>
      </c>
      <c r="U4754">
        <v>0</v>
      </c>
      <c r="V4754">
        <v>0</v>
      </c>
      <c r="W4754">
        <v>0</v>
      </c>
      <c r="X4754">
        <v>0.6696785807225577</v>
      </c>
      <c r="Y4754">
        <v>0</v>
      </c>
      <c r="Z4754">
        <v>1.6038339616999998E-2</v>
      </c>
      <c r="AA4754">
        <v>5.3016864102666657E-2</v>
      </c>
      <c r="AB4754">
        <v>0.16713690851619165</v>
      </c>
      <c r="AC4754">
        <v>0</v>
      </c>
      <c r="AD4754">
        <v>0</v>
      </c>
      <c r="AE4754">
        <v>0.90587069295841605</v>
      </c>
    </row>
    <row r="4755" spans="1:31" x14ac:dyDescent="0.25">
      <c r="A4755">
        <v>2388983</v>
      </c>
      <c r="B4755">
        <v>1</v>
      </c>
      <c r="C4755" t="s">
        <v>81</v>
      </c>
      <c r="D4755" t="s">
        <v>119</v>
      </c>
      <c r="E4755" t="s">
        <v>153</v>
      </c>
      <c r="F4755" t="s">
        <v>13773</v>
      </c>
      <c r="G4755" t="s">
        <v>162</v>
      </c>
      <c r="H4755" t="s">
        <v>143</v>
      </c>
      <c r="I4755" t="s">
        <v>136</v>
      </c>
      <c r="J4755" t="s">
        <v>137</v>
      </c>
      <c r="K4755" t="s">
        <v>163</v>
      </c>
      <c r="L4755" t="s">
        <v>13774</v>
      </c>
      <c r="M4755" t="s">
        <v>13775</v>
      </c>
      <c r="N4755">
        <v>0.118888888</v>
      </c>
      <c r="O4755">
        <v>0</v>
      </c>
      <c r="P4755">
        <v>7</v>
      </c>
      <c r="Q4755">
        <v>0</v>
      </c>
      <c r="R4755">
        <v>41</v>
      </c>
      <c r="S4755">
        <v>1</v>
      </c>
      <c r="T4755">
        <v>5</v>
      </c>
      <c r="U4755">
        <v>0</v>
      </c>
      <c r="V4755">
        <v>0</v>
      </c>
      <c r="W4755">
        <v>0</v>
      </c>
      <c r="X4755">
        <v>0.11171686379297334</v>
      </c>
      <c r="Y4755">
        <v>0</v>
      </c>
      <c r="Z4755">
        <v>1.2161924869631113</v>
      </c>
      <c r="AA4755">
        <v>1.7410225652256184</v>
      </c>
      <c r="AB4755">
        <v>3.7083813528103673</v>
      </c>
      <c r="AC4755">
        <v>0</v>
      </c>
      <c r="AD4755">
        <v>0</v>
      </c>
      <c r="AE4755">
        <v>6.7773132687920707</v>
      </c>
    </row>
    <row r="4756" spans="1:31" x14ac:dyDescent="0.25">
      <c r="A4756">
        <v>2388880</v>
      </c>
      <c r="B4756">
        <v>1</v>
      </c>
      <c r="C4756" t="s">
        <v>81</v>
      </c>
      <c r="D4756" t="s">
        <v>122</v>
      </c>
      <c r="E4756" t="s">
        <v>153</v>
      </c>
      <c r="F4756" t="s">
        <v>10370</v>
      </c>
      <c r="G4756" t="s">
        <v>490</v>
      </c>
      <c r="H4756" t="s">
        <v>143</v>
      </c>
      <c r="I4756" t="s">
        <v>136</v>
      </c>
      <c r="J4756" t="s">
        <v>137</v>
      </c>
      <c r="K4756" t="s">
        <v>163</v>
      </c>
      <c r="L4756" t="s">
        <v>13776</v>
      </c>
      <c r="M4756" t="s">
        <v>13777</v>
      </c>
      <c r="N4756">
        <v>2.0497222220000002</v>
      </c>
      <c r="O4756">
        <v>6</v>
      </c>
      <c r="P4756">
        <v>1037</v>
      </c>
      <c r="Q4756">
        <v>36</v>
      </c>
      <c r="R4756">
        <v>26</v>
      </c>
      <c r="S4756">
        <v>37</v>
      </c>
      <c r="T4756">
        <v>62</v>
      </c>
      <c r="U4756">
        <v>3</v>
      </c>
      <c r="V4756">
        <v>0</v>
      </c>
      <c r="W4756">
        <v>3.6311935244088476</v>
      </c>
      <c r="X4756">
        <v>201.91843961710495</v>
      </c>
      <c r="Y4756">
        <v>91.150776681292925</v>
      </c>
      <c r="Z4756">
        <v>11.83611146275905</v>
      </c>
      <c r="AA4756">
        <v>1359.7382893260053</v>
      </c>
      <c r="AB4756">
        <v>34.562345367815325</v>
      </c>
      <c r="AC4756">
        <v>894.27499443720762</v>
      </c>
      <c r="AD4756">
        <v>0</v>
      </c>
      <c r="AE4756">
        <v>2597.112150416594</v>
      </c>
    </row>
    <row r="4757" spans="1:31" x14ac:dyDescent="0.25">
      <c r="A4757">
        <v>2388926</v>
      </c>
      <c r="B4757">
        <v>1</v>
      </c>
      <c r="C4757" t="s">
        <v>81</v>
      </c>
      <c r="D4757" t="s">
        <v>123</v>
      </c>
      <c r="E4757" t="s">
        <v>141</v>
      </c>
      <c r="F4757" t="s">
        <v>13778</v>
      </c>
      <c r="G4757" t="s">
        <v>147</v>
      </c>
      <c r="H4757" t="s">
        <v>143</v>
      </c>
      <c r="I4757" t="s">
        <v>136</v>
      </c>
      <c r="J4757" t="s">
        <v>137</v>
      </c>
      <c r="K4757" t="s">
        <v>138</v>
      </c>
      <c r="L4757" t="s">
        <v>13779</v>
      </c>
      <c r="M4757" t="s">
        <v>13780</v>
      </c>
      <c r="N4757">
        <v>9.2825000000000006</v>
      </c>
      <c r="O4757">
        <v>0</v>
      </c>
      <c r="P4757">
        <v>6</v>
      </c>
      <c r="Q4757">
        <v>0</v>
      </c>
      <c r="R4757">
        <v>43</v>
      </c>
      <c r="S4757">
        <v>0</v>
      </c>
      <c r="T4757">
        <v>8</v>
      </c>
      <c r="U4757">
        <v>0</v>
      </c>
      <c r="V4757">
        <v>0</v>
      </c>
      <c r="W4757">
        <v>0</v>
      </c>
      <c r="X4757">
        <v>7.99105245107474</v>
      </c>
      <c r="Y4757">
        <v>0</v>
      </c>
      <c r="Z4757">
        <v>187.26732666552957</v>
      </c>
      <c r="AA4757">
        <v>0</v>
      </c>
      <c r="AB4757">
        <v>18.873527503616593</v>
      </c>
      <c r="AC4757">
        <v>0</v>
      </c>
      <c r="AD4757">
        <v>0</v>
      </c>
      <c r="AE4757">
        <v>214.13190662022092</v>
      </c>
    </row>
    <row r="4758" spans="1:31" x14ac:dyDescent="0.25">
      <c r="A4758">
        <v>2388906</v>
      </c>
      <c r="B4758">
        <v>1</v>
      </c>
      <c r="C4758" t="s">
        <v>80</v>
      </c>
      <c r="D4758" t="s">
        <v>82</v>
      </c>
      <c r="E4758" t="s">
        <v>132</v>
      </c>
      <c r="F4758" t="s">
        <v>13781</v>
      </c>
      <c r="G4758" t="s">
        <v>147</v>
      </c>
      <c r="H4758" t="s">
        <v>135</v>
      </c>
      <c r="I4758" t="s">
        <v>136</v>
      </c>
      <c r="J4758" t="s">
        <v>137</v>
      </c>
      <c r="K4758" t="s">
        <v>138</v>
      </c>
      <c r="L4758" t="s">
        <v>13782</v>
      </c>
      <c r="M4758" t="s">
        <v>13783</v>
      </c>
      <c r="N4758">
        <v>1.1288888880000001</v>
      </c>
      <c r="O4758">
        <v>0</v>
      </c>
      <c r="P4758">
        <v>797</v>
      </c>
      <c r="Q4758">
        <v>0</v>
      </c>
      <c r="R4758">
        <v>0</v>
      </c>
      <c r="S4758">
        <v>0</v>
      </c>
      <c r="T4758">
        <v>65</v>
      </c>
      <c r="U4758">
        <v>0</v>
      </c>
      <c r="V4758">
        <v>0</v>
      </c>
      <c r="W4758">
        <v>0</v>
      </c>
      <c r="X4758">
        <v>189.46209740442859</v>
      </c>
      <c r="Y4758">
        <v>0</v>
      </c>
      <c r="Z4758">
        <v>0</v>
      </c>
      <c r="AA4758">
        <v>0</v>
      </c>
      <c r="AB4758">
        <v>56.747820645767241</v>
      </c>
      <c r="AC4758">
        <v>0</v>
      </c>
      <c r="AD4758">
        <v>0</v>
      </c>
      <c r="AE4758">
        <v>246.20991805019582</v>
      </c>
    </row>
    <row r="4759" spans="1:31" x14ac:dyDescent="0.25">
      <c r="A4759">
        <v>2389235</v>
      </c>
      <c r="B4759">
        <v>1</v>
      </c>
      <c r="C4759" t="s">
        <v>80</v>
      </c>
      <c r="D4759" t="s">
        <v>92</v>
      </c>
      <c r="E4759" t="s">
        <v>181</v>
      </c>
      <c r="F4759" t="s">
        <v>13784</v>
      </c>
      <c r="G4759" t="s">
        <v>224</v>
      </c>
      <c r="H4759" t="s">
        <v>135</v>
      </c>
      <c r="I4759" t="s">
        <v>136</v>
      </c>
      <c r="J4759" t="s">
        <v>137</v>
      </c>
      <c r="K4759" t="s">
        <v>163</v>
      </c>
      <c r="L4759" t="s">
        <v>13785</v>
      </c>
      <c r="M4759" t="s">
        <v>13786</v>
      </c>
      <c r="N4759">
        <v>2.7402777770000002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1.8897374425593234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1.8897374425593234</v>
      </c>
    </row>
    <row r="4760" spans="1:31" x14ac:dyDescent="0.25">
      <c r="A4760">
        <v>2389384</v>
      </c>
      <c r="B4760">
        <v>1</v>
      </c>
      <c r="C4760" t="s">
        <v>80</v>
      </c>
      <c r="D4760" t="s">
        <v>85</v>
      </c>
      <c r="E4760" t="s">
        <v>132</v>
      </c>
      <c r="F4760" t="s">
        <v>13787</v>
      </c>
      <c r="G4760" t="s">
        <v>1235</v>
      </c>
      <c r="H4760" t="s">
        <v>135</v>
      </c>
      <c r="I4760" t="s">
        <v>136</v>
      </c>
      <c r="J4760" t="s">
        <v>137</v>
      </c>
      <c r="K4760" t="s">
        <v>163</v>
      </c>
      <c r="L4760" t="s">
        <v>13788</v>
      </c>
      <c r="M4760" t="s">
        <v>13789</v>
      </c>
      <c r="N4760">
        <v>1.4769444439999999</v>
      </c>
      <c r="O4760">
        <v>0</v>
      </c>
      <c r="P4760">
        <v>288</v>
      </c>
      <c r="Q4760">
        <v>0</v>
      </c>
      <c r="R4760">
        <v>1</v>
      </c>
      <c r="S4760">
        <v>0</v>
      </c>
      <c r="T4760">
        <v>36</v>
      </c>
      <c r="U4760">
        <v>0</v>
      </c>
      <c r="V4760">
        <v>0</v>
      </c>
      <c r="W4760">
        <v>0</v>
      </c>
      <c r="X4760">
        <v>91.831609967313057</v>
      </c>
      <c r="Y4760">
        <v>0</v>
      </c>
      <c r="Z4760">
        <v>0</v>
      </c>
      <c r="AA4760">
        <v>0</v>
      </c>
      <c r="AB4760">
        <v>71.518345409767221</v>
      </c>
      <c r="AC4760">
        <v>0</v>
      </c>
      <c r="AD4760">
        <v>0</v>
      </c>
      <c r="AE4760">
        <v>163.34995537708028</v>
      </c>
    </row>
    <row r="4761" spans="1:31" x14ac:dyDescent="0.25">
      <c r="A4761">
        <v>2388886</v>
      </c>
      <c r="B4761">
        <v>1</v>
      </c>
      <c r="C4761" t="s">
        <v>80</v>
      </c>
      <c r="D4761" t="s">
        <v>100</v>
      </c>
      <c r="E4761" t="s">
        <v>153</v>
      </c>
      <c r="F4761" t="s">
        <v>13790</v>
      </c>
      <c r="G4761" t="s">
        <v>750</v>
      </c>
      <c r="H4761" t="s">
        <v>143</v>
      </c>
      <c r="I4761" t="s">
        <v>136</v>
      </c>
      <c r="J4761" t="s">
        <v>137</v>
      </c>
      <c r="K4761" t="s">
        <v>163</v>
      </c>
      <c r="L4761" t="s">
        <v>13791</v>
      </c>
      <c r="M4761" t="s">
        <v>13792</v>
      </c>
      <c r="N4761">
        <v>6.0091666659999996</v>
      </c>
      <c r="O4761">
        <v>0</v>
      </c>
      <c r="P4761">
        <v>18</v>
      </c>
      <c r="Q4761">
        <v>1</v>
      </c>
      <c r="R4761">
        <v>13</v>
      </c>
      <c r="S4761">
        <v>10</v>
      </c>
      <c r="T4761">
        <v>629</v>
      </c>
      <c r="U4761">
        <v>17</v>
      </c>
      <c r="V4761">
        <v>145</v>
      </c>
      <c r="W4761">
        <v>0</v>
      </c>
      <c r="X4761">
        <v>26.640442936303675</v>
      </c>
      <c r="Y4761">
        <v>6.7262821992872137</v>
      </c>
      <c r="Z4761">
        <v>120.72940265085766</v>
      </c>
      <c r="AA4761">
        <v>301.86674046068288</v>
      </c>
      <c r="AB4761">
        <v>6749.9712203478821</v>
      </c>
      <c r="AC4761">
        <v>7225.0488170727649</v>
      </c>
      <c r="AD4761">
        <v>33277.896485794219</v>
      </c>
      <c r="AE4761">
        <v>47708.879391461996</v>
      </c>
    </row>
    <row r="4762" spans="1:31" x14ac:dyDescent="0.25">
      <c r="A4762">
        <v>2388900</v>
      </c>
      <c r="B4762">
        <v>1</v>
      </c>
      <c r="C4762" t="s">
        <v>80</v>
      </c>
      <c r="D4762" t="s">
        <v>85</v>
      </c>
      <c r="E4762" t="s">
        <v>181</v>
      </c>
      <c r="F4762" t="s">
        <v>13793</v>
      </c>
      <c r="G4762" t="s">
        <v>183</v>
      </c>
      <c r="H4762" t="s">
        <v>135</v>
      </c>
      <c r="I4762" t="s">
        <v>136</v>
      </c>
      <c r="J4762" t="s">
        <v>137</v>
      </c>
      <c r="K4762" t="s">
        <v>163</v>
      </c>
      <c r="L4762" t="s">
        <v>13794</v>
      </c>
      <c r="M4762" t="s">
        <v>13795</v>
      </c>
      <c r="N4762">
        <v>1.0608333329999999</v>
      </c>
      <c r="O4762">
        <v>0</v>
      </c>
      <c r="P4762">
        <v>4</v>
      </c>
      <c r="Q4762">
        <v>0</v>
      </c>
      <c r="R4762">
        <v>0</v>
      </c>
      <c r="S4762">
        <v>0</v>
      </c>
      <c r="T4762">
        <v>2</v>
      </c>
      <c r="U4762">
        <v>0</v>
      </c>
      <c r="V4762">
        <v>0</v>
      </c>
      <c r="W4762">
        <v>0</v>
      </c>
      <c r="X4762">
        <v>0.62404148277523785</v>
      </c>
      <c r="Y4762">
        <v>0</v>
      </c>
      <c r="Z4762">
        <v>0</v>
      </c>
      <c r="AA4762">
        <v>0</v>
      </c>
      <c r="AB4762">
        <v>29.791767490405796</v>
      </c>
      <c r="AC4762">
        <v>0</v>
      </c>
      <c r="AD4762">
        <v>0</v>
      </c>
      <c r="AE4762">
        <v>30.415808973181033</v>
      </c>
    </row>
    <row r="4763" spans="1:31" x14ac:dyDescent="0.25">
      <c r="A4763">
        <v>2389255</v>
      </c>
      <c r="B4763">
        <v>1</v>
      </c>
      <c r="C4763" t="s">
        <v>80</v>
      </c>
      <c r="D4763" t="s">
        <v>106</v>
      </c>
      <c r="E4763" t="s">
        <v>132</v>
      </c>
      <c r="F4763" t="s">
        <v>13796</v>
      </c>
      <c r="G4763" t="s">
        <v>254</v>
      </c>
      <c r="H4763" t="s">
        <v>135</v>
      </c>
      <c r="I4763" t="s">
        <v>136</v>
      </c>
      <c r="J4763" t="s">
        <v>137</v>
      </c>
      <c r="K4763" t="s">
        <v>163</v>
      </c>
      <c r="L4763" t="s">
        <v>13797</v>
      </c>
      <c r="M4763" t="s">
        <v>13798</v>
      </c>
      <c r="N4763">
        <v>0.47972222199999998</v>
      </c>
      <c r="O4763">
        <v>0</v>
      </c>
      <c r="P4763">
        <v>31</v>
      </c>
      <c r="Q4763">
        <v>0</v>
      </c>
      <c r="R4763">
        <v>1</v>
      </c>
      <c r="S4763">
        <v>0</v>
      </c>
      <c r="T4763">
        <v>2</v>
      </c>
      <c r="U4763">
        <v>0</v>
      </c>
      <c r="V4763">
        <v>0</v>
      </c>
      <c r="W4763">
        <v>0</v>
      </c>
      <c r="X4763">
        <v>1.4874764366401254</v>
      </c>
      <c r="Y4763">
        <v>0</v>
      </c>
      <c r="Z4763">
        <v>1.9548895074860555E-2</v>
      </c>
      <c r="AA4763">
        <v>0</v>
      </c>
      <c r="AB4763">
        <v>0.77582122867094994</v>
      </c>
      <c r="AC4763">
        <v>0</v>
      </c>
      <c r="AD4763">
        <v>0</v>
      </c>
      <c r="AE4763">
        <v>2.282846560385936</v>
      </c>
    </row>
    <row r="4764" spans="1:31" x14ac:dyDescent="0.25">
      <c r="A4764">
        <v>2388949</v>
      </c>
      <c r="B4764">
        <v>1</v>
      </c>
      <c r="C4764" t="s">
        <v>80</v>
      </c>
      <c r="D4764" t="s">
        <v>83</v>
      </c>
      <c r="E4764" t="s">
        <v>141</v>
      </c>
      <c r="F4764" t="s">
        <v>13799</v>
      </c>
      <c r="G4764" t="s">
        <v>235</v>
      </c>
      <c r="H4764" t="s">
        <v>143</v>
      </c>
      <c r="I4764" t="s">
        <v>136</v>
      </c>
      <c r="J4764" t="s">
        <v>3</v>
      </c>
      <c r="K4764" t="s">
        <v>163</v>
      </c>
      <c r="L4764" t="s">
        <v>13800</v>
      </c>
      <c r="M4764" t="s">
        <v>13801</v>
      </c>
      <c r="N4764">
        <v>1.257777777</v>
      </c>
      <c r="O4764">
        <v>0</v>
      </c>
      <c r="P4764">
        <v>3105</v>
      </c>
      <c r="Q4764">
        <v>1</v>
      </c>
      <c r="R4764">
        <v>3</v>
      </c>
      <c r="S4764">
        <v>11</v>
      </c>
      <c r="T4764">
        <v>1356</v>
      </c>
      <c r="U4764">
        <v>8</v>
      </c>
      <c r="V4764">
        <v>54</v>
      </c>
      <c r="W4764">
        <v>0</v>
      </c>
      <c r="X4764">
        <v>771.63204651776198</v>
      </c>
      <c r="Y4764">
        <v>231.13985717910924</v>
      </c>
      <c r="Z4764">
        <v>2.1283796961798132</v>
      </c>
      <c r="AA4764">
        <v>126.94797447117671</v>
      </c>
      <c r="AB4764">
        <v>1667.2537851712907</v>
      </c>
      <c r="AC4764">
        <v>422.12309304997382</v>
      </c>
      <c r="AD4764">
        <v>3181.506969069419</v>
      </c>
      <c r="AE4764">
        <v>6402.7321051549116</v>
      </c>
    </row>
    <row r="4765" spans="1:31" x14ac:dyDescent="0.25">
      <c r="A4765">
        <v>2389109</v>
      </c>
      <c r="B4765">
        <v>1</v>
      </c>
      <c r="C4765" t="s">
        <v>81</v>
      </c>
      <c r="D4765" t="s">
        <v>112</v>
      </c>
      <c r="E4765" t="s">
        <v>181</v>
      </c>
      <c r="F4765" t="s">
        <v>13802</v>
      </c>
      <c r="G4765" t="s">
        <v>231</v>
      </c>
      <c r="H4765" t="s">
        <v>135</v>
      </c>
      <c r="I4765" t="s">
        <v>136</v>
      </c>
      <c r="J4765" t="s">
        <v>137</v>
      </c>
      <c r="K4765" t="s">
        <v>163</v>
      </c>
      <c r="L4765" t="s">
        <v>13803</v>
      </c>
      <c r="M4765" t="s">
        <v>13804</v>
      </c>
      <c r="N4765">
        <v>6.0197222220000004</v>
      </c>
      <c r="O4765">
        <v>0</v>
      </c>
      <c r="P4765">
        <v>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5.2670900515108769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5.2670900515108769</v>
      </c>
    </row>
    <row r="4766" spans="1:31" x14ac:dyDescent="0.25">
      <c r="A4766">
        <v>2388963</v>
      </c>
      <c r="B4766">
        <v>1</v>
      </c>
      <c r="C4766" t="s">
        <v>80</v>
      </c>
      <c r="D4766" t="s">
        <v>104</v>
      </c>
      <c r="E4766" t="s">
        <v>153</v>
      </c>
      <c r="F4766" t="s">
        <v>13805</v>
      </c>
      <c r="G4766" t="s">
        <v>134</v>
      </c>
      <c r="H4766" t="s">
        <v>143</v>
      </c>
      <c r="I4766" t="s">
        <v>136</v>
      </c>
      <c r="J4766" t="s">
        <v>137</v>
      </c>
      <c r="K4766" t="s">
        <v>138</v>
      </c>
      <c r="L4766" t="s">
        <v>13806</v>
      </c>
      <c r="M4766" t="s">
        <v>13807</v>
      </c>
      <c r="N4766">
        <v>7.5438888879999997</v>
      </c>
      <c r="O4766">
        <v>1</v>
      </c>
      <c r="P4766">
        <v>467</v>
      </c>
      <c r="Q4766">
        <v>24</v>
      </c>
      <c r="R4766">
        <v>28</v>
      </c>
      <c r="S4766">
        <v>28</v>
      </c>
      <c r="T4766">
        <v>73</v>
      </c>
      <c r="U4766">
        <v>5</v>
      </c>
      <c r="V4766">
        <v>0</v>
      </c>
      <c r="W4766">
        <v>12.145361992228258</v>
      </c>
      <c r="X4766">
        <v>678.42139758608391</v>
      </c>
      <c r="Y4766">
        <v>223.82968834989387</v>
      </c>
      <c r="Z4766">
        <v>71.930250048864721</v>
      </c>
      <c r="AA4766">
        <v>3608.4132144440164</v>
      </c>
      <c r="AB4766">
        <v>475.81512988342126</v>
      </c>
      <c r="AC4766">
        <v>2296.8050677424521</v>
      </c>
      <c r="AD4766">
        <v>0</v>
      </c>
      <c r="AE4766">
        <v>7367.3601100469605</v>
      </c>
    </row>
    <row r="4767" spans="1:31" x14ac:dyDescent="0.25">
      <c r="A4767">
        <v>2389115</v>
      </c>
      <c r="B4767">
        <v>1</v>
      </c>
      <c r="C4767" t="s">
        <v>81</v>
      </c>
      <c r="D4767" t="s">
        <v>112</v>
      </c>
      <c r="E4767" t="s">
        <v>181</v>
      </c>
      <c r="F4767" t="s">
        <v>13808</v>
      </c>
      <c r="G4767" t="s">
        <v>183</v>
      </c>
      <c r="H4767" t="s">
        <v>135</v>
      </c>
      <c r="I4767" t="s">
        <v>136</v>
      </c>
      <c r="J4767" t="s">
        <v>137</v>
      </c>
      <c r="K4767" t="s">
        <v>163</v>
      </c>
      <c r="L4767" t="s">
        <v>13809</v>
      </c>
      <c r="M4767" t="s">
        <v>13810</v>
      </c>
      <c r="N4767">
        <v>1.601388888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4.6178440015051392E-2</v>
      </c>
      <c r="AC4767">
        <v>0</v>
      </c>
      <c r="AD4767">
        <v>0</v>
      </c>
      <c r="AE4767">
        <v>4.6178440015051392E-2</v>
      </c>
    </row>
    <row r="4768" spans="1:31" x14ac:dyDescent="0.25">
      <c r="A4768">
        <v>2389032</v>
      </c>
      <c r="B4768">
        <v>1</v>
      </c>
      <c r="C4768" t="s">
        <v>80</v>
      </c>
      <c r="D4768" t="s">
        <v>105</v>
      </c>
      <c r="E4768" t="s">
        <v>176</v>
      </c>
      <c r="F4768" t="s">
        <v>13811</v>
      </c>
      <c r="G4768" t="s">
        <v>392</v>
      </c>
      <c r="H4768" t="s">
        <v>135</v>
      </c>
      <c r="I4768" t="s">
        <v>136</v>
      </c>
      <c r="J4768" t="s">
        <v>137</v>
      </c>
      <c r="K4768" t="s">
        <v>163</v>
      </c>
      <c r="L4768" t="s">
        <v>13812</v>
      </c>
      <c r="M4768" t="s">
        <v>13813</v>
      </c>
      <c r="N4768">
        <v>3.1658333330000001</v>
      </c>
      <c r="O4768">
        <v>0</v>
      </c>
      <c r="P4768">
        <v>145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91.993078166169269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91.993078166169269</v>
      </c>
    </row>
    <row r="4769" spans="1:31" x14ac:dyDescent="0.25">
      <c r="A4769">
        <v>2388969</v>
      </c>
      <c r="B4769">
        <v>1</v>
      </c>
      <c r="C4769" t="s">
        <v>80</v>
      </c>
      <c r="D4769" t="s">
        <v>83</v>
      </c>
      <c r="E4769" t="s">
        <v>279</v>
      </c>
      <c r="F4769" t="s">
        <v>13814</v>
      </c>
      <c r="G4769" t="s">
        <v>162</v>
      </c>
      <c r="H4769" t="s">
        <v>143</v>
      </c>
      <c r="I4769" t="s">
        <v>136</v>
      </c>
      <c r="J4769" t="s">
        <v>137</v>
      </c>
      <c r="K4769" t="s">
        <v>163</v>
      </c>
      <c r="L4769" t="s">
        <v>13815</v>
      </c>
      <c r="M4769" t="s">
        <v>13816</v>
      </c>
      <c r="N4769">
        <v>1.487777777</v>
      </c>
      <c r="O4769">
        <v>0</v>
      </c>
      <c r="P4769">
        <v>258</v>
      </c>
      <c r="Q4769">
        <v>0</v>
      </c>
      <c r="R4769">
        <v>0</v>
      </c>
      <c r="S4769">
        <v>8</v>
      </c>
      <c r="T4769">
        <v>32</v>
      </c>
      <c r="U4769">
        <v>3</v>
      </c>
      <c r="V4769">
        <v>0</v>
      </c>
      <c r="W4769">
        <v>0</v>
      </c>
      <c r="X4769">
        <v>78.796523990639955</v>
      </c>
      <c r="Y4769">
        <v>0</v>
      </c>
      <c r="Z4769">
        <v>0</v>
      </c>
      <c r="AA4769">
        <v>56.164616504639312</v>
      </c>
      <c r="AB4769">
        <v>73.833338932440881</v>
      </c>
      <c r="AC4769">
        <v>365.34161296291092</v>
      </c>
      <c r="AD4769">
        <v>0</v>
      </c>
      <c r="AE4769">
        <v>574.13609239063112</v>
      </c>
    </row>
    <row r="4770" spans="1:31" x14ac:dyDescent="0.25">
      <c r="A4770">
        <v>2389318</v>
      </c>
      <c r="B4770">
        <v>1</v>
      </c>
      <c r="C4770" t="s">
        <v>80</v>
      </c>
      <c r="D4770" t="s">
        <v>110</v>
      </c>
      <c r="E4770" t="s">
        <v>132</v>
      </c>
      <c r="F4770" t="s">
        <v>13817</v>
      </c>
      <c r="G4770" t="s">
        <v>254</v>
      </c>
      <c r="H4770" t="s">
        <v>135</v>
      </c>
      <c r="I4770" t="s">
        <v>136</v>
      </c>
      <c r="J4770" t="s">
        <v>137</v>
      </c>
      <c r="K4770" t="s">
        <v>163</v>
      </c>
      <c r="L4770" t="s">
        <v>13818</v>
      </c>
      <c r="M4770" t="s">
        <v>13819</v>
      </c>
      <c r="N4770">
        <v>0.74055555500000003</v>
      </c>
      <c r="O4770">
        <v>0</v>
      </c>
      <c r="P4770">
        <v>437</v>
      </c>
      <c r="Q4770">
        <v>0</v>
      </c>
      <c r="R4770">
        <v>0</v>
      </c>
      <c r="S4770">
        <v>0</v>
      </c>
      <c r="T4770">
        <v>80</v>
      </c>
      <c r="U4770">
        <v>0</v>
      </c>
      <c r="V4770">
        <v>0</v>
      </c>
      <c r="W4770">
        <v>0</v>
      </c>
      <c r="X4770">
        <v>96.430184073538783</v>
      </c>
      <c r="Y4770">
        <v>0</v>
      </c>
      <c r="Z4770">
        <v>0</v>
      </c>
      <c r="AA4770">
        <v>0</v>
      </c>
      <c r="AB4770">
        <v>39.412746142025291</v>
      </c>
      <c r="AC4770">
        <v>0</v>
      </c>
      <c r="AD4770">
        <v>0</v>
      </c>
      <c r="AE4770">
        <v>135.84293021556408</v>
      </c>
    </row>
    <row r="4771" spans="1:31" x14ac:dyDescent="0.25">
      <c r="A4771">
        <v>2389218</v>
      </c>
      <c r="B4771">
        <v>1</v>
      </c>
      <c r="C4771" t="s">
        <v>81</v>
      </c>
      <c r="D4771" t="s">
        <v>126</v>
      </c>
      <c r="E4771" t="s">
        <v>279</v>
      </c>
      <c r="F4771" t="s">
        <v>13820</v>
      </c>
      <c r="G4771" t="s">
        <v>162</v>
      </c>
      <c r="H4771" t="s">
        <v>143</v>
      </c>
      <c r="I4771" t="s">
        <v>417</v>
      </c>
      <c r="J4771" t="s">
        <v>137</v>
      </c>
      <c r="K4771" t="s">
        <v>163</v>
      </c>
      <c r="L4771" t="s">
        <v>13821</v>
      </c>
      <c r="M4771" t="s">
        <v>13822</v>
      </c>
      <c r="N4771">
        <v>0.01</v>
      </c>
      <c r="O4771">
        <v>0</v>
      </c>
      <c r="P4771">
        <v>668</v>
      </c>
      <c r="Q4771">
        <v>12</v>
      </c>
      <c r="R4771">
        <v>96</v>
      </c>
      <c r="S4771">
        <v>16</v>
      </c>
      <c r="T4771">
        <v>49</v>
      </c>
      <c r="U4771">
        <v>1</v>
      </c>
      <c r="V4771">
        <v>0</v>
      </c>
      <c r="W4771">
        <v>0</v>
      </c>
      <c r="X4771">
        <v>0.67517746686752089</v>
      </c>
      <c r="Y4771">
        <v>0.22642320708935995</v>
      </c>
      <c r="Z4771">
        <v>0.48627378722285985</v>
      </c>
      <c r="AA4771">
        <v>0.50038695396648014</v>
      </c>
      <c r="AB4771">
        <v>0.44458338853495993</v>
      </c>
      <c r="AC4771">
        <v>1.5115171430316001</v>
      </c>
      <c r="AD4771">
        <v>0</v>
      </c>
      <c r="AE4771">
        <v>3.8443619467127812</v>
      </c>
    </row>
    <row r="4772" spans="1:31" x14ac:dyDescent="0.25">
      <c r="A4772">
        <v>2389238</v>
      </c>
      <c r="B4772">
        <v>1</v>
      </c>
      <c r="C4772" t="s">
        <v>80</v>
      </c>
      <c r="D4772" t="s">
        <v>104</v>
      </c>
      <c r="E4772" t="s">
        <v>141</v>
      </c>
      <c r="F4772" t="s">
        <v>13823</v>
      </c>
      <c r="G4772" t="s">
        <v>162</v>
      </c>
      <c r="H4772" t="s">
        <v>143</v>
      </c>
      <c r="I4772" t="s">
        <v>136</v>
      </c>
      <c r="J4772" t="s">
        <v>137</v>
      </c>
      <c r="K4772" t="s">
        <v>163</v>
      </c>
      <c r="L4772" t="s">
        <v>13824</v>
      </c>
      <c r="M4772" t="s">
        <v>13825</v>
      </c>
      <c r="N4772">
        <v>0.82972222200000001</v>
      </c>
      <c r="O4772">
        <v>0</v>
      </c>
      <c r="P4772">
        <v>598</v>
      </c>
      <c r="Q4772">
        <v>0</v>
      </c>
      <c r="R4772">
        <v>10</v>
      </c>
      <c r="S4772">
        <v>1</v>
      </c>
      <c r="T4772">
        <v>70</v>
      </c>
      <c r="U4772">
        <v>0</v>
      </c>
      <c r="V4772">
        <v>0</v>
      </c>
      <c r="W4772">
        <v>0</v>
      </c>
      <c r="X4772">
        <v>103.9060503244653</v>
      </c>
      <c r="Y4772">
        <v>0</v>
      </c>
      <c r="Z4772">
        <v>4.2579275898319979</v>
      </c>
      <c r="AA4772">
        <v>1.2679408249255832</v>
      </c>
      <c r="AB4772">
        <v>38.759120678174618</v>
      </c>
      <c r="AC4772">
        <v>0</v>
      </c>
      <c r="AD4772">
        <v>0</v>
      </c>
      <c r="AE4772">
        <v>148.19103941739749</v>
      </c>
    </row>
    <row r="4773" spans="1:31" x14ac:dyDescent="0.25">
      <c r="A4773">
        <v>2388860</v>
      </c>
      <c r="B4773">
        <v>1</v>
      </c>
      <c r="C4773" t="s">
        <v>81</v>
      </c>
      <c r="D4773" t="s">
        <v>122</v>
      </c>
      <c r="E4773" t="s">
        <v>153</v>
      </c>
      <c r="F4773" t="s">
        <v>196</v>
      </c>
      <c r="G4773" t="s">
        <v>162</v>
      </c>
      <c r="H4773" t="s">
        <v>143</v>
      </c>
      <c r="I4773" t="s">
        <v>136</v>
      </c>
      <c r="J4773" t="s">
        <v>137</v>
      </c>
      <c r="K4773" t="s">
        <v>163</v>
      </c>
      <c r="L4773" t="s">
        <v>13826</v>
      </c>
      <c r="M4773" t="s">
        <v>13827</v>
      </c>
      <c r="N4773">
        <v>0.35749999999999998</v>
      </c>
      <c r="O4773">
        <v>15</v>
      </c>
      <c r="P4773">
        <v>886</v>
      </c>
      <c r="Q4773">
        <v>2</v>
      </c>
      <c r="R4773">
        <v>24</v>
      </c>
      <c r="S4773">
        <v>3</v>
      </c>
      <c r="T4773">
        <v>64</v>
      </c>
      <c r="U4773">
        <v>1</v>
      </c>
      <c r="V4773">
        <v>0</v>
      </c>
      <c r="W4773">
        <v>0.71416850236875018</v>
      </c>
      <c r="X4773">
        <v>32.756517845538646</v>
      </c>
      <c r="Y4773">
        <v>0.25780836727502998</v>
      </c>
      <c r="Z4773">
        <v>4.1682966646689223</v>
      </c>
      <c r="AA4773">
        <v>1.1125134189097501</v>
      </c>
      <c r="AB4773">
        <v>5.3440941928888783</v>
      </c>
      <c r="AC4773">
        <v>2.08552905706145</v>
      </c>
      <c r="AD4773">
        <v>0</v>
      </c>
      <c r="AE4773">
        <v>46.438928048711432</v>
      </c>
    </row>
    <row r="4774" spans="1:31" x14ac:dyDescent="0.25">
      <c r="A4774">
        <v>2389358</v>
      </c>
      <c r="B4774">
        <v>1</v>
      </c>
      <c r="C4774" t="s">
        <v>81</v>
      </c>
      <c r="D4774" t="s">
        <v>119</v>
      </c>
      <c r="E4774" t="s">
        <v>157</v>
      </c>
      <c r="F4774" t="s">
        <v>13828</v>
      </c>
      <c r="G4774" t="s">
        <v>272</v>
      </c>
      <c r="H4774" t="s">
        <v>135</v>
      </c>
      <c r="I4774" t="s">
        <v>136</v>
      </c>
      <c r="J4774" t="s">
        <v>137</v>
      </c>
      <c r="K4774" t="s">
        <v>163</v>
      </c>
      <c r="L4774" t="s">
        <v>13829</v>
      </c>
      <c r="M4774" t="s">
        <v>13830</v>
      </c>
      <c r="N4774">
        <v>3.278333333</v>
      </c>
      <c r="O4774">
        <v>0</v>
      </c>
      <c r="P4774">
        <v>56</v>
      </c>
      <c r="Q4774">
        <v>0</v>
      </c>
      <c r="R4774">
        <v>2</v>
      </c>
      <c r="S4774">
        <v>0</v>
      </c>
      <c r="T4774">
        <v>1</v>
      </c>
      <c r="U4774">
        <v>0</v>
      </c>
      <c r="V4774">
        <v>0</v>
      </c>
      <c r="W4774">
        <v>0</v>
      </c>
      <c r="X4774">
        <v>36.801095455230602</v>
      </c>
      <c r="Y4774">
        <v>0</v>
      </c>
      <c r="Z4774">
        <v>1.5379933268517083</v>
      </c>
      <c r="AA4774">
        <v>0</v>
      </c>
      <c r="AB4774">
        <v>6.9235445067050492</v>
      </c>
      <c r="AC4774">
        <v>0</v>
      </c>
      <c r="AD4774">
        <v>0</v>
      </c>
      <c r="AE4774">
        <v>45.262633288787356</v>
      </c>
    </row>
    <row r="4775" spans="1:31" x14ac:dyDescent="0.25">
      <c r="A4775">
        <v>2389281</v>
      </c>
      <c r="B4775">
        <v>1</v>
      </c>
      <c r="C4775" t="s">
        <v>81</v>
      </c>
      <c r="D4775" t="s">
        <v>123</v>
      </c>
      <c r="E4775" t="s">
        <v>279</v>
      </c>
      <c r="F4775" t="s">
        <v>6487</v>
      </c>
      <c r="G4775" t="s">
        <v>162</v>
      </c>
      <c r="H4775" t="s">
        <v>143</v>
      </c>
      <c r="I4775" t="s">
        <v>136</v>
      </c>
      <c r="J4775" t="s">
        <v>137</v>
      </c>
      <c r="K4775" t="s">
        <v>163</v>
      </c>
      <c r="L4775" t="s">
        <v>13831</v>
      </c>
      <c r="M4775" t="s">
        <v>13832</v>
      </c>
      <c r="N4775">
        <v>2.4258333329999999</v>
      </c>
      <c r="O4775">
        <v>0</v>
      </c>
      <c r="P4775">
        <v>5</v>
      </c>
      <c r="Q4775">
        <v>1</v>
      </c>
      <c r="R4775">
        <v>134</v>
      </c>
      <c r="S4775">
        <v>0</v>
      </c>
      <c r="T4775">
        <v>15</v>
      </c>
      <c r="U4775">
        <v>0</v>
      </c>
      <c r="V4775">
        <v>0</v>
      </c>
      <c r="W4775">
        <v>0</v>
      </c>
      <c r="X4775">
        <v>1.9087754496203855</v>
      </c>
      <c r="Y4775">
        <v>26.527143531007354</v>
      </c>
      <c r="Z4775">
        <v>70.806480419973028</v>
      </c>
      <c r="AA4775">
        <v>0</v>
      </c>
      <c r="AB4775">
        <v>19.60704960623972</v>
      </c>
      <c r="AC4775">
        <v>0</v>
      </c>
      <c r="AD4775">
        <v>0</v>
      </c>
      <c r="AE4775">
        <v>118.84944900684047</v>
      </c>
    </row>
    <row r="4776" spans="1:31" x14ac:dyDescent="0.25">
      <c r="A4776">
        <v>2388840</v>
      </c>
      <c r="B4776">
        <v>1</v>
      </c>
      <c r="C4776" t="s">
        <v>81</v>
      </c>
      <c r="D4776" t="s">
        <v>127</v>
      </c>
      <c r="E4776" t="s">
        <v>279</v>
      </c>
      <c r="F4776" t="s">
        <v>13429</v>
      </c>
      <c r="G4776" t="s">
        <v>162</v>
      </c>
      <c r="H4776" t="s">
        <v>143</v>
      </c>
      <c r="I4776" t="s">
        <v>136</v>
      </c>
      <c r="J4776" t="s">
        <v>137</v>
      </c>
      <c r="K4776" t="s">
        <v>163</v>
      </c>
      <c r="L4776" t="s">
        <v>13833</v>
      </c>
      <c r="M4776" t="s">
        <v>13834</v>
      </c>
      <c r="N4776">
        <v>1.670555555</v>
      </c>
      <c r="O4776">
        <v>6</v>
      </c>
      <c r="P4776">
        <v>487</v>
      </c>
      <c r="Q4776">
        <v>84</v>
      </c>
      <c r="R4776">
        <v>77</v>
      </c>
      <c r="S4776">
        <v>20</v>
      </c>
      <c r="T4776">
        <v>37</v>
      </c>
      <c r="U4776">
        <v>4</v>
      </c>
      <c r="V4776">
        <v>0</v>
      </c>
      <c r="W4776">
        <v>1.1037244066702414</v>
      </c>
      <c r="X4776">
        <v>117.93309822235372</v>
      </c>
      <c r="Y4776">
        <v>73.608798536985645</v>
      </c>
      <c r="Z4776">
        <v>62.161495238784994</v>
      </c>
      <c r="AA4776">
        <v>726.97425569912753</v>
      </c>
      <c r="AB4776">
        <v>20.402075307427864</v>
      </c>
      <c r="AC4776">
        <v>232.6431525932357</v>
      </c>
      <c r="AD4776">
        <v>0</v>
      </c>
      <c r="AE4776">
        <v>1234.8266000045858</v>
      </c>
    </row>
    <row r="4777" spans="1:31" x14ac:dyDescent="0.25">
      <c r="A4777">
        <v>2389258</v>
      </c>
      <c r="B4777">
        <v>1</v>
      </c>
      <c r="C4777" t="s">
        <v>80</v>
      </c>
      <c r="D4777" t="s">
        <v>85</v>
      </c>
      <c r="E4777" t="s">
        <v>181</v>
      </c>
      <c r="F4777" t="s">
        <v>13835</v>
      </c>
      <c r="G4777" t="s">
        <v>231</v>
      </c>
      <c r="H4777" t="s">
        <v>135</v>
      </c>
      <c r="I4777" t="s">
        <v>136</v>
      </c>
      <c r="J4777" t="s">
        <v>137</v>
      </c>
      <c r="K4777" t="s">
        <v>163</v>
      </c>
      <c r="L4777" t="s">
        <v>13836</v>
      </c>
      <c r="M4777" t="s">
        <v>13837</v>
      </c>
      <c r="N4777">
        <v>1.4822222220000001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9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34.386352751947783</v>
      </c>
      <c r="AC4777">
        <v>0</v>
      </c>
      <c r="AD4777">
        <v>0</v>
      </c>
      <c r="AE4777">
        <v>34.386352751947783</v>
      </c>
    </row>
    <row r="4778" spans="1:31" x14ac:dyDescent="0.25">
      <c r="A4778">
        <v>2388946</v>
      </c>
      <c r="B4778">
        <v>1</v>
      </c>
      <c r="C4778" t="s">
        <v>81</v>
      </c>
      <c r="D4778" t="s">
        <v>116</v>
      </c>
      <c r="E4778" t="s">
        <v>132</v>
      </c>
      <c r="F4778" t="s">
        <v>11322</v>
      </c>
      <c r="G4778" t="s">
        <v>147</v>
      </c>
      <c r="H4778" t="s">
        <v>135</v>
      </c>
      <c r="I4778" t="s">
        <v>136</v>
      </c>
      <c r="J4778" t="s">
        <v>137</v>
      </c>
      <c r="K4778" t="s">
        <v>138</v>
      </c>
      <c r="L4778" t="s">
        <v>13838</v>
      </c>
      <c r="M4778" t="s">
        <v>13839</v>
      </c>
      <c r="N4778">
        <v>7.9683333330000004</v>
      </c>
      <c r="O4778">
        <v>0</v>
      </c>
      <c r="P4778">
        <v>19</v>
      </c>
      <c r="Q4778">
        <v>0</v>
      </c>
      <c r="R4778">
        <v>15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8.4124277533763809</v>
      </c>
      <c r="Y4778">
        <v>0</v>
      </c>
      <c r="Z4778">
        <v>21.330204709372222</v>
      </c>
      <c r="AA4778">
        <v>0</v>
      </c>
      <c r="AB4778">
        <v>0</v>
      </c>
      <c r="AC4778">
        <v>0</v>
      </c>
      <c r="AD4778">
        <v>0</v>
      </c>
      <c r="AE4778">
        <v>29.742632462748603</v>
      </c>
    </row>
    <row r="4779" spans="1:31" x14ac:dyDescent="0.25">
      <c r="A4779">
        <v>2388903</v>
      </c>
      <c r="B4779">
        <v>1</v>
      </c>
      <c r="C4779" t="s">
        <v>81</v>
      </c>
      <c r="D4779" t="s">
        <v>112</v>
      </c>
      <c r="E4779" t="s">
        <v>141</v>
      </c>
      <c r="F4779" t="s">
        <v>13840</v>
      </c>
      <c r="G4779" t="s">
        <v>134</v>
      </c>
      <c r="H4779" t="s">
        <v>143</v>
      </c>
      <c r="I4779" t="s">
        <v>136</v>
      </c>
      <c r="J4779" t="s">
        <v>137</v>
      </c>
      <c r="K4779" t="s">
        <v>138</v>
      </c>
      <c r="L4779" t="s">
        <v>13841</v>
      </c>
      <c r="M4779" t="s">
        <v>13842</v>
      </c>
      <c r="N4779">
        <v>5.8277777769999997</v>
      </c>
      <c r="O4779">
        <v>0</v>
      </c>
      <c r="P4779">
        <v>179</v>
      </c>
      <c r="Q4779">
        <v>0</v>
      </c>
      <c r="R4779">
        <v>0</v>
      </c>
      <c r="S4779">
        <v>0</v>
      </c>
      <c r="T4779">
        <v>46</v>
      </c>
      <c r="U4779">
        <v>0</v>
      </c>
      <c r="V4779">
        <v>1</v>
      </c>
      <c r="W4779">
        <v>0</v>
      </c>
      <c r="X4779">
        <v>154.77123657136281</v>
      </c>
      <c r="Y4779">
        <v>0</v>
      </c>
      <c r="Z4779">
        <v>0</v>
      </c>
      <c r="AA4779">
        <v>0</v>
      </c>
      <c r="AB4779">
        <v>84.990333007850296</v>
      </c>
      <c r="AC4779">
        <v>0</v>
      </c>
      <c r="AD4779">
        <v>115.25851810324993</v>
      </c>
      <c r="AE4779">
        <v>355.02008768246304</v>
      </c>
    </row>
    <row r="4780" spans="1:31" x14ac:dyDescent="0.25">
      <c r="A4780">
        <v>2389052</v>
      </c>
      <c r="B4780">
        <v>1</v>
      </c>
      <c r="C4780" t="s">
        <v>80</v>
      </c>
      <c r="D4780" t="s">
        <v>82</v>
      </c>
      <c r="E4780" t="s">
        <v>181</v>
      </c>
      <c r="F4780" t="s">
        <v>13843</v>
      </c>
      <c r="G4780" t="s">
        <v>183</v>
      </c>
      <c r="H4780" t="s">
        <v>135</v>
      </c>
      <c r="I4780" t="s">
        <v>136</v>
      </c>
      <c r="J4780" t="s">
        <v>137</v>
      </c>
      <c r="K4780" t="s">
        <v>163</v>
      </c>
      <c r="L4780" t="s">
        <v>13844</v>
      </c>
      <c r="M4780" t="s">
        <v>13845</v>
      </c>
      <c r="N4780">
        <v>1.2108333330000001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0.15330760347724889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0.15330760347724889</v>
      </c>
    </row>
    <row r="4781" spans="1:31" x14ac:dyDescent="0.25">
      <c r="A4781">
        <v>2389239</v>
      </c>
      <c r="B4781">
        <v>1</v>
      </c>
      <c r="C4781" t="s">
        <v>80</v>
      </c>
      <c r="D4781" t="s">
        <v>110</v>
      </c>
      <c r="E4781" t="s">
        <v>141</v>
      </c>
      <c r="F4781" t="s">
        <v>13846</v>
      </c>
      <c r="G4781" t="s">
        <v>134</v>
      </c>
      <c r="H4781" t="s">
        <v>143</v>
      </c>
      <c r="I4781" t="s">
        <v>136</v>
      </c>
      <c r="J4781" t="s">
        <v>137</v>
      </c>
      <c r="K4781" t="s">
        <v>138</v>
      </c>
      <c r="L4781" t="s">
        <v>13847</v>
      </c>
      <c r="M4781" t="s">
        <v>13848</v>
      </c>
      <c r="N4781">
        <v>1.743055555</v>
      </c>
      <c r="O4781">
        <v>0</v>
      </c>
      <c r="P4781">
        <v>1494</v>
      </c>
      <c r="Q4781">
        <v>0</v>
      </c>
      <c r="R4781">
        <v>0</v>
      </c>
      <c r="S4781">
        <v>1</v>
      </c>
      <c r="T4781">
        <v>60</v>
      </c>
      <c r="U4781">
        <v>0</v>
      </c>
      <c r="V4781">
        <v>0</v>
      </c>
      <c r="W4781">
        <v>0</v>
      </c>
      <c r="X4781">
        <v>630.436504652498</v>
      </c>
      <c r="Y4781">
        <v>0</v>
      </c>
      <c r="Z4781">
        <v>0</v>
      </c>
      <c r="AA4781">
        <v>2429.0027876671011</v>
      </c>
      <c r="AB4781">
        <v>204.89809271853005</v>
      </c>
      <c r="AC4781">
        <v>0</v>
      </c>
      <c r="AD4781">
        <v>0</v>
      </c>
      <c r="AE4781">
        <v>3264.3373850381295</v>
      </c>
    </row>
    <row r="4782" spans="1:31" x14ac:dyDescent="0.25">
      <c r="A4782">
        <v>2388861</v>
      </c>
      <c r="B4782">
        <v>1</v>
      </c>
      <c r="C4782" t="s">
        <v>80</v>
      </c>
      <c r="D4782" t="s">
        <v>84</v>
      </c>
      <c r="E4782" t="s">
        <v>181</v>
      </c>
      <c r="F4782" t="s">
        <v>13849</v>
      </c>
      <c r="G4782" t="s">
        <v>183</v>
      </c>
      <c r="H4782" t="s">
        <v>135</v>
      </c>
      <c r="I4782" t="s">
        <v>136</v>
      </c>
      <c r="J4782" t="s">
        <v>137</v>
      </c>
      <c r="K4782" t="s">
        <v>163</v>
      </c>
      <c r="L4782" t="s">
        <v>13850</v>
      </c>
      <c r="M4782" t="s">
        <v>13851</v>
      </c>
      <c r="N4782">
        <v>2.264444444</v>
      </c>
      <c r="O4782">
        <v>0</v>
      </c>
      <c r="P4782">
        <v>3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1.5638658201835505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1.5638658201835505</v>
      </c>
    </row>
    <row r="4783" spans="1:31" x14ac:dyDescent="0.25">
      <c r="A4783">
        <v>2389382</v>
      </c>
      <c r="B4783">
        <v>1</v>
      </c>
      <c r="C4783" t="s">
        <v>80</v>
      </c>
      <c r="D4783" t="s">
        <v>101</v>
      </c>
      <c r="E4783" t="s">
        <v>157</v>
      </c>
      <c r="F4783" t="s">
        <v>13852</v>
      </c>
      <c r="G4783" t="s">
        <v>254</v>
      </c>
      <c r="H4783" t="s">
        <v>135</v>
      </c>
      <c r="I4783" t="s">
        <v>136</v>
      </c>
      <c r="J4783" t="s">
        <v>137</v>
      </c>
      <c r="K4783" t="s">
        <v>163</v>
      </c>
      <c r="L4783" t="s">
        <v>13853</v>
      </c>
      <c r="M4783" t="s">
        <v>13854</v>
      </c>
      <c r="N4783">
        <v>0.68583333300000004</v>
      </c>
      <c r="O4783">
        <v>0</v>
      </c>
      <c r="P4783">
        <v>14</v>
      </c>
      <c r="Q4783">
        <v>0</v>
      </c>
      <c r="R4783">
        <v>0</v>
      </c>
      <c r="S4783">
        <v>0</v>
      </c>
      <c r="T4783">
        <v>7</v>
      </c>
      <c r="U4783">
        <v>0</v>
      </c>
      <c r="V4783">
        <v>0</v>
      </c>
      <c r="W4783">
        <v>0</v>
      </c>
      <c r="X4783">
        <v>3.0489298412435786</v>
      </c>
      <c r="Y4783">
        <v>0</v>
      </c>
      <c r="Z4783">
        <v>0</v>
      </c>
      <c r="AA4783">
        <v>0</v>
      </c>
      <c r="AB4783">
        <v>3.3365486813749996</v>
      </c>
      <c r="AC4783">
        <v>0</v>
      </c>
      <c r="AD4783">
        <v>0</v>
      </c>
      <c r="AE4783">
        <v>6.3854785226185786</v>
      </c>
    </row>
    <row r="4784" spans="1:31" x14ac:dyDescent="0.25">
      <c r="A4784">
        <v>2389282</v>
      </c>
      <c r="B4784">
        <v>1</v>
      </c>
      <c r="C4784" t="s">
        <v>80</v>
      </c>
      <c r="D4784" t="s">
        <v>93</v>
      </c>
      <c r="E4784" t="s">
        <v>153</v>
      </c>
      <c r="F4784" t="s">
        <v>6774</v>
      </c>
      <c r="G4784" t="s">
        <v>254</v>
      </c>
      <c r="H4784" t="s">
        <v>143</v>
      </c>
      <c r="I4784" t="s">
        <v>136</v>
      </c>
      <c r="J4784" t="s">
        <v>137</v>
      </c>
      <c r="K4784" t="s">
        <v>163</v>
      </c>
      <c r="L4784" t="s">
        <v>13855</v>
      </c>
      <c r="M4784" t="s">
        <v>13856</v>
      </c>
      <c r="N4784">
        <v>0.37777777699999998</v>
      </c>
      <c r="O4784">
        <v>3</v>
      </c>
      <c r="P4784">
        <v>4</v>
      </c>
      <c r="Q4784">
        <v>38</v>
      </c>
      <c r="R4784">
        <v>1</v>
      </c>
      <c r="S4784">
        <v>11</v>
      </c>
      <c r="T4784">
        <v>12</v>
      </c>
      <c r="U4784">
        <v>1</v>
      </c>
      <c r="V4784">
        <v>0</v>
      </c>
      <c r="W4784">
        <v>2.4019842172590669</v>
      </c>
      <c r="X4784">
        <v>0.70814620463048894</v>
      </c>
      <c r="Y4784">
        <v>70.237283260171623</v>
      </c>
      <c r="Z4784">
        <v>0.35155212156533333</v>
      </c>
      <c r="AA4784">
        <v>13.138190642687688</v>
      </c>
      <c r="AB4784">
        <v>5.1035112286740221</v>
      </c>
      <c r="AC4784">
        <v>6.9658158147841105</v>
      </c>
      <c r="AD4784">
        <v>0</v>
      </c>
      <c r="AE4784">
        <v>98.906483489772327</v>
      </c>
    </row>
    <row r="4785" spans="1:31" x14ac:dyDescent="0.25">
      <c r="A4785">
        <v>2389090</v>
      </c>
      <c r="B4785">
        <v>1</v>
      </c>
      <c r="C4785" t="s">
        <v>80</v>
      </c>
      <c r="D4785" t="s">
        <v>90</v>
      </c>
      <c r="E4785" t="s">
        <v>181</v>
      </c>
      <c r="F4785" t="s">
        <v>13857</v>
      </c>
      <c r="G4785" t="s">
        <v>183</v>
      </c>
      <c r="H4785" t="s">
        <v>135</v>
      </c>
      <c r="I4785" t="s">
        <v>136</v>
      </c>
      <c r="J4785" t="s">
        <v>137</v>
      </c>
      <c r="K4785" t="s">
        <v>163</v>
      </c>
      <c r="L4785" t="s">
        <v>13858</v>
      </c>
      <c r="M4785" t="s">
        <v>13859</v>
      </c>
      <c r="N4785">
        <v>4.9230555550000004</v>
      </c>
      <c r="O4785">
        <v>0</v>
      </c>
      <c r="P4785">
        <v>4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3.5569756927904024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3.5569756927904024</v>
      </c>
    </row>
    <row r="4786" spans="1:31" x14ac:dyDescent="0.25">
      <c r="A4786">
        <v>2389302</v>
      </c>
      <c r="B4786">
        <v>1</v>
      </c>
      <c r="C4786" t="s">
        <v>81</v>
      </c>
      <c r="D4786" t="s">
        <v>121</v>
      </c>
      <c r="E4786" t="s">
        <v>157</v>
      </c>
      <c r="F4786" t="s">
        <v>13860</v>
      </c>
      <c r="G4786" t="s">
        <v>272</v>
      </c>
      <c r="H4786" t="s">
        <v>135</v>
      </c>
      <c r="I4786" t="s">
        <v>136</v>
      </c>
      <c r="J4786" t="s">
        <v>137</v>
      </c>
      <c r="K4786" t="s">
        <v>163</v>
      </c>
      <c r="L4786" t="s">
        <v>13861</v>
      </c>
      <c r="M4786" t="s">
        <v>13862</v>
      </c>
      <c r="N4786">
        <v>1.9416666659999999</v>
      </c>
      <c r="O4786">
        <v>0</v>
      </c>
      <c r="P4786">
        <v>1</v>
      </c>
      <c r="Q4786">
        <v>0</v>
      </c>
      <c r="R4786">
        <v>1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0.10405108761578334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0.10405108761578334</v>
      </c>
    </row>
    <row r="4787" spans="1:31" x14ac:dyDescent="0.25">
      <c r="A4787">
        <v>2388904</v>
      </c>
      <c r="B4787">
        <v>1</v>
      </c>
      <c r="C4787" t="s">
        <v>81</v>
      </c>
      <c r="D4787" t="s">
        <v>127</v>
      </c>
      <c r="E4787" t="s">
        <v>153</v>
      </c>
      <c r="F4787" t="s">
        <v>13863</v>
      </c>
      <c r="G4787" t="s">
        <v>134</v>
      </c>
      <c r="H4787" t="s">
        <v>143</v>
      </c>
      <c r="I4787" t="s">
        <v>136</v>
      </c>
      <c r="J4787" t="s">
        <v>137</v>
      </c>
      <c r="K4787" t="s">
        <v>138</v>
      </c>
      <c r="L4787" t="s">
        <v>13864</v>
      </c>
      <c r="M4787" t="s">
        <v>13865</v>
      </c>
      <c r="N4787">
        <v>8.1755555550000008</v>
      </c>
      <c r="O4787">
        <v>0</v>
      </c>
      <c r="P4787">
        <v>1858</v>
      </c>
      <c r="Q4787">
        <v>0</v>
      </c>
      <c r="R4787">
        <v>0</v>
      </c>
      <c r="S4787">
        <v>0</v>
      </c>
      <c r="T4787">
        <v>356</v>
      </c>
      <c r="U4787">
        <v>0</v>
      </c>
      <c r="V4787">
        <v>0</v>
      </c>
      <c r="W4787">
        <v>0</v>
      </c>
      <c r="X4787">
        <v>2635.0961211878789</v>
      </c>
      <c r="Y4787">
        <v>0</v>
      </c>
      <c r="Z4787">
        <v>0</v>
      </c>
      <c r="AA4787">
        <v>0</v>
      </c>
      <c r="AB4787">
        <v>2719.4516781213947</v>
      </c>
      <c r="AC4787">
        <v>0</v>
      </c>
      <c r="AD4787">
        <v>0</v>
      </c>
      <c r="AE4787">
        <v>5354.5477993092736</v>
      </c>
    </row>
    <row r="4788" spans="1:31" x14ac:dyDescent="0.25">
      <c r="A4788">
        <v>2389196</v>
      </c>
      <c r="B4788">
        <v>1</v>
      </c>
      <c r="C4788" t="s">
        <v>81</v>
      </c>
      <c r="D4788" t="s">
        <v>119</v>
      </c>
      <c r="E4788" t="s">
        <v>279</v>
      </c>
      <c r="F4788" t="s">
        <v>6666</v>
      </c>
      <c r="G4788" t="s">
        <v>162</v>
      </c>
      <c r="H4788" t="s">
        <v>143</v>
      </c>
      <c r="I4788" t="s">
        <v>417</v>
      </c>
      <c r="J4788" t="s">
        <v>137</v>
      </c>
      <c r="K4788" t="s">
        <v>163</v>
      </c>
      <c r="L4788" t="s">
        <v>13866</v>
      </c>
      <c r="M4788" t="s">
        <v>13867</v>
      </c>
      <c r="N4788">
        <v>7.2222220000000004E-3</v>
      </c>
      <c r="O4788">
        <v>0</v>
      </c>
      <c r="P4788">
        <v>1656</v>
      </c>
      <c r="Q4788">
        <v>120</v>
      </c>
      <c r="R4788">
        <v>390</v>
      </c>
      <c r="S4788">
        <v>10</v>
      </c>
      <c r="T4788">
        <v>84</v>
      </c>
      <c r="U4788">
        <v>0</v>
      </c>
      <c r="V4788">
        <v>0</v>
      </c>
      <c r="W4788">
        <v>0</v>
      </c>
      <c r="X4788">
        <v>1.5329511849230006</v>
      </c>
      <c r="Y4788">
        <v>2.7295255346052314</v>
      </c>
      <c r="Z4788">
        <v>4.4386508412607624</v>
      </c>
      <c r="AA4788">
        <v>0.36111390893851003</v>
      </c>
      <c r="AB4788">
        <v>0.37446824508545834</v>
      </c>
      <c r="AC4788">
        <v>0</v>
      </c>
      <c r="AD4788">
        <v>0</v>
      </c>
      <c r="AE4788">
        <v>9.4367097148129613</v>
      </c>
    </row>
    <row r="4789" spans="1:31" x14ac:dyDescent="0.25">
      <c r="A4789">
        <v>2389299</v>
      </c>
      <c r="B4789">
        <v>1</v>
      </c>
      <c r="C4789" t="s">
        <v>80</v>
      </c>
      <c r="D4789" t="s">
        <v>97</v>
      </c>
      <c r="E4789" t="s">
        <v>157</v>
      </c>
      <c r="F4789" t="s">
        <v>13868</v>
      </c>
      <c r="G4789" t="s">
        <v>272</v>
      </c>
      <c r="H4789" t="s">
        <v>135</v>
      </c>
      <c r="I4789" t="s">
        <v>136</v>
      </c>
      <c r="J4789" t="s">
        <v>137</v>
      </c>
      <c r="K4789" t="s">
        <v>163</v>
      </c>
      <c r="L4789" t="s">
        <v>13869</v>
      </c>
      <c r="M4789" t="s">
        <v>13870</v>
      </c>
      <c r="N4789">
        <v>1.3588888880000001</v>
      </c>
      <c r="O4789">
        <v>0</v>
      </c>
      <c r="P4789">
        <v>55</v>
      </c>
      <c r="Q4789">
        <v>0</v>
      </c>
      <c r="R4789">
        <v>0</v>
      </c>
      <c r="S4789">
        <v>0</v>
      </c>
      <c r="T4789">
        <v>9</v>
      </c>
      <c r="U4789">
        <v>0</v>
      </c>
      <c r="V4789">
        <v>0</v>
      </c>
      <c r="W4789">
        <v>0</v>
      </c>
      <c r="X4789">
        <v>18.987244876074627</v>
      </c>
      <c r="Y4789">
        <v>0</v>
      </c>
      <c r="Z4789">
        <v>0</v>
      </c>
      <c r="AA4789">
        <v>0</v>
      </c>
      <c r="AB4789">
        <v>12.716906207875201</v>
      </c>
      <c r="AC4789">
        <v>0</v>
      </c>
      <c r="AD4789">
        <v>0</v>
      </c>
      <c r="AE4789">
        <v>31.704151083949828</v>
      </c>
    </row>
    <row r="4790" spans="1:31" x14ac:dyDescent="0.25">
      <c r="A4790">
        <v>2388944</v>
      </c>
      <c r="B4790">
        <v>1</v>
      </c>
      <c r="C4790" t="s">
        <v>80</v>
      </c>
      <c r="D4790" t="s">
        <v>104</v>
      </c>
      <c r="E4790" t="s">
        <v>153</v>
      </c>
      <c r="F4790" t="s">
        <v>13871</v>
      </c>
      <c r="G4790" t="s">
        <v>134</v>
      </c>
      <c r="H4790" t="s">
        <v>143</v>
      </c>
      <c r="I4790" t="s">
        <v>136</v>
      </c>
      <c r="J4790" t="s">
        <v>137</v>
      </c>
      <c r="K4790" t="s">
        <v>138</v>
      </c>
      <c r="L4790" t="s">
        <v>13872</v>
      </c>
      <c r="M4790" t="s">
        <v>13873</v>
      </c>
      <c r="N4790">
        <v>7.5902777769999998</v>
      </c>
      <c r="O4790">
        <v>1</v>
      </c>
      <c r="P4790">
        <v>403</v>
      </c>
      <c r="Q4790">
        <v>3</v>
      </c>
      <c r="R4790">
        <v>15</v>
      </c>
      <c r="S4790">
        <v>0</v>
      </c>
      <c r="T4790">
        <v>32</v>
      </c>
      <c r="U4790">
        <v>0</v>
      </c>
      <c r="V4790">
        <v>0</v>
      </c>
      <c r="W4790">
        <v>12.526777120892659</v>
      </c>
      <c r="X4790">
        <v>699.75368418195626</v>
      </c>
      <c r="Y4790">
        <v>18.594549930259767</v>
      </c>
      <c r="Z4790">
        <v>35.770561587748404</v>
      </c>
      <c r="AA4790">
        <v>0</v>
      </c>
      <c r="AB4790">
        <v>122.7239832894826</v>
      </c>
      <c r="AC4790">
        <v>0</v>
      </c>
      <c r="AD4790">
        <v>0</v>
      </c>
      <c r="AE4790">
        <v>889.36955611033966</v>
      </c>
    </row>
    <row r="4791" spans="1:31" x14ac:dyDescent="0.25">
      <c r="A4791">
        <v>2388844</v>
      </c>
      <c r="B4791">
        <v>1</v>
      </c>
      <c r="C4791" t="s">
        <v>80</v>
      </c>
      <c r="D4791" t="s">
        <v>96</v>
      </c>
      <c r="E4791" t="s">
        <v>141</v>
      </c>
      <c r="F4791" t="s">
        <v>13874</v>
      </c>
      <c r="G4791" t="s">
        <v>1161</v>
      </c>
      <c r="H4791" t="s">
        <v>143</v>
      </c>
      <c r="I4791" t="s">
        <v>136</v>
      </c>
      <c r="J4791" t="s">
        <v>137</v>
      </c>
      <c r="K4791" t="s">
        <v>163</v>
      </c>
      <c r="L4791" t="s">
        <v>13875</v>
      </c>
      <c r="M4791" t="s">
        <v>13876</v>
      </c>
      <c r="N4791">
        <v>1.2580555550000001</v>
      </c>
      <c r="O4791">
        <v>0</v>
      </c>
      <c r="P4791">
        <v>64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15.356005663766283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15.356005663766283</v>
      </c>
    </row>
    <row r="4792" spans="1:31" x14ac:dyDescent="0.25">
      <c r="A4792">
        <v>2388867</v>
      </c>
      <c r="B4792">
        <v>1</v>
      </c>
      <c r="C4792" t="s">
        <v>80</v>
      </c>
      <c r="D4792" t="s">
        <v>91</v>
      </c>
      <c r="E4792" t="s">
        <v>141</v>
      </c>
      <c r="F4792" t="s">
        <v>13877</v>
      </c>
      <c r="G4792" t="s">
        <v>220</v>
      </c>
      <c r="H4792" t="s">
        <v>143</v>
      </c>
      <c r="I4792" t="s">
        <v>136</v>
      </c>
      <c r="J4792" t="s">
        <v>137</v>
      </c>
      <c r="K4792" t="s">
        <v>163</v>
      </c>
      <c r="L4792" t="s">
        <v>13878</v>
      </c>
      <c r="M4792" t="s">
        <v>13879</v>
      </c>
      <c r="N4792">
        <v>0.52861111100000002</v>
      </c>
      <c r="O4792">
        <v>0</v>
      </c>
      <c r="P4792">
        <v>180</v>
      </c>
      <c r="Q4792">
        <v>0</v>
      </c>
      <c r="R4792">
        <v>0</v>
      </c>
      <c r="S4792">
        <v>0</v>
      </c>
      <c r="T4792">
        <v>4</v>
      </c>
      <c r="U4792">
        <v>0</v>
      </c>
      <c r="V4792">
        <v>0</v>
      </c>
      <c r="W4792">
        <v>0</v>
      </c>
      <c r="X4792">
        <v>16.598407488142723</v>
      </c>
      <c r="Y4792">
        <v>0</v>
      </c>
      <c r="Z4792">
        <v>0</v>
      </c>
      <c r="AA4792">
        <v>0</v>
      </c>
      <c r="AB4792">
        <v>1.703196716190585</v>
      </c>
      <c r="AC4792">
        <v>0</v>
      </c>
      <c r="AD4792">
        <v>0</v>
      </c>
      <c r="AE4792">
        <v>18.301604204333309</v>
      </c>
    </row>
    <row r="4793" spans="1:31" x14ac:dyDescent="0.25">
      <c r="A4793">
        <v>2389113</v>
      </c>
      <c r="B4793">
        <v>1</v>
      </c>
      <c r="C4793" t="s">
        <v>80</v>
      </c>
      <c r="D4793" t="s">
        <v>97</v>
      </c>
      <c r="E4793" t="s">
        <v>181</v>
      </c>
      <c r="F4793" t="s">
        <v>13880</v>
      </c>
      <c r="G4793" t="s">
        <v>231</v>
      </c>
      <c r="H4793" t="s">
        <v>135</v>
      </c>
      <c r="I4793" t="s">
        <v>136</v>
      </c>
      <c r="J4793" t="s">
        <v>137</v>
      </c>
      <c r="K4793" t="s">
        <v>163</v>
      </c>
      <c r="L4793" t="s">
        <v>13881</v>
      </c>
      <c r="M4793" t="s">
        <v>13882</v>
      </c>
      <c r="N4793">
        <v>1.1997222219999999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0.24745885542160245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0.24745885542160245</v>
      </c>
    </row>
    <row r="4794" spans="1:31" x14ac:dyDescent="0.25">
      <c r="A4794">
        <v>2389176</v>
      </c>
      <c r="B4794">
        <v>1</v>
      </c>
      <c r="C4794" t="s">
        <v>80</v>
      </c>
      <c r="D4794" t="s">
        <v>110</v>
      </c>
      <c r="E4794" t="s">
        <v>153</v>
      </c>
      <c r="F4794" t="s">
        <v>13883</v>
      </c>
      <c r="G4794" t="s">
        <v>235</v>
      </c>
      <c r="H4794" t="s">
        <v>143</v>
      </c>
      <c r="I4794" t="s">
        <v>136</v>
      </c>
      <c r="J4794" t="s">
        <v>3</v>
      </c>
      <c r="K4794" t="s">
        <v>163</v>
      </c>
      <c r="L4794" t="s">
        <v>13884</v>
      </c>
      <c r="M4794" t="s">
        <v>13885</v>
      </c>
      <c r="N4794">
        <v>2.114166666</v>
      </c>
      <c r="O4794">
        <v>0</v>
      </c>
      <c r="P4794">
        <v>1388</v>
      </c>
      <c r="Q4794">
        <v>0</v>
      </c>
      <c r="R4794">
        <v>0</v>
      </c>
      <c r="S4794">
        <v>0</v>
      </c>
      <c r="T4794">
        <v>163</v>
      </c>
      <c r="U4794">
        <v>0</v>
      </c>
      <c r="V4794">
        <v>0</v>
      </c>
      <c r="W4794">
        <v>0</v>
      </c>
      <c r="X4794">
        <v>716.07770958124979</v>
      </c>
      <c r="Y4794">
        <v>0</v>
      </c>
      <c r="Z4794">
        <v>0</v>
      </c>
      <c r="AA4794">
        <v>0</v>
      </c>
      <c r="AB4794">
        <v>331.28993371804529</v>
      </c>
      <c r="AC4794">
        <v>0</v>
      </c>
      <c r="AD4794">
        <v>0</v>
      </c>
      <c r="AE4794">
        <v>1047.3676432992952</v>
      </c>
    </row>
    <row r="4795" spans="1:31" x14ac:dyDescent="0.25">
      <c r="A4795">
        <v>2389076</v>
      </c>
      <c r="B4795">
        <v>1</v>
      </c>
      <c r="C4795" t="s">
        <v>80</v>
      </c>
      <c r="D4795" t="s">
        <v>99</v>
      </c>
      <c r="E4795" t="s">
        <v>157</v>
      </c>
      <c r="F4795" t="s">
        <v>13886</v>
      </c>
      <c r="G4795" t="s">
        <v>297</v>
      </c>
      <c r="H4795" t="s">
        <v>135</v>
      </c>
      <c r="I4795" t="s">
        <v>136</v>
      </c>
      <c r="J4795" t="s">
        <v>137</v>
      </c>
      <c r="K4795" t="s">
        <v>163</v>
      </c>
      <c r="L4795" t="s">
        <v>13887</v>
      </c>
      <c r="M4795" t="s">
        <v>13888</v>
      </c>
      <c r="N4795">
        <v>2.315833333</v>
      </c>
      <c r="O4795">
        <v>0</v>
      </c>
      <c r="P4795">
        <v>13</v>
      </c>
      <c r="Q4795">
        <v>0</v>
      </c>
      <c r="R4795">
        <v>0</v>
      </c>
      <c r="S4795">
        <v>0</v>
      </c>
      <c r="T4795">
        <v>3</v>
      </c>
      <c r="U4795">
        <v>0</v>
      </c>
      <c r="V4795">
        <v>1</v>
      </c>
      <c r="W4795">
        <v>0</v>
      </c>
      <c r="X4795">
        <v>5.1803482249610324</v>
      </c>
      <c r="Y4795">
        <v>0</v>
      </c>
      <c r="Z4795">
        <v>0</v>
      </c>
      <c r="AA4795">
        <v>0</v>
      </c>
      <c r="AB4795">
        <v>4.3329891646462473</v>
      </c>
      <c r="AC4795">
        <v>0</v>
      </c>
      <c r="AD4795">
        <v>0</v>
      </c>
      <c r="AE4795">
        <v>9.5133373896072797</v>
      </c>
    </row>
    <row r="4796" spans="1:31" x14ac:dyDescent="0.25">
      <c r="A4796">
        <v>2389222</v>
      </c>
      <c r="B4796">
        <v>1</v>
      </c>
      <c r="C4796" t="s">
        <v>80</v>
      </c>
      <c r="D4796" t="s">
        <v>98</v>
      </c>
      <c r="E4796" t="s">
        <v>181</v>
      </c>
      <c r="F4796" t="s">
        <v>13889</v>
      </c>
      <c r="G4796" t="s">
        <v>183</v>
      </c>
      <c r="H4796" t="s">
        <v>135</v>
      </c>
      <c r="I4796" t="s">
        <v>136</v>
      </c>
      <c r="J4796" t="s">
        <v>137</v>
      </c>
      <c r="K4796" t="s">
        <v>163</v>
      </c>
      <c r="L4796" t="s">
        <v>13890</v>
      </c>
      <c r="M4796" t="s">
        <v>13891</v>
      </c>
      <c r="N4796">
        <v>1.0566666659999999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1.3925425150072221E-3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1.3925425150072221E-3</v>
      </c>
    </row>
    <row r="4797" spans="1:31" x14ac:dyDescent="0.25">
      <c r="A4797">
        <v>2388907</v>
      </c>
      <c r="B4797">
        <v>1</v>
      </c>
      <c r="C4797" t="s">
        <v>81</v>
      </c>
      <c r="D4797" t="s">
        <v>116</v>
      </c>
      <c r="E4797" t="s">
        <v>279</v>
      </c>
      <c r="F4797" t="s">
        <v>13892</v>
      </c>
      <c r="G4797" t="s">
        <v>134</v>
      </c>
      <c r="H4797" t="s">
        <v>143</v>
      </c>
      <c r="I4797" t="s">
        <v>136</v>
      </c>
      <c r="J4797" t="s">
        <v>137</v>
      </c>
      <c r="K4797" t="s">
        <v>138</v>
      </c>
      <c r="L4797" t="s">
        <v>13893</v>
      </c>
      <c r="M4797" t="s">
        <v>13894</v>
      </c>
      <c r="N4797">
        <v>7.8041666660000004</v>
      </c>
      <c r="O4797">
        <v>2</v>
      </c>
      <c r="P4797">
        <v>400</v>
      </c>
      <c r="Q4797">
        <v>6</v>
      </c>
      <c r="R4797">
        <v>0</v>
      </c>
      <c r="S4797">
        <v>2</v>
      </c>
      <c r="T4797">
        <v>13</v>
      </c>
      <c r="U4797">
        <v>0</v>
      </c>
      <c r="V4797">
        <v>0</v>
      </c>
      <c r="W4797">
        <v>8.1993182851078696</v>
      </c>
      <c r="X4797">
        <v>325.01769261624457</v>
      </c>
      <c r="Y4797">
        <v>920.03184068112512</v>
      </c>
      <c r="Z4797">
        <v>0</v>
      </c>
      <c r="AA4797">
        <v>26.757162648463833</v>
      </c>
      <c r="AB4797">
        <v>50.217519544823652</v>
      </c>
      <c r="AC4797">
        <v>0</v>
      </c>
      <c r="AD4797">
        <v>0</v>
      </c>
      <c r="AE4797">
        <v>1330.2235337757652</v>
      </c>
    </row>
    <row r="4798" spans="1:31" x14ac:dyDescent="0.25">
      <c r="A4798">
        <v>2388887</v>
      </c>
      <c r="B4798">
        <v>1</v>
      </c>
      <c r="C4798" t="s">
        <v>80</v>
      </c>
      <c r="D4798" t="s">
        <v>94</v>
      </c>
      <c r="E4798" t="s">
        <v>153</v>
      </c>
      <c r="F4798" t="s">
        <v>4293</v>
      </c>
      <c r="G4798" t="s">
        <v>162</v>
      </c>
      <c r="H4798" t="s">
        <v>143</v>
      </c>
      <c r="I4798" t="s">
        <v>136</v>
      </c>
      <c r="J4798" t="s">
        <v>137</v>
      </c>
      <c r="K4798" t="s">
        <v>163</v>
      </c>
      <c r="L4798" t="s">
        <v>13895</v>
      </c>
      <c r="M4798" t="s">
        <v>13896</v>
      </c>
      <c r="N4798">
        <v>0.518055555</v>
      </c>
      <c r="O4798">
        <v>0</v>
      </c>
      <c r="P4798">
        <v>9769</v>
      </c>
      <c r="Q4798">
        <v>16</v>
      </c>
      <c r="R4798">
        <v>185</v>
      </c>
      <c r="S4798">
        <v>40</v>
      </c>
      <c r="T4798">
        <v>813</v>
      </c>
      <c r="U4798">
        <v>1</v>
      </c>
      <c r="V4798">
        <v>1</v>
      </c>
      <c r="W4798">
        <v>0</v>
      </c>
      <c r="X4798">
        <v>948.23306977000232</v>
      </c>
      <c r="Y4798">
        <v>9.5375534911092341</v>
      </c>
      <c r="Z4798">
        <v>31.627264521054986</v>
      </c>
      <c r="AA4798">
        <v>90.487413962126055</v>
      </c>
      <c r="AB4798">
        <v>440.22612654791959</v>
      </c>
      <c r="AC4798">
        <v>70.548339089225919</v>
      </c>
      <c r="AD4798">
        <v>5.6127886558008893</v>
      </c>
      <c r="AE4798">
        <v>1596.2725560372389</v>
      </c>
    </row>
    <row r="4799" spans="1:31" x14ac:dyDescent="0.25">
      <c r="A4799">
        <v>2389305</v>
      </c>
      <c r="B4799">
        <v>1</v>
      </c>
      <c r="C4799" t="s">
        <v>80</v>
      </c>
      <c r="D4799" t="s">
        <v>97</v>
      </c>
      <c r="E4799" t="s">
        <v>132</v>
      </c>
      <c r="F4799" t="s">
        <v>13897</v>
      </c>
      <c r="G4799" t="s">
        <v>254</v>
      </c>
      <c r="H4799" t="s">
        <v>135</v>
      </c>
      <c r="I4799" t="s">
        <v>136</v>
      </c>
      <c r="J4799" t="s">
        <v>137</v>
      </c>
      <c r="K4799" t="s">
        <v>163</v>
      </c>
      <c r="L4799" t="s">
        <v>13898</v>
      </c>
      <c r="M4799" t="s">
        <v>13899</v>
      </c>
      <c r="N4799">
        <v>0.87388888799999997</v>
      </c>
      <c r="O4799">
        <v>0</v>
      </c>
      <c r="P4799">
        <v>30</v>
      </c>
      <c r="Q4799">
        <v>0</v>
      </c>
      <c r="R4799">
        <v>36</v>
      </c>
      <c r="S4799">
        <v>0</v>
      </c>
      <c r="T4799">
        <v>12</v>
      </c>
      <c r="U4799">
        <v>0</v>
      </c>
      <c r="V4799">
        <v>0</v>
      </c>
      <c r="W4799">
        <v>0</v>
      </c>
      <c r="X4799">
        <v>14.995723233409869</v>
      </c>
      <c r="Y4799">
        <v>0</v>
      </c>
      <c r="Z4799">
        <v>11.436687150758264</v>
      </c>
      <c r="AA4799">
        <v>0</v>
      </c>
      <c r="AB4799">
        <v>6.6780517559286618</v>
      </c>
      <c r="AC4799">
        <v>0</v>
      </c>
      <c r="AD4799">
        <v>0</v>
      </c>
      <c r="AE4799">
        <v>33.110462140096793</v>
      </c>
    </row>
    <row r="4800" spans="1:31" x14ac:dyDescent="0.25">
      <c r="A4800">
        <v>2388864</v>
      </c>
      <c r="B4800">
        <v>1</v>
      </c>
      <c r="C4800" t="s">
        <v>81</v>
      </c>
      <c r="D4800" t="s">
        <v>122</v>
      </c>
      <c r="E4800" t="s">
        <v>153</v>
      </c>
      <c r="F4800" t="s">
        <v>196</v>
      </c>
      <c r="G4800" t="s">
        <v>162</v>
      </c>
      <c r="H4800" t="s">
        <v>143</v>
      </c>
      <c r="I4800" t="s">
        <v>136</v>
      </c>
      <c r="J4800" t="s">
        <v>137</v>
      </c>
      <c r="K4800" t="s">
        <v>163</v>
      </c>
      <c r="L4800" t="s">
        <v>13900</v>
      </c>
      <c r="M4800" t="s">
        <v>13901</v>
      </c>
      <c r="N4800">
        <v>0.78277777699999995</v>
      </c>
      <c r="O4800">
        <v>15</v>
      </c>
      <c r="P4800">
        <v>886</v>
      </c>
      <c r="Q4800">
        <v>2</v>
      </c>
      <c r="R4800">
        <v>24</v>
      </c>
      <c r="S4800">
        <v>3</v>
      </c>
      <c r="T4800">
        <v>64</v>
      </c>
      <c r="U4800">
        <v>1</v>
      </c>
      <c r="V4800">
        <v>0</v>
      </c>
      <c r="W4800">
        <v>1.6375710647833335</v>
      </c>
      <c r="X4800">
        <v>70.107460981700328</v>
      </c>
      <c r="Y4800">
        <v>0.61323774397996011</v>
      </c>
      <c r="Z4800">
        <v>9.5829682059973482</v>
      </c>
      <c r="AA4800">
        <v>2.6480720019461339</v>
      </c>
      <c r="AB4800">
        <v>13.309843408168819</v>
      </c>
      <c r="AC4800">
        <v>5.5625452355919451</v>
      </c>
      <c r="AD4800">
        <v>0</v>
      </c>
      <c r="AE4800">
        <v>103.46169864216786</v>
      </c>
    </row>
    <row r="4801" spans="1:31" x14ac:dyDescent="0.25">
      <c r="A4801">
        <v>2389256</v>
      </c>
      <c r="B4801">
        <v>1</v>
      </c>
      <c r="C4801" t="s">
        <v>80</v>
      </c>
      <c r="D4801" t="s">
        <v>102</v>
      </c>
      <c r="E4801" t="s">
        <v>132</v>
      </c>
      <c r="F4801" t="s">
        <v>13902</v>
      </c>
      <c r="G4801" t="s">
        <v>187</v>
      </c>
      <c r="H4801" t="s">
        <v>135</v>
      </c>
      <c r="I4801" t="s">
        <v>136</v>
      </c>
      <c r="J4801" t="s">
        <v>137</v>
      </c>
      <c r="K4801" t="s">
        <v>163</v>
      </c>
      <c r="L4801" t="s">
        <v>13903</v>
      </c>
      <c r="M4801" t="s">
        <v>13904</v>
      </c>
      <c r="N4801">
        <v>1.1416666660000001</v>
      </c>
      <c r="O4801">
        <v>0</v>
      </c>
      <c r="P4801">
        <v>186</v>
      </c>
      <c r="Q4801">
        <v>0</v>
      </c>
      <c r="R4801">
        <v>0</v>
      </c>
      <c r="S4801">
        <v>0</v>
      </c>
      <c r="T4801">
        <v>18</v>
      </c>
      <c r="U4801">
        <v>0</v>
      </c>
      <c r="V4801">
        <v>0</v>
      </c>
      <c r="W4801">
        <v>0</v>
      </c>
      <c r="X4801">
        <v>21.894827593056885</v>
      </c>
      <c r="Y4801">
        <v>0</v>
      </c>
      <c r="Z4801">
        <v>0</v>
      </c>
      <c r="AA4801">
        <v>0</v>
      </c>
      <c r="AB4801">
        <v>10.44727105878766</v>
      </c>
      <c r="AC4801">
        <v>0</v>
      </c>
      <c r="AD4801">
        <v>0</v>
      </c>
      <c r="AE4801">
        <v>32.342098651844545</v>
      </c>
    </row>
    <row r="4802" spans="1:31" x14ac:dyDescent="0.25">
      <c r="A4802">
        <v>2388993</v>
      </c>
      <c r="B4802">
        <v>1</v>
      </c>
      <c r="C4802" t="s">
        <v>80</v>
      </c>
      <c r="D4802" t="s">
        <v>93</v>
      </c>
      <c r="E4802" t="s">
        <v>153</v>
      </c>
      <c r="F4802" t="s">
        <v>13905</v>
      </c>
      <c r="G4802" t="s">
        <v>134</v>
      </c>
      <c r="H4802" t="s">
        <v>143</v>
      </c>
      <c r="I4802" t="s">
        <v>136</v>
      </c>
      <c r="J4802" t="s">
        <v>137</v>
      </c>
      <c r="K4802" t="s">
        <v>138</v>
      </c>
      <c r="L4802" t="s">
        <v>13906</v>
      </c>
      <c r="M4802" t="s">
        <v>13907</v>
      </c>
      <c r="N4802">
        <v>5.5169444439999999</v>
      </c>
      <c r="O4802">
        <v>1</v>
      </c>
      <c r="P4802">
        <v>332</v>
      </c>
      <c r="Q4802">
        <v>37</v>
      </c>
      <c r="R4802">
        <v>194</v>
      </c>
      <c r="S4802">
        <v>6</v>
      </c>
      <c r="T4802">
        <v>97</v>
      </c>
      <c r="U4802">
        <v>0</v>
      </c>
      <c r="V4802">
        <v>0</v>
      </c>
      <c r="W4802">
        <v>10.446549361104745</v>
      </c>
      <c r="X4802">
        <v>439.28504862293119</v>
      </c>
      <c r="Y4802">
        <v>1160.2606179597788</v>
      </c>
      <c r="Z4802">
        <v>2306.3913387062994</v>
      </c>
      <c r="AA4802">
        <v>79.092247942340833</v>
      </c>
      <c r="AB4802">
        <v>1104.2240153543228</v>
      </c>
      <c r="AC4802">
        <v>0</v>
      </c>
      <c r="AD4802">
        <v>0</v>
      </c>
      <c r="AE4802">
        <v>5099.6998179467773</v>
      </c>
    </row>
    <row r="4803" spans="1:31" x14ac:dyDescent="0.25">
      <c r="A4803">
        <v>2389093</v>
      </c>
      <c r="B4803">
        <v>1</v>
      </c>
      <c r="C4803" t="s">
        <v>80</v>
      </c>
      <c r="D4803" t="s">
        <v>87</v>
      </c>
      <c r="E4803" t="s">
        <v>181</v>
      </c>
      <c r="F4803" t="s">
        <v>13908</v>
      </c>
      <c r="G4803" t="s">
        <v>183</v>
      </c>
      <c r="H4803" t="s">
        <v>135</v>
      </c>
      <c r="I4803" t="s">
        <v>136</v>
      </c>
      <c r="J4803" t="s">
        <v>137</v>
      </c>
      <c r="K4803" t="s">
        <v>163</v>
      </c>
      <c r="L4803" t="s">
        <v>13909</v>
      </c>
      <c r="M4803" t="s">
        <v>13910</v>
      </c>
      <c r="N4803">
        <v>1.7394444440000001</v>
      </c>
      <c r="O4803">
        <v>0</v>
      </c>
      <c r="P4803">
        <v>3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1.1410171431321494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1.1410171431321494</v>
      </c>
    </row>
    <row r="4804" spans="1:31" x14ac:dyDescent="0.25">
      <c r="A4804">
        <v>2389050</v>
      </c>
      <c r="B4804">
        <v>1</v>
      </c>
      <c r="C4804" t="s">
        <v>80</v>
      </c>
      <c r="D4804" t="s">
        <v>91</v>
      </c>
      <c r="E4804" t="s">
        <v>141</v>
      </c>
      <c r="F4804" t="s">
        <v>13911</v>
      </c>
      <c r="G4804" t="s">
        <v>206</v>
      </c>
      <c r="H4804" t="s">
        <v>143</v>
      </c>
      <c r="I4804" t="s">
        <v>136</v>
      </c>
      <c r="J4804" t="s">
        <v>137</v>
      </c>
      <c r="K4804" t="s">
        <v>163</v>
      </c>
      <c r="L4804" t="s">
        <v>13912</v>
      </c>
      <c r="M4804" t="s">
        <v>13913</v>
      </c>
      <c r="N4804">
        <v>1.953333333</v>
      </c>
      <c r="O4804">
        <v>0</v>
      </c>
      <c r="P4804">
        <v>0</v>
      </c>
      <c r="Q4804">
        <v>0</v>
      </c>
      <c r="R4804">
        <v>10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51.0393203335205</v>
      </c>
      <c r="AA4804">
        <v>0</v>
      </c>
      <c r="AB4804">
        <v>0</v>
      </c>
      <c r="AC4804">
        <v>0</v>
      </c>
      <c r="AD4804">
        <v>0</v>
      </c>
      <c r="AE4804">
        <v>51.0393203335205</v>
      </c>
    </row>
    <row r="4805" spans="1:31" x14ac:dyDescent="0.25">
      <c r="A4805">
        <v>2388893</v>
      </c>
      <c r="B4805">
        <v>1</v>
      </c>
      <c r="C4805" t="s">
        <v>80</v>
      </c>
      <c r="D4805" t="s">
        <v>105</v>
      </c>
      <c r="E4805" t="s">
        <v>176</v>
      </c>
      <c r="F4805" t="s">
        <v>13914</v>
      </c>
      <c r="G4805" t="s">
        <v>213</v>
      </c>
      <c r="H4805" t="s">
        <v>135</v>
      </c>
      <c r="I4805" t="s">
        <v>136</v>
      </c>
      <c r="J4805" t="s">
        <v>137</v>
      </c>
      <c r="K4805" t="s">
        <v>163</v>
      </c>
      <c r="L4805" t="s">
        <v>13915</v>
      </c>
      <c r="M4805" t="s">
        <v>13916</v>
      </c>
      <c r="N4805">
        <v>2.1855555550000001</v>
      </c>
      <c r="O4805">
        <v>0</v>
      </c>
      <c r="P4805">
        <v>63</v>
      </c>
      <c r="Q4805">
        <v>0</v>
      </c>
      <c r="R4805">
        <v>0</v>
      </c>
      <c r="S4805">
        <v>0</v>
      </c>
      <c r="T4805">
        <v>22</v>
      </c>
      <c r="U4805">
        <v>0</v>
      </c>
      <c r="V4805">
        <v>0</v>
      </c>
      <c r="W4805">
        <v>0</v>
      </c>
      <c r="X4805">
        <v>27.069751469254442</v>
      </c>
      <c r="Y4805">
        <v>0</v>
      </c>
      <c r="Z4805">
        <v>0</v>
      </c>
      <c r="AA4805">
        <v>0</v>
      </c>
      <c r="AB4805">
        <v>44.321018473838222</v>
      </c>
      <c r="AC4805">
        <v>0</v>
      </c>
      <c r="AD4805">
        <v>0</v>
      </c>
      <c r="AE4805">
        <v>71.390769943092664</v>
      </c>
    </row>
    <row r="4806" spans="1:31" x14ac:dyDescent="0.25">
      <c r="A4806">
        <v>2389016</v>
      </c>
      <c r="B4806">
        <v>1</v>
      </c>
      <c r="C4806" t="s">
        <v>80</v>
      </c>
      <c r="D4806" t="s">
        <v>102</v>
      </c>
      <c r="E4806" t="s">
        <v>157</v>
      </c>
      <c r="F4806" t="s">
        <v>13917</v>
      </c>
      <c r="G4806" t="s">
        <v>272</v>
      </c>
      <c r="H4806" t="s">
        <v>135</v>
      </c>
      <c r="I4806" t="s">
        <v>136</v>
      </c>
      <c r="J4806" t="s">
        <v>137</v>
      </c>
      <c r="K4806" t="s">
        <v>163</v>
      </c>
      <c r="L4806" t="s">
        <v>13918</v>
      </c>
      <c r="M4806" t="s">
        <v>13919</v>
      </c>
      <c r="N4806">
        <v>2.9938888879999999</v>
      </c>
      <c r="O4806">
        <v>0</v>
      </c>
      <c r="P4806">
        <v>78</v>
      </c>
      <c r="Q4806">
        <v>0</v>
      </c>
      <c r="R4806">
        <v>0</v>
      </c>
      <c r="S4806">
        <v>0</v>
      </c>
      <c r="T4806">
        <v>4</v>
      </c>
      <c r="U4806">
        <v>0</v>
      </c>
      <c r="V4806">
        <v>0</v>
      </c>
      <c r="W4806">
        <v>0</v>
      </c>
      <c r="X4806">
        <v>50.527750487139826</v>
      </c>
      <c r="Y4806">
        <v>0</v>
      </c>
      <c r="Z4806">
        <v>0</v>
      </c>
      <c r="AA4806">
        <v>0</v>
      </c>
      <c r="AB4806">
        <v>6.3881168830346287</v>
      </c>
      <c r="AC4806">
        <v>0</v>
      </c>
      <c r="AD4806">
        <v>0</v>
      </c>
      <c r="AE4806">
        <v>56.915867370174453</v>
      </c>
    </row>
    <row r="4807" spans="1:31" x14ac:dyDescent="0.25">
      <c r="A4807">
        <v>2388916</v>
      </c>
      <c r="B4807">
        <v>1</v>
      </c>
      <c r="C4807" t="s">
        <v>80</v>
      </c>
      <c r="D4807" t="s">
        <v>100</v>
      </c>
      <c r="E4807" t="s">
        <v>141</v>
      </c>
      <c r="F4807" t="s">
        <v>8468</v>
      </c>
      <c r="G4807" t="s">
        <v>147</v>
      </c>
      <c r="H4807" t="s">
        <v>143</v>
      </c>
      <c r="I4807" t="s">
        <v>136</v>
      </c>
      <c r="J4807" t="s">
        <v>137</v>
      </c>
      <c r="K4807" t="s">
        <v>138</v>
      </c>
      <c r="L4807" t="s">
        <v>13920</v>
      </c>
      <c r="M4807" t="s">
        <v>13921</v>
      </c>
      <c r="N4807">
        <v>8.43</v>
      </c>
      <c r="O4807">
        <v>0</v>
      </c>
      <c r="P4807">
        <v>180</v>
      </c>
      <c r="Q4807">
        <v>0</v>
      </c>
      <c r="R4807">
        <v>4</v>
      </c>
      <c r="S4807">
        <v>0</v>
      </c>
      <c r="T4807">
        <v>18</v>
      </c>
      <c r="U4807">
        <v>0</v>
      </c>
      <c r="V4807">
        <v>0</v>
      </c>
      <c r="W4807">
        <v>0</v>
      </c>
      <c r="X4807">
        <v>401.68442783132093</v>
      </c>
      <c r="Y4807">
        <v>0</v>
      </c>
      <c r="Z4807">
        <v>6.7354759373560338</v>
      </c>
      <c r="AA4807">
        <v>0</v>
      </c>
      <c r="AB4807">
        <v>162.75917233917906</v>
      </c>
      <c r="AC4807">
        <v>0</v>
      </c>
      <c r="AD4807">
        <v>0</v>
      </c>
      <c r="AE4807">
        <v>571.17907610785608</v>
      </c>
    </row>
    <row r="4808" spans="1:31" x14ac:dyDescent="0.25">
      <c r="A4808">
        <v>2389208</v>
      </c>
      <c r="B4808">
        <v>1</v>
      </c>
      <c r="C4808" t="s">
        <v>80</v>
      </c>
      <c r="D4808" t="s">
        <v>83</v>
      </c>
      <c r="E4808" t="s">
        <v>176</v>
      </c>
      <c r="F4808" t="s">
        <v>13922</v>
      </c>
      <c r="G4808" t="s">
        <v>287</v>
      </c>
      <c r="H4808" t="s">
        <v>135</v>
      </c>
      <c r="I4808" t="s">
        <v>136</v>
      </c>
      <c r="J4808" t="s">
        <v>137</v>
      </c>
      <c r="K4808" t="s">
        <v>163</v>
      </c>
      <c r="L4808" t="s">
        <v>13923</v>
      </c>
      <c r="M4808" t="s">
        <v>13924</v>
      </c>
      <c r="N4808">
        <v>1.8544444440000001</v>
      </c>
      <c r="O4808">
        <v>0</v>
      </c>
      <c r="P4808">
        <v>17</v>
      </c>
      <c r="Q4808">
        <v>0</v>
      </c>
      <c r="R4808">
        <v>0</v>
      </c>
      <c r="S4808">
        <v>0</v>
      </c>
      <c r="T4808">
        <v>9</v>
      </c>
      <c r="U4808">
        <v>0</v>
      </c>
      <c r="V4808">
        <v>0</v>
      </c>
      <c r="W4808">
        <v>0</v>
      </c>
      <c r="X4808">
        <v>5.7220073771472304</v>
      </c>
      <c r="Y4808">
        <v>0</v>
      </c>
      <c r="Z4808">
        <v>0</v>
      </c>
      <c r="AA4808">
        <v>0</v>
      </c>
      <c r="AB4808">
        <v>29.290389757760178</v>
      </c>
      <c r="AC4808">
        <v>0</v>
      </c>
      <c r="AD4808">
        <v>0</v>
      </c>
      <c r="AE4808">
        <v>35.01239713490741</v>
      </c>
    </row>
    <row r="4809" spans="1:31" x14ac:dyDescent="0.25">
      <c r="A4809">
        <v>2389079</v>
      </c>
      <c r="B4809">
        <v>1</v>
      </c>
      <c r="C4809" t="s">
        <v>81</v>
      </c>
      <c r="D4809" t="s">
        <v>112</v>
      </c>
      <c r="E4809" t="s">
        <v>181</v>
      </c>
      <c r="F4809" t="s">
        <v>13925</v>
      </c>
      <c r="G4809" t="s">
        <v>231</v>
      </c>
      <c r="H4809" t="s">
        <v>135</v>
      </c>
      <c r="I4809" t="s">
        <v>136</v>
      </c>
      <c r="J4809" t="s">
        <v>137</v>
      </c>
      <c r="K4809" t="s">
        <v>163</v>
      </c>
      <c r="L4809" t="s">
        <v>13926</v>
      </c>
      <c r="M4809" t="s">
        <v>13927</v>
      </c>
      <c r="N4809">
        <v>0.41833333299999997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9.3458522671003325E-2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9.3458522671003325E-2</v>
      </c>
    </row>
    <row r="4810" spans="1:31" x14ac:dyDescent="0.25">
      <c r="A4810">
        <v>2389271</v>
      </c>
      <c r="B4810">
        <v>1</v>
      </c>
      <c r="C4810" t="s">
        <v>81</v>
      </c>
      <c r="D4810" t="s">
        <v>114</v>
      </c>
      <c r="E4810" t="s">
        <v>157</v>
      </c>
      <c r="F4810" t="s">
        <v>13928</v>
      </c>
      <c r="G4810" t="s">
        <v>235</v>
      </c>
      <c r="H4810" t="s">
        <v>135</v>
      </c>
      <c r="I4810" t="s">
        <v>136</v>
      </c>
      <c r="J4810" t="s">
        <v>3</v>
      </c>
      <c r="K4810" t="s">
        <v>163</v>
      </c>
      <c r="L4810" t="s">
        <v>13929</v>
      </c>
      <c r="M4810" t="s">
        <v>13930</v>
      </c>
      <c r="N4810">
        <v>1.927777777</v>
      </c>
      <c r="O4810">
        <v>0</v>
      </c>
      <c r="P4810">
        <v>187</v>
      </c>
      <c r="Q4810">
        <v>0</v>
      </c>
      <c r="R4810">
        <v>0</v>
      </c>
      <c r="S4810">
        <v>0</v>
      </c>
      <c r="T4810">
        <v>16</v>
      </c>
      <c r="U4810">
        <v>0</v>
      </c>
      <c r="V4810">
        <v>0</v>
      </c>
      <c r="W4810">
        <v>0</v>
      </c>
      <c r="X4810">
        <v>64.432648025634194</v>
      </c>
      <c r="Y4810">
        <v>0</v>
      </c>
      <c r="Z4810">
        <v>0</v>
      </c>
      <c r="AA4810">
        <v>0</v>
      </c>
      <c r="AB4810">
        <v>6.0811701125576407</v>
      </c>
      <c r="AC4810">
        <v>0</v>
      </c>
      <c r="AD4810">
        <v>0</v>
      </c>
      <c r="AE4810">
        <v>70.513818138191837</v>
      </c>
    </row>
    <row r="4811" spans="1:31" x14ac:dyDescent="0.25">
      <c r="A4811">
        <v>2389265</v>
      </c>
      <c r="B4811">
        <v>1</v>
      </c>
      <c r="C4811" t="s">
        <v>80</v>
      </c>
      <c r="D4811" t="s">
        <v>85</v>
      </c>
      <c r="E4811" t="s">
        <v>132</v>
      </c>
      <c r="F4811" t="s">
        <v>13931</v>
      </c>
      <c r="G4811" t="s">
        <v>254</v>
      </c>
      <c r="H4811" t="s">
        <v>135</v>
      </c>
      <c r="I4811" t="s">
        <v>136</v>
      </c>
      <c r="J4811" t="s">
        <v>137</v>
      </c>
      <c r="K4811" t="s">
        <v>163</v>
      </c>
      <c r="L4811" t="s">
        <v>13932</v>
      </c>
      <c r="M4811" t="s">
        <v>13933</v>
      </c>
      <c r="N4811">
        <v>0.65694444399999996</v>
      </c>
      <c r="O4811">
        <v>0</v>
      </c>
      <c r="P4811">
        <v>1105</v>
      </c>
      <c r="Q4811">
        <v>0</v>
      </c>
      <c r="R4811">
        <v>0</v>
      </c>
      <c r="S4811">
        <v>0</v>
      </c>
      <c r="T4811">
        <v>93</v>
      </c>
      <c r="U4811">
        <v>0</v>
      </c>
      <c r="V4811">
        <v>0</v>
      </c>
      <c r="W4811">
        <v>0</v>
      </c>
      <c r="X4811">
        <v>160.27184845112245</v>
      </c>
      <c r="Y4811">
        <v>0</v>
      </c>
      <c r="Z4811">
        <v>0</v>
      </c>
      <c r="AA4811">
        <v>0</v>
      </c>
      <c r="AB4811">
        <v>56.483712404244883</v>
      </c>
      <c r="AC4811">
        <v>0</v>
      </c>
      <c r="AD4811">
        <v>0</v>
      </c>
      <c r="AE4811">
        <v>216.75556085536732</v>
      </c>
    </row>
    <row r="4812" spans="1:31" x14ac:dyDescent="0.25">
      <c r="A4812">
        <v>2388976</v>
      </c>
      <c r="B4812">
        <v>1</v>
      </c>
      <c r="C4812" t="s">
        <v>81</v>
      </c>
      <c r="D4812" t="s">
        <v>120</v>
      </c>
      <c r="E4812" t="s">
        <v>141</v>
      </c>
      <c r="F4812" t="s">
        <v>13934</v>
      </c>
      <c r="G4812" t="s">
        <v>162</v>
      </c>
      <c r="H4812" t="s">
        <v>143</v>
      </c>
      <c r="I4812" t="s">
        <v>136</v>
      </c>
      <c r="J4812" t="s">
        <v>137</v>
      </c>
      <c r="K4812" t="s">
        <v>163</v>
      </c>
      <c r="L4812" t="s">
        <v>13935</v>
      </c>
      <c r="M4812" t="s">
        <v>13936</v>
      </c>
      <c r="N4812">
        <v>5.3211111109999996</v>
      </c>
      <c r="O4812">
        <v>0</v>
      </c>
      <c r="P4812">
        <v>874</v>
      </c>
      <c r="Q4812">
        <v>113</v>
      </c>
      <c r="R4812">
        <v>66</v>
      </c>
      <c r="S4812">
        <v>21</v>
      </c>
      <c r="T4812">
        <v>109</v>
      </c>
      <c r="U4812">
        <v>6</v>
      </c>
      <c r="V4812">
        <v>1</v>
      </c>
      <c r="W4812">
        <v>0</v>
      </c>
      <c r="X4812">
        <v>757.3469281066765</v>
      </c>
      <c r="Y4812">
        <v>590.27840682352803</v>
      </c>
      <c r="Z4812">
        <v>118.99967476680369</v>
      </c>
      <c r="AA4812">
        <v>561.96982466424015</v>
      </c>
      <c r="AB4812">
        <v>273.12894707318753</v>
      </c>
      <c r="AC4812">
        <v>3424.5837173488198</v>
      </c>
      <c r="AD4812">
        <v>792.71790847743534</v>
      </c>
      <c r="AE4812">
        <v>6519.0254072606913</v>
      </c>
    </row>
    <row r="4813" spans="1:31" x14ac:dyDescent="0.25">
      <c r="A4813">
        <v>2388876</v>
      </c>
      <c r="B4813">
        <v>1</v>
      </c>
      <c r="C4813" t="s">
        <v>80</v>
      </c>
      <c r="D4813" t="s">
        <v>84</v>
      </c>
      <c r="E4813" t="s">
        <v>157</v>
      </c>
      <c r="F4813" t="s">
        <v>3887</v>
      </c>
      <c r="G4813" t="s">
        <v>272</v>
      </c>
      <c r="H4813" t="s">
        <v>135</v>
      </c>
      <c r="I4813" t="s">
        <v>136</v>
      </c>
      <c r="J4813" t="s">
        <v>137</v>
      </c>
      <c r="K4813" t="s">
        <v>163</v>
      </c>
      <c r="L4813" t="s">
        <v>13937</v>
      </c>
      <c r="M4813" t="s">
        <v>13938</v>
      </c>
      <c r="N4813">
        <v>3.3458333329999999</v>
      </c>
      <c r="O4813">
        <v>0</v>
      </c>
      <c r="P4813">
        <v>4</v>
      </c>
      <c r="Q4813">
        <v>0</v>
      </c>
      <c r="R4813">
        <v>0</v>
      </c>
      <c r="S4813">
        <v>0</v>
      </c>
      <c r="T4813">
        <v>47</v>
      </c>
      <c r="U4813">
        <v>0</v>
      </c>
      <c r="V4813">
        <v>1</v>
      </c>
      <c r="W4813">
        <v>0</v>
      </c>
      <c r="X4813">
        <v>8.1683629705683867</v>
      </c>
      <c r="Y4813">
        <v>0</v>
      </c>
      <c r="Z4813">
        <v>0</v>
      </c>
      <c r="AA4813">
        <v>0</v>
      </c>
      <c r="AB4813">
        <v>88.547498271321771</v>
      </c>
      <c r="AC4813">
        <v>0</v>
      </c>
      <c r="AD4813">
        <v>5.8808456855076034</v>
      </c>
      <c r="AE4813">
        <v>102.59670692739776</v>
      </c>
    </row>
    <row r="4814" spans="1:31" x14ac:dyDescent="0.25">
      <c r="A4814">
        <v>2388953</v>
      </c>
      <c r="B4814">
        <v>1</v>
      </c>
      <c r="C4814" t="s">
        <v>81</v>
      </c>
      <c r="D4814" t="s">
        <v>117</v>
      </c>
      <c r="E4814" t="s">
        <v>279</v>
      </c>
      <c r="F4814" t="s">
        <v>13939</v>
      </c>
      <c r="G4814" t="s">
        <v>134</v>
      </c>
      <c r="H4814" t="s">
        <v>143</v>
      </c>
      <c r="I4814" t="s">
        <v>136</v>
      </c>
      <c r="J4814" t="s">
        <v>137</v>
      </c>
      <c r="K4814" t="s">
        <v>138</v>
      </c>
      <c r="L4814" t="s">
        <v>13940</v>
      </c>
      <c r="M4814" t="s">
        <v>13941</v>
      </c>
      <c r="N4814">
        <v>8.4983333329999997</v>
      </c>
      <c r="O4814">
        <v>0</v>
      </c>
      <c r="P4814">
        <v>269</v>
      </c>
      <c r="Q4814">
        <v>12</v>
      </c>
      <c r="R4814">
        <v>27</v>
      </c>
      <c r="S4814">
        <v>1</v>
      </c>
      <c r="T4814">
        <v>11</v>
      </c>
      <c r="U4814">
        <v>0</v>
      </c>
      <c r="V4814">
        <v>0</v>
      </c>
      <c r="W4814">
        <v>0</v>
      </c>
      <c r="X4814">
        <v>331.21288351316321</v>
      </c>
      <c r="Y4814">
        <v>10.116663091423328</v>
      </c>
      <c r="Z4814">
        <v>53.873813651509785</v>
      </c>
      <c r="AA4814">
        <v>12.188152341087974</v>
      </c>
      <c r="AB4814">
        <v>71.396365243472474</v>
      </c>
      <c r="AC4814">
        <v>0</v>
      </c>
      <c r="AD4814">
        <v>0</v>
      </c>
      <c r="AE4814">
        <v>478.78787784065679</v>
      </c>
    </row>
    <row r="4815" spans="1:31" x14ac:dyDescent="0.25">
      <c r="A4815">
        <v>2388833</v>
      </c>
      <c r="B4815">
        <v>1</v>
      </c>
      <c r="C4815" t="s">
        <v>80</v>
      </c>
      <c r="D4815" t="s">
        <v>90</v>
      </c>
      <c r="E4815" t="s">
        <v>181</v>
      </c>
      <c r="F4815" t="s">
        <v>13942</v>
      </c>
      <c r="G4815" t="s">
        <v>183</v>
      </c>
      <c r="H4815" t="s">
        <v>135</v>
      </c>
      <c r="I4815" t="s">
        <v>136</v>
      </c>
      <c r="J4815" t="s">
        <v>137</v>
      </c>
      <c r="K4815" t="s">
        <v>163</v>
      </c>
      <c r="L4815" t="s">
        <v>13943</v>
      </c>
      <c r="M4815" t="s">
        <v>13944</v>
      </c>
      <c r="N4815">
        <v>0.49472222199999999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9.114737350062499E-2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9.114737350062499E-2</v>
      </c>
    </row>
    <row r="4816" spans="1:31" x14ac:dyDescent="0.25">
      <c r="A4816">
        <v>2389288</v>
      </c>
      <c r="B4816">
        <v>1</v>
      </c>
      <c r="C4816" t="s">
        <v>80</v>
      </c>
      <c r="D4816" t="s">
        <v>96</v>
      </c>
      <c r="E4816" t="s">
        <v>181</v>
      </c>
      <c r="F4816" t="s">
        <v>13945</v>
      </c>
      <c r="G4816" t="s">
        <v>183</v>
      </c>
      <c r="H4816" t="s">
        <v>135</v>
      </c>
      <c r="I4816" t="s">
        <v>136</v>
      </c>
      <c r="J4816" t="s">
        <v>137</v>
      </c>
      <c r="K4816" t="s">
        <v>163</v>
      </c>
      <c r="L4816" t="s">
        <v>13946</v>
      </c>
      <c r="M4816" t="s">
        <v>13947</v>
      </c>
      <c r="N4816">
        <v>4.7894444439999999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4.2834841189550668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4.2834841189550668</v>
      </c>
    </row>
    <row r="4817" spans="1:31" x14ac:dyDescent="0.25">
      <c r="A4817">
        <v>2389188</v>
      </c>
      <c r="B4817">
        <v>1</v>
      </c>
      <c r="C4817" t="s">
        <v>80</v>
      </c>
      <c r="D4817" t="s">
        <v>102</v>
      </c>
      <c r="E4817" t="s">
        <v>157</v>
      </c>
      <c r="F4817" t="s">
        <v>13948</v>
      </c>
      <c r="G4817" t="s">
        <v>254</v>
      </c>
      <c r="H4817" t="s">
        <v>135</v>
      </c>
      <c r="I4817" t="s">
        <v>136</v>
      </c>
      <c r="J4817" t="s">
        <v>137</v>
      </c>
      <c r="K4817" t="s">
        <v>163</v>
      </c>
      <c r="L4817" t="s">
        <v>13949</v>
      </c>
      <c r="M4817" t="s">
        <v>13950</v>
      </c>
      <c r="N4817">
        <v>1.325</v>
      </c>
      <c r="O4817">
        <v>0</v>
      </c>
      <c r="P4817">
        <v>7</v>
      </c>
      <c r="Q4817">
        <v>0</v>
      </c>
      <c r="R4817">
        <v>6</v>
      </c>
      <c r="S4817">
        <v>0</v>
      </c>
      <c r="T4817">
        <v>2</v>
      </c>
      <c r="U4817">
        <v>0</v>
      </c>
      <c r="V4817">
        <v>0</v>
      </c>
      <c r="W4817">
        <v>0</v>
      </c>
      <c r="X4817">
        <v>3.6253171229596894</v>
      </c>
      <c r="Y4817">
        <v>0</v>
      </c>
      <c r="Z4817">
        <v>0.30659636926768119</v>
      </c>
      <c r="AA4817">
        <v>0</v>
      </c>
      <c r="AB4817">
        <v>4.567362701934222</v>
      </c>
      <c r="AC4817">
        <v>0</v>
      </c>
      <c r="AD4817">
        <v>0</v>
      </c>
      <c r="AE4817">
        <v>8.4992761941615917</v>
      </c>
    </row>
    <row r="4818" spans="1:31" x14ac:dyDescent="0.25">
      <c r="A4818">
        <v>2388910</v>
      </c>
      <c r="B4818">
        <v>1</v>
      </c>
      <c r="C4818" t="s">
        <v>80</v>
      </c>
      <c r="D4818" t="s">
        <v>91</v>
      </c>
      <c r="E4818" t="s">
        <v>141</v>
      </c>
      <c r="F4818" t="s">
        <v>10296</v>
      </c>
      <c r="G4818" t="s">
        <v>147</v>
      </c>
      <c r="H4818" t="s">
        <v>143</v>
      </c>
      <c r="I4818" t="s">
        <v>136</v>
      </c>
      <c r="J4818" t="s">
        <v>137</v>
      </c>
      <c r="K4818" t="s">
        <v>138</v>
      </c>
      <c r="L4818" t="s">
        <v>13951</v>
      </c>
      <c r="M4818" t="s">
        <v>13952</v>
      </c>
      <c r="N4818">
        <v>1.285555555</v>
      </c>
      <c r="O4818">
        <v>0</v>
      </c>
      <c r="P4818">
        <v>1286</v>
      </c>
      <c r="Q4818">
        <v>0</v>
      </c>
      <c r="R4818">
        <v>0</v>
      </c>
      <c r="S4818">
        <v>0</v>
      </c>
      <c r="T4818">
        <v>89</v>
      </c>
      <c r="U4818">
        <v>0</v>
      </c>
      <c r="V4818">
        <v>0</v>
      </c>
      <c r="W4818">
        <v>0</v>
      </c>
      <c r="X4818">
        <v>310.84824482108661</v>
      </c>
      <c r="Y4818">
        <v>0</v>
      </c>
      <c r="Z4818">
        <v>0</v>
      </c>
      <c r="AA4818">
        <v>0</v>
      </c>
      <c r="AB4818">
        <v>105.24918603957533</v>
      </c>
      <c r="AC4818">
        <v>0</v>
      </c>
      <c r="AD4818">
        <v>0</v>
      </c>
      <c r="AE4818">
        <v>416.09743086066192</v>
      </c>
    </row>
    <row r="4819" spans="1:31" x14ac:dyDescent="0.25">
      <c r="A4819">
        <v>2388996</v>
      </c>
      <c r="B4819">
        <v>1</v>
      </c>
      <c r="C4819" t="s">
        <v>80</v>
      </c>
      <c r="D4819" t="s">
        <v>98</v>
      </c>
      <c r="E4819" t="s">
        <v>132</v>
      </c>
      <c r="F4819" t="s">
        <v>13953</v>
      </c>
      <c r="G4819" t="s">
        <v>254</v>
      </c>
      <c r="H4819" t="s">
        <v>135</v>
      </c>
      <c r="I4819" t="s">
        <v>136</v>
      </c>
      <c r="J4819" t="s">
        <v>137</v>
      </c>
      <c r="K4819" t="s">
        <v>163</v>
      </c>
      <c r="L4819" t="s">
        <v>13954</v>
      </c>
      <c r="M4819" t="s">
        <v>13955</v>
      </c>
      <c r="N4819">
        <v>0.28555555500000002</v>
      </c>
      <c r="O4819">
        <v>0</v>
      </c>
      <c r="P4819">
        <v>62</v>
      </c>
      <c r="Q4819">
        <v>0</v>
      </c>
      <c r="R4819">
        <v>12</v>
      </c>
      <c r="S4819">
        <v>0</v>
      </c>
      <c r="T4819">
        <v>8</v>
      </c>
      <c r="U4819">
        <v>0</v>
      </c>
      <c r="V4819">
        <v>0</v>
      </c>
      <c r="W4819">
        <v>0</v>
      </c>
      <c r="X4819">
        <v>3.4874609761744537</v>
      </c>
      <c r="Y4819">
        <v>0</v>
      </c>
      <c r="Z4819">
        <v>3.6785896425726046</v>
      </c>
      <c r="AA4819">
        <v>0</v>
      </c>
      <c r="AB4819">
        <v>3.7043181610824671</v>
      </c>
      <c r="AC4819">
        <v>0</v>
      </c>
      <c r="AD4819">
        <v>0</v>
      </c>
      <c r="AE4819">
        <v>10.870368779829526</v>
      </c>
    </row>
    <row r="4820" spans="1:31" x14ac:dyDescent="0.25">
      <c r="A4820">
        <v>2389145</v>
      </c>
      <c r="B4820">
        <v>1</v>
      </c>
      <c r="C4820" t="s">
        <v>80</v>
      </c>
      <c r="D4820" t="s">
        <v>84</v>
      </c>
      <c r="E4820" t="s">
        <v>132</v>
      </c>
      <c r="F4820" t="s">
        <v>13956</v>
      </c>
      <c r="G4820" t="s">
        <v>213</v>
      </c>
      <c r="H4820" t="s">
        <v>135</v>
      </c>
      <c r="I4820" t="s">
        <v>136</v>
      </c>
      <c r="J4820" t="s">
        <v>137</v>
      </c>
      <c r="K4820" t="s">
        <v>163</v>
      </c>
      <c r="L4820" t="s">
        <v>13957</v>
      </c>
      <c r="M4820" t="s">
        <v>13958</v>
      </c>
      <c r="N4820">
        <v>1.4013888880000001</v>
      </c>
      <c r="O4820">
        <v>0</v>
      </c>
      <c r="P4820">
        <v>1077</v>
      </c>
      <c r="Q4820">
        <v>0</v>
      </c>
      <c r="R4820">
        <v>0</v>
      </c>
      <c r="S4820">
        <v>0</v>
      </c>
      <c r="T4820">
        <v>80</v>
      </c>
      <c r="U4820">
        <v>0</v>
      </c>
      <c r="V4820">
        <v>0</v>
      </c>
      <c r="W4820">
        <v>0</v>
      </c>
      <c r="X4820">
        <v>324.82552703372824</v>
      </c>
      <c r="Y4820">
        <v>0</v>
      </c>
      <c r="Z4820">
        <v>0</v>
      </c>
      <c r="AA4820">
        <v>0</v>
      </c>
      <c r="AB4820">
        <v>84.037668414532305</v>
      </c>
      <c r="AC4820">
        <v>0</v>
      </c>
      <c r="AD4820">
        <v>0</v>
      </c>
      <c r="AE4820">
        <v>408.86319544826051</v>
      </c>
    </row>
    <row r="4821" spans="1:31" x14ac:dyDescent="0.25">
      <c r="A4821">
        <v>2388896</v>
      </c>
      <c r="B4821">
        <v>1</v>
      </c>
      <c r="C4821" t="s">
        <v>81</v>
      </c>
      <c r="D4821" t="s">
        <v>120</v>
      </c>
      <c r="E4821" t="s">
        <v>279</v>
      </c>
      <c r="F4821" t="s">
        <v>13959</v>
      </c>
      <c r="G4821" t="s">
        <v>220</v>
      </c>
      <c r="H4821" t="s">
        <v>143</v>
      </c>
      <c r="I4821" t="s">
        <v>136</v>
      </c>
      <c r="J4821" t="s">
        <v>137</v>
      </c>
      <c r="K4821" t="s">
        <v>138</v>
      </c>
      <c r="L4821" t="s">
        <v>13960</v>
      </c>
      <c r="M4821" t="s">
        <v>13961</v>
      </c>
      <c r="N4821">
        <v>0.156388888</v>
      </c>
      <c r="O4821">
        <v>5</v>
      </c>
      <c r="P4821">
        <v>768</v>
      </c>
      <c r="Q4821">
        <v>40</v>
      </c>
      <c r="R4821">
        <v>21</v>
      </c>
      <c r="S4821">
        <v>16</v>
      </c>
      <c r="T4821">
        <v>55</v>
      </c>
      <c r="U4821">
        <v>6</v>
      </c>
      <c r="V4821">
        <v>0</v>
      </c>
      <c r="W4821">
        <v>0.22962190658172998</v>
      </c>
      <c r="X4821">
        <v>12.735282862783807</v>
      </c>
      <c r="Y4821">
        <v>20.420106000811256</v>
      </c>
      <c r="Z4821">
        <v>0.92042964340723465</v>
      </c>
      <c r="AA4821">
        <v>6.678542437697061</v>
      </c>
      <c r="AB4821">
        <v>3.3599717255286721</v>
      </c>
      <c r="AC4821">
        <v>63.305010654895575</v>
      </c>
      <c r="AD4821">
        <v>0</v>
      </c>
      <c r="AE4821">
        <v>107.64896523170533</v>
      </c>
    </row>
    <row r="4822" spans="1:31" x14ac:dyDescent="0.25">
      <c r="A4822">
        <v>2389228</v>
      </c>
      <c r="B4822">
        <v>1</v>
      </c>
      <c r="C4822" t="s">
        <v>80</v>
      </c>
      <c r="D4822" t="s">
        <v>93</v>
      </c>
      <c r="E4822" t="s">
        <v>141</v>
      </c>
      <c r="F4822" t="s">
        <v>13962</v>
      </c>
      <c r="G4822" t="s">
        <v>1161</v>
      </c>
      <c r="H4822" t="s">
        <v>143</v>
      </c>
      <c r="I4822" t="s">
        <v>136</v>
      </c>
      <c r="J4822" t="s">
        <v>137</v>
      </c>
      <c r="K4822" t="s">
        <v>163</v>
      </c>
      <c r="L4822" t="s">
        <v>13963</v>
      </c>
      <c r="M4822" t="s">
        <v>13964</v>
      </c>
      <c r="N4822">
        <v>2.8711111109999998</v>
      </c>
      <c r="O4822">
        <v>1</v>
      </c>
      <c r="P4822">
        <v>0</v>
      </c>
      <c r="Q4822">
        <v>8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16.212885717227486</v>
      </c>
      <c r="X4822">
        <v>0</v>
      </c>
      <c r="Y4822">
        <v>106.32540311518289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122.53828883241039</v>
      </c>
    </row>
    <row r="4823" spans="1:31" x14ac:dyDescent="0.25">
      <c r="A4823">
        <v>2389105</v>
      </c>
      <c r="B4823">
        <v>1</v>
      </c>
      <c r="C4823" t="s">
        <v>81</v>
      </c>
      <c r="D4823" t="s">
        <v>113</v>
      </c>
      <c r="E4823" t="s">
        <v>157</v>
      </c>
      <c r="F4823" t="s">
        <v>13965</v>
      </c>
      <c r="G4823" t="s">
        <v>213</v>
      </c>
      <c r="H4823" t="s">
        <v>135</v>
      </c>
      <c r="I4823" t="s">
        <v>136</v>
      </c>
      <c r="J4823" t="s">
        <v>137</v>
      </c>
      <c r="K4823" t="s">
        <v>163</v>
      </c>
      <c r="L4823" t="s">
        <v>13966</v>
      </c>
      <c r="M4823" t="s">
        <v>13967</v>
      </c>
      <c r="N4823">
        <v>1.3386111110000001</v>
      </c>
      <c r="O4823">
        <v>0</v>
      </c>
      <c r="P4823">
        <v>22</v>
      </c>
      <c r="Q4823">
        <v>0</v>
      </c>
      <c r="R4823">
        <v>0</v>
      </c>
      <c r="S4823">
        <v>0</v>
      </c>
      <c r="T4823">
        <v>2</v>
      </c>
      <c r="U4823">
        <v>0</v>
      </c>
      <c r="V4823">
        <v>0</v>
      </c>
      <c r="W4823">
        <v>0</v>
      </c>
      <c r="X4823">
        <v>3.202433834904991</v>
      </c>
      <c r="Y4823">
        <v>0</v>
      </c>
      <c r="Z4823">
        <v>0</v>
      </c>
      <c r="AA4823">
        <v>0</v>
      </c>
      <c r="AB4823">
        <v>1.8999529223814469</v>
      </c>
      <c r="AC4823">
        <v>0</v>
      </c>
      <c r="AD4823">
        <v>0</v>
      </c>
      <c r="AE4823">
        <v>5.1023867572864381</v>
      </c>
    </row>
    <row r="4824" spans="1:31" x14ac:dyDescent="0.25">
      <c r="A4824">
        <v>2389082</v>
      </c>
      <c r="B4824">
        <v>1</v>
      </c>
      <c r="C4824" t="s">
        <v>80</v>
      </c>
      <c r="D4824" t="s">
        <v>101</v>
      </c>
      <c r="E4824" t="s">
        <v>157</v>
      </c>
      <c r="F4824" t="s">
        <v>13968</v>
      </c>
      <c r="G4824" t="s">
        <v>213</v>
      </c>
      <c r="H4824" t="s">
        <v>135</v>
      </c>
      <c r="I4824" t="s">
        <v>136</v>
      </c>
      <c r="J4824" t="s">
        <v>137</v>
      </c>
      <c r="K4824" t="s">
        <v>163</v>
      </c>
      <c r="L4824" t="s">
        <v>13969</v>
      </c>
      <c r="M4824" t="s">
        <v>13970</v>
      </c>
      <c r="N4824">
        <v>1.714444444</v>
      </c>
      <c r="O4824">
        <v>0</v>
      </c>
      <c r="P4824">
        <v>5</v>
      </c>
      <c r="Q4824">
        <v>0</v>
      </c>
      <c r="R4824">
        <v>0</v>
      </c>
      <c r="S4824">
        <v>0</v>
      </c>
      <c r="T4824">
        <v>1</v>
      </c>
      <c r="U4824">
        <v>0</v>
      </c>
      <c r="V4824">
        <v>0</v>
      </c>
      <c r="W4824">
        <v>0</v>
      </c>
      <c r="X4824">
        <v>1.04386706593117</v>
      </c>
      <c r="Y4824">
        <v>0</v>
      </c>
      <c r="Z4824">
        <v>0</v>
      </c>
      <c r="AA4824">
        <v>0</v>
      </c>
      <c r="AB4824">
        <v>5.2814287075467803</v>
      </c>
      <c r="AC4824">
        <v>0</v>
      </c>
      <c r="AD4824">
        <v>0</v>
      </c>
      <c r="AE4824">
        <v>6.3252957734779507</v>
      </c>
    </row>
    <row r="4825" spans="1:31" x14ac:dyDescent="0.25">
      <c r="A4825">
        <v>2389059</v>
      </c>
      <c r="B4825">
        <v>1</v>
      </c>
      <c r="C4825" t="s">
        <v>81</v>
      </c>
      <c r="D4825" t="s">
        <v>117</v>
      </c>
      <c r="E4825" t="s">
        <v>181</v>
      </c>
      <c r="F4825" t="s">
        <v>13971</v>
      </c>
      <c r="G4825" t="s">
        <v>183</v>
      </c>
      <c r="H4825" t="s">
        <v>135</v>
      </c>
      <c r="I4825" t="s">
        <v>136</v>
      </c>
      <c r="J4825" t="s">
        <v>137</v>
      </c>
      <c r="K4825" t="s">
        <v>163</v>
      </c>
      <c r="L4825" t="s">
        <v>13972</v>
      </c>
      <c r="M4825" t="s">
        <v>13973</v>
      </c>
      <c r="N4825">
        <v>3.5977777770000001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0.38708641084260248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0.38708641084260248</v>
      </c>
    </row>
    <row r="4826" spans="1:31" x14ac:dyDescent="0.25">
      <c r="A4826">
        <v>2389036</v>
      </c>
      <c r="B4826">
        <v>1</v>
      </c>
      <c r="C4826" t="s">
        <v>80</v>
      </c>
      <c r="D4826" t="s">
        <v>93</v>
      </c>
      <c r="E4826" t="s">
        <v>141</v>
      </c>
      <c r="F4826" t="s">
        <v>13974</v>
      </c>
      <c r="G4826" t="s">
        <v>162</v>
      </c>
      <c r="H4826" t="s">
        <v>143</v>
      </c>
      <c r="I4826" t="s">
        <v>136</v>
      </c>
      <c r="J4826" t="s">
        <v>137</v>
      </c>
      <c r="K4826" t="s">
        <v>163</v>
      </c>
      <c r="L4826" t="s">
        <v>13975</v>
      </c>
      <c r="M4826" t="s">
        <v>13976</v>
      </c>
      <c r="N4826">
        <v>0.22305555499999999</v>
      </c>
      <c r="O4826">
        <v>0</v>
      </c>
      <c r="P4826">
        <v>4631</v>
      </c>
      <c r="Q4826">
        <v>0</v>
      </c>
      <c r="R4826">
        <v>6</v>
      </c>
      <c r="S4826">
        <v>2</v>
      </c>
      <c r="T4826">
        <v>293</v>
      </c>
      <c r="U4826">
        <v>0</v>
      </c>
      <c r="V4826">
        <v>0</v>
      </c>
      <c r="W4826">
        <v>0</v>
      </c>
      <c r="X4826">
        <v>186.95800765510211</v>
      </c>
      <c r="Y4826">
        <v>0</v>
      </c>
      <c r="Z4826">
        <v>2.6390396493367865</v>
      </c>
      <c r="AA4826">
        <v>33.086753327846978</v>
      </c>
      <c r="AB4826">
        <v>90.02731981567085</v>
      </c>
      <c r="AC4826">
        <v>0</v>
      </c>
      <c r="AD4826">
        <v>0</v>
      </c>
      <c r="AE4826">
        <v>312.71112044795672</v>
      </c>
    </row>
    <row r="4827" spans="1:31" x14ac:dyDescent="0.25">
      <c r="A4827">
        <v>2389268</v>
      </c>
      <c r="B4827">
        <v>1</v>
      </c>
      <c r="C4827" t="s">
        <v>80</v>
      </c>
      <c r="D4827" t="s">
        <v>96</v>
      </c>
      <c r="E4827" t="s">
        <v>157</v>
      </c>
      <c r="F4827" t="s">
        <v>9779</v>
      </c>
      <c r="G4827" t="s">
        <v>272</v>
      </c>
      <c r="H4827" t="s">
        <v>135</v>
      </c>
      <c r="I4827" t="s">
        <v>136</v>
      </c>
      <c r="J4827" t="s">
        <v>137</v>
      </c>
      <c r="K4827" t="s">
        <v>163</v>
      </c>
      <c r="L4827" t="s">
        <v>13977</v>
      </c>
      <c r="M4827" t="s">
        <v>13978</v>
      </c>
      <c r="N4827">
        <v>0.59666666599999996</v>
      </c>
      <c r="O4827">
        <v>0</v>
      </c>
      <c r="P4827">
        <v>54</v>
      </c>
      <c r="Q4827">
        <v>0</v>
      </c>
      <c r="R4827">
        <v>0</v>
      </c>
      <c r="S4827">
        <v>0</v>
      </c>
      <c r="T4827">
        <v>1</v>
      </c>
      <c r="U4827">
        <v>0</v>
      </c>
      <c r="V4827">
        <v>0</v>
      </c>
      <c r="W4827">
        <v>0</v>
      </c>
      <c r="X4827">
        <v>11.932096103830441</v>
      </c>
      <c r="Y4827">
        <v>0</v>
      </c>
      <c r="Z4827">
        <v>0</v>
      </c>
      <c r="AA4827">
        <v>0</v>
      </c>
      <c r="AB4827">
        <v>0.13452969011170834</v>
      </c>
      <c r="AC4827">
        <v>0</v>
      </c>
      <c r="AD4827">
        <v>0</v>
      </c>
      <c r="AE4827">
        <v>12.06662579394215</v>
      </c>
    </row>
    <row r="4828" spans="1:31" x14ac:dyDescent="0.25">
      <c r="A4828">
        <v>2389328</v>
      </c>
      <c r="B4828">
        <v>1</v>
      </c>
      <c r="C4828" t="s">
        <v>81</v>
      </c>
      <c r="D4828" t="s">
        <v>128</v>
      </c>
      <c r="E4828" t="s">
        <v>181</v>
      </c>
      <c r="F4828" t="s">
        <v>13979</v>
      </c>
      <c r="G4828" t="s">
        <v>224</v>
      </c>
      <c r="H4828" t="s">
        <v>135</v>
      </c>
      <c r="I4828" t="s">
        <v>136</v>
      </c>
      <c r="J4828" t="s">
        <v>137</v>
      </c>
      <c r="K4828" t="s">
        <v>163</v>
      </c>
      <c r="L4828" t="s">
        <v>13980</v>
      </c>
      <c r="M4828" t="s">
        <v>13981</v>
      </c>
      <c r="N4828">
        <v>0.61083333299999998</v>
      </c>
      <c r="O4828">
        <v>0</v>
      </c>
      <c r="P4828">
        <v>5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0.53614786998211827</v>
      </c>
      <c r="Y4828">
        <v>0</v>
      </c>
      <c r="Z4828">
        <v>0</v>
      </c>
      <c r="AA4828">
        <v>0</v>
      </c>
      <c r="AB4828">
        <v>0.86089891451013334</v>
      </c>
      <c r="AC4828">
        <v>0</v>
      </c>
      <c r="AD4828">
        <v>0</v>
      </c>
      <c r="AE4828">
        <v>1.3970467844922516</v>
      </c>
    </row>
    <row r="4829" spans="1:31" x14ac:dyDescent="0.25">
      <c r="A4829">
        <v>2388973</v>
      </c>
      <c r="B4829">
        <v>1</v>
      </c>
      <c r="C4829" t="s">
        <v>81</v>
      </c>
      <c r="D4829" t="s">
        <v>126</v>
      </c>
      <c r="E4829" t="s">
        <v>141</v>
      </c>
      <c r="F4829" t="s">
        <v>13982</v>
      </c>
      <c r="G4829" t="s">
        <v>206</v>
      </c>
      <c r="H4829" t="s">
        <v>143</v>
      </c>
      <c r="I4829" t="s">
        <v>136</v>
      </c>
      <c r="J4829" t="s">
        <v>137</v>
      </c>
      <c r="K4829" t="s">
        <v>163</v>
      </c>
      <c r="L4829" t="s">
        <v>13983</v>
      </c>
      <c r="M4829" t="s">
        <v>13984</v>
      </c>
      <c r="N4829">
        <v>1.9780555550000001</v>
      </c>
      <c r="O4829">
        <v>0</v>
      </c>
      <c r="P4829">
        <v>7</v>
      </c>
      <c r="Q4829">
        <v>0</v>
      </c>
      <c r="R4829">
        <v>1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2.979991724774266</v>
      </c>
      <c r="Y4829">
        <v>0</v>
      </c>
      <c r="Z4829">
        <v>2.3483752745839617</v>
      </c>
      <c r="AA4829">
        <v>0</v>
      </c>
      <c r="AB4829">
        <v>0</v>
      </c>
      <c r="AC4829">
        <v>0</v>
      </c>
      <c r="AD4829">
        <v>0</v>
      </c>
      <c r="AE4829">
        <v>5.3283669993582272</v>
      </c>
    </row>
    <row r="4830" spans="1:31" x14ac:dyDescent="0.25">
      <c r="A4830">
        <v>2389122</v>
      </c>
      <c r="B4830">
        <v>1</v>
      </c>
      <c r="C4830" t="s">
        <v>81</v>
      </c>
      <c r="D4830" t="s">
        <v>122</v>
      </c>
      <c r="E4830" t="s">
        <v>141</v>
      </c>
      <c r="F4830" t="s">
        <v>13985</v>
      </c>
      <c r="G4830" t="s">
        <v>206</v>
      </c>
      <c r="H4830" t="s">
        <v>143</v>
      </c>
      <c r="I4830" t="s">
        <v>136</v>
      </c>
      <c r="J4830" t="s">
        <v>137</v>
      </c>
      <c r="K4830" t="s">
        <v>163</v>
      </c>
      <c r="L4830" t="s">
        <v>13986</v>
      </c>
      <c r="M4830" t="s">
        <v>13987</v>
      </c>
      <c r="N4830">
        <v>3.0472222219999998</v>
      </c>
      <c r="O4830">
        <v>0</v>
      </c>
      <c r="P4830">
        <v>237</v>
      </c>
      <c r="Q4830">
        <v>0</v>
      </c>
      <c r="R4830">
        <v>4</v>
      </c>
      <c r="S4830">
        <v>0</v>
      </c>
      <c r="T4830">
        <v>49</v>
      </c>
      <c r="U4830">
        <v>0</v>
      </c>
      <c r="V4830">
        <v>0</v>
      </c>
      <c r="W4830">
        <v>0</v>
      </c>
      <c r="X4830">
        <v>119.93200207319724</v>
      </c>
      <c r="Y4830">
        <v>0</v>
      </c>
      <c r="Z4830">
        <v>3.0861212270712515</v>
      </c>
      <c r="AA4830">
        <v>0</v>
      </c>
      <c r="AB4830">
        <v>187.92723161389438</v>
      </c>
      <c r="AC4830">
        <v>0</v>
      </c>
      <c r="AD4830">
        <v>0</v>
      </c>
      <c r="AE4830">
        <v>310.94535491416286</v>
      </c>
    </row>
    <row r="4831" spans="1:31" x14ac:dyDescent="0.25">
      <c r="A4831">
        <v>2389368</v>
      </c>
      <c r="B4831">
        <v>1</v>
      </c>
      <c r="C4831" t="s">
        <v>80</v>
      </c>
      <c r="D4831" t="s">
        <v>100</v>
      </c>
      <c r="E4831" t="s">
        <v>141</v>
      </c>
      <c r="F4831" t="s">
        <v>13988</v>
      </c>
      <c r="G4831" t="s">
        <v>254</v>
      </c>
      <c r="H4831" t="s">
        <v>143</v>
      </c>
      <c r="I4831" t="s">
        <v>136</v>
      </c>
      <c r="J4831" t="s">
        <v>137</v>
      </c>
      <c r="K4831" t="s">
        <v>163</v>
      </c>
      <c r="L4831" t="s">
        <v>13989</v>
      </c>
      <c r="M4831" t="s">
        <v>13990</v>
      </c>
      <c r="N4831">
        <v>0.248611111</v>
      </c>
      <c r="O4831">
        <v>0</v>
      </c>
      <c r="P4831">
        <v>44</v>
      </c>
      <c r="Q4831">
        <v>0</v>
      </c>
      <c r="R4831">
        <v>36</v>
      </c>
      <c r="S4831">
        <v>0</v>
      </c>
      <c r="T4831">
        <v>12</v>
      </c>
      <c r="U4831">
        <v>0</v>
      </c>
      <c r="V4831">
        <v>0</v>
      </c>
      <c r="W4831">
        <v>0</v>
      </c>
      <c r="X4831">
        <v>2.9485380574442224</v>
      </c>
      <c r="Y4831">
        <v>0</v>
      </c>
      <c r="Z4831">
        <v>4.3715212732000586</v>
      </c>
      <c r="AA4831">
        <v>0</v>
      </c>
      <c r="AB4831">
        <v>1.1310148630599557</v>
      </c>
      <c r="AC4831">
        <v>0</v>
      </c>
      <c r="AD4831">
        <v>0</v>
      </c>
      <c r="AE4831">
        <v>8.4510741937042368</v>
      </c>
    </row>
    <row r="4832" spans="1:31" x14ac:dyDescent="0.25">
      <c r="A4832">
        <v>2388979</v>
      </c>
      <c r="B4832">
        <v>1</v>
      </c>
      <c r="C4832" t="s">
        <v>80</v>
      </c>
      <c r="D4832" t="s">
        <v>103</v>
      </c>
      <c r="E4832" t="s">
        <v>157</v>
      </c>
      <c r="F4832" t="s">
        <v>13991</v>
      </c>
      <c r="G4832" t="s">
        <v>392</v>
      </c>
      <c r="H4832" t="s">
        <v>135</v>
      </c>
      <c r="I4832" t="s">
        <v>136</v>
      </c>
      <c r="J4832" t="s">
        <v>137</v>
      </c>
      <c r="K4832" t="s">
        <v>163</v>
      </c>
      <c r="L4832" t="s">
        <v>13992</v>
      </c>
      <c r="M4832" t="s">
        <v>13993</v>
      </c>
      <c r="N4832">
        <v>1.8252777769999999</v>
      </c>
      <c r="O4832">
        <v>0</v>
      </c>
      <c r="P4832">
        <v>176</v>
      </c>
      <c r="Q4832">
        <v>0</v>
      </c>
      <c r="R4832">
        <v>0</v>
      </c>
      <c r="S4832">
        <v>0</v>
      </c>
      <c r="T4832">
        <v>26</v>
      </c>
      <c r="U4832">
        <v>0</v>
      </c>
      <c r="V4832">
        <v>0</v>
      </c>
      <c r="W4832">
        <v>0</v>
      </c>
      <c r="X4832">
        <v>62.58043540438041</v>
      </c>
      <c r="Y4832">
        <v>0</v>
      </c>
      <c r="Z4832">
        <v>0</v>
      </c>
      <c r="AA4832">
        <v>0</v>
      </c>
      <c r="AB4832">
        <v>41.633392178662248</v>
      </c>
      <c r="AC4832">
        <v>0</v>
      </c>
      <c r="AD4832">
        <v>0</v>
      </c>
      <c r="AE4832">
        <v>104.21382758304266</v>
      </c>
    </row>
    <row r="4833" spans="1:31" x14ac:dyDescent="0.25">
      <c r="A4833">
        <v>2389311</v>
      </c>
      <c r="B4833">
        <v>1</v>
      </c>
      <c r="C4833" t="s">
        <v>80</v>
      </c>
      <c r="D4833" t="s">
        <v>89</v>
      </c>
      <c r="E4833" t="s">
        <v>181</v>
      </c>
      <c r="F4833" t="s">
        <v>13994</v>
      </c>
      <c r="G4833" t="s">
        <v>231</v>
      </c>
      <c r="H4833" t="s">
        <v>135</v>
      </c>
      <c r="I4833" t="s">
        <v>136</v>
      </c>
      <c r="J4833" t="s">
        <v>137</v>
      </c>
      <c r="K4833" t="s">
        <v>163</v>
      </c>
      <c r="L4833" t="s">
        <v>13995</v>
      </c>
      <c r="M4833" t="s">
        <v>13996</v>
      </c>
      <c r="N4833">
        <v>2.162222222</v>
      </c>
      <c r="O4833">
        <v>0</v>
      </c>
      <c r="P4833">
        <v>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3.2022978847055277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3.2022978847055277</v>
      </c>
    </row>
    <row r="4834" spans="1:31" x14ac:dyDescent="0.25">
      <c r="A4834">
        <v>2389354</v>
      </c>
      <c r="B4834">
        <v>1</v>
      </c>
      <c r="C4834" t="s">
        <v>80</v>
      </c>
      <c r="D4834" t="s">
        <v>100</v>
      </c>
      <c r="E4834" t="s">
        <v>157</v>
      </c>
      <c r="F4834" t="s">
        <v>13997</v>
      </c>
      <c r="G4834" t="s">
        <v>254</v>
      </c>
      <c r="H4834" t="s">
        <v>135</v>
      </c>
      <c r="I4834" t="s">
        <v>136</v>
      </c>
      <c r="J4834" t="s">
        <v>137</v>
      </c>
      <c r="K4834" t="s">
        <v>163</v>
      </c>
      <c r="L4834" t="s">
        <v>13998</v>
      </c>
      <c r="M4834" t="s">
        <v>13999</v>
      </c>
      <c r="N4834">
        <v>0.69416666599999999</v>
      </c>
      <c r="O4834">
        <v>0</v>
      </c>
      <c r="P4834">
        <v>36</v>
      </c>
      <c r="Q4834">
        <v>0</v>
      </c>
      <c r="R4834">
        <v>0</v>
      </c>
      <c r="S4834">
        <v>0</v>
      </c>
      <c r="T4834">
        <v>3</v>
      </c>
      <c r="U4834">
        <v>0</v>
      </c>
      <c r="V4834">
        <v>1</v>
      </c>
      <c r="W4834">
        <v>0</v>
      </c>
      <c r="X4834">
        <v>7.1367975524636371</v>
      </c>
      <c r="Y4834">
        <v>0</v>
      </c>
      <c r="Z4834">
        <v>0</v>
      </c>
      <c r="AA4834">
        <v>0</v>
      </c>
      <c r="AB4834">
        <v>2.7491031972302502</v>
      </c>
      <c r="AC4834">
        <v>0</v>
      </c>
      <c r="AD4834">
        <v>57.130503320362685</v>
      </c>
      <c r="AE4834">
        <v>67.016404070056566</v>
      </c>
    </row>
    <row r="4835" spans="1:31" x14ac:dyDescent="0.25">
      <c r="A4835">
        <v>2389185</v>
      </c>
      <c r="B4835">
        <v>1</v>
      </c>
      <c r="C4835" t="s">
        <v>80</v>
      </c>
      <c r="D4835" t="s">
        <v>93</v>
      </c>
      <c r="E4835" t="s">
        <v>153</v>
      </c>
      <c r="F4835" t="s">
        <v>14000</v>
      </c>
      <c r="G4835" t="s">
        <v>254</v>
      </c>
      <c r="H4835" t="s">
        <v>143</v>
      </c>
      <c r="I4835" t="s">
        <v>136</v>
      </c>
      <c r="J4835" t="s">
        <v>137</v>
      </c>
      <c r="K4835" t="s">
        <v>163</v>
      </c>
      <c r="L4835" t="s">
        <v>14001</v>
      </c>
      <c r="M4835" t="s">
        <v>14002</v>
      </c>
      <c r="N4835">
        <v>0.43</v>
      </c>
      <c r="O4835">
        <v>0</v>
      </c>
      <c r="P4835">
        <v>572</v>
      </c>
      <c r="Q4835">
        <v>2</v>
      </c>
      <c r="R4835">
        <v>113</v>
      </c>
      <c r="S4835">
        <v>6</v>
      </c>
      <c r="T4835">
        <v>100</v>
      </c>
      <c r="U4835">
        <v>1</v>
      </c>
      <c r="V4835">
        <v>0</v>
      </c>
      <c r="W4835">
        <v>0</v>
      </c>
      <c r="X4835">
        <v>37.925249905674356</v>
      </c>
      <c r="Y4835">
        <v>6.0689529244245382</v>
      </c>
      <c r="Z4835">
        <v>49.524862955337788</v>
      </c>
      <c r="AA4835">
        <v>4.2384176194401997</v>
      </c>
      <c r="AB4835">
        <v>26.327182108034485</v>
      </c>
      <c r="AC4835">
        <v>3.9311330758169256</v>
      </c>
      <c r="AD4835">
        <v>0</v>
      </c>
      <c r="AE4835">
        <v>128.01579858872827</v>
      </c>
    </row>
    <row r="4836" spans="1:31" x14ac:dyDescent="0.25">
      <c r="A4836">
        <v>2389056</v>
      </c>
      <c r="B4836">
        <v>1</v>
      </c>
      <c r="C4836" t="s">
        <v>80</v>
      </c>
      <c r="D4836" t="s">
        <v>88</v>
      </c>
      <c r="E4836" t="s">
        <v>141</v>
      </c>
      <c r="F4836" t="s">
        <v>5203</v>
      </c>
      <c r="G4836" t="s">
        <v>162</v>
      </c>
      <c r="H4836" t="s">
        <v>143</v>
      </c>
      <c r="I4836" t="s">
        <v>136</v>
      </c>
      <c r="J4836" t="s">
        <v>137</v>
      </c>
      <c r="K4836" t="s">
        <v>163</v>
      </c>
      <c r="L4836" t="s">
        <v>14003</v>
      </c>
      <c r="M4836" t="s">
        <v>14004</v>
      </c>
      <c r="N4836">
        <v>0.42305555500000003</v>
      </c>
      <c r="O4836">
        <v>1</v>
      </c>
      <c r="P4836">
        <v>503</v>
      </c>
      <c r="Q4836">
        <v>0</v>
      </c>
      <c r="R4836">
        <v>0</v>
      </c>
      <c r="S4836">
        <v>10</v>
      </c>
      <c r="T4836">
        <v>113</v>
      </c>
      <c r="U4836">
        <v>4</v>
      </c>
      <c r="V4836">
        <v>1</v>
      </c>
      <c r="W4836">
        <v>4.3541726081614325</v>
      </c>
      <c r="X4836">
        <v>58.828428000261901</v>
      </c>
      <c r="Y4836">
        <v>0</v>
      </c>
      <c r="Z4836">
        <v>0</v>
      </c>
      <c r="AA4836">
        <v>35.710493115954158</v>
      </c>
      <c r="AB4836">
        <v>87.4438495050657</v>
      </c>
      <c r="AC4836">
        <v>26.172953066941858</v>
      </c>
      <c r="AD4836">
        <v>7.2922401918014046</v>
      </c>
      <c r="AE4836">
        <v>219.80213648818645</v>
      </c>
    </row>
    <row r="4837" spans="1:31" x14ac:dyDescent="0.25">
      <c r="A4837">
        <v>2389042</v>
      </c>
      <c r="B4837">
        <v>1</v>
      </c>
      <c r="C4837" t="s">
        <v>80</v>
      </c>
      <c r="D4837" t="s">
        <v>83</v>
      </c>
      <c r="E4837" t="s">
        <v>141</v>
      </c>
      <c r="F4837" t="s">
        <v>14005</v>
      </c>
      <c r="G4837" t="s">
        <v>134</v>
      </c>
      <c r="H4837" t="s">
        <v>143</v>
      </c>
      <c r="I4837" t="s">
        <v>136</v>
      </c>
      <c r="J4837" t="s">
        <v>137</v>
      </c>
      <c r="K4837" t="s">
        <v>138</v>
      </c>
      <c r="L4837" t="s">
        <v>14006</v>
      </c>
      <c r="M4837" t="s">
        <v>14007</v>
      </c>
      <c r="N4837">
        <v>3.2513888880000001</v>
      </c>
      <c r="O4837">
        <v>0</v>
      </c>
      <c r="P4837">
        <v>2380</v>
      </c>
      <c r="Q4837">
        <v>0</v>
      </c>
      <c r="R4837">
        <v>0</v>
      </c>
      <c r="S4837">
        <v>0</v>
      </c>
      <c r="T4837">
        <v>344</v>
      </c>
      <c r="U4837">
        <v>0</v>
      </c>
      <c r="V4837">
        <v>1</v>
      </c>
      <c r="W4837">
        <v>0</v>
      </c>
      <c r="X4837">
        <v>1683.1203822069144</v>
      </c>
      <c r="Y4837">
        <v>0</v>
      </c>
      <c r="Z4837">
        <v>0</v>
      </c>
      <c r="AA4837">
        <v>0</v>
      </c>
      <c r="AB4837">
        <v>1040.70898301634</v>
      </c>
      <c r="AC4837">
        <v>0</v>
      </c>
      <c r="AD4837">
        <v>541.43361484057687</v>
      </c>
      <c r="AE4837">
        <v>3265.262980063831</v>
      </c>
    </row>
    <row r="4838" spans="1:31" x14ac:dyDescent="0.25">
      <c r="A4838">
        <v>2389348</v>
      </c>
      <c r="B4838">
        <v>1</v>
      </c>
      <c r="C4838" t="s">
        <v>80</v>
      </c>
      <c r="D4838" t="s">
        <v>105</v>
      </c>
      <c r="E4838" t="s">
        <v>153</v>
      </c>
      <c r="F4838" t="s">
        <v>12857</v>
      </c>
      <c r="G4838" t="s">
        <v>162</v>
      </c>
      <c r="H4838" t="s">
        <v>143</v>
      </c>
      <c r="I4838" t="s">
        <v>136</v>
      </c>
      <c r="J4838" t="s">
        <v>137</v>
      </c>
      <c r="K4838" t="s">
        <v>163</v>
      </c>
      <c r="L4838" t="s">
        <v>14008</v>
      </c>
      <c r="M4838" t="s">
        <v>14009</v>
      </c>
      <c r="N4838">
        <v>0.145277777</v>
      </c>
      <c r="O4838">
        <v>4</v>
      </c>
      <c r="P4838">
        <v>331</v>
      </c>
      <c r="Q4838">
        <v>6</v>
      </c>
      <c r="R4838">
        <v>4</v>
      </c>
      <c r="S4838">
        <v>34</v>
      </c>
      <c r="T4838">
        <v>127</v>
      </c>
      <c r="U4838">
        <v>18</v>
      </c>
      <c r="V4838">
        <v>33</v>
      </c>
      <c r="W4838">
        <v>2.8593262723461459</v>
      </c>
      <c r="X4838">
        <v>15.967681303657557</v>
      </c>
      <c r="Y4838">
        <v>0.46756765760084118</v>
      </c>
      <c r="Z4838">
        <v>1.645011630942165</v>
      </c>
      <c r="AA4838">
        <v>25.664697865171775</v>
      </c>
      <c r="AB4838">
        <v>35.553110855088015</v>
      </c>
      <c r="AC4838">
        <v>215.62444813734035</v>
      </c>
      <c r="AD4838">
        <v>164.96545616905433</v>
      </c>
      <c r="AE4838">
        <v>462.74729989120118</v>
      </c>
    </row>
    <row r="4839" spans="1:31" x14ac:dyDescent="0.25">
      <c r="A4839">
        <v>2388850</v>
      </c>
      <c r="B4839">
        <v>1</v>
      </c>
      <c r="C4839" t="s">
        <v>81</v>
      </c>
      <c r="D4839" t="s">
        <v>122</v>
      </c>
      <c r="E4839" t="s">
        <v>153</v>
      </c>
      <c r="F4839" t="s">
        <v>196</v>
      </c>
      <c r="G4839" t="s">
        <v>162</v>
      </c>
      <c r="H4839" t="s">
        <v>143</v>
      </c>
      <c r="I4839" t="s">
        <v>136</v>
      </c>
      <c r="J4839" t="s">
        <v>137</v>
      </c>
      <c r="K4839" t="s">
        <v>163</v>
      </c>
      <c r="L4839" t="s">
        <v>14010</v>
      </c>
      <c r="M4839" t="s">
        <v>14011</v>
      </c>
      <c r="N4839">
        <v>0.186388888</v>
      </c>
      <c r="O4839">
        <v>15</v>
      </c>
      <c r="P4839">
        <v>886</v>
      </c>
      <c r="Q4839">
        <v>2</v>
      </c>
      <c r="R4839">
        <v>24</v>
      </c>
      <c r="S4839">
        <v>3</v>
      </c>
      <c r="T4839">
        <v>64</v>
      </c>
      <c r="U4839">
        <v>1</v>
      </c>
      <c r="V4839">
        <v>0</v>
      </c>
      <c r="W4839">
        <v>0.35843786799791671</v>
      </c>
      <c r="X4839">
        <v>16.31050838155863</v>
      </c>
      <c r="Y4839">
        <v>0.12301053713981999</v>
      </c>
      <c r="Z4839">
        <v>1.8699947909478027</v>
      </c>
      <c r="AA4839">
        <v>0.55871256010276671</v>
      </c>
      <c r="AB4839">
        <v>2.5767454222474311</v>
      </c>
      <c r="AC4839">
        <v>1.0706165343364944</v>
      </c>
      <c r="AD4839">
        <v>0</v>
      </c>
      <c r="AE4839">
        <v>22.868026094330862</v>
      </c>
    </row>
    <row r="4840" spans="1:31" x14ac:dyDescent="0.25">
      <c r="A4840">
        <v>2389099</v>
      </c>
      <c r="B4840">
        <v>1</v>
      </c>
      <c r="C4840" t="s">
        <v>81</v>
      </c>
      <c r="D4840" t="s">
        <v>117</v>
      </c>
      <c r="E4840" t="s">
        <v>279</v>
      </c>
      <c r="F4840" t="s">
        <v>14012</v>
      </c>
      <c r="G4840" t="s">
        <v>254</v>
      </c>
      <c r="H4840" t="s">
        <v>143</v>
      </c>
      <c r="I4840" t="s">
        <v>136</v>
      </c>
      <c r="J4840" t="s">
        <v>137</v>
      </c>
      <c r="K4840" t="s">
        <v>163</v>
      </c>
      <c r="L4840" t="s">
        <v>14013</v>
      </c>
      <c r="M4840" t="s">
        <v>14014</v>
      </c>
      <c r="N4840">
        <v>0.55111111099999999</v>
      </c>
      <c r="O4840">
        <v>0</v>
      </c>
      <c r="P4840">
        <v>189</v>
      </c>
      <c r="Q4840">
        <v>16</v>
      </c>
      <c r="R4840">
        <v>99</v>
      </c>
      <c r="S4840">
        <v>0</v>
      </c>
      <c r="T4840">
        <v>8</v>
      </c>
      <c r="U4840">
        <v>0</v>
      </c>
      <c r="V4840">
        <v>0</v>
      </c>
      <c r="W4840">
        <v>0</v>
      </c>
      <c r="X4840">
        <v>15.639163852507979</v>
      </c>
      <c r="Y4840">
        <v>26.855985548797335</v>
      </c>
      <c r="Z4840">
        <v>50.070895414474883</v>
      </c>
      <c r="AA4840">
        <v>0</v>
      </c>
      <c r="AB4840">
        <v>2.2081655091982757</v>
      </c>
      <c r="AC4840">
        <v>0</v>
      </c>
      <c r="AD4840">
        <v>0</v>
      </c>
      <c r="AE4840">
        <v>94.774210324978483</v>
      </c>
    </row>
    <row r="4841" spans="1:31" x14ac:dyDescent="0.25">
      <c r="A4841">
        <v>2389248</v>
      </c>
      <c r="B4841">
        <v>1</v>
      </c>
      <c r="C4841" t="s">
        <v>81</v>
      </c>
      <c r="D4841" t="s">
        <v>128</v>
      </c>
      <c r="E4841" t="s">
        <v>153</v>
      </c>
      <c r="F4841" t="s">
        <v>14015</v>
      </c>
      <c r="G4841" t="s">
        <v>162</v>
      </c>
      <c r="H4841" t="s">
        <v>143</v>
      </c>
      <c r="I4841" t="s">
        <v>136</v>
      </c>
      <c r="J4841" t="s">
        <v>137</v>
      </c>
      <c r="K4841" t="s">
        <v>163</v>
      </c>
      <c r="L4841" t="s">
        <v>14016</v>
      </c>
      <c r="M4841" t="s">
        <v>14017</v>
      </c>
      <c r="N4841">
        <v>3.014444444</v>
      </c>
      <c r="O4841">
        <v>0</v>
      </c>
      <c r="P4841">
        <v>8</v>
      </c>
      <c r="Q4841">
        <v>0</v>
      </c>
      <c r="R4841">
        <v>0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7.6484172940858999</v>
      </c>
      <c r="Y4841">
        <v>0</v>
      </c>
      <c r="Z4841">
        <v>0</v>
      </c>
      <c r="AA4841">
        <v>0</v>
      </c>
      <c r="AB4841">
        <v>0</v>
      </c>
      <c r="AC4841">
        <v>255.92099387739404</v>
      </c>
      <c r="AD4841">
        <v>0</v>
      </c>
      <c r="AE4841">
        <v>263.56941117147994</v>
      </c>
    </row>
    <row r="4842" spans="1:31" x14ac:dyDescent="0.25">
      <c r="A4842">
        <v>2389108</v>
      </c>
      <c r="B4842">
        <v>1</v>
      </c>
      <c r="C4842" t="s">
        <v>80</v>
      </c>
      <c r="D4842" t="s">
        <v>103</v>
      </c>
      <c r="E4842" t="s">
        <v>153</v>
      </c>
      <c r="F4842" t="s">
        <v>14018</v>
      </c>
      <c r="G4842" t="s">
        <v>220</v>
      </c>
      <c r="H4842" t="s">
        <v>143</v>
      </c>
      <c r="I4842" t="s">
        <v>136</v>
      </c>
      <c r="J4842" t="s">
        <v>137</v>
      </c>
      <c r="K4842" t="s">
        <v>163</v>
      </c>
      <c r="L4842" t="s">
        <v>14019</v>
      </c>
      <c r="M4842" t="s">
        <v>14020</v>
      </c>
      <c r="N4842">
        <v>0.28027777700000001</v>
      </c>
      <c r="O4842">
        <v>0</v>
      </c>
      <c r="P4842">
        <v>1828</v>
      </c>
      <c r="Q4842">
        <v>0</v>
      </c>
      <c r="R4842">
        <v>20</v>
      </c>
      <c r="S4842">
        <v>12</v>
      </c>
      <c r="T4842">
        <v>200</v>
      </c>
      <c r="U4842">
        <v>11</v>
      </c>
      <c r="V4842">
        <v>4</v>
      </c>
      <c r="W4842">
        <v>0</v>
      </c>
      <c r="X4842">
        <v>106.54201840643172</v>
      </c>
      <c r="Y4842">
        <v>0</v>
      </c>
      <c r="Z4842">
        <v>1.483560168258409</v>
      </c>
      <c r="AA4842">
        <v>63.885240139411124</v>
      </c>
      <c r="AB4842">
        <v>43.167349459899491</v>
      </c>
      <c r="AC4842">
        <v>673.29703455071513</v>
      </c>
      <c r="AD4842">
        <v>57.92267431331441</v>
      </c>
      <c r="AE4842">
        <v>946.29787703803026</v>
      </c>
    </row>
    <row r="4843" spans="1:31" x14ac:dyDescent="0.25">
      <c r="A4843">
        <v>2389131</v>
      </c>
      <c r="B4843">
        <v>1</v>
      </c>
      <c r="C4843" t="s">
        <v>80</v>
      </c>
      <c r="D4843" t="s">
        <v>110</v>
      </c>
      <c r="E4843" t="s">
        <v>132</v>
      </c>
      <c r="F4843" t="s">
        <v>14021</v>
      </c>
      <c r="G4843" t="s">
        <v>134</v>
      </c>
      <c r="H4843" t="s">
        <v>135</v>
      </c>
      <c r="I4843" t="s">
        <v>136</v>
      </c>
      <c r="J4843" t="s">
        <v>137</v>
      </c>
      <c r="K4843" t="s">
        <v>138</v>
      </c>
      <c r="L4843" t="s">
        <v>14022</v>
      </c>
      <c r="M4843" t="s">
        <v>14023</v>
      </c>
      <c r="N4843">
        <v>2.75</v>
      </c>
      <c r="O4843">
        <v>0</v>
      </c>
      <c r="P4843">
        <v>692</v>
      </c>
      <c r="Q4843">
        <v>0</v>
      </c>
      <c r="R4843">
        <v>0</v>
      </c>
      <c r="S4843">
        <v>0</v>
      </c>
      <c r="T4843">
        <v>39</v>
      </c>
      <c r="U4843">
        <v>0</v>
      </c>
      <c r="V4843">
        <v>0</v>
      </c>
      <c r="W4843">
        <v>0</v>
      </c>
      <c r="X4843">
        <v>468.88795125866602</v>
      </c>
      <c r="Y4843">
        <v>0</v>
      </c>
      <c r="Z4843">
        <v>0</v>
      </c>
      <c r="AA4843">
        <v>0</v>
      </c>
      <c r="AB4843">
        <v>99.614507966227023</v>
      </c>
      <c r="AC4843">
        <v>0</v>
      </c>
      <c r="AD4843">
        <v>0</v>
      </c>
      <c r="AE4843">
        <v>568.50245922489307</v>
      </c>
    </row>
    <row r="4844" spans="1:31" x14ac:dyDescent="0.25">
      <c r="A4844">
        <v>2388939</v>
      </c>
      <c r="B4844">
        <v>1</v>
      </c>
      <c r="C4844" t="s">
        <v>80</v>
      </c>
      <c r="D4844" t="s">
        <v>103</v>
      </c>
      <c r="E4844" t="s">
        <v>132</v>
      </c>
      <c r="F4844" t="s">
        <v>14024</v>
      </c>
      <c r="G4844" t="s">
        <v>213</v>
      </c>
      <c r="H4844" t="s">
        <v>135</v>
      </c>
      <c r="I4844" t="s">
        <v>136</v>
      </c>
      <c r="J4844" t="s">
        <v>137</v>
      </c>
      <c r="K4844" t="s">
        <v>163</v>
      </c>
      <c r="L4844" t="s">
        <v>14025</v>
      </c>
      <c r="M4844" t="s">
        <v>14026</v>
      </c>
      <c r="N4844">
        <v>0.56055555499999998</v>
      </c>
      <c r="O4844">
        <v>0</v>
      </c>
      <c r="P4844">
        <v>291</v>
      </c>
      <c r="Q4844">
        <v>0</v>
      </c>
      <c r="R4844">
        <v>5</v>
      </c>
      <c r="S4844">
        <v>0</v>
      </c>
      <c r="T4844">
        <v>62</v>
      </c>
      <c r="U4844">
        <v>0</v>
      </c>
      <c r="V4844">
        <v>0</v>
      </c>
      <c r="W4844">
        <v>0</v>
      </c>
      <c r="X4844">
        <v>19.522357381449662</v>
      </c>
      <c r="Y4844">
        <v>0</v>
      </c>
      <c r="Z4844">
        <v>0.15058885989274723</v>
      </c>
      <c r="AA4844">
        <v>0</v>
      </c>
      <c r="AB4844">
        <v>16.281298317199564</v>
      </c>
      <c r="AC4844">
        <v>0</v>
      </c>
      <c r="AD4844">
        <v>0</v>
      </c>
      <c r="AE4844">
        <v>35.954244558541973</v>
      </c>
    </row>
    <row r="4845" spans="1:31" x14ac:dyDescent="0.25">
      <c r="A4845">
        <v>2389254</v>
      </c>
      <c r="B4845">
        <v>1</v>
      </c>
      <c r="C4845" t="s">
        <v>80</v>
      </c>
      <c r="D4845" t="s">
        <v>83</v>
      </c>
      <c r="E4845" t="s">
        <v>141</v>
      </c>
      <c r="F4845" t="s">
        <v>14027</v>
      </c>
      <c r="G4845" t="s">
        <v>8502</v>
      </c>
      <c r="H4845" t="s">
        <v>143</v>
      </c>
      <c r="I4845" t="s">
        <v>136</v>
      </c>
      <c r="J4845" t="s">
        <v>137</v>
      </c>
      <c r="K4845" t="s">
        <v>163</v>
      </c>
      <c r="L4845" t="s">
        <v>14028</v>
      </c>
      <c r="M4845" t="s">
        <v>14029</v>
      </c>
      <c r="N4845">
        <v>2.5616666659999998</v>
      </c>
      <c r="O4845">
        <v>0</v>
      </c>
      <c r="P4845">
        <v>0</v>
      </c>
      <c r="Q4845">
        <v>0</v>
      </c>
      <c r="R4845">
        <v>0</v>
      </c>
      <c r="S4845">
        <v>2</v>
      </c>
      <c r="T4845">
        <v>0</v>
      </c>
      <c r="U4845">
        <v>2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7.8376272278777837</v>
      </c>
      <c r="AB4845">
        <v>0</v>
      </c>
      <c r="AC4845">
        <v>190.79511944490568</v>
      </c>
      <c r="AD4845">
        <v>0</v>
      </c>
      <c r="AE4845">
        <v>198.63274667278347</v>
      </c>
    </row>
    <row r="4846" spans="1:31" x14ac:dyDescent="0.25">
      <c r="A4846">
        <v>2388962</v>
      </c>
      <c r="B4846">
        <v>1</v>
      </c>
      <c r="C4846" t="s">
        <v>81</v>
      </c>
      <c r="D4846" t="s">
        <v>118</v>
      </c>
      <c r="E4846" t="s">
        <v>325</v>
      </c>
      <c r="F4846" t="s">
        <v>14030</v>
      </c>
      <c r="G4846" t="s">
        <v>162</v>
      </c>
      <c r="H4846" t="s">
        <v>143</v>
      </c>
      <c r="I4846" t="s">
        <v>136</v>
      </c>
      <c r="J4846" t="s">
        <v>137</v>
      </c>
      <c r="K4846" t="s">
        <v>163</v>
      </c>
      <c r="L4846" t="s">
        <v>14031</v>
      </c>
      <c r="M4846" t="s">
        <v>14032</v>
      </c>
      <c r="N4846">
        <v>0.17111111100000001</v>
      </c>
      <c r="O4846">
        <v>3</v>
      </c>
      <c r="P4846">
        <v>8186</v>
      </c>
      <c r="Q4846">
        <v>198</v>
      </c>
      <c r="R4846">
        <v>1357</v>
      </c>
      <c r="S4846">
        <v>65</v>
      </c>
      <c r="T4846">
        <v>962</v>
      </c>
      <c r="U4846">
        <v>7</v>
      </c>
      <c r="V4846">
        <v>1</v>
      </c>
      <c r="W4846">
        <v>0.11516125048517555</v>
      </c>
      <c r="X4846">
        <v>158.88490960703859</v>
      </c>
      <c r="Y4846">
        <v>117.33066367055264</v>
      </c>
      <c r="Z4846">
        <v>114.58491819234972</v>
      </c>
      <c r="AA4846">
        <v>43.161627407322946</v>
      </c>
      <c r="AB4846">
        <v>113.12081813595267</v>
      </c>
      <c r="AC4846">
        <v>111.45712677955709</v>
      </c>
      <c r="AD4846">
        <v>2.8255155966305021</v>
      </c>
      <c r="AE4846">
        <v>661.48074063988918</v>
      </c>
    </row>
    <row r="4847" spans="1:31" x14ac:dyDescent="0.25">
      <c r="A4847">
        <v>2389085</v>
      </c>
      <c r="B4847">
        <v>1</v>
      </c>
      <c r="C4847" t="s">
        <v>81</v>
      </c>
      <c r="D4847" t="s">
        <v>126</v>
      </c>
      <c r="E4847" t="s">
        <v>157</v>
      </c>
      <c r="F4847" t="s">
        <v>14033</v>
      </c>
      <c r="G4847" t="s">
        <v>272</v>
      </c>
      <c r="H4847" t="s">
        <v>135</v>
      </c>
      <c r="I4847" t="s">
        <v>136</v>
      </c>
      <c r="J4847" t="s">
        <v>137</v>
      </c>
      <c r="K4847" t="s">
        <v>163</v>
      </c>
      <c r="L4847" t="s">
        <v>14034</v>
      </c>
      <c r="M4847" t="s">
        <v>14035</v>
      </c>
      <c r="N4847">
        <v>0.90416666599999995</v>
      </c>
      <c r="O4847">
        <v>0</v>
      </c>
      <c r="P4847">
        <v>0</v>
      </c>
      <c r="Q4847">
        <v>0</v>
      </c>
      <c r="R4847">
        <v>8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1.5206033905174574</v>
      </c>
      <c r="AA4847">
        <v>0</v>
      </c>
      <c r="AB4847">
        <v>0</v>
      </c>
      <c r="AC4847">
        <v>0</v>
      </c>
      <c r="AD4847">
        <v>0</v>
      </c>
      <c r="AE4847">
        <v>1.5206033905174574</v>
      </c>
    </row>
    <row r="4848" spans="1:31" x14ac:dyDescent="0.25">
      <c r="A4848">
        <v>2389068</v>
      </c>
      <c r="B4848">
        <v>1</v>
      </c>
      <c r="C4848" t="s">
        <v>81</v>
      </c>
      <c r="D4848" t="s">
        <v>123</v>
      </c>
      <c r="E4848" t="s">
        <v>181</v>
      </c>
      <c r="F4848" t="s">
        <v>14036</v>
      </c>
      <c r="G4848" t="s">
        <v>183</v>
      </c>
      <c r="H4848" t="s">
        <v>135</v>
      </c>
      <c r="I4848" t="s">
        <v>136</v>
      </c>
      <c r="J4848" t="s">
        <v>137</v>
      </c>
      <c r="K4848" t="s">
        <v>163</v>
      </c>
      <c r="L4848" t="s">
        <v>14037</v>
      </c>
      <c r="M4848" t="s">
        <v>14038</v>
      </c>
      <c r="N4848">
        <v>7.6349999999999998</v>
      </c>
      <c r="O4848">
        <v>0</v>
      </c>
      <c r="P4848">
        <v>8</v>
      </c>
      <c r="Q4848">
        <v>0</v>
      </c>
      <c r="R4848">
        <v>0</v>
      </c>
      <c r="S4848">
        <v>0</v>
      </c>
      <c r="T4848">
        <v>2</v>
      </c>
      <c r="U4848">
        <v>0</v>
      </c>
      <c r="V4848">
        <v>0</v>
      </c>
      <c r="W4848">
        <v>0</v>
      </c>
      <c r="X4848">
        <v>15.206565182943866</v>
      </c>
      <c r="Y4848">
        <v>0</v>
      </c>
      <c r="Z4848">
        <v>0</v>
      </c>
      <c r="AA4848">
        <v>0</v>
      </c>
      <c r="AB4848">
        <v>12.411499874046587</v>
      </c>
      <c r="AC4848">
        <v>0</v>
      </c>
      <c r="AD4848">
        <v>0</v>
      </c>
      <c r="AE4848">
        <v>27.618065056990453</v>
      </c>
    </row>
    <row r="4849" spans="1:31" x14ac:dyDescent="0.25">
      <c r="A4849">
        <v>2388922</v>
      </c>
      <c r="B4849">
        <v>1</v>
      </c>
      <c r="C4849" t="s">
        <v>80</v>
      </c>
      <c r="D4849" t="s">
        <v>104</v>
      </c>
      <c r="E4849" t="s">
        <v>153</v>
      </c>
      <c r="F4849" t="s">
        <v>14039</v>
      </c>
      <c r="G4849" t="s">
        <v>134</v>
      </c>
      <c r="H4849" t="s">
        <v>143</v>
      </c>
      <c r="I4849" t="s">
        <v>136</v>
      </c>
      <c r="J4849" t="s">
        <v>137</v>
      </c>
      <c r="K4849" t="s">
        <v>138</v>
      </c>
      <c r="L4849" t="s">
        <v>14040</v>
      </c>
      <c r="M4849" t="s">
        <v>14041</v>
      </c>
      <c r="N4849">
        <v>8.1524999999999999</v>
      </c>
      <c r="O4849">
        <v>10</v>
      </c>
      <c r="P4849">
        <v>195</v>
      </c>
      <c r="Q4849">
        <v>9</v>
      </c>
      <c r="R4849">
        <v>27</v>
      </c>
      <c r="S4849">
        <v>16</v>
      </c>
      <c r="T4849">
        <v>65</v>
      </c>
      <c r="U4849">
        <v>1</v>
      </c>
      <c r="V4849">
        <v>0</v>
      </c>
      <c r="W4849">
        <v>184.6950098265815</v>
      </c>
      <c r="X4849">
        <v>647.07020101440617</v>
      </c>
      <c r="Y4849">
        <v>90.068658843049747</v>
      </c>
      <c r="Z4849">
        <v>188.46906341640943</v>
      </c>
      <c r="AA4849">
        <v>1212.6934598214548</v>
      </c>
      <c r="AB4849">
        <v>1339.0739616609169</v>
      </c>
      <c r="AC4849">
        <v>198.36661129641422</v>
      </c>
      <c r="AD4849">
        <v>0</v>
      </c>
      <c r="AE4849">
        <v>3860.4369658792325</v>
      </c>
    </row>
    <row r="4850" spans="1:31" x14ac:dyDescent="0.25">
      <c r="A4850">
        <v>2389317</v>
      </c>
      <c r="B4850">
        <v>1</v>
      </c>
      <c r="C4850" t="s">
        <v>81</v>
      </c>
      <c r="D4850" t="s">
        <v>115</v>
      </c>
      <c r="E4850" t="s">
        <v>141</v>
      </c>
      <c r="F4850" t="s">
        <v>14042</v>
      </c>
      <c r="G4850" t="s">
        <v>1161</v>
      </c>
      <c r="H4850" t="s">
        <v>143</v>
      </c>
      <c r="I4850" t="s">
        <v>136</v>
      </c>
      <c r="J4850" t="s">
        <v>137</v>
      </c>
      <c r="K4850" t="s">
        <v>163</v>
      </c>
      <c r="L4850" t="s">
        <v>14043</v>
      </c>
      <c r="M4850" t="s">
        <v>14044</v>
      </c>
      <c r="N4850">
        <v>4.0652777770000004</v>
      </c>
      <c r="O4850">
        <v>0</v>
      </c>
      <c r="P4850">
        <v>58</v>
      </c>
      <c r="Q4850">
        <v>0</v>
      </c>
      <c r="R4850">
        <v>2</v>
      </c>
      <c r="S4850">
        <v>0</v>
      </c>
      <c r="T4850">
        <v>3</v>
      </c>
      <c r="U4850">
        <v>0</v>
      </c>
      <c r="V4850">
        <v>0</v>
      </c>
      <c r="W4850">
        <v>0</v>
      </c>
      <c r="X4850">
        <v>20.164371018851515</v>
      </c>
      <c r="Y4850">
        <v>0</v>
      </c>
      <c r="Z4850">
        <v>0.27203441125689887</v>
      </c>
      <c r="AA4850">
        <v>0</v>
      </c>
      <c r="AB4850">
        <v>0.67130059097319561</v>
      </c>
      <c r="AC4850">
        <v>0</v>
      </c>
      <c r="AD4850">
        <v>0</v>
      </c>
      <c r="AE4850">
        <v>21.107706021081611</v>
      </c>
    </row>
    <row r="4851" spans="1:31" x14ac:dyDescent="0.25">
      <c r="A4851">
        <v>2389357</v>
      </c>
      <c r="B4851">
        <v>1</v>
      </c>
      <c r="C4851" t="s">
        <v>80</v>
      </c>
      <c r="D4851" t="s">
        <v>94</v>
      </c>
      <c r="E4851" t="s">
        <v>157</v>
      </c>
      <c r="F4851" t="s">
        <v>14045</v>
      </c>
      <c r="G4851" t="s">
        <v>254</v>
      </c>
      <c r="H4851" t="s">
        <v>135</v>
      </c>
      <c r="I4851" t="s">
        <v>136</v>
      </c>
      <c r="J4851" t="s">
        <v>137</v>
      </c>
      <c r="K4851" t="s">
        <v>163</v>
      </c>
      <c r="L4851" t="s">
        <v>14046</v>
      </c>
      <c r="M4851" t="s">
        <v>14047</v>
      </c>
      <c r="N4851">
        <v>0.51527777699999999</v>
      </c>
      <c r="O4851">
        <v>0</v>
      </c>
      <c r="P4851">
        <v>22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2.124493919842525</v>
      </c>
      <c r="Y4851">
        <v>0</v>
      </c>
      <c r="Z4851">
        <v>0</v>
      </c>
      <c r="AA4851">
        <v>0</v>
      </c>
      <c r="AB4851">
        <v>2.9691828201388889E-5</v>
      </c>
      <c r="AC4851">
        <v>0</v>
      </c>
      <c r="AD4851">
        <v>0</v>
      </c>
      <c r="AE4851">
        <v>2.1245236116707265</v>
      </c>
    </row>
    <row r="4852" spans="1:31" x14ac:dyDescent="0.25">
      <c r="A4852">
        <v>2389025</v>
      </c>
      <c r="B4852">
        <v>1</v>
      </c>
      <c r="C4852" t="s">
        <v>80</v>
      </c>
      <c r="D4852" t="s">
        <v>107</v>
      </c>
      <c r="E4852" t="s">
        <v>157</v>
      </c>
      <c r="F4852" t="s">
        <v>14048</v>
      </c>
      <c r="G4852" t="s">
        <v>134</v>
      </c>
      <c r="H4852" t="s">
        <v>135</v>
      </c>
      <c r="I4852" t="s">
        <v>136</v>
      </c>
      <c r="J4852" t="s">
        <v>137</v>
      </c>
      <c r="K4852" t="s">
        <v>138</v>
      </c>
      <c r="L4852" t="s">
        <v>14049</v>
      </c>
      <c r="M4852" t="s">
        <v>14050</v>
      </c>
      <c r="N4852">
        <v>1.951944444</v>
      </c>
      <c r="O4852">
        <v>0</v>
      </c>
      <c r="P4852">
        <v>36</v>
      </c>
      <c r="Q4852">
        <v>0</v>
      </c>
      <c r="R4852">
        <v>0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4.6228171338386943</v>
      </c>
      <c r="Y4852">
        <v>0</v>
      </c>
      <c r="Z4852">
        <v>0</v>
      </c>
      <c r="AA4852">
        <v>0</v>
      </c>
      <c r="AB4852">
        <v>3.2664826028063052</v>
      </c>
      <c r="AC4852">
        <v>0</v>
      </c>
      <c r="AD4852">
        <v>0</v>
      </c>
      <c r="AE4852">
        <v>7.8892997366449995</v>
      </c>
    </row>
    <row r="4853" spans="1:31" x14ac:dyDescent="0.25">
      <c r="A4853">
        <v>2389237</v>
      </c>
      <c r="B4853">
        <v>1</v>
      </c>
      <c r="C4853" t="s">
        <v>81</v>
      </c>
      <c r="D4853" t="s">
        <v>113</v>
      </c>
      <c r="E4853" t="s">
        <v>157</v>
      </c>
      <c r="F4853" t="s">
        <v>14051</v>
      </c>
      <c r="G4853" t="s">
        <v>297</v>
      </c>
      <c r="H4853" t="s">
        <v>135</v>
      </c>
      <c r="I4853" t="s">
        <v>136</v>
      </c>
      <c r="J4853" t="s">
        <v>137</v>
      </c>
      <c r="K4853" t="s">
        <v>163</v>
      </c>
      <c r="L4853" t="s">
        <v>14052</v>
      </c>
      <c r="M4853" t="s">
        <v>14053</v>
      </c>
      <c r="N4853">
        <v>0.38250000000000001</v>
      </c>
      <c r="O4853">
        <v>0</v>
      </c>
      <c r="P4853">
        <v>16</v>
      </c>
      <c r="Q4853">
        <v>0</v>
      </c>
      <c r="R4853">
        <v>3</v>
      </c>
      <c r="S4853">
        <v>0</v>
      </c>
      <c r="T4853">
        <v>2</v>
      </c>
      <c r="U4853">
        <v>0</v>
      </c>
      <c r="V4853">
        <v>0</v>
      </c>
      <c r="W4853">
        <v>0</v>
      </c>
      <c r="X4853">
        <v>0.816337754920755</v>
      </c>
      <c r="Y4853">
        <v>0</v>
      </c>
      <c r="Z4853">
        <v>0</v>
      </c>
      <c r="AA4853">
        <v>0</v>
      </c>
      <c r="AB4853">
        <v>0.42750294346084505</v>
      </c>
      <c r="AC4853">
        <v>0</v>
      </c>
      <c r="AD4853">
        <v>0</v>
      </c>
      <c r="AE4853">
        <v>1.2438406983816002</v>
      </c>
    </row>
    <row r="4854" spans="1:31" x14ac:dyDescent="0.25">
      <c r="A4854">
        <v>2389214</v>
      </c>
      <c r="B4854">
        <v>1</v>
      </c>
      <c r="C4854" t="s">
        <v>80</v>
      </c>
      <c r="D4854" t="s">
        <v>82</v>
      </c>
      <c r="E4854" t="s">
        <v>176</v>
      </c>
      <c r="F4854" t="s">
        <v>14054</v>
      </c>
      <c r="G4854" t="s">
        <v>287</v>
      </c>
      <c r="H4854" t="s">
        <v>135</v>
      </c>
      <c r="I4854" t="s">
        <v>136</v>
      </c>
      <c r="J4854" t="s">
        <v>137</v>
      </c>
      <c r="K4854" t="s">
        <v>163</v>
      </c>
      <c r="L4854" t="s">
        <v>14055</v>
      </c>
      <c r="M4854" t="s">
        <v>14056</v>
      </c>
      <c r="N4854">
        <v>5.2177777770000002</v>
      </c>
      <c r="O4854">
        <v>0</v>
      </c>
      <c r="P4854">
        <v>82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143.627084351088</v>
      </c>
      <c r="Y4854">
        <v>0</v>
      </c>
      <c r="Z4854">
        <v>0</v>
      </c>
      <c r="AA4854">
        <v>0</v>
      </c>
      <c r="AB4854">
        <v>2.4252493085964</v>
      </c>
      <c r="AC4854">
        <v>0</v>
      </c>
      <c r="AD4854">
        <v>0</v>
      </c>
      <c r="AE4854">
        <v>146.05233365968439</v>
      </c>
    </row>
    <row r="4855" spans="1:31" x14ac:dyDescent="0.25">
      <c r="A4855">
        <v>2389257</v>
      </c>
      <c r="B4855">
        <v>1</v>
      </c>
      <c r="C4855" t="s">
        <v>81</v>
      </c>
      <c r="D4855" t="s">
        <v>115</v>
      </c>
      <c r="E4855" t="s">
        <v>279</v>
      </c>
      <c r="F4855" t="s">
        <v>14057</v>
      </c>
      <c r="G4855" t="s">
        <v>162</v>
      </c>
      <c r="H4855" t="s">
        <v>143</v>
      </c>
      <c r="I4855" t="s">
        <v>136</v>
      </c>
      <c r="J4855" t="s">
        <v>137</v>
      </c>
      <c r="K4855" t="s">
        <v>163</v>
      </c>
      <c r="L4855" t="s">
        <v>14058</v>
      </c>
      <c r="M4855" t="s">
        <v>14059</v>
      </c>
      <c r="N4855">
        <v>0.96944444399999996</v>
      </c>
      <c r="O4855">
        <v>0</v>
      </c>
      <c r="P4855">
        <v>471</v>
      </c>
      <c r="Q4855">
        <v>0</v>
      </c>
      <c r="R4855">
        <v>10</v>
      </c>
      <c r="S4855">
        <v>4</v>
      </c>
      <c r="T4855">
        <v>44</v>
      </c>
      <c r="U4855">
        <v>0</v>
      </c>
      <c r="V4855">
        <v>0</v>
      </c>
      <c r="W4855">
        <v>0</v>
      </c>
      <c r="X4855">
        <v>44.654111494665386</v>
      </c>
      <c r="Y4855">
        <v>0</v>
      </c>
      <c r="Z4855">
        <v>0.43139903129138474</v>
      </c>
      <c r="AA4855">
        <v>16.347465631024974</v>
      </c>
      <c r="AB4855">
        <v>24.477529301495895</v>
      </c>
      <c r="AC4855">
        <v>0</v>
      </c>
      <c r="AD4855">
        <v>0</v>
      </c>
      <c r="AE4855">
        <v>85.910505458477644</v>
      </c>
    </row>
    <row r="4856" spans="1:31" x14ac:dyDescent="0.25">
      <c r="A4856">
        <v>2388839</v>
      </c>
      <c r="B4856">
        <v>1</v>
      </c>
      <c r="C4856" t="s">
        <v>80</v>
      </c>
      <c r="D4856" t="s">
        <v>96</v>
      </c>
      <c r="E4856" t="s">
        <v>157</v>
      </c>
      <c r="F4856" t="s">
        <v>9779</v>
      </c>
      <c r="G4856" t="s">
        <v>272</v>
      </c>
      <c r="H4856" t="s">
        <v>135</v>
      </c>
      <c r="I4856" t="s">
        <v>136</v>
      </c>
      <c r="J4856" t="s">
        <v>137</v>
      </c>
      <c r="K4856" t="s">
        <v>163</v>
      </c>
      <c r="L4856" t="s">
        <v>14060</v>
      </c>
      <c r="M4856" t="s">
        <v>14061</v>
      </c>
      <c r="N4856">
        <v>0.43138888800000003</v>
      </c>
      <c r="O4856">
        <v>0</v>
      </c>
      <c r="P4856">
        <v>54</v>
      </c>
      <c r="Q4856">
        <v>0</v>
      </c>
      <c r="R4856">
        <v>0</v>
      </c>
      <c r="S4856">
        <v>0</v>
      </c>
      <c r="T4856">
        <v>1</v>
      </c>
      <c r="U4856">
        <v>0</v>
      </c>
      <c r="V4856">
        <v>0</v>
      </c>
      <c r="W4856">
        <v>0</v>
      </c>
      <c r="X4856">
        <v>7.2263982780837583</v>
      </c>
      <c r="Y4856">
        <v>0</v>
      </c>
      <c r="Z4856">
        <v>0</v>
      </c>
      <c r="AA4856">
        <v>0</v>
      </c>
      <c r="AB4856">
        <v>5.6122509690012506E-2</v>
      </c>
      <c r="AC4856">
        <v>0</v>
      </c>
      <c r="AD4856">
        <v>0</v>
      </c>
      <c r="AE4856">
        <v>7.2825207877737705</v>
      </c>
    </row>
    <row r="4857" spans="1:31" x14ac:dyDescent="0.25">
      <c r="A4857">
        <v>2389008</v>
      </c>
      <c r="B4857">
        <v>1</v>
      </c>
      <c r="C4857" t="s">
        <v>81</v>
      </c>
      <c r="D4857" t="s">
        <v>120</v>
      </c>
      <c r="E4857" t="s">
        <v>279</v>
      </c>
      <c r="F4857" t="s">
        <v>14062</v>
      </c>
      <c r="G4857" t="s">
        <v>162</v>
      </c>
      <c r="H4857" t="s">
        <v>143</v>
      </c>
      <c r="I4857" t="s">
        <v>136</v>
      </c>
      <c r="J4857" t="s">
        <v>137</v>
      </c>
      <c r="K4857" t="s">
        <v>163</v>
      </c>
      <c r="L4857" t="s">
        <v>14063</v>
      </c>
      <c r="M4857" t="s">
        <v>14064</v>
      </c>
      <c r="N4857">
        <v>0.80083333300000004</v>
      </c>
      <c r="O4857">
        <v>0</v>
      </c>
      <c r="P4857">
        <v>503</v>
      </c>
      <c r="Q4857">
        <v>31</v>
      </c>
      <c r="R4857">
        <v>56</v>
      </c>
      <c r="S4857">
        <v>5</v>
      </c>
      <c r="T4857">
        <v>29</v>
      </c>
      <c r="U4857">
        <v>0</v>
      </c>
      <c r="V4857">
        <v>1</v>
      </c>
      <c r="W4857">
        <v>0</v>
      </c>
      <c r="X4857">
        <v>95.315366908699914</v>
      </c>
      <c r="Y4857">
        <v>84.228110288460101</v>
      </c>
      <c r="Z4857">
        <v>40.819590537434941</v>
      </c>
      <c r="AA4857">
        <v>7.6810228499722655</v>
      </c>
      <c r="AB4857">
        <v>15.173194014127724</v>
      </c>
      <c r="AC4857">
        <v>0</v>
      </c>
      <c r="AD4857">
        <v>139.22059251246876</v>
      </c>
      <c r="AE4857">
        <v>382.43787711116374</v>
      </c>
    </row>
    <row r="4858" spans="1:31" x14ac:dyDescent="0.25">
      <c r="A4858">
        <v>2389151</v>
      </c>
      <c r="B4858">
        <v>1</v>
      </c>
      <c r="C4858" t="s">
        <v>80</v>
      </c>
      <c r="D4858" t="s">
        <v>100</v>
      </c>
      <c r="E4858" t="s">
        <v>141</v>
      </c>
      <c r="F4858" t="s">
        <v>14065</v>
      </c>
      <c r="G4858" t="s">
        <v>750</v>
      </c>
      <c r="H4858" t="s">
        <v>143</v>
      </c>
      <c r="I4858" t="s">
        <v>136</v>
      </c>
      <c r="J4858" t="s">
        <v>137</v>
      </c>
      <c r="K4858" t="s">
        <v>163</v>
      </c>
      <c r="L4858" t="s">
        <v>14066</v>
      </c>
      <c r="M4858" t="s">
        <v>14067</v>
      </c>
      <c r="N4858">
        <v>10.25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23</v>
      </c>
      <c r="U4858">
        <v>0</v>
      </c>
      <c r="V4858">
        <v>9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582.06144752810314</v>
      </c>
      <c r="AC4858">
        <v>0</v>
      </c>
      <c r="AD4858">
        <v>2930.5686342980825</v>
      </c>
      <c r="AE4858">
        <v>3512.6300818261857</v>
      </c>
    </row>
    <row r="4859" spans="1:31" x14ac:dyDescent="0.25">
      <c r="A4859">
        <v>2388902</v>
      </c>
      <c r="B4859">
        <v>1</v>
      </c>
      <c r="C4859" t="s">
        <v>81</v>
      </c>
      <c r="D4859" t="s">
        <v>120</v>
      </c>
      <c r="E4859" t="s">
        <v>141</v>
      </c>
      <c r="F4859" t="s">
        <v>14068</v>
      </c>
      <c r="G4859" t="s">
        <v>134</v>
      </c>
      <c r="H4859" t="s">
        <v>143</v>
      </c>
      <c r="I4859" t="s">
        <v>136</v>
      </c>
      <c r="J4859" t="s">
        <v>137</v>
      </c>
      <c r="K4859" t="s">
        <v>138</v>
      </c>
      <c r="L4859" t="s">
        <v>14069</v>
      </c>
      <c r="M4859" t="s">
        <v>14070</v>
      </c>
      <c r="N4859">
        <v>1.3644444440000001</v>
      </c>
      <c r="O4859">
        <v>0</v>
      </c>
      <c r="P4859">
        <v>448</v>
      </c>
      <c r="Q4859">
        <v>2</v>
      </c>
      <c r="R4859">
        <v>1</v>
      </c>
      <c r="S4859">
        <v>2</v>
      </c>
      <c r="T4859">
        <v>27</v>
      </c>
      <c r="U4859">
        <v>3</v>
      </c>
      <c r="V4859">
        <v>0</v>
      </c>
      <c r="W4859">
        <v>0</v>
      </c>
      <c r="X4859">
        <v>62.742574539617166</v>
      </c>
      <c r="Y4859">
        <v>0</v>
      </c>
      <c r="Z4859">
        <v>1.2636313882249834</v>
      </c>
      <c r="AA4859">
        <v>5.3104944962512883</v>
      </c>
      <c r="AB4859">
        <v>17.918266940239626</v>
      </c>
      <c r="AC4859">
        <v>268.81748769363003</v>
      </c>
      <c r="AD4859">
        <v>0</v>
      </c>
      <c r="AE4859">
        <v>356.05245505796313</v>
      </c>
    </row>
    <row r="4860" spans="1:31" x14ac:dyDescent="0.25">
      <c r="A4860">
        <v>2389274</v>
      </c>
      <c r="B4860">
        <v>1</v>
      </c>
      <c r="C4860" t="s">
        <v>80</v>
      </c>
      <c r="D4860" t="s">
        <v>104</v>
      </c>
      <c r="E4860" t="s">
        <v>157</v>
      </c>
      <c r="F4860" t="s">
        <v>14071</v>
      </c>
      <c r="G4860" t="s">
        <v>272</v>
      </c>
      <c r="H4860" t="s">
        <v>135</v>
      </c>
      <c r="I4860" t="s">
        <v>136</v>
      </c>
      <c r="J4860" t="s">
        <v>137</v>
      </c>
      <c r="K4860" t="s">
        <v>163</v>
      </c>
      <c r="L4860" t="s">
        <v>14072</v>
      </c>
      <c r="M4860" t="s">
        <v>14073</v>
      </c>
      <c r="N4860">
        <v>2.2213888879999999</v>
      </c>
      <c r="O4860">
        <v>0</v>
      </c>
      <c r="P4860">
        <v>218</v>
      </c>
      <c r="Q4860">
        <v>0</v>
      </c>
      <c r="R4860">
        <v>0</v>
      </c>
      <c r="S4860">
        <v>0</v>
      </c>
      <c r="T4860">
        <v>18</v>
      </c>
      <c r="U4860">
        <v>0</v>
      </c>
      <c r="V4860">
        <v>0</v>
      </c>
      <c r="W4860">
        <v>0</v>
      </c>
      <c r="X4860">
        <v>99.509957723083417</v>
      </c>
      <c r="Y4860">
        <v>0</v>
      </c>
      <c r="Z4860">
        <v>0</v>
      </c>
      <c r="AA4860">
        <v>0</v>
      </c>
      <c r="AB4860">
        <v>37.596509240780769</v>
      </c>
      <c r="AC4860">
        <v>0</v>
      </c>
      <c r="AD4860">
        <v>0</v>
      </c>
      <c r="AE4860">
        <v>137.10646696386419</v>
      </c>
    </row>
    <row r="4861" spans="1:31" x14ac:dyDescent="0.25">
      <c r="A4861">
        <v>2388919</v>
      </c>
      <c r="B4861">
        <v>1</v>
      </c>
      <c r="C4861" t="s">
        <v>81</v>
      </c>
      <c r="D4861" t="s">
        <v>113</v>
      </c>
      <c r="E4861" t="s">
        <v>157</v>
      </c>
      <c r="F4861" t="s">
        <v>14074</v>
      </c>
      <c r="G4861" t="s">
        <v>276</v>
      </c>
      <c r="H4861" t="s">
        <v>135</v>
      </c>
      <c r="I4861" t="s">
        <v>136</v>
      </c>
      <c r="J4861" t="s">
        <v>137</v>
      </c>
      <c r="K4861" t="s">
        <v>163</v>
      </c>
      <c r="L4861" t="s">
        <v>14075</v>
      </c>
      <c r="M4861" t="s">
        <v>14076</v>
      </c>
      <c r="N4861">
        <v>2.852222222</v>
      </c>
      <c r="O4861">
        <v>0</v>
      </c>
      <c r="P4861">
        <v>24</v>
      </c>
      <c r="Q4861">
        <v>0</v>
      </c>
      <c r="R4861">
        <v>7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8.7862083707793666</v>
      </c>
      <c r="Y4861">
        <v>0</v>
      </c>
      <c r="Z4861">
        <v>15.213628341980016</v>
      </c>
      <c r="AA4861">
        <v>0</v>
      </c>
      <c r="AB4861">
        <v>0</v>
      </c>
      <c r="AC4861">
        <v>0</v>
      </c>
      <c r="AD4861">
        <v>0</v>
      </c>
      <c r="AE4861">
        <v>23.999836712759382</v>
      </c>
    </row>
    <row r="4862" spans="1:31" x14ac:dyDescent="0.25">
      <c r="A4862">
        <v>2389251</v>
      </c>
      <c r="B4862">
        <v>1</v>
      </c>
      <c r="C4862" t="s">
        <v>80</v>
      </c>
      <c r="D4862" t="s">
        <v>90</v>
      </c>
      <c r="E4862" t="s">
        <v>157</v>
      </c>
      <c r="F4862" t="s">
        <v>14077</v>
      </c>
      <c r="G4862" t="s">
        <v>254</v>
      </c>
      <c r="H4862" t="s">
        <v>135</v>
      </c>
      <c r="I4862" t="s">
        <v>136</v>
      </c>
      <c r="J4862" t="s">
        <v>137</v>
      </c>
      <c r="K4862" t="s">
        <v>163</v>
      </c>
      <c r="L4862" t="s">
        <v>14078</v>
      </c>
      <c r="M4862" t="s">
        <v>14079</v>
      </c>
      <c r="N4862">
        <v>0.70611111100000001</v>
      </c>
      <c r="O4862">
        <v>0</v>
      </c>
      <c r="P4862">
        <v>210</v>
      </c>
      <c r="Q4862">
        <v>0</v>
      </c>
      <c r="R4862">
        <v>0</v>
      </c>
      <c r="S4862">
        <v>0</v>
      </c>
      <c r="T4862">
        <v>7</v>
      </c>
      <c r="U4862">
        <v>0</v>
      </c>
      <c r="V4862">
        <v>0</v>
      </c>
      <c r="W4862">
        <v>0</v>
      </c>
      <c r="X4862">
        <v>29.622492569704484</v>
      </c>
      <c r="Y4862">
        <v>0</v>
      </c>
      <c r="Z4862">
        <v>0</v>
      </c>
      <c r="AA4862">
        <v>0</v>
      </c>
      <c r="AB4862">
        <v>4.2286919468028001</v>
      </c>
      <c r="AC4862">
        <v>0</v>
      </c>
      <c r="AD4862">
        <v>0</v>
      </c>
      <c r="AE4862">
        <v>33.851184516507281</v>
      </c>
    </row>
    <row r="4863" spans="1:31" x14ac:dyDescent="0.25">
      <c r="A4863">
        <v>2389088</v>
      </c>
      <c r="B4863">
        <v>1</v>
      </c>
      <c r="C4863" t="s">
        <v>80</v>
      </c>
      <c r="D4863" t="s">
        <v>94</v>
      </c>
      <c r="E4863" t="s">
        <v>181</v>
      </c>
      <c r="F4863" t="s">
        <v>14080</v>
      </c>
      <c r="G4863" t="s">
        <v>224</v>
      </c>
      <c r="H4863" t="s">
        <v>135</v>
      </c>
      <c r="I4863" t="s">
        <v>136</v>
      </c>
      <c r="J4863" t="s">
        <v>137</v>
      </c>
      <c r="K4863" t="s">
        <v>163</v>
      </c>
      <c r="L4863" t="s">
        <v>14081</v>
      </c>
      <c r="M4863" t="s">
        <v>14082</v>
      </c>
      <c r="N4863">
        <v>4.8158333329999996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0.12912611448050418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0.12912611448050418</v>
      </c>
    </row>
    <row r="4864" spans="1:31" x14ac:dyDescent="0.25">
      <c r="A4864">
        <v>2388988</v>
      </c>
      <c r="B4864">
        <v>1</v>
      </c>
      <c r="C4864" t="s">
        <v>81</v>
      </c>
      <c r="D4864" t="s">
        <v>117</v>
      </c>
      <c r="E4864" t="s">
        <v>141</v>
      </c>
      <c r="F4864" t="s">
        <v>14083</v>
      </c>
      <c r="G4864" t="s">
        <v>134</v>
      </c>
      <c r="H4864" t="s">
        <v>143</v>
      </c>
      <c r="I4864" t="s">
        <v>136</v>
      </c>
      <c r="J4864" t="s">
        <v>137</v>
      </c>
      <c r="K4864" t="s">
        <v>138</v>
      </c>
      <c r="L4864" t="s">
        <v>14084</v>
      </c>
      <c r="M4864" t="s">
        <v>14085</v>
      </c>
      <c r="N4864">
        <v>5.5433333329999996</v>
      </c>
      <c r="O4864">
        <v>0</v>
      </c>
      <c r="P4864">
        <v>24</v>
      </c>
      <c r="Q4864">
        <v>0</v>
      </c>
      <c r="R4864">
        <v>3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11.201250539121679</v>
      </c>
      <c r="Y4864">
        <v>0</v>
      </c>
      <c r="Z4864">
        <v>1.6114750731103267</v>
      </c>
      <c r="AA4864">
        <v>0</v>
      </c>
      <c r="AB4864">
        <v>0</v>
      </c>
      <c r="AC4864">
        <v>0</v>
      </c>
      <c r="AD4864">
        <v>0</v>
      </c>
      <c r="AE4864">
        <v>12.812725612232006</v>
      </c>
    </row>
    <row r="4865" spans="1:31" x14ac:dyDescent="0.25">
      <c r="A4865">
        <v>2388982</v>
      </c>
      <c r="B4865">
        <v>1</v>
      </c>
      <c r="C4865" t="s">
        <v>80</v>
      </c>
      <c r="D4865" t="s">
        <v>82</v>
      </c>
      <c r="E4865" t="s">
        <v>132</v>
      </c>
      <c r="F4865" t="s">
        <v>14086</v>
      </c>
      <c r="G4865" t="s">
        <v>147</v>
      </c>
      <c r="H4865" t="s">
        <v>135</v>
      </c>
      <c r="I4865" t="s">
        <v>136</v>
      </c>
      <c r="J4865" t="s">
        <v>137</v>
      </c>
      <c r="K4865" t="s">
        <v>138</v>
      </c>
      <c r="L4865" t="s">
        <v>14087</v>
      </c>
      <c r="M4865" t="s">
        <v>14088</v>
      </c>
      <c r="N4865">
        <v>0.55444444400000004</v>
      </c>
      <c r="O4865">
        <v>0</v>
      </c>
      <c r="P4865">
        <v>777</v>
      </c>
      <c r="Q4865">
        <v>0</v>
      </c>
      <c r="R4865">
        <v>0</v>
      </c>
      <c r="S4865">
        <v>0</v>
      </c>
      <c r="T4865">
        <v>81</v>
      </c>
      <c r="U4865">
        <v>0</v>
      </c>
      <c r="V4865">
        <v>0</v>
      </c>
      <c r="W4865">
        <v>0</v>
      </c>
      <c r="X4865">
        <v>144.1458249163347</v>
      </c>
      <c r="Y4865">
        <v>0</v>
      </c>
      <c r="Z4865">
        <v>0</v>
      </c>
      <c r="AA4865">
        <v>0</v>
      </c>
      <c r="AB4865">
        <v>37.780692173161519</v>
      </c>
      <c r="AC4865">
        <v>0</v>
      </c>
      <c r="AD4865">
        <v>0</v>
      </c>
      <c r="AE4865">
        <v>181.92651708949623</v>
      </c>
    </row>
    <row r="4866" spans="1:31" x14ac:dyDescent="0.25">
      <c r="A4866">
        <v>2389065</v>
      </c>
      <c r="B4866">
        <v>1</v>
      </c>
      <c r="C4866" t="s">
        <v>80</v>
      </c>
      <c r="D4866" t="s">
        <v>86</v>
      </c>
      <c r="E4866" t="s">
        <v>181</v>
      </c>
      <c r="F4866" t="s">
        <v>14089</v>
      </c>
      <c r="G4866" t="s">
        <v>235</v>
      </c>
      <c r="H4866" t="s">
        <v>135</v>
      </c>
      <c r="I4866" t="s">
        <v>136</v>
      </c>
      <c r="J4866" t="s">
        <v>137</v>
      </c>
      <c r="K4866" t="s">
        <v>163</v>
      </c>
      <c r="L4866" t="s">
        <v>14090</v>
      </c>
      <c r="M4866" t="s">
        <v>14091</v>
      </c>
      <c r="N4866">
        <v>2.2113888880000001</v>
      </c>
      <c r="O4866">
        <v>0</v>
      </c>
      <c r="P4866">
        <v>11</v>
      </c>
      <c r="Q4866">
        <v>0</v>
      </c>
      <c r="R4866">
        <v>0</v>
      </c>
      <c r="S4866">
        <v>0</v>
      </c>
      <c r="T4866">
        <v>3</v>
      </c>
      <c r="U4866">
        <v>0</v>
      </c>
      <c r="V4866">
        <v>0</v>
      </c>
      <c r="W4866">
        <v>0</v>
      </c>
      <c r="X4866">
        <v>3.8984728243079867</v>
      </c>
      <c r="Y4866">
        <v>0</v>
      </c>
      <c r="Z4866">
        <v>0</v>
      </c>
      <c r="AA4866">
        <v>0</v>
      </c>
      <c r="AB4866">
        <v>9.4747197246884749</v>
      </c>
      <c r="AC4866">
        <v>0</v>
      </c>
      <c r="AD4866">
        <v>0</v>
      </c>
      <c r="AE4866">
        <v>13.373192548996462</v>
      </c>
    </row>
    <row r="4867" spans="1:31" x14ac:dyDescent="0.25">
      <c r="A4867">
        <v>2389320</v>
      </c>
      <c r="B4867">
        <v>1</v>
      </c>
      <c r="C4867" t="s">
        <v>81</v>
      </c>
      <c r="D4867" t="s">
        <v>113</v>
      </c>
      <c r="E4867" t="s">
        <v>157</v>
      </c>
      <c r="F4867" t="s">
        <v>14092</v>
      </c>
      <c r="G4867" t="s">
        <v>276</v>
      </c>
      <c r="H4867" t="s">
        <v>135</v>
      </c>
      <c r="I4867" t="s">
        <v>136</v>
      </c>
      <c r="J4867" t="s">
        <v>137</v>
      </c>
      <c r="K4867" t="s">
        <v>163</v>
      </c>
      <c r="L4867" t="s">
        <v>14093</v>
      </c>
      <c r="M4867" t="s">
        <v>14094</v>
      </c>
      <c r="N4867">
        <v>3.2349999999999999</v>
      </c>
      <c r="O4867">
        <v>0</v>
      </c>
      <c r="P4867">
        <v>29</v>
      </c>
      <c r="Q4867">
        <v>0</v>
      </c>
      <c r="R4867">
        <v>2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16.087900820977151</v>
      </c>
      <c r="Y4867">
        <v>0</v>
      </c>
      <c r="Z4867">
        <v>1.6810504670636839</v>
      </c>
      <c r="AA4867">
        <v>0</v>
      </c>
      <c r="AB4867">
        <v>0</v>
      </c>
      <c r="AC4867">
        <v>0</v>
      </c>
      <c r="AD4867">
        <v>0</v>
      </c>
      <c r="AE4867">
        <v>17.768951288040835</v>
      </c>
    </row>
    <row r="4868" spans="1:31" x14ac:dyDescent="0.25">
      <c r="A4868">
        <v>2389191</v>
      </c>
      <c r="B4868">
        <v>1</v>
      </c>
      <c r="C4868" t="s">
        <v>80</v>
      </c>
      <c r="D4868" t="s">
        <v>100</v>
      </c>
      <c r="E4868" t="s">
        <v>141</v>
      </c>
      <c r="F4868" t="s">
        <v>6273</v>
      </c>
      <c r="G4868" t="s">
        <v>162</v>
      </c>
      <c r="H4868" t="s">
        <v>143</v>
      </c>
      <c r="I4868" t="s">
        <v>136</v>
      </c>
      <c r="J4868" t="s">
        <v>137</v>
      </c>
      <c r="K4868" t="s">
        <v>163</v>
      </c>
      <c r="L4868" t="s">
        <v>14095</v>
      </c>
      <c r="M4868" t="s">
        <v>14096</v>
      </c>
      <c r="N4868">
        <v>0.91111111099999997</v>
      </c>
      <c r="O4868">
        <v>0</v>
      </c>
      <c r="P4868">
        <v>90</v>
      </c>
      <c r="Q4868">
        <v>0</v>
      </c>
      <c r="R4868">
        <v>48</v>
      </c>
      <c r="S4868">
        <v>0</v>
      </c>
      <c r="T4868">
        <v>38</v>
      </c>
      <c r="U4868">
        <v>0</v>
      </c>
      <c r="V4868">
        <v>0</v>
      </c>
      <c r="W4868">
        <v>0</v>
      </c>
      <c r="X4868">
        <v>20.360969416251375</v>
      </c>
      <c r="Y4868">
        <v>0</v>
      </c>
      <c r="Z4868">
        <v>24.422081493358512</v>
      </c>
      <c r="AA4868">
        <v>0</v>
      </c>
      <c r="AB4868">
        <v>29.943928321919813</v>
      </c>
      <c r="AC4868">
        <v>0</v>
      </c>
      <c r="AD4868">
        <v>0</v>
      </c>
      <c r="AE4868">
        <v>74.726979231529697</v>
      </c>
    </row>
    <row r="4869" spans="1:31" x14ac:dyDescent="0.25">
      <c r="A4869">
        <v>2389211</v>
      </c>
      <c r="B4869">
        <v>1</v>
      </c>
      <c r="C4869" t="s">
        <v>81</v>
      </c>
      <c r="D4869" t="s">
        <v>112</v>
      </c>
      <c r="E4869" t="s">
        <v>157</v>
      </c>
      <c r="F4869" t="s">
        <v>14097</v>
      </c>
      <c r="G4869" t="s">
        <v>297</v>
      </c>
      <c r="H4869" t="s">
        <v>135</v>
      </c>
      <c r="I4869" t="s">
        <v>136</v>
      </c>
      <c r="J4869" t="s">
        <v>137</v>
      </c>
      <c r="K4869" t="s">
        <v>163</v>
      </c>
      <c r="L4869" t="s">
        <v>14098</v>
      </c>
      <c r="M4869" t="s">
        <v>14099</v>
      </c>
      <c r="N4869">
        <v>1.655</v>
      </c>
      <c r="O4869">
        <v>0</v>
      </c>
      <c r="P4869">
        <v>1</v>
      </c>
      <c r="Q4869">
        <v>0</v>
      </c>
      <c r="R4869">
        <v>1</v>
      </c>
      <c r="S4869">
        <v>0</v>
      </c>
      <c r="T4869">
        <v>2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1.25916017011904</v>
      </c>
      <c r="AA4869">
        <v>0</v>
      </c>
      <c r="AB4869">
        <v>8.6114442983163926</v>
      </c>
      <c r="AC4869">
        <v>0</v>
      </c>
      <c r="AD4869">
        <v>0</v>
      </c>
      <c r="AE4869">
        <v>9.8706044684354328</v>
      </c>
    </row>
    <row r="4870" spans="1:31" x14ac:dyDescent="0.25">
      <c r="A4870">
        <v>2389383</v>
      </c>
      <c r="B4870">
        <v>1</v>
      </c>
      <c r="C4870" t="s">
        <v>80</v>
      </c>
      <c r="D4870" t="s">
        <v>94</v>
      </c>
      <c r="E4870" t="s">
        <v>157</v>
      </c>
      <c r="F4870" t="s">
        <v>14100</v>
      </c>
      <c r="G4870" t="s">
        <v>580</v>
      </c>
      <c r="H4870" t="s">
        <v>135</v>
      </c>
      <c r="I4870" t="s">
        <v>136</v>
      </c>
      <c r="J4870" t="s">
        <v>137</v>
      </c>
      <c r="K4870" t="s">
        <v>163</v>
      </c>
      <c r="L4870" t="s">
        <v>14101</v>
      </c>
      <c r="M4870" t="s">
        <v>14102</v>
      </c>
      <c r="N4870">
        <v>0.67583333300000004</v>
      </c>
      <c r="O4870">
        <v>0</v>
      </c>
      <c r="P4870">
        <v>42</v>
      </c>
      <c r="Q4870">
        <v>0</v>
      </c>
      <c r="R4870">
        <v>0</v>
      </c>
      <c r="S4870">
        <v>0</v>
      </c>
      <c r="T4870">
        <v>3</v>
      </c>
      <c r="U4870">
        <v>0</v>
      </c>
      <c r="V4870">
        <v>0</v>
      </c>
      <c r="W4870">
        <v>0</v>
      </c>
      <c r="X4870">
        <v>6.3450358187904072</v>
      </c>
      <c r="Y4870">
        <v>0</v>
      </c>
      <c r="Z4870">
        <v>0</v>
      </c>
      <c r="AA4870">
        <v>0</v>
      </c>
      <c r="AB4870">
        <v>0.76475994121041657</v>
      </c>
      <c r="AC4870">
        <v>0</v>
      </c>
      <c r="AD4870">
        <v>0</v>
      </c>
      <c r="AE4870">
        <v>7.1097957600008241</v>
      </c>
    </row>
    <row r="4871" spans="1:31" x14ac:dyDescent="0.25">
      <c r="A4871">
        <v>2389340</v>
      </c>
      <c r="B4871">
        <v>1</v>
      </c>
      <c r="C4871" t="s">
        <v>80</v>
      </c>
      <c r="D4871" t="s">
        <v>107</v>
      </c>
      <c r="E4871" t="s">
        <v>157</v>
      </c>
      <c r="F4871" t="s">
        <v>11003</v>
      </c>
      <c r="G4871" t="s">
        <v>272</v>
      </c>
      <c r="H4871" t="s">
        <v>135</v>
      </c>
      <c r="I4871" t="s">
        <v>136</v>
      </c>
      <c r="J4871" t="s">
        <v>137</v>
      </c>
      <c r="K4871" t="s">
        <v>163</v>
      </c>
      <c r="L4871" t="s">
        <v>14103</v>
      </c>
      <c r="M4871" t="s">
        <v>14104</v>
      </c>
      <c r="N4871">
        <v>0.67916666599999997</v>
      </c>
      <c r="O4871">
        <v>0</v>
      </c>
      <c r="P4871">
        <v>155</v>
      </c>
      <c r="Q4871">
        <v>0</v>
      </c>
      <c r="R4871">
        <v>0</v>
      </c>
      <c r="S4871">
        <v>0</v>
      </c>
      <c r="T4871">
        <v>5</v>
      </c>
      <c r="U4871">
        <v>0</v>
      </c>
      <c r="V4871">
        <v>0</v>
      </c>
      <c r="W4871">
        <v>0</v>
      </c>
      <c r="X4871">
        <v>17.718940821144571</v>
      </c>
      <c r="Y4871">
        <v>0</v>
      </c>
      <c r="Z4871">
        <v>0</v>
      </c>
      <c r="AA4871">
        <v>0</v>
      </c>
      <c r="AB4871">
        <v>6.0715637954524642</v>
      </c>
      <c r="AC4871">
        <v>0</v>
      </c>
      <c r="AD4871">
        <v>0</v>
      </c>
      <c r="AE4871">
        <v>23.790504616597033</v>
      </c>
    </row>
    <row r="4872" spans="1:31" x14ac:dyDescent="0.25">
      <c r="A4872">
        <v>2389397</v>
      </c>
      <c r="B4872">
        <v>1</v>
      </c>
      <c r="C4872" t="s">
        <v>80</v>
      </c>
      <c r="D4872" t="s">
        <v>92</v>
      </c>
      <c r="E4872" t="s">
        <v>157</v>
      </c>
      <c r="F4872" t="s">
        <v>14105</v>
      </c>
      <c r="G4872" t="s">
        <v>272</v>
      </c>
      <c r="H4872" t="s">
        <v>135</v>
      </c>
      <c r="I4872" t="s">
        <v>136</v>
      </c>
      <c r="J4872" t="s">
        <v>137</v>
      </c>
      <c r="K4872" t="s">
        <v>163</v>
      </c>
      <c r="L4872" t="s">
        <v>14106</v>
      </c>
      <c r="M4872" t="s">
        <v>14107</v>
      </c>
      <c r="N4872">
        <v>1.7791666660000001</v>
      </c>
      <c r="O4872">
        <v>0</v>
      </c>
      <c r="P4872">
        <v>62</v>
      </c>
      <c r="Q4872">
        <v>0</v>
      </c>
      <c r="R4872">
        <v>0</v>
      </c>
      <c r="S4872">
        <v>0</v>
      </c>
      <c r="T4872">
        <v>24</v>
      </c>
      <c r="U4872">
        <v>0</v>
      </c>
      <c r="V4872">
        <v>0</v>
      </c>
      <c r="W4872">
        <v>0</v>
      </c>
      <c r="X4872">
        <v>30.799874363184678</v>
      </c>
      <c r="Y4872">
        <v>0</v>
      </c>
      <c r="Z4872">
        <v>0</v>
      </c>
      <c r="AA4872">
        <v>0</v>
      </c>
      <c r="AB4872">
        <v>13.112415306233965</v>
      </c>
      <c r="AC4872">
        <v>0</v>
      </c>
      <c r="AD4872">
        <v>0</v>
      </c>
      <c r="AE4872">
        <v>43.912289669418641</v>
      </c>
    </row>
    <row r="4873" spans="1:31" x14ac:dyDescent="0.25">
      <c r="A4873">
        <v>2389091</v>
      </c>
      <c r="B4873">
        <v>1</v>
      </c>
      <c r="C4873" t="s">
        <v>80</v>
      </c>
      <c r="D4873" t="s">
        <v>82</v>
      </c>
      <c r="E4873" t="s">
        <v>157</v>
      </c>
      <c r="F4873" t="s">
        <v>14108</v>
      </c>
      <c r="G4873" t="s">
        <v>304</v>
      </c>
      <c r="H4873" t="s">
        <v>135</v>
      </c>
      <c r="I4873" t="s">
        <v>136</v>
      </c>
      <c r="J4873" t="s">
        <v>137</v>
      </c>
      <c r="K4873" t="s">
        <v>163</v>
      </c>
      <c r="L4873" t="s">
        <v>14109</v>
      </c>
      <c r="M4873" t="s">
        <v>14110</v>
      </c>
      <c r="N4873">
        <v>2.440555555</v>
      </c>
      <c r="O4873">
        <v>0</v>
      </c>
      <c r="P4873">
        <v>54</v>
      </c>
      <c r="Q4873">
        <v>0</v>
      </c>
      <c r="R4873">
        <v>0</v>
      </c>
      <c r="S4873">
        <v>0</v>
      </c>
      <c r="T4873">
        <v>1</v>
      </c>
      <c r="U4873">
        <v>0</v>
      </c>
      <c r="V4873">
        <v>0</v>
      </c>
      <c r="W4873">
        <v>0</v>
      </c>
      <c r="X4873">
        <v>0.50216094351484719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0.50216094351484719</v>
      </c>
    </row>
    <row r="4874" spans="1:31" x14ac:dyDescent="0.25">
      <c r="A4874">
        <v>2388899</v>
      </c>
      <c r="B4874">
        <v>1</v>
      </c>
      <c r="C4874" t="s">
        <v>80</v>
      </c>
      <c r="D4874" t="s">
        <v>106</v>
      </c>
      <c r="E4874" t="s">
        <v>141</v>
      </c>
      <c r="F4874" t="s">
        <v>8064</v>
      </c>
      <c r="G4874" t="s">
        <v>206</v>
      </c>
      <c r="H4874" t="s">
        <v>143</v>
      </c>
      <c r="I4874" t="s">
        <v>136</v>
      </c>
      <c r="J4874" t="s">
        <v>137</v>
      </c>
      <c r="K4874" t="s">
        <v>163</v>
      </c>
      <c r="L4874" t="s">
        <v>14111</v>
      </c>
      <c r="M4874" t="s">
        <v>14112</v>
      </c>
      <c r="N4874">
        <v>2.2269444439999999</v>
      </c>
      <c r="O4874">
        <v>0</v>
      </c>
      <c r="P4874">
        <v>0</v>
      </c>
      <c r="Q4874">
        <v>0</v>
      </c>
      <c r="R4874">
        <v>6</v>
      </c>
      <c r="S4874">
        <v>0</v>
      </c>
      <c r="T4874">
        <v>4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16.308969953296508</v>
      </c>
      <c r="AA4874">
        <v>0</v>
      </c>
      <c r="AB4874">
        <v>24.976814224826729</v>
      </c>
      <c r="AC4874">
        <v>0</v>
      </c>
      <c r="AD4874">
        <v>0</v>
      </c>
      <c r="AE4874">
        <v>41.285784178123237</v>
      </c>
    </row>
    <row r="4875" spans="1:31" x14ac:dyDescent="0.25">
      <c r="A4875">
        <v>2389037</v>
      </c>
      <c r="B4875">
        <v>1</v>
      </c>
      <c r="C4875" t="s">
        <v>81</v>
      </c>
      <c r="D4875" t="s">
        <v>128</v>
      </c>
      <c r="E4875" t="s">
        <v>181</v>
      </c>
      <c r="F4875" t="s">
        <v>14113</v>
      </c>
      <c r="G4875" t="s">
        <v>231</v>
      </c>
      <c r="H4875" t="s">
        <v>135</v>
      </c>
      <c r="I4875" t="s">
        <v>136</v>
      </c>
      <c r="J4875" t="s">
        <v>137</v>
      </c>
      <c r="K4875" t="s">
        <v>163</v>
      </c>
      <c r="L4875" t="s">
        <v>14114</v>
      </c>
      <c r="M4875" t="s">
        <v>14115</v>
      </c>
      <c r="N4875">
        <v>0.32888888799999999</v>
      </c>
      <c r="O4875">
        <v>0</v>
      </c>
      <c r="P4875">
        <v>15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0.7496535482479646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0.7496535482479646</v>
      </c>
    </row>
    <row r="4876" spans="1:31" x14ac:dyDescent="0.25">
      <c r="A4876">
        <v>2389369</v>
      </c>
      <c r="B4876">
        <v>1</v>
      </c>
      <c r="C4876" t="s">
        <v>80</v>
      </c>
      <c r="D4876" t="s">
        <v>110</v>
      </c>
      <c r="E4876" t="s">
        <v>181</v>
      </c>
      <c r="F4876" t="s">
        <v>9659</v>
      </c>
      <c r="G4876" t="s">
        <v>224</v>
      </c>
      <c r="H4876" t="s">
        <v>135</v>
      </c>
      <c r="I4876" t="s">
        <v>136</v>
      </c>
      <c r="J4876" t="s">
        <v>137</v>
      </c>
      <c r="K4876" t="s">
        <v>163</v>
      </c>
      <c r="L4876" t="s">
        <v>14116</v>
      </c>
      <c r="M4876" t="s">
        <v>14117</v>
      </c>
      <c r="N4876">
        <v>0.74972222200000005</v>
      </c>
      <c r="O4876">
        <v>0</v>
      </c>
      <c r="P4876">
        <v>26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5.0803645170627485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5.0803645170627485</v>
      </c>
    </row>
    <row r="4877" spans="1:31" x14ac:dyDescent="0.25">
      <c r="A4877">
        <v>2388991</v>
      </c>
      <c r="B4877">
        <v>1</v>
      </c>
      <c r="C4877" t="s">
        <v>80</v>
      </c>
      <c r="D4877" t="s">
        <v>88</v>
      </c>
      <c r="E4877" t="s">
        <v>325</v>
      </c>
      <c r="F4877" t="s">
        <v>14118</v>
      </c>
      <c r="G4877" t="s">
        <v>235</v>
      </c>
      <c r="H4877" t="s">
        <v>143</v>
      </c>
      <c r="I4877" t="s">
        <v>136</v>
      </c>
      <c r="J4877" t="s">
        <v>3</v>
      </c>
      <c r="K4877" t="s">
        <v>163</v>
      </c>
      <c r="L4877" t="s">
        <v>14119</v>
      </c>
      <c r="M4877" t="s">
        <v>14120</v>
      </c>
      <c r="N4877">
        <v>1.2536111109999999</v>
      </c>
      <c r="O4877">
        <v>0</v>
      </c>
      <c r="P4877">
        <v>5870</v>
      </c>
      <c r="Q4877">
        <v>0</v>
      </c>
      <c r="R4877">
        <v>0</v>
      </c>
      <c r="S4877">
        <v>0</v>
      </c>
      <c r="T4877">
        <v>353</v>
      </c>
      <c r="U4877">
        <v>0</v>
      </c>
      <c r="V4877">
        <v>1</v>
      </c>
      <c r="W4877">
        <v>0</v>
      </c>
      <c r="X4877">
        <v>1529.5294293555885</v>
      </c>
      <c r="Y4877">
        <v>0</v>
      </c>
      <c r="Z4877">
        <v>0</v>
      </c>
      <c r="AA4877">
        <v>0</v>
      </c>
      <c r="AB4877">
        <v>386.62286132847419</v>
      </c>
      <c r="AC4877">
        <v>0</v>
      </c>
      <c r="AD4877">
        <v>8.451503843051535</v>
      </c>
      <c r="AE4877">
        <v>1924.6037945271144</v>
      </c>
    </row>
    <row r="4878" spans="1:31" x14ac:dyDescent="0.25">
      <c r="A4878">
        <v>2388845</v>
      </c>
      <c r="B4878">
        <v>1</v>
      </c>
      <c r="C4878" t="s">
        <v>81</v>
      </c>
      <c r="D4878" t="s">
        <v>117</v>
      </c>
      <c r="E4878" t="s">
        <v>325</v>
      </c>
      <c r="F4878" t="s">
        <v>6382</v>
      </c>
      <c r="G4878" t="s">
        <v>162</v>
      </c>
      <c r="H4878" t="s">
        <v>143</v>
      </c>
      <c r="I4878" t="s">
        <v>136</v>
      </c>
      <c r="J4878" t="s">
        <v>137</v>
      </c>
      <c r="K4878" t="s">
        <v>163</v>
      </c>
      <c r="L4878" t="s">
        <v>14121</v>
      </c>
      <c r="M4878" t="s">
        <v>14122</v>
      </c>
      <c r="N4878">
        <v>1.0805555549999999</v>
      </c>
      <c r="O4878">
        <v>0</v>
      </c>
      <c r="P4878">
        <v>408</v>
      </c>
      <c r="Q4878">
        <v>37</v>
      </c>
      <c r="R4878">
        <v>45</v>
      </c>
      <c r="S4878">
        <v>6</v>
      </c>
      <c r="T4878">
        <v>32</v>
      </c>
      <c r="U4878">
        <v>1</v>
      </c>
      <c r="V4878">
        <v>0</v>
      </c>
      <c r="W4878">
        <v>0</v>
      </c>
      <c r="X4878">
        <v>47.648679711596792</v>
      </c>
      <c r="Y4878">
        <v>34.537456656548642</v>
      </c>
      <c r="Z4878">
        <v>12.707599371783262</v>
      </c>
      <c r="AA4878">
        <v>91.847265682274355</v>
      </c>
      <c r="AB4878">
        <v>15.581460943838898</v>
      </c>
      <c r="AC4878">
        <v>67.236393816368775</v>
      </c>
      <c r="AD4878">
        <v>0</v>
      </c>
      <c r="AE4878">
        <v>269.55885618241075</v>
      </c>
    </row>
    <row r="4879" spans="1:31" x14ac:dyDescent="0.25">
      <c r="A4879">
        <v>2388868</v>
      </c>
      <c r="B4879">
        <v>1</v>
      </c>
      <c r="C4879" t="s">
        <v>80</v>
      </c>
      <c r="D4879" t="s">
        <v>103</v>
      </c>
      <c r="E4879" t="s">
        <v>325</v>
      </c>
      <c r="F4879" t="s">
        <v>14123</v>
      </c>
      <c r="G4879" t="s">
        <v>162</v>
      </c>
      <c r="H4879" t="s">
        <v>143</v>
      </c>
      <c r="I4879" t="s">
        <v>136</v>
      </c>
      <c r="J4879" t="s">
        <v>137</v>
      </c>
      <c r="K4879" t="s">
        <v>163</v>
      </c>
      <c r="L4879" t="s">
        <v>14124</v>
      </c>
      <c r="M4879" t="s">
        <v>14125</v>
      </c>
      <c r="N4879">
        <v>9.3055554999999998E-2</v>
      </c>
      <c r="O4879">
        <v>0</v>
      </c>
      <c r="P4879">
        <v>5422</v>
      </c>
      <c r="Q4879">
        <v>19</v>
      </c>
      <c r="R4879">
        <v>83</v>
      </c>
      <c r="S4879">
        <v>61</v>
      </c>
      <c r="T4879">
        <v>526</v>
      </c>
      <c r="U4879">
        <v>73</v>
      </c>
      <c r="V4879">
        <v>9</v>
      </c>
      <c r="W4879">
        <v>0</v>
      </c>
      <c r="X4879">
        <v>90.366358530523186</v>
      </c>
      <c r="Y4879">
        <v>2.116442884458233</v>
      </c>
      <c r="Z4879">
        <v>2.4747149784608058</v>
      </c>
      <c r="AA4879">
        <v>70.856953218569274</v>
      </c>
      <c r="AB4879">
        <v>47.740123273696483</v>
      </c>
      <c r="AC4879">
        <v>442.27727613291506</v>
      </c>
      <c r="AD4879">
        <v>32.837863956696005</v>
      </c>
      <c r="AE4879">
        <v>688.66973297531911</v>
      </c>
    </row>
    <row r="4880" spans="1:31" x14ac:dyDescent="0.25">
      <c r="A4880">
        <v>2389114</v>
      </c>
      <c r="B4880">
        <v>1</v>
      </c>
      <c r="C4880" t="s">
        <v>80</v>
      </c>
      <c r="D4880" t="s">
        <v>110</v>
      </c>
      <c r="E4880" t="s">
        <v>132</v>
      </c>
      <c r="F4880" t="s">
        <v>14126</v>
      </c>
      <c r="G4880" t="s">
        <v>134</v>
      </c>
      <c r="H4880" t="s">
        <v>135</v>
      </c>
      <c r="I4880" t="s">
        <v>136</v>
      </c>
      <c r="J4880" t="s">
        <v>137</v>
      </c>
      <c r="K4880" t="s">
        <v>138</v>
      </c>
      <c r="L4880" t="s">
        <v>14127</v>
      </c>
      <c r="M4880" t="s">
        <v>14128</v>
      </c>
      <c r="N4880">
        <v>3.3788888880000001</v>
      </c>
      <c r="O4880">
        <v>0</v>
      </c>
      <c r="P4880">
        <v>462</v>
      </c>
      <c r="Q4880">
        <v>0</v>
      </c>
      <c r="R4880">
        <v>0</v>
      </c>
      <c r="S4880">
        <v>0</v>
      </c>
      <c r="T4880">
        <v>5</v>
      </c>
      <c r="U4880">
        <v>0</v>
      </c>
      <c r="V4880">
        <v>0</v>
      </c>
      <c r="W4880">
        <v>0</v>
      </c>
      <c r="X4880">
        <v>375.27304043054386</v>
      </c>
      <c r="Y4880">
        <v>0</v>
      </c>
      <c r="Z4880">
        <v>0</v>
      </c>
      <c r="AA4880">
        <v>0</v>
      </c>
      <c r="AB4880">
        <v>21.238386311150357</v>
      </c>
      <c r="AC4880">
        <v>0</v>
      </c>
      <c r="AD4880">
        <v>0</v>
      </c>
      <c r="AE4880">
        <v>396.51142674169421</v>
      </c>
    </row>
    <row r="4881" spans="1:31" x14ac:dyDescent="0.25">
      <c r="A4881">
        <v>2389363</v>
      </c>
      <c r="B4881">
        <v>1</v>
      </c>
      <c r="C4881" t="s">
        <v>80</v>
      </c>
      <c r="D4881" t="s">
        <v>107</v>
      </c>
      <c r="E4881" t="s">
        <v>132</v>
      </c>
      <c r="F4881" t="s">
        <v>14129</v>
      </c>
      <c r="G4881" t="s">
        <v>187</v>
      </c>
      <c r="H4881" t="s">
        <v>135</v>
      </c>
      <c r="I4881" t="s">
        <v>136</v>
      </c>
      <c r="J4881" t="s">
        <v>137</v>
      </c>
      <c r="K4881" t="s">
        <v>163</v>
      </c>
      <c r="L4881" t="s">
        <v>14130</v>
      </c>
      <c r="M4881" t="s">
        <v>14131</v>
      </c>
      <c r="N4881">
        <v>5.3977777769999999</v>
      </c>
      <c r="O4881">
        <v>0</v>
      </c>
      <c r="P4881">
        <v>0</v>
      </c>
      <c r="Q4881">
        <v>0</v>
      </c>
      <c r="R4881">
        <v>4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38.370649260944511</v>
      </c>
      <c r="AA4881">
        <v>0</v>
      </c>
      <c r="AB4881">
        <v>0</v>
      </c>
      <c r="AC4881">
        <v>0</v>
      </c>
      <c r="AD4881">
        <v>0</v>
      </c>
      <c r="AE4881">
        <v>38.370649260944511</v>
      </c>
    </row>
    <row r="4882" spans="1:31" x14ac:dyDescent="0.25">
      <c r="A4882">
        <v>2389031</v>
      </c>
      <c r="B4882">
        <v>1</v>
      </c>
      <c r="C4882" t="s">
        <v>80</v>
      </c>
      <c r="D4882" t="s">
        <v>108</v>
      </c>
      <c r="E4882" t="s">
        <v>181</v>
      </c>
      <c r="F4882" t="s">
        <v>14132</v>
      </c>
      <c r="G4882" t="s">
        <v>580</v>
      </c>
      <c r="H4882" t="s">
        <v>135</v>
      </c>
      <c r="I4882" t="s">
        <v>136</v>
      </c>
      <c r="J4882" t="s">
        <v>137</v>
      </c>
      <c r="K4882" t="s">
        <v>163</v>
      </c>
      <c r="L4882" t="s">
        <v>14133</v>
      </c>
      <c r="M4882" t="s">
        <v>14134</v>
      </c>
      <c r="N4882">
        <v>1.436388888</v>
      </c>
      <c r="O4882">
        <v>0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7.334866699789E-2</v>
      </c>
      <c r="AA4882">
        <v>0</v>
      </c>
      <c r="AB4882">
        <v>0</v>
      </c>
      <c r="AC4882">
        <v>0</v>
      </c>
      <c r="AD4882">
        <v>0</v>
      </c>
      <c r="AE4882">
        <v>7.334866699789E-2</v>
      </c>
    </row>
    <row r="4883" spans="1:31" x14ac:dyDescent="0.25">
      <c r="A4883">
        <v>2389077</v>
      </c>
      <c r="B4883">
        <v>1</v>
      </c>
      <c r="C4883" t="s">
        <v>81</v>
      </c>
      <c r="D4883" t="s">
        <v>115</v>
      </c>
      <c r="E4883" t="s">
        <v>157</v>
      </c>
      <c r="F4883" t="s">
        <v>14135</v>
      </c>
      <c r="G4883" t="s">
        <v>272</v>
      </c>
      <c r="H4883" t="s">
        <v>135</v>
      </c>
      <c r="I4883" t="s">
        <v>136</v>
      </c>
      <c r="J4883" t="s">
        <v>137</v>
      </c>
      <c r="K4883" t="s">
        <v>163</v>
      </c>
      <c r="L4883" t="s">
        <v>14136</v>
      </c>
      <c r="M4883" t="s">
        <v>14137</v>
      </c>
      <c r="N4883">
        <v>1.538333333</v>
      </c>
      <c r="O4883">
        <v>0</v>
      </c>
      <c r="P4883">
        <v>3</v>
      </c>
      <c r="Q4883">
        <v>0</v>
      </c>
      <c r="R4883">
        <v>3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7.9759120012251907</v>
      </c>
      <c r="AA4883">
        <v>0</v>
      </c>
      <c r="AB4883">
        <v>0</v>
      </c>
      <c r="AC4883">
        <v>0</v>
      </c>
      <c r="AD4883">
        <v>0</v>
      </c>
      <c r="AE4883">
        <v>7.9759120012251907</v>
      </c>
    </row>
    <row r="4884" spans="1:31" x14ac:dyDescent="0.25">
      <c r="A4884">
        <v>2388974</v>
      </c>
      <c r="B4884">
        <v>1</v>
      </c>
      <c r="C4884" t="s">
        <v>80</v>
      </c>
      <c r="D4884" t="s">
        <v>98</v>
      </c>
      <c r="E4884" t="s">
        <v>141</v>
      </c>
      <c r="F4884" t="s">
        <v>14138</v>
      </c>
      <c r="G4884" t="s">
        <v>206</v>
      </c>
      <c r="H4884" t="s">
        <v>143</v>
      </c>
      <c r="I4884" t="s">
        <v>136</v>
      </c>
      <c r="J4884" t="s">
        <v>137</v>
      </c>
      <c r="K4884" t="s">
        <v>163</v>
      </c>
      <c r="L4884" t="s">
        <v>14139</v>
      </c>
      <c r="M4884" t="s">
        <v>14140</v>
      </c>
      <c r="N4884">
        <v>0.78972222199999997</v>
      </c>
      <c r="O4884">
        <v>0</v>
      </c>
      <c r="P4884">
        <v>62</v>
      </c>
      <c r="Q4884">
        <v>0</v>
      </c>
      <c r="R4884">
        <v>12</v>
      </c>
      <c r="S4884">
        <v>0</v>
      </c>
      <c r="T4884">
        <v>8</v>
      </c>
      <c r="U4884">
        <v>0</v>
      </c>
      <c r="V4884">
        <v>0</v>
      </c>
      <c r="W4884">
        <v>0</v>
      </c>
      <c r="X4884">
        <v>9.6447972327470541</v>
      </c>
      <c r="Y4884">
        <v>0</v>
      </c>
      <c r="Z4884">
        <v>10.173375830577738</v>
      </c>
      <c r="AA4884">
        <v>0</v>
      </c>
      <c r="AB4884">
        <v>10.244529700347718</v>
      </c>
      <c r="AC4884">
        <v>0</v>
      </c>
      <c r="AD4884">
        <v>0</v>
      </c>
      <c r="AE4884">
        <v>30.062702763672512</v>
      </c>
    </row>
    <row r="4885" spans="1:31" x14ac:dyDescent="0.25">
      <c r="A4885">
        <v>2389286</v>
      </c>
      <c r="B4885">
        <v>1</v>
      </c>
      <c r="C4885" t="s">
        <v>81</v>
      </c>
      <c r="D4885" t="s">
        <v>117</v>
      </c>
      <c r="E4885" t="s">
        <v>141</v>
      </c>
      <c r="F4885" t="s">
        <v>14141</v>
      </c>
      <c r="G4885" t="s">
        <v>1161</v>
      </c>
      <c r="H4885" t="s">
        <v>143</v>
      </c>
      <c r="I4885" t="s">
        <v>136</v>
      </c>
      <c r="J4885" t="s">
        <v>137</v>
      </c>
      <c r="K4885" t="s">
        <v>163</v>
      </c>
      <c r="L4885" t="s">
        <v>14142</v>
      </c>
      <c r="M4885" t="s">
        <v>14143</v>
      </c>
      <c r="N4885">
        <v>1.8177777770000001</v>
      </c>
      <c r="O4885">
        <v>0</v>
      </c>
      <c r="P4885">
        <v>11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4.4330793493097307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4.4330793493097307</v>
      </c>
    </row>
    <row r="4886" spans="1:31" x14ac:dyDescent="0.25">
      <c r="A4886">
        <v>2388908</v>
      </c>
      <c r="B4886">
        <v>1</v>
      </c>
      <c r="C4886" t="s">
        <v>81</v>
      </c>
      <c r="D4886" t="s">
        <v>118</v>
      </c>
      <c r="E4886" t="s">
        <v>279</v>
      </c>
      <c r="F4886" t="s">
        <v>12935</v>
      </c>
      <c r="G4886" t="s">
        <v>162</v>
      </c>
      <c r="H4886" t="s">
        <v>143</v>
      </c>
      <c r="I4886" t="s">
        <v>136</v>
      </c>
      <c r="J4886" t="s">
        <v>137</v>
      </c>
      <c r="K4886" t="s">
        <v>163</v>
      </c>
      <c r="L4886" t="s">
        <v>14144</v>
      </c>
      <c r="M4886" t="s">
        <v>14145</v>
      </c>
      <c r="N4886">
        <v>1.314444444</v>
      </c>
      <c r="O4886">
        <v>3</v>
      </c>
      <c r="P4886">
        <v>60</v>
      </c>
      <c r="Q4886">
        <v>41</v>
      </c>
      <c r="R4886">
        <v>98</v>
      </c>
      <c r="S4886">
        <v>2</v>
      </c>
      <c r="T4886">
        <v>25</v>
      </c>
      <c r="U4886">
        <v>0</v>
      </c>
      <c r="V4886">
        <v>0</v>
      </c>
      <c r="W4886">
        <v>1.2574410998620575</v>
      </c>
      <c r="X4886">
        <v>13.426873009236745</v>
      </c>
      <c r="Y4886">
        <v>18.857808537819761</v>
      </c>
      <c r="Z4886">
        <v>74.297581268731179</v>
      </c>
      <c r="AA4886">
        <v>3.9187694351416327</v>
      </c>
      <c r="AB4886">
        <v>18.163268306645083</v>
      </c>
      <c r="AC4886">
        <v>0</v>
      </c>
      <c r="AD4886">
        <v>0</v>
      </c>
      <c r="AE4886">
        <v>129.92174165743646</v>
      </c>
    </row>
    <row r="4887" spans="1:31" x14ac:dyDescent="0.25">
      <c r="A4887">
        <v>2389263</v>
      </c>
      <c r="B4887">
        <v>1</v>
      </c>
      <c r="C4887" t="s">
        <v>80</v>
      </c>
      <c r="D4887" t="s">
        <v>104</v>
      </c>
      <c r="E4887" t="s">
        <v>141</v>
      </c>
      <c r="F4887" t="s">
        <v>14146</v>
      </c>
      <c r="G4887" t="s">
        <v>170</v>
      </c>
      <c r="H4887" t="s">
        <v>143</v>
      </c>
      <c r="I4887" t="s">
        <v>136</v>
      </c>
      <c r="J4887" t="s">
        <v>137</v>
      </c>
      <c r="K4887" t="s">
        <v>163</v>
      </c>
      <c r="L4887" t="s">
        <v>14147</v>
      </c>
      <c r="M4887" t="s">
        <v>14148</v>
      </c>
      <c r="N4887">
        <v>1.652222222</v>
      </c>
      <c r="O4887">
        <v>19</v>
      </c>
      <c r="P4887">
        <v>2</v>
      </c>
      <c r="Q4887">
        <v>3</v>
      </c>
      <c r="R4887">
        <v>0</v>
      </c>
      <c r="S4887">
        <v>4</v>
      </c>
      <c r="T4887">
        <v>0</v>
      </c>
      <c r="U4887">
        <v>0</v>
      </c>
      <c r="V4887">
        <v>0</v>
      </c>
      <c r="W4887">
        <v>22.124046666100242</v>
      </c>
      <c r="X4887">
        <v>0.12878258330424891</v>
      </c>
      <c r="Y4887">
        <v>3.6677435588580596</v>
      </c>
      <c r="Z4887">
        <v>0</v>
      </c>
      <c r="AA4887">
        <v>3.0959605265446668</v>
      </c>
      <c r="AB4887">
        <v>0</v>
      </c>
      <c r="AC4887">
        <v>0</v>
      </c>
      <c r="AD4887">
        <v>0</v>
      </c>
      <c r="AE4887">
        <v>29.016533334807217</v>
      </c>
    </row>
    <row r="4888" spans="1:31" x14ac:dyDescent="0.25">
      <c r="A4888">
        <v>2388931</v>
      </c>
      <c r="B4888">
        <v>1</v>
      </c>
      <c r="C4888" t="s">
        <v>81</v>
      </c>
      <c r="D4888" t="s">
        <v>122</v>
      </c>
      <c r="E4888" t="s">
        <v>153</v>
      </c>
      <c r="F4888" t="s">
        <v>196</v>
      </c>
      <c r="G4888" t="s">
        <v>162</v>
      </c>
      <c r="H4888" t="s">
        <v>143</v>
      </c>
      <c r="I4888" t="s">
        <v>136</v>
      </c>
      <c r="J4888" t="s">
        <v>137</v>
      </c>
      <c r="K4888" t="s">
        <v>163</v>
      </c>
      <c r="L4888" t="s">
        <v>14149</v>
      </c>
      <c r="M4888" t="s">
        <v>14150</v>
      </c>
      <c r="N4888">
        <v>0.326944444</v>
      </c>
      <c r="O4888">
        <v>15</v>
      </c>
      <c r="P4888">
        <v>886</v>
      </c>
      <c r="Q4888">
        <v>2</v>
      </c>
      <c r="R4888">
        <v>24</v>
      </c>
      <c r="S4888">
        <v>3</v>
      </c>
      <c r="T4888">
        <v>64</v>
      </c>
      <c r="U4888">
        <v>1</v>
      </c>
      <c r="V4888">
        <v>0</v>
      </c>
      <c r="W4888">
        <v>0.92266190325833319</v>
      </c>
      <c r="X4888">
        <v>31.859933451875008</v>
      </c>
      <c r="Y4888">
        <v>0.30880424728301498</v>
      </c>
      <c r="Z4888">
        <v>4.3134951685630973</v>
      </c>
      <c r="AA4888">
        <v>1.4438305511705165</v>
      </c>
      <c r="AB4888">
        <v>7.9957649642694726</v>
      </c>
      <c r="AC4888">
        <v>3.9854780840297495</v>
      </c>
      <c r="AD4888">
        <v>0</v>
      </c>
      <c r="AE4888">
        <v>50.829968370449194</v>
      </c>
    </row>
    <row r="4889" spans="1:31" x14ac:dyDescent="0.25">
      <c r="A4889">
        <v>2389200</v>
      </c>
      <c r="B4889">
        <v>1</v>
      </c>
      <c r="C4889" t="s">
        <v>81</v>
      </c>
      <c r="D4889" t="s">
        <v>121</v>
      </c>
      <c r="E4889" t="s">
        <v>132</v>
      </c>
      <c r="F4889" t="s">
        <v>14151</v>
      </c>
      <c r="G4889" t="s">
        <v>187</v>
      </c>
      <c r="H4889" t="s">
        <v>135</v>
      </c>
      <c r="I4889" t="s">
        <v>136</v>
      </c>
      <c r="J4889" t="s">
        <v>137</v>
      </c>
      <c r="K4889" t="s">
        <v>163</v>
      </c>
      <c r="L4889" t="s">
        <v>14152</v>
      </c>
      <c r="M4889" t="s">
        <v>14153</v>
      </c>
      <c r="N4889">
        <v>0.95222222199999995</v>
      </c>
      <c r="O4889">
        <v>0</v>
      </c>
      <c r="P4889">
        <v>17</v>
      </c>
      <c r="Q4889">
        <v>0</v>
      </c>
      <c r="R4889">
        <v>1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1.4685184604205561</v>
      </c>
      <c r="Y4889">
        <v>0</v>
      </c>
      <c r="Z4889">
        <v>0</v>
      </c>
      <c r="AA4889">
        <v>0</v>
      </c>
      <c r="AB4889">
        <v>1.6243856705684387</v>
      </c>
      <c r="AC4889">
        <v>0</v>
      </c>
      <c r="AD4889">
        <v>0</v>
      </c>
      <c r="AE4889">
        <v>3.0929041309889946</v>
      </c>
    </row>
    <row r="4890" spans="1:31" x14ac:dyDescent="0.25">
      <c r="A4890">
        <v>2389051</v>
      </c>
      <c r="B4890">
        <v>1</v>
      </c>
      <c r="C4890" t="s">
        <v>80</v>
      </c>
      <c r="D4890" t="s">
        <v>88</v>
      </c>
      <c r="E4890" t="s">
        <v>141</v>
      </c>
      <c r="F4890" t="s">
        <v>14154</v>
      </c>
      <c r="G4890" t="s">
        <v>235</v>
      </c>
      <c r="H4890" t="s">
        <v>143</v>
      </c>
      <c r="I4890" t="s">
        <v>136</v>
      </c>
      <c r="J4890" t="s">
        <v>3</v>
      </c>
      <c r="K4890" t="s">
        <v>163</v>
      </c>
      <c r="L4890" t="s">
        <v>14155</v>
      </c>
      <c r="M4890" t="s">
        <v>14156</v>
      </c>
      <c r="N4890">
        <v>5.9541666659999999</v>
      </c>
      <c r="O4890">
        <v>0</v>
      </c>
      <c r="P4890">
        <v>439</v>
      </c>
      <c r="Q4890">
        <v>0</v>
      </c>
      <c r="R4890">
        <v>0</v>
      </c>
      <c r="S4890">
        <v>0</v>
      </c>
      <c r="T4890">
        <v>18</v>
      </c>
      <c r="U4890">
        <v>0</v>
      </c>
      <c r="V4890">
        <v>0</v>
      </c>
      <c r="W4890">
        <v>0</v>
      </c>
      <c r="X4890">
        <v>576.30701142712587</v>
      </c>
      <c r="Y4890">
        <v>0</v>
      </c>
      <c r="Z4890">
        <v>0</v>
      </c>
      <c r="AA4890">
        <v>0</v>
      </c>
      <c r="AB4890">
        <v>85.003647652247722</v>
      </c>
      <c r="AC4890">
        <v>0</v>
      </c>
      <c r="AD4890">
        <v>0</v>
      </c>
      <c r="AE4890">
        <v>661.31065907937364</v>
      </c>
    </row>
    <row r="4891" spans="1:31" x14ac:dyDescent="0.25">
      <c r="A4891">
        <v>2389094</v>
      </c>
      <c r="B4891">
        <v>1</v>
      </c>
      <c r="C4891" t="s">
        <v>80</v>
      </c>
      <c r="D4891" t="s">
        <v>96</v>
      </c>
      <c r="E4891" t="s">
        <v>181</v>
      </c>
      <c r="F4891" t="s">
        <v>14157</v>
      </c>
      <c r="G4891" t="s">
        <v>183</v>
      </c>
      <c r="H4891" t="s">
        <v>135</v>
      </c>
      <c r="I4891" t="s">
        <v>136</v>
      </c>
      <c r="J4891" t="s">
        <v>137</v>
      </c>
      <c r="K4891" t="s">
        <v>163</v>
      </c>
      <c r="L4891" t="s">
        <v>14158</v>
      </c>
      <c r="M4891" t="s">
        <v>14159</v>
      </c>
      <c r="N4891">
        <v>2.963333333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0.98996311437969831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0.98996311437969831</v>
      </c>
    </row>
    <row r="4892" spans="1:31" x14ac:dyDescent="0.25">
      <c r="A4892">
        <v>2389243</v>
      </c>
      <c r="B4892">
        <v>1</v>
      </c>
      <c r="C4892" t="s">
        <v>80</v>
      </c>
      <c r="D4892" t="s">
        <v>83</v>
      </c>
      <c r="E4892" t="s">
        <v>141</v>
      </c>
      <c r="F4892" t="s">
        <v>14160</v>
      </c>
      <c r="G4892" t="s">
        <v>235</v>
      </c>
      <c r="H4892" t="s">
        <v>143</v>
      </c>
      <c r="I4892" t="s">
        <v>136</v>
      </c>
      <c r="J4892" t="s">
        <v>3</v>
      </c>
      <c r="K4892" t="s">
        <v>163</v>
      </c>
      <c r="L4892" t="s">
        <v>13885</v>
      </c>
      <c r="M4892" t="s">
        <v>14161</v>
      </c>
      <c r="N4892">
        <v>0.47305555500000002</v>
      </c>
      <c r="O4892">
        <v>0</v>
      </c>
      <c r="P4892">
        <v>1185</v>
      </c>
      <c r="Q4892">
        <v>0</v>
      </c>
      <c r="R4892">
        <v>0</v>
      </c>
      <c r="S4892">
        <v>0</v>
      </c>
      <c r="T4892">
        <v>143</v>
      </c>
      <c r="U4892">
        <v>0</v>
      </c>
      <c r="V4892">
        <v>0</v>
      </c>
      <c r="W4892">
        <v>0</v>
      </c>
      <c r="X4892">
        <v>138.53565261723924</v>
      </c>
      <c r="Y4892">
        <v>0</v>
      </c>
      <c r="Z4892">
        <v>0</v>
      </c>
      <c r="AA4892">
        <v>0</v>
      </c>
      <c r="AB4892">
        <v>61.975458616203532</v>
      </c>
      <c r="AC4892">
        <v>0</v>
      </c>
      <c r="AD4892">
        <v>0</v>
      </c>
      <c r="AE4892">
        <v>200.51111123344276</v>
      </c>
    </row>
    <row r="4893" spans="1:31" x14ac:dyDescent="0.25">
      <c r="A4893">
        <v>2389343</v>
      </c>
      <c r="B4893">
        <v>1</v>
      </c>
      <c r="C4893" t="s">
        <v>81</v>
      </c>
      <c r="D4893" t="s">
        <v>115</v>
      </c>
      <c r="E4893" t="s">
        <v>141</v>
      </c>
      <c r="F4893" t="s">
        <v>12634</v>
      </c>
      <c r="G4893" t="s">
        <v>1161</v>
      </c>
      <c r="H4893" t="s">
        <v>143</v>
      </c>
      <c r="I4893" t="s">
        <v>136</v>
      </c>
      <c r="J4893" t="s">
        <v>137</v>
      </c>
      <c r="K4893" t="s">
        <v>163</v>
      </c>
      <c r="L4893" t="s">
        <v>14162</v>
      </c>
      <c r="M4893" t="s">
        <v>14163</v>
      </c>
      <c r="N4893">
        <v>2.7752777769999999</v>
      </c>
      <c r="O4893">
        <v>0</v>
      </c>
      <c r="P4893">
        <v>219</v>
      </c>
      <c r="Q4893">
        <v>0</v>
      </c>
      <c r="R4893">
        <v>4</v>
      </c>
      <c r="S4893">
        <v>2</v>
      </c>
      <c r="T4893">
        <v>17</v>
      </c>
      <c r="U4893">
        <v>0</v>
      </c>
      <c r="V4893">
        <v>0</v>
      </c>
      <c r="W4893">
        <v>0</v>
      </c>
      <c r="X4893">
        <v>70.069423486451541</v>
      </c>
      <c r="Y4893">
        <v>0</v>
      </c>
      <c r="Z4893">
        <v>0</v>
      </c>
      <c r="AA4893">
        <v>4.9914591344040611</v>
      </c>
      <c r="AB4893">
        <v>9.3093815598357814</v>
      </c>
      <c r="AC4893">
        <v>0</v>
      </c>
      <c r="AD4893">
        <v>0</v>
      </c>
      <c r="AE4893">
        <v>84.370264180691393</v>
      </c>
    </row>
    <row r="4894" spans="1:31" x14ac:dyDescent="0.25">
      <c r="A4894">
        <v>2389203</v>
      </c>
      <c r="B4894">
        <v>1</v>
      </c>
      <c r="C4894" t="s">
        <v>80</v>
      </c>
      <c r="D4894" t="s">
        <v>92</v>
      </c>
      <c r="E4894" t="s">
        <v>153</v>
      </c>
      <c r="F4894" t="s">
        <v>14164</v>
      </c>
      <c r="G4894" t="s">
        <v>134</v>
      </c>
      <c r="H4894" t="s">
        <v>143</v>
      </c>
      <c r="I4894" t="s">
        <v>136</v>
      </c>
      <c r="J4894" t="s">
        <v>137</v>
      </c>
      <c r="K4894" t="s">
        <v>138</v>
      </c>
      <c r="L4894" t="s">
        <v>14165</v>
      </c>
      <c r="M4894" t="s">
        <v>14166</v>
      </c>
      <c r="N4894">
        <v>8.0958333329999999</v>
      </c>
      <c r="O4894">
        <v>1</v>
      </c>
      <c r="P4894">
        <v>3181</v>
      </c>
      <c r="Q4894">
        <v>0</v>
      </c>
      <c r="R4894">
        <v>377</v>
      </c>
      <c r="S4894">
        <v>11</v>
      </c>
      <c r="T4894">
        <v>381</v>
      </c>
      <c r="U4894">
        <v>1</v>
      </c>
      <c r="V4894">
        <v>0</v>
      </c>
      <c r="W4894">
        <v>0</v>
      </c>
      <c r="X4894">
        <v>6344.869465006801</v>
      </c>
      <c r="Y4894">
        <v>0</v>
      </c>
      <c r="Z4894">
        <v>1087.4306822157696</v>
      </c>
      <c r="AA4894">
        <v>1334.8324525451244</v>
      </c>
      <c r="AB4894">
        <v>5840.517795890767</v>
      </c>
      <c r="AC4894">
        <v>10.886935035159455</v>
      </c>
      <c r="AD4894">
        <v>0</v>
      </c>
      <c r="AE4894">
        <v>14618.53733069362</v>
      </c>
    </row>
    <row r="4895" spans="1:31" x14ac:dyDescent="0.25">
      <c r="A4895">
        <v>2389180</v>
      </c>
      <c r="B4895">
        <v>1</v>
      </c>
      <c r="C4895" t="s">
        <v>80</v>
      </c>
      <c r="D4895" t="s">
        <v>93</v>
      </c>
      <c r="E4895" t="s">
        <v>157</v>
      </c>
      <c r="F4895" t="s">
        <v>13114</v>
      </c>
      <c r="G4895" t="s">
        <v>272</v>
      </c>
      <c r="H4895" t="s">
        <v>135</v>
      </c>
      <c r="I4895" t="s">
        <v>136</v>
      </c>
      <c r="J4895" t="s">
        <v>137</v>
      </c>
      <c r="K4895" t="s">
        <v>163</v>
      </c>
      <c r="L4895" t="s">
        <v>14167</v>
      </c>
      <c r="M4895" t="s">
        <v>14168</v>
      </c>
      <c r="N4895">
        <v>7.4808333329999996</v>
      </c>
      <c r="O4895">
        <v>0</v>
      </c>
      <c r="P4895">
        <v>0</v>
      </c>
      <c r="Q4895">
        <v>0</v>
      </c>
      <c r="R4895">
        <v>4</v>
      </c>
      <c r="S4895">
        <v>0</v>
      </c>
      <c r="T4895">
        <v>4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125.00583241629916</v>
      </c>
      <c r="AA4895">
        <v>0</v>
      </c>
      <c r="AB4895">
        <v>19.925193031256605</v>
      </c>
      <c r="AC4895">
        <v>0</v>
      </c>
      <c r="AD4895">
        <v>0</v>
      </c>
      <c r="AE4895">
        <v>144.93102544755575</v>
      </c>
    </row>
    <row r="4896" spans="1:31" x14ac:dyDescent="0.25">
      <c r="A4896">
        <v>2388848</v>
      </c>
      <c r="B4896">
        <v>1</v>
      </c>
      <c r="C4896" t="s">
        <v>80</v>
      </c>
      <c r="D4896" t="s">
        <v>96</v>
      </c>
      <c r="E4896" t="s">
        <v>153</v>
      </c>
      <c r="F4896" t="s">
        <v>7936</v>
      </c>
      <c r="G4896" t="s">
        <v>254</v>
      </c>
      <c r="H4896" t="s">
        <v>143</v>
      </c>
      <c r="I4896" t="s">
        <v>136</v>
      </c>
      <c r="J4896" t="s">
        <v>137</v>
      </c>
      <c r="K4896" t="s">
        <v>163</v>
      </c>
      <c r="L4896" t="s">
        <v>14169</v>
      </c>
      <c r="M4896" t="s">
        <v>14170</v>
      </c>
      <c r="N4896">
        <v>0.22444444399999999</v>
      </c>
      <c r="O4896">
        <v>2</v>
      </c>
      <c r="P4896">
        <v>478</v>
      </c>
      <c r="Q4896">
        <v>0</v>
      </c>
      <c r="R4896">
        <v>0</v>
      </c>
      <c r="S4896">
        <v>1</v>
      </c>
      <c r="T4896">
        <v>13</v>
      </c>
      <c r="U4896">
        <v>0</v>
      </c>
      <c r="V4896">
        <v>0</v>
      </c>
      <c r="W4896">
        <v>1.3311782921218711</v>
      </c>
      <c r="X4896">
        <v>15.67813695312649</v>
      </c>
      <c r="Y4896">
        <v>0</v>
      </c>
      <c r="Z4896">
        <v>0</v>
      </c>
      <c r="AA4896">
        <v>0.22426217017537778</v>
      </c>
      <c r="AB4896">
        <v>1.3721204517756798</v>
      </c>
      <c r="AC4896">
        <v>0</v>
      </c>
      <c r="AD4896">
        <v>0</v>
      </c>
      <c r="AE4896">
        <v>18.605697867199417</v>
      </c>
    </row>
    <row r="4897" spans="1:31" x14ac:dyDescent="0.25">
      <c r="A4897">
        <v>2389034</v>
      </c>
      <c r="B4897">
        <v>1</v>
      </c>
      <c r="C4897" t="s">
        <v>80</v>
      </c>
      <c r="D4897" t="s">
        <v>103</v>
      </c>
      <c r="E4897" t="s">
        <v>141</v>
      </c>
      <c r="F4897" t="s">
        <v>14171</v>
      </c>
      <c r="G4897" t="s">
        <v>206</v>
      </c>
      <c r="H4897" t="s">
        <v>143</v>
      </c>
      <c r="I4897" t="s">
        <v>136</v>
      </c>
      <c r="J4897" t="s">
        <v>137</v>
      </c>
      <c r="K4897" t="s">
        <v>163</v>
      </c>
      <c r="L4897" t="s">
        <v>14172</v>
      </c>
      <c r="M4897" t="s">
        <v>14173</v>
      </c>
      <c r="N4897">
        <v>4.0905555549999999</v>
      </c>
      <c r="O4897">
        <v>0</v>
      </c>
      <c r="P4897">
        <v>0</v>
      </c>
      <c r="Q4897">
        <v>0</v>
      </c>
      <c r="R4897">
        <v>0</v>
      </c>
      <c r="S4897">
        <v>2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12.963242296604756</v>
      </c>
      <c r="AB4897">
        <v>0</v>
      </c>
      <c r="AC4897">
        <v>0</v>
      </c>
      <c r="AD4897">
        <v>0</v>
      </c>
      <c r="AE4897">
        <v>12.963242296604756</v>
      </c>
    </row>
    <row r="4898" spans="1:31" x14ac:dyDescent="0.25">
      <c r="A4898">
        <v>2389011</v>
      </c>
      <c r="B4898">
        <v>1</v>
      </c>
      <c r="C4898" t="s">
        <v>80</v>
      </c>
      <c r="D4898" t="s">
        <v>97</v>
      </c>
      <c r="E4898" t="s">
        <v>157</v>
      </c>
      <c r="F4898" t="s">
        <v>14174</v>
      </c>
      <c r="G4898" t="s">
        <v>297</v>
      </c>
      <c r="H4898" t="s">
        <v>135</v>
      </c>
      <c r="I4898" t="s">
        <v>136</v>
      </c>
      <c r="J4898" t="s">
        <v>137</v>
      </c>
      <c r="K4898" t="s">
        <v>163</v>
      </c>
      <c r="L4898" t="s">
        <v>14175</v>
      </c>
      <c r="M4898" t="s">
        <v>14176</v>
      </c>
      <c r="N4898">
        <v>1.841388888</v>
      </c>
      <c r="O4898">
        <v>0</v>
      </c>
      <c r="P4898">
        <v>16</v>
      </c>
      <c r="Q4898">
        <v>0</v>
      </c>
      <c r="R4898">
        <v>6</v>
      </c>
      <c r="S4898">
        <v>0</v>
      </c>
      <c r="T4898">
        <v>5</v>
      </c>
      <c r="U4898">
        <v>0</v>
      </c>
      <c r="V4898">
        <v>0</v>
      </c>
      <c r="W4898">
        <v>0</v>
      </c>
      <c r="X4898">
        <v>14.736127829136217</v>
      </c>
      <c r="Y4898">
        <v>0</v>
      </c>
      <c r="Z4898">
        <v>1.8920862199705557</v>
      </c>
      <c r="AA4898">
        <v>0</v>
      </c>
      <c r="AB4898">
        <v>5.0649306701804431</v>
      </c>
      <c r="AC4898">
        <v>0</v>
      </c>
      <c r="AD4898">
        <v>0</v>
      </c>
      <c r="AE4898">
        <v>21.693144719287218</v>
      </c>
    </row>
    <row r="4899" spans="1:31" x14ac:dyDescent="0.25">
      <c r="A4899">
        <v>2388865</v>
      </c>
      <c r="B4899">
        <v>1</v>
      </c>
      <c r="C4899" t="s">
        <v>81</v>
      </c>
      <c r="D4899" t="s">
        <v>122</v>
      </c>
      <c r="E4899" t="s">
        <v>153</v>
      </c>
      <c r="F4899" t="s">
        <v>10370</v>
      </c>
      <c r="G4899" t="s">
        <v>162</v>
      </c>
      <c r="H4899" t="s">
        <v>143</v>
      </c>
      <c r="I4899" t="s">
        <v>417</v>
      </c>
      <c r="J4899" t="s">
        <v>137</v>
      </c>
      <c r="K4899" t="s">
        <v>163</v>
      </c>
      <c r="L4899" t="s">
        <v>14177</v>
      </c>
      <c r="M4899" t="s">
        <v>14178</v>
      </c>
      <c r="N4899">
        <v>7.7777769999999996E-3</v>
      </c>
      <c r="O4899">
        <v>6</v>
      </c>
      <c r="P4899">
        <v>1037</v>
      </c>
      <c r="Q4899">
        <v>36</v>
      </c>
      <c r="R4899">
        <v>26</v>
      </c>
      <c r="S4899">
        <v>37</v>
      </c>
      <c r="T4899">
        <v>62</v>
      </c>
      <c r="U4899">
        <v>3</v>
      </c>
      <c r="V4899">
        <v>0</v>
      </c>
      <c r="W4899">
        <v>1.0306684159566669E-2</v>
      </c>
      <c r="X4899">
        <v>0.73218606571912792</v>
      </c>
      <c r="Y4899">
        <v>0.2684199456376356</v>
      </c>
      <c r="Z4899">
        <v>3.9852382364340008E-2</v>
      </c>
      <c r="AA4899">
        <v>3.7756025089309722</v>
      </c>
      <c r="AB4899">
        <v>8.4372686124089991E-2</v>
      </c>
      <c r="AC4899">
        <v>1.7138168549719</v>
      </c>
      <c r="AD4899">
        <v>0</v>
      </c>
      <c r="AE4899">
        <v>6.6245571279076323</v>
      </c>
    </row>
    <row r="4900" spans="1:31" x14ac:dyDescent="0.25">
      <c r="A4900">
        <v>2389366</v>
      </c>
      <c r="B4900">
        <v>1</v>
      </c>
      <c r="C4900" t="s">
        <v>81</v>
      </c>
      <c r="D4900" t="s">
        <v>113</v>
      </c>
      <c r="E4900" t="s">
        <v>157</v>
      </c>
      <c r="F4900" t="s">
        <v>14179</v>
      </c>
      <c r="G4900" t="s">
        <v>272</v>
      </c>
      <c r="H4900" t="s">
        <v>135</v>
      </c>
      <c r="I4900" t="s">
        <v>136</v>
      </c>
      <c r="J4900" t="s">
        <v>137</v>
      </c>
      <c r="K4900" t="s">
        <v>163</v>
      </c>
      <c r="L4900" t="s">
        <v>14180</v>
      </c>
      <c r="M4900" t="s">
        <v>14181</v>
      </c>
      <c r="N4900">
        <v>1.4502777769999999</v>
      </c>
      <c r="O4900">
        <v>0</v>
      </c>
      <c r="P4900">
        <v>14</v>
      </c>
      <c r="Q4900">
        <v>0</v>
      </c>
      <c r="R4900">
        <v>2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3.2599309626599791</v>
      </c>
      <c r="Y4900">
        <v>0</v>
      </c>
      <c r="Z4900">
        <v>0.15180395316913334</v>
      </c>
      <c r="AA4900">
        <v>0</v>
      </c>
      <c r="AB4900">
        <v>0</v>
      </c>
      <c r="AC4900">
        <v>0</v>
      </c>
      <c r="AD4900">
        <v>0</v>
      </c>
      <c r="AE4900">
        <v>3.4117349158291126</v>
      </c>
    </row>
    <row r="4901" spans="1:31" x14ac:dyDescent="0.25">
      <c r="A4901">
        <v>2389074</v>
      </c>
      <c r="B4901">
        <v>1</v>
      </c>
      <c r="C4901" t="s">
        <v>80</v>
      </c>
      <c r="D4901" t="s">
        <v>103</v>
      </c>
      <c r="E4901" t="s">
        <v>157</v>
      </c>
      <c r="F4901" t="s">
        <v>14182</v>
      </c>
      <c r="G4901" t="s">
        <v>297</v>
      </c>
      <c r="H4901" t="s">
        <v>135</v>
      </c>
      <c r="I4901" t="s">
        <v>136</v>
      </c>
      <c r="J4901" t="s">
        <v>137</v>
      </c>
      <c r="K4901" t="s">
        <v>163</v>
      </c>
      <c r="L4901" t="s">
        <v>14183</v>
      </c>
      <c r="M4901" t="s">
        <v>14184</v>
      </c>
      <c r="N4901">
        <v>1.358333333</v>
      </c>
      <c r="O4901">
        <v>0</v>
      </c>
      <c r="P4901">
        <v>152</v>
      </c>
      <c r="Q4901">
        <v>0</v>
      </c>
      <c r="R4901">
        <v>0</v>
      </c>
      <c r="S4901">
        <v>0</v>
      </c>
      <c r="T4901">
        <v>24</v>
      </c>
      <c r="U4901">
        <v>0</v>
      </c>
      <c r="V4901">
        <v>0</v>
      </c>
      <c r="W4901">
        <v>0</v>
      </c>
      <c r="X4901">
        <v>41.537759901992366</v>
      </c>
      <c r="Y4901">
        <v>0</v>
      </c>
      <c r="Z4901">
        <v>0</v>
      </c>
      <c r="AA4901">
        <v>0</v>
      </c>
      <c r="AB4901">
        <v>19.121574502998396</v>
      </c>
      <c r="AC4901">
        <v>0</v>
      </c>
      <c r="AD4901">
        <v>0</v>
      </c>
      <c r="AE4901">
        <v>60.659334404990759</v>
      </c>
    </row>
    <row r="4902" spans="1:31" x14ac:dyDescent="0.25">
      <c r="A4902">
        <v>2389220</v>
      </c>
      <c r="B4902">
        <v>1</v>
      </c>
      <c r="C4902" t="s">
        <v>81</v>
      </c>
      <c r="D4902" t="s">
        <v>120</v>
      </c>
      <c r="E4902" t="s">
        <v>279</v>
      </c>
      <c r="F4902" t="s">
        <v>14185</v>
      </c>
      <c r="G4902" t="s">
        <v>162</v>
      </c>
      <c r="H4902" t="s">
        <v>143</v>
      </c>
      <c r="I4902" t="s">
        <v>136</v>
      </c>
      <c r="J4902" t="s">
        <v>137</v>
      </c>
      <c r="K4902" t="s">
        <v>163</v>
      </c>
      <c r="L4902" t="s">
        <v>14186</v>
      </c>
      <c r="M4902" t="s">
        <v>14187</v>
      </c>
      <c r="N4902">
        <v>0.70611111100000001</v>
      </c>
      <c r="O4902">
        <v>0</v>
      </c>
      <c r="P4902">
        <v>625</v>
      </c>
      <c r="Q4902">
        <v>0</v>
      </c>
      <c r="R4902">
        <v>22</v>
      </c>
      <c r="S4902">
        <v>0</v>
      </c>
      <c r="T4902">
        <v>143</v>
      </c>
      <c r="U4902">
        <v>0</v>
      </c>
      <c r="V4902">
        <v>0</v>
      </c>
      <c r="W4902">
        <v>0</v>
      </c>
      <c r="X4902">
        <v>69.091507483892357</v>
      </c>
      <c r="Y4902">
        <v>0</v>
      </c>
      <c r="Z4902">
        <v>5.0475728541845015</v>
      </c>
      <c r="AA4902">
        <v>0</v>
      </c>
      <c r="AB4902">
        <v>54.035458587065818</v>
      </c>
      <c r="AC4902">
        <v>0</v>
      </c>
      <c r="AD4902">
        <v>0</v>
      </c>
      <c r="AE4902">
        <v>128.17453892514268</v>
      </c>
    </row>
    <row r="4903" spans="1:31" x14ac:dyDescent="0.25">
      <c r="A4903">
        <v>2388905</v>
      </c>
      <c r="B4903">
        <v>1</v>
      </c>
      <c r="C4903" t="s">
        <v>81</v>
      </c>
      <c r="D4903" t="s">
        <v>127</v>
      </c>
      <c r="E4903" t="s">
        <v>279</v>
      </c>
      <c r="F4903" t="s">
        <v>14188</v>
      </c>
      <c r="G4903" t="s">
        <v>162</v>
      </c>
      <c r="H4903" t="s">
        <v>143</v>
      </c>
      <c r="I4903" t="s">
        <v>136</v>
      </c>
      <c r="J4903" t="s">
        <v>137</v>
      </c>
      <c r="K4903" t="s">
        <v>163</v>
      </c>
      <c r="L4903" t="s">
        <v>14189</v>
      </c>
      <c r="M4903" t="s">
        <v>14190</v>
      </c>
      <c r="N4903">
        <v>1.1044444440000001</v>
      </c>
      <c r="O4903">
        <v>0</v>
      </c>
      <c r="P4903">
        <v>0</v>
      </c>
      <c r="Q4903">
        <v>0</v>
      </c>
      <c r="R4903">
        <v>14</v>
      </c>
      <c r="S4903">
        <v>0</v>
      </c>
      <c r="T4903">
        <v>4</v>
      </c>
      <c r="U4903">
        <v>1</v>
      </c>
      <c r="V4903">
        <v>0</v>
      </c>
      <c r="W4903">
        <v>0</v>
      </c>
      <c r="X4903">
        <v>0</v>
      </c>
      <c r="Y4903">
        <v>0</v>
      </c>
      <c r="Z4903">
        <v>1.0214614758434666</v>
      </c>
      <c r="AA4903">
        <v>0</v>
      </c>
      <c r="AB4903">
        <v>1.2160091723416002</v>
      </c>
      <c r="AC4903">
        <v>169.50135140397521</v>
      </c>
      <c r="AD4903">
        <v>0</v>
      </c>
      <c r="AE4903">
        <v>171.73882205216029</v>
      </c>
    </row>
    <row r="4904" spans="1:31" x14ac:dyDescent="0.25">
      <c r="A4904">
        <v>2389283</v>
      </c>
      <c r="B4904">
        <v>1</v>
      </c>
      <c r="C4904" t="s">
        <v>80</v>
      </c>
      <c r="D4904" t="s">
        <v>83</v>
      </c>
      <c r="E4904" t="s">
        <v>157</v>
      </c>
      <c r="F4904" t="s">
        <v>14191</v>
      </c>
      <c r="G4904" t="s">
        <v>213</v>
      </c>
      <c r="H4904" t="s">
        <v>135</v>
      </c>
      <c r="I4904" t="s">
        <v>136</v>
      </c>
      <c r="J4904" t="s">
        <v>137</v>
      </c>
      <c r="K4904" t="s">
        <v>163</v>
      </c>
      <c r="L4904" t="s">
        <v>14192</v>
      </c>
      <c r="M4904" t="s">
        <v>14193</v>
      </c>
      <c r="N4904">
        <v>0.55222222200000004</v>
      </c>
      <c r="O4904">
        <v>0</v>
      </c>
      <c r="P4904">
        <v>139</v>
      </c>
      <c r="Q4904">
        <v>0</v>
      </c>
      <c r="R4904">
        <v>0</v>
      </c>
      <c r="S4904">
        <v>0</v>
      </c>
      <c r="T4904">
        <v>5</v>
      </c>
      <c r="U4904">
        <v>0</v>
      </c>
      <c r="V4904">
        <v>0</v>
      </c>
      <c r="W4904">
        <v>0</v>
      </c>
      <c r="X4904">
        <v>17.841466601989264</v>
      </c>
      <c r="Y4904">
        <v>0</v>
      </c>
      <c r="Z4904">
        <v>0</v>
      </c>
      <c r="AA4904">
        <v>0</v>
      </c>
      <c r="AB4904">
        <v>17.565453762285593</v>
      </c>
      <c r="AC4904">
        <v>0</v>
      </c>
      <c r="AD4904">
        <v>0</v>
      </c>
      <c r="AE4904">
        <v>35.406920364274853</v>
      </c>
    </row>
    <row r="4905" spans="1:31" x14ac:dyDescent="0.25">
      <c r="A4905">
        <v>2388885</v>
      </c>
      <c r="B4905">
        <v>1</v>
      </c>
      <c r="C4905" t="s">
        <v>80</v>
      </c>
      <c r="D4905" t="s">
        <v>90</v>
      </c>
      <c r="E4905" t="s">
        <v>132</v>
      </c>
      <c r="F4905" t="s">
        <v>14194</v>
      </c>
      <c r="G4905" t="s">
        <v>272</v>
      </c>
      <c r="H4905" t="s">
        <v>135</v>
      </c>
      <c r="I4905" t="s">
        <v>136</v>
      </c>
      <c r="J4905" t="s">
        <v>137</v>
      </c>
      <c r="K4905" t="s">
        <v>163</v>
      </c>
      <c r="L4905" t="s">
        <v>14195</v>
      </c>
      <c r="M4905" t="s">
        <v>14196</v>
      </c>
      <c r="N4905">
        <v>1.1002777770000001</v>
      </c>
      <c r="O4905">
        <v>0</v>
      </c>
      <c r="P4905">
        <v>364</v>
      </c>
      <c r="Q4905">
        <v>0</v>
      </c>
      <c r="R4905">
        <v>0</v>
      </c>
      <c r="S4905">
        <v>0</v>
      </c>
      <c r="T4905">
        <v>2</v>
      </c>
      <c r="U4905">
        <v>0</v>
      </c>
      <c r="V4905">
        <v>0</v>
      </c>
      <c r="W4905">
        <v>0</v>
      </c>
      <c r="X4905">
        <v>72.973326631947046</v>
      </c>
      <c r="Y4905">
        <v>0</v>
      </c>
      <c r="Z4905">
        <v>0</v>
      </c>
      <c r="AA4905">
        <v>0</v>
      </c>
      <c r="AB4905">
        <v>0.89847814085978672</v>
      </c>
      <c r="AC4905">
        <v>0</v>
      </c>
      <c r="AD4905">
        <v>0</v>
      </c>
      <c r="AE4905">
        <v>73.871804772806826</v>
      </c>
    </row>
    <row r="4906" spans="1:31" x14ac:dyDescent="0.25">
      <c r="A4906">
        <v>2388948</v>
      </c>
      <c r="B4906">
        <v>1</v>
      </c>
      <c r="C4906" t="s">
        <v>80</v>
      </c>
      <c r="D4906" t="s">
        <v>84</v>
      </c>
      <c r="E4906" t="s">
        <v>132</v>
      </c>
      <c r="F4906" t="s">
        <v>14197</v>
      </c>
      <c r="G4906" t="s">
        <v>147</v>
      </c>
      <c r="H4906" t="s">
        <v>135</v>
      </c>
      <c r="I4906" t="s">
        <v>136</v>
      </c>
      <c r="J4906" t="s">
        <v>137</v>
      </c>
      <c r="K4906" t="s">
        <v>138</v>
      </c>
      <c r="L4906" t="s">
        <v>14198</v>
      </c>
      <c r="M4906" t="s">
        <v>14199</v>
      </c>
      <c r="N4906">
        <v>2.3741666659999998</v>
      </c>
      <c r="O4906">
        <v>0</v>
      </c>
      <c r="P4906">
        <v>423</v>
      </c>
      <c r="Q4906">
        <v>0</v>
      </c>
      <c r="R4906">
        <v>0</v>
      </c>
      <c r="S4906">
        <v>0</v>
      </c>
      <c r="T4906">
        <v>32</v>
      </c>
      <c r="U4906">
        <v>0</v>
      </c>
      <c r="V4906">
        <v>0</v>
      </c>
      <c r="W4906">
        <v>0</v>
      </c>
      <c r="X4906">
        <v>185.83375670045461</v>
      </c>
      <c r="Y4906">
        <v>0</v>
      </c>
      <c r="Z4906">
        <v>0</v>
      </c>
      <c r="AA4906">
        <v>0</v>
      </c>
      <c r="AB4906">
        <v>56.350159276932651</v>
      </c>
      <c r="AC4906">
        <v>0</v>
      </c>
      <c r="AD4906">
        <v>0</v>
      </c>
      <c r="AE4906">
        <v>242.18391597738727</v>
      </c>
    </row>
    <row r="4907" spans="1:31" x14ac:dyDescent="0.25">
      <c r="A4907">
        <v>2389197</v>
      </c>
      <c r="B4907">
        <v>1</v>
      </c>
      <c r="C4907" t="s">
        <v>80</v>
      </c>
      <c r="D4907" t="s">
        <v>110</v>
      </c>
      <c r="E4907" t="s">
        <v>181</v>
      </c>
      <c r="F4907" t="s">
        <v>14200</v>
      </c>
      <c r="G4907" t="s">
        <v>235</v>
      </c>
      <c r="H4907" t="s">
        <v>135</v>
      </c>
      <c r="I4907" t="s">
        <v>136</v>
      </c>
      <c r="J4907" t="s">
        <v>137</v>
      </c>
      <c r="K4907" t="s">
        <v>163</v>
      </c>
      <c r="L4907" t="s">
        <v>14201</v>
      </c>
      <c r="M4907" t="s">
        <v>14202</v>
      </c>
      <c r="N4907">
        <v>2.6797222220000001</v>
      </c>
      <c r="O4907">
        <v>0</v>
      </c>
      <c r="P4907">
        <v>22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1</v>
      </c>
      <c r="W4907">
        <v>0</v>
      </c>
      <c r="X4907">
        <v>20.472453339435649</v>
      </c>
      <c r="Y4907">
        <v>0</v>
      </c>
      <c r="Z4907">
        <v>0</v>
      </c>
      <c r="AA4907">
        <v>0</v>
      </c>
      <c r="AB4907">
        <v>4.3760852961461669</v>
      </c>
      <c r="AC4907">
        <v>0</v>
      </c>
      <c r="AD4907">
        <v>75.783708377434209</v>
      </c>
      <c r="AE4907">
        <v>100.63224701301603</v>
      </c>
    </row>
    <row r="4908" spans="1:31" x14ac:dyDescent="0.25">
      <c r="A4908">
        <v>2389303</v>
      </c>
      <c r="B4908">
        <v>1</v>
      </c>
      <c r="C4908" t="s">
        <v>80</v>
      </c>
      <c r="D4908" t="s">
        <v>96</v>
      </c>
      <c r="E4908" t="s">
        <v>132</v>
      </c>
      <c r="F4908" t="s">
        <v>14203</v>
      </c>
      <c r="G4908" t="s">
        <v>187</v>
      </c>
      <c r="H4908" t="s">
        <v>135</v>
      </c>
      <c r="I4908" t="s">
        <v>136</v>
      </c>
      <c r="J4908" t="s">
        <v>137</v>
      </c>
      <c r="K4908" t="s">
        <v>163</v>
      </c>
      <c r="L4908" t="s">
        <v>14204</v>
      </c>
      <c r="M4908" t="s">
        <v>14205</v>
      </c>
      <c r="N4908">
        <v>3.2324999999999999</v>
      </c>
      <c r="O4908">
        <v>0</v>
      </c>
      <c r="P4908">
        <v>216</v>
      </c>
      <c r="Q4908">
        <v>0</v>
      </c>
      <c r="R4908">
        <v>0</v>
      </c>
      <c r="S4908">
        <v>0</v>
      </c>
      <c r="T4908">
        <v>16</v>
      </c>
      <c r="U4908">
        <v>0</v>
      </c>
      <c r="V4908">
        <v>0</v>
      </c>
      <c r="W4908">
        <v>0</v>
      </c>
      <c r="X4908">
        <v>158.72914940346877</v>
      </c>
      <c r="Y4908">
        <v>0</v>
      </c>
      <c r="Z4908">
        <v>0</v>
      </c>
      <c r="AA4908">
        <v>0</v>
      </c>
      <c r="AB4908">
        <v>38.762865420737782</v>
      </c>
      <c r="AC4908">
        <v>0</v>
      </c>
      <c r="AD4908">
        <v>0</v>
      </c>
      <c r="AE4908">
        <v>197.49201482420654</v>
      </c>
    </row>
    <row r="4909" spans="1:31" x14ac:dyDescent="0.25">
      <c r="A4909">
        <v>2389140</v>
      </c>
      <c r="B4909">
        <v>1</v>
      </c>
      <c r="C4909" t="s">
        <v>81</v>
      </c>
      <c r="D4909" t="s">
        <v>121</v>
      </c>
      <c r="E4909" t="s">
        <v>279</v>
      </c>
      <c r="F4909" t="s">
        <v>14206</v>
      </c>
      <c r="G4909" t="s">
        <v>162</v>
      </c>
      <c r="H4909" t="s">
        <v>143</v>
      </c>
      <c r="I4909" t="s">
        <v>136</v>
      </c>
      <c r="J4909" t="s">
        <v>137</v>
      </c>
      <c r="K4909" t="s">
        <v>163</v>
      </c>
      <c r="L4909" t="s">
        <v>14207</v>
      </c>
      <c r="M4909" t="s">
        <v>14208</v>
      </c>
      <c r="N4909">
        <v>1.1163888879999999</v>
      </c>
      <c r="O4909">
        <v>0</v>
      </c>
      <c r="P4909">
        <v>960</v>
      </c>
      <c r="Q4909">
        <v>1</v>
      </c>
      <c r="R4909">
        <v>35</v>
      </c>
      <c r="S4909">
        <v>4</v>
      </c>
      <c r="T4909">
        <v>70</v>
      </c>
      <c r="U4909">
        <v>0</v>
      </c>
      <c r="V4909">
        <v>0</v>
      </c>
      <c r="W4909">
        <v>0</v>
      </c>
      <c r="X4909">
        <v>111.98008881069411</v>
      </c>
      <c r="Y4909">
        <v>1.8345847336509769</v>
      </c>
      <c r="Z4909">
        <v>3.1488572428233601</v>
      </c>
      <c r="AA4909">
        <v>6.0441390655138001</v>
      </c>
      <c r="AB4909">
        <v>44.509056842390564</v>
      </c>
      <c r="AC4909">
        <v>0</v>
      </c>
      <c r="AD4909">
        <v>0</v>
      </c>
      <c r="AE4909">
        <v>167.5167266950728</v>
      </c>
    </row>
    <row r="4910" spans="1:31" x14ac:dyDescent="0.25">
      <c r="A4910">
        <v>2389747</v>
      </c>
      <c r="B4910">
        <v>1</v>
      </c>
      <c r="C4910" t="s">
        <v>81</v>
      </c>
      <c r="D4910" t="s">
        <v>112</v>
      </c>
      <c r="E4910" t="s">
        <v>153</v>
      </c>
      <c r="F4910" t="s">
        <v>9122</v>
      </c>
      <c r="G4910" t="s">
        <v>162</v>
      </c>
      <c r="H4910" t="s">
        <v>143</v>
      </c>
      <c r="I4910" t="s">
        <v>136</v>
      </c>
      <c r="J4910" t="s">
        <v>137</v>
      </c>
      <c r="K4910" t="s">
        <v>163</v>
      </c>
      <c r="L4910" t="s">
        <v>14209</v>
      </c>
      <c r="M4910" t="s">
        <v>14210</v>
      </c>
      <c r="N4910">
        <v>0.73527777699999997</v>
      </c>
      <c r="O4910">
        <v>0</v>
      </c>
      <c r="P4910">
        <v>3</v>
      </c>
      <c r="Q4910">
        <v>12</v>
      </c>
      <c r="R4910">
        <v>71</v>
      </c>
      <c r="S4910">
        <v>7</v>
      </c>
      <c r="T4910">
        <v>7</v>
      </c>
      <c r="U4910">
        <v>0</v>
      </c>
      <c r="V4910">
        <v>0</v>
      </c>
      <c r="W4910">
        <v>0</v>
      </c>
      <c r="X4910">
        <v>1.6724120701746641</v>
      </c>
      <c r="Y4910">
        <v>315.57633430037009</v>
      </c>
      <c r="Z4910">
        <v>37.93469000350521</v>
      </c>
      <c r="AA4910">
        <v>10.281225833255938</v>
      </c>
      <c r="AB4910">
        <v>6.5960134746558632</v>
      </c>
      <c r="AC4910">
        <v>0</v>
      </c>
      <c r="AD4910">
        <v>0</v>
      </c>
      <c r="AE4910">
        <v>372.06067568196175</v>
      </c>
    </row>
    <row r="4911" spans="1:31" x14ac:dyDescent="0.25">
      <c r="A4911">
        <v>2389415</v>
      </c>
      <c r="B4911">
        <v>1</v>
      </c>
      <c r="C4911" t="s">
        <v>80</v>
      </c>
      <c r="D4911" t="s">
        <v>96</v>
      </c>
      <c r="E4911" t="s">
        <v>153</v>
      </c>
      <c r="F4911" t="s">
        <v>14211</v>
      </c>
      <c r="G4911" t="s">
        <v>254</v>
      </c>
      <c r="H4911" t="s">
        <v>143</v>
      </c>
      <c r="I4911" t="s">
        <v>136</v>
      </c>
      <c r="J4911" t="s">
        <v>137</v>
      </c>
      <c r="K4911" t="s">
        <v>163</v>
      </c>
      <c r="L4911" t="s">
        <v>14212</v>
      </c>
      <c r="M4911" t="s">
        <v>14213</v>
      </c>
      <c r="N4911">
        <v>0.52500000000000002</v>
      </c>
      <c r="O4911">
        <v>0</v>
      </c>
      <c r="P4911">
        <v>2050</v>
      </c>
      <c r="Q4911">
        <v>0</v>
      </c>
      <c r="R4911">
        <v>0</v>
      </c>
      <c r="S4911">
        <v>2</v>
      </c>
      <c r="T4911">
        <v>206</v>
      </c>
      <c r="U4911">
        <v>0</v>
      </c>
      <c r="V4911">
        <v>0</v>
      </c>
      <c r="W4911">
        <v>0</v>
      </c>
      <c r="X4911">
        <v>239.00308033237613</v>
      </c>
      <c r="Y4911">
        <v>0</v>
      </c>
      <c r="Z4911">
        <v>0</v>
      </c>
      <c r="AA4911">
        <v>8.053625537134943</v>
      </c>
      <c r="AB4911">
        <v>62.084198932142279</v>
      </c>
      <c r="AC4911">
        <v>0</v>
      </c>
      <c r="AD4911">
        <v>0</v>
      </c>
      <c r="AE4911">
        <v>309.14090480165333</v>
      </c>
    </row>
    <row r="4912" spans="1:31" x14ac:dyDescent="0.25">
      <c r="A4912">
        <v>2389607</v>
      </c>
      <c r="B4912">
        <v>1</v>
      </c>
      <c r="C4912" t="s">
        <v>80</v>
      </c>
      <c r="D4912" t="s">
        <v>90</v>
      </c>
      <c r="E4912" t="s">
        <v>157</v>
      </c>
      <c r="F4912" t="s">
        <v>14214</v>
      </c>
      <c r="G4912" t="s">
        <v>272</v>
      </c>
      <c r="H4912" t="s">
        <v>135</v>
      </c>
      <c r="I4912" t="s">
        <v>136</v>
      </c>
      <c r="J4912" t="s">
        <v>137</v>
      </c>
      <c r="K4912" t="s">
        <v>163</v>
      </c>
      <c r="L4912" t="s">
        <v>14215</v>
      </c>
      <c r="M4912" t="s">
        <v>14216</v>
      </c>
      <c r="N4912">
        <v>0.66083333300000002</v>
      </c>
      <c r="O4912">
        <v>0</v>
      </c>
      <c r="P4912">
        <v>219</v>
      </c>
      <c r="Q4912">
        <v>0</v>
      </c>
      <c r="R4912">
        <v>0</v>
      </c>
      <c r="S4912">
        <v>0</v>
      </c>
      <c r="T4912">
        <v>25</v>
      </c>
      <c r="U4912">
        <v>0</v>
      </c>
      <c r="V4912">
        <v>0</v>
      </c>
      <c r="W4912">
        <v>0</v>
      </c>
      <c r="X4912">
        <v>27.832224070769723</v>
      </c>
      <c r="Y4912">
        <v>0</v>
      </c>
      <c r="Z4912">
        <v>0</v>
      </c>
      <c r="AA4912">
        <v>0</v>
      </c>
      <c r="AB4912">
        <v>24.751075091341253</v>
      </c>
      <c r="AC4912">
        <v>0</v>
      </c>
      <c r="AD4912">
        <v>0</v>
      </c>
      <c r="AE4912">
        <v>52.583299162110976</v>
      </c>
    </row>
    <row r="4913" spans="1:31" x14ac:dyDescent="0.25">
      <c r="A4913">
        <v>2389793</v>
      </c>
      <c r="B4913">
        <v>1</v>
      </c>
      <c r="C4913" t="s">
        <v>80</v>
      </c>
      <c r="D4913" t="s">
        <v>90</v>
      </c>
      <c r="E4913" t="s">
        <v>141</v>
      </c>
      <c r="F4913" t="s">
        <v>14217</v>
      </c>
      <c r="G4913" t="s">
        <v>235</v>
      </c>
      <c r="H4913" t="s">
        <v>143</v>
      </c>
      <c r="I4913" t="s">
        <v>136</v>
      </c>
      <c r="J4913" t="s">
        <v>3</v>
      </c>
      <c r="K4913" t="s">
        <v>163</v>
      </c>
      <c r="L4913" t="s">
        <v>14218</v>
      </c>
      <c r="M4913" t="s">
        <v>14219</v>
      </c>
      <c r="N4913">
        <v>0.30611111099999999</v>
      </c>
      <c r="O4913">
        <v>0</v>
      </c>
      <c r="P4913">
        <v>754</v>
      </c>
      <c r="Q4913">
        <v>0</v>
      </c>
      <c r="R4913">
        <v>0</v>
      </c>
      <c r="S4913">
        <v>0</v>
      </c>
      <c r="T4913">
        <v>44</v>
      </c>
      <c r="U4913">
        <v>0</v>
      </c>
      <c r="V4913">
        <v>0</v>
      </c>
      <c r="W4913">
        <v>0</v>
      </c>
      <c r="X4913">
        <v>53.472407758575017</v>
      </c>
      <c r="Y4913">
        <v>0</v>
      </c>
      <c r="Z4913">
        <v>0</v>
      </c>
      <c r="AA4913">
        <v>0</v>
      </c>
      <c r="AB4913">
        <v>12.109279075580641</v>
      </c>
      <c r="AC4913">
        <v>0</v>
      </c>
      <c r="AD4913">
        <v>0</v>
      </c>
      <c r="AE4913">
        <v>65.581686834155661</v>
      </c>
    </row>
    <row r="4914" spans="1:31" x14ac:dyDescent="0.25">
      <c r="A4914">
        <v>2389893</v>
      </c>
      <c r="B4914">
        <v>1</v>
      </c>
      <c r="C4914" t="s">
        <v>81</v>
      </c>
      <c r="D4914" t="s">
        <v>118</v>
      </c>
      <c r="E4914" t="s">
        <v>157</v>
      </c>
      <c r="F4914" t="s">
        <v>14220</v>
      </c>
      <c r="G4914" t="s">
        <v>272</v>
      </c>
      <c r="H4914" t="s">
        <v>135</v>
      </c>
      <c r="I4914" t="s">
        <v>136</v>
      </c>
      <c r="J4914" t="s">
        <v>137</v>
      </c>
      <c r="K4914" t="s">
        <v>163</v>
      </c>
      <c r="L4914" t="s">
        <v>14221</v>
      </c>
      <c r="M4914" t="s">
        <v>14222</v>
      </c>
      <c r="N4914">
        <v>2.3438888879999999</v>
      </c>
      <c r="O4914">
        <v>0</v>
      </c>
      <c r="P4914">
        <v>6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2.0741673582743894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2.0741673582743894</v>
      </c>
    </row>
    <row r="4915" spans="1:31" x14ac:dyDescent="0.25">
      <c r="A4915">
        <v>2389870</v>
      </c>
      <c r="B4915">
        <v>1</v>
      </c>
      <c r="C4915" t="s">
        <v>80</v>
      </c>
      <c r="D4915" t="s">
        <v>87</v>
      </c>
      <c r="E4915" t="s">
        <v>176</v>
      </c>
      <c r="F4915" t="s">
        <v>14223</v>
      </c>
      <c r="G4915" t="s">
        <v>235</v>
      </c>
      <c r="H4915" t="s">
        <v>135</v>
      </c>
      <c r="I4915" t="s">
        <v>136</v>
      </c>
      <c r="J4915" t="s">
        <v>3</v>
      </c>
      <c r="K4915" t="s">
        <v>163</v>
      </c>
      <c r="L4915" t="s">
        <v>14224</v>
      </c>
      <c r="M4915" t="s">
        <v>14225</v>
      </c>
      <c r="N4915">
        <v>5.1641666659999999</v>
      </c>
      <c r="O4915">
        <v>0</v>
      </c>
      <c r="P4915">
        <v>159</v>
      </c>
      <c r="Q4915">
        <v>0</v>
      </c>
      <c r="R4915">
        <v>0</v>
      </c>
      <c r="S4915">
        <v>0</v>
      </c>
      <c r="T4915">
        <v>3</v>
      </c>
      <c r="U4915">
        <v>0</v>
      </c>
      <c r="V4915">
        <v>0</v>
      </c>
      <c r="W4915">
        <v>0</v>
      </c>
      <c r="X4915">
        <v>173.7841804102388</v>
      </c>
      <c r="Y4915">
        <v>0</v>
      </c>
      <c r="Z4915">
        <v>0</v>
      </c>
      <c r="AA4915">
        <v>0</v>
      </c>
      <c r="AB4915">
        <v>16.463341196931541</v>
      </c>
      <c r="AC4915">
        <v>0</v>
      </c>
      <c r="AD4915">
        <v>0</v>
      </c>
      <c r="AE4915">
        <v>190.24752160717034</v>
      </c>
    </row>
    <row r="4916" spans="1:31" x14ac:dyDescent="0.25">
      <c r="A4916">
        <v>2389624</v>
      </c>
      <c r="B4916">
        <v>1</v>
      </c>
      <c r="C4916" t="s">
        <v>80</v>
      </c>
      <c r="D4916" t="s">
        <v>105</v>
      </c>
      <c r="E4916" t="s">
        <v>153</v>
      </c>
      <c r="F4916" t="s">
        <v>12857</v>
      </c>
      <c r="G4916" t="s">
        <v>162</v>
      </c>
      <c r="H4916" t="s">
        <v>143</v>
      </c>
      <c r="I4916" t="s">
        <v>136</v>
      </c>
      <c r="J4916" t="s">
        <v>137</v>
      </c>
      <c r="K4916" t="s">
        <v>163</v>
      </c>
      <c r="L4916" t="s">
        <v>14226</v>
      </c>
      <c r="M4916" t="s">
        <v>14227</v>
      </c>
      <c r="N4916">
        <v>7.7222221999999993E-2</v>
      </c>
      <c r="O4916">
        <v>4</v>
      </c>
      <c r="P4916">
        <v>331</v>
      </c>
      <c r="Q4916">
        <v>6</v>
      </c>
      <c r="R4916">
        <v>4</v>
      </c>
      <c r="S4916">
        <v>34</v>
      </c>
      <c r="T4916">
        <v>127</v>
      </c>
      <c r="U4916">
        <v>18</v>
      </c>
      <c r="V4916">
        <v>33</v>
      </c>
      <c r="W4916">
        <v>1.2521710208342485</v>
      </c>
      <c r="X4916">
        <v>7.1498321374677714</v>
      </c>
      <c r="Y4916">
        <v>0.27337298973218666</v>
      </c>
      <c r="Z4916">
        <v>0.98754215993287875</v>
      </c>
      <c r="AA4916">
        <v>15.24415050698113</v>
      </c>
      <c r="AB4916">
        <v>22.734578569655628</v>
      </c>
      <c r="AC4916">
        <v>158.59803790061352</v>
      </c>
      <c r="AD4916">
        <v>153.46197101351319</v>
      </c>
      <c r="AE4916">
        <v>359.70165629873054</v>
      </c>
    </row>
    <row r="4917" spans="1:31" x14ac:dyDescent="0.25">
      <c r="A4917">
        <v>2389641</v>
      </c>
      <c r="B4917">
        <v>1</v>
      </c>
      <c r="C4917" t="s">
        <v>80</v>
      </c>
      <c r="D4917" t="s">
        <v>90</v>
      </c>
      <c r="E4917" t="s">
        <v>325</v>
      </c>
      <c r="F4917" t="s">
        <v>14228</v>
      </c>
      <c r="G4917" t="s">
        <v>134</v>
      </c>
      <c r="H4917" t="s">
        <v>143</v>
      </c>
      <c r="I4917" t="s">
        <v>136</v>
      </c>
      <c r="J4917" t="s">
        <v>137</v>
      </c>
      <c r="K4917" t="s">
        <v>138</v>
      </c>
      <c r="L4917" t="s">
        <v>14229</v>
      </c>
      <c r="M4917" t="s">
        <v>14230</v>
      </c>
      <c r="N4917">
        <v>5.6563888880000004</v>
      </c>
      <c r="O4917">
        <v>0</v>
      </c>
      <c r="P4917">
        <v>4013</v>
      </c>
      <c r="Q4917">
        <v>0</v>
      </c>
      <c r="R4917">
        <v>0</v>
      </c>
      <c r="S4917">
        <v>1</v>
      </c>
      <c r="T4917">
        <v>307</v>
      </c>
      <c r="U4917">
        <v>0</v>
      </c>
      <c r="V4917">
        <v>0</v>
      </c>
      <c r="W4917">
        <v>0</v>
      </c>
      <c r="X4917">
        <v>4956.2046858340618</v>
      </c>
      <c r="Y4917">
        <v>0</v>
      </c>
      <c r="Z4917">
        <v>0</v>
      </c>
      <c r="AA4917">
        <v>4.9517870398679591</v>
      </c>
      <c r="AB4917">
        <v>1604.8170571282594</v>
      </c>
      <c r="AC4917">
        <v>0</v>
      </c>
      <c r="AD4917">
        <v>0</v>
      </c>
      <c r="AE4917">
        <v>6565.9735300021894</v>
      </c>
    </row>
    <row r="4918" spans="1:31" x14ac:dyDescent="0.25">
      <c r="A4918">
        <v>2389521</v>
      </c>
      <c r="B4918">
        <v>1</v>
      </c>
      <c r="C4918" t="s">
        <v>81</v>
      </c>
      <c r="D4918" t="s">
        <v>113</v>
      </c>
      <c r="E4918" t="s">
        <v>176</v>
      </c>
      <c r="F4918" t="s">
        <v>14231</v>
      </c>
      <c r="G4918" t="s">
        <v>235</v>
      </c>
      <c r="H4918" t="s">
        <v>135</v>
      </c>
      <c r="I4918" t="s">
        <v>136</v>
      </c>
      <c r="J4918" t="s">
        <v>3</v>
      </c>
      <c r="K4918" t="s">
        <v>163</v>
      </c>
      <c r="L4918" t="s">
        <v>14232</v>
      </c>
      <c r="M4918" t="s">
        <v>14233</v>
      </c>
      <c r="N4918">
        <v>2.4111111109999999</v>
      </c>
      <c r="O4918">
        <v>0</v>
      </c>
      <c r="P4918">
        <v>2</v>
      </c>
      <c r="Q4918">
        <v>0</v>
      </c>
      <c r="R4918">
        <v>0</v>
      </c>
      <c r="S4918">
        <v>0</v>
      </c>
      <c r="T4918">
        <v>6</v>
      </c>
      <c r="U4918">
        <v>0</v>
      </c>
      <c r="V4918">
        <v>1</v>
      </c>
      <c r="W4918">
        <v>0</v>
      </c>
      <c r="X4918">
        <v>4.2048664674484346</v>
      </c>
      <c r="Y4918">
        <v>0</v>
      </c>
      <c r="Z4918">
        <v>0</v>
      </c>
      <c r="AA4918">
        <v>0</v>
      </c>
      <c r="AB4918">
        <v>4.8950759084256079</v>
      </c>
      <c r="AC4918">
        <v>0</v>
      </c>
      <c r="AD4918">
        <v>3.4904423057347511</v>
      </c>
      <c r="AE4918">
        <v>12.590384681608795</v>
      </c>
    </row>
    <row r="4919" spans="1:31" x14ac:dyDescent="0.25">
      <c r="A4919">
        <v>2389876</v>
      </c>
      <c r="B4919">
        <v>1</v>
      </c>
      <c r="C4919" t="s">
        <v>80</v>
      </c>
      <c r="D4919" t="s">
        <v>83</v>
      </c>
      <c r="E4919" t="s">
        <v>181</v>
      </c>
      <c r="F4919" t="s">
        <v>14234</v>
      </c>
      <c r="G4919" t="s">
        <v>183</v>
      </c>
      <c r="H4919" t="s">
        <v>135</v>
      </c>
      <c r="I4919" t="s">
        <v>136</v>
      </c>
      <c r="J4919" t="s">
        <v>137</v>
      </c>
      <c r="K4919" t="s">
        <v>163</v>
      </c>
      <c r="L4919" t="s">
        <v>14235</v>
      </c>
      <c r="M4919" t="s">
        <v>14236</v>
      </c>
      <c r="N4919">
        <v>1.673888888</v>
      </c>
      <c r="O4919">
        <v>0</v>
      </c>
      <c r="P4919">
        <v>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0.11479742873254001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0.11479742873254001</v>
      </c>
    </row>
    <row r="4920" spans="1:31" x14ac:dyDescent="0.25">
      <c r="A4920">
        <v>2389455</v>
      </c>
      <c r="B4920">
        <v>1</v>
      </c>
      <c r="C4920" t="s">
        <v>81</v>
      </c>
      <c r="D4920" t="s">
        <v>123</v>
      </c>
      <c r="E4920" t="s">
        <v>141</v>
      </c>
      <c r="F4920" t="s">
        <v>14237</v>
      </c>
      <c r="G4920" t="s">
        <v>162</v>
      </c>
      <c r="H4920" t="s">
        <v>143</v>
      </c>
      <c r="I4920" t="s">
        <v>136</v>
      </c>
      <c r="J4920" t="s">
        <v>137</v>
      </c>
      <c r="K4920" t="s">
        <v>163</v>
      </c>
      <c r="L4920" t="s">
        <v>14238</v>
      </c>
      <c r="M4920" t="s">
        <v>14239</v>
      </c>
      <c r="N4920">
        <v>0.771666666</v>
      </c>
      <c r="O4920">
        <v>0</v>
      </c>
      <c r="P4920">
        <v>3</v>
      </c>
      <c r="Q4920">
        <v>0</v>
      </c>
      <c r="R4920">
        <v>0</v>
      </c>
      <c r="S4920">
        <v>1</v>
      </c>
      <c r="T4920">
        <v>80</v>
      </c>
      <c r="U4920">
        <v>2</v>
      </c>
      <c r="V4920">
        <v>1</v>
      </c>
      <c r="W4920">
        <v>0</v>
      </c>
      <c r="X4920">
        <v>0.29484477990387004</v>
      </c>
      <c r="Y4920">
        <v>0</v>
      </c>
      <c r="Z4920">
        <v>0</v>
      </c>
      <c r="AA4920">
        <v>11.704240301922546</v>
      </c>
      <c r="AB4920">
        <v>75.636979798089712</v>
      </c>
      <c r="AC4920">
        <v>749.92950911357173</v>
      </c>
      <c r="AD4920">
        <v>3.8256863722174668</v>
      </c>
      <c r="AE4920">
        <v>841.39126036570531</v>
      </c>
    </row>
    <row r="4921" spans="1:31" x14ac:dyDescent="0.25">
      <c r="A4921">
        <v>2389398</v>
      </c>
      <c r="B4921">
        <v>1</v>
      </c>
      <c r="C4921" t="s">
        <v>80</v>
      </c>
      <c r="D4921" t="s">
        <v>90</v>
      </c>
      <c r="E4921" t="s">
        <v>176</v>
      </c>
      <c r="F4921" t="s">
        <v>14240</v>
      </c>
      <c r="G4921" t="s">
        <v>287</v>
      </c>
      <c r="H4921" t="s">
        <v>135</v>
      </c>
      <c r="I4921" t="s">
        <v>136</v>
      </c>
      <c r="J4921" t="s">
        <v>137</v>
      </c>
      <c r="K4921" t="s">
        <v>163</v>
      </c>
      <c r="L4921" t="s">
        <v>14241</v>
      </c>
      <c r="M4921" t="s">
        <v>14242</v>
      </c>
      <c r="N4921">
        <v>0.89833333299999996</v>
      </c>
      <c r="O4921">
        <v>0</v>
      </c>
      <c r="P4921">
        <v>129</v>
      </c>
      <c r="Q4921">
        <v>0</v>
      </c>
      <c r="R4921">
        <v>0</v>
      </c>
      <c r="S4921">
        <v>0</v>
      </c>
      <c r="T4921">
        <v>12</v>
      </c>
      <c r="U4921">
        <v>0</v>
      </c>
      <c r="V4921">
        <v>0</v>
      </c>
      <c r="W4921">
        <v>0</v>
      </c>
      <c r="X4921">
        <v>21.244545899286539</v>
      </c>
      <c r="Y4921">
        <v>0</v>
      </c>
      <c r="Z4921">
        <v>0</v>
      </c>
      <c r="AA4921">
        <v>0</v>
      </c>
      <c r="AB4921">
        <v>4.6049462431442363</v>
      </c>
      <c r="AC4921">
        <v>0</v>
      </c>
      <c r="AD4921">
        <v>0</v>
      </c>
      <c r="AE4921">
        <v>25.849492142430776</v>
      </c>
    </row>
    <row r="4922" spans="1:31" x14ac:dyDescent="0.25">
      <c r="A4922">
        <v>2389435</v>
      </c>
      <c r="B4922">
        <v>1</v>
      </c>
      <c r="C4922" t="s">
        <v>81</v>
      </c>
      <c r="D4922" t="s">
        <v>116</v>
      </c>
      <c r="E4922" t="s">
        <v>132</v>
      </c>
      <c r="F4922" t="s">
        <v>14243</v>
      </c>
      <c r="G4922" t="s">
        <v>187</v>
      </c>
      <c r="H4922" t="s">
        <v>135</v>
      </c>
      <c r="I4922" t="s">
        <v>136</v>
      </c>
      <c r="J4922" t="s">
        <v>137</v>
      </c>
      <c r="K4922" t="s">
        <v>163</v>
      </c>
      <c r="L4922" t="s">
        <v>14244</v>
      </c>
      <c r="M4922" t="s">
        <v>14245</v>
      </c>
      <c r="N4922">
        <v>0.61138888800000002</v>
      </c>
      <c r="O4922">
        <v>0</v>
      </c>
      <c r="P4922">
        <v>74</v>
      </c>
      <c r="Q4922">
        <v>0</v>
      </c>
      <c r="R4922">
        <v>0</v>
      </c>
      <c r="S4922">
        <v>0</v>
      </c>
      <c r="T4922">
        <v>6</v>
      </c>
      <c r="U4922">
        <v>0</v>
      </c>
      <c r="V4922">
        <v>0</v>
      </c>
      <c r="W4922">
        <v>0</v>
      </c>
      <c r="X4922">
        <v>6.7341677196114391</v>
      </c>
      <c r="Y4922">
        <v>0</v>
      </c>
      <c r="Z4922">
        <v>0</v>
      </c>
      <c r="AA4922">
        <v>0</v>
      </c>
      <c r="AB4922">
        <v>1.7599043224912712</v>
      </c>
      <c r="AC4922">
        <v>0</v>
      </c>
      <c r="AD4922">
        <v>0</v>
      </c>
      <c r="AE4922">
        <v>8.4940720421027098</v>
      </c>
    </row>
    <row r="4923" spans="1:31" x14ac:dyDescent="0.25">
      <c r="A4923">
        <v>2389690</v>
      </c>
      <c r="B4923">
        <v>1</v>
      </c>
      <c r="C4923" t="s">
        <v>80</v>
      </c>
      <c r="D4923" t="s">
        <v>90</v>
      </c>
      <c r="E4923" t="s">
        <v>132</v>
      </c>
      <c r="F4923" t="s">
        <v>14246</v>
      </c>
      <c r="G4923" t="s">
        <v>235</v>
      </c>
      <c r="H4923" t="s">
        <v>135</v>
      </c>
      <c r="I4923" t="s">
        <v>136</v>
      </c>
      <c r="J4923" t="s">
        <v>3</v>
      </c>
      <c r="K4923" t="s">
        <v>163</v>
      </c>
      <c r="L4923" t="s">
        <v>14247</v>
      </c>
      <c r="M4923" t="s">
        <v>14248</v>
      </c>
      <c r="N4923">
        <v>10.981666666000001</v>
      </c>
      <c r="O4923">
        <v>0</v>
      </c>
      <c r="P4923">
        <v>754</v>
      </c>
      <c r="Q4923">
        <v>0</v>
      </c>
      <c r="R4923">
        <v>0</v>
      </c>
      <c r="S4923">
        <v>0</v>
      </c>
      <c r="T4923">
        <v>44</v>
      </c>
      <c r="U4923">
        <v>0</v>
      </c>
      <c r="V4923">
        <v>0</v>
      </c>
      <c r="W4923">
        <v>0</v>
      </c>
      <c r="X4923">
        <v>1945.5939354319476</v>
      </c>
      <c r="Y4923">
        <v>0</v>
      </c>
      <c r="Z4923">
        <v>0</v>
      </c>
      <c r="AA4923">
        <v>0</v>
      </c>
      <c r="AB4923">
        <v>371.62118944050667</v>
      </c>
      <c r="AC4923">
        <v>0</v>
      </c>
      <c r="AD4923">
        <v>0</v>
      </c>
      <c r="AE4923">
        <v>2317.215124872454</v>
      </c>
    </row>
    <row r="4924" spans="1:31" x14ac:dyDescent="0.25">
      <c r="A4924">
        <v>2389558</v>
      </c>
      <c r="B4924">
        <v>1</v>
      </c>
      <c r="C4924" t="s">
        <v>80</v>
      </c>
      <c r="D4924" t="s">
        <v>93</v>
      </c>
      <c r="E4924" t="s">
        <v>153</v>
      </c>
      <c r="F4924" t="s">
        <v>14249</v>
      </c>
      <c r="G4924" t="s">
        <v>134</v>
      </c>
      <c r="H4924" t="s">
        <v>143</v>
      </c>
      <c r="I4924" t="s">
        <v>136</v>
      </c>
      <c r="J4924" t="s">
        <v>137</v>
      </c>
      <c r="K4924" t="s">
        <v>138</v>
      </c>
      <c r="L4924" t="s">
        <v>14250</v>
      </c>
      <c r="M4924" t="s">
        <v>14251</v>
      </c>
      <c r="N4924">
        <v>0.86111111100000004</v>
      </c>
      <c r="O4924">
        <v>4</v>
      </c>
      <c r="P4924">
        <v>3540</v>
      </c>
      <c r="Q4924">
        <v>111</v>
      </c>
      <c r="R4924">
        <v>919</v>
      </c>
      <c r="S4924">
        <v>57</v>
      </c>
      <c r="T4924">
        <v>749</v>
      </c>
      <c r="U4924">
        <v>2</v>
      </c>
      <c r="V4924">
        <v>1</v>
      </c>
      <c r="W4924">
        <v>4.867835375186667</v>
      </c>
      <c r="X4924">
        <v>448.17292392042265</v>
      </c>
      <c r="Y4924">
        <v>529.62974246853037</v>
      </c>
      <c r="Z4924">
        <v>1873.9995689983446</v>
      </c>
      <c r="AA4924">
        <v>224.81110199750512</v>
      </c>
      <c r="AB4924">
        <v>784.76484393279861</v>
      </c>
      <c r="AC4924">
        <v>48.978509566215841</v>
      </c>
      <c r="AD4924">
        <v>10.491047607347944</v>
      </c>
      <c r="AE4924">
        <v>3925.7155738663514</v>
      </c>
    </row>
    <row r="4925" spans="1:31" x14ac:dyDescent="0.25">
      <c r="A4925">
        <v>2389913</v>
      </c>
      <c r="B4925">
        <v>1</v>
      </c>
      <c r="C4925" t="s">
        <v>80</v>
      </c>
      <c r="D4925" t="s">
        <v>110</v>
      </c>
      <c r="E4925" t="s">
        <v>181</v>
      </c>
      <c r="F4925" t="s">
        <v>14252</v>
      </c>
      <c r="G4925" t="s">
        <v>224</v>
      </c>
      <c r="H4925" t="s">
        <v>135</v>
      </c>
      <c r="I4925" t="s">
        <v>136</v>
      </c>
      <c r="J4925" t="s">
        <v>137</v>
      </c>
      <c r="K4925" t="s">
        <v>163</v>
      </c>
      <c r="L4925" t="s">
        <v>14253</v>
      </c>
      <c r="M4925" t="s">
        <v>14254</v>
      </c>
      <c r="N4925">
        <v>1.3763888879999999</v>
      </c>
      <c r="O4925">
        <v>0</v>
      </c>
      <c r="P4925">
        <v>11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2.9559434299859135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2.9559434299859135</v>
      </c>
    </row>
    <row r="4926" spans="1:31" x14ac:dyDescent="0.25">
      <c r="A4926">
        <v>2389727</v>
      </c>
      <c r="B4926">
        <v>1</v>
      </c>
      <c r="C4926" t="s">
        <v>80</v>
      </c>
      <c r="D4926" t="s">
        <v>93</v>
      </c>
      <c r="E4926" t="s">
        <v>153</v>
      </c>
      <c r="F4926" t="s">
        <v>14255</v>
      </c>
      <c r="G4926" t="s">
        <v>220</v>
      </c>
      <c r="H4926" t="s">
        <v>143</v>
      </c>
      <c r="I4926" t="s">
        <v>136</v>
      </c>
      <c r="J4926" t="s">
        <v>137</v>
      </c>
      <c r="K4926" t="s">
        <v>138</v>
      </c>
      <c r="L4926" t="s">
        <v>14256</v>
      </c>
      <c r="M4926" t="s">
        <v>14257</v>
      </c>
      <c r="N4926">
        <v>0.23527777699999999</v>
      </c>
      <c r="O4926">
        <v>0</v>
      </c>
      <c r="P4926">
        <v>67</v>
      </c>
      <c r="Q4926">
        <v>59</v>
      </c>
      <c r="R4926">
        <v>155</v>
      </c>
      <c r="S4926">
        <v>7</v>
      </c>
      <c r="T4926">
        <v>82</v>
      </c>
      <c r="U4926">
        <v>0</v>
      </c>
      <c r="V4926">
        <v>0</v>
      </c>
      <c r="W4926">
        <v>0</v>
      </c>
      <c r="X4926">
        <v>3.8200504122318999</v>
      </c>
      <c r="Y4926">
        <v>81.977917404371254</v>
      </c>
      <c r="Z4926">
        <v>28.518739393693906</v>
      </c>
      <c r="AA4926">
        <v>13.954389471374983</v>
      </c>
      <c r="AB4926">
        <v>22.831211463060797</v>
      </c>
      <c r="AC4926">
        <v>0</v>
      </c>
      <c r="AD4926">
        <v>0</v>
      </c>
      <c r="AE4926">
        <v>151.10230814473283</v>
      </c>
    </row>
    <row r="4927" spans="1:31" x14ac:dyDescent="0.25">
      <c r="A4927">
        <v>2389704</v>
      </c>
      <c r="B4927">
        <v>1</v>
      </c>
      <c r="C4927" t="s">
        <v>80</v>
      </c>
      <c r="D4927" t="s">
        <v>103</v>
      </c>
      <c r="E4927" t="s">
        <v>181</v>
      </c>
      <c r="F4927" t="s">
        <v>11489</v>
      </c>
      <c r="G4927" t="s">
        <v>224</v>
      </c>
      <c r="H4927" t="s">
        <v>135</v>
      </c>
      <c r="I4927" t="s">
        <v>136</v>
      </c>
      <c r="J4927" t="s">
        <v>137</v>
      </c>
      <c r="K4927" t="s">
        <v>163</v>
      </c>
      <c r="L4927" t="s">
        <v>14258</v>
      </c>
      <c r="M4927" t="s">
        <v>14259</v>
      </c>
      <c r="N4927">
        <v>0.84833333300000002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1.6352115228000001E-2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1.6352115228000001E-2</v>
      </c>
    </row>
    <row r="4928" spans="1:31" x14ac:dyDescent="0.25">
      <c r="A4928">
        <v>2389813</v>
      </c>
      <c r="B4928">
        <v>1</v>
      </c>
      <c r="C4928" t="s">
        <v>81</v>
      </c>
      <c r="D4928" t="s">
        <v>128</v>
      </c>
      <c r="E4928" t="s">
        <v>153</v>
      </c>
      <c r="F4928" t="s">
        <v>11390</v>
      </c>
      <c r="G4928" t="s">
        <v>162</v>
      </c>
      <c r="H4928" t="s">
        <v>143</v>
      </c>
      <c r="I4928" t="s">
        <v>417</v>
      </c>
      <c r="J4928" t="s">
        <v>137</v>
      </c>
      <c r="K4928" t="s">
        <v>163</v>
      </c>
      <c r="L4928" t="s">
        <v>14260</v>
      </c>
      <c r="M4928" t="s">
        <v>14261</v>
      </c>
      <c r="N4928">
        <v>4.9722222000000003E-2</v>
      </c>
      <c r="O4928">
        <v>12</v>
      </c>
      <c r="P4928">
        <v>1567</v>
      </c>
      <c r="Q4928">
        <v>66</v>
      </c>
      <c r="R4928">
        <v>104</v>
      </c>
      <c r="S4928">
        <v>17</v>
      </c>
      <c r="T4928">
        <v>125</v>
      </c>
      <c r="U4928">
        <v>2</v>
      </c>
      <c r="V4928">
        <v>0</v>
      </c>
      <c r="W4928">
        <v>0.17170739613998723</v>
      </c>
      <c r="X4928">
        <v>11.373514793803361</v>
      </c>
      <c r="Y4928">
        <v>1.7436296785824581</v>
      </c>
      <c r="Z4928">
        <v>1.3239502046778648</v>
      </c>
      <c r="AA4928">
        <v>13.209199933732886</v>
      </c>
      <c r="AB4928">
        <v>3.14658084291719</v>
      </c>
      <c r="AC4928">
        <v>0.32281059593800832</v>
      </c>
      <c r="AD4928">
        <v>0</v>
      </c>
      <c r="AE4928">
        <v>31.291393445791755</v>
      </c>
    </row>
    <row r="4929" spans="1:31" x14ac:dyDescent="0.25">
      <c r="A4929">
        <v>2389564</v>
      </c>
      <c r="B4929">
        <v>1</v>
      </c>
      <c r="C4929" t="s">
        <v>80</v>
      </c>
      <c r="D4929" t="s">
        <v>105</v>
      </c>
      <c r="E4929" t="s">
        <v>153</v>
      </c>
      <c r="F4929" t="s">
        <v>14262</v>
      </c>
      <c r="G4929" t="s">
        <v>235</v>
      </c>
      <c r="H4929" t="s">
        <v>143</v>
      </c>
      <c r="I4929" t="s">
        <v>136</v>
      </c>
      <c r="J4929" t="s">
        <v>3</v>
      </c>
      <c r="K4929" t="s">
        <v>163</v>
      </c>
      <c r="L4929" t="s">
        <v>14263</v>
      </c>
      <c r="M4929" t="s">
        <v>14264</v>
      </c>
      <c r="N4929">
        <v>3.8594444440000002</v>
      </c>
      <c r="O4929">
        <v>0</v>
      </c>
      <c r="P4929">
        <v>1608</v>
      </c>
      <c r="Q4929">
        <v>0</v>
      </c>
      <c r="R4929">
        <v>0</v>
      </c>
      <c r="S4929">
        <v>0</v>
      </c>
      <c r="T4929">
        <v>63</v>
      </c>
      <c r="U4929">
        <v>0</v>
      </c>
      <c r="V4929">
        <v>0</v>
      </c>
      <c r="W4929">
        <v>0</v>
      </c>
      <c r="X4929">
        <v>1533.6160496973991</v>
      </c>
      <c r="Y4929">
        <v>0</v>
      </c>
      <c r="Z4929">
        <v>0</v>
      </c>
      <c r="AA4929">
        <v>0</v>
      </c>
      <c r="AB4929">
        <v>286.66607621671562</v>
      </c>
      <c r="AC4929">
        <v>0</v>
      </c>
      <c r="AD4929">
        <v>0</v>
      </c>
      <c r="AE4929">
        <v>1820.2821259141147</v>
      </c>
    </row>
    <row r="4930" spans="1:31" x14ac:dyDescent="0.25">
      <c r="A4930">
        <v>2389458</v>
      </c>
      <c r="B4930">
        <v>1</v>
      </c>
      <c r="C4930" t="s">
        <v>80</v>
      </c>
      <c r="D4930" t="s">
        <v>104</v>
      </c>
      <c r="E4930" t="s">
        <v>279</v>
      </c>
      <c r="F4930" t="s">
        <v>14265</v>
      </c>
      <c r="G4930" t="s">
        <v>134</v>
      </c>
      <c r="H4930" t="s">
        <v>143</v>
      </c>
      <c r="I4930" t="s">
        <v>136</v>
      </c>
      <c r="J4930" t="s">
        <v>137</v>
      </c>
      <c r="K4930" t="s">
        <v>138</v>
      </c>
      <c r="L4930" t="s">
        <v>14266</v>
      </c>
      <c r="M4930" t="s">
        <v>14267</v>
      </c>
      <c r="N4930">
        <v>8.1405555550000006</v>
      </c>
      <c r="O4930">
        <v>7</v>
      </c>
      <c r="P4930">
        <v>379</v>
      </c>
      <c r="Q4930">
        <v>13</v>
      </c>
      <c r="R4930">
        <v>21</v>
      </c>
      <c r="S4930">
        <v>17</v>
      </c>
      <c r="T4930">
        <v>54</v>
      </c>
      <c r="U4930">
        <v>0</v>
      </c>
      <c r="V4930">
        <v>0</v>
      </c>
      <c r="W4930">
        <v>25.08065920012054</v>
      </c>
      <c r="X4930">
        <v>465.5680823646897</v>
      </c>
      <c r="Y4930">
        <v>218.26453218980433</v>
      </c>
      <c r="Z4930">
        <v>61.124203218283832</v>
      </c>
      <c r="AA4930">
        <v>226.61154610048919</v>
      </c>
      <c r="AB4930">
        <v>170.49448516535645</v>
      </c>
      <c r="AC4930">
        <v>0</v>
      </c>
      <c r="AD4930">
        <v>0</v>
      </c>
      <c r="AE4930">
        <v>1167.1435082387441</v>
      </c>
    </row>
    <row r="4931" spans="1:31" x14ac:dyDescent="0.25">
      <c r="A4931">
        <v>2389621</v>
      </c>
      <c r="B4931">
        <v>1</v>
      </c>
      <c r="C4931" t="s">
        <v>80</v>
      </c>
      <c r="D4931" t="s">
        <v>108</v>
      </c>
      <c r="E4931" t="s">
        <v>157</v>
      </c>
      <c r="F4931" t="s">
        <v>3899</v>
      </c>
      <c r="G4931" t="s">
        <v>272</v>
      </c>
      <c r="H4931" t="s">
        <v>135</v>
      </c>
      <c r="I4931" t="s">
        <v>136</v>
      </c>
      <c r="J4931" t="s">
        <v>137</v>
      </c>
      <c r="K4931" t="s">
        <v>163</v>
      </c>
      <c r="L4931" t="s">
        <v>14268</v>
      </c>
      <c r="M4931" t="s">
        <v>14269</v>
      </c>
      <c r="N4931">
        <v>2.221666666</v>
      </c>
      <c r="O4931">
        <v>0</v>
      </c>
      <c r="P4931">
        <v>33</v>
      </c>
      <c r="Q4931">
        <v>0</v>
      </c>
      <c r="R4931">
        <v>1</v>
      </c>
      <c r="S4931">
        <v>0</v>
      </c>
      <c r="T4931">
        <v>4</v>
      </c>
      <c r="U4931">
        <v>0</v>
      </c>
      <c r="V4931">
        <v>0</v>
      </c>
      <c r="W4931">
        <v>0</v>
      </c>
      <c r="X4931">
        <v>17.260958533908006</v>
      </c>
      <c r="Y4931">
        <v>0</v>
      </c>
      <c r="Z4931">
        <v>1.2973020457031659</v>
      </c>
      <c r="AA4931">
        <v>0</v>
      </c>
      <c r="AB4931">
        <v>3.8455429011122888</v>
      </c>
      <c r="AC4931">
        <v>0</v>
      </c>
      <c r="AD4931">
        <v>0</v>
      </c>
      <c r="AE4931">
        <v>22.403803480723461</v>
      </c>
    </row>
    <row r="4932" spans="1:31" x14ac:dyDescent="0.25">
      <c r="A4932">
        <v>2389667</v>
      </c>
      <c r="B4932">
        <v>1</v>
      </c>
      <c r="C4932" t="s">
        <v>80</v>
      </c>
      <c r="D4932" t="s">
        <v>93</v>
      </c>
      <c r="E4932" t="s">
        <v>153</v>
      </c>
      <c r="F4932" t="s">
        <v>14270</v>
      </c>
      <c r="G4932" t="s">
        <v>220</v>
      </c>
      <c r="H4932" t="s">
        <v>143</v>
      </c>
      <c r="I4932" t="s">
        <v>136</v>
      </c>
      <c r="J4932" t="s">
        <v>137</v>
      </c>
      <c r="K4932" t="s">
        <v>138</v>
      </c>
      <c r="L4932" t="s">
        <v>14271</v>
      </c>
      <c r="M4932" t="s">
        <v>14272</v>
      </c>
      <c r="N4932">
        <v>0.29833333299999998</v>
      </c>
      <c r="O4932">
        <v>0</v>
      </c>
      <c r="P4932">
        <v>1020</v>
      </c>
      <c r="Q4932">
        <v>3</v>
      </c>
      <c r="R4932">
        <v>179</v>
      </c>
      <c r="S4932">
        <v>7</v>
      </c>
      <c r="T4932">
        <v>211</v>
      </c>
      <c r="U4932">
        <v>0</v>
      </c>
      <c r="V4932">
        <v>0</v>
      </c>
      <c r="W4932">
        <v>0</v>
      </c>
      <c r="X4932">
        <v>51.513898935047472</v>
      </c>
      <c r="Y4932">
        <v>9.1684241726140208</v>
      </c>
      <c r="Z4932">
        <v>47.828943672110114</v>
      </c>
      <c r="AA4932">
        <v>10.463233846241039</v>
      </c>
      <c r="AB4932">
        <v>57.82181913979138</v>
      </c>
      <c r="AC4932">
        <v>0</v>
      </c>
      <c r="AD4932">
        <v>0</v>
      </c>
      <c r="AE4932">
        <v>176.79631976580401</v>
      </c>
    </row>
    <row r="4933" spans="1:31" x14ac:dyDescent="0.25">
      <c r="A4933">
        <v>2389518</v>
      </c>
      <c r="B4933">
        <v>1</v>
      </c>
      <c r="C4933" t="s">
        <v>81</v>
      </c>
      <c r="D4933" t="s">
        <v>122</v>
      </c>
      <c r="E4933" t="s">
        <v>153</v>
      </c>
      <c r="F4933" t="s">
        <v>10370</v>
      </c>
      <c r="G4933" t="s">
        <v>220</v>
      </c>
      <c r="H4933" t="s">
        <v>143</v>
      </c>
      <c r="I4933" t="s">
        <v>136</v>
      </c>
      <c r="J4933" t="s">
        <v>137</v>
      </c>
      <c r="K4933" t="s">
        <v>163</v>
      </c>
      <c r="L4933" t="s">
        <v>14273</v>
      </c>
      <c r="M4933" t="s">
        <v>14274</v>
      </c>
      <c r="N4933">
        <v>0.10305555499999999</v>
      </c>
      <c r="O4933">
        <v>6</v>
      </c>
      <c r="P4933">
        <v>4026</v>
      </c>
      <c r="Q4933">
        <v>93</v>
      </c>
      <c r="R4933">
        <v>152</v>
      </c>
      <c r="S4933">
        <v>52</v>
      </c>
      <c r="T4933">
        <v>381</v>
      </c>
      <c r="U4933">
        <v>5</v>
      </c>
      <c r="V4933">
        <v>1</v>
      </c>
      <c r="W4933">
        <v>0.19863216736397221</v>
      </c>
      <c r="X4933">
        <v>53.171865934712045</v>
      </c>
      <c r="Y4933">
        <v>12.902145032718016</v>
      </c>
      <c r="Z4933">
        <v>8.5386165015897291</v>
      </c>
      <c r="AA4933">
        <v>85.846196244308459</v>
      </c>
      <c r="AB4933">
        <v>24.262569211590076</v>
      </c>
      <c r="AC4933">
        <v>55.140524232144877</v>
      </c>
      <c r="AD4933">
        <v>17.912727056953717</v>
      </c>
      <c r="AE4933">
        <v>257.97327638138091</v>
      </c>
    </row>
    <row r="4934" spans="1:31" x14ac:dyDescent="0.25">
      <c r="A4934">
        <v>2389418</v>
      </c>
      <c r="B4934">
        <v>1</v>
      </c>
      <c r="C4934" t="s">
        <v>81</v>
      </c>
      <c r="D4934" t="s">
        <v>112</v>
      </c>
      <c r="E4934" t="s">
        <v>153</v>
      </c>
      <c r="F4934" t="s">
        <v>14275</v>
      </c>
      <c r="G4934" t="s">
        <v>162</v>
      </c>
      <c r="H4934" t="s">
        <v>143</v>
      </c>
      <c r="I4934" t="s">
        <v>136</v>
      </c>
      <c r="J4934" t="s">
        <v>137</v>
      </c>
      <c r="K4934" t="s">
        <v>163</v>
      </c>
      <c r="L4934" t="s">
        <v>14276</v>
      </c>
      <c r="M4934" t="s">
        <v>14277</v>
      </c>
      <c r="N4934">
        <v>8.4722222E-2</v>
      </c>
      <c r="O4934">
        <v>4</v>
      </c>
      <c r="P4934">
        <v>16732</v>
      </c>
      <c r="Q4934">
        <v>34</v>
      </c>
      <c r="R4934">
        <v>817</v>
      </c>
      <c r="S4934">
        <v>77</v>
      </c>
      <c r="T4934">
        <v>2007</v>
      </c>
      <c r="U4934">
        <v>9</v>
      </c>
      <c r="V4934">
        <v>3</v>
      </c>
      <c r="W4934">
        <v>2.3263377541611108E-2</v>
      </c>
      <c r="X4934">
        <v>243.30317021641537</v>
      </c>
      <c r="Y4934">
        <v>7.9007921804636201</v>
      </c>
      <c r="Z4934">
        <v>23.775668016077919</v>
      </c>
      <c r="AA4934">
        <v>21.602088915609329</v>
      </c>
      <c r="AB4934">
        <v>47.235261373517552</v>
      </c>
      <c r="AC4934">
        <v>15.656143262303779</v>
      </c>
      <c r="AD4934">
        <v>5.8611537962080957</v>
      </c>
      <c r="AE4934">
        <v>365.35754113813726</v>
      </c>
    </row>
    <row r="4935" spans="1:31" x14ac:dyDescent="0.25">
      <c r="A4935">
        <v>2389501</v>
      </c>
      <c r="B4935">
        <v>1</v>
      </c>
      <c r="C4935" t="s">
        <v>80</v>
      </c>
      <c r="D4935" t="s">
        <v>104</v>
      </c>
      <c r="E4935" t="s">
        <v>141</v>
      </c>
      <c r="F4935" t="s">
        <v>14278</v>
      </c>
      <c r="G4935" t="s">
        <v>206</v>
      </c>
      <c r="H4935" t="s">
        <v>143</v>
      </c>
      <c r="I4935" t="s">
        <v>136</v>
      </c>
      <c r="J4935" t="s">
        <v>137</v>
      </c>
      <c r="K4935" t="s">
        <v>163</v>
      </c>
      <c r="L4935" t="s">
        <v>14279</v>
      </c>
      <c r="M4935" t="s">
        <v>14280</v>
      </c>
      <c r="N4935">
        <v>1.173333333</v>
      </c>
      <c r="O4935">
        <v>0</v>
      </c>
      <c r="P4935">
        <v>0</v>
      </c>
      <c r="Q4935">
        <v>0</v>
      </c>
      <c r="R4935">
        <v>0</v>
      </c>
      <c r="S4935">
        <v>1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1.7720686226346221</v>
      </c>
      <c r="AB4935">
        <v>0</v>
      </c>
      <c r="AC4935">
        <v>0</v>
      </c>
      <c r="AD4935">
        <v>0</v>
      </c>
      <c r="AE4935">
        <v>1.7720686226346221</v>
      </c>
    </row>
    <row r="4936" spans="1:31" x14ac:dyDescent="0.25">
      <c r="A4936">
        <v>2389644</v>
      </c>
      <c r="B4936">
        <v>1</v>
      </c>
      <c r="C4936" t="s">
        <v>81</v>
      </c>
      <c r="D4936" t="s">
        <v>123</v>
      </c>
      <c r="E4936" t="s">
        <v>279</v>
      </c>
      <c r="F4936" t="s">
        <v>10735</v>
      </c>
      <c r="G4936" t="s">
        <v>162</v>
      </c>
      <c r="H4936" t="s">
        <v>143</v>
      </c>
      <c r="I4936" t="s">
        <v>136</v>
      </c>
      <c r="J4936" t="s">
        <v>137</v>
      </c>
      <c r="K4936" t="s">
        <v>163</v>
      </c>
      <c r="L4936" t="s">
        <v>14281</v>
      </c>
      <c r="M4936" t="s">
        <v>14282</v>
      </c>
      <c r="N4936">
        <v>2.3116666659999998</v>
      </c>
      <c r="O4936">
        <v>0</v>
      </c>
      <c r="P4936">
        <v>365</v>
      </c>
      <c r="Q4936">
        <v>140</v>
      </c>
      <c r="R4936">
        <v>54</v>
      </c>
      <c r="S4936">
        <v>14</v>
      </c>
      <c r="T4936">
        <v>32</v>
      </c>
      <c r="U4936">
        <v>0</v>
      </c>
      <c r="V4936">
        <v>0</v>
      </c>
      <c r="W4936">
        <v>0</v>
      </c>
      <c r="X4936">
        <v>132.76152276951638</v>
      </c>
      <c r="Y4936">
        <v>302.83991025408881</v>
      </c>
      <c r="Z4936">
        <v>32.091136597717345</v>
      </c>
      <c r="AA4936">
        <v>24.786907700132662</v>
      </c>
      <c r="AB4936">
        <v>33.986498953681121</v>
      </c>
      <c r="AC4936">
        <v>0</v>
      </c>
      <c r="AD4936">
        <v>0</v>
      </c>
      <c r="AE4936">
        <v>526.46597627513631</v>
      </c>
    </row>
    <row r="4937" spans="1:31" x14ac:dyDescent="0.25">
      <c r="A4937">
        <v>2389936</v>
      </c>
      <c r="B4937">
        <v>1</v>
      </c>
      <c r="C4937" t="s">
        <v>81</v>
      </c>
      <c r="D4937" t="s">
        <v>118</v>
      </c>
      <c r="E4937" t="s">
        <v>157</v>
      </c>
      <c r="F4937" t="s">
        <v>14283</v>
      </c>
      <c r="G4937" t="s">
        <v>272</v>
      </c>
      <c r="H4937" t="s">
        <v>135</v>
      </c>
      <c r="I4937" t="s">
        <v>136</v>
      </c>
      <c r="J4937" t="s">
        <v>137</v>
      </c>
      <c r="K4937" t="s">
        <v>163</v>
      </c>
      <c r="L4937" t="s">
        <v>14284</v>
      </c>
      <c r="M4937" t="s">
        <v>14285</v>
      </c>
      <c r="N4937">
        <v>0.99527777699999997</v>
      </c>
      <c r="O4937">
        <v>0</v>
      </c>
      <c r="P4937">
        <v>43</v>
      </c>
      <c r="Q4937">
        <v>0</v>
      </c>
      <c r="R4937">
        <v>2</v>
      </c>
      <c r="S4937">
        <v>0</v>
      </c>
      <c r="T4937">
        <v>3</v>
      </c>
      <c r="U4937">
        <v>0</v>
      </c>
      <c r="V4937">
        <v>0</v>
      </c>
      <c r="W4937">
        <v>0</v>
      </c>
      <c r="X4937">
        <v>9.2167989229241627</v>
      </c>
      <c r="Y4937">
        <v>0</v>
      </c>
      <c r="Z4937">
        <v>0.96950408644261687</v>
      </c>
      <c r="AA4937">
        <v>0</v>
      </c>
      <c r="AB4937">
        <v>1.2586533051882776</v>
      </c>
      <c r="AC4937">
        <v>0</v>
      </c>
      <c r="AD4937">
        <v>0</v>
      </c>
      <c r="AE4937">
        <v>11.444956314555057</v>
      </c>
    </row>
    <row r="4938" spans="1:31" x14ac:dyDescent="0.25">
      <c r="A4938">
        <v>2389484</v>
      </c>
      <c r="B4938">
        <v>1</v>
      </c>
      <c r="C4938" t="s">
        <v>80</v>
      </c>
      <c r="D4938" t="s">
        <v>97</v>
      </c>
      <c r="E4938" t="s">
        <v>181</v>
      </c>
      <c r="F4938" t="s">
        <v>14286</v>
      </c>
      <c r="G4938" t="s">
        <v>580</v>
      </c>
      <c r="H4938" t="s">
        <v>135</v>
      </c>
      <c r="I4938" t="s">
        <v>136</v>
      </c>
      <c r="J4938" t="s">
        <v>137</v>
      </c>
      <c r="K4938" t="s">
        <v>163</v>
      </c>
      <c r="L4938" t="s">
        <v>14287</v>
      </c>
      <c r="M4938" t="s">
        <v>14288</v>
      </c>
      <c r="N4938">
        <v>2.1105555549999999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</row>
    <row r="4939" spans="1:31" x14ac:dyDescent="0.25">
      <c r="A4939">
        <v>2389507</v>
      </c>
      <c r="B4939">
        <v>1</v>
      </c>
      <c r="C4939" t="s">
        <v>80</v>
      </c>
      <c r="D4939" t="s">
        <v>96</v>
      </c>
      <c r="E4939" t="s">
        <v>157</v>
      </c>
      <c r="F4939" t="s">
        <v>14289</v>
      </c>
      <c r="G4939" t="s">
        <v>681</v>
      </c>
      <c r="H4939" t="s">
        <v>135</v>
      </c>
      <c r="I4939" t="s">
        <v>136</v>
      </c>
      <c r="J4939" t="s">
        <v>137</v>
      </c>
      <c r="K4939" t="s">
        <v>163</v>
      </c>
      <c r="L4939" t="s">
        <v>14290</v>
      </c>
      <c r="M4939" t="s">
        <v>14291</v>
      </c>
      <c r="N4939">
        <v>2.2200000000000002</v>
      </c>
      <c r="O4939">
        <v>0</v>
      </c>
      <c r="P4939">
        <v>7</v>
      </c>
      <c r="Q4939">
        <v>0</v>
      </c>
      <c r="R4939">
        <v>3</v>
      </c>
      <c r="S4939">
        <v>0</v>
      </c>
      <c r="T4939">
        <v>2</v>
      </c>
      <c r="U4939">
        <v>0</v>
      </c>
      <c r="V4939">
        <v>0</v>
      </c>
      <c r="W4939">
        <v>0</v>
      </c>
      <c r="X4939">
        <v>10.625139496755185</v>
      </c>
      <c r="Y4939">
        <v>0</v>
      </c>
      <c r="Z4939">
        <v>7.2836025136073879</v>
      </c>
      <c r="AA4939">
        <v>0</v>
      </c>
      <c r="AB4939">
        <v>3.8997665604074667</v>
      </c>
      <c r="AC4939">
        <v>0</v>
      </c>
      <c r="AD4939">
        <v>0</v>
      </c>
      <c r="AE4939">
        <v>21.808508570770041</v>
      </c>
    </row>
    <row r="4940" spans="1:31" x14ac:dyDescent="0.25">
      <c r="A4940">
        <v>2389776</v>
      </c>
      <c r="B4940">
        <v>1</v>
      </c>
      <c r="C4940" t="s">
        <v>80</v>
      </c>
      <c r="D4940" t="s">
        <v>85</v>
      </c>
      <c r="E4940" t="s">
        <v>176</v>
      </c>
      <c r="F4940" t="s">
        <v>14292</v>
      </c>
      <c r="G4940" t="s">
        <v>254</v>
      </c>
      <c r="H4940" t="s">
        <v>135</v>
      </c>
      <c r="I4940" t="s">
        <v>136</v>
      </c>
      <c r="J4940" t="s">
        <v>137</v>
      </c>
      <c r="K4940" t="s">
        <v>163</v>
      </c>
      <c r="L4940" t="s">
        <v>14293</v>
      </c>
      <c r="M4940" t="s">
        <v>14294</v>
      </c>
      <c r="N4940">
        <v>1.153611111</v>
      </c>
      <c r="O4940">
        <v>0</v>
      </c>
      <c r="P4940">
        <v>220</v>
      </c>
      <c r="Q4940">
        <v>0</v>
      </c>
      <c r="R4940">
        <v>0</v>
      </c>
      <c r="S4940">
        <v>0</v>
      </c>
      <c r="T4940">
        <v>9</v>
      </c>
      <c r="U4940">
        <v>0</v>
      </c>
      <c r="V4940">
        <v>0</v>
      </c>
      <c r="W4940">
        <v>0</v>
      </c>
      <c r="X4940">
        <v>47.49102764981302</v>
      </c>
      <c r="Y4940">
        <v>0</v>
      </c>
      <c r="Z4940">
        <v>0</v>
      </c>
      <c r="AA4940">
        <v>0</v>
      </c>
      <c r="AB4940">
        <v>1.6268729060717033</v>
      </c>
      <c r="AC4940">
        <v>0</v>
      </c>
      <c r="AD4940">
        <v>0</v>
      </c>
      <c r="AE4940">
        <v>49.117900555884724</v>
      </c>
    </row>
    <row r="4941" spans="1:31" x14ac:dyDescent="0.25">
      <c r="A4941">
        <v>2389404</v>
      </c>
      <c r="B4941">
        <v>1</v>
      </c>
      <c r="C4941" t="s">
        <v>80</v>
      </c>
      <c r="D4941" t="s">
        <v>85</v>
      </c>
      <c r="E4941" t="s">
        <v>181</v>
      </c>
      <c r="F4941" t="s">
        <v>14295</v>
      </c>
      <c r="G4941" t="s">
        <v>231</v>
      </c>
      <c r="H4941" t="s">
        <v>135</v>
      </c>
      <c r="I4941" t="s">
        <v>136</v>
      </c>
      <c r="J4941" t="s">
        <v>137</v>
      </c>
      <c r="K4941" t="s">
        <v>163</v>
      </c>
      <c r="L4941" t="s">
        <v>14296</v>
      </c>
      <c r="M4941" t="s">
        <v>14297</v>
      </c>
      <c r="N4941">
        <v>1.575555555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1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14.853900720673151</v>
      </c>
      <c r="AC4941">
        <v>0</v>
      </c>
      <c r="AD4941">
        <v>0</v>
      </c>
      <c r="AE4941">
        <v>14.853900720673151</v>
      </c>
    </row>
    <row r="4942" spans="1:31" x14ac:dyDescent="0.25">
      <c r="A4942">
        <v>2389925</v>
      </c>
      <c r="B4942">
        <v>1</v>
      </c>
      <c r="C4942" t="s">
        <v>80</v>
      </c>
      <c r="D4942" t="s">
        <v>97</v>
      </c>
      <c r="E4942" t="s">
        <v>157</v>
      </c>
      <c r="F4942" t="s">
        <v>14298</v>
      </c>
      <c r="G4942" t="s">
        <v>254</v>
      </c>
      <c r="H4942" t="s">
        <v>135</v>
      </c>
      <c r="I4942" t="s">
        <v>136</v>
      </c>
      <c r="J4942" t="s">
        <v>137</v>
      </c>
      <c r="K4942" t="s">
        <v>163</v>
      </c>
      <c r="L4942" t="s">
        <v>14299</v>
      </c>
      <c r="M4942" t="s">
        <v>14300</v>
      </c>
      <c r="N4942">
        <v>0.32722222200000001</v>
      </c>
      <c r="O4942">
        <v>0</v>
      </c>
      <c r="P4942">
        <v>4</v>
      </c>
      <c r="Q4942">
        <v>0</v>
      </c>
      <c r="R4942">
        <v>0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0.23262466964553558</v>
      </c>
      <c r="Y4942">
        <v>0</v>
      </c>
      <c r="Z4942">
        <v>0</v>
      </c>
      <c r="AA4942">
        <v>0</v>
      </c>
      <c r="AB4942">
        <v>1.4641370116368336E-2</v>
      </c>
      <c r="AC4942">
        <v>0</v>
      </c>
      <c r="AD4942">
        <v>0</v>
      </c>
      <c r="AE4942">
        <v>0.24726603976190392</v>
      </c>
    </row>
    <row r="4943" spans="1:31" x14ac:dyDescent="0.25">
      <c r="A4943">
        <v>2389427</v>
      </c>
      <c r="B4943">
        <v>1</v>
      </c>
      <c r="C4943" t="s">
        <v>81</v>
      </c>
      <c r="D4943" t="s">
        <v>114</v>
      </c>
      <c r="E4943" t="s">
        <v>157</v>
      </c>
      <c r="F4943" t="s">
        <v>14301</v>
      </c>
      <c r="G4943" t="s">
        <v>235</v>
      </c>
      <c r="H4943" t="s">
        <v>135</v>
      </c>
      <c r="I4943" t="s">
        <v>136</v>
      </c>
      <c r="J4943" t="s">
        <v>3</v>
      </c>
      <c r="K4943" t="s">
        <v>163</v>
      </c>
      <c r="L4943" t="s">
        <v>14302</v>
      </c>
      <c r="M4943" t="s">
        <v>14303</v>
      </c>
      <c r="N4943">
        <v>4.7249999999999996</v>
      </c>
      <c r="O4943">
        <v>0</v>
      </c>
      <c r="P4943">
        <v>76</v>
      </c>
      <c r="Q4943">
        <v>0</v>
      </c>
      <c r="R4943">
        <v>0</v>
      </c>
      <c r="S4943">
        <v>0</v>
      </c>
      <c r="T4943">
        <v>10</v>
      </c>
      <c r="U4943">
        <v>0</v>
      </c>
      <c r="V4943">
        <v>0</v>
      </c>
      <c r="W4943">
        <v>0</v>
      </c>
      <c r="X4943">
        <v>45.105933435210062</v>
      </c>
      <c r="Y4943">
        <v>0</v>
      </c>
      <c r="Z4943">
        <v>0</v>
      </c>
      <c r="AA4943">
        <v>0</v>
      </c>
      <c r="AB4943">
        <v>16.038147055109082</v>
      </c>
      <c r="AC4943">
        <v>0</v>
      </c>
      <c r="AD4943">
        <v>0</v>
      </c>
      <c r="AE4943">
        <v>61.144080490319141</v>
      </c>
    </row>
    <row r="4944" spans="1:31" x14ac:dyDescent="0.25">
      <c r="A4944">
        <v>2389527</v>
      </c>
      <c r="B4944">
        <v>1</v>
      </c>
      <c r="C4944" t="s">
        <v>81</v>
      </c>
      <c r="D4944" t="s">
        <v>116</v>
      </c>
      <c r="E4944" t="s">
        <v>132</v>
      </c>
      <c r="F4944" t="s">
        <v>11322</v>
      </c>
      <c r="G4944" t="s">
        <v>147</v>
      </c>
      <c r="H4944" t="s">
        <v>135</v>
      </c>
      <c r="I4944" t="s">
        <v>136</v>
      </c>
      <c r="J4944" t="s">
        <v>137</v>
      </c>
      <c r="K4944" t="s">
        <v>138</v>
      </c>
      <c r="L4944" t="s">
        <v>14304</v>
      </c>
      <c r="M4944" t="s">
        <v>14305</v>
      </c>
      <c r="N4944">
        <v>8.9024999999999999</v>
      </c>
      <c r="O4944">
        <v>0</v>
      </c>
      <c r="P4944">
        <v>19</v>
      </c>
      <c r="Q4944">
        <v>0</v>
      </c>
      <c r="R4944">
        <v>15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9.5592196248634984</v>
      </c>
      <c r="Y4944">
        <v>0</v>
      </c>
      <c r="Z4944">
        <v>24.858283749564166</v>
      </c>
      <c r="AA4944">
        <v>0</v>
      </c>
      <c r="AB4944">
        <v>0</v>
      </c>
      <c r="AC4944">
        <v>0</v>
      </c>
      <c r="AD4944">
        <v>0</v>
      </c>
      <c r="AE4944">
        <v>34.417503374427667</v>
      </c>
    </row>
    <row r="4945" spans="1:31" x14ac:dyDescent="0.25">
      <c r="A4945">
        <v>2389945</v>
      </c>
      <c r="B4945">
        <v>1</v>
      </c>
      <c r="C4945" t="s">
        <v>81</v>
      </c>
      <c r="D4945" t="s">
        <v>115</v>
      </c>
      <c r="E4945" t="s">
        <v>141</v>
      </c>
      <c r="F4945" t="s">
        <v>14306</v>
      </c>
      <c r="G4945" t="s">
        <v>1161</v>
      </c>
      <c r="H4945" t="s">
        <v>143</v>
      </c>
      <c r="I4945" t="s">
        <v>136</v>
      </c>
      <c r="J4945" t="s">
        <v>137</v>
      </c>
      <c r="K4945" t="s">
        <v>163</v>
      </c>
      <c r="L4945" t="s">
        <v>14307</v>
      </c>
      <c r="M4945" t="s">
        <v>14308</v>
      </c>
      <c r="N4945">
        <v>1.569722222</v>
      </c>
      <c r="O4945">
        <v>0</v>
      </c>
      <c r="P4945">
        <v>136</v>
      </c>
      <c r="Q4945">
        <v>0</v>
      </c>
      <c r="R4945">
        <v>4</v>
      </c>
      <c r="S4945">
        <v>0</v>
      </c>
      <c r="T4945">
        <v>8</v>
      </c>
      <c r="U4945">
        <v>0</v>
      </c>
      <c r="V4945">
        <v>0</v>
      </c>
      <c r="W4945">
        <v>0</v>
      </c>
      <c r="X4945">
        <v>13.491089127114755</v>
      </c>
      <c r="Y4945">
        <v>0</v>
      </c>
      <c r="Z4945">
        <v>0.40513805122676161</v>
      </c>
      <c r="AA4945">
        <v>0</v>
      </c>
      <c r="AB4945">
        <v>3.0921787572460637</v>
      </c>
      <c r="AC4945">
        <v>0</v>
      </c>
      <c r="AD4945">
        <v>0</v>
      </c>
      <c r="AE4945">
        <v>16.988405935587579</v>
      </c>
    </row>
    <row r="4946" spans="1:31" x14ac:dyDescent="0.25">
      <c r="A4946">
        <v>2389504</v>
      </c>
      <c r="B4946">
        <v>1</v>
      </c>
      <c r="C4946" t="s">
        <v>80</v>
      </c>
      <c r="D4946" t="s">
        <v>97</v>
      </c>
      <c r="E4946" t="s">
        <v>157</v>
      </c>
      <c r="F4946" t="s">
        <v>13223</v>
      </c>
      <c r="G4946" t="s">
        <v>272</v>
      </c>
      <c r="H4946" t="s">
        <v>135</v>
      </c>
      <c r="I4946" t="s">
        <v>136</v>
      </c>
      <c r="J4946" t="s">
        <v>137</v>
      </c>
      <c r="K4946" t="s">
        <v>163</v>
      </c>
      <c r="L4946" t="s">
        <v>14309</v>
      </c>
      <c r="M4946" t="s">
        <v>14310</v>
      </c>
      <c r="N4946">
        <v>3.0663888880000001</v>
      </c>
      <c r="O4946">
        <v>0</v>
      </c>
      <c r="P4946">
        <v>27</v>
      </c>
      <c r="Q4946">
        <v>0</v>
      </c>
      <c r="R4946">
        <v>0</v>
      </c>
      <c r="S4946">
        <v>0</v>
      </c>
      <c r="T4946">
        <v>5</v>
      </c>
      <c r="U4946">
        <v>0</v>
      </c>
      <c r="V4946">
        <v>0</v>
      </c>
      <c r="W4946">
        <v>0</v>
      </c>
      <c r="X4946">
        <v>26.139208150959391</v>
      </c>
      <c r="Y4946">
        <v>0</v>
      </c>
      <c r="Z4946">
        <v>0</v>
      </c>
      <c r="AA4946">
        <v>0</v>
      </c>
      <c r="AB4946">
        <v>20.100266919117644</v>
      </c>
      <c r="AC4946">
        <v>0</v>
      </c>
      <c r="AD4946">
        <v>0</v>
      </c>
      <c r="AE4946">
        <v>46.239475070077035</v>
      </c>
    </row>
    <row r="4947" spans="1:31" x14ac:dyDescent="0.25">
      <c r="A4947">
        <v>2389447</v>
      </c>
      <c r="B4947">
        <v>1</v>
      </c>
      <c r="C4947" t="s">
        <v>81</v>
      </c>
      <c r="D4947" t="s">
        <v>112</v>
      </c>
      <c r="E4947" t="s">
        <v>141</v>
      </c>
      <c r="F4947" t="s">
        <v>14311</v>
      </c>
      <c r="G4947" t="s">
        <v>134</v>
      </c>
      <c r="H4947" t="s">
        <v>143</v>
      </c>
      <c r="I4947" t="s">
        <v>136</v>
      </c>
      <c r="J4947" t="s">
        <v>137</v>
      </c>
      <c r="K4947" t="s">
        <v>138</v>
      </c>
      <c r="L4947" t="s">
        <v>14312</v>
      </c>
      <c r="M4947" t="s">
        <v>14313</v>
      </c>
      <c r="N4947">
        <v>8.0569444440000009</v>
      </c>
      <c r="O4947">
        <v>0</v>
      </c>
      <c r="P4947">
        <v>155</v>
      </c>
      <c r="Q4947">
        <v>0</v>
      </c>
      <c r="R4947">
        <v>5</v>
      </c>
      <c r="S4947">
        <v>0</v>
      </c>
      <c r="T4947">
        <v>33</v>
      </c>
      <c r="U4947">
        <v>0</v>
      </c>
      <c r="V4947">
        <v>0</v>
      </c>
      <c r="W4947">
        <v>0</v>
      </c>
      <c r="X4947">
        <v>202.81207641926679</v>
      </c>
      <c r="Y4947">
        <v>0</v>
      </c>
      <c r="Z4947">
        <v>72.917780127006097</v>
      </c>
      <c r="AA4947">
        <v>0</v>
      </c>
      <c r="AB4947">
        <v>101.3933545200627</v>
      </c>
      <c r="AC4947">
        <v>0</v>
      </c>
      <c r="AD4947">
        <v>0</v>
      </c>
      <c r="AE4947">
        <v>377.12321106633561</v>
      </c>
    </row>
    <row r="4948" spans="1:31" x14ac:dyDescent="0.25">
      <c r="A4948">
        <v>2389490</v>
      </c>
      <c r="B4948">
        <v>1</v>
      </c>
      <c r="C4948" t="s">
        <v>80</v>
      </c>
      <c r="D4948" t="s">
        <v>109</v>
      </c>
      <c r="E4948" t="s">
        <v>141</v>
      </c>
      <c r="F4948" t="s">
        <v>14314</v>
      </c>
      <c r="G4948" t="s">
        <v>490</v>
      </c>
      <c r="H4948" t="s">
        <v>143</v>
      </c>
      <c r="I4948" t="s">
        <v>136</v>
      </c>
      <c r="J4948" t="s">
        <v>137</v>
      </c>
      <c r="K4948" t="s">
        <v>163</v>
      </c>
      <c r="L4948" t="s">
        <v>14315</v>
      </c>
      <c r="M4948" t="s">
        <v>14316</v>
      </c>
      <c r="N4948">
        <v>4.2830555549999998</v>
      </c>
      <c r="O4948">
        <v>0</v>
      </c>
      <c r="P4948">
        <v>11</v>
      </c>
      <c r="Q4948">
        <v>0</v>
      </c>
      <c r="R4948">
        <v>0</v>
      </c>
      <c r="S4948">
        <v>0</v>
      </c>
      <c r="T4948">
        <v>5</v>
      </c>
      <c r="U4948">
        <v>0</v>
      </c>
      <c r="V4948">
        <v>0</v>
      </c>
      <c r="W4948">
        <v>0</v>
      </c>
      <c r="X4948">
        <v>5.5624764922632295</v>
      </c>
      <c r="Y4948">
        <v>0</v>
      </c>
      <c r="Z4948">
        <v>0</v>
      </c>
      <c r="AA4948">
        <v>0</v>
      </c>
      <c r="AB4948">
        <v>15.794672733849254</v>
      </c>
      <c r="AC4948">
        <v>0</v>
      </c>
      <c r="AD4948">
        <v>0</v>
      </c>
      <c r="AE4948">
        <v>21.357149226112483</v>
      </c>
    </row>
    <row r="4949" spans="1:31" x14ac:dyDescent="0.25">
      <c r="A4949">
        <v>2389882</v>
      </c>
      <c r="B4949">
        <v>1</v>
      </c>
      <c r="C4949" t="s">
        <v>81</v>
      </c>
      <c r="D4949" t="s">
        <v>122</v>
      </c>
      <c r="E4949" t="s">
        <v>181</v>
      </c>
      <c r="F4949" t="s">
        <v>14317</v>
      </c>
      <c r="G4949" t="s">
        <v>183</v>
      </c>
      <c r="H4949" t="s">
        <v>135</v>
      </c>
      <c r="I4949" t="s">
        <v>136</v>
      </c>
      <c r="J4949" t="s">
        <v>137</v>
      </c>
      <c r="K4949" t="s">
        <v>163</v>
      </c>
      <c r="L4949" t="s">
        <v>14318</v>
      </c>
      <c r="M4949" t="s">
        <v>14319</v>
      </c>
      <c r="N4949">
        <v>0.86833333300000004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5.2277576183447506E-2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5.2277576183447506E-2</v>
      </c>
    </row>
    <row r="4950" spans="1:31" x14ac:dyDescent="0.25">
      <c r="A4950">
        <v>2389441</v>
      </c>
      <c r="B4950">
        <v>1</v>
      </c>
      <c r="C4950" t="s">
        <v>80</v>
      </c>
      <c r="D4950" t="s">
        <v>110</v>
      </c>
      <c r="E4950" t="s">
        <v>132</v>
      </c>
      <c r="F4950" t="s">
        <v>13205</v>
      </c>
      <c r="G4950" t="s">
        <v>147</v>
      </c>
      <c r="H4950" t="s">
        <v>135</v>
      </c>
      <c r="I4950" t="s">
        <v>136</v>
      </c>
      <c r="J4950" t="s">
        <v>137</v>
      </c>
      <c r="K4950" t="s">
        <v>138</v>
      </c>
      <c r="L4950" t="s">
        <v>14320</v>
      </c>
      <c r="M4950" t="s">
        <v>14321</v>
      </c>
      <c r="N4950">
        <v>8.7780555549999999</v>
      </c>
      <c r="O4950">
        <v>0</v>
      </c>
      <c r="P4950">
        <v>199</v>
      </c>
      <c r="Q4950">
        <v>0</v>
      </c>
      <c r="R4950">
        <v>0</v>
      </c>
      <c r="S4950">
        <v>0</v>
      </c>
      <c r="T4950">
        <v>13</v>
      </c>
      <c r="U4950">
        <v>0</v>
      </c>
      <c r="V4950">
        <v>0</v>
      </c>
      <c r="W4950">
        <v>0</v>
      </c>
      <c r="X4950">
        <v>348.39887171888444</v>
      </c>
      <c r="Y4950">
        <v>0</v>
      </c>
      <c r="Z4950">
        <v>0</v>
      </c>
      <c r="AA4950">
        <v>0</v>
      </c>
      <c r="AB4950">
        <v>240.74005573428857</v>
      </c>
      <c r="AC4950">
        <v>0</v>
      </c>
      <c r="AD4950">
        <v>0</v>
      </c>
      <c r="AE4950">
        <v>589.13892745317298</v>
      </c>
    </row>
    <row r="4951" spans="1:31" x14ac:dyDescent="0.25">
      <c r="A4951">
        <v>2389464</v>
      </c>
      <c r="B4951">
        <v>1</v>
      </c>
      <c r="C4951" t="s">
        <v>80</v>
      </c>
      <c r="D4951" t="s">
        <v>109</v>
      </c>
      <c r="E4951" t="s">
        <v>157</v>
      </c>
      <c r="F4951" t="s">
        <v>11246</v>
      </c>
      <c r="G4951" t="s">
        <v>272</v>
      </c>
      <c r="H4951" t="s">
        <v>135</v>
      </c>
      <c r="I4951" t="s">
        <v>136</v>
      </c>
      <c r="J4951" t="s">
        <v>137</v>
      </c>
      <c r="K4951" t="s">
        <v>163</v>
      </c>
      <c r="L4951" t="s">
        <v>14322</v>
      </c>
      <c r="M4951" t="s">
        <v>14323</v>
      </c>
      <c r="N4951">
        <v>1.582777777</v>
      </c>
      <c r="O4951">
        <v>0</v>
      </c>
      <c r="P4951">
        <v>19</v>
      </c>
      <c r="Q4951">
        <v>0</v>
      </c>
      <c r="R4951">
        <v>2</v>
      </c>
      <c r="S4951">
        <v>0</v>
      </c>
      <c r="T4951">
        <v>3</v>
      </c>
      <c r="U4951">
        <v>0</v>
      </c>
      <c r="V4951">
        <v>0</v>
      </c>
      <c r="W4951">
        <v>0</v>
      </c>
      <c r="X4951">
        <v>6.368046541473058</v>
      </c>
      <c r="Y4951">
        <v>0</v>
      </c>
      <c r="Z4951">
        <v>5.8941673193511903</v>
      </c>
      <c r="AA4951">
        <v>0</v>
      </c>
      <c r="AB4951">
        <v>2.0171255532775603</v>
      </c>
      <c r="AC4951">
        <v>0</v>
      </c>
      <c r="AD4951">
        <v>0</v>
      </c>
      <c r="AE4951">
        <v>14.279339414101809</v>
      </c>
    </row>
    <row r="4952" spans="1:31" x14ac:dyDescent="0.25">
      <c r="A4952">
        <v>2389842</v>
      </c>
      <c r="B4952">
        <v>1</v>
      </c>
      <c r="C4952" t="s">
        <v>80</v>
      </c>
      <c r="D4952" t="s">
        <v>82</v>
      </c>
      <c r="E4952" t="s">
        <v>181</v>
      </c>
      <c r="F4952" t="s">
        <v>14324</v>
      </c>
      <c r="G4952" t="s">
        <v>183</v>
      </c>
      <c r="H4952" t="s">
        <v>135</v>
      </c>
      <c r="I4952" t="s">
        <v>136</v>
      </c>
      <c r="J4952" t="s">
        <v>137</v>
      </c>
      <c r="K4952" t="s">
        <v>163</v>
      </c>
      <c r="L4952" t="s">
        <v>14325</v>
      </c>
      <c r="M4952" t="s">
        <v>14326</v>
      </c>
      <c r="N4952">
        <v>3.1483333330000001</v>
      </c>
      <c r="O4952">
        <v>0</v>
      </c>
      <c r="P4952">
        <v>4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4.9502935185734174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4.9502935185734174</v>
      </c>
    </row>
    <row r="4953" spans="1:31" x14ac:dyDescent="0.25">
      <c r="A4953">
        <v>2389650</v>
      </c>
      <c r="B4953">
        <v>1</v>
      </c>
      <c r="C4953" t="s">
        <v>80</v>
      </c>
      <c r="D4953" t="s">
        <v>90</v>
      </c>
      <c r="E4953" t="s">
        <v>325</v>
      </c>
      <c r="F4953" t="s">
        <v>14327</v>
      </c>
      <c r="G4953" t="s">
        <v>134</v>
      </c>
      <c r="H4953" t="s">
        <v>143</v>
      </c>
      <c r="I4953" t="s">
        <v>136</v>
      </c>
      <c r="J4953" t="s">
        <v>137</v>
      </c>
      <c r="K4953" t="s">
        <v>138</v>
      </c>
      <c r="L4953" t="s">
        <v>14328</v>
      </c>
      <c r="M4953" t="s">
        <v>14329</v>
      </c>
      <c r="N4953">
        <v>5.4422222219999998</v>
      </c>
      <c r="O4953">
        <v>0</v>
      </c>
      <c r="P4953">
        <v>6063</v>
      </c>
      <c r="Q4953">
        <v>0</v>
      </c>
      <c r="R4953">
        <v>0</v>
      </c>
      <c r="S4953">
        <v>1</v>
      </c>
      <c r="T4953">
        <v>420</v>
      </c>
      <c r="U4953">
        <v>0</v>
      </c>
      <c r="V4953">
        <v>0</v>
      </c>
      <c r="W4953">
        <v>0</v>
      </c>
      <c r="X4953">
        <v>7324.3736477963585</v>
      </c>
      <c r="Y4953">
        <v>0</v>
      </c>
      <c r="Z4953">
        <v>0</v>
      </c>
      <c r="AA4953">
        <v>69.283162747433579</v>
      </c>
      <c r="AB4953">
        <v>1595.5466346928242</v>
      </c>
      <c r="AC4953">
        <v>0</v>
      </c>
      <c r="AD4953">
        <v>0</v>
      </c>
      <c r="AE4953">
        <v>8989.203445236617</v>
      </c>
    </row>
    <row r="4954" spans="1:31" x14ac:dyDescent="0.25">
      <c r="A4954">
        <v>2389673</v>
      </c>
      <c r="B4954">
        <v>1</v>
      </c>
      <c r="C4954" t="s">
        <v>80</v>
      </c>
      <c r="D4954" t="s">
        <v>103</v>
      </c>
      <c r="E4954" t="s">
        <v>181</v>
      </c>
      <c r="F4954" t="s">
        <v>14330</v>
      </c>
      <c r="G4954" t="s">
        <v>224</v>
      </c>
      <c r="H4954" t="s">
        <v>135</v>
      </c>
      <c r="I4954" t="s">
        <v>136</v>
      </c>
      <c r="J4954" t="s">
        <v>137</v>
      </c>
      <c r="K4954" t="s">
        <v>163</v>
      </c>
      <c r="L4954" t="s">
        <v>14331</v>
      </c>
      <c r="M4954" t="s">
        <v>14332</v>
      </c>
      <c r="N4954">
        <v>0.96611111100000002</v>
      </c>
      <c r="O4954">
        <v>0</v>
      </c>
      <c r="P4954">
        <v>26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8.4813268479680541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8.4813268479680541</v>
      </c>
    </row>
    <row r="4955" spans="1:31" x14ac:dyDescent="0.25">
      <c r="A4955">
        <v>2389424</v>
      </c>
      <c r="B4955">
        <v>1</v>
      </c>
      <c r="C4955" t="s">
        <v>81</v>
      </c>
      <c r="D4955" t="s">
        <v>128</v>
      </c>
      <c r="E4955" t="s">
        <v>181</v>
      </c>
      <c r="F4955" t="s">
        <v>14333</v>
      </c>
      <c r="G4955" t="s">
        <v>231</v>
      </c>
      <c r="H4955" t="s">
        <v>135</v>
      </c>
      <c r="I4955" t="s">
        <v>136</v>
      </c>
      <c r="J4955" t="s">
        <v>137</v>
      </c>
      <c r="K4955" t="s">
        <v>163</v>
      </c>
      <c r="L4955" t="s">
        <v>14334</v>
      </c>
      <c r="M4955" t="s">
        <v>14335</v>
      </c>
      <c r="N4955">
        <v>8.4711111110000008</v>
      </c>
      <c r="O4955">
        <v>0</v>
      </c>
      <c r="P4955">
        <v>8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11.789246634243264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11.789246634243264</v>
      </c>
    </row>
    <row r="4956" spans="1:31" x14ac:dyDescent="0.25">
      <c r="A4956">
        <v>2389905</v>
      </c>
      <c r="B4956">
        <v>1</v>
      </c>
      <c r="C4956" t="s">
        <v>81</v>
      </c>
      <c r="D4956" t="s">
        <v>121</v>
      </c>
      <c r="E4956" t="s">
        <v>141</v>
      </c>
      <c r="F4956" t="s">
        <v>14336</v>
      </c>
      <c r="G4956" t="s">
        <v>162</v>
      </c>
      <c r="H4956" t="s">
        <v>143</v>
      </c>
      <c r="I4956" t="s">
        <v>136</v>
      </c>
      <c r="J4956" t="s">
        <v>137</v>
      </c>
      <c r="K4956" t="s">
        <v>163</v>
      </c>
      <c r="L4956" t="s">
        <v>14337</v>
      </c>
      <c r="M4956" t="s">
        <v>14338</v>
      </c>
      <c r="N4956">
        <v>1.4424999999999999</v>
      </c>
      <c r="O4956">
        <v>0</v>
      </c>
      <c r="P4956">
        <v>354</v>
      </c>
      <c r="Q4956">
        <v>0</v>
      </c>
      <c r="R4956">
        <v>6</v>
      </c>
      <c r="S4956">
        <v>0</v>
      </c>
      <c r="T4956">
        <v>31</v>
      </c>
      <c r="U4956">
        <v>0</v>
      </c>
      <c r="V4956">
        <v>0</v>
      </c>
      <c r="W4956">
        <v>0</v>
      </c>
      <c r="X4956">
        <v>103.65191793852593</v>
      </c>
      <c r="Y4956">
        <v>0</v>
      </c>
      <c r="Z4956">
        <v>7.0266783134131663E-2</v>
      </c>
      <c r="AA4956">
        <v>0</v>
      </c>
      <c r="AB4956">
        <v>22.581419168661974</v>
      </c>
      <c r="AC4956">
        <v>0</v>
      </c>
      <c r="AD4956">
        <v>0</v>
      </c>
      <c r="AE4956">
        <v>126.30360389032202</v>
      </c>
    </row>
    <row r="4957" spans="1:31" x14ac:dyDescent="0.25">
      <c r="A4957">
        <v>2389859</v>
      </c>
      <c r="B4957">
        <v>1</v>
      </c>
      <c r="C4957" t="s">
        <v>81</v>
      </c>
      <c r="D4957" t="s">
        <v>123</v>
      </c>
      <c r="E4957" t="s">
        <v>157</v>
      </c>
      <c r="F4957" t="s">
        <v>14339</v>
      </c>
      <c r="G4957" t="s">
        <v>272</v>
      </c>
      <c r="H4957" t="s">
        <v>135</v>
      </c>
      <c r="I4957" t="s">
        <v>136</v>
      </c>
      <c r="J4957" t="s">
        <v>137</v>
      </c>
      <c r="K4957" t="s">
        <v>163</v>
      </c>
      <c r="L4957" t="s">
        <v>14340</v>
      </c>
      <c r="M4957" t="s">
        <v>14341</v>
      </c>
      <c r="N4957">
        <v>2.0802777770000001</v>
      </c>
      <c r="O4957">
        <v>0</v>
      </c>
      <c r="P4957">
        <v>4</v>
      </c>
      <c r="Q4957">
        <v>0</v>
      </c>
      <c r="R4957">
        <v>14</v>
      </c>
      <c r="S4957">
        <v>0</v>
      </c>
      <c r="T4957">
        <v>2</v>
      </c>
      <c r="U4957">
        <v>0</v>
      </c>
      <c r="V4957">
        <v>0</v>
      </c>
      <c r="W4957">
        <v>0</v>
      </c>
      <c r="X4957">
        <v>1.3908622698020321</v>
      </c>
      <c r="Y4957">
        <v>0</v>
      </c>
      <c r="Z4957">
        <v>6.0360995672136051</v>
      </c>
      <c r="AA4957">
        <v>0</v>
      </c>
      <c r="AB4957">
        <v>0.62836344001070887</v>
      </c>
      <c r="AC4957">
        <v>0</v>
      </c>
      <c r="AD4957">
        <v>0</v>
      </c>
      <c r="AE4957">
        <v>8.0553252770263466</v>
      </c>
    </row>
    <row r="4958" spans="1:31" x14ac:dyDescent="0.25">
      <c r="A4958">
        <v>2389713</v>
      </c>
      <c r="B4958">
        <v>1</v>
      </c>
      <c r="C4958" t="s">
        <v>80</v>
      </c>
      <c r="D4958" t="s">
        <v>84</v>
      </c>
      <c r="E4958" t="s">
        <v>181</v>
      </c>
      <c r="F4958" t="s">
        <v>14342</v>
      </c>
      <c r="G4958" t="s">
        <v>235</v>
      </c>
      <c r="H4958" t="s">
        <v>135</v>
      </c>
      <c r="I4958" t="s">
        <v>136</v>
      </c>
      <c r="J4958" t="s">
        <v>137</v>
      </c>
      <c r="K4958" t="s">
        <v>163</v>
      </c>
      <c r="L4958" t="s">
        <v>14343</v>
      </c>
      <c r="M4958" t="s">
        <v>14344</v>
      </c>
      <c r="N4958">
        <v>2.3061111109999999</v>
      </c>
      <c r="O4958">
        <v>0</v>
      </c>
      <c r="P4958">
        <v>21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10.128316393588674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10.128316393588674</v>
      </c>
    </row>
    <row r="4959" spans="1:31" x14ac:dyDescent="0.25">
      <c r="A4959">
        <v>2389593</v>
      </c>
      <c r="B4959">
        <v>1</v>
      </c>
      <c r="C4959" t="s">
        <v>80</v>
      </c>
      <c r="D4959" t="s">
        <v>106</v>
      </c>
      <c r="E4959" t="s">
        <v>279</v>
      </c>
      <c r="F4959" t="s">
        <v>2384</v>
      </c>
      <c r="G4959" t="s">
        <v>162</v>
      </c>
      <c r="H4959" t="s">
        <v>143</v>
      </c>
      <c r="I4959" t="s">
        <v>136</v>
      </c>
      <c r="J4959" t="s">
        <v>137</v>
      </c>
      <c r="K4959" t="s">
        <v>163</v>
      </c>
      <c r="L4959" t="s">
        <v>14345</v>
      </c>
      <c r="M4959" t="s">
        <v>14346</v>
      </c>
      <c r="N4959">
        <v>2.4075000000000002</v>
      </c>
      <c r="O4959">
        <v>0</v>
      </c>
      <c r="P4959">
        <v>263</v>
      </c>
      <c r="Q4959">
        <v>0</v>
      </c>
      <c r="R4959">
        <v>60</v>
      </c>
      <c r="S4959">
        <v>3</v>
      </c>
      <c r="T4959">
        <v>31</v>
      </c>
      <c r="U4959">
        <v>0</v>
      </c>
      <c r="V4959">
        <v>0</v>
      </c>
      <c r="W4959">
        <v>0</v>
      </c>
      <c r="X4959">
        <v>84.08272962956093</v>
      </c>
      <c r="Y4959">
        <v>0</v>
      </c>
      <c r="Z4959">
        <v>35.411451670696003</v>
      </c>
      <c r="AA4959">
        <v>13.548290787645509</v>
      </c>
      <c r="AB4959">
        <v>36.140208057326518</v>
      </c>
      <c r="AC4959">
        <v>0</v>
      </c>
      <c r="AD4959">
        <v>0</v>
      </c>
      <c r="AE4959">
        <v>169.18268014522897</v>
      </c>
    </row>
    <row r="4960" spans="1:31" x14ac:dyDescent="0.25">
      <c r="A4960">
        <v>2389401</v>
      </c>
      <c r="B4960">
        <v>1</v>
      </c>
      <c r="C4960" t="s">
        <v>80</v>
      </c>
      <c r="D4960" t="s">
        <v>101</v>
      </c>
      <c r="E4960" t="s">
        <v>157</v>
      </c>
      <c r="F4960" t="s">
        <v>14347</v>
      </c>
      <c r="G4960" t="s">
        <v>254</v>
      </c>
      <c r="H4960" t="s">
        <v>135</v>
      </c>
      <c r="I4960" t="s">
        <v>136</v>
      </c>
      <c r="J4960" t="s">
        <v>137</v>
      </c>
      <c r="K4960" t="s">
        <v>163</v>
      </c>
      <c r="L4960" t="s">
        <v>14348</v>
      </c>
      <c r="M4960" t="s">
        <v>14349</v>
      </c>
      <c r="N4960">
        <v>0.75388888799999998</v>
      </c>
      <c r="O4960">
        <v>0</v>
      </c>
      <c r="P4960">
        <v>26</v>
      </c>
      <c r="Q4960">
        <v>0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3.4875865279355036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3.4875865279355036</v>
      </c>
    </row>
    <row r="4961" spans="1:31" x14ac:dyDescent="0.25">
      <c r="A4961">
        <v>2389899</v>
      </c>
      <c r="B4961">
        <v>1</v>
      </c>
      <c r="C4961" t="s">
        <v>80</v>
      </c>
      <c r="D4961" t="s">
        <v>84</v>
      </c>
      <c r="E4961" t="s">
        <v>181</v>
      </c>
      <c r="F4961" t="s">
        <v>12949</v>
      </c>
      <c r="G4961" t="s">
        <v>224</v>
      </c>
      <c r="H4961" t="s">
        <v>135</v>
      </c>
      <c r="I4961" t="s">
        <v>136</v>
      </c>
      <c r="J4961" t="s">
        <v>137</v>
      </c>
      <c r="K4961" t="s">
        <v>163</v>
      </c>
      <c r="L4961" t="s">
        <v>14350</v>
      </c>
      <c r="M4961" t="s">
        <v>14351</v>
      </c>
      <c r="N4961">
        <v>1.211944444</v>
      </c>
      <c r="O4961">
        <v>0</v>
      </c>
      <c r="P4961">
        <v>6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1.3750120303618409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1.3750120303618409</v>
      </c>
    </row>
    <row r="4962" spans="1:31" x14ac:dyDescent="0.25">
      <c r="A4962">
        <v>2389550</v>
      </c>
      <c r="B4962">
        <v>1</v>
      </c>
      <c r="C4962" t="s">
        <v>80</v>
      </c>
      <c r="D4962" t="s">
        <v>100</v>
      </c>
      <c r="E4962" t="s">
        <v>157</v>
      </c>
      <c r="F4962" t="s">
        <v>14352</v>
      </c>
      <c r="G4962" t="s">
        <v>6104</v>
      </c>
      <c r="H4962" t="s">
        <v>135</v>
      </c>
      <c r="I4962" t="s">
        <v>136</v>
      </c>
      <c r="J4962" t="s">
        <v>137</v>
      </c>
      <c r="K4962" t="s">
        <v>163</v>
      </c>
      <c r="L4962" t="s">
        <v>14353</v>
      </c>
      <c r="M4962" t="s">
        <v>14354</v>
      </c>
      <c r="N4962">
        <v>2.0991666659999999</v>
      </c>
      <c r="O4962">
        <v>0</v>
      </c>
      <c r="P4962">
        <v>15</v>
      </c>
      <c r="Q4962">
        <v>0</v>
      </c>
      <c r="R4962">
        <v>14</v>
      </c>
      <c r="S4962">
        <v>0</v>
      </c>
      <c r="T4962">
        <v>9</v>
      </c>
      <c r="U4962">
        <v>0</v>
      </c>
      <c r="V4962">
        <v>0</v>
      </c>
      <c r="W4962">
        <v>0</v>
      </c>
      <c r="X4962">
        <v>6.0557992513698116</v>
      </c>
      <c r="Y4962">
        <v>0</v>
      </c>
      <c r="Z4962">
        <v>13.825008087509513</v>
      </c>
      <c r="AA4962">
        <v>0</v>
      </c>
      <c r="AB4962">
        <v>12.371925553186488</v>
      </c>
      <c r="AC4962">
        <v>0</v>
      </c>
      <c r="AD4962">
        <v>0</v>
      </c>
      <c r="AE4962">
        <v>32.252732892065815</v>
      </c>
    </row>
    <row r="4963" spans="1:31" x14ac:dyDescent="0.25">
      <c r="A4963">
        <v>2389779</v>
      </c>
      <c r="B4963">
        <v>1</v>
      </c>
      <c r="C4963" t="s">
        <v>81</v>
      </c>
      <c r="D4963" t="s">
        <v>121</v>
      </c>
      <c r="E4963" t="s">
        <v>279</v>
      </c>
      <c r="F4963" t="s">
        <v>14355</v>
      </c>
      <c r="G4963" t="s">
        <v>162</v>
      </c>
      <c r="H4963" t="s">
        <v>143</v>
      </c>
      <c r="I4963" t="s">
        <v>136</v>
      </c>
      <c r="J4963" t="s">
        <v>137</v>
      </c>
      <c r="K4963" t="s">
        <v>163</v>
      </c>
      <c r="L4963" t="s">
        <v>14356</v>
      </c>
      <c r="M4963" t="s">
        <v>14357</v>
      </c>
      <c r="N4963">
        <v>1.007777777</v>
      </c>
      <c r="O4963">
        <v>0</v>
      </c>
      <c r="P4963">
        <v>510</v>
      </c>
      <c r="Q4963">
        <v>0</v>
      </c>
      <c r="R4963">
        <v>0</v>
      </c>
      <c r="S4963">
        <v>2</v>
      </c>
      <c r="T4963">
        <v>32</v>
      </c>
      <c r="U4963">
        <v>0</v>
      </c>
      <c r="V4963">
        <v>0</v>
      </c>
      <c r="W4963">
        <v>0</v>
      </c>
      <c r="X4963">
        <v>51.194558917983954</v>
      </c>
      <c r="Y4963">
        <v>0</v>
      </c>
      <c r="Z4963">
        <v>0</v>
      </c>
      <c r="AA4963">
        <v>2.0530186675479114</v>
      </c>
      <c r="AB4963">
        <v>9.3804751940498878</v>
      </c>
      <c r="AC4963">
        <v>0</v>
      </c>
      <c r="AD4963">
        <v>0</v>
      </c>
      <c r="AE4963">
        <v>62.628052779581751</v>
      </c>
    </row>
    <row r="4964" spans="1:31" x14ac:dyDescent="0.25">
      <c r="A4964">
        <v>2389693</v>
      </c>
      <c r="B4964">
        <v>1</v>
      </c>
      <c r="C4964" t="s">
        <v>81</v>
      </c>
      <c r="D4964" t="s">
        <v>122</v>
      </c>
      <c r="E4964" t="s">
        <v>153</v>
      </c>
      <c r="F4964" t="s">
        <v>10370</v>
      </c>
      <c r="G4964" t="s">
        <v>162</v>
      </c>
      <c r="H4964" t="s">
        <v>143</v>
      </c>
      <c r="I4964" t="s">
        <v>136</v>
      </c>
      <c r="J4964" t="s">
        <v>137</v>
      </c>
      <c r="K4964" t="s">
        <v>163</v>
      </c>
      <c r="L4964" t="s">
        <v>14358</v>
      </c>
      <c r="M4964" t="s">
        <v>14359</v>
      </c>
      <c r="N4964">
        <v>0.329166666</v>
      </c>
      <c r="O4964">
        <v>6</v>
      </c>
      <c r="P4964">
        <v>4026</v>
      </c>
      <c r="Q4964">
        <v>93</v>
      </c>
      <c r="R4964">
        <v>152</v>
      </c>
      <c r="S4964">
        <v>52</v>
      </c>
      <c r="T4964">
        <v>381</v>
      </c>
      <c r="U4964">
        <v>5</v>
      </c>
      <c r="V4964">
        <v>1</v>
      </c>
      <c r="W4964">
        <v>0.63805006010074994</v>
      </c>
      <c r="X4964">
        <v>184.57854128554354</v>
      </c>
      <c r="Y4964">
        <v>43.629725784137875</v>
      </c>
      <c r="Z4964">
        <v>27.987244217818407</v>
      </c>
      <c r="AA4964">
        <v>300.79277943471868</v>
      </c>
      <c r="AB4964">
        <v>85.160274766746596</v>
      </c>
      <c r="AC4964">
        <v>185.88180590716459</v>
      </c>
      <c r="AD4964">
        <v>58.691294168495254</v>
      </c>
      <c r="AE4964">
        <v>887.3597156247256</v>
      </c>
    </row>
    <row r="4965" spans="1:31" x14ac:dyDescent="0.25">
      <c r="A4965">
        <v>2389885</v>
      </c>
      <c r="B4965">
        <v>1</v>
      </c>
      <c r="C4965" t="s">
        <v>81</v>
      </c>
      <c r="D4965" t="s">
        <v>122</v>
      </c>
      <c r="E4965" t="s">
        <v>279</v>
      </c>
      <c r="F4965" t="s">
        <v>14360</v>
      </c>
      <c r="G4965" t="s">
        <v>162</v>
      </c>
      <c r="H4965" t="s">
        <v>143</v>
      </c>
      <c r="I4965" t="s">
        <v>136</v>
      </c>
      <c r="J4965" t="s">
        <v>137</v>
      </c>
      <c r="K4965" t="s">
        <v>163</v>
      </c>
      <c r="L4965" t="s">
        <v>14361</v>
      </c>
      <c r="M4965" t="s">
        <v>14362</v>
      </c>
      <c r="N4965">
        <v>0.68500000000000005</v>
      </c>
      <c r="O4965">
        <v>0</v>
      </c>
      <c r="P4965">
        <v>143</v>
      </c>
      <c r="Q4965">
        <v>13</v>
      </c>
      <c r="R4965">
        <v>0</v>
      </c>
      <c r="S4965">
        <v>4</v>
      </c>
      <c r="T4965">
        <v>17</v>
      </c>
      <c r="U4965">
        <v>0</v>
      </c>
      <c r="V4965">
        <v>0</v>
      </c>
      <c r="W4965">
        <v>0</v>
      </c>
      <c r="X4965">
        <v>13.99369799822577</v>
      </c>
      <c r="Y4965">
        <v>4.6017691971560462</v>
      </c>
      <c r="Z4965">
        <v>0</v>
      </c>
      <c r="AA4965">
        <v>9.0221643134937999</v>
      </c>
      <c r="AB4965">
        <v>3.7553115347001373</v>
      </c>
      <c r="AC4965">
        <v>0</v>
      </c>
      <c r="AD4965">
        <v>0</v>
      </c>
      <c r="AE4965">
        <v>31.372943043575752</v>
      </c>
    </row>
    <row r="4966" spans="1:31" x14ac:dyDescent="0.25">
      <c r="A4966">
        <v>2389536</v>
      </c>
      <c r="B4966">
        <v>1</v>
      </c>
      <c r="C4966" t="s">
        <v>80</v>
      </c>
      <c r="D4966" t="s">
        <v>97</v>
      </c>
      <c r="E4966" t="s">
        <v>141</v>
      </c>
      <c r="F4966" t="s">
        <v>14363</v>
      </c>
      <c r="G4966" t="s">
        <v>134</v>
      </c>
      <c r="H4966" t="s">
        <v>143</v>
      </c>
      <c r="I4966" t="s">
        <v>136</v>
      </c>
      <c r="J4966" t="s">
        <v>137</v>
      </c>
      <c r="K4966" t="s">
        <v>138</v>
      </c>
      <c r="L4966" t="s">
        <v>14364</v>
      </c>
      <c r="M4966" t="s">
        <v>14365</v>
      </c>
      <c r="N4966">
        <v>8.0808333329999993</v>
      </c>
      <c r="O4966">
        <v>7</v>
      </c>
      <c r="P4966">
        <v>924</v>
      </c>
      <c r="Q4966">
        <v>0</v>
      </c>
      <c r="R4966">
        <v>22</v>
      </c>
      <c r="S4966">
        <v>4</v>
      </c>
      <c r="T4966">
        <v>53</v>
      </c>
      <c r="U4966">
        <v>0</v>
      </c>
      <c r="V4966">
        <v>1</v>
      </c>
      <c r="W4966">
        <v>583.39996592877708</v>
      </c>
      <c r="X4966">
        <v>2756.3805141672424</v>
      </c>
      <c r="Y4966">
        <v>0</v>
      </c>
      <c r="Z4966">
        <v>98.405746034572815</v>
      </c>
      <c r="AA4966">
        <v>43.64936251864679</v>
      </c>
      <c r="AB4966">
        <v>557.65198090749652</v>
      </c>
      <c r="AC4966">
        <v>0</v>
      </c>
      <c r="AD4966">
        <v>59.328328577090389</v>
      </c>
      <c r="AE4966">
        <v>4098.8158981338265</v>
      </c>
    </row>
    <row r="4967" spans="1:31" x14ac:dyDescent="0.25">
      <c r="A4967">
        <v>2389868</v>
      </c>
      <c r="B4967">
        <v>1</v>
      </c>
      <c r="C4967" t="s">
        <v>80</v>
      </c>
      <c r="D4967" t="s">
        <v>85</v>
      </c>
      <c r="E4967" t="s">
        <v>181</v>
      </c>
      <c r="F4967" t="s">
        <v>14366</v>
      </c>
      <c r="G4967" t="s">
        <v>183</v>
      </c>
      <c r="H4967" t="s">
        <v>135</v>
      </c>
      <c r="I4967" t="s">
        <v>136</v>
      </c>
      <c r="J4967" t="s">
        <v>137</v>
      </c>
      <c r="K4967" t="s">
        <v>163</v>
      </c>
      <c r="L4967" t="s">
        <v>14367</v>
      </c>
      <c r="M4967" t="s">
        <v>14368</v>
      </c>
      <c r="N4967">
        <v>1.198611111</v>
      </c>
      <c r="O4967">
        <v>0</v>
      </c>
      <c r="P4967">
        <v>3</v>
      </c>
      <c r="Q4967">
        <v>0</v>
      </c>
      <c r="R4967">
        <v>0</v>
      </c>
      <c r="S4967">
        <v>0</v>
      </c>
      <c r="T4967">
        <v>2</v>
      </c>
      <c r="U4967">
        <v>0</v>
      </c>
      <c r="V4967">
        <v>0</v>
      </c>
      <c r="W4967">
        <v>0</v>
      </c>
      <c r="X4967">
        <v>1.4181010020005542</v>
      </c>
      <c r="Y4967">
        <v>0</v>
      </c>
      <c r="Z4967">
        <v>0</v>
      </c>
      <c r="AA4967">
        <v>0</v>
      </c>
      <c r="AB4967">
        <v>2.2428035959087302</v>
      </c>
      <c r="AC4967">
        <v>0</v>
      </c>
      <c r="AD4967">
        <v>0</v>
      </c>
      <c r="AE4967">
        <v>3.6609045979092842</v>
      </c>
    </row>
    <row r="4968" spans="1:31" x14ac:dyDescent="0.25">
      <c r="A4968">
        <v>2389559</v>
      </c>
      <c r="B4968">
        <v>1</v>
      </c>
      <c r="C4968" t="s">
        <v>80</v>
      </c>
      <c r="D4968" t="s">
        <v>94</v>
      </c>
      <c r="E4968" t="s">
        <v>153</v>
      </c>
      <c r="F4968" t="s">
        <v>13760</v>
      </c>
      <c r="G4968" t="s">
        <v>254</v>
      </c>
      <c r="H4968" t="s">
        <v>143</v>
      </c>
      <c r="I4968" t="s">
        <v>136</v>
      </c>
      <c r="J4968" t="s">
        <v>137</v>
      </c>
      <c r="K4968" t="s">
        <v>163</v>
      </c>
      <c r="L4968" t="s">
        <v>14369</v>
      </c>
      <c r="M4968" t="s">
        <v>14370</v>
      </c>
      <c r="N4968">
        <v>1.478611111</v>
      </c>
      <c r="O4968">
        <v>0</v>
      </c>
      <c r="P4968">
        <v>0</v>
      </c>
      <c r="Q4968">
        <v>1</v>
      </c>
      <c r="R4968">
        <v>129</v>
      </c>
      <c r="S4968">
        <v>0</v>
      </c>
      <c r="T4968">
        <v>8</v>
      </c>
      <c r="U4968">
        <v>0</v>
      </c>
      <c r="V4968">
        <v>0</v>
      </c>
      <c r="W4968">
        <v>0</v>
      </c>
      <c r="X4968">
        <v>0</v>
      </c>
      <c r="Y4968">
        <v>16.341941733245317</v>
      </c>
      <c r="Z4968">
        <v>37.480435590521139</v>
      </c>
      <c r="AA4968">
        <v>0</v>
      </c>
      <c r="AB4968">
        <v>7.4874950973660335</v>
      </c>
      <c r="AC4968">
        <v>0</v>
      </c>
      <c r="AD4968">
        <v>0</v>
      </c>
      <c r="AE4968">
        <v>61.309872421132496</v>
      </c>
    </row>
    <row r="4969" spans="1:31" x14ac:dyDescent="0.25">
      <c r="A4969">
        <v>2389745</v>
      </c>
      <c r="B4969">
        <v>1</v>
      </c>
      <c r="C4969" t="s">
        <v>80</v>
      </c>
      <c r="D4969" t="s">
        <v>82</v>
      </c>
      <c r="E4969" t="s">
        <v>157</v>
      </c>
      <c r="F4969" t="s">
        <v>14371</v>
      </c>
      <c r="G4969" t="s">
        <v>392</v>
      </c>
      <c r="H4969" t="s">
        <v>135</v>
      </c>
      <c r="I4969" t="s">
        <v>136</v>
      </c>
      <c r="J4969" t="s">
        <v>137</v>
      </c>
      <c r="K4969" t="s">
        <v>163</v>
      </c>
      <c r="L4969" t="s">
        <v>14372</v>
      </c>
      <c r="M4969" t="s">
        <v>14373</v>
      </c>
      <c r="N4969">
        <v>1.074166666</v>
      </c>
      <c r="O4969">
        <v>0</v>
      </c>
      <c r="P4969">
        <v>114</v>
      </c>
      <c r="Q4969">
        <v>0</v>
      </c>
      <c r="R4969">
        <v>0</v>
      </c>
      <c r="S4969">
        <v>0</v>
      </c>
      <c r="T4969">
        <v>9</v>
      </c>
      <c r="U4969">
        <v>0</v>
      </c>
      <c r="V4969">
        <v>0</v>
      </c>
      <c r="W4969">
        <v>0</v>
      </c>
      <c r="X4969">
        <v>30.882179982061253</v>
      </c>
      <c r="Y4969">
        <v>0</v>
      </c>
      <c r="Z4969">
        <v>0</v>
      </c>
      <c r="AA4969">
        <v>0</v>
      </c>
      <c r="AB4969">
        <v>4.6491162063546518</v>
      </c>
      <c r="AC4969">
        <v>0</v>
      </c>
      <c r="AD4969">
        <v>0</v>
      </c>
      <c r="AE4969">
        <v>35.531296188415908</v>
      </c>
    </row>
    <row r="4970" spans="1:31" x14ac:dyDescent="0.25">
      <c r="A4970">
        <v>2389845</v>
      </c>
      <c r="B4970">
        <v>1</v>
      </c>
      <c r="C4970" t="s">
        <v>81</v>
      </c>
      <c r="D4970" t="s">
        <v>128</v>
      </c>
      <c r="E4970" t="s">
        <v>181</v>
      </c>
      <c r="F4970" t="s">
        <v>14374</v>
      </c>
      <c r="G4970" t="s">
        <v>183</v>
      </c>
      <c r="H4970" t="s">
        <v>135</v>
      </c>
      <c r="I4970" t="s">
        <v>136</v>
      </c>
      <c r="J4970" t="s">
        <v>137</v>
      </c>
      <c r="K4970" t="s">
        <v>163</v>
      </c>
      <c r="L4970" t="s">
        <v>14375</v>
      </c>
      <c r="M4970" t="s">
        <v>14376</v>
      </c>
      <c r="N4970">
        <v>1.9286111109999999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1.7145218694080802</v>
      </c>
      <c r="AC4970">
        <v>0</v>
      </c>
      <c r="AD4970">
        <v>0</v>
      </c>
      <c r="AE4970">
        <v>1.7145218694080802</v>
      </c>
    </row>
    <row r="4971" spans="1:31" x14ac:dyDescent="0.25">
      <c r="A4971">
        <v>2389722</v>
      </c>
      <c r="B4971">
        <v>1</v>
      </c>
      <c r="C4971" t="s">
        <v>80</v>
      </c>
      <c r="D4971" t="s">
        <v>96</v>
      </c>
      <c r="E4971" t="s">
        <v>181</v>
      </c>
      <c r="F4971" t="s">
        <v>14377</v>
      </c>
      <c r="G4971" t="s">
        <v>183</v>
      </c>
      <c r="H4971" t="s">
        <v>135</v>
      </c>
      <c r="I4971" t="s">
        <v>136</v>
      </c>
      <c r="J4971" t="s">
        <v>137</v>
      </c>
      <c r="K4971" t="s">
        <v>163</v>
      </c>
      <c r="L4971" t="s">
        <v>14378</v>
      </c>
      <c r="M4971" t="s">
        <v>14379</v>
      </c>
      <c r="N4971">
        <v>4.7138888879999996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</row>
    <row r="4972" spans="1:31" x14ac:dyDescent="0.25">
      <c r="A4972">
        <v>2389699</v>
      </c>
      <c r="B4972">
        <v>1</v>
      </c>
      <c r="C4972" t="s">
        <v>81</v>
      </c>
      <c r="D4972" t="s">
        <v>112</v>
      </c>
      <c r="E4972" t="s">
        <v>153</v>
      </c>
      <c r="F4972" t="s">
        <v>14380</v>
      </c>
      <c r="G4972" t="s">
        <v>134</v>
      </c>
      <c r="H4972" t="s">
        <v>143</v>
      </c>
      <c r="I4972" t="s">
        <v>136</v>
      </c>
      <c r="J4972" t="s">
        <v>137</v>
      </c>
      <c r="K4972" t="s">
        <v>138</v>
      </c>
      <c r="L4972" t="s">
        <v>14381</v>
      </c>
      <c r="M4972" t="s">
        <v>14382</v>
      </c>
      <c r="N4972">
        <v>5.1830555550000001</v>
      </c>
      <c r="O4972">
        <v>15</v>
      </c>
      <c r="P4972">
        <v>8809</v>
      </c>
      <c r="Q4972">
        <v>441</v>
      </c>
      <c r="R4972">
        <v>1928</v>
      </c>
      <c r="S4972">
        <v>90</v>
      </c>
      <c r="T4972">
        <v>850</v>
      </c>
      <c r="U4972">
        <v>13</v>
      </c>
      <c r="V4972">
        <v>4</v>
      </c>
      <c r="W4972">
        <v>19.233227273687103</v>
      </c>
      <c r="X4972">
        <v>6854.8805790336446</v>
      </c>
      <c r="Y4972">
        <v>3074.5702636863753</v>
      </c>
      <c r="Z4972">
        <v>5787.7258211893059</v>
      </c>
      <c r="AA4972">
        <v>2870.6097501894587</v>
      </c>
      <c r="AB4972">
        <v>2693.4000615215573</v>
      </c>
      <c r="AC4972">
        <v>4720.3404241704384</v>
      </c>
      <c r="AD4972">
        <v>1085.1287041063633</v>
      </c>
      <c r="AE4972">
        <v>27105.888831170825</v>
      </c>
    </row>
    <row r="4973" spans="1:31" x14ac:dyDescent="0.25">
      <c r="A4973">
        <v>2389553</v>
      </c>
      <c r="B4973">
        <v>1</v>
      </c>
      <c r="C4973" t="s">
        <v>81</v>
      </c>
      <c r="D4973" t="s">
        <v>128</v>
      </c>
      <c r="E4973" t="s">
        <v>153</v>
      </c>
      <c r="F4973" t="s">
        <v>14383</v>
      </c>
      <c r="G4973" t="s">
        <v>134</v>
      </c>
      <c r="H4973" t="s">
        <v>143</v>
      </c>
      <c r="I4973" t="s">
        <v>136</v>
      </c>
      <c r="J4973" t="s">
        <v>137</v>
      </c>
      <c r="K4973" t="s">
        <v>138</v>
      </c>
      <c r="L4973" t="s">
        <v>14384</v>
      </c>
      <c r="M4973" t="s">
        <v>14385</v>
      </c>
      <c r="N4973">
        <v>7.0338888879999999</v>
      </c>
      <c r="O4973">
        <v>0</v>
      </c>
      <c r="P4973">
        <v>2284</v>
      </c>
      <c r="Q4973">
        <v>0</v>
      </c>
      <c r="R4973">
        <v>0</v>
      </c>
      <c r="S4973">
        <v>0</v>
      </c>
      <c r="T4973">
        <v>152</v>
      </c>
      <c r="U4973">
        <v>0</v>
      </c>
      <c r="V4973">
        <v>1</v>
      </c>
      <c r="W4973">
        <v>0</v>
      </c>
      <c r="X4973">
        <v>3219.7627175191533</v>
      </c>
      <c r="Y4973">
        <v>0</v>
      </c>
      <c r="Z4973">
        <v>0</v>
      </c>
      <c r="AA4973">
        <v>0</v>
      </c>
      <c r="AB4973">
        <v>1485.2780897935233</v>
      </c>
      <c r="AC4973">
        <v>0</v>
      </c>
      <c r="AD4973">
        <v>3.906731207762649</v>
      </c>
      <c r="AE4973">
        <v>4708.9475385204387</v>
      </c>
    </row>
    <row r="4974" spans="1:31" x14ac:dyDescent="0.25">
      <c r="A4974">
        <v>2389659</v>
      </c>
      <c r="B4974">
        <v>1</v>
      </c>
      <c r="C4974" t="s">
        <v>80</v>
      </c>
      <c r="D4974" t="s">
        <v>94</v>
      </c>
      <c r="E4974" t="s">
        <v>153</v>
      </c>
      <c r="F4974" t="s">
        <v>13760</v>
      </c>
      <c r="G4974" t="s">
        <v>254</v>
      </c>
      <c r="H4974" t="s">
        <v>143</v>
      </c>
      <c r="I4974" t="s">
        <v>136</v>
      </c>
      <c r="J4974" t="s">
        <v>137</v>
      </c>
      <c r="K4974" t="s">
        <v>163</v>
      </c>
      <c r="L4974" t="s">
        <v>14386</v>
      </c>
      <c r="M4974" t="s">
        <v>14387</v>
      </c>
      <c r="N4974">
        <v>1.027222222</v>
      </c>
      <c r="O4974">
        <v>0</v>
      </c>
      <c r="P4974">
        <v>0</v>
      </c>
      <c r="Q4974">
        <v>1</v>
      </c>
      <c r="R4974">
        <v>129</v>
      </c>
      <c r="S4974">
        <v>0</v>
      </c>
      <c r="T4974">
        <v>8</v>
      </c>
      <c r="U4974">
        <v>0</v>
      </c>
      <c r="V4974">
        <v>0</v>
      </c>
      <c r="W4974">
        <v>0</v>
      </c>
      <c r="X4974">
        <v>0</v>
      </c>
      <c r="Y4974">
        <v>11.447427295562072</v>
      </c>
      <c r="Z4974">
        <v>24.972467694455418</v>
      </c>
      <c r="AA4974">
        <v>0</v>
      </c>
      <c r="AB4974">
        <v>5.3053311234847991</v>
      </c>
      <c r="AC4974">
        <v>0</v>
      </c>
      <c r="AD4974">
        <v>0</v>
      </c>
      <c r="AE4974">
        <v>41.725226113502288</v>
      </c>
    </row>
    <row r="4975" spans="1:31" x14ac:dyDescent="0.25">
      <c r="A4975">
        <v>2389413</v>
      </c>
      <c r="B4975">
        <v>1</v>
      </c>
      <c r="C4975" t="s">
        <v>80</v>
      </c>
      <c r="D4975" t="s">
        <v>96</v>
      </c>
      <c r="E4975" t="s">
        <v>153</v>
      </c>
      <c r="F4975" t="s">
        <v>14388</v>
      </c>
      <c r="G4975" t="s">
        <v>254</v>
      </c>
      <c r="H4975" t="s">
        <v>143</v>
      </c>
      <c r="I4975" t="s">
        <v>136</v>
      </c>
      <c r="J4975" t="s">
        <v>137</v>
      </c>
      <c r="K4975" t="s">
        <v>163</v>
      </c>
      <c r="L4975" t="s">
        <v>14389</v>
      </c>
      <c r="M4975" t="s">
        <v>14390</v>
      </c>
      <c r="N4975">
        <v>0.50249999999999995</v>
      </c>
      <c r="O4975">
        <v>0</v>
      </c>
      <c r="P4975">
        <v>881</v>
      </c>
      <c r="Q4975">
        <v>0</v>
      </c>
      <c r="R4975">
        <v>3</v>
      </c>
      <c r="S4975">
        <v>4</v>
      </c>
      <c r="T4975">
        <v>224</v>
      </c>
      <c r="U4975">
        <v>0</v>
      </c>
      <c r="V4975">
        <v>1</v>
      </c>
      <c r="W4975">
        <v>0</v>
      </c>
      <c r="X4975">
        <v>92.803850540202134</v>
      </c>
      <c r="Y4975">
        <v>0</v>
      </c>
      <c r="Z4975">
        <v>1.0441223867495775</v>
      </c>
      <c r="AA4975">
        <v>13.40068808544294</v>
      </c>
      <c r="AB4975">
        <v>71.986952742895411</v>
      </c>
      <c r="AC4975">
        <v>0</v>
      </c>
      <c r="AD4975">
        <v>2.8477722903694578</v>
      </c>
      <c r="AE4975">
        <v>182.08338604565949</v>
      </c>
    </row>
    <row r="4976" spans="1:31" x14ac:dyDescent="0.25">
      <c r="A4976">
        <v>2389513</v>
      </c>
      <c r="B4976">
        <v>1</v>
      </c>
      <c r="C4976" t="s">
        <v>80</v>
      </c>
      <c r="D4976" t="s">
        <v>106</v>
      </c>
      <c r="E4976" t="s">
        <v>153</v>
      </c>
      <c r="F4976" t="s">
        <v>7424</v>
      </c>
      <c r="G4976" t="s">
        <v>220</v>
      </c>
      <c r="H4976" t="s">
        <v>143</v>
      </c>
      <c r="I4976" t="s">
        <v>136</v>
      </c>
      <c r="J4976" t="s">
        <v>137</v>
      </c>
      <c r="K4976" t="s">
        <v>163</v>
      </c>
      <c r="L4976" t="s">
        <v>14391</v>
      </c>
      <c r="M4976" t="s">
        <v>14392</v>
      </c>
      <c r="N4976">
        <v>0.12527777700000001</v>
      </c>
      <c r="O4976">
        <v>0</v>
      </c>
      <c r="P4976">
        <v>4</v>
      </c>
      <c r="Q4976">
        <v>54</v>
      </c>
      <c r="R4976">
        <v>229</v>
      </c>
      <c r="S4976">
        <v>15</v>
      </c>
      <c r="T4976">
        <v>52</v>
      </c>
      <c r="U4976">
        <v>0</v>
      </c>
      <c r="V4976">
        <v>0</v>
      </c>
      <c r="W4976">
        <v>0</v>
      </c>
      <c r="X4976">
        <v>0.33548214868514503</v>
      </c>
      <c r="Y4976">
        <v>69.225121286051305</v>
      </c>
      <c r="Z4976">
        <v>69.14948311896903</v>
      </c>
      <c r="AA4976">
        <v>6.2893132359316803</v>
      </c>
      <c r="AB4976">
        <v>15.315691316490174</v>
      </c>
      <c r="AC4976">
        <v>0</v>
      </c>
      <c r="AD4976">
        <v>0</v>
      </c>
      <c r="AE4976">
        <v>160.31509110612734</v>
      </c>
    </row>
    <row r="4977" spans="1:31" x14ac:dyDescent="0.25">
      <c r="A4977">
        <v>2389476</v>
      </c>
      <c r="B4977">
        <v>1</v>
      </c>
      <c r="C4977" t="s">
        <v>80</v>
      </c>
      <c r="D4977" t="s">
        <v>108</v>
      </c>
      <c r="E4977" t="s">
        <v>132</v>
      </c>
      <c r="F4977" t="s">
        <v>3220</v>
      </c>
      <c r="G4977" t="s">
        <v>147</v>
      </c>
      <c r="H4977" t="s">
        <v>135</v>
      </c>
      <c r="I4977" t="s">
        <v>136</v>
      </c>
      <c r="J4977" t="s">
        <v>137</v>
      </c>
      <c r="K4977" t="s">
        <v>138</v>
      </c>
      <c r="L4977" t="s">
        <v>14393</v>
      </c>
      <c r="M4977" t="s">
        <v>14394</v>
      </c>
      <c r="N4977">
        <v>8.6377777770000002</v>
      </c>
      <c r="O4977">
        <v>0</v>
      </c>
      <c r="P4977">
        <v>44</v>
      </c>
      <c r="Q4977">
        <v>0</v>
      </c>
      <c r="R4977">
        <v>16</v>
      </c>
      <c r="S4977">
        <v>0</v>
      </c>
      <c r="T4977">
        <v>7</v>
      </c>
      <c r="U4977">
        <v>0</v>
      </c>
      <c r="V4977">
        <v>0</v>
      </c>
      <c r="W4977">
        <v>0</v>
      </c>
      <c r="X4977">
        <v>58.388458781808893</v>
      </c>
      <c r="Y4977">
        <v>0</v>
      </c>
      <c r="Z4977">
        <v>84.307673101278652</v>
      </c>
      <c r="AA4977">
        <v>0</v>
      </c>
      <c r="AB4977">
        <v>20.459594106907058</v>
      </c>
      <c r="AC4977">
        <v>0</v>
      </c>
      <c r="AD4977">
        <v>0</v>
      </c>
      <c r="AE4977">
        <v>163.15572598999461</v>
      </c>
    </row>
    <row r="4978" spans="1:31" x14ac:dyDescent="0.25">
      <c r="A4978">
        <v>2389619</v>
      </c>
      <c r="B4978">
        <v>1</v>
      </c>
      <c r="C4978" t="s">
        <v>80</v>
      </c>
      <c r="D4978" t="s">
        <v>93</v>
      </c>
      <c r="E4978" t="s">
        <v>181</v>
      </c>
      <c r="F4978" t="s">
        <v>14395</v>
      </c>
      <c r="G4978" t="s">
        <v>224</v>
      </c>
      <c r="H4978" t="s">
        <v>135</v>
      </c>
      <c r="I4978" t="s">
        <v>136</v>
      </c>
      <c r="J4978" t="s">
        <v>137</v>
      </c>
      <c r="K4978" t="s">
        <v>163</v>
      </c>
      <c r="L4978" t="s">
        <v>14396</v>
      </c>
      <c r="M4978" t="s">
        <v>14397</v>
      </c>
      <c r="N4978">
        <v>1.7269444439999999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0.15911560724585999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0.15911560724585999</v>
      </c>
    </row>
    <row r="4979" spans="1:31" x14ac:dyDescent="0.25">
      <c r="A4979">
        <v>2389782</v>
      </c>
      <c r="B4979">
        <v>1</v>
      </c>
      <c r="C4979" t="s">
        <v>80</v>
      </c>
      <c r="D4979" t="s">
        <v>84</v>
      </c>
      <c r="E4979" t="s">
        <v>176</v>
      </c>
      <c r="F4979" t="s">
        <v>14398</v>
      </c>
      <c r="G4979" t="s">
        <v>254</v>
      </c>
      <c r="H4979" t="s">
        <v>135</v>
      </c>
      <c r="I4979" t="s">
        <v>136</v>
      </c>
      <c r="J4979" t="s">
        <v>137</v>
      </c>
      <c r="K4979" t="s">
        <v>163</v>
      </c>
      <c r="L4979" t="s">
        <v>14399</v>
      </c>
      <c r="M4979" t="s">
        <v>14400</v>
      </c>
      <c r="N4979">
        <v>0.64944444400000001</v>
      </c>
      <c r="O4979">
        <v>0</v>
      </c>
      <c r="P4979">
        <v>105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13.290731031857662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13.290731031857662</v>
      </c>
    </row>
    <row r="4980" spans="1:31" x14ac:dyDescent="0.25">
      <c r="A4980">
        <v>2389453</v>
      </c>
      <c r="B4980">
        <v>1</v>
      </c>
      <c r="C4980" t="s">
        <v>80</v>
      </c>
      <c r="D4980" t="s">
        <v>97</v>
      </c>
      <c r="E4980" t="s">
        <v>153</v>
      </c>
      <c r="F4980" t="s">
        <v>14401</v>
      </c>
      <c r="G4980" t="s">
        <v>134</v>
      </c>
      <c r="H4980" t="s">
        <v>143</v>
      </c>
      <c r="I4980" t="s">
        <v>136</v>
      </c>
      <c r="J4980" t="s">
        <v>137</v>
      </c>
      <c r="K4980" t="s">
        <v>138</v>
      </c>
      <c r="L4980" t="s">
        <v>14402</v>
      </c>
      <c r="M4980" t="s">
        <v>14403</v>
      </c>
      <c r="N4980">
        <v>7.511666666</v>
      </c>
      <c r="O4980">
        <v>0</v>
      </c>
      <c r="P4980">
        <v>0</v>
      </c>
      <c r="Q4980">
        <v>7</v>
      </c>
      <c r="R4980">
        <v>0</v>
      </c>
      <c r="S4980">
        <v>8</v>
      </c>
      <c r="T4980">
        <v>0</v>
      </c>
      <c r="U4980">
        <v>1</v>
      </c>
      <c r="V4980">
        <v>0</v>
      </c>
      <c r="W4980">
        <v>0</v>
      </c>
      <c r="X4980">
        <v>0</v>
      </c>
      <c r="Y4980">
        <v>16.50254535404331</v>
      </c>
      <c r="Z4980">
        <v>0</v>
      </c>
      <c r="AA4980">
        <v>274.99341409961511</v>
      </c>
      <c r="AB4980">
        <v>0</v>
      </c>
      <c r="AC4980">
        <v>1113.9357357326794</v>
      </c>
      <c r="AD4980">
        <v>0</v>
      </c>
      <c r="AE4980">
        <v>1405.4316951863379</v>
      </c>
    </row>
    <row r="4981" spans="1:31" x14ac:dyDescent="0.25">
      <c r="A4981">
        <v>2389825</v>
      </c>
      <c r="B4981">
        <v>1</v>
      </c>
      <c r="C4981" t="s">
        <v>80</v>
      </c>
      <c r="D4981" t="s">
        <v>83</v>
      </c>
      <c r="E4981" t="s">
        <v>181</v>
      </c>
      <c r="F4981" t="s">
        <v>14404</v>
      </c>
      <c r="G4981" t="s">
        <v>183</v>
      </c>
      <c r="H4981" t="s">
        <v>135</v>
      </c>
      <c r="I4981" t="s">
        <v>136</v>
      </c>
      <c r="J4981" t="s">
        <v>137</v>
      </c>
      <c r="K4981" t="s">
        <v>163</v>
      </c>
      <c r="L4981" t="s">
        <v>14405</v>
      </c>
      <c r="M4981" t="s">
        <v>14406</v>
      </c>
      <c r="N4981">
        <v>1.974444444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0.7628281822557611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0.7628281822557611</v>
      </c>
    </row>
    <row r="4982" spans="1:31" x14ac:dyDescent="0.25">
      <c r="A4982">
        <v>2389931</v>
      </c>
      <c r="B4982">
        <v>1</v>
      </c>
      <c r="C4982" t="s">
        <v>80</v>
      </c>
      <c r="D4982" t="s">
        <v>97</v>
      </c>
      <c r="E4982" t="s">
        <v>157</v>
      </c>
      <c r="F4982" t="s">
        <v>14407</v>
      </c>
      <c r="G4982" t="s">
        <v>254</v>
      </c>
      <c r="H4982" t="s">
        <v>135</v>
      </c>
      <c r="I4982" t="s">
        <v>136</v>
      </c>
      <c r="J4982" t="s">
        <v>137</v>
      </c>
      <c r="K4982" t="s">
        <v>163</v>
      </c>
      <c r="L4982" t="s">
        <v>14408</v>
      </c>
      <c r="M4982" t="s">
        <v>14409</v>
      </c>
      <c r="N4982">
        <v>0.41583333300000003</v>
      </c>
      <c r="O4982">
        <v>0</v>
      </c>
      <c r="P4982">
        <v>10</v>
      </c>
      <c r="Q4982">
        <v>0</v>
      </c>
      <c r="R4982">
        <v>0</v>
      </c>
      <c r="S4982">
        <v>0</v>
      </c>
      <c r="T4982">
        <v>3</v>
      </c>
      <c r="U4982">
        <v>0</v>
      </c>
      <c r="V4982">
        <v>0</v>
      </c>
      <c r="W4982">
        <v>0</v>
      </c>
      <c r="X4982">
        <v>1.1220108804348665</v>
      </c>
      <c r="Y4982">
        <v>0</v>
      </c>
      <c r="Z4982">
        <v>0</v>
      </c>
      <c r="AA4982">
        <v>0</v>
      </c>
      <c r="AB4982">
        <v>3.0890476327695251</v>
      </c>
      <c r="AC4982">
        <v>0</v>
      </c>
      <c r="AD4982">
        <v>0</v>
      </c>
      <c r="AE4982">
        <v>4.2110585132043914</v>
      </c>
    </row>
    <row r="4983" spans="1:31" x14ac:dyDescent="0.25">
      <c r="A4983">
        <v>2389682</v>
      </c>
      <c r="B4983">
        <v>1</v>
      </c>
      <c r="C4983" t="s">
        <v>80</v>
      </c>
      <c r="D4983" t="s">
        <v>93</v>
      </c>
      <c r="E4983" t="s">
        <v>153</v>
      </c>
      <c r="F4983" t="s">
        <v>14410</v>
      </c>
      <c r="G4983" t="s">
        <v>220</v>
      </c>
      <c r="H4983" t="s">
        <v>143</v>
      </c>
      <c r="I4983" t="s">
        <v>136</v>
      </c>
      <c r="J4983" t="s">
        <v>137</v>
      </c>
      <c r="K4983" t="s">
        <v>138</v>
      </c>
      <c r="L4983" t="s">
        <v>14411</v>
      </c>
      <c r="M4983" t="s">
        <v>14412</v>
      </c>
      <c r="N4983">
        <v>9.0833333000000002E-2</v>
      </c>
      <c r="O4983">
        <v>1</v>
      </c>
      <c r="P4983">
        <v>1191</v>
      </c>
      <c r="Q4983">
        <v>57</v>
      </c>
      <c r="R4983">
        <v>595</v>
      </c>
      <c r="S4983">
        <v>39</v>
      </c>
      <c r="T4983">
        <v>391</v>
      </c>
      <c r="U4983">
        <v>0</v>
      </c>
      <c r="V4983">
        <v>1</v>
      </c>
      <c r="W4983">
        <v>2.081994390366667E-2</v>
      </c>
      <c r="X4983">
        <v>19.912601560329371</v>
      </c>
      <c r="Y4983">
        <v>13.181733801059423</v>
      </c>
      <c r="Z4983">
        <v>71.44997732800131</v>
      </c>
      <c r="AA4983">
        <v>25.17788190855234</v>
      </c>
      <c r="AB4983">
        <v>46.119166047726907</v>
      </c>
      <c r="AC4983">
        <v>0</v>
      </c>
      <c r="AD4983">
        <v>14.971159223206678</v>
      </c>
      <c r="AE4983">
        <v>190.83333981277971</v>
      </c>
    </row>
    <row r="4984" spans="1:31" x14ac:dyDescent="0.25">
      <c r="A4984">
        <v>2389496</v>
      </c>
      <c r="B4984">
        <v>1</v>
      </c>
      <c r="C4984" t="s">
        <v>80</v>
      </c>
      <c r="D4984" t="s">
        <v>101</v>
      </c>
      <c r="E4984" t="s">
        <v>157</v>
      </c>
      <c r="F4984" t="s">
        <v>4520</v>
      </c>
      <c r="G4984" t="s">
        <v>272</v>
      </c>
      <c r="H4984" t="s">
        <v>135</v>
      </c>
      <c r="I4984" t="s">
        <v>136</v>
      </c>
      <c r="J4984" t="s">
        <v>137</v>
      </c>
      <c r="K4984" t="s">
        <v>163</v>
      </c>
      <c r="L4984" t="s">
        <v>14413</v>
      </c>
      <c r="M4984" t="s">
        <v>14414</v>
      </c>
      <c r="N4984">
        <v>2.4452777769999998</v>
      </c>
      <c r="O4984">
        <v>0</v>
      </c>
      <c r="P4984">
        <v>15</v>
      </c>
      <c r="Q4984">
        <v>0</v>
      </c>
      <c r="R4984">
        <v>1</v>
      </c>
      <c r="S4984">
        <v>0</v>
      </c>
      <c r="T4984">
        <v>10</v>
      </c>
      <c r="U4984">
        <v>0</v>
      </c>
      <c r="V4984">
        <v>0</v>
      </c>
      <c r="W4984">
        <v>0</v>
      </c>
      <c r="X4984">
        <v>10.850702283555</v>
      </c>
      <c r="Y4984">
        <v>0</v>
      </c>
      <c r="Z4984">
        <v>2.3535440236002998</v>
      </c>
      <c r="AA4984">
        <v>0</v>
      </c>
      <c r="AB4984">
        <v>20.030828847976533</v>
      </c>
      <c r="AC4984">
        <v>0</v>
      </c>
      <c r="AD4984">
        <v>0</v>
      </c>
      <c r="AE4984">
        <v>33.235075155131831</v>
      </c>
    </row>
    <row r="4985" spans="1:31" x14ac:dyDescent="0.25">
      <c r="A4985">
        <v>2389539</v>
      </c>
      <c r="B4985">
        <v>1</v>
      </c>
      <c r="C4985" t="s">
        <v>81</v>
      </c>
      <c r="D4985" t="s">
        <v>119</v>
      </c>
      <c r="E4985" t="s">
        <v>132</v>
      </c>
      <c r="F4985" t="s">
        <v>14415</v>
      </c>
      <c r="G4985" t="s">
        <v>11353</v>
      </c>
      <c r="H4985" t="s">
        <v>135</v>
      </c>
      <c r="I4985" t="s">
        <v>136</v>
      </c>
      <c r="J4985" t="s">
        <v>137</v>
      </c>
      <c r="K4985" t="s">
        <v>163</v>
      </c>
      <c r="L4985" t="s">
        <v>14416</v>
      </c>
      <c r="M4985" t="s">
        <v>14417</v>
      </c>
      <c r="N4985">
        <v>1.1575</v>
      </c>
      <c r="O4985">
        <v>0</v>
      </c>
      <c r="P4985">
        <v>20</v>
      </c>
      <c r="Q4985">
        <v>0</v>
      </c>
      <c r="R4985">
        <v>4</v>
      </c>
      <c r="S4985">
        <v>0</v>
      </c>
      <c r="T4985">
        <v>1</v>
      </c>
      <c r="U4985">
        <v>0</v>
      </c>
      <c r="V4985">
        <v>0</v>
      </c>
      <c r="W4985">
        <v>0</v>
      </c>
      <c r="X4985">
        <v>2.7398333507333148</v>
      </c>
      <c r="Y4985">
        <v>0</v>
      </c>
      <c r="Z4985">
        <v>6.431614858241792</v>
      </c>
      <c r="AA4985">
        <v>0</v>
      </c>
      <c r="AB4985">
        <v>0.70574677772855965</v>
      </c>
      <c r="AC4985">
        <v>0</v>
      </c>
      <c r="AD4985">
        <v>0</v>
      </c>
      <c r="AE4985">
        <v>9.8771949867036675</v>
      </c>
    </row>
    <row r="4986" spans="1:31" x14ac:dyDescent="0.25">
      <c r="A4986">
        <v>2389725</v>
      </c>
      <c r="B4986">
        <v>1</v>
      </c>
      <c r="C4986" t="s">
        <v>80</v>
      </c>
      <c r="D4986" t="s">
        <v>96</v>
      </c>
      <c r="E4986" t="s">
        <v>141</v>
      </c>
      <c r="F4986" t="s">
        <v>10164</v>
      </c>
      <c r="G4986" t="s">
        <v>4047</v>
      </c>
      <c r="H4986" t="s">
        <v>143</v>
      </c>
      <c r="I4986" t="s">
        <v>136</v>
      </c>
      <c r="J4986" t="s">
        <v>137</v>
      </c>
      <c r="K4986" t="s">
        <v>163</v>
      </c>
      <c r="L4986" t="s">
        <v>14418</v>
      </c>
      <c r="M4986" t="s">
        <v>14419</v>
      </c>
      <c r="N4986">
        <v>2.4230555549999999</v>
      </c>
      <c r="O4986">
        <v>1</v>
      </c>
      <c r="P4986">
        <v>0</v>
      </c>
      <c r="Q4986">
        <v>1</v>
      </c>
      <c r="R4986">
        <v>0</v>
      </c>
      <c r="S4986">
        <v>2</v>
      </c>
      <c r="T4986">
        <v>6</v>
      </c>
      <c r="U4986">
        <v>0</v>
      </c>
      <c r="V4986">
        <v>0</v>
      </c>
      <c r="W4986">
        <v>28.466104065432827</v>
      </c>
      <c r="X4986">
        <v>0</v>
      </c>
      <c r="Y4986">
        <v>1.4816585426092894</v>
      </c>
      <c r="Z4986">
        <v>0</v>
      </c>
      <c r="AA4986">
        <v>58.123836129410783</v>
      </c>
      <c r="AB4986">
        <v>68.78356845314147</v>
      </c>
      <c r="AC4986">
        <v>0</v>
      </c>
      <c r="AD4986">
        <v>0</v>
      </c>
      <c r="AE4986">
        <v>156.85516719059439</v>
      </c>
    </row>
    <row r="4987" spans="1:31" x14ac:dyDescent="0.25">
      <c r="A4987">
        <v>2389928</v>
      </c>
      <c r="B4987">
        <v>1</v>
      </c>
      <c r="C4987" t="s">
        <v>80</v>
      </c>
      <c r="D4987" t="s">
        <v>101</v>
      </c>
      <c r="E4987" t="s">
        <v>157</v>
      </c>
      <c r="F4987" t="s">
        <v>14420</v>
      </c>
      <c r="G4987" t="s">
        <v>213</v>
      </c>
      <c r="H4987" t="s">
        <v>135</v>
      </c>
      <c r="I4987" t="s">
        <v>136</v>
      </c>
      <c r="J4987" t="s">
        <v>137</v>
      </c>
      <c r="K4987" t="s">
        <v>163</v>
      </c>
      <c r="L4987" t="s">
        <v>14421</v>
      </c>
      <c r="M4987" t="s">
        <v>14422</v>
      </c>
      <c r="N4987">
        <v>0.75166666599999998</v>
      </c>
      <c r="O4987">
        <v>0</v>
      </c>
      <c r="P4987">
        <v>34</v>
      </c>
      <c r="Q4987">
        <v>0</v>
      </c>
      <c r="R4987">
        <v>0</v>
      </c>
      <c r="S4987">
        <v>0</v>
      </c>
      <c r="T4987">
        <v>5</v>
      </c>
      <c r="U4987">
        <v>0</v>
      </c>
      <c r="V4987">
        <v>0</v>
      </c>
      <c r="W4987">
        <v>0</v>
      </c>
      <c r="X4987">
        <v>4.4307751670555273</v>
      </c>
      <c r="Y4987">
        <v>0</v>
      </c>
      <c r="Z4987">
        <v>0</v>
      </c>
      <c r="AA4987">
        <v>0</v>
      </c>
      <c r="AB4987">
        <v>2.3036770719959567</v>
      </c>
      <c r="AC4987">
        <v>0</v>
      </c>
      <c r="AD4987">
        <v>0</v>
      </c>
      <c r="AE4987">
        <v>6.7344522390514836</v>
      </c>
    </row>
    <row r="4988" spans="1:31" x14ac:dyDescent="0.25">
      <c r="A4988">
        <v>2389805</v>
      </c>
      <c r="B4988">
        <v>1</v>
      </c>
      <c r="C4988" t="s">
        <v>80</v>
      </c>
      <c r="D4988" t="s">
        <v>82</v>
      </c>
      <c r="E4988" t="s">
        <v>181</v>
      </c>
      <c r="F4988" t="s">
        <v>14423</v>
      </c>
      <c r="G4988" t="s">
        <v>183</v>
      </c>
      <c r="H4988" t="s">
        <v>135</v>
      </c>
      <c r="I4988" t="s">
        <v>136</v>
      </c>
      <c r="J4988" t="s">
        <v>137</v>
      </c>
      <c r="K4988" t="s">
        <v>163</v>
      </c>
      <c r="L4988" t="s">
        <v>14424</v>
      </c>
      <c r="M4988" t="s">
        <v>14425</v>
      </c>
      <c r="N4988">
        <v>1.2175</v>
      </c>
      <c r="O4988">
        <v>0</v>
      </c>
      <c r="P4988">
        <v>2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0.55257694054481998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0.55257694054481998</v>
      </c>
    </row>
    <row r="4989" spans="1:31" x14ac:dyDescent="0.25">
      <c r="A4989">
        <v>2389828</v>
      </c>
      <c r="B4989">
        <v>1</v>
      </c>
      <c r="C4989" t="s">
        <v>80</v>
      </c>
      <c r="D4989" t="s">
        <v>88</v>
      </c>
      <c r="E4989" t="s">
        <v>157</v>
      </c>
      <c r="F4989" t="s">
        <v>14426</v>
      </c>
      <c r="G4989" t="s">
        <v>254</v>
      </c>
      <c r="H4989" t="s">
        <v>135</v>
      </c>
      <c r="I4989" t="s">
        <v>136</v>
      </c>
      <c r="J4989" t="s">
        <v>137</v>
      </c>
      <c r="K4989" t="s">
        <v>163</v>
      </c>
      <c r="L4989" t="s">
        <v>14427</v>
      </c>
      <c r="M4989" t="s">
        <v>14428</v>
      </c>
      <c r="N4989">
        <v>0.58861111099999996</v>
      </c>
      <c r="O4989">
        <v>0</v>
      </c>
      <c r="P4989">
        <v>33</v>
      </c>
      <c r="Q4989">
        <v>0</v>
      </c>
      <c r="R4989">
        <v>0</v>
      </c>
      <c r="S4989">
        <v>0</v>
      </c>
      <c r="T4989">
        <v>6</v>
      </c>
      <c r="U4989">
        <v>0</v>
      </c>
      <c r="V4989">
        <v>0</v>
      </c>
      <c r="W4989">
        <v>0</v>
      </c>
      <c r="X4989">
        <v>7.7061064440646421</v>
      </c>
      <c r="Y4989">
        <v>0</v>
      </c>
      <c r="Z4989">
        <v>0</v>
      </c>
      <c r="AA4989">
        <v>0</v>
      </c>
      <c r="AB4989">
        <v>4.6666961513335723</v>
      </c>
      <c r="AC4989">
        <v>0</v>
      </c>
      <c r="AD4989">
        <v>0</v>
      </c>
      <c r="AE4989">
        <v>12.372802595398214</v>
      </c>
    </row>
    <row r="4990" spans="1:31" x14ac:dyDescent="0.25">
      <c r="A4990">
        <v>2389493</v>
      </c>
      <c r="B4990">
        <v>1</v>
      </c>
      <c r="C4990" t="s">
        <v>81</v>
      </c>
      <c r="D4990" t="s">
        <v>115</v>
      </c>
      <c r="E4990" t="s">
        <v>141</v>
      </c>
      <c r="F4990" t="s">
        <v>14429</v>
      </c>
      <c r="G4990" t="s">
        <v>162</v>
      </c>
      <c r="H4990" t="s">
        <v>143</v>
      </c>
      <c r="I4990" t="s">
        <v>136</v>
      </c>
      <c r="J4990" t="s">
        <v>137</v>
      </c>
      <c r="K4990" t="s">
        <v>163</v>
      </c>
      <c r="L4990" t="s">
        <v>14430</v>
      </c>
      <c r="M4990" t="s">
        <v>14431</v>
      </c>
      <c r="N4990">
        <v>0.39472222200000001</v>
      </c>
      <c r="O4990">
        <v>1</v>
      </c>
      <c r="P4990">
        <v>1260</v>
      </c>
      <c r="Q4990">
        <v>0</v>
      </c>
      <c r="R4990">
        <v>11</v>
      </c>
      <c r="S4990">
        <v>8</v>
      </c>
      <c r="T4990">
        <v>275</v>
      </c>
      <c r="U4990">
        <v>3</v>
      </c>
      <c r="V4990">
        <v>0</v>
      </c>
      <c r="W4990">
        <v>0</v>
      </c>
      <c r="X4990">
        <v>64.884756346597584</v>
      </c>
      <c r="Y4990">
        <v>0</v>
      </c>
      <c r="Z4990">
        <v>2.3392106458965998</v>
      </c>
      <c r="AA4990">
        <v>32.58204898624939</v>
      </c>
      <c r="AB4990">
        <v>58.415129657589304</v>
      </c>
      <c r="AC4990">
        <v>74.171988735425373</v>
      </c>
      <c r="AD4990">
        <v>0</v>
      </c>
      <c r="AE4990">
        <v>232.39313437175826</v>
      </c>
    </row>
    <row r="4991" spans="1:31" x14ac:dyDescent="0.25">
      <c r="A4991">
        <v>2389742</v>
      </c>
      <c r="B4991">
        <v>1</v>
      </c>
      <c r="C4991" t="s">
        <v>80</v>
      </c>
      <c r="D4991" t="s">
        <v>110</v>
      </c>
      <c r="E4991" t="s">
        <v>176</v>
      </c>
      <c r="F4991" t="s">
        <v>12195</v>
      </c>
      <c r="G4991" t="s">
        <v>235</v>
      </c>
      <c r="H4991" t="s">
        <v>135</v>
      </c>
      <c r="I4991" t="s">
        <v>136</v>
      </c>
      <c r="J4991" t="s">
        <v>137</v>
      </c>
      <c r="K4991" t="s">
        <v>163</v>
      </c>
      <c r="L4991" t="s">
        <v>14432</v>
      </c>
      <c r="M4991" t="s">
        <v>14433</v>
      </c>
      <c r="N4991">
        <v>2.7963888880000001</v>
      </c>
      <c r="O4991">
        <v>0</v>
      </c>
      <c r="P4991">
        <v>86</v>
      </c>
      <c r="Q4991">
        <v>0</v>
      </c>
      <c r="R4991">
        <v>0</v>
      </c>
      <c r="S4991">
        <v>0</v>
      </c>
      <c r="T4991">
        <v>9</v>
      </c>
      <c r="U4991">
        <v>0</v>
      </c>
      <c r="V4991">
        <v>0</v>
      </c>
      <c r="W4991">
        <v>0</v>
      </c>
      <c r="X4991">
        <v>59.389068965147295</v>
      </c>
      <c r="Y4991">
        <v>0</v>
      </c>
      <c r="Z4991">
        <v>0</v>
      </c>
      <c r="AA4991">
        <v>0</v>
      </c>
      <c r="AB4991">
        <v>29.600430803798417</v>
      </c>
      <c r="AC4991">
        <v>0</v>
      </c>
      <c r="AD4991">
        <v>0</v>
      </c>
      <c r="AE4991">
        <v>88.989499768945706</v>
      </c>
    </row>
    <row r="4992" spans="1:31" x14ac:dyDescent="0.25">
      <c r="A4992">
        <v>2389599</v>
      </c>
      <c r="B4992">
        <v>1</v>
      </c>
      <c r="C4992" t="s">
        <v>81</v>
      </c>
      <c r="D4992" t="s">
        <v>122</v>
      </c>
      <c r="E4992" t="s">
        <v>157</v>
      </c>
      <c r="F4992" t="s">
        <v>14434</v>
      </c>
      <c r="G4992" t="s">
        <v>304</v>
      </c>
      <c r="H4992" t="s">
        <v>135</v>
      </c>
      <c r="I4992" t="s">
        <v>136</v>
      </c>
      <c r="J4992" t="s">
        <v>137</v>
      </c>
      <c r="K4992" t="s">
        <v>163</v>
      </c>
      <c r="L4992" t="s">
        <v>14435</v>
      </c>
      <c r="M4992" t="s">
        <v>14436</v>
      </c>
      <c r="N4992">
        <v>2.5388888879999998</v>
      </c>
      <c r="O4992">
        <v>0</v>
      </c>
      <c r="P4992">
        <v>37</v>
      </c>
      <c r="Q4992">
        <v>0</v>
      </c>
      <c r="R4992">
        <v>0</v>
      </c>
      <c r="S4992">
        <v>0</v>
      </c>
      <c r="T4992">
        <v>3</v>
      </c>
      <c r="U4992">
        <v>0</v>
      </c>
      <c r="V4992">
        <v>0</v>
      </c>
      <c r="W4992">
        <v>0</v>
      </c>
      <c r="X4992">
        <v>11.198908492292299</v>
      </c>
      <c r="Y4992">
        <v>0</v>
      </c>
      <c r="Z4992">
        <v>0</v>
      </c>
      <c r="AA4992">
        <v>0</v>
      </c>
      <c r="AB4992">
        <v>0.98754238802347338</v>
      </c>
      <c r="AC4992">
        <v>0</v>
      </c>
      <c r="AD4992">
        <v>0</v>
      </c>
      <c r="AE4992">
        <v>12.186450880315773</v>
      </c>
    </row>
    <row r="4993" spans="1:31" x14ac:dyDescent="0.25">
      <c r="A4993">
        <v>2389934</v>
      </c>
      <c r="B4993">
        <v>1</v>
      </c>
      <c r="C4993" t="s">
        <v>80</v>
      </c>
      <c r="D4993" t="s">
        <v>85</v>
      </c>
      <c r="E4993" t="s">
        <v>181</v>
      </c>
      <c r="F4993" t="s">
        <v>14437</v>
      </c>
      <c r="G4993" t="s">
        <v>224</v>
      </c>
      <c r="H4993" t="s">
        <v>135</v>
      </c>
      <c r="I4993" t="s">
        <v>136</v>
      </c>
      <c r="J4993" t="s">
        <v>137</v>
      </c>
      <c r="K4993" t="s">
        <v>163</v>
      </c>
      <c r="L4993" t="s">
        <v>14438</v>
      </c>
      <c r="M4993" t="s">
        <v>14439</v>
      </c>
      <c r="N4993">
        <v>1.3788888880000001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1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0.80428428218389669</v>
      </c>
      <c r="AC4993">
        <v>0</v>
      </c>
      <c r="AD4993">
        <v>0</v>
      </c>
      <c r="AE4993">
        <v>0.80428428218389669</v>
      </c>
    </row>
    <row r="4994" spans="1:31" x14ac:dyDescent="0.25">
      <c r="A4994">
        <v>2389751</v>
      </c>
      <c r="B4994">
        <v>1</v>
      </c>
      <c r="C4994" t="s">
        <v>81</v>
      </c>
      <c r="D4994" t="s">
        <v>119</v>
      </c>
      <c r="E4994" t="s">
        <v>141</v>
      </c>
      <c r="F4994" t="s">
        <v>794</v>
      </c>
      <c r="G4994" t="s">
        <v>206</v>
      </c>
      <c r="H4994" t="s">
        <v>143</v>
      </c>
      <c r="I4994" t="s">
        <v>136</v>
      </c>
      <c r="J4994" t="s">
        <v>137</v>
      </c>
      <c r="K4994" t="s">
        <v>163</v>
      </c>
      <c r="L4994" t="s">
        <v>14440</v>
      </c>
      <c r="M4994" t="s">
        <v>14441</v>
      </c>
      <c r="N4994">
        <v>3.2075</v>
      </c>
      <c r="O4994">
        <v>0</v>
      </c>
      <c r="P4994">
        <v>99</v>
      </c>
      <c r="Q4994">
        <v>5</v>
      </c>
      <c r="R4994">
        <v>26</v>
      </c>
      <c r="S4994">
        <v>0</v>
      </c>
      <c r="T4994">
        <v>1</v>
      </c>
      <c r="U4994">
        <v>1</v>
      </c>
      <c r="V4994">
        <v>0</v>
      </c>
      <c r="W4994">
        <v>0</v>
      </c>
      <c r="X4994">
        <v>90.792756495110879</v>
      </c>
      <c r="Y4994">
        <v>26.838655802310011</v>
      </c>
      <c r="Z4994">
        <v>110.1155142275466</v>
      </c>
      <c r="AA4994">
        <v>0</v>
      </c>
      <c r="AB4994">
        <v>0.62107600871822755</v>
      </c>
      <c r="AC4994">
        <v>438.94869995408391</v>
      </c>
      <c r="AD4994">
        <v>0</v>
      </c>
      <c r="AE4994">
        <v>667.31670248776959</v>
      </c>
    </row>
    <row r="4995" spans="1:31" x14ac:dyDescent="0.25">
      <c r="A4995">
        <v>2389628</v>
      </c>
      <c r="B4995">
        <v>1</v>
      </c>
      <c r="C4995" t="s">
        <v>80</v>
      </c>
      <c r="D4995" t="s">
        <v>104</v>
      </c>
      <c r="E4995" t="s">
        <v>153</v>
      </c>
      <c r="F4995" t="s">
        <v>10335</v>
      </c>
      <c r="G4995" t="s">
        <v>206</v>
      </c>
      <c r="H4995" t="s">
        <v>143</v>
      </c>
      <c r="I4995" t="s">
        <v>136</v>
      </c>
      <c r="J4995" t="s">
        <v>137</v>
      </c>
      <c r="K4995" t="s">
        <v>163</v>
      </c>
      <c r="L4995" t="s">
        <v>14442</v>
      </c>
      <c r="M4995" t="s">
        <v>14443</v>
      </c>
      <c r="N4995">
        <v>2.1025</v>
      </c>
      <c r="O4995">
        <v>1</v>
      </c>
      <c r="P4995">
        <v>7</v>
      </c>
      <c r="Q4995">
        <v>21</v>
      </c>
      <c r="R4995">
        <v>46</v>
      </c>
      <c r="S4995">
        <v>15</v>
      </c>
      <c r="T4995">
        <v>11</v>
      </c>
      <c r="U4995">
        <v>6</v>
      </c>
      <c r="V4995">
        <v>0</v>
      </c>
      <c r="W4995">
        <v>0.9321235908002401</v>
      </c>
      <c r="X4995">
        <v>2.7176770710483398</v>
      </c>
      <c r="Y4995">
        <v>253.78009222273386</v>
      </c>
      <c r="Z4995">
        <v>24.322493072324662</v>
      </c>
      <c r="AA4995">
        <v>4532.0471280354232</v>
      </c>
      <c r="AB4995">
        <v>26.61814320694323</v>
      </c>
      <c r="AC4995">
        <v>3546.7705956450195</v>
      </c>
      <c r="AD4995">
        <v>0</v>
      </c>
      <c r="AE4995">
        <v>8387.1882528442929</v>
      </c>
    </row>
    <row r="4996" spans="1:31" x14ac:dyDescent="0.25">
      <c r="A4996">
        <v>2389797</v>
      </c>
      <c r="B4996">
        <v>1</v>
      </c>
      <c r="C4996" t="s">
        <v>80</v>
      </c>
      <c r="D4996" t="s">
        <v>82</v>
      </c>
      <c r="E4996" t="s">
        <v>181</v>
      </c>
      <c r="F4996" t="s">
        <v>14444</v>
      </c>
      <c r="G4996" t="s">
        <v>183</v>
      </c>
      <c r="H4996" t="s">
        <v>135</v>
      </c>
      <c r="I4996" t="s">
        <v>136</v>
      </c>
      <c r="J4996" t="s">
        <v>137</v>
      </c>
      <c r="K4996" t="s">
        <v>163</v>
      </c>
      <c r="L4996" t="s">
        <v>14445</v>
      </c>
      <c r="M4996" t="s">
        <v>14446</v>
      </c>
      <c r="N4996">
        <v>0.61972222200000004</v>
      </c>
      <c r="O4996">
        <v>0</v>
      </c>
      <c r="P4996">
        <v>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3.386880218755E-2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3.386880218755E-2</v>
      </c>
    </row>
    <row r="4997" spans="1:31" x14ac:dyDescent="0.25">
      <c r="A4997">
        <v>2389459</v>
      </c>
      <c r="B4997">
        <v>1</v>
      </c>
      <c r="C4997" t="s">
        <v>81</v>
      </c>
      <c r="D4997" t="s">
        <v>127</v>
      </c>
      <c r="E4997" t="s">
        <v>153</v>
      </c>
      <c r="F4997" t="s">
        <v>14447</v>
      </c>
      <c r="G4997" t="s">
        <v>134</v>
      </c>
      <c r="H4997" t="s">
        <v>143</v>
      </c>
      <c r="I4997" t="s">
        <v>136</v>
      </c>
      <c r="J4997" t="s">
        <v>137</v>
      </c>
      <c r="K4997" t="s">
        <v>138</v>
      </c>
      <c r="L4997" t="s">
        <v>14448</v>
      </c>
      <c r="M4997" t="s">
        <v>14449</v>
      </c>
      <c r="N4997">
        <v>8.3941666660000003</v>
      </c>
      <c r="O4997">
        <v>0</v>
      </c>
      <c r="P4997">
        <v>1770</v>
      </c>
      <c r="Q4997">
        <v>0</v>
      </c>
      <c r="R4997">
        <v>0</v>
      </c>
      <c r="S4997">
        <v>0</v>
      </c>
      <c r="T4997">
        <v>414</v>
      </c>
      <c r="U4997">
        <v>0</v>
      </c>
      <c r="V4997">
        <v>0</v>
      </c>
      <c r="W4997">
        <v>0</v>
      </c>
      <c r="X4997">
        <v>2599.8768609030067</v>
      </c>
      <c r="Y4997">
        <v>0</v>
      </c>
      <c r="Z4997">
        <v>0</v>
      </c>
      <c r="AA4997">
        <v>0</v>
      </c>
      <c r="AB4997">
        <v>3407.6033689271676</v>
      </c>
      <c r="AC4997">
        <v>0</v>
      </c>
      <c r="AD4997">
        <v>0</v>
      </c>
      <c r="AE4997">
        <v>6007.4802298301747</v>
      </c>
    </row>
    <row r="4998" spans="1:31" x14ac:dyDescent="0.25">
      <c r="A4998">
        <v>2389419</v>
      </c>
      <c r="B4998">
        <v>1</v>
      </c>
      <c r="C4998" t="s">
        <v>80</v>
      </c>
      <c r="D4998" t="s">
        <v>85</v>
      </c>
      <c r="E4998" t="s">
        <v>176</v>
      </c>
      <c r="F4998" t="s">
        <v>14450</v>
      </c>
      <c r="G4998" t="s">
        <v>1235</v>
      </c>
      <c r="H4998" t="s">
        <v>135</v>
      </c>
      <c r="I4998" t="s">
        <v>136</v>
      </c>
      <c r="J4998" t="s">
        <v>137</v>
      </c>
      <c r="K4998" t="s">
        <v>163</v>
      </c>
      <c r="L4998" t="s">
        <v>14451</v>
      </c>
      <c r="M4998" t="s">
        <v>14452</v>
      </c>
      <c r="N4998">
        <v>3.094166666</v>
      </c>
      <c r="O4998">
        <v>0</v>
      </c>
      <c r="P4998">
        <v>21</v>
      </c>
      <c r="Q4998">
        <v>0</v>
      </c>
      <c r="R4998">
        <v>0</v>
      </c>
      <c r="S4998">
        <v>0</v>
      </c>
      <c r="T4998">
        <v>5</v>
      </c>
      <c r="U4998">
        <v>0</v>
      </c>
      <c r="V4998">
        <v>0</v>
      </c>
      <c r="W4998">
        <v>0</v>
      </c>
      <c r="X4998">
        <v>10.417623429487408</v>
      </c>
      <c r="Y4998">
        <v>0</v>
      </c>
      <c r="Z4998">
        <v>0</v>
      </c>
      <c r="AA4998">
        <v>0</v>
      </c>
      <c r="AB4998">
        <v>5.4006709630175038</v>
      </c>
      <c r="AC4998">
        <v>0</v>
      </c>
      <c r="AD4998">
        <v>0</v>
      </c>
      <c r="AE4998">
        <v>15.818294392504912</v>
      </c>
    </row>
    <row r="4999" spans="1:31" x14ac:dyDescent="0.25">
      <c r="A4999">
        <v>2389519</v>
      </c>
      <c r="B4999">
        <v>1</v>
      </c>
      <c r="C4999" t="s">
        <v>81</v>
      </c>
      <c r="D4999" t="s">
        <v>127</v>
      </c>
      <c r="E4999" t="s">
        <v>325</v>
      </c>
      <c r="F4999" t="s">
        <v>8836</v>
      </c>
      <c r="G4999" t="s">
        <v>220</v>
      </c>
      <c r="H4999" t="s">
        <v>143</v>
      </c>
      <c r="I4999" t="s">
        <v>136</v>
      </c>
      <c r="J4999" t="s">
        <v>137</v>
      </c>
      <c r="K4999" t="s">
        <v>163</v>
      </c>
      <c r="L4999" t="s">
        <v>14453</v>
      </c>
      <c r="M4999" t="s">
        <v>14454</v>
      </c>
      <c r="N4999">
        <v>0.438611111</v>
      </c>
      <c r="O4999">
        <v>0</v>
      </c>
      <c r="P4999">
        <v>13637</v>
      </c>
      <c r="Q4999">
        <v>0</v>
      </c>
      <c r="R4999">
        <v>1</v>
      </c>
      <c r="S4999">
        <v>4</v>
      </c>
      <c r="T4999">
        <v>2388</v>
      </c>
      <c r="U4999">
        <v>0</v>
      </c>
      <c r="V4999">
        <v>5</v>
      </c>
      <c r="W4999">
        <v>0</v>
      </c>
      <c r="X4999">
        <v>1002.2993476156387</v>
      </c>
      <c r="Y4999">
        <v>0</v>
      </c>
      <c r="Z4999">
        <v>0.39531564496909838</v>
      </c>
      <c r="AA4999">
        <v>129.5563149964664</v>
      </c>
      <c r="AB4999">
        <v>895.39930875993514</v>
      </c>
      <c r="AC4999">
        <v>0</v>
      </c>
      <c r="AD4999">
        <v>164.27158387307395</v>
      </c>
      <c r="AE4999">
        <v>2191.9218708900835</v>
      </c>
    </row>
    <row r="5000" spans="1:31" x14ac:dyDescent="0.25">
      <c r="A5000">
        <v>2389831</v>
      </c>
      <c r="B5000">
        <v>1</v>
      </c>
      <c r="C5000" t="s">
        <v>81</v>
      </c>
      <c r="D5000" t="s">
        <v>117</v>
      </c>
      <c r="E5000" t="s">
        <v>141</v>
      </c>
      <c r="F5000" t="s">
        <v>14455</v>
      </c>
      <c r="G5000" t="s">
        <v>206</v>
      </c>
      <c r="H5000" t="s">
        <v>143</v>
      </c>
      <c r="I5000" t="s">
        <v>136</v>
      </c>
      <c r="J5000" t="s">
        <v>137</v>
      </c>
      <c r="K5000" t="s">
        <v>163</v>
      </c>
      <c r="L5000" t="s">
        <v>14456</v>
      </c>
      <c r="M5000" t="s">
        <v>14457</v>
      </c>
      <c r="N5000">
        <v>1.028611111</v>
      </c>
      <c r="O5000">
        <v>0</v>
      </c>
      <c r="P5000">
        <v>19</v>
      </c>
      <c r="Q5000">
        <v>0</v>
      </c>
      <c r="R5000">
        <v>4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2.6126356111743991</v>
      </c>
      <c r="Y5000">
        <v>0</v>
      </c>
      <c r="Z5000">
        <v>1.133005203345375</v>
      </c>
      <c r="AA5000">
        <v>0</v>
      </c>
      <c r="AB5000">
        <v>0</v>
      </c>
      <c r="AC5000">
        <v>0</v>
      </c>
      <c r="AD5000">
        <v>0</v>
      </c>
      <c r="AE5000">
        <v>3.7456408145197742</v>
      </c>
    </row>
    <row r="5001" spans="1:31" x14ac:dyDescent="0.25">
      <c r="A5001">
        <v>2389880</v>
      </c>
      <c r="B5001">
        <v>1</v>
      </c>
      <c r="C5001" t="s">
        <v>81</v>
      </c>
      <c r="D5001" t="s">
        <v>120</v>
      </c>
      <c r="E5001" t="s">
        <v>132</v>
      </c>
      <c r="F5001" t="s">
        <v>14458</v>
      </c>
      <c r="G5001" t="s">
        <v>187</v>
      </c>
      <c r="H5001" t="s">
        <v>135</v>
      </c>
      <c r="I5001" t="s">
        <v>136</v>
      </c>
      <c r="J5001" t="s">
        <v>137</v>
      </c>
      <c r="K5001" t="s">
        <v>163</v>
      </c>
      <c r="L5001" t="s">
        <v>14459</v>
      </c>
      <c r="M5001" t="s">
        <v>14460</v>
      </c>
      <c r="N5001">
        <v>1.1572222219999999</v>
      </c>
      <c r="O5001">
        <v>0</v>
      </c>
      <c r="P5001">
        <v>209</v>
      </c>
      <c r="Q5001">
        <v>0</v>
      </c>
      <c r="R5001">
        <v>1</v>
      </c>
      <c r="S5001">
        <v>0</v>
      </c>
      <c r="T5001">
        <v>15</v>
      </c>
      <c r="U5001">
        <v>0</v>
      </c>
      <c r="V5001">
        <v>0</v>
      </c>
      <c r="W5001">
        <v>0</v>
      </c>
      <c r="X5001">
        <v>35.523901134402337</v>
      </c>
      <c r="Y5001">
        <v>0</v>
      </c>
      <c r="Z5001">
        <v>1.0230794808255665</v>
      </c>
      <c r="AA5001">
        <v>0</v>
      </c>
      <c r="AB5001">
        <v>7.5493904417589572</v>
      </c>
      <c r="AC5001">
        <v>0</v>
      </c>
      <c r="AD5001">
        <v>0</v>
      </c>
      <c r="AE5001">
        <v>44.096371056986861</v>
      </c>
    </row>
    <row r="5002" spans="1:31" x14ac:dyDescent="0.25">
      <c r="A5002">
        <v>2389900</v>
      </c>
      <c r="B5002">
        <v>1</v>
      </c>
      <c r="C5002" t="s">
        <v>81</v>
      </c>
      <c r="D5002" t="s">
        <v>122</v>
      </c>
      <c r="E5002" t="s">
        <v>157</v>
      </c>
      <c r="F5002" t="s">
        <v>14461</v>
      </c>
      <c r="G5002" t="s">
        <v>272</v>
      </c>
      <c r="H5002" t="s">
        <v>135</v>
      </c>
      <c r="I5002" t="s">
        <v>136</v>
      </c>
      <c r="J5002" t="s">
        <v>137</v>
      </c>
      <c r="K5002" t="s">
        <v>163</v>
      </c>
      <c r="L5002" t="s">
        <v>14462</v>
      </c>
      <c r="M5002" t="s">
        <v>14463</v>
      </c>
      <c r="N5002">
        <v>1.037222222</v>
      </c>
      <c r="O5002">
        <v>0</v>
      </c>
      <c r="P5002">
        <v>81</v>
      </c>
      <c r="Q5002">
        <v>0</v>
      </c>
      <c r="R5002">
        <v>1</v>
      </c>
      <c r="S5002">
        <v>0</v>
      </c>
      <c r="T5002">
        <v>4</v>
      </c>
      <c r="U5002">
        <v>0</v>
      </c>
      <c r="V5002">
        <v>0</v>
      </c>
      <c r="W5002">
        <v>0</v>
      </c>
      <c r="X5002">
        <v>13.01828617987098</v>
      </c>
      <c r="Y5002">
        <v>0</v>
      </c>
      <c r="Z5002">
        <v>4.5034051217811841</v>
      </c>
      <c r="AA5002">
        <v>0</v>
      </c>
      <c r="AB5002">
        <v>0.57708998844641668</v>
      </c>
      <c r="AC5002">
        <v>0</v>
      </c>
      <c r="AD5002">
        <v>0</v>
      </c>
      <c r="AE5002">
        <v>18.098781290098582</v>
      </c>
    </row>
    <row r="5003" spans="1:31" x14ac:dyDescent="0.25">
      <c r="A5003">
        <v>2389645</v>
      </c>
      <c r="B5003">
        <v>1</v>
      </c>
      <c r="C5003" t="s">
        <v>81</v>
      </c>
      <c r="D5003" t="s">
        <v>121</v>
      </c>
      <c r="E5003" t="s">
        <v>181</v>
      </c>
      <c r="F5003" t="s">
        <v>14464</v>
      </c>
      <c r="G5003" t="s">
        <v>235</v>
      </c>
      <c r="H5003" t="s">
        <v>135</v>
      </c>
      <c r="I5003" t="s">
        <v>136</v>
      </c>
      <c r="J5003" t="s">
        <v>3</v>
      </c>
      <c r="K5003" t="s">
        <v>163</v>
      </c>
      <c r="L5003" t="s">
        <v>14465</v>
      </c>
      <c r="M5003" t="s">
        <v>14466</v>
      </c>
      <c r="N5003">
        <v>2.6833333330000002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0.92699396881923324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0.92699396881923324</v>
      </c>
    </row>
    <row r="5004" spans="1:31" x14ac:dyDescent="0.25">
      <c r="A5004">
        <v>2389416</v>
      </c>
      <c r="B5004">
        <v>1</v>
      </c>
      <c r="C5004" t="s">
        <v>80</v>
      </c>
      <c r="D5004" t="s">
        <v>96</v>
      </c>
      <c r="E5004" t="s">
        <v>132</v>
      </c>
      <c r="F5004" t="s">
        <v>14467</v>
      </c>
      <c r="G5004" t="s">
        <v>527</v>
      </c>
      <c r="H5004" t="s">
        <v>135</v>
      </c>
      <c r="I5004" t="s">
        <v>136</v>
      </c>
      <c r="J5004" t="s">
        <v>137</v>
      </c>
      <c r="K5004" t="s">
        <v>163</v>
      </c>
      <c r="L5004" t="s">
        <v>14468</v>
      </c>
      <c r="M5004" t="s">
        <v>14469</v>
      </c>
      <c r="N5004">
        <v>0.34111111100000002</v>
      </c>
      <c r="O5004">
        <v>0</v>
      </c>
      <c r="P5004">
        <v>665</v>
      </c>
      <c r="Q5004">
        <v>0</v>
      </c>
      <c r="R5004">
        <v>1</v>
      </c>
      <c r="S5004">
        <v>0</v>
      </c>
      <c r="T5004">
        <v>79</v>
      </c>
      <c r="U5004">
        <v>0</v>
      </c>
      <c r="V5004">
        <v>0</v>
      </c>
      <c r="W5004">
        <v>0</v>
      </c>
      <c r="X5004">
        <v>33.290367701206478</v>
      </c>
      <c r="Y5004">
        <v>0</v>
      </c>
      <c r="Z5004">
        <v>0</v>
      </c>
      <c r="AA5004">
        <v>0</v>
      </c>
      <c r="AB5004">
        <v>14.269407706820667</v>
      </c>
      <c r="AC5004">
        <v>0</v>
      </c>
      <c r="AD5004">
        <v>0</v>
      </c>
      <c r="AE5004">
        <v>47.559775408027143</v>
      </c>
    </row>
    <row r="5005" spans="1:31" x14ac:dyDescent="0.25">
      <c r="A5005">
        <v>2389771</v>
      </c>
      <c r="B5005">
        <v>1</v>
      </c>
      <c r="C5005" t="s">
        <v>80</v>
      </c>
      <c r="D5005" t="s">
        <v>97</v>
      </c>
      <c r="E5005" t="s">
        <v>141</v>
      </c>
      <c r="F5005" t="s">
        <v>4578</v>
      </c>
      <c r="G5005" t="s">
        <v>206</v>
      </c>
      <c r="H5005" t="s">
        <v>143</v>
      </c>
      <c r="I5005" t="s">
        <v>136</v>
      </c>
      <c r="J5005" t="s">
        <v>137</v>
      </c>
      <c r="K5005" t="s">
        <v>163</v>
      </c>
      <c r="L5005" t="s">
        <v>14470</v>
      </c>
      <c r="M5005" t="s">
        <v>14471</v>
      </c>
      <c r="N5005">
        <v>1.0394444439999999</v>
      </c>
      <c r="O5005">
        <v>0</v>
      </c>
      <c r="P5005">
        <v>164</v>
      </c>
      <c r="Q5005">
        <v>0</v>
      </c>
      <c r="R5005">
        <v>13</v>
      </c>
      <c r="S5005">
        <v>2</v>
      </c>
      <c r="T5005">
        <v>27</v>
      </c>
      <c r="U5005">
        <v>0</v>
      </c>
      <c r="V5005">
        <v>0</v>
      </c>
      <c r="W5005">
        <v>0</v>
      </c>
      <c r="X5005">
        <v>37.748374108576954</v>
      </c>
      <c r="Y5005">
        <v>0</v>
      </c>
      <c r="Z5005">
        <v>5.799331835395872</v>
      </c>
      <c r="AA5005">
        <v>3.3706259289026108</v>
      </c>
      <c r="AB5005">
        <v>25.365680954618966</v>
      </c>
      <c r="AC5005">
        <v>0</v>
      </c>
      <c r="AD5005">
        <v>0</v>
      </c>
      <c r="AE5005">
        <v>72.284012827494408</v>
      </c>
    </row>
    <row r="5006" spans="1:31" x14ac:dyDescent="0.25">
      <c r="A5006">
        <v>2389794</v>
      </c>
      <c r="B5006">
        <v>1</v>
      </c>
      <c r="C5006" t="s">
        <v>80</v>
      </c>
      <c r="D5006" t="s">
        <v>110</v>
      </c>
      <c r="E5006" t="s">
        <v>181</v>
      </c>
      <c r="F5006" t="s">
        <v>14472</v>
      </c>
      <c r="G5006" t="s">
        <v>183</v>
      </c>
      <c r="H5006" t="s">
        <v>135</v>
      </c>
      <c r="I5006" t="s">
        <v>136</v>
      </c>
      <c r="J5006" t="s">
        <v>137</v>
      </c>
      <c r="K5006" t="s">
        <v>163</v>
      </c>
      <c r="L5006" t="s">
        <v>14473</v>
      </c>
      <c r="M5006" t="s">
        <v>14474</v>
      </c>
      <c r="N5006">
        <v>3.6977777770000002</v>
      </c>
      <c r="O5006">
        <v>0</v>
      </c>
      <c r="P5006">
        <v>7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>
        <v>0</v>
      </c>
      <c r="X5006">
        <v>5.1213886824110055</v>
      </c>
      <c r="Y5006">
        <v>0</v>
      </c>
      <c r="Z5006">
        <v>0</v>
      </c>
      <c r="AA5006">
        <v>0</v>
      </c>
      <c r="AB5006">
        <v>4.1596133775353135</v>
      </c>
      <c r="AC5006">
        <v>0</v>
      </c>
      <c r="AD5006">
        <v>0</v>
      </c>
      <c r="AE5006">
        <v>9.281002059946319</v>
      </c>
    </row>
    <row r="5007" spans="1:31" x14ac:dyDescent="0.25">
      <c r="A5007">
        <v>2389608</v>
      </c>
      <c r="B5007">
        <v>1</v>
      </c>
      <c r="C5007" t="s">
        <v>81</v>
      </c>
      <c r="D5007" t="s">
        <v>115</v>
      </c>
      <c r="E5007" t="s">
        <v>157</v>
      </c>
      <c r="F5007" t="s">
        <v>14475</v>
      </c>
      <c r="G5007" t="s">
        <v>235</v>
      </c>
      <c r="H5007" t="s">
        <v>135</v>
      </c>
      <c r="I5007" t="s">
        <v>136</v>
      </c>
      <c r="J5007" t="s">
        <v>3</v>
      </c>
      <c r="K5007" t="s">
        <v>163</v>
      </c>
      <c r="L5007" t="s">
        <v>14476</v>
      </c>
      <c r="M5007" t="s">
        <v>14477</v>
      </c>
      <c r="N5007">
        <v>4.056944444</v>
      </c>
      <c r="O5007">
        <v>0</v>
      </c>
      <c r="P5007">
        <v>10</v>
      </c>
      <c r="Q5007">
        <v>0</v>
      </c>
      <c r="R5007">
        <v>7</v>
      </c>
      <c r="S5007">
        <v>0</v>
      </c>
      <c r="T5007">
        <v>4</v>
      </c>
      <c r="U5007">
        <v>0</v>
      </c>
      <c r="V5007">
        <v>0</v>
      </c>
      <c r="W5007">
        <v>0</v>
      </c>
      <c r="X5007">
        <v>5.9000483415610567</v>
      </c>
      <c r="Y5007">
        <v>0</v>
      </c>
      <c r="Z5007">
        <v>2.6452497636246104</v>
      </c>
      <c r="AA5007">
        <v>0</v>
      </c>
      <c r="AB5007">
        <v>21.110460107537488</v>
      </c>
      <c r="AC5007">
        <v>0</v>
      </c>
      <c r="AD5007">
        <v>0</v>
      </c>
      <c r="AE5007">
        <v>29.655758212723157</v>
      </c>
    </row>
    <row r="5008" spans="1:31" x14ac:dyDescent="0.25">
      <c r="A5008">
        <v>2389940</v>
      </c>
      <c r="B5008">
        <v>1</v>
      </c>
      <c r="C5008" t="s">
        <v>80</v>
      </c>
      <c r="D5008" t="s">
        <v>84</v>
      </c>
      <c r="E5008" t="s">
        <v>181</v>
      </c>
      <c r="F5008" t="s">
        <v>14478</v>
      </c>
      <c r="G5008" t="s">
        <v>231</v>
      </c>
      <c r="H5008" t="s">
        <v>135</v>
      </c>
      <c r="I5008" t="s">
        <v>136</v>
      </c>
      <c r="J5008" t="s">
        <v>137</v>
      </c>
      <c r="K5008" t="s">
        <v>163</v>
      </c>
      <c r="L5008" t="s">
        <v>14479</v>
      </c>
      <c r="M5008" t="s">
        <v>14480</v>
      </c>
      <c r="N5008">
        <v>2.4169444439999999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0.95196578728936099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0.95196578728936099</v>
      </c>
    </row>
    <row r="5009" spans="1:31" x14ac:dyDescent="0.25">
      <c r="A5009">
        <v>2389917</v>
      </c>
      <c r="B5009">
        <v>1</v>
      </c>
      <c r="C5009" t="s">
        <v>80</v>
      </c>
      <c r="D5009" t="s">
        <v>96</v>
      </c>
      <c r="E5009" t="s">
        <v>157</v>
      </c>
      <c r="F5009" t="s">
        <v>9779</v>
      </c>
      <c r="G5009" t="s">
        <v>272</v>
      </c>
      <c r="H5009" t="s">
        <v>135</v>
      </c>
      <c r="I5009" t="s">
        <v>136</v>
      </c>
      <c r="J5009" t="s">
        <v>137</v>
      </c>
      <c r="K5009" t="s">
        <v>163</v>
      </c>
      <c r="L5009" t="s">
        <v>14481</v>
      </c>
      <c r="M5009" t="s">
        <v>14482</v>
      </c>
      <c r="N5009">
        <v>2.361388888</v>
      </c>
      <c r="O5009">
        <v>0</v>
      </c>
      <c r="P5009">
        <v>54</v>
      </c>
      <c r="Q5009">
        <v>0</v>
      </c>
      <c r="R5009">
        <v>0</v>
      </c>
      <c r="S5009">
        <v>0</v>
      </c>
      <c r="T5009">
        <v>1</v>
      </c>
      <c r="U5009">
        <v>0</v>
      </c>
      <c r="V5009">
        <v>0</v>
      </c>
      <c r="W5009">
        <v>0</v>
      </c>
      <c r="X5009">
        <v>46.913802165261579</v>
      </c>
      <c r="Y5009">
        <v>0</v>
      </c>
      <c r="Z5009">
        <v>0</v>
      </c>
      <c r="AA5009">
        <v>0</v>
      </c>
      <c r="AB5009">
        <v>0.38265993610950844</v>
      </c>
      <c r="AC5009">
        <v>0</v>
      </c>
      <c r="AD5009">
        <v>0</v>
      </c>
      <c r="AE5009">
        <v>47.296462101371091</v>
      </c>
    </row>
    <row r="5010" spans="1:31" x14ac:dyDescent="0.25">
      <c r="A5010">
        <v>2389894</v>
      </c>
      <c r="B5010">
        <v>1</v>
      </c>
      <c r="C5010" t="s">
        <v>80</v>
      </c>
      <c r="D5010" t="s">
        <v>87</v>
      </c>
      <c r="E5010" t="s">
        <v>157</v>
      </c>
      <c r="F5010" t="s">
        <v>14483</v>
      </c>
      <c r="G5010" t="s">
        <v>681</v>
      </c>
      <c r="H5010" t="s">
        <v>135</v>
      </c>
      <c r="I5010" t="s">
        <v>136</v>
      </c>
      <c r="J5010" t="s">
        <v>137</v>
      </c>
      <c r="K5010" t="s">
        <v>163</v>
      </c>
      <c r="L5010" t="s">
        <v>14484</v>
      </c>
      <c r="M5010" t="s">
        <v>14485</v>
      </c>
      <c r="N5010">
        <v>2.6380555550000002</v>
      </c>
      <c r="O5010">
        <v>0</v>
      </c>
      <c r="P5010">
        <v>59</v>
      </c>
      <c r="Q5010">
        <v>0</v>
      </c>
      <c r="R5010">
        <v>0</v>
      </c>
      <c r="S5010">
        <v>0</v>
      </c>
      <c r="T5010">
        <v>2</v>
      </c>
      <c r="U5010">
        <v>0</v>
      </c>
      <c r="V5010">
        <v>0</v>
      </c>
      <c r="W5010">
        <v>0</v>
      </c>
      <c r="X5010">
        <v>40.656936237509115</v>
      </c>
      <c r="Y5010">
        <v>0</v>
      </c>
      <c r="Z5010">
        <v>0</v>
      </c>
      <c r="AA5010">
        <v>0</v>
      </c>
      <c r="AB5010">
        <v>1.0043357972638709</v>
      </c>
      <c r="AC5010">
        <v>0</v>
      </c>
      <c r="AD5010">
        <v>0</v>
      </c>
      <c r="AE5010">
        <v>41.661272034772985</v>
      </c>
    </row>
    <row r="5011" spans="1:31" x14ac:dyDescent="0.25">
      <c r="A5011">
        <v>2389602</v>
      </c>
      <c r="B5011">
        <v>1</v>
      </c>
      <c r="C5011" t="s">
        <v>81</v>
      </c>
      <c r="D5011" t="s">
        <v>118</v>
      </c>
      <c r="E5011" t="s">
        <v>181</v>
      </c>
      <c r="F5011" t="s">
        <v>14486</v>
      </c>
      <c r="G5011" t="s">
        <v>235</v>
      </c>
      <c r="H5011" t="s">
        <v>135</v>
      </c>
      <c r="I5011" t="s">
        <v>136</v>
      </c>
      <c r="J5011" t="s">
        <v>3</v>
      </c>
      <c r="K5011" t="s">
        <v>163</v>
      </c>
      <c r="L5011" t="s">
        <v>14487</v>
      </c>
      <c r="M5011" t="s">
        <v>14488</v>
      </c>
      <c r="N5011">
        <v>2.7155555549999999</v>
      </c>
      <c r="O5011">
        <v>0</v>
      </c>
      <c r="P5011">
        <v>4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1.82913705385758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1.82913705385758</v>
      </c>
    </row>
    <row r="5012" spans="1:31" x14ac:dyDescent="0.25">
      <c r="A5012">
        <v>2389422</v>
      </c>
      <c r="B5012">
        <v>1</v>
      </c>
      <c r="C5012" t="s">
        <v>80</v>
      </c>
      <c r="D5012" t="s">
        <v>97</v>
      </c>
      <c r="E5012" t="s">
        <v>153</v>
      </c>
      <c r="F5012" t="s">
        <v>3881</v>
      </c>
      <c r="G5012" t="s">
        <v>162</v>
      </c>
      <c r="H5012" t="s">
        <v>143</v>
      </c>
      <c r="I5012" t="s">
        <v>136</v>
      </c>
      <c r="J5012" t="s">
        <v>137</v>
      </c>
      <c r="K5012" t="s">
        <v>163</v>
      </c>
      <c r="L5012" t="s">
        <v>14489</v>
      </c>
      <c r="M5012" t="s">
        <v>14490</v>
      </c>
      <c r="N5012">
        <v>2.1524999999999999</v>
      </c>
      <c r="O5012">
        <v>14</v>
      </c>
      <c r="P5012">
        <v>4641</v>
      </c>
      <c r="Q5012">
        <v>0</v>
      </c>
      <c r="R5012">
        <v>104</v>
      </c>
      <c r="S5012">
        <v>9</v>
      </c>
      <c r="T5012">
        <v>433</v>
      </c>
      <c r="U5012">
        <v>0</v>
      </c>
      <c r="V5012">
        <v>2</v>
      </c>
      <c r="W5012">
        <v>203.17658854214505</v>
      </c>
      <c r="X5012">
        <v>2305.3199330315174</v>
      </c>
      <c r="Y5012">
        <v>0</v>
      </c>
      <c r="Z5012">
        <v>112.84713961618075</v>
      </c>
      <c r="AA5012">
        <v>231.7255493233892</v>
      </c>
      <c r="AB5012">
        <v>786.9831947094865</v>
      </c>
      <c r="AC5012">
        <v>0</v>
      </c>
      <c r="AD5012">
        <v>449.53171554592575</v>
      </c>
      <c r="AE5012">
        <v>4089.5841207686449</v>
      </c>
    </row>
    <row r="5013" spans="1:31" x14ac:dyDescent="0.25">
      <c r="A5013">
        <v>2389671</v>
      </c>
      <c r="B5013">
        <v>1</v>
      </c>
      <c r="C5013" t="s">
        <v>80</v>
      </c>
      <c r="D5013" t="s">
        <v>90</v>
      </c>
      <c r="E5013" t="s">
        <v>132</v>
      </c>
      <c r="F5013" t="s">
        <v>14491</v>
      </c>
      <c r="G5013" t="s">
        <v>254</v>
      </c>
      <c r="H5013" t="s">
        <v>135</v>
      </c>
      <c r="I5013" t="s">
        <v>136</v>
      </c>
      <c r="J5013" t="s">
        <v>137</v>
      </c>
      <c r="K5013" t="s">
        <v>163</v>
      </c>
      <c r="L5013" t="s">
        <v>14492</v>
      </c>
      <c r="M5013" t="s">
        <v>14493</v>
      </c>
      <c r="N5013">
        <v>1.052777777</v>
      </c>
      <c r="O5013">
        <v>0</v>
      </c>
      <c r="P5013">
        <v>186</v>
      </c>
      <c r="Q5013">
        <v>0</v>
      </c>
      <c r="R5013">
        <v>0</v>
      </c>
      <c r="S5013">
        <v>0</v>
      </c>
      <c r="T5013">
        <v>30</v>
      </c>
      <c r="U5013">
        <v>0</v>
      </c>
      <c r="V5013">
        <v>0</v>
      </c>
      <c r="W5013">
        <v>0</v>
      </c>
      <c r="X5013">
        <v>44.571478393705533</v>
      </c>
      <c r="Y5013">
        <v>0</v>
      </c>
      <c r="Z5013">
        <v>0</v>
      </c>
      <c r="AA5013">
        <v>0</v>
      </c>
      <c r="AB5013">
        <v>79.824398085879793</v>
      </c>
      <c r="AC5013">
        <v>0</v>
      </c>
      <c r="AD5013">
        <v>0</v>
      </c>
      <c r="AE5013">
        <v>124.39587647958533</v>
      </c>
    </row>
    <row r="5014" spans="1:31" x14ac:dyDescent="0.25">
      <c r="A5014">
        <v>2389708</v>
      </c>
      <c r="B5014">
        <v>1</v>
      </c>
      <c r="C5014" t="s">
        <v>80</v>
      </c>
      <c r="D5014" t="s">
        <v>97</v>
      </c>
      <c r="E5014" t="s">
        <v>181</v>
      </c>
      <c r="F5014" t="s">
        <v>14494</v>
      </c>
      <c r="G5014" t="s">
        <v>231</v>
      </c>
      <c r="H5014" t="s">
        <v>135</v>
      </c>
      <c r="I5014" t="s">
        <v>136</v>
      </c>
      <c r="J5014" t="s">
        <v>137</v>
      </c>
      <c r="K5014" t="s">
        <v>163</v>
      </c>
      <c r="L5014" t="s">
        <v>14495</v>
      </c>
      <c r="M5014" t="s">
        <v>14496</v>
      </c>
      <c r="N5014">
        <v>4.8313888880000002</v>
      </c>
      <c r="O5014">
        <v>0</v>
      </c>
      <c r="P5014">
        <v>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2.0204238358132129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2.0204238358132129</v>
      </c>
    </row>
    <row r="5015" spans="1:31" x14ac:dyDescent="0.25">
      <c r="A5015">
        <v>2389811</v>
      </c>
      <c r="B5015">
        <v>1</v>
      </c>
      <c r="C5015" t="s">
        <v>80</v>
      </c>
      <c r="D5015" t="s">
        <v>98</v>
      </c>
      <c r="E5015" t="s">
        <v>157</v>
      </c>
      <c r="F5015" t="s">
        <v>14497</v>
      </c>
      <c r="G5015" t="s">
        <v>272</v>
      </c>
      <c r="H5015" t="s">
        <v>135</v>
      </c>
      <c r="I5015" t="s">
        <v>136</v>
      </c>
      <c r="J5015" t="s">
        <v>137</v>
      </c>
      <c r="K5015" t="s">
        <v>163</v>
      </c>
      <c r="L5015" t="s">
        <v>14498</v>
      </c>
      <c r="M5015" t="s">
        <v>14499</v>
      </c>
      <c r="N5015">
        <v>1.341388888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3.7556646923211785</v>
      </c>
      <c r="AA5015">
        <v>0</v>
      </c>
      <c r="AB5015">
        <v>0</v>
      </c>
      <c r="AC5015">
        <v>0</v>
      </c>
      <c r="AD5015">
        <v>0</v>
      </c>
      <c r="AE5015">
        <v>3.7556646923211785</v>
      </c>
    </row>
    <row r="5016" spans="1:31" x14ac:dyDescent="0.25">
      <c r="A5016">
        <v>2389522</v>
      </c>
      <c r="B5016">
        <v>1</v>
      </c>
      <c r="C5016" t="s">
        <v>80</v>
      </c>
      <c r="D5016" t="s">
        <v>95</v>
      </c>
      <c r="E5016" t="s">
        <v>153</v>
      </c>
      <c r="F5016" t="s">
        <v>1847</v>
      </c>
      <c r="G5016" t="s">
        <v>162</v>
      </c>
      <c r="H5016" t="s">
        <v>143</v>
      </c>
      <c r="I5016" t="s">
        <v>136</v>
      </c>
      <c r="J5016" t="s">
        <v>137</v>
      </c>
      <c r="K5016" t="s">
        <v>163</v>
      </c>
      <c r="L5016" t="s">
        <v>14500</v>
      </c>
      <c r="M5016" t="s">
        <v>14501</v>
      </c>
      <c r="N5016">
        <v>1.016388888</v>
      </c>
      <c r="O5016">
        <v>0</v>
      </c>
      <c r="P5016">
        <v>97</v>
      </c>
      <c r="Q5016">
        <v>0</v>
      </c>
      <c r="R5016">
        <v>0</v>
      </c>
      <c r="S5016">
        <v>7</v>
      </c>
      <c r="T5016">
        <v>8</v>
      </c>
      <c r="U5016">
        <v>3</v>
      </c>
      <c r="V5016">
        <v>0</v>
      </c>
      <c r="W5016">
        <v>0</v>
      </c>
      <c r="X5016">
        <v>25.62329716472232</v>
      </c>
      <c r="Y5016">
        <v>0</v>
      </c>
      <c r="Z5016">
        <v>0</v>
      </c>
      <c r="AA5016">
        <v>87.139984939285497</v>
      </c>
      <c r="AB5016">
        <v>7.4128713394090724</v>
      </c>
      <c r="AC5016">
        <v>498.69192626376685</v>
      </c>
      <c r="AD5016">
        <v>0</v>
      </c>
      <c r="AE5016">
        <v>618.86807970718371</v>
      </c>
    </row>
    <row r="5017" spans="1:31" x14ac:dyDescent="0.25">
      <c r="A5017">
        <v>2389479</v>
      </c>
      <c r="B5017">
        <v>1</v>
      </c>
      <c r="C5017" t="s">
        <v>80</v>
      </c>
      <c r="D5017" t="s">
        <v>82</v>
      </c>
      <c r="E5017" t="s">
        <v>141</v>
      </c>
      <c r="F5017" t="s">
        <v>14502</v>
      </c>
      <c r="G5017" t="s">
        <v>134</v>
      </c>
      <c r="H5017" t="s">
        <v>143</v>
      </c>
      <c r="I5017" t="s">
        <v>136</v>
      </c>
      <c r="J5017" t="s">
        <v>137</v>
      </c>
      <c r="K5017" t="s">
        <v>138</v>
      </c>
      <c r="L5017" t="s">
        <v>14503</v>
      </c>
      <c r="M5017" t="s">
        <v>14504</v>
      </c>
      <c r="N5017">
        <v>6.7847222220000001</v>
      </c>
      <c r="O5017">
        <v>1</v>
      </c>
      <c r="P5017">
        <v>1135</v>
      </c>
      <c r="Q5017">
        <v>0</v>
      </c>
      <c r="R5017">
        <v>97</v>
      </c>
      <c r="S5017">
        <v>0</v>
      </c>
      <c r="T5017">
        <v>253</v>
      </c>
      <c r="U5017">
        <v>0</v>
      </c>
      <c r="V5017">
        <v>0</v>
      </c>
      <c r="W5017">
        <v>53.138052861918908</v>
      </c>
      <c r="X5017">
        <v>1674.6558344566508</v>
      </c>
      <c r="Y5017">
        <v>0</v>
      </c>
      <c r="Z5017">
        <v>525.96130300492302</v>
      </c>
      <c r="AA5017">
        <v>0</v>
      </c>
      <c r="AB5017">
        <v>2028.1835199466907</v>
      </c>
      <c r="AC5017">
        <v>0</v>
      </c>
      <c r="AD5017">
        <v>0</v>
      </c>
      <c r="AE5017">
        <v>4281.938710270183</v>
      </c>
    </row>
    <row r="5018" spans="1:31" x14ac:dyDescent="0.25">
      <c r="A5018">
        <v>2389648</v>
      </c>
      <c r="B5018">
        <v>1</v>
      </c>
      <c r="C5018" t="s">
        <v>80</v>
      </c>
      <c r="D5018" t="s">
        <v>99</v>
      </c>
      <c r="E5018" t="s">
        <v>181</v>
      </c>
      <c r="F5018" t="s">
        <v>14505</v>
      </c>
      <c r="G5018" t="s">
        <v>183</v>
      </c>
      <c r="H5018" t="s">
        <v>135</v>
      </c>
      <c r="I5018" t="s">
        <v>136</v>
      </c>
      <c r="J5018" t="s">
        <v>137</v>
      </c>
      <c r="K5018" t="s">
        <v>163</v>
      </c>
      <c r="L5018" t="s">
        <v>14506</v>
      </c>
      <c r="M5018" t="s">
        <v>14507</v>
      </c>
      <c r="N5018">
        <v>1.980277777</v>
      </c>
      <c r="O5018">
        <v>0</v>
      </c>
      <c r="P5018">
        <v>2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4.5911238500738897E-3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4.5911238500738897E-3</v>
      </c>
    </row>
    <row r="5019" spans="1:31" x14ac:dyDescent="0.25">
      <c r="A5019">
        <v>2389791</v>
      </c>
      <c r="B5019">
        <v>1</v>
      </c>
      <c r="C5019" t="s">
        <v>80</v>
      </c>
      <c r="D5019" t="s">
        <v>108</v>
      </c>
      <c r="E5019" t="s">
        <v>157</v>
      </c>
      <c r="F5019" t="s">
        <v>14508</v>
      </c>
      <c r="G5019" t="s">
        <v>254</v>
      </c>
      <c r="H5019" t="s">
        <v>135</v>
      </c>
      <c r="I5019" t="s">
        <v>136</v>
      </c>
      <c r="J5019" t="s">
        <v>137</v>
      </c>
      <c r="K5019" t="s">
        <v>163</v>
      </c>
      <c r="L5019" t="s">
        <v>14509</v>
      </c>
      <c r="M5019" t="s">
        <v>14510</v>
      </c>
      <c r="N5019">
        <v>0.94499999999999995</v>
      </c>
      <c r="O5019">
        <v>0</v>
      </c>
      <c r="P5019">
        <v>15</v>
      </c>
      <c r="Q5019">
        <v>0</v>
      </c>
      <c r="R5019">
        <v>3</v>
      </c>
      <c r="S5019">
        <v>0</v>
      </c>
      <c r="T5019">
        <v>5</v>
      </c>
      <c r="U5019">
        <v>0</v>
      </c>
      <c r="V5019">
        <v>0</v>
      </c>
      <c r="W5019">
        <v>0</v>
      </c>
      <c r="X5019">
        <v>2.2675000222250854</v>
      </c>
      <c r="Y5019">
        <v>0</v>
      </c>
      <c r="Z5019">
        <v>6.0341877622766233</v>
      </c>
      <c r="AA5019">
        <v>0</v>
      </c>
      <c r="AB5019">
        <v>5.1769771116094887</v>
      </c>
      <c r="AC5019">
        <v>0</v>
      </c>
      <c r="AD5019">
        <v>0</v>
      </c>
      <c r="AE5019">
        <v>13.478664896111198</v>
      </c>
    </row>
    <row r="5020" spans="1:31" x14ac:dyDescent="0.25">
      <c r="A5020">
        <v>2389691</v>
      </c>
      <c r="B5020">
        <v>1</v>
      </c>
      <c r="C5020" t="s">
        <v>80</v>
      </c>
      <c r="D5020" t="s">
        <v>86</v>
      </c>
      <c r="E5020" t="s">
        <v>325</v>
      </c>
      <c r="F5020" t="s">
        <v>14511</v>
      </c>
      <c r="G5020" t="s">
        <v>162</v>
      </c>
      <c r="H5020" t="s">
        <v>143</v>
      </c>
      <c r="I5020" t="s">
        <v>136</v>
      </c>
      <c r="J5020" t="s">
        <v>137</v>
      </c>
      <c r="K5020" t="s">
        <v>163</v>
      </c>
      <c r="L5020" t="s">
        <v>14512</v>
      </c>
      <c r="M5020" t="s">
        <v>14513</v>
      </c>
      <c r="N5020">
        <v>1.385277777</v>
      </c>
      <c r="O5020">
        <v>0</v>
      </c>
      <c r="P5020">
        <v>1083</v>
      </c>
      <c r="Q5020">
        <v>0</v>
      </c>
      <c r="R5020">
        <v>111</v>
      </c>
      <c r="S5020">
        <v>3</v>
      </c>
      <c r="T5020">
        <v>158</v>
      </c>
      <c r="U5020">
        <v>0</v>
      </c>
      <c r="V5020">
        <v>2</v>
      </c>
      <c r="W5020">
        <v>0</v>
      </c>
      <c r="X5020">
        <v>1032.9175027006372</v>
      </c>
      <c r="Y5020">
        <v>0</v>
      </c>
      <c r="Z5020">
        <v>50.228341730089511</v>
      </c>
      <c r="AA5020">
        <v>130.67434427872163</v>
      </c>
      <c r="AB5020">
        <v>806.57189038891011</v>
      </c>
      <c r="AC5020">
        <v>0</v>
      </c>
      <c r="AD5020">
        <v>274.75139115727086</v>
      </c>
      <c r="AE5020">
        <v>2295.1434702556294</v>
      </c>
    </row>
    <row r="5021" spans="1:31" x14ac:dyDescent="0.25">
      <c r="A5021">
        <v>2389542</v>
      </c>
      <c r="B5021">
        <v>1</v>
      </c>
      <c r="C5021" t="s">
        <v>80</v>
      </c>
      <c r="D5021" t="s">
        <v>106</v>
      </c>
      <c r="E5021" t="s">
        <v>279</v>
      </c>
      <c r="F5021" t="s">
        <v>14514</v>
      </c>
      <c r="G5021" t="s">
        <v>162</v>
      </c>
      <c r="H5021" t="s">
        <v>143</v>
      </c>
      <c r="I5021" t="s">
        <v>136</v>
      </c>
      <c r="J5021" t="s">
        <v>137</v>
      </c>
      <c r="K5021" t="s">
        <v>163</v>
      </c>
      <c r="L5021" t="s">
        <v>14515</v>
      </c>
      <c r="M5021" t="s">
        <v>14516</v>
      </c>
      <c r="N5021">
        <v>0.44027777699999998</v>
      </c>
      <c r="O5021">
        <v>1</v>
      </c>
      <c r="P5021">
        <v>729</v>
      </c>
      <c r="Q5021">
        <v>26</v>
      </c>
      <c r="R5021">
        <v>195</v>
      </c>
      <c r="S5021">
        <v>13</v>
      </c>
      <c r="T5021">
        <v>104</v>
      </c>
      <c r="U5021">
        <v>2</v>
      </c>
      <c r="V5021">
        <v>0</v>
      </c>
      <c r="W5021">
        <v>0.29866256089274723</v>
      </c>
      <c r="X5021">
        <v>47.195246960121899</v>
      </c>
      <c r="Y5021">
        <v>18.31509499730037</v>
      </c>
      <c r="Z5021">
        <v>46.692384014806635</v>
      </c>
      <c r="AA5021">
        <v>43.727963995744119</v>
      </c>
      <c r="AB5021">
        <v>32.069376472365811</v>
      </c>
      <c r="AC5021">
        <v>60.706374121901874</v>
      </c>
      <c r="AD5021">
        <v>0</v>
      </c>
      <c r="AE5021">
        <v>249.00510312313344</v>
      </c>
    </row>
    <row r="5022" spans="1:31" x14ac:dyDescent="0.25">
      <c r="A5022">
        <v>2389843</v>
      </c>
      <c r="B5022">
        <v>1</v>
      </c>
      <c r="C5022" t="s">
        <v>80</v>
      </c>
      <c r="D5022" t="s">
        <v>90</v>
      </c>
      <c r="E5022" t="s">
        <v>157</v>
      </c>
      <c r="F5022" t="s">
        <v>14517</v>
      </c>
      <c r="G5022" t="s">
        <v>272</v>
      </c>
      <c r="H5022" t="s">
        <v>135</v>
      </c>
      <c r="I5022" t="s">
        <v>136</v>
      </c>
      <c r="J5022" t="s">
        <v>137</v>
      </c>
      <c r="K5022" t="s">
        <v>163</v>
      </c>
      <c r="L5022" t="s">
        <v>14518</v>
      </c>
      <c r="M5022" t="s">
        <v>14519</v>
      </c>
      <c r="N5022">
        <v>1.4025000000000001</v>
      </c>
      <c r="O5022">
        <v>0</v>
      </c>
      <c r="P5022">
        <v>132</v>
      </c>
      <c r="Q5022">
        <v>0</v>
      </c>
      <c r="R5022">
        <v>0</v>
      </c>
      <c r="S5022">
        <v>0</v>
      </c>
      <c r="T5022">
        <v>8</v>
      </c>
      <c r="U5022">
        <v>0</v>
      </c>
      <c r="V5022">
        <v>0</v>
      </c>
      <c r="W5022">
        <v>0</v>
      </c>
      <c r="X5022">
        <v>52.03809303935433</v>
      </c>
      <c r="Y5022">
        <v>0</v>
      </c>
      <c r="Z5022">
        <v>0</v>
      </c>
      <c r="AA5022">
        <v>0</v>
      </c>
      <c r="AB5022">
        <v>6.7748415091232985</v>
      </c>
      <c r="AC5022">
        <v>0</v>
      </c>
      <c r="AD5022">
        <v>0</v>
      </c>
      <c r="AE5022">
        <v>58.812934548477628</v>
      </c>
    </row>
    <row r="5023" spans="1:31" x14ac:dyDescent="0.25">
      <c r="A5023">
        <v>2389511</v>
      </c>
      <c r="B5023">
        <v>1</v>
      </c>
      <c r="C5023" t="s">
        <v>80</v>
      </c>
      <c r="D5023" t="s">
        <v>97</v>
      </c>
      <c r="E5023" t="s">
        <v>181</v>
      </c>
      <c r="F5023" t="s">
        <v>14520</v>
      </c>
      <c r="G5023" t="s">
        <v>183</v>
      </c>
      <c r="H5023" t="s">
        <v>135</v>
      </c>
      <c r="I5023" t="s">
        <v>136</v>
      </c>
      <c r="J5023" t="s">
        <v>137</v>
      </c>
      <c r="K5023" t="s">
        <v>163</v>
      </c>
      <c r="L5023" t="s">
        <v>14521</v>
      </c>
      <c r="M5023" t="s">
        <v>14522</v>
      </c>
      <c r="N5023">
        <v>1.885277777</v>
      </c>
      <c r="O5023">
        <v>0</v>
      </c>
      <c r="P5023">
        <v>2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0.55279210912237675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0.55279210912237675</v>
      </c>
    </row>
    <row r="5024" spans="1:31" x14ac:dyDescent="0.25">
      <c r="A5024">
        <v>2389488</v>
      </c>
      <c r="B5024">
        <v>1</v>
      </c>
      <c r="C5024" t="s">
        <v>80</v>
      </c>
      <c r="D5024" t="s">
        <v>92</v>
      </c>
      <c r="E5024" t="s">
        <v>157</v>
      </c>
      <c r="F5024" t="s">
        <v>14523</v>
      </c>
      <c r="G5024" t="s">
        <v>213</v>
      </c>
      <c r="H5024" t="s">
        <v>135</v>
      </c>
      <c r="I5024" t="s">
        <v>136</v>
      </c>
      <c r="J5024" t="s">
        <v>137</v>
      </c>
      <c r="K5024" t="s">
        <v>163</v>
      </c>
      <c r="L5024" t="s">
        <v>14524</v>
      </c>
      <c r="M5024" t="s">
        <v>14525</v>
      </c>
      <c r="N5024">
        <v>0.76888888799999999</v>
      </c>
      <c r="O5024">
        <v>0</v>
      </c>
      <c r="P5024">
        <v>126</v>
      </c>
      <c r="Q5024">
        <v>0</v>
      </c>
      <c r="R5024">
        <v>0</v>
      </c>
      <c r="S5024">
        <v>0</v>
      </c>
      <c r="T5024">
        <v>13</v>
      </c>
      <c r="U5024">
        <v>0</v>
      </c>
      <c r="V5024">
        <v>0</v>
      </c>
      <c r="W5024">
        <v>0</v>
      </c>
      <c r="X5024">
        <v>7.5959641376562992</v>
      </c>
      <c r="Y5024">
        <v>0</v>
      </c>
      <c r="Z5024">
        <v>0</v>
      </c>
      <c r="AA5024">
        <v>0</v>
      </c>
      <c r="AB5024">
        <v>10.533107213571141</v>
      </c>
      <c r="AC5024">
        <v>0</v>
      </c>
      <c r="AD5024">
        <v>0</v>
      </c>
      <c r="AE5024">
        <v>18.129071351227438</v>
      </c>
    </row>
    <row r="5025" spans="1:31" x14ac:dyDescent="0.25">
      <c r="A5025">
        <v>2389534</v>
      </c>
      <c r="B5025">
        <v>1</v>
      </c>
      <c r="C5025" t="s">
        <v>81</v>
      </c>
      <c r="D5025" t="s">
        <v>117</v>
      </c>
      <c r="E5025" t="s">
        <v>279</v>
      </c>
      <c r="F5025" t="s">
        <v>14526</v>
      </c>
      <c r="G5025" t="s">
        <v>162</v>
      </c>
      <c r="H5025" t="s">
        <v>143</v>
      </c>
      <c r="I5025" t="s">
        <v>417</v>
      </c>
      <c r="J5025" t="s">
        <v>137</v>
      </c>
      <c r="K5025" t="s">
        <v>163</v>
      </c>
      <c r="L5025" t="s">
        <v>14527</v>
      </c>
      <c r="M5025" t="s">
        <v>14528</v>
      </c>
      <c r="N5025">
        <v>6.3888879999999997E-3</v>
      </c>
      <c r="O5025">
        <v>0</v>
      </c>
      <c r="P5025">
        <v>324</v>
      </c>
      <c r="Q5025">
        <v>15</v>
      </c>
      <c r="R5025">
        <v>24</v>
      </c>
      <c r="S5025">
        <v>8</v>
      </c>
      <c r="T5025">
        <v>29</v>
      </c>
      <c r="U5025">
        <v>1</v>
      </c>
      <c r="V5025">
        <v>0</v>
      </c>
      <c r="W5025">
        <v>0</v>
      </c>
      <c r="X5025">
        <v>0.21726765969167874</v>
      </c>
      <c r="Y5025">
        <v>0.25138469747775222</v>
      </c>
      <c r="Z5025">
        <v>2.981624314112E-2</v>
      </c>
      <c r="AA5025">
        <v>7.3479642290331951E-2</v>
      </c>
      <c r="AB5025">
        <v>9.2481190061843355E-2</v>
      </c>
      <c r="AC5025">
        <v>0.40086346577074172</v>
      </c>
      <c r="AD5025">
        <v>0</v>
      </c>
      <c r="AE5025">
        <v>1.065292898433468</v>
      </c>
    </row>
    <row r="5026" spans="1:31" x14ac:dyDescent="0.25">
      <c r="A5026">
        <v>2389697</v>
      </c>
      <c r="B5026">
        <v>1</v>
      </c>
      <c r="C5026" t="s">
        <v>80</v>
      </c>
      <c r="D5026" t="s">
        <v>106</v>
      </c>
      <c r="E5026" t="s">
        <v>132</v>
      </c>
      <c r="F5026" t="s">
        <v>14529</v>
      </c>
      <c r="G5026" t="s">
        <v>213</v>
      </c>
      <c r="H5026" t="s">
        <v>135</v>
      </c>
      <c r="I5026" t="s">
        <v>136</v>
      </c>
      <c r="J5026" t="s">
        <v>137</v>
      </c>
      <c r="K5026" t="s">
        <v>163</v>
      </c>
      <c r="L5026" t="s">
        <v>14530</v>
      </c>
      <c r="M5026" t="s">
        <v>14531</v>
      </c>
      <c r="N5026">
        <v>0.328055555</v>
      </c>
      <c r="O5026">
        <v>0</v>
      </c>
      <c r="P5026">
        <v>593</v>
      </c>
      <c r="Q5026">
        <v>0</v>
      </c>
      <c r="R5026">
        <v>0</v>
      </c>
      <c r="S5026">
        <v>0</v>
      </c>
      <c r="T5026">
        <v>52</v>
      </c>
      <c r="U5026">
        <v>0</v>
      </c>
      <c r="V5026">
        <v>1</v>
      </c>
      <c r="W5026">
        <v>0</v>
      </c>
      <c r="X5026">
        <v>29.580345384389776</v>
      </c>
      <c r="Y5026">
        <v>0</v>
      </c>
      <c r="Z5026">
        <v>0</v>
      </c>
      <c r="AA5026">
        <v>0</v>
      </c>
      <c r="AB5026">
        <v>13.620272964632523</v>
      </c>
      <c r="AC5026">
        <v>0</v>
      </c>
      <c r="AD5026">
        <v>0.13167978244808001</v>
      </c>
      <c r="AE5026">
        <v>43.332298131470381</v>
      </c>
    </row>
    <row r="5027" spans="1:31" x14ac:dyDescent="0.25">
      <c r="A5027">
        <v>2389720</v>
      </c>
      <c r="B5027">
        <v>1</v>
      </c>
      <c r="C5027" t="s">
        <v>80</v>
      </c>
      <c r="D5027" t="s">
        <v>89</v>
      </c>
      <c r="E5027" t="s">
        <v>157</v>
      </c>
      <c r="F5027" t="s">
        <v>14532</v>
      </c>
      <c r="G5027" t="s">
        <v>304</v>
      </c>
      <c r="H5027" t="s">
        <v>135</v>
      </c>
      <c r="I5027" t="s">
        <v>136</v>
      </c>
      <c r="J5027" t="s">
        <v>137</v>
      </c>
      <c r="K5027" t="s">
        <v>163</v>
      </c>
      <c r="L5027" t="s">
        <v>14533</v>
      </c>
      <c r="M5027" t="s">
        <v>14534</v>
      </c>
      <c r="N5027">
        <v>1.795833333</v>
      </c>
      <c r="O5027">
        <v>0</v>
      </c>
      <c r="P5027">
        <v>14</v>
      </c>
      <c r="Q5027">
        <v>0</v>
      </c>
      <c r="R5027">
        <v>6</v>
      </c>
      <c r="S5027">
        <v>0</v>
      </c>
      <c r="T5027">
        <v>3</v>
      </c>
      <c r="U5027">
        <v>0</v>
      </c>
      <c r="V5027">
        <v>0</v>
      </c>
      <c r="W5027">
        <v>0</v>
      </c>
      <c r="X5027">
        <v>6.2305520733919169</v>
      </c>
      <c r="Y5027">
        <v>0</v>
      </c>
      <c r="Z5027">
        <v>4.4760343237702127</v>
      </c>
      <c r="AA5027">
        <v>0</v>
      </c>
      <c r="AB5027">
        <v>20.762899565715021</v>
      </c>
      <c r="AC5027">
        <v>0</v>
      </c>
      <c r="AD5027">
        <v>0</v>
      </c>
      <c r="AE5027">
        <v>31.469485962877151</v>
      </c>
    </row>
    <row r="5028" spans="1:31" x14ac:dyDescent="0.25">
      <c r="A5028">
        <v>2389803</v>
      </c>
      <c r="B5028">
        <v>1</v>
      </c>
      <c r="C5028" t="s">
        <v>80</v>
      </c>
      <c r="D5028" t="s">
        <v>89</v>
      </c>
      <c r="E5028" t="s">
        <v>132</v>
      </c>
      <c r="F5028" t="s">
        <v>14535</v>
      </c>
      <c r="G5028" t="s">
        <v>580</v>
      </c>
      <c r="H5028" t="s">
        <v>135</v>
      </c>
      <c r="I5028" t="s">
        <v>136</v>
      </c>
      <c r="J5028" t="s">
        <v>137</v>
      </c>
      <c r="K5028" t="s">
        <v>163</v>
      </c>
      <c r="L5028" t="s">
        <v>14536</v>
      </c>
      <c r="M5028" t="s">
        <v>14537</v>
      </c>
      <c r="N5028">
        <v>0.48499999999999999</v>
      </c>
      <c r="O5028">
        <v>0</v>
      </c>
      <c r="P5028">
        <v>406</v>
      </c>
      <c r="Q5028">
        <v>0</v>
      </c>
      <c r="R5028">
        <v>5</v>
      </c>
      <c r="S5028">
        <v>0</v>
      </c>
      <c r="T5028">
        <v>19</v>
      </c>
      <c r="U5028">
        <v>0</v>
      </c>
      <c r="V5028">
        <v>0</v>
      </c>
      <c r="W5028">
        <v>0</v>
      </c>
      <c r="X5028">
        <v>51.180551230452856</v>
      </c>
      <c r="Y5028">
        <v>0</v>
      </c>
      <c r="Z5028">
        <v>1.5987997120531803</v>
      </c>
      <c r="AA5028">
        <v>0</v>
      </c>
      <c r="AB5028">
        <v>7.3193552869289586</v>
      </c>
      <c r="AC5028">
        <v>0</v>
      </c>
      <c r="AD5028">
        <v>0</v>
      </c>
      <c r="AE5028">
        <v>60.098706229434995</v>
      </c>
    </row>
    <row r="5029" spans="1:31" x14ac:dyDescent="0.25">
      <c r="A5029">
        <v>2389657</v>
      </c>
      <c r="B5029">
        <v>1</v>
      </c>
      <c r="C5029" t="s">
        <v>80</v>
      </c>
      <c r="D5029" t="s">
        <v>109</v>
      </c>
      <c r="E5029" t="s">
        <v>153</v>
      </c>
      <c r="F5029" t="s">
        <v>14538</v>
      </c>
      <c r="G5029" t="s">
        <v>220</v>
      </c>
      <c r="H5029" t="s">
        <v>143</v>
      </c>
      <c r="I5029" t="s">
        <v>136</v>
      </c>
      <c r="J5029" t="s">
        <v>137</v>
      </c>
      <c r="K5029" t="s">
        <v>163</v>
      </c>
      <c r="L5029" t="s">
        <v>14539</v>
      </c>
      <c r="M5029" t="s">
        <v>14540</v>
      </c>
      <c r="N5029">
        <v>0.30861111099999999</v>
      </c>
      <c r="O5029">
        <v>0</v>
      </c>
      <c r="P5029">
        <v>717</v>
      </c>
      <c r="Q5029">
        <v>1</v>
      </c>
      <c r="R5029">
        <v>129</v>
      </c>
      <c r="S5029">
        <v>9</v>
      </c>
      <c r="T5029">
        <v>165</v>
      </c>
      <c r="U5029">
        <v>0</v>
      </c>
      <c r="V5029">
        <v>0</v>
      </c>
      <c r="W5029">
        <v>0</v>
      </c>
      <c r="X5029">
        <v>33.71527578038549</v>
      </c>
      <c r="Y5029">
        <v>0</v>
      </c>
      <c r="Z5029">
        <v>18.010073955494345</v>
      </c>
      <c r="AA5029">
        <v>21.221509947985233</v>
      </c>
      <c r="AB5029">
        <v>32.441332853636773</v>
      </c>
      <c r="AC5029">
        <v>0</v>
      </c>
      <c r="AD5029">
        <v>0</v>
      </c>
      <c r="AE5029">
        <v>105.38819253750182</v>
      </c>
    </row>
    <row r="5030" spans="1:31" x14ac:dyDescent="0.25">
      <c r="A5030">
        <v>2389465</v>
      </c>
      <c r="B5030">
        <v>1</v>
      </c>
      <c r="C5030" t="s">
        <v>81</v>
      </c>
      <c r="D5030" t="s">
        <v>112</v>
      </c>
      <c r="E5030" t="s">
        <v>141</v>
      </c>
      <c r="F5030" t="s">
        <v>14541</v>
      </c>
      <c r="G5030" t="s">
        <v>134</v>
      </c>
      <c r="H5030" t="s">
        <v>143</v>
      </c>
      <c r="I5030" t="s">
        <v>136</v>
      </c>
      <c r="J5030" t="s">
        <v>137</v>
      </c>
      <c r="K5030" t="s">
        <v>138</v>
      </c>
      <c r="L5030" t="s">
        <v>14542</v>
      </c>
      <c r="M5030" t="s">
        <v>14543</v>
      </c>
      <c r="N5030">
        <v>7.767222222</v>
      </c>
      <c r="O5030">
        <v>0</v>
      </c>
      <c r="P5030">
        <v>211</v>
      </c>
      <c r="Q5030">
        <v>0</v>
      </c>
      <c r="R5030">
        <v>1</v>
      </c>
      <c r="S5030">
        <v>0</v>
      </c>
      <c r="T5030">
        <v>51</v>
      </c>
      <c r="U5030">
        <v>0</v>
      </c>
      <c r="V5030">
        <v>2</v>
      </c>
      <c r="W5030">
        <v>0</v>
      </c>
      <c r="X5030">
        <v>397.40367234659368</v>
      </c>
      <c r="Y5030">
        <v>0</v>
      </c>
      <c r="Z5030">
        <v>2.6584083583906488</v>
      </c>
      <c r="AA5030">
        <v>0</v>
      </c>
      <c r="AB5030">
        <v>142.52438810068804</v>
      </c>
      <c r="AC5030">
        <v>0</v>
      </c>
      <c r="AD5030">
        <v>137.83453996684963</v>
      </c>
      <c r="AE5030">
        <v>680.4210087725221</v>
      </c>
    </row>
    <row r="5031" spans="1:31" x14ac:dyDescent="0.25">
      <c r="A5031">
        <v>2389714</v>
      </c>
      <c r="B5031">
        <v>1</v>
      </c>
      <c r="C5031" t="s">
        <v>81</v>
      </c>
      <c r="D5031" t="s">
        <v>123</v>
      </c>
      <c r="E5031" t="s">
        <v>157</v>
      </c>
      <c r="F5031" t="s">
        <v>14544</v>
      </c>
      <c r="G5031" t="s">
        <v>392</v>
      </c>
      <c r="H5031" t="s">
        <v>135</v>
      </c>
      <c r="I5031" t="s">
        <v>136</v>
      </c>
      <c r="J5031" t="s">
        <v>3</v>
      </c>
      <c r="K5031" t="s">
        <v>163</v>
      </c>
      <c r="L5031" t="s">
        <v>14545</v>
      </c>
      <c r="M5031" t="s">
        <v>14546</v>
      </c>
      <c r="N5031">
        <v>1.531666666</v>
      </c>
      <c r="O5031">
        <v>0</v>
      </c>
      <c r="P5031">
        <v>186</v>
      </c>
      <c r="Q5031">
        <v>0</v>
      </c>
      <c r="R5031">
        <v>0</v>
      </c>
      <c r="S5031">
        <v>0</v>
      </c>
      <c r="T5031">
        <v>4</v>
      </c>
      <c r="U5031">
        <v>0</v>
      </c>
      <c r="V5031">
        <v>0</v>
      </c>
      <c r="W5031">
        <v>0</v>
      </c>
      <c r="X5031">
        <v>64.628506263466662</v>
      </c>
      <c r="Y5031">
        <v>0</v>
      </c>
      <c r="Z5031">
        <v>0</v>
      </c>
      <c r="AA5031">
        <v>0</v>
      </c>
      <c r="AB5031">
        <v>3.7797839145392853</v>
      </c>
      <c r="AC5031">
        <v>0</v>
      </c>
      <c r="AD5031">
        <v>0</v>
      </c>
      <c r="AE5031">
        <v>68.408290178005942</v>
      </c>
    </row>
    <row r="5032" spans="1:31" x14ac:dyDescent="0.25">
      <c r="A5032">
        <v>2389860</v>
      </c>
      <c r="B5032">
        <v>1</v>
      </c>
      <c r="C5032" t="s">
        <v>81</v>
      </c>
      <c r="D5032" t="s">
        <v>112</v>
      </c>
      <c r="E5032" t="s">
        <v>157</v>
      </c>
      <c r="F5032" t="s">
        <v>14547</v>
      </c>
      <c r="G5032" t="s">
        <v>272</v>
      </c>
      <c r="H5032" t="s">
        <v>135</v>
      </c>
      <c r="I5032" t="s">
        <v>136</v>
      </c>
      <c r="J5032" t="s">
        <v>137</v>
      </c>
      <c r="K5032" t="s">
        <v>163</v>
      </c>
      <c r="L5032" t="s">
        <v>14548</v>
      </c>
      <c r="M5032" t="s">
        <v>14549</v>
      </c>
      <c r="N5032">
        <v>1.6130555550000001</v>
      </c>
      <c r="O5032">
        <v>0</v>
      </c>
      <c r="P5032">
        <v>2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0.65462595723325168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0.65462595723325168</v>
      </c>
    </row>
    <row r="5033" spans="1:31" x14ac:dyDescent="0.25">
      <c r="A5033">
        <v>2389451</v>
      </c>
      <c r="B5033">
        <v>1</v>
      </c>
      <c r="C5033" t="s">
        <v>80</v>
      </c>
      <c r="D5033" t="s">
        <v>104</v>
      </c>
      <c r="E5033" t="s">
        <v>279</v>
      </c>
      <c r="F5033" t="s">
        <v>14550</v>
      </c>
      <c r="G5033" t="s">
        <v>134</v>
      </c>
      <c r="H5033" t="s">
        <v>143</v>
      </c>
      <c r="I5033" t="s">
        <v>136</v>
      </c>
      <c r="J5033" t="s">
        <v>137</v>
      </c>
      <c r="K5033" t="s">
        <v>138</v>
      </c>
      <c r="L5033" t="s">
        <v>14551</v>
      </c>
      <c r="M5033" t="s">
        <v>14552</v>
      </c>
      <c r="N5033">
        <v>8.1983333330000008</v>
      </c>
      <c r="O5033">
        <v>0</v>
      </c>
      <c r="P5033">
        <v>260</v>
      </c>
      <c r="Q5033">
        <v>3</v>
      </c>
      <c r="R5033">
        <v>13</v>
      </c>
      <c r="S5033">
        <v>1</v>
      </c>
      <c r="T5033">
        <v>27</v>
      </c>
      <c r="U5033">
        <v>1</v>
      </c>
      <c r="V5033">
        <v>0</v>
      </c>
      <c r="W5033">
        <v>0</v>
      </c>
      <c r="X5033">
        <v>423.82765340524202</v>
      </c>
      <c r="Y5033">
        <v>348.77228856362666</v>
      </c>
      <c r="Z5033">
        <v>40.419238000478202</v>
      </c>
      <c r="AA5033">
        <v>196.91724813636404</v>
      </c>
      <c r="AB5033">
        <v>146.33122856062397</v>
      </c>
      <c r="AC5033">
        <v>1050.0305632641289</v>
      </c>
      <c r="AD5033">
        <v>0</v>
      </c>
      <c r="AE5033">
        <v>2206.2982199304638</v>
      </c>
    </row>
    <row r="5034" spans="1:31" x14ac:dyDescent="0.25">
      <c r="A5034">
        <v>2389617</v>
      </c>
      <c r="B5034">
        <v>1</v>
      </c>
      <c r="C5034" t="s">
        <v>80</v>
      </c>
      <c r="D5034" t="s">
        <v>91</v>
      </c>
      <c r="E5034" t="s">
        <v>181</v>
      </c>
      <c r="F5034" t="s">
        <v>14553</v>
      </c>
      <c r="G5034" t="s">
        <v>183</v>
      </c>
      <c r="H5034" t="s">
        <v>135</v>
      </c>
      <c r="I5034" t="s">
        <v>136</v>
      </c>
      <c r="J5034" t="s">
        <v>137</v>
      </c>
      <c r="K5034" t="s">
        <v>163</v>
      </c>
      <c r="L5034" t="s">
        <v>14554</v>
      </c>
      <c r="M5034" t="s">
        <v>14555</v>
      </c>
      <c r="N5034">
        <v>2.1244444439999999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0.58883062876822834</v>
      </c>
      <c r="AC5034">
        <v>0</v>
      </c>
      <c r="AD5034">
        <v>0</v>
      </c>
      <c r="AE5034">
        <v>0.58883062876822834</v>
      </c>
    </row>
    <row r="5035" spans="1:31" x14ac:dyDescent="0.25">
      <c r="A5035">
        <v>2389425</v>
      </c>
      <c r="B5035">
        <v>1</v>
      </c>
      <c r="C5035" t="s">
        <v>80</v>
      </c>
      <c r="D5035" t="s">
        <v>107</v>
      </c>
      <c r="E5035" t="s">
        <v>141</v>
      </c>
      <c r="F5035" t="s">
        <v>14556</v>
      </c>
      <c r="G5035" t="s">
        <v>480</v>
      </c>
      <c r="H5035" t="s">
        <v>143</v>
      </c>
      <c r="I5035" t="s">
        <v>136</v>
      </c>
      <c r="J5035" t="s">
        <v>137</v>
      </c>
      <c r="K5035" t="s">
        <v>163</v>
      </c>
      <c r="L5035" t="s">
        <v>14557</v>
      </c>
      <c r="M5035" t="s">
        <v>14558</v>
      </c>
      <c r="N5035">
        <v>3.688055555</v>
      </c>
      <c r="O5035">
        <v>0</v>
      </c>
      <c r="P5035">
        <v>0</v>
      </c>
      <c r="Q5035">
        <v>0</v>
      </c>
      <c r="R5035">
        <v>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35.682021219591313</v>
      </c>
      <c r="AA5035">
        <v>0</v>
      </c>
      <c r="AB5035">
        <v>0</v>
      </c>
      <c r="AC5035">
        <v>0</v>
      </c>
      <c r="AD5035">
        <v>0</v>
      </c>
      <c r="AE5035">
        <v>35.682021219591313</v>
      </c>
    </row>
    <row r="5036" spans="1:31" x14ac:dyDescent="0.25">
      <c r="A5036">
        <v>2389923</v>
      </c>
      <c r="B5036">
        <v>1</v>
      </c>
      <c r="C5036" t="s">
        <v>81</v>
      </c>
      <c r="D5036" t="s">
        <v>112</v>
      </c>
      <c r="E5036" t="s">
        <v>157</v>
      </c>
      <c r="F5036" t="s">
        <v>14559</v>
      </c>
      <c r="G5036" t="s">
        <v>272</v>
      </c>
      <c r="H5036" t="s">
        <v>135</v>
      </c>
      <c r="I5036" t="s">
        <v>136</v>
      </c>
      <c r="J5036" t="s">
        <v>137</v>
      </c>
      <c r="K5036" t="s">
        <v>163</v>
      </c>
      <c r="L5036" t="s">
        <v>14560</v>
      </c>
      <c r="M5036" t="s">
        <v>14561</v>
      </c>
      <c r="N5036">
        <v>0.38750000000000001</v>
      </c>
      <c r="O5036">
        <v>0</v>
      </c>
      <c r="P5036">
        <v>3</v>
      </c>
      <c r="Q5036">
        <v>0</v>
      </c>
      <c r="R5036">
        <v>3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3.8431586064475012E-2</v>
      </c>
      <c r="Y5036">
        <v>0</v>
      </c>
      <c r="Z5036">
        <v>0.18875214867112444</v>
      </c>
      <c r="AA5036">
        <v>0</v>
      </c>
      <c r="AB5036">
        <v>0</v>
      </c>
      <c r="AC5036">
        <v>0</v>
      </c>
      <c r="AD5036">
        <v>0</v>
      </c>
      <c r="AE5036">
        <v>0.22718373473559944</v>
      </c>
    </row>
    <row r="5037" spans="1:31" x14ac:dyDescent="0.25">
      <c r="A5037">
        <v>2389408</v>
      </c>
      <c r="B5037">
        <v>1</v>
      </c>
      <c r="C5037" t="s">
        <v>81</v>
      </c>
      <c r="D5037" t="s">
        <v>128</v>
      </c>
      <c r="E5037" t="s">
        <v>153</v>
      </c>
      <c r="F5037" t="s">
        <v>11390</v>
      </c>
      <c r="G5037" t="s">
        <v>162</v>
      </c>
      <c r="H5037" t="s">
        <v>143</v>
      </c>
      <c r="I5037" t="s">
        <v>136</v>
      </c>
      <c r="J5037" t="s">
        <v>137</v>
      </c>
      <c r="K5037" t="s">
        <v>163</v>
      </c>
      <c r="L5037" t="s">
        <v>14562</v>
      </c>
      <c r="M5037" t="s">
        <v>14563</v>
      </c>
      <c r="N5037">
        <v>0.167222222</v>
      </c>
      <c r="O5037">
        <v>12</v>
      </c>
      <c r="P5037">
        <v>1567</v>
      </c>
      <c r="Q5037">
        <v>67</v>
      </c>
      <c r="R5037">
        <v>103</v>
      </c>
      <c r="S5037">
        <v>17</v>
      </c>
      <c r="T5037">
        <v>125</v>
      </c>
      <c r="U5037">
        <v>2</v>
      </c>
      <c r="V5037">
        <v>0</v>
      </c>
      <c r="W5037">
        <v>0.44889159515851784</v>
      </c>
      <c r="X5037">
        <v>32.814156324464626</v>
      </c>
      <c r="Y5037">
        <v>4.1298062028619125</v>
      </c>
      <c r="Z5037">
        <v>2.9577543660524577</v>
      </c>
      <c r="AA5037">
        <v>30.866443145125267</v>
      </c>
      <c r="AB5037">
        <v>5.8442638950572929</v>
      </c>
      <c r="AC5037">
        <v>0.63972022420699171</v>
      </c>
      <c r="AD5037">
        <v>0</v>
      </c>
      <c r="AE5037">
        <v>77.701035752927069</v>
      </c>
    </row>
    <row r="5038" spans="1:31" x14ac:dyDescent="0.25">
      <c r="A5038">
        <v>2389929</v>
      </c>
      <c r="B5038">
        <v>1</v>
      </c>
      <c r="C5038" t="s">
        <v>81</v>
      </c>
      <c r="D5038" t="s">
        <v>121</v>
      </c>
      <c r="E5038" t="s">
        <v>141</v>
      </c>
      <c r="F5038" t="s">
        <v>14564</v>
      </c>
      <c r="G5038" t="s">
        <v>162</v>
      </c>
      <c r="H5038" t="s">
        <v>143</v>
      </c>
      <c r="I5038" t="s">
        <v>136</v>
      </c>
      <c r="J5038" t="s">
        <v>137</v>
      </c>
      <c r="K5038" t="s">
        <v>163</v>
      </c>
      <c r="L5038" t="s">
        <v>14565</v>
      </c>
      <c r="M5038" t="s">
        <v>14566</v>
      </c>
      <c r="N5038">
        <v>0.59333333300000002</v>
      </c>
      <c r="O5038">
        <v>0</v>
      </c>
      <c r="P5038">
        <v>1249</v>
      </c>
      <c r="Q5038">
        <v>0</v>
      </c>
      <c r="R5038">
        <v>15</v>
      </c>
      <c r="S5038">
        <v>6</v>
      </c>
      <c r="T5038">
        <v>294</v>
      </c>
      <c r="U5038">
        <v>0</v>
      </c>
      <c r="V5038">
        <v>1</v>
      </c>
      <c r="W5038">
        <v>0</v>
      </c>
      <c r="X5038">
        <v>116.82785555086852</v>
      </c>
      <c r="Y5038">
        <v>0</v>
      </c>
      <c r="Z5038">
        <v>4.1455360715511889</v>
      </c>
      <c r="AA5038">
        <v>11.924790780383038</v>
      </c>
      <c r="AB5038">
        <v>50.806236556034733</v>
      </c>
      <c r="AC5038">
        <v>0</v>
      </c>
      <c r="AD5038">
        <v>43.431936033152077</v>
      </c>
      <c r="AE5038">
        <v>227.13635499198958</v>
      </c>
    </row>
    <row r="5039" spans="1:31" x14ac:dyDescent="0.25">
      <c r="A5039">
        <v>2389677</v>
      </c>
      <c r="B5039">
        <v>1</v>
      </c>
      <c r="C5039" t="s">
        <v>80</v>
      </c>
      <c r="D5039" t="s">
        <v>96</v>
      </c>
      <c r="E5039" t="s">
        <v>181</v>
      </c>
      <c r="F5039" t="s">
        <v>2348</v>
      </c>
      <c r="G5039" t="s">
        <v>235</v>
      </c>
      <c r="H5039" t="s">
        <v>135</v>
      </c>
      <c r="I5039" t="s">
        <v>136</v>
      </c>
      <c r="J5039" t="s">
        <v>137</v>
      </c>
      <c r="K5039" t="s">
        <v>163</v>
      </c>
      <c r="L5039" t="s">
        <v>14567</v>
      </c>
      <c r="M5039" t="s">
        <v>14568</v>
      </c>
      <c r="N5039">
        <v>4.8224999999999998</v>
      </c>
      <c r="O5039">
        <v>0</v>
      </c>
      <c r="P5039">
        <v>2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</row>
    <row r="5040" spans="1:31" x14ac:dyDescent="0.25">
      <c r="A5040">
        <v>2389631</v>
      </c>
      <c r="B5040">
        <v>1</v>
      </c>
      <c r="C5040" t="s">
        <v>80</v>
      </c>
      <c r="D5040" t="s">
        <v>95</v>
      </c>
      <c r="E5040" t="s">
        <v>157</v>
      </c>
      <c r="F5040" t="s">
        <v>14569</v>
      </c>
      <c r="G5040" t="s">
        <v>297</v>
      </c>
      <c r="H5040" t="s">
        <v>135</v>
      </c>
      <c r="I5040" t="s">
        <v>136</v>
      </c>
      <c r="J5040" t="s">
        <v>137</v>
      </c>
      <c r="K5040" t="s">
        <v>163</v>
      </c>
      <c r="L5040" t="s">
        <v>14570</v>
      </c>
      <c r="M5040" t="s">
        <v>14571</v>
      </c>
      <c r="N5040">
        <v>0.73194444400000003</v>
      </c>
      <c r="O5040">
        <v>0</v>
      </c>
      <c r="P5040">
        <v>69</v>
      </c>
      <c r="Q5040">
        <v>0</v>
      </c>
      <c r="R5040">
        <v>0</v>
      </c>
      <c r="S5040">
        <v>0</v>
      </c>
      <c r="T5040">
        <v>6</v>
      </c>
      <c r="U5040">
        <v>0</v>
      </c>
      <c r="V5040">
        <v>1</v>
      </c>
      <c r="W5040">
        <v>0</v>
      </c>
      <c r="X5040">
        <v>10.479442994165705</v>
      </c>
      <c r="Y5040">
        <v>0</v>
      </c>
      <c r="Z5040">
        <v>0</v>
      </c>
      <c r="AA5040">
        <v>0</v>
      </c>
      <c r="AB5040">
        <v>15.69071615437019</v>
      </c>
      <c r="AC5040">
        <v>0</v>
      </c>
      <c r="AD5040">
        <v>6.9731041113199694</v>
      </c>
      <c r="AE5040">
        <v>33.143263259855864</v>
      </c>
    </row>
    <row r="5041" spans="1:31" x14ac:dyDescent="0.25">
      <c r="A5041">
        <v>2389554</v>
      </c>
      <c r="B5041">
        <v>1</v>
      </c>
      <c r="C5041" t="s">
        <v>80</v>
      </c>
      <c r="D5041" t="s">
        <v>97</v>
      </c>
      <c r="E5041" t="s">
        <v>181</v>
      </c>
      <c r="F5041" t="s">
        <v>14572</v>
      </c>
      <c r="G5041" t="s">
        <v>231</v>
      </c>
      <c r="H5041" t="s">
        <v>135</v>
      </c>
      <c r="I5041" t="s">
        <v>136</v>
      </c>
      <c r="J5041" t="s">
        <v>137</v>
      </c>
      <c r="K5041" t="s">
        <v>163</v>
      </c>
      <c r="L5041" t="s">
        <v>14573</v>
      </c>
      <c r="M5041" t="s">
        <v>14574</v>
      </c>
      <c r="N5041">
        <v>8.1786111110000004</v>
      </c>
      <c r="O5041">
        <v>0</v>
      </c>
      <c r="P5041">
        <v>8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12.23258059848432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12.23258059848432</v>
      </c>
    </row>
    <row r="5042" spans="1:31" x14ac:dyDescent="0.25">
      <c r="A5042">
        <v>2389700</v>
      </c>
      <c r="B5042">
        <v>1</v>
      </c>
      <c r="C5042" t="s">
        <v>80</v>
      </c>
      <c r="D5042" t="s">
        <v>90</v>
      </c>
      <c r="E5042" t="s">
        <v>325</v>
      </c>
      <c r="F5042" t="s">
        <v>14575</v>
      </c>
      <c r="G5042" t="s">
        <v>254</v>
      </c>
      <c r="H5042" t="s">
        <v>143</v>
      </c>
      <c r="I5042" t="s">
        <v>136</v>
      </c>
      <c r="J5042" t="s">
        <v>137</v>
      </c>
      <c r="K5042" t="s">
        <v>163</v>
      </c>
      <c r="L5042" t="s">
        <v>14576</v>
      </c>
      <c r="M5042" t="s">
        <v>14577</v>
      </c>
      <c r="N5042">
        <v>2.625</v>
      </c>
      <c r="O5042">
        <v>0</v>
      </c>
      <c r="P5042">
        <v>4843</v>
      </c>
      <c r="Q5042">
        <v>0</v>
      </c>
      <c r="R5042">
        <v>0</v>
      </c>
      <c r="S5042">
        <v>3</v>
      </c>
      <c r="T5042">
        <v>436</v>
      </c>
      <c r="U5042">
        <v>0</v>
      </c>
      <c r="V5042">
        <v>5</v>
      </c>
      <c r="W5042">
        <v>0</v>
      </c>
      <c r="X5042">
        <v>2883.4320256995452</v>
      </c>
      <c r="Y5042">
        <v>0</v>
      </c>
      <c r="Z5042">
        <v>0</v>
      </c>
      <c r="AA5042">
        <v>125.24231609431075</v>
      </c>
      <c r="AB5042">
        <v>1147.1359695488586</v>
      </c>
      <c r="AC5042">
        <v>0</v>
      </c>
      <c r="AD5042">
        <v>701.04655319865242</v>
      </c>
      <c r="AE5042">
        <v>4856.856864541367</v>
      </c>
    </row>
    <row r="5043" spans="1:31" x14ac:dyDescent="0.25">
      <c r="A5043">
        <v>2389823</v>
      </c>
      <c r="B5043">
        <v>1</v>
      </c>
      <c r="C5043" t="s">
        <v>81</v>
      </c>
      <c r="D5043" t="s">
        <v>123</v>
      </c>
      <c r="E5043" t="s">
        <v>181</v>
      </c>
      <c r="F5043" t="s">
        <v>12304</v>
      </c>
      <c r="G5043" t="s">
        <v>235</v>
      </c>
      <c r="H5043" t="s">
        <v>135</v>
      </c>
      <c r="I5043" t="s">
        <v>136</v>
      </c>
      <c r="J5043" t="s">
        <v>137</v>
      </c>
      <c r="K5043" t="s">
        <v>163</v>
      </c>
      <c r="L5043" t="s">
        <v>14578</v>
      </c>
      <c r="M5043" t="s">
        <v>14579</v>
      </c>
      <c r="N5043">
        <v>2.6983333329999999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</row>
    <row r="5044" spans="1:31" x14ac:dyDescent="0.25">
      <c r="A5044">
        <v>2389717</v>
      </c>
      <c r="B5044">
        <v>1</v>
      </c>
      <c r="C5044" t="s">
        <v>80</v>
      </c>
      <c r="D5044" t="s">
        <v>96</v>
      </c>
      <c r="E5044" t="s">
        <v>181</v>
      </c>
      <c r="F5044" t="s">
        <v>14580</v>
      </c>
      <c r="G5044" t="s">
        <v>183</v>
      </c>
      <c r="H5044" t="s">
        <v>135</v>
      </c>
      <c r="I5044" t="s">
        <v>136</v>
      </c>
      <c r="J5044" t="s">
        <v>137</v>
      </c>
      <c r="K5044" t="s">
        <v>163</v>
      </c>
      <c r="L5044" t="s">
        <v>14581</v>
      </c>
      <c r="M5044" t="s">
        <v>14582</v>
      </c>
      <c r="N5044">
        <v>7.7133333329999996</v>
      </c>
      <c r="O5044">
        <v>0</v>
      </c>
      <c r="P5044">
        <v>1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14.907296955465501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14.907296955465501</v>
      </c>
    </row>
    <row r="5045" spans="1:31" x14ac:dyDescent="0.25">
      <c r="A5045">
        <v>2389863</v>
      </c>
      <c r="B5045">
        <v>1</v>
      </c>
      <c r="C5045" t="s">
        <v>80</v>
      </c>
      <c r="D5045" t="s">
        <v>94</v>
      </c>
      <c r="E5045" t="s">
        <v>141</v>
      </c>
      <c r="F5045" t="s">
        <v>14583</v>
      </c>
      <c r="G5045" t="s">
        <v>206</v>
      </c>
      <c r="H5045" t="s">
        <v>143</v>
      </c>
      <c r="I5045" t="s">
        <v>136</v>
      </c>
      <c r="J5045" t="s">
        <v>137</v>
      </c>
      <c r="K5045" t="s">
        <v>163</v>
      </c>
      <c r="L5045" t="s">
        <v>14584</v>
      </c>
      <c r="M5045" t="s">
        <v>14585</v>
      </c>
      <c r="N5045">
        <v>2.4727777770000001</v>
      </c>
      <c r="O5045">
        <v>0</v>
      </c>
      <c r="P5045">
        <v>44</v>
      </c>
      <c r="Q5045">
        <v>0</v>
      </c>
      <c r="R5045">
        <v>0</v>
      </c>
      <c r="S5045">
        <v>0</v>
      </c>
      <c r="T5045">
        <v>8</v>
      </c>
      <c r="U5045">
        <v>0</v>
      </c>
      <c r="V5045">
        <v>0</v>
      </c>
      <c r="W5045">
        <v>0</v>
      </c>
      <c r="X5045">
        <v>19.454585480916599</v>
      </c>
      <c r="Y5045">
        <v>0</v>
      </c>
      <c r="Z5045">
        <v>0</v>
      </c>
      <c r="AA5045">
        <v>0</v>
      </c>
      <c r="AB5045">
        <v>15.691868858566613</v>
      </c>
      <c r="AC5045">
        <v>0</v>
      </c>
      <c r="AD5045">
        <v>0</v>
      </c>
      <c r="AE5045">
        <v>35.146454339483213</v>
      </c>
    </row>
    <row r="5046" spans="1:31" x14ac:dyDescent="0.25">
      <c r="A5046">
        <v>2389468</v>
      </c>
      <c r="B5046">
        <v>1</v>
      </c>
      <c r="C5046" t="s">
        <v>80</v>
      </c>
      <c r="D5046" t="s">
        <v>101</v>
      </c>
      <c r="E5046" t="s">
        <v>157</v>
      </c>
      <c r="F5046" t="s">
        <v>14586</v>
      </c>
      <c r="G5046" t="s">
        <v>134</v>
      </c>
      <c r="H5046" t="s">
        <v>135</v>
      </c>
      <c r="I5046" t="s">
        <v>136</v>
      </c>
      <c r="J5046" t="s">
        <v>137</v>
      </c>
      <c r="K5046" t="s">
        <v>138</v>
      </c>
      <c r="L5046" t="s">
        <v>14587</v>
      </c>
      <c r="M5046" t="s">
        <v>14588</v>
      </c>
      <c r="N5046">
        <v>8.9183333329999996</v>
      </c>
      <c r="O5046">
        <v>0</v>
      </c>
      <c r="P5046">
        <v>15</v>
      </c>
      <c r="Q5046">
        <v>0</v>
      </c>
      <c r="R5046">
        <v>0</v>
      </c>
      <c r="S5046">
        <v>0</v>
      </c>
      <c r="T5046">
        <v>1</v>
      </c>
      <c r="U5046">
        <v>0</v>
      </c>
      <c r="V5046">
        <v>0</v>
      </c>
      <c r="W5046">
        <v>0</v>
      </c>
      <c r="X5046">
        <v>24.625201711091556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24.625201711091556</v>
      </c>
    </row>
    <row r="5047" spans="1:31" x14ac:dyDescent="0.25">
      <c r="A5047">
        <v>2389926</v>
      </c>
      <c r="B5047">
        <v>1</v>
      </c>
      <c r="C5047" t="s">
        <v>81</v>
      </c>
      <c r="D5047" t="s">
        <v>122</v>
      </c>
      <c r="E5047" t="s">
        <v>157</v>
      </c>
      <c r="F5047" t="s">
        <v>14589</v>
      </c>
      <c r="G5047" t="s">
        <v>297</v>
      </c>
      <c r="H5047" t="s">
        <v>135</v>
      </c>
      <c r="I5047" t="s">
        <v>136</v>
      </c>
      <c r="J5047" t="s">
        <v>137</v>
      </c>
      <c r="K5047" t="s">
        <v>163</v>
      </c>
      <c r="L5047" t="s">
        <v>14590</v>
      </c>
      <c r="M5047" t="s">
        <v>14591</v>
      </c>
      <c r="N5047">
        <v>0.58555555500000001</v>
      </c>
      <c r="O5047">
        <v>0</v>
      </c>
      <c r="P5047">
        <v>21</v>
      </c>
      <c r="Q5047">
        <v>0</v>
      </c>
      <c r="R5047">
        <v>2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3.2977947355340791</v>
      </c>
      <c r="Y5047">
        <v>0</v>
      </c>
      <c r="Z5047">
        <v>4.3259068026687504E-2</v>
      </c>
      <c r="AA5047">
        <v>0</v>
      </c>
      <c r="AB5047">
        <v>0.6644461448984611</v>
      </c>
      <c r="AC5047">
        <v>0</v>
      </c>
      <c r="AD5047">
        <v>0</v>
      </c>
      <c r="AE5047">
        <v>4.005499948459228</v>
      </c>
    </row>
    <row r="5048" spans="1:31" x14ac:dyDescent="0.25">
      <c r="A5048">
        <v>2389783</v>
      </c>
      <c r="B5048">
        <v>1</v>
      </c>
      <c r="C5048" t="s">
        <v>80</v>
      </c>
      <c r="D5048" t="s">
        <v>103</v>
      </c>
      <c r="E5048" t="s">
        <v>181</v>
      </c>
      <c r="F5048" t="s">
        <v>14592</v>
      </c>
      <c r="G5048" t="s">
        <v>224</v>
      </c>
      <c r="H5048" t="s">
        <v>135</v>
      </c>
      <c r="I5048" t="s">
        <v>136</v>
      </c>
      <c r="J5048" t="s">
        <v>137</v>
      </c>
      <c r="K5048" t="s">
        <v>163</v>
      </c>
      <c r="L5048" t="s">
        <v>14593</v>
      </c>
      <c r="M5048" t="s">
        <v>14594</v>
      </c>
      <c r="N5048">
        <v>2.6608333329999998</v>
      </c>
      <c r="O5048">
        <v>0</v>
      </c>
      <c r="P5048">
        <v>8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4.2960188971223703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4.2960188971223703</v>
      </c>
    </row>
    <row r="5049" spans="1:31" x14ac:dyDescent="0.25">
      <c r="A5049">
        <v>2389548</v>
      </c>
      <c r="B5049">
        <v>1</v>
      </c>
      <c r="C5049" t="s">
        <v>80</v>
      </c>
      <c r="D5049" t="s">
        <v>94</v>
      </c>
      <c r="E5049" t="s">
        <v>153</v>
      </c>
      <c r="F5049" t="s">
        <v>14595</v>
      </c>
      <c r="G5049" t="s">
        <v>162</v>
      </c>
      <c r="H5049" t="s">
        <v>143</v>
      </c>
      <c r="I5049" t="s">
        <v>136</v>
      </c>
      <c r="J5049" t="s">
        <v>137</v>
      </c>
      <c r="K5049" t="s">
        <v>163</v>
      </c>
      <c r="L5049" t="s">
        <v>14596</v>
      </c>
      <c r="M5049" t="s">
        <v>14597</v>
      </c>
      <c r="N5049">
        <v>8.7499999999999994E-2</v>
      </c>
      <c r="O5049">
        <v>0</v>
      </c>
      <c r="P5049">
        <v>7667</v>
      </c>
      <c r="Q5049">
        <v>0</v>
      </c>
      <c r="R5049">
        <v>0</v>
      </c>
      <c r="S5049">
        <v>0</v>
      </c>
      <c r="T5049">
        <v>633</v>
      </c>
      <c r="U5049">
        <v>0</v>
      </c>
      <c r="V5049">
        <v>0</v>
      </c>
      <c r="W5049">
        <v>0</v>
      </c>
      <c r="X5049">
        <v>128.96686469820165</v>
      </c>
      <c r="Y5049">
        <v>0</v>
      </c>
      <c r="Z5049">
        <v>0</v>
      </c>
      <c r="AA5049">
        <v>0</v>
      </c>
      <c r="AB5049">
        <v>65.477967791925181</v>
      </c>
      <c r="AC5049">
        <v>0</v>
      </c>
      <c r="AD5049">
        <v>0</v>
      </c>
      <c r="AE5049">
        <v>194.44483249012683</v>
      </c>
    </row>
    <row r="5050" spans="1:31" x14ac:dyDescent="0.25">
      <c r="A5050">
        <v>2389571</v>
      </c>
      <c r="B5050">
        <v>1</v>
      </c>
      <c r="C5050" t="s">
        <v>80</v>
      </c>
      <c r="D5050" t="s">
        <v>105</v>
      </c>
      <c r="E5050" t="s">
        <v>181</v>
      </c>
      <c r="F5050" t="s">
        <v>14598</v>
      </c>
      <c r="G5050" t="s">
        <v>235</v>
      </c>
      <c r="H5050" t="s">
        <v>135</v>
      </c>
      <c r="I5050" t="s">
        <v>136</v>
      </c>
      <c r="J5050" t="s">
        <v>137</v>
      </c>
      <c r="K5050" t="s">
        <v>163</v>
      </c>
      <c r="L5050" t="s">
        <v>14599</v>
      </c>
      <c r="M5050" t="s">
        <v>14600</v>
      </c>
      <c r="N5050">
        <v>3.1727777769999999</v>
      </c>
      <c r="O5050">
        <v>0</v>
      </c>
      <c r="P5050">
        <v>3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2.0403457448270403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2.0403457448270403</v>
      </c>
    </row>
    <row r="5051" spans="1:31" x14ac:dyDescent="0.25">
      <c r="A5051">
        <v>2389777</v>
      </c>
      <c r="B5051">
        <v>1</v>
      </c>
      <c r="C5051" t="s">
        <v>80</v>
      </c>
      <c r="D5051" t="s">
        <v>87</v>
      </c>
      <c r="E5051" t="s">
        <v>153</v>
      </c>
      <c r="F5051" t="s">
        <v>14601</v>
      </c>
      <c r="G5051" t="s">
        <v>235</v>
      </c>
      <c r="H5051" t="s">
        <v>143</v>
      </c>
      <c r="I5051" t="s">
        <v>136</v>
      </c>
      <c r="J5051" t="s">
        <v>137</v>
      </c>
      <c r="K5051" t="s">
        <v>163</v>
      </c>
      <c r="L5051" t="s">
        <v>14602</v>
      </c>
      <c r="M5051" t="s">
        <v>14603</v>
      </c>
      <c r="N5051">
        <v>1.6988888879999999</v>
      </c>
      <c r="O5051">
        <v>0</v>
      </c>
      <c r="P5051">
        <v>789</v>
      </c>
      <c r="Q5051">
        <v>0</v>
      </c>
      <c r="R5051">
        <v>0</v>
      </c>
      <c r="S5051">
        <v>0</v>
      </c>
      <c r="T5051">
        <v>26</v>
      </c>
      <c r="U5051">
        <v>0</v>
      </c>
      <c r="V5051">
        <v>1</v>
      </c>
      <c r="W5051">
        <v>0</v>
      </c>
      <c r="X5051">
        <v>310.39444988731998</v>
      </c>
      <c r="Y5051">
        <v>0</v>
      </c>
      <c r="Z5051">
        <v>0</v>
      </c>
      <c r="AA5051">
        <v>0</v>
      </c>
      <c r="AB5051">
        <v>82.902892565509291</v>
      </c>
      <c r="AC5051">
        <v>0</v>
      </c>
      <c r="AD5051">
        <v>50.970828523546871</v>
      </c>
      <c r="AE5051">
        <v>444.26817097637615</v>
      </c>
    </row>
    <row r="5052" spans="1:31" x14ac:dyDescent="0.25">
      <c r="A5052">
        <v>2389840</v>
      </c>
      <c r="B5052">
        <v>1</v>
      </c>
      <c r="C5052" t="s">
        <v>80</v>
      </c>
      <c r="D5052" t="s">
        <v>97</v>
      </c>
      <c r="E5052" t="s">
        <v>157</v>
      </c>
      <c r="F5052" t="s">
        <v>14604</v>
      </c>
      <c r="G5052" t="s">
        <v>272</v>
      </c>
      <c r="H5052" t="s">
        <v>135</v>
      </c>
      <c r="I5052" t="s">
        <v>136</v>
      </c>
      <c r="J5052" t="s">
        <v>137</v>
      </c>
      <c r="K5052" t="s">
        <v>163</v>
      </c>
      <c r="L5052" t="s">
        <v>14605</v>
      </c>
      <c r="M5052" t="s">
        <v>14606</v>
      </c>
      <c r="N5052">
        <v>0.27222222200000001</v>
      </c>
      <c r="O5052">
        <v>0</v>
      </c>
      <c r="P5052">
        <v>10</v>
      </c>
      <c r="Q5052">
        <v>0</v>
      </c>
      <c r="R5052">
        <v>3</v>
      </c>
      <c r="S5052">
        <v>0</v>
      </c>
      <c r="T5052">
        <v>1</v>
      </c>
      <c r="U5052">
        <v>0</v>
      </c>
      <c r="V5052">
        <v>0</v>
      </c>
      <c r="W5052">
        <v>0</v>
      </c>
      <c r="X5052">
        <v>0.71755585333755545</v>
      </c>
      <c r="Y5052">
        <v>0</v>
      </c>
      <c r="Z5052">
        <v>0.81731789468941107</v>
      </c>
      <c r="AA5052">
        <v>0</v>
      </c>
      <c r="AB5052">
        <v>2.5149395382455558E-2</v>
      </c>
      <c r="AC5052">
        <v>0</v>
      </c>
      <c r="AD5052">
        <v>0</v>
      </c>
      <c r="AE5052">
        <v>1.5600231434094221</v>
      </c>
    </row>
    <row r="5053" spans="1:31" x14ac:dyDescent="0.25">
      <c r="A5053">
        <v>2389740</v>
      </c>
      <c r="B5053">
        <v>1</v>
      </c>
      <c r="C5053" t="s">
        <v>80</v>
      </c>
      <c r="D5053" t="s">
        <v>93</v>
      </c>
      <c r="E5053" t="s">
        <v>157</v>
      </c>
      <c r="F5053" t="s">
        <v>14607</v>
      </c>
      <c r="G5053" t="s">
        <v>276</v>
      </c>
      <c r="H5053" t="s">
        <v>135</v>
      </c>
      <c r="I5053" t="s">
        <v>136</v>
      </c>
      <c r="J5053" t="s">
        <v>137</v>
      </c>
      <c r="K5053" t="s">
        <v>163</v>
      </c>
      <c r="L5053" t="s">
        <v>14608</v>
      </c>
      <c r="M5053" t="s">
        <v>14609</v>
      </c>
      <c r="N5053">
        <v>1.124166666</v>
      </c>
      <c r="O5053">
        <v>0</v>
      </c>
      <c r="P5053">
        <v>3</v>
      </c>
      <c r="Q5053">
        <v>0</v>
      </c>
      <c r="R5053">
        <v>7</v>
      </c>
      <c r="S5053">
        <v>0</v>
      </c>
      <c r="T5053">
        <v>1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34.36607605154142</v>
      </c>
      <c r="AA5053">
        <v>0</v>
      </c>
      <c r="AB5053">
        <v>7.9936786469845309</v>
      </c>
      <c r="AC5053">
        <v>0</v>
      </c>
      <c r="AD5053">
        <v>0</v>
      </c>
      <c r="AE5053">
        <v>42.359754698525947</v>
      </c>
    </row>
    <row r="5054" spans="1:31" x14ac:dyDescent="0.25">
      <c r="A5054">
        <v>2389889</v>
      </c>
      <c r="B5054">
        <v>1</v>
      </c>
      <c r="C5054" t="s">
        <v>81</v>
      </c>
      <c r="D5054" t="s">
        <v>123</v>
      </c>
      <c r="E5054" t="s">
        <v>181</v>
      </c>
      <c r="F5054" t="s">
        <v>14610</v>
      </c>
      <c r="G5054" t="s">
        <v>183</v>
      </c>
      <c r="H5054" t="s">
        <v>135</v>
      </c>
      <c r="I5054" t="s">
        <v>136</v>
      </c>
      <c r="J5054" t="s">
        <v>137</v>
      </c>
      <c r="K5054" t="s">
        <v>163</v>
      </c>
      <c r="L5054" t="s">
        <v>14611</v>
      </c>
      <c r="M5054" t="s">
        <v>14612</v>
      </c>
      <c r="N5054">
        <v>1.3166666659999999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0.17967680090287669</v>
      </c>
      <c r="AC5054">
        <v>0</v>
      </c>
      <c r="AD5054">
        <v>0</v>
      </c>
      <c r="AE5054">
        <v>0.17967680090287669</v>
      </c>
    </row>
    <row r="5055" spans="1:31" x14ac:dyDescent="0.25">
      <c r="A5055">
        <v>2389726</v>
      </c>
      <c r="B5055">
        <v>1</v>
      </c>
      <c r="C5055" t="s">
        <v>80</v>
      </c>
      <c r="D5055" t="s">
        <v>106</v>
      </c>
      <c r="E5055" t="s">
        <v>157</v>
      </c>
      <c r="F5055" t="s">
        <v>14613</v>
      </c>
      <c r="G5055" t="s">
        <v>272</v>
      </c>
      <c r="H5055" t="s">
        <v>135</v>
      </c>
      <c r="I5055" t="s">
        <v>136</v>
      </c>
      <c r="J5055" t="s">
        <v>137</v>
      </c>
      <c r="K5055" t="s">
        <v>163</v>
      </c>
      <c r="L5055" t="s">
        <v>14614</v>
      </c>
      <c r="M5055" t="s">
        <v>14615</v>
      </c>
      <c r="N5055">
        <v>0.50249999999999995</v>
      </c>
      <c r="O5055">
        <v>0</v>
      </c>
      <c r="P5055">
        <v>38</v>
      </c>
      <c r="Q5055">
        <v>0</v>
      </c>
      <c r="R5055">
        <v>3</v>
      </c>
      <c r="S5055">
        <v>0</v>
      </c>
      <c r="T5055">
        <v>1</v>
      </c>
      <c r="U5055">
        <v>0</v>
      </c>
      <c r="V5055">
        <v>0</v>
      </c>
      <c r="W5055">
        <v>0</v>
      </c>
      <c r="X5055">
        <v>3.1593373793823334</v>
      </c>
      <c r="Y5055">
        <v>0</v>
      </c>
      <c r="Z5055">
        <v>0.2210710867230633</v>
      </c>
      <c r="AA5055">
        <v>0</v>
      </c>
      <c r="AB5055">
        <v>0.16840803621214084</v>
      </c>
      <c r="AC5055">
        <v>0</v>
      </c>
      <c r="AD5055">
        <v>0</v>
      </c>
      <c r="AE5055">
        <v>3.5488165023175373</v>
      </c>
    </row>
    <row r="5056" spans="1:31" x14ac:dyDescent="0.25">
      <c r="A5056">
        <v>2389895</v>
      </c>
      <c r="B5056">
        <v>1</v>
      </c>
      <c r="C5056" t="s">
        <v>81</v>
      </c>
      <c r="D5056" t="s">
        <v>115</v>
      </c>
      <c r="E5056" t="s">
        <v>157</v>
      </c>
      <c r="F5056" t="s">
        <v>14616</v>
      </c>
      <c r="G5056" t="s">
        <v>272</v>
      </c>
      <c r="H5056" t="s">
        <v>135</v>
      </c>
      <c r="I5056" t="s">
        <v>136</v>
      </c>
      <c r="J5056" t="s">
        <v>137</v>
      </c>
      <c r="K5056" t="s">
        <v>163</v>
      </c>
      <c r="L5056" t="s">
        <v>14617</v>
      </c>
      <c r="M5056" t="s">
        <v>14326</v>
      </c>
      <c r="N5056">
        <v>0.93416666599999998</v>
      </c>
      <c r="O5056">
        <v>0</v>
      </c>
      <c r="P5056">
        <v>12</v>
      </c>
      <c r="Q5056">
        <v>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1.1995881797721077</v>
      </c>
      <c r="Y5056">
        <v>0</v>
      </c>
      <c r="Z5056">
        <v>7.3501770314582521E-2</v>
      </c>
      <c r="AA5056">
        <v>0</v>
      </c>
      <c r="AB5056">
        <v>0</v>
      </c>
      <c r="AC5056">
        <v>0</v>
      </c>
      <c r="AD5056">
        <v>0</v>
      </c>
      <c r="AE5056">
        <v>1.2730899500866903</v>
      </c>
    </row>
    <row r="5057" spans="1:31" x14ac:dyDescent="0.25">
      <c r="A5057">
        <v>2389872</v>
      </c>
      <c r="B5057">
        <v>1</v>
      </c>
      <c r="C5057" t="s">
        <v>80</v>
      </c>
      <c r="D5057" t="s">
        <v>108</v>
      </c>
      <c r="E5057" t="s">
        <v>279</v>
      </c>
      <c r="F5057" t="s">
        <v>14618</v>
      </c>
      <c r="G5057" t="s">
        <v>162</v>
      </c>
      <c r="H5057" t="s">
        <v>143</v>
      </c>
      <c r="I5057" t="s">
        <v>417</v>
      </c>
      <c r="J5057" t="s">
        <v>137</v>
      </c>
      <c r="K5057" t="s">
        <v>163</v>
      </c>
      <c r="L5057" t="s">
        <v>14619</v>
      </c>
      <c r="M5057" t="s">
        <v>14620</v>
      </c>
      <c r="N5057">
        <v>9.4444439999999998E-3</v>
      </c>
      <c r="O5057">
        <v>0</v>
      </c>
      <c r="P5057">
        <v>1967</v>
      </c>
      <c r="Q5057">
        <v>2</v>
      </c>
      <c r="R5057">
        <v>418</v>
      </c>
      <c r="S5057">
        <v>14</v>
      </c>
      <c r="T5057">
        <v>279</v>
      </c>
      <c r="U5057">
        <v>0</v>
      </c>
      <c r="V5057">
        <v>0</v>
      </c>
      <c r="W5057">
        <v>0</v>
      </c>
      <c r="X5057">
        <v>3.2344454267699558</v>
      </c>
      <c r="Y5057">
        <v>0.49159522557653551</v>
      </c>
      <c r="Z5057">
        <v>3.3868567494988984</v>
      </c>
      <c r="AA5057">
        <v>0.2573958343083001</v>
      </c>
      <c r="AB5057">
        <v>1.913796571790306</v>
      </c>
      <c r="AC5057">
        <v>0</v>
      </c>
      <c r="AD5057">
        <v>0</v>
      </c>
      <c r="AE5057">
        <v>9.284089807943996</v>
      </c>
    </row>
    <row r="5058" spans="1:31" x14ac:dyDescent="0.25">
      <c r="A5058">
        <v>2389749</v>
      </c>
      <c r="B5058">
        <v>1</v>
      </c>
      <c r="C5058" t="s">
        <v>81</v>
      </c>
      <c r="D5058" t="s">
        <v>118</v>
      </c>
      <c r="E5058" t="s">
        <v>141</v>
      </c>
      <c r="F5058" t="s">
        <v>14621</v>
      </c>
      <c r="G5058" t="s">
        <v>206</v>
      </c>
      <c r="H5058" t="s">
        <v>143</v>
      </c>
      <c r="I5058" t="s">
        <v>136</v>
      </c>
      <c r="J5058" t="s">
        <v>137</v>
      </c>
      <c r="K5058" t="s">
        <v>163</v>
      </c>
      <c r="L5058" t="s">
        <v>14622</v>
      </c>
      <c r="M5058" t="s">
        <v>14623</v>
      </c>
      <c r="N5058">
        <v>2.0866666660000002</v>
      </c>
      <c r="O5058">
        <v>0</v>
      </c>
      <c r="P5058">
        <v>0</v>
      </c>
      <c r="Q5058">
        <v>3</v>
      </c>
      <c r="R5058">
        <v>7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0</v>
      </c>
      <c r="Y5058">
        <v>6.7647546789848798</v>
      </c>
      <c r="Z5058">
        <v>13.4763369639657</v>
      </c>
      <c r="AA5058">
        <v>0</v>
      </c>
      <c r="AB5058">
        <v>3.6022911407005997</v>
      </c>
      <c r="AC5058">
        <v>0</v>
      </c>
      <c r="AD5058">
        <v>0</v>
      </c>
      <c r="AE5058">
        <v>23.84338278365118</v>
      </c>
    </row>
    <row r="5059" spans="1:31" x14ac:dyDescent="0.25">
      <c r="A5059">
        <v>2389517</v>
      </c>
      <c r="B5059">
        <v>1</v>
      </c>
      <c r="C5059" t="s">
        <v>80</v>
      </c>
      <c r="D5059" t="s">
        <v>101</v>
      </c>
      <c r="E5059" t="s">
        <v>157</v>
      </c>
      <c r="F5059" t="s">
        <v>14624</v>
      </c>
      <c r="G5059" t="s">
        <v>254</v>
      </c>
      <c r="H5059" t="s">
        <v>135</v>
      </c>
      <c r="I5059" t="s">
        <v>136</v>
      </c>
      <c r="J5059" t="s">
        <v>137</v>
      </c>
      <c r="K5059" t="s">
        <v>163</v>
      </c>
      <c r="L5059" t="s">
        <v>14625</v>
      </c>
      <c r="M5059" t="s">
        <v>14626</v>
      </c>
      <c r="N5059">
        <v>0.653888888</v>
      </c>
      <c r="O5059">
        <v>0</v>
      </c>
      <c r="P5059">
        <v>173</v>
      </c>
      <c r="Q5059">
        <v>0</v>
      </c>
      <c r="R5059">
        <v>0</v>
      </c>
      <c r="S5059">
        <v>0</v>
      </c>
      <c r="T5059">
        <v>1</v>
      </c>
      <c r="U5059">
        <v>0</v>
      </c>
      <c r="V5059">
        <v>0</v>
      </c>
      <c r="W5059">
        <v>0</v>
      </c>
      <c r="X5059">
        <v>23.2485197612048</v>
      </c>
      <c r="Y5059">
        <v>0</v>
      </c>
      <c r="Z5059">
        <v>0</v>
      </c>
      <c r="AA5059">
        <v>0</v>
      </c>
      <c r="AB5059">
        <v>1.0574080736915166</v>
      </c>
      <c r="AC5059">
        <v>0</v>
      </c>
      <c r="AD5059">
        <v>0</v>
      </c>
      <c r="AE5059">
        <v>24.305927834896316</v>
      </c>
    </row>
    <row r="5060" spans="1:31" x14ac:dyDescent="0.25">
      <c r="A5060">
        <v>2389849</v>
      </c>
      <c r="B5060">
        <v>1</v>
      </c>
      <c r="C5060" t="s">
        <v>81</v>
      </c>
      <c r="D5060" t="s">
        <v>123</v>
      </c>
      <c r="E5060" t="s">
        <v>157</v>
      </c>
      <c r="F5060" t="s">
        <v>14627</v>
      </c>
      <c r="G5060" t="s">
        <v>304</v>
      </c>
      <c r="H5060" t="s">
        <v>135</v>
      </c>
      <c r="I5060" t="s">
        <v>136</v>
      </c>
      <c r="J5060" t="s">
        <v>137</v>
      </c>
      <c r="K5060" t="s">
        <v>163</v>
      </c>
      <c r="L5060" t="s">
        <v>14628</v>
      </c>
      <c r="M5060" t="s">
        <v>14629</v>
      </c>
      <c r="N5060">
        <v>1.5480555549999999</v>
      </c>
      <c r="O5060">
        <v>0</v>
      </c>
      <c r="P5060">
        <v>1</v>
      </c>
      <c r="Q5060">
        <v>0</v>
      </c>
      <c r="R5060">
        <v>2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0.36675524450305552</v>
      </c>
      <c r="Y5060">
        <v>0</v>
      </c>
      <c r="Z5060">
        <v>0.1230962602855178</v>
      </c>
      <c r="AA5060">
        <v>0</v>
      </c>
      <c r="AB5060">
        <v>0</v>
      </c>
      <c r="AC5060">
        <v>0</v>
      </c>
      <c r="AD5060">
        <v>0</v>
      </c>
      <c r="AE5060">
        <v>0.48985150478857331</v>
      </c>
    </row>
    <row r="5061" spans="1:31" x14ac:dyDescent="0.25">
      <c r="A5061">
        <v>2389411</v>
      </c>
      <c r="B5061">
        <v>1</v>
      </c>
      <c r="C5061" t="s">
        <v>81</v>
      </c>
      <c r="D5061" t="s">
        <v>118</v>
      </c>
      <c r="E5061" t="s">
        <v>132</v>
      </c>
      <c r="F5061" t="s">
        <v>14630</v>
      </c>
      <c r="G5061" t="s">
        <v>527</v>
      </c>
      <c r="H5061" t="s">
        <v>135</v>
      </c>
      <c r="I5061" t="s">
        <v>136</v>
      </c>
      <c r="J5061" t="s">
        <v>137</v>
      </c>
      <c r="K5061" t="s">
        <v>163</v>
      </c>
      <c r="L5061" t="s">
        <v>14631</v>
      </c>
      <c r="M5061" t="s">
        <v>14632</v>
      </c>
      <c r="N5061">
        <v>0.170833333</v>
      </c>
      <c r="O5061">
        <v>0</v>
      </c>
      <c r="P5061">
        <v>763</v>
      </c>
      <c r="Q5061">
        <v>0</v>
      </c>
      <c r="R5061">
        <v>0</v>
      </c>
      <c r="S5061">
        <v>0</v>
      </c>
      <c r="T5061">
        <v>116</v>
      </c>
      <c r="U5061">
        <v>0</v>
      </c>
      <c r="V5061">
        <v>1</v>
      </c>
      <c r="W5061">
        <v>0</v>
      </c>
      <c r="X5061">
        <v>19.714227204508159</v>
      </c>
      <c r="Y5061">
        <v>0</v>
      </c>
      <c r="Z5061">
        <v>0</v>
      </c>
      <c r="AA5061">
        <v>0</v>
      </c>
      <c r="AB5061">
        <v>5.4063528021750136</v>
      </c>
      <c r="AC5061">
        <v>0</v>
      </c>
      <c r="AD5061">
        <v>0.32078773156169998</v>
      </c>
      <c r="AE5061">
        <v>25.441367738244875</v>
      </c>
    </row>
    <row r="5062" spans="1:31" x14ac:dyDescent="0.25">
      <c r="A5062">
        <v>2389812</v>
      </c>
      <c r="B5062">
        <v>1</v>
      </c>
      <c r="C5062" t="s">
        <v>81</v>
      </c>
      <c r="D5062" t="s">
        <v>127</v>
      </c>
      <c r="E5062" t="s">
        <v>141</v>
      </c>
      <c r="F5062" t="s">
        <v>14633</v>
      </c>
      <c r="G5062" t="s">
        <v>1793</v>
      </c>
      <c r="H5062" t="s">
        <v>143</v>
      </c>
      <c r="I5062" t="s">
        <v>136</v>
      </c>
      <c r="J5062" t="s">
        <v>137</v>
      </c>
      <c r="K5062" t="s">
        <v>163</v>
      </c>
      <c r="L5062" t="s">
        <v>14634</v>
      </c>
      <c r="M5062" t="s">
        <v>14635</v>
      </c>
      <c r="N5062">
        <v>1.7627777769999999</v>
      </c>
      <c r="O5062">
        <v>0</v>
      </c>
      <c r="P5062">
        <v>96</v>
      </c>
      <c r="Q5062">
        <v>0</v>
      </c>
      <c r="R5062">
        <v>4</v>
      </c>
      <c r="S5062">
        <v>0</v>
      </c>
      <c r="T5062">
        <v>10</v>
      </c>
      <c r="U5062">
        <v>0</v>
      </c>
      <c r="V5062">
        <v>0</v>
      </c>
      <c r="W5062">
        <v>0</v>
      </c>
      <c r="X5062">
        <v>24.789316594673654</v>
      </c>
      <c r="Y5062">
        <v>0</v>
      </c>
      <c r="Z5062">
        <v>8.5328144260804599</v>
      </c>
      <c r="AA5062">
        <v>0</v>
      </c>
      <c r="AB5062">
        <v>13.457255927266077</v>
      </c>
      <c r="AC5062">
        <v>0</v>
      </c>
      <c r="AD5062">
        <v>0</v>
      </c>
      <c r="AE5062">
        <v>46.779386948020189</v>
      </c>
    </row>
    <row r="5063" spans="1:31" x14ac:dyDescent="0.25">
      <c r="A5063">
        <v>2389417</v>
      </c>
      <c r="B5063">
        <v>1</v>
      </c>
      <c r="C5063" t="s">
        <v>80</v>
      </c>
      <c r="D5063" t="s">
        <v>97</v>
      </c>
      <c r="E5063" t="s">
        <v>141</v>
      </c>
      <c r="F5063" t="s">
        <v>14636</v>
      </c>
      <c r="G5063" t="s">
        <v>206</v>
      </c>
      <c r="H5063" t="s">
        <v>143</v>
      </c>
      <c r="I5063" t="s">
        <v>136</v>
      </c>
      <c r="J5063" t="s">
        <v>137</v>
      </c>
      <c r="K5063" t="s">
        <v>163</v>
      </c>
      <c r="L5063" t="s">
        <v>14637</v>
      </c>
      <c r="M5063" t="s">
        <v>14638</v>
      </c>
      <c r="N5063">
        <v>1.1927777770000001</v>
      </c>
      <c r="O5063">
        <v>0</v>
      </c>
      <c r="P5063">
        <v>20</v>
      </c>
      <c r="Q5063">
        <v>0</v>
      </c>
      <c r="R5063">
        <v>25</v>
      </c>
      <c r="S5063">
        <v>1</v>
      </c>
      <c r="T5063">
        <v>6</v>
      </c>
      <c r="U5063">
        <v>0</v>
      </c>
      <c r="V5063">
        <v>0</v>
      </c>
      <c r="W5063">
        <v>0</v>
      </c>
      <c r="X5063">
        <v>20.441519020938944</v>
      </c>
      <c r="Y5063">
        <v>0</v>
      </c>
      <c r="Z5063">
        <v>21.611802779751631</v>
      </c>
      <c r="AA5063">
        <v>59.418347023386339</v>
      </c>
      <c r="AB5063">
        <v>3.2398568803777508</v>
      </c>
      <c r="AC5063">
        <v>0</v>
      </c>
      <c r="AD5063">
        <v>0</v>
      </c>
      <c r="AE5063">
        <v>104.71152570445466</v>
      </c>
    </row>
    <row r="5064" spans="1:31" x14ac:dyDescent="0.25">
      <c r="A5064">
        <v>2389500</v>
      </c>
      <c r="B5064">
        <v>1</v>
      </c>
      <c r="C5064" t="s">
        <v>81</v>
      </c>
      <c r="D5064" t="s">
        <v>121</v>
      </c>
      <c r="E5064" t="s">
        <v>279</v>
      </c>
      <c r="F5064" t="s">
        <v>14639</v>
      </c>
      <c r="G5064" t="s">
        <v>750</v>
      </c>
      <c r="H5064" t="s">
        <v>143</v>
      </c>
      <c r="I5064" t="s">
        <v>136</v>
      </c>
      <c r="J5064" t="s">
        <v>137</v>
      </c>
      <c r="K5064" t="s">
        <v>163</v>
      </c>
      <c r="L5064" t="s">
        <v>14640</v>
      </c>
      <c r="M5064" t="s">
        <v>14641</v>
      </c>
      <c r="N5064">
        <v>3.2886111109999998</v>
      </c>
      <c r="O5064">
        <v>0</v>
      </c>
      <c r="P5064">
        <v>1221</v>
      </c>
      <c r="Q5064">
        <v>0</v>
      </c>
      <c r="R5064">
        <v>25</v>
      </c>
      <c r="S5064">
        <v>10</v>
      </c>
      <c r="T5064">
        <v>62</v>
      </c>
      <c r="U5064">
        <v>0</v>
      </c>
      <c r="V5064">
        <v>0</v>
      </c>
      <c r="W5064">
        <v>0</v>
      </c>
      <c r="X5064">
        <v>471.01280639438846</v>
      </c>
      <c r="Y5064">
        <v>0</v>
      </c>
      <c r="Z5064">
        <v>10.244680636219929</v>
      </c>
      <c r="AA5064">
        <v>93.480820517440321</v>
      </c>
      <c r="AB5064">
        <v>80.466993991437548</v>
      </c>
      <c r="AC5064">
        <v>0</v>
      </c>
      <c r="AD5064">
        <v>0</v>
      </c>
      <c r="AE5064">
        <v>655.2053015394863</v>
      </c>
    </row>
    <row r="5065" spans="1:31" x14ac:dyDescent="0.25">
      <c r="A5065">
        <v>2389806</v>
      </c>
      <c r="B5065">
        <v>1</v>
      </c>
      <c r="C5065" t="s">
        <v>81</v>
      </c>
      <c r="D5065" t="s">
        <v>112</v>
      </c>
      <c r="E5065" t="s">
        <v>141</v>
      </c>
      <c r="F5065" t="s">
        <v>14642</v>
      </c>
      <c r="G5065" t="s">
        <v>162</v>
      </c>
      <c r="H5065" t="s">
        <v>143</v>
      </c>
      <c r="I5065" t="s">
        <v>136</v>
      </c>
      <c r="J5065" t="s">
        <v>137</v>
      </c>
      <c r="K5065" t="s">
        <v>163</v>
      </c>
      <c r="L5065" t="s">
        <v>14643</v>
      </c>
      <c r="M5065" t="s">
        <v>14644</v>
      </c>
      <c r="N5065">
        <v>0.48916666600000003</v>
      </c>
      <c r="O5065">
        <v>0</v>
      </c>
      <c r="P5065">
        <v>566</v>
      </c>
      <c r="Q5065">
        <v>0</v>
      </c>
      <c r="R5065">
        <v>13</v>
      </c>
      <c r="S5065">
        <v>1</v>
      </c>
      <c r="T5065">
        <v>80</v>
      </c>
      <c r="U5065">
        <v>0</v>
      </c>
      <c r="V5065">
        <v>0</v>
      </c>
      <c r="W5065">
        <v>0</v>
      </c>
      <c r="X5065">
        <v>49.870794280700039</v>
      </c>
      <c r="Y5065">
        <v>0</v>
      </c>
      <c r="Z5065">
        <v>3.6084015925678341</v>
      </c>
      <c r="AA5065">
        <v>0.7319392563481667</v>
      </c>
      <c r="AB5065">
        <v>17.774201151380176</v>
      </c>
      <c r="AC5065">
        <v>0</v>
      </c>
      <c r="AD5065">
        <v>0</v>
      </c>
      <c r="AE5065">
        <v>71.985336280996222</v>
      </c>
    </row>
    <row r="5066" spans="1:31" x14ac:dyDescent="0.25">
      <c r="A5066">
        <v>2389829</v>
      </c>
      <c r="B5066">
        <v>1</v>
      </c>
      <c r="C5066" t="s">
        <v>80</v>
      </c>
      <c r="D5066" t="s">
        <v>106</v>
      </c>
      <c r="E5066" t="s">
        <v>181</v>
      </c>
      <c r="F5066" t="s">
        <v>14645</v>
      </c>
      <c r="G5066" t="s">
        <v>235</v>
      </c>
      <c r="H5066" t="s">
        <v>135</v>
      </c>
      <c r="I5066" t="s">
        <v>136</v>
      </c>
      <c r="J5066" t="s">
        <v>137</v>
      </c>
      <c r="K5066" t="s">
        <v>163</v>
      </c>
      <c r="L5066" t="s">
        <v>14646</v>
      </c>
      <c r="M5066" t="s">
        <v>14647</v>
      </c>
      <c r="N5066">
        <v>0.92888888800000002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1</v>
      </c>
      <c r="U5066">
        <v>0</v>
      </c>
      <c r="V5066">
        <v>0</v>
      </c>
      <c r="W5066">
        <v>0</v>
      </c>
      <c r="X5066">
        <v>0.29253835835595554</v>
      </c>
      <c r="Y5066">
        <v>0</v>
      </c>
      <c r="Z5066">
        <v>0</v>
      </c>
      <c r="AA5066">
        <v>0</v>
      </c>
      <c r="AB5066">
        <v>0.52575670347023007</v>
      </c>
      <c r="AC5066">
        <v>0</v>
      </c>
      <c r="AD5066">
        <v>0</v>
      </c>
      <c r="AE5066">
        <v>0.81829506182618561</v>
      </c>
    </row>
    <row r="5067" spans="1:31" x14ac:dyDescent="0.25">
      <c r="A5067">
        <v>2389743</v>
      </c>
      <c r="B5067">
        <v>1</v>
      </c>
      <c r="C5067" t="s">
        <v>80</v>
      </c>
      <c r="D5067" t="s">
        <v>111</v>
      </c>
      <c r="E5067" t="s">
        <v>141</v>
      </c>
      <c r="F5067" t="s">
        <v>14648</v>
      </c>
      <c r="G5067" t="s">
        <v>170</v>
      </c>
      <c r="H5067" t="s">
        <v>143</v>
      </c>
      <c r="I5067" t="s">
        <v>136</v>
      </c>
      <c r="J5067" t="s">
        <v>137</v>
      </c>
      <c r="K5067" t="s">
        <v>163</v>
      </c>
      <c r="L5067" t="s">
        <v>14649</v>
      </c>
      <c r="M5067" t="s">
        <v>14650</v>
      </c>
      <c r="N5067">
        <v>3.9927777770000001</v>
      </c>
      <c r="O5067">
        <v>0</v>
      </c>
      <c r="P5067">
        <v>70</v>
      </c>
      <c r="Q5067">
        <v>0</v>
      </c>
      <c r="R5067">
        <v>23</v>
      </c>
      <c r="S5067">
        <v>0</v>
      </c>
      <c r="T5067">
        <v>38</v>
      </c>
      <c r="U5067">
        <v>0</v>
      </c>
      <c r="V5067">
        <v>0</v>
      </c>
      <c r="W5067">
        <v>0</v>
      </c>
      <c r="X5067">
        <v>78.544098056137557</v>
      </c>
      <c r="Y5067">
        <v>0</v>
      </c>
      <c r="Z5067">
        <v>59.219920233646398</v>
      </c>
      <c r="AA5067">
        <v>0</v>
      </c>
      <c r="AB5067">
        <v>570.17611652833398</v>
      </c>
      <c r="AC5067">
        <v>0</v>
      </c>
      <c r="AD5067">
        <v>0</v>
      </c>
      <c r="AE5067">
        <v>707.94013481811794</v>
      </c>
    </row>
    <row r="5068" spans="1:31" x14ac:dyDescent="0.25">
      <c r="A5068">
        <v>2389437</v>
      </c>
      <c r="B5068">
        <v>1</v>
      </c>
      <c r="C5068" t="s">
        <v>80</v>
      </c>
      <c r="D5068" t="s">
        <v>83</v>
      </c>
      <c r="E5068" t="s">
        <v>279</v>
      </c>
      <c r="F5068" t="s">
        <v>14651</v>
      </c>
      <c r="G5068" t="s">
        <v>162</v>
      </c>
      <c r="H5068" t="s">
        <v>143</v>
      </c>
      <c r="I5068" t="s">
        <v>136</v>
      </c>
      <c r="J5068" t="s">
        <v>137</v>
      </c>
      <c r="K5068" t="s">
        <v>163</v>
      </c>
      <c r="L5068" t="s">
        <v>14652</v>
      </c>
      <c r="M5068" t="s">
        <v>14653</v>
      </c>
      <c r="N5068">
        <v>2.0019444439999998</v>
      </c>
      <c r="O5068">
        <v>0</v>
      </c>
      <c r="P5068">
        <v>0</v>
      </c>
      <c r="Q5068">
        <v>0</v>
      </c>
      <c r="R5068">
        <v>0</v>
      </c>
      <c r="S5068">
        <v>2</v>
      </c>
      <c r="T5068">
        <v>9</v>
      </c>
      <c r="U5068">
        <v>1</v>
      </c>
      <c r="V5068">
        <v>2</v>
      </c>
      <c r="W5068">
        <v>0</v>
      </c>
      <c r="X5068">
        <v>0</v>
      </c>
      <c r="Y5068">
        <v>0</v>
      </c>
      <c r="Z5068">
        <v>0</v>
      </c>
      <c r="AA5068">
        <v>91.228755717413847</v>
      </c>
      <c r="AB5068">
        <v>19.191857634592569</v>
      </c>
      <c r="AC5068">
        <v>601.73781437840978</v>
      </c>
      <c r="AD5068">
        <v>423.74414919027629</v>
      </c>
      <c r="AE5068">
        <v>1135.9025769206924</v>
      </c>
    </row>
    <row r="5069" spans="1:31" x14ac:dyDescent="0.25">
      <c r="A5069">
        <v>2389537</v>
      </c>
      <c r="B5069">
        <v>1</v>
      </c>
      <c r="C5069" t="s">
        <v>80</v>
      </c>
      <c r="D5069" t="s">
        <v>108</v>
      </c>
      <c r="E5069" t="s">
        <v>181</v>
      </c>
      <c r="F5069" t="s">
        <v>14654</v>
      </c>
      <c r="G5069" t="s">
        <v>183</v>
      </c>
      <c r="H5069" t="s">
        <v>135</v>
      </c>
      <c r="I5069" t="s">
        <v>136</v>
      </c>
      <c r="J5069" t="s">
        <v>137</v>
      </c>
      <c r="K5069" t="s">
        <v>163</v>
      </c>
      <c r="L5069" t="s">
        <v>14655</v>
      </c>
      <c r="M5069" t="s">
        <v>14656</v>
      </c>
      <c r="N5069">
        <v>2.1777777770000002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1.7065718526663889E-3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1.7065718526663889E-3</v>
      </c>
    </row>
    <row r="5070" spans="1:31" x14ac:dyDescent="0.25">
      <c r="A5070">
        <v>2389892</v>
      </c>
      <c r="B5070">
        <v>1</v>
      </c>
      <c r="C5070" t="s">
        <v>81</v>
      </c>
      <c r="D5070" t="s">
        <v>112</v>
      </c>
      <c r="E5070" t="s">
        <v>181</v>
      </c>
      <c r="F5070" t="s">
        <v>14657</v>
      </c>
      <c r="G5070" t="s">
        <v>183</v>
      </c>
      <c r="H5070" t="s">
        <v>135</v>
      </c>
      <c r="I5070" t="s">
        <v>136</v>
      </c>
      <c r="J5070" t="s">
        <v>137</v>
      </c>
      <c r="K5070" t="s">
        <v>163</v>
      </c>
      <c r="L5070" t="s">
        <v>14658</v>
      </c>
      <c r="M5070" t="s">
        <v>14659</v>
      </c>
      <c r="N5070">
        <v>1.718611111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0.8599356257622911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0.8599356257622911</v>
      </c>
    </row>
    <row r="5071" spans="1:31" x14ac:dyDescent="0.25">
      <c r="A5071">
        <v>2389560</v>
      </c>
      <c r="B5071">
        <v>1</v>
      </c>
      <c r="C5071" t="s">
        <v>81</v>
      </c>
      <c r="D5071" t="s">
        <v>123</v>
      </c>
      <c r="E5071" t="s">
        <v>181</v>
      </c>
      <c r="F5071" t="s">
        <v>14660</v>
      </c>
      <c r="G5071" t="s">
        <v>183</v>
      </c>
      <c r="H5071" t="s">
        <v>135</v>
      </c>
      <c r="I5071" t="s">
        <v>136</v>
      </c>
      <c r="J5071" t="s">
        <v>137</v>
      </c>
      <c r="K5071" t="s">
        <v>163</v>
      </c>
      <c r="L5071" t="s">
        <v>14661</v>
      </c>
      <c r="M5071" t="s">
        <v>14662</v>
      </c>
      <c r="N5071">
        <v>2.3111111110000002</v>
      </c>
      <c r="O5071">
        <v>0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</row>
    <row r="5072" spans="1:31" x14ac:dyDescent="0.25">
      <c r="A5072">
        <v>2389623</v>
      </c>
      <c r="B5072">
        <v>1</v>
      </c>
      <c r="C5072" t="s">
        <v>81</v>
      </c>
      <c r="D5072" t="s">
        <v>116</v>
      </c>
      <c r="E5072" t="s">
        <v>279</v>
      </c>
      <c r="F5072" t="s">
        <v>6999</v>
      </c>
      <c r="G5072" t="s">
        <v>5073</v>
      </c>
      <c r="H5072" t="s">
        <v>143</v>
      </c>
      <c r="I5072" t="s">
        <v>136</v>
      </c>
      <c r="J5072" t="s">
        <v>137</v>
      </c>
      <c r="K5072" t="s">
        <v>163</v>
      </c>
      <c r="L5072" t="s">
        <v>14663</v>
      </c>
      <c r="M5072" t="s">
        <v>14664</v>
      </c>
      <c r="N5072">
        <v>6.4516666660000004</v>
      </c>
      <c r="O5072">
        <v>2</v>
      </c>
      <c r="P5072">
        <v>401</v>
      </c>
      <c r="Q5072">
        <v>6</v>
      </c>
      <c r="R5072">
        <v>0</v>
      </c>
      <c r="S5072">
        <v>2</v>
      </c>
      <c r="T5072">
        <v>12</v>
      </c>
      <c r="U5072">
        <v>0</v>
      </c>
      <c r="V5072">
        <v>0</v>
      </c>
      <c r="W5072">
        <v>6.9709338389269817</v>
      </c>
      <c r="X5072">
        <v>282.03275361789179</v>
      </c>
      <c r="Y5072">
        <v>746.71270601561514</v>
      </c>
      <c r="Z5072">
        <v>0</v>
      </c>
      <c r="AA5072">
        <v>22.270449891141304</v>
      </c>
      <c r="AB5072">
        <v>31.193670717663405</v>
      </c>
      <c r="AC5072">
        <v>0</v>
      </c>
      <c r="AD5072">
        <v>0</v>
      </c>
      <c r="AE5072">
        <v>1089.1805140812387</v>
      </c>
    </row>
    <row r="5073" spans="1:31" x14ac:dyDescent="0.25">
      <c r="A5073">
        <v>2389414</v>
      </c>
      <c r="B5073">
        <v>1</v>
      </c>
      <c r="C5073" t="s">
        <v>80</v>
      </c>
      <c r="D5073" t="s">
        <v>105</v>
      </c>
      <c r="E5073" t="s">
        <v>176</v>
      </c>
      <c r="F5073" t="s">
        <v>14665</v>
      </c>
      <c r="G5073" t="s">
        <v>254</v>
      </c>
      <c r="H5073" t="s">
        <v>135</v>
      </c>
      <c r="I5073" t="s">
        <v>136</v>
      </c>
      <c r="J5073" t="s">
        <v>137</v>
      </c>
      <c r="K5073" t="s">
        <v>163</v>
      </c>
      <c r="L5073" t="s">
        <v>14666</v>
      </c>
      <c r="M5073" t="s">
        <v>14667</v>
      </c>
      <c r="N5073">
        <v>1.04</v>
      </c>
      <c r="O5073">
        <v>0</v>
      </c>
      <c r="P5073">
        <v>182</v>
      </c>
      <c r="Q5073">
        <v>0</v>
      </c>
      <c r="R5073">
        <v>0</v>
      </c>
      <c r="S5073">
        <v>0</v>
      </c>
      <c r="T5073">
        <v>27</v>
      </c>
      <c r="U5073">
        <v>0</v>
      </c>
      <c r="V5073">
        <v>0</v>
      </c>
      <c r="W5073">
        <v>0</v>
      </c>
      <c r="X5073">
        <v>35.406351370761612</v>
      </c>
      <c r="Y5073">
        <v>0</v>
      </c>
      <c r="Z5073">
        <v>0</v>
      </c>
      <c r="AA5073">
        <v>0</v>
      </c>
      <c r="AB5073">
        <v>27.53097982758835</v>
      </c>
      <c r="AC5073">
        <v>0</v>
      </c>
      <c r="AD5073">
        <v>0</v>
      </c>
      <c r="AE5073">
        <v>62.937331198349966</v>
      </c>
    </row>
    <row r="5074" spans="1:31" x14ac:dyDescent="0.25">
      <c r="A5074">
        <v>2389832</v>
      </c>
      <c r="B5074">
        <v>1</v>
      </c>
      <c r="C5074" t="s">
        <v>80</v>
      </c>
      <c r="D5074" t="s">
        <v>106</v>
      </c>
      <c r="E5074" t="s">
        <v>157</v>
      </c>
      <c r="F5074" t="s">
        <v>14668</v>
      </c>
      <c r="G5074" t="s">
        <v>272</v>
      </c>
      <c r="H5074" t="s">
        <v>135</v>
      </c>
      <c r="I5074" t="s">
        <v>136</v>
      </c>
      <c r="J5074" t="s">
        <v>137</v>
      </c>
      <c r="K5074" t="s">
        <v>163</v>
      </c>
      <c r="L5074" t="s">
        <v>14669</v>
      </c>
      <c r="M5074" t="s">
        <v>14670</v>
      </c>
      <c r="N5074">
        <v>0.90416666599999995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0.6392584170070934</v>
      </c>
      <c r="AA5074">
        <v>0</v>
      </c>
      <c r="AB5074">
        <v>0</v>
      </c>
      <c r="AC5074">
        <v>0</v>
      </c>
      <c r="AD5074">
        <v>0</v>
      </c>
      <c r="AE5074">
        <v>0.6392584170070934</v>
      </c>
    </row>
    <row r="5075" spans="1:31" x14ac:dyDescent="0.25">
      <c r="A5075">
        <v>2389497</v>
      </c>
      <c r="B5075">
        <v>1</v>
      </c>
      <c r="C5075" t="s">
        <v>80</v>
      </c>
      <c r="D5075" t="s">
        <v>99</v>
      </c>
      <c r="E5075" t="s">
        <v>157</v>
      </c>
      <c r="F5075" t="s">
        <v>14671</v>
      </c>
      <c r="G5075" t="s">
        <v>276</v>
      </c>
      <c r="H5075" t="s">
        <v>135</v>
      </c>
      <c r="I5075" t="s">
        <v>136</v>
      </c>
      <c r="J5075" t="s">
        <v>137</v>
      </c>
      <c r="K5075" t="s">
        <v>163</v>
      </c>
      <c r="L5075" t="s">
        <v>14672</v>
      </c>
      <c r="M5075" t="s">
        <v>14673</v>
      </c>
      <c r="N5075">
        <v>1.179444444</v>
      </c>
      <c r="O5075">
        <v>0</v>
      </c>
      <c r="P5075">
        <v>66</v>
      </c>
      <c r="Q5075">
        <v>0</v>
      </c>
      <c r="R5075">
        <v>0</v>
      </c>
      <c r="S5075">
        <v>0</v>
      </c>
      <c r="T5075">
        <v>8</v>
      </c>
      <c r="U5075">
        <v>0</v>
      </c>
      <c r="V5075">
        <v>0</v>
      </c>
      <c r="W5075">
        <v>0</v>
      </c>
      <c r="X5075">
        <v>13.583852540742148</v>
      </c>
      <c r="Y5075">
        <v>0</v>
      </c>
      <c r="Z5075">
        <v>0</v>
      </c>
      <c r="AA5075">
        <v>0</v>
      </c>
      <c r="AB5075">
        <v>7.3287895559492959</v>
      </c>
      <c r="AC5075">
        <v>0</v>
      </c>
      <c r="AD5075">
        <v>0</v>
      </c>
      <c r="AE5075">
        <v>20.912642096691442</v>
      </c>
    </row>
    <row r="5076" spans="1:31" x14ac:dyDescent="0.25">
      <c r="A5076">
        <v>2389620</v>
      </c>
      <c r="B5076">
        <v>1</v>
      </c>
      <c r="C5076" t="s">
        <v>80</v>
      </c>
      <c r="D5076" t="s">
        <v>108</v>
      </c>
      <c r="E5076" t="s">
        <v>157</v>
      </c>
      <c r="F5076" t="s">
        <v>1328</v>
      </c>
      <c r="G5076" t="s">
        <v>272</v>
      </c>
      <c r="H5076" t="s">
        <v>135</v>
      </c>
      <c r="I5076" t="s">
        <v>136</v>
      </c>
      <c r="J5076" t="s">
        <v>137</v>
      </c>
      <c r="K5076" t="s">
        <v>163</v>
      </c>
      <c r="L5076" t="s">
        <v>14674</v>
      </c>
      <c r="M5076" t="s">
        <v>14675</v>
      </c>
      <c r="N5076">
        <v>1.8077777770000001</v>
      </c>
      <c r="O5076">
        <v>0</v>
      </c>
      <c r="P5076">
        <v>4</v>
      </c>
      <c r="Q5076">
        <v>0</v>
      </c>
      <c r="R5076">
        <v>2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0.61049857591975776</v>
      </c>
      <c r="Y5076">
        <v>0</v>
      </c>
      <c r="Z5076">
        <v>8.595103176433641</v>
      </c>
      <c r="AA5076">
        <v>0</v>
      </c>
      <c r="AB5076">
        <v>0</v>
      </c>
      <c r="AC5076">
        <v>0</v>
      </c>
      <c r="AD5076">
        <v>0</v>
      </c>
      <c r="AE5076">
        <v>9.2056017523533988</v>
      </c>
    </row>
    <row r="5077" spans="1:31" x14ac:dyDescent="0.25">
      <c r="A5077">
        <v>2389852</v>
      </c>
      <c r="B5077">
        <v>1</v>
      </c>
      <c r="C5077" t="s">
        <v>80</v>
      </c>
      <c r="D5077" t="s">
        <v>107</v>
      </c>
      <c r="E5077" t="s">
        <v>157</v>
      </c>
      <c r="F5077" t="s">
        <v>14676</v>
      </c>
      <c r="G5077" t="s">
        <v>254</v>
      </c>
      <c r="H5077" t="s">
        <v>135</v>
      </c>
      <c r="I5077" t="s">
        <v>136</v>
      </c>
      <c r="J5077" t="s">
        <v>137</v>
      </c>
      <c r="K5077" t="s">
        <v>163</v>
      </c>
      <c r="L5077" t="s">
        <v>14677</v>
      </c>
      <c r="M5077" t="s">
        <v>14678</v>
      </c>
      <c r="N5077">
        <v>0.61222222199999998</v>
      </c>
      <c r="O5077">
        <v>0</v>
      </c>
      <c r="P5077">
        <v>218</v>
      </c>
      <c r="Q5077">
        <v>0</v>
      </c>
      <c r="R5077">
        <v>0</v>
      </c>
      <c r="S5077">
        <v>0</v>
      </c>
      <c r="T5077">
        <v>4</v>
      </c>
      <c r="U5077">
        <v>0</v>
      </c>
      <c r="V5077">
        <v>0</v>
      </c>
      <c r="W5077">
        <v>0</v>
      </c>
      <c r="X5077">
        <v>21.830999210807512</v>
      </c>
      <c r="Y5077">
        <v>0</v>
      </c>
      <c r="Z5077">
        <v>0</v>
      </c>
      <c r="AA5077">
        <v>0</v>
      </c>
      <c r="AB5077">
        <v>1.9200820739808711</v>
      </c>
      <c r="AC5077">
        <v>0</v>
      </c>
      <c r="AD5077">
        <v>0</v>
      </c>
      <c r="AE5077">
        <v>23.751081284788384</v>
      </c>
    </row>
    <row r="5078" spans="1:31" x14ac:dyDescent="0.25">
      <c r="A5078">
        <v>2389597</v>
      </c>
      <c r="B5078">
        <v>1</v>
      </c>
      <c r="C5078" t="s">
        <v>81</v>
      </c>
      <c r="D5078" t="s">
        <v>120</v>
      </c>
      <c r="E5078" t="s">
        <v>181</v>
      </c>
      <c r="F5078" t="s">
        <v>10865</v>
      </c>
      <c r="G5078" t="s">
        <v>183</v>
      </c>
      <c r="H5078" t="s">
        <v>135</v>
      </c>
      <c r="I5078" t="s">
        <v>136</v>
      </c>
      <c r="J5078" t="s">
        <v>137</v>
      </c>
      <c r="K5078" t="s">
        <v>163</v>
      </c>
      <c r="L5078" t="s">
        <v>14679</v>
      </c>
      <c r="M5078" t="s">
        <v>14680</v>
      </c>
      <c r="N5078">
        <v>1.905277777</v>
      </c>
      <c r="O5078">
        <v>0</v>
      </c>
      <c r="P5078">
        <v>2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1.2576516318007777E-2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1.2576516318007777E-2</v>
      </c>
    </row>
    <row r="5079" spans="1:31" x14ac:dyDescent="0.25">
      <c r="A5079">
        <v>2389477</v>
      </c>
      <c r="B5079">
        <v>1</v>
      </c>
      <c r="C5079" t="s">
        <v>80</v>
      </c>
      <c r="D5079" t="s">
        <v>100</v>
      </c>
      <c r="E5079" t="s">
        <v>153</v>
      </c>
      <c r="F5079" t="s">
        <v>1670</v>
      </c>
      <c r="G5079" t="s">
        <v>147</v>
      </c>
      <c r="H5079" t="s">
        <v>143</v>
      </c>
      <c r="I5079" t="s">
        <v>136</v>
      </c>
      <c r="J5079" t="s">
        <v>137</v>
      </c>
      <c r="K5079" t="s">
        <v>138</v>
      </c>
      <c r="L5079" t="s">
        <v>14681</v>
      </c>
      <c r="M5079" t="s">
        <v>14682</v>
      </c>
      <c r="N5079">
        <v>9.0352777769999992</v>
      </c>
      <c r="O5079">
        <v>4</v>
      </c>
      <c r="P5079">
        <v>1649</v>
      </c>
      <c r="Q5079">
        <v>4</v>
      </c>
      <c r="R5079">
        <v>101</v>
      </c>
      <c r="S5079">
        <v>9</v>
      </c>
      <c r="T5079">
        <v>72</v>
      </c>
      <c r="U5079">
        <v>0</v>
      </c>
      <c r="V5079">
        <v>0</v>
      </c>
      <c r="W5079">
        <v>669.92400528877795</v>
      </c>
      <c r="X5079">
        <v>2185.5455561946269</v>
      </c>
      <c r="Y5079">
        <v>62.167568839183666</v>
      </c>
      <c r="Z5079">
        <v>327.70941566955935</v>
      </c>
      <c r="AA5079">
        <v>355.66621256209027</v>
      </c>
      <c r="AB5079">
        <v>409.52498584527291</v>
      </c>
      <c r="AC5079">
        <v>0</v>
      </c>
      <c r="AD5079">
        <v>0</v>
      </c>
      <c r="AE5079">
        <v>4010.5377443995112</v>
      </c>
    </row>
    <row r="5080" spans="1:31" x14ac:dyDescent="0.25">
      <c r="A5080">
        <v>2389454</v>
      </c>
      <c r="B5080">
        <v>1</v>
      </c>
      <c r="C5080" t="s">
        <v>81</v>
      </c>
      <c r="D5080" t="s">
        <v>121</v>
      </c>
      <c r="E5080" t="s">
        <v>279</v>
      </c>
      <c r="F5080" t="s">
        <v>7326</v>
      </c>
      <c r="G5080" t="s">
        <v>134</v>
      </c>
      <c r="H5080" t="s">
        <v>143</v>
      </c>
      <c r="I5080" t="s">
        <v>136</v>
      </c>
      <c r="J5080" t="s">
        <v>137</v>
      </c>
      <c r="K5080" t="s">
        <v>138</v>
      </c>
      <c r="L5080" t="s">
        <v>14683</v>
      </c>
      <c r="M5080" t="s">
        <v>14684</v>
      </c>
      <c r="N5080">
        <v>4.0894444439999997</v>
      </c>
      <c r="O5080">
        <v>0</v>
      </c>
      <c r="P5080">
        <v>283</v>
      </c>
      <c r="Q5080">
        <v>4</v>
      </c>
      <c r="R5080">
        <v>37</v>
      </c>
      <c r="S5080">
        <v>6</v>
      </c>
      <c r="T5080">
        <v>14</v>
      </c>
      <c r="U5080">
        <v>0</v>
      </c>
      <c r="V5080">
        <v>0</v>
      </c>
      <c r="W5080">
        <v>0</v>
      </c>
      <c r="X5080">
        <v>161.36388894477281</v>
      </c>
      <c r="Y5080">
        <v>13.367348231978815</v>
      </c>
      <c r="Z5080">
        <v>42.871594200939541</v>
      </c>
      <c r="AA5080">
        <v>101.72575264807222</v>
      </c>
      <c r="AB5080">
        <v>53.819734899895785</v>
      </c>
      <c r="AC5080">
        <v>0</v>
      </c>
      <c r="AD5080">
        <v>0</v>
      </c>
      <c r="AE5080">
        <v>373.14831892565911</v>
      </c>
    </row>
    <row r="5081" spans="1:31" x14ac:dyDescent="0.25">
      <c r="A5081">
        <v>2389932</v>
      </c>
      <c r="B5081">
        <v>1</v>
      </c>
      <c r="C5081" t="s">
        <v>80</v>
      </c>
      <c r="D5081" t="s">
        <v>99</v>
      </c>
      <c r="E5081" t="s">
        <v>181</v>
      </c>
      <c r="F5081" t="s">
        <v>14685</v>
      </c>
      <c r="G5081" t="s">
        <v>183</v>
      </c>
      <c r="H5081" t="s">
        <v>135</v>
      </c>
      <c r="I5081" t="s">
        <v>136</v>
      </c>
      <c r="J5081" t="s">
        <v>137</v>
      </c>
      <c r="K5081" t="s">
        <v>163</v>
      </c>
      <c r="L5081" t="s">
        <v>14686</v>
      </c>
      <c r="M5081" t="s">
        <v>14687</v>
      </c>
      <c r="N5081">
        <v>1.911944444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0.14352082211293526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0.14352082211293526</v>
      </c>
    </row>
    <row r="5082" spans="1:31" x14ac:dyDescent="0.25">
      <c r="A5082">
        <v>2389789</v>
      </c>
      <c r="B5082">
        <v>1</v>
      </c>
      <c r="C5082" t="s">
        <v>80</v>
      </c>
      <c r="D5082" t="s">
        <v>96</v>
      </c>
      <c r="E5082" t="s">
        <v>181</v>
      </c>
      <c r="F5082" t="s">
        <v>14688</v>
      </c>
      <c r="G5082" t="s">
        <v>183</v>
      </c>
      <c r="H5082" t="s">
        <v>135</v>
      </c>
      <c r="I5082" t="s">
        <v>136</v>
      </c>
      <c r="J5082" t="s">
        <v>137</v>
      </c>
      <c r="K5082" t="s">
        <v>163</v>
      </c>
      <c r="L5082" t="s">
        <v>14689</v>
      </c>
      <c r="M5082" t="s">
        <v>14690</v>
      </c>
      <c r="N5082">
        <v>3.7469444439999999</v>
      </c>
      <c r="O5082">
        <v>0</v>
      </c>
      <c r="P5082">
        <v>5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4.8381634663620003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4.8381634663620003</v>
      </c>
    </row>
    <row r="5083" spans="1:31" x14ac:dyDescent="0.25">
      <c r="A5083">
        <v>2389826</v>
      </c>
      <c r="B5083">
        <v>1</v>
      </c>
      <c r="C5083" t="s">
        <v>80</v>
      </c>
      <c r="D5083" t="s">
        <v>89</v>
      </c>
      <c r="E5083" t="s">
        <v>181</v>
      </c>
      <c r="F5083" t="s">
        <v>14691</v>
      </c>
      <c r="G5083" t="s">
        <v>231</v>
      </c>
      <c r="H5083" t="s">
        <v>135</v>
      </c>
      <c r="I5083" t="s">
        <v>136</v>
      </c>
      <c r="J5083" t="s">
        <v>137</v>
      </c>
      <c r="K5083" t="s">
        <v>163</v>
      </c>
      <c r="L5083" t="s">
        <v>14692</v>
      </c>
      <c r="M5083" t="s">
        <v>14693</v>
      </c>
      <c r="N5083">
        <v>1.1930555549999999</v>
      </c>
      <c r="O5083">
        <v>0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0.77481173724003483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0.77481173724003483</v>
      </c>
    </row>
    <row r="5084" spans="1:31" x14ac:dyDescent="0.25">
      <c r="A5084">
        <v>2389540</v>
      </c>
      <c r="B5084">
        <v>1</v>
      </c>
      <c r="C5084" t="s">
        <v>80</v>
      </c>
      <c r="D5084" t="s">
        <v>96</v>
      </c>
      <c r="E5084" t="s">
        <v>181</v>
      </c>
      <c r="F5084" t="s">
        <v>14694</v>
      </c>
      <c r="G5084" t="s">
        <v>231</v>
      </c>
      <c r="H5084" t="s">
        <v>135</v>
      </c>
      <c r="I5084" t="s">
        <v>136</v>
      </c>
      <c r="J5084" t="s">
        <v>137</v>
      </c>
      <c r="K5084" t="s">
        <v>163</v>
      </c>
      <c r="L5084" t="s">
        <v>14695</v>
      </c>
      <c r="M5084" t="s">
        <v>14696</v>
      </c>
      <c r="N5084">
        <v>2.801388888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</row>
    <row r="5085" spans="1:31" x14ac:dyDescent="0.25">
      <c r="A5085">
        <v>2389440</v>
      </c>
      <c r="B5085">
        <v>1</v>
      </c>
      <c r="C5085" t="s">
        <v>81</v>
      </c>
      <c r="D5085" t="s">
        <v>112</v>
      </c>
      <c r="E5085" t="s">
        <v>157</v>
      </c>
      <c r="F5085" t="s">
        <v>14697</v>
      </c>
      <c r="G5085" t="s">
        <v>272</v>
      </c>
      <c r="H5085" t="s">
        <v>135</v>
      </c>
      <c r="I5085" t="s">
        <v>136</v>
      </c>
      <c r="J5085" t="s">
        <v>137</v>
      </c>
      <c r="K5085" t="s">
        <v>163</v>
      </c>
      <c r="L5085" t="s">
        <v>14698</v>
      </c>
      <c r="M5085" t="s">
        <v>14699</v>
      </c>
      <c r="N5085">
        <v>5.24</v>
      </c>
      <c r="O5085">
        <v>0</v>
      </c>
      <c r="P5085">
        <v>12</v>
      </c>
      <c r="Q5085">
        <v>0</v>
      </c>
      <c r="R5085">
        <v>1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</row>
    <row r="5086" spans="1:31" x14ac:dyDescent="0.25">
      <c r="A5086">
        <v>2389772</v>
      </c>
      <c r="B5086">
        <v>1</v>
      </c>
      <c r="C5086" t="s">
        <v>80</v>
      </c>
      <c r="D5086" t="s">
        <v>110</v>
      </c>
      <c r="E5086" t="s">
        <v>181</v>
      </c>
      <c r="F5086" t="s">
        <v>14700</v>
      </c>
      <c r="G5086" t="s">
        <v>235</v>
      </c>
      <c r="H5086" t="s">
        <v>135</v>
      </c>
      <c r="I5086" t="s">
        <v>136</v>
      </c>
      <c r="J5086" t="s">
        <v>3</v>
      </c>
      <c r="K5086" t="s">
        <v>163</v>
      </c>
      <c r="L5086" t="s">
        <v>14701</v>
      </c>
      <c r="M5086" t="s">
        <v>14702</v>
      </c>
      <c r="N5086">
        <v>4.1430555550000001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7</v>
      </c>
      <c r="U5086">
        <v>0</v>
      </c>
      <c r="V5086">
        <v>0</v>
      </c>
      <c r="W5086">
        <v>0</v>
      </c>
      <c r="X5086">
        <v>21.534399347120583</v>
      </c>
      <c r="Y5086">
        <v>0</v>
      </c>
      <c r="Z5086">
        <v>0</v>
      </c>
      <c r="AA5086">
        <v>0</v>
      </c>
      <c r="AB5086">
        <v>60.897218300726763</v>
      </c>
      <c r="AC5086">
        <v>0</v>
      </c>
      <c r="AD5086">
        <v>0</v>
      </c>
      <c r="AE5086">
        <v>82.431617647847347</v>
      </c>
    </row>
    <row r="5087" spans="1:31" x14ac:dyDescent="0.25">
      <c r="A5087">
        <v>2389795</v>
      </c>
      <c r="B5087">
        <v>1</v>
      </c>
      <c r="C5087" t="s">
        <v>81</v>
      </c>
      <c r="D5087" t="s">
        <v>112</v>
      </c>
      <c r="E5087" t="s">
        <v>153</v>
      </c>
      <c r="F5087" t="s">
        <v>9122</v>
      </c>
      <c r="G5087" t="s">
        <v>162</v>
      </c>
      <c r="H5087" t="s">
        <v>143</v>
      </c>
      <c r="I5087" t="s">
        <v>136</v>
      </c>
      <c r="J5087" t="s">
        <v>137</v>
      </c>
      <c r="K5087" t="s">
        <v>163</v>
      </c>
      <c r="L5087" t="s">
        <v>14703</v>
      </c>
      <c r="M5087" t="s">
        <v>14704</v>
      </c>
      <c r="N5087">
        <v>0.50777777700000004</v>
      </c>
      <c r="O5087">
        <v>0</v>
      </c>
      <c r="P5087">
        <v>3</v>
      </c>
      <c r="Q5087">
        <v>12</v>
      </c>
      <c r="R5087">
        <v>71</v>
      </c>
      <c r="S5087">
        <v>7</v>
      </c>
      <c r="T5087">
        <v>7</v>
      </c>
      <c r="U5087">
        <v>0</v>
      </c>
      <c r="V5087">
        <v>0</v>
      </c>
      <c r="W5087">
        <v>0</v>
      </c>
      <c r="X5087">
        <v>1.1580956532781277</v>
      </c>
      <c r="Y5087">
        <v>210.58313756451381</v>
      </c>
      <c r="Z5087">
        <v>25.03425851683642</v>
      </c>
      <c r="AA5087">
        <v>6.093189963137589</v>
      </c>
      <c r="AB5087">
        <v>4.1637898463053205</v>
      </c>
      <c r="AC5087">
        <v>0</v>
      </c>
      <c r="AD5087">
        <v>0</v>
      </c>
      <c r="AE5087">
        <v>247.03247154407126</v>
      </c>
    </row>
    <row r="5088" spans="1:31" x14ac:dyDescent="0.25">
      <c r="A5088">
        <v>2389463</v>
      </c>
      <c r="B5088">
        <v>1</v>
      </c>
      <c r="C5088" t="s">
        <v>81</v>
      </c>
      <c r="D5088" t="s">
        <v>128</v>
      </c>
      <c r="E5088" t="s">
        <v>181</v>
      </c>
      <c r="F5088" t="s">
        <v>14113</v>
      </c>
      <c r="G5088" t="s">
        <v>231</v>
      </c>
      <c r="H5088" t="s">
        <v>135</v>
      </c>
      <c r="I5088" t="s">
        <v>136</v>
      </c>
      <c r="J5088" t="s">
        <v>137</v>
      </c>
      <c r="K5088" t="s">
        <v>163</v>
      </c>
      <c r="L5088" t="s">
        <v>14705</v>
      </c>
      <c r="M5088" t="s">
        <v>14706</v>
      </c>
      <c r="N5088">
        <v>1.6950000000000001</v>
      </c>
      <c r="O5088">
        <v>0</v>
      </c>
      <c r="P5088">
        <v>15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3.6981407714458761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3.6981407714458761</v>
      </c>
    </row>
    <row r="5089" spans="1:31" x14ac:dyDescent="0.25">
      <c r="A5089">
        <v>2389632</v>
      </c>
      <c r="B5089">
        <v>1</v>
      </c>
      <c r="C5089" t="s">
        <v>81</v>
      </c>
      <c r="D5089" t="s">
        <v>127</v>
      </c>
      <c r="E5089" t="s">
        <v>176</v>
      </c>
      <c r="F5089" t="s">
        <v>14707</v>
      </c>
      <c r="G5089" t="s">
        <v>235</v>
      </c>
      <c r="H5089" t="s">
        <v>135</v>
      </c>
      <c r="I5089" t="s">
        <v>136</v>
      </c>
      <c r="J5089" t="s">
        <v>3</v>
      </c>
      <c r="K5089" t="s">
        <v>163</v>
      </c>
      <c r="L5089" t="s">
        <v>14708</v>
      </c>
      <c r="M5089" t="s">
        <v>14709</v>
      </c>
      <c r="N5089">
        <v>3.8280555550000002</v>
      </c>
      <c r="O5089">
        <v>0</v>
      </c>
      <c r="P5089">
        <v>92</v>
      </c>
      <c r="Q5089">
        <v>0</v>
      </c>
      <c r="R5089">
        <v>0</v>
      </c>
      <c r="S5089">
        <v>0</v>
      </c>
      <c r="T5089">
        <v>1</v>
      </c>
      <c r="U5089">
        <v>0</v>
      </c>
      <c r="V5089">
        <v>0</v>
      </c>
      <c r="W5089">
        <v>0</v>
      </c>
      <c r="X5089">
        <v>59.595770589599539</v>
      </c>
      <c r="Y5089">
        <v>0</v>
      </c>
      <c r="Z5089">
        <v>0</v>
      </c>
      <c r="AA5089">
        <v>0</v>
      </c>
      <c r="AB5089">
        <v>5.1622209222027271</v>
      </c>
      <c r="AC5089">
        <v>0</v>
      </c>
      <c r="AD5089">
        <v>0</v>
      </c>
      <c r="AE5089">
        <v>64.75799151180226</v>
      </c>
    </row>
    <row r="5090" spans="1:31" x14ac:dyDescent="0.25">
      <c r="A5090">
        <v>2389841</v>
      </c>
      <c r="B5090">
        <v>1</v>
      </c>
      <c r="C5090" t="s">
        <v>80</v>
      </c>
      <c r="D5090" t="s">
        <v>84</v>
      </c>
      <c r="E5090" t="s">
        <v>157</v>
      </c>
      <c r="F5090" t="s">
        <v>14710</v>
      </c>
      <c r="G5090" t="s">
        <v>272</v>
      </c>
      <c r="H5090" t="s">
        <v>135</v>
      </c>
      <c r="I5090" t="s">
        <v>136</v>
      </c>
      <c r="J5090" t="s">
        <v>137</v>
      </c>
      <c r="K5090" t="s">
        <v>163</v>
      </c>
      <c r="L5090" t="s">
        <v>14711</v>
      </c>
      <c r="M5090" t="s">
        <v>14712</v>
      </c>
      <c r="N5090">
        <v>2.2686111109999998</v>
      </c>
      <c r="O5090">
        <v>0</v>
      </c>
      <c r="P5090">
        <v>235</v>
      </c>
      <c r="Q5090">
        <v>0</v>
      </c>
      <c r="R5090">
        <v>0</v>
      </c>
      <c r="S5090">
        <v>0</v>
      </c>
      <c r="T5090">
        <v>12</v>
      </c>
      <c r="U5090">
        <v>0</v>
      </c>
      <c r="V5090">
        <v>0</v>
      </c>
      <c r="W5090">
        <v>0</v>
      </c>
      <c r="X5090">
        <v>123.6766530132868</v>
      </c>
      <c r="Y5090">
        <v>0</v>
      </c>
      <c r="Z5090">
        <v>0</v>
      </c>
      <c r="AA5090">
        <v>0</v>
      </c>
      <c r="AB5090">
        <v>27.882812872509824</v>
      </c>
      <c r="AC5090">
        <v>0</v>
      </c>
      <c r="AD5090">
        <v>0</v>
      </c>
      <c r="AE5090">
        <v>151.55946588579661</v>
      </c>
    </row>
    <row r="5091" spans="1:31" x14ac:dyDescent="0.25">
      <c r="A5091">
        <v>2389941</v>
      </c>
      <c r="B5091">
        <v>1</v>
      </c>
      <c r="C5091" t="s">
        <v>81</v>
      </c>
      <c r="D5091" t="s">
        <v>113</v>
      </c>
      <c r="E5091" t="s">
        <v>279</v>
      </c>
      <c r="F5091" t="s">
        <v>14713</v>
      </c>
      <c r="G5091" t="s">
        <v>254</v>
      </c>
      <c r="H5091" t="s">
        <v>143</v>
      </c>
      <c r="I5091" t="s">
        <v>136</v>
      </c>
      <c r="J5091" t="s">
        <v>137</v>
      </c>
      <c r="K5091" t="s">
        <v>163</v>
      </c>
      <c r="L5091" t="s">
        <v>14714</v>
      </c>
      <c r="M5091" t="s">
        <v>14715</v>
      </c>
      <c r="N5091">
        <v>0.39694444400000001</v>
      </c>
      <c r="O5091">
        <v>2</v>
      </c>
      <c r="P5091">
        <v>1501</v>
      </c>
      <c r="Q5091">
        <v>16</v>
      </c>
      <c r="R5091">
        <v>405</v>
      </c>
      <c r="S5091">
        <v>12</v>
      </c>
      <c r="T5091">
        <v>122</v>
      </c>
      <c r="U5091">
        <v>0</v>
      </c>
      <c r="V5091">
        <v>1</v>
      </c>
      <c r="W5091">
        <v>0.25710524549647362</v>
      </c>
      <c r="X5091">
        <v>98.835078339034737</v>
      </c>
      <c r="Y5091">
        <v>2.4637844265477877</v>
      </c>
      <c r="Z5091">
        <v>86.197501827810811</v>
      </c>
      <c r="AA5091">
        <v>17.950282693540199</v>
      </c>
      <c r="AB5091">
        <v>21.88372138777255</v>
      </c>
      <c r="AC5091">
        <v>0</v>
      </c>
      <c r="AD5091">
        <v>3.7841388086783334E-2</v>
      </c>
      <c r="AE5091">
        <v>227.62531530828934</v>
      </c>
    </row>
    <row r="5092" spans="1:31" x14ac:dyDescent="0.25">
      <c r="A5092">
        <v>2389649</v>
      </c>
      <c r="B5092">
        <v>1</v>
      </c>
      <c r="C5092" t="s">
        <v>81</v>
      </c>
      <c r="D5092" t="s">
        <v>118</v>
      </c>
      <c r="E5092" t="s">
        <v>157</v>
      </c>
      <c r="F5092" t="s">
        <v>14716</v>
      </c>
      <c r="G5092" t="s">
        <v>134</v>
      </c>
      <c r="H5092" t="s">
        <v>135</v>
      </c>
      <c r="I5092" t="s">
        <v>136</v>
      </c>
      <c r="J5092" t="s">
        <v>137</v>
      </c>
      <c r="K5092" t="s">
        <v>138</v>
      </c>
      <c r="L5092" t="s">
        <v>14717</v>
      </c>
      <c r="M5092" t="s">
        <v>14718</v>
      </c>
      <c r="N5092">
        <v>1.669166666</v>
      </c>
      <c r="O5092">
        <v>0</v>
      </c>
      <c r="P5092">
        <v>6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2.0425456975515601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2.0425456975515601</v>
      </c>
    </row>
    <row r="5093" spans="1:31" x14ac:dyDescent="0.25">
      <c r="A5093">
        <v>2389626</v>
      </c>
      <c r="B5093">
        <v>1</v>
      </c>
      <c r="C5093" t="s">
        <v>81</v>
      </c>
      <c r="D5093" t="s">
        <v>128</v>
      </c>
      <c r="E5093" t="s">
        <v>181</v>
      </c>
      <c r="F5093" t="s">
        <v>14719</v>
      </c>
      <c r="G5093" t="s">
        <v>231</v>
      </c>
      <c r="H5093" t="s">
        <v>135</v>
      </c>
      <c r="I5093" t="s">
        <v>136</v>
      </c>
      <c r="J5093" t="s">
        <v>137</v>
      </c>
      <c r="K5093" t="s">
        <v>163</v>
      </c>
      <c r="L5093" t="s">
        <v>14720</v>
      </c>
      <c r="M5093" t="s">
        <v>14721</v>
      </c>
      <c r="N5093">
        <v>0.62666666599999998</v>
      </c>
      <c r="O5093">
        <v>0</v>
      </c>
      <c r="P5093">
        <v>5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0.39741619643516002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0.39741619643516002</v>
      </c>
    </row>
    <row r="5094" spans="1:31" x14ac:dyDescent="0.25">
      <c r="A5094">
        <v>2389609</v>
      </c>
      <c r="B5094">
        <v>1</v>
      </c>
      <c r="C5094" t="s">
        <v>80</v>
      </c>
      <c r="D5094" t="s">
        <v>109</v>
      </c>
      <c r="E5094" t="s">
        <v>153</v>
      </c>
      <c r="F5094" t="s">
        <v>14722</v>
      </c>
      <c r="G5094" t="s">
        <v>254</v>
      </c>
      <c r="H5094" t="s">
        <v>143</v>
      </c>
      <c r="I5094" t="s">
        <v>417</v>
      </c>
      <c r="J5094" t="s">
        <v>137</v>
      </c>
      <c r="K5094" t="s">
        <v>163</v>
      </c>
      <c r="L5094" t="s">
        <v>14723</v>
      </c>
      <c r="M5094" t="s">
        <v>14724</v>
      </c>
      <c r="N5094">
        <v>3.5000000000000003E-2</v>
      </c>
      <c r="O5094">
        <v>0</v>
      </c>
      <c r="P5094">
        <v>717</v>
      </c>
      <c r="Q5094">
        <v>1</v>
      </c>
      <c r="R5094">
        <v>129</v>
      </c>
      <c r="S5094">
        <v>9</v>
      </c>
      <c r="T5094">
        <v>165</v>
      </c>
      <c r="U5094">
        <v>0</v>
      </c>
      <c r="V5094">
        <v>0</v>
      </c>
      <c r="W5094">
        <v>0</v>
      </c>
      <c r="X5094">
        <v>3.6321702184032301</v>
      </c>
      <c r="Y5094">
        <v>0</v>
      </c>
      <c r="Z5094">
        <v>2.1584171864000203</v>
      </c>
      <c r="AA5094">
        <v>2.3886002565974853</v>
      </c>
      <c r="AB5094">
        <v>3.5949919282504164</v>
      </c>
      <c r="AC5094">
        <v>0</v>
      </c>
      <c r="AD5094">
        <v>0</v>
      </c>
      <c r="AE5094">
        <v>11.774179589651151</v>
      </c>
    </row>
    <row r="5095" spans="1:31" x14ac:dyDescent="0.25">
      <c r="A5095">
        <v>2389855</v>
      </c>
      <c r="B5095">
        <v>1</v>
      </c>
      <c r="C5095" t="s">
        <v>80</v>
      </c>
      <c r="D5095" t="s">
        <v>93</v>
      </c>
      <c r="E5095" t="s">
        <v>157</v>
      </c>
      <c r="F5095" t="s">
        <v>14725</v>
      </c>
      <c r="G5095" t="s">
        <v>272</v>
      </c>
      <c r="H5095" t="s">
        <v>135</v>
      </c>
      <c r="I5095" t="s">
        <v>136</v>
      </c>
      <c r="J5095" t="s">
        <v>137</v>
      </c>
      <c r="K5095" t="s">
        <v>163</v>
      </c>
      <c r="L5095" t="s">
        <v>14726</v>
      </c>
      <c r="M5095" t="s">
        <v>14727</v>
      </c>
      <c r="N5095">
        <v>1.7116666659999999</v>
      </c>
      <c r="O5095">
        <v>0</v>
      </c>
      <c r="P5095">
        <v>20</v>
      </c>
      <c r="Q5095">
        <v>0</v>
      </c>
      <c r="R5095">
        <v>11</v>
      </c>
      <c r="S5095">
        <v>0</v>
      </c>
      <c r="T5095">
        <v>13</v>
      </c>
      <c r="U5095">
        <v>0</v>
      </c>
      <c r="V5095">
        <v>0</v>
      </c>
      <c r="W5095">
        <v>0</v>
      </c>
      <c r="X5095">
        <v>7.8375342361105087</v>
      </c>
      <c r="Y5095">
        <v>0</v>
      </c>
      <c r="Z5095">
        <v>10.332256544689001</v>
      </c>
      <c r="AA5095">
        <v>0</v>
      </c>
      <c r="AB5095">
        <v>12.355891529403113</v>
      </c>
      <c r="AC5095">
        <v>0</v>
      </c>
      <c r="AD5095">
        <v>0</v>
      </c>
      <c r="AE5095">
        <v>30.525682310202622</v>
      </c>
    </row>
    <row r="5096" spans="1:31" x14ac:dyDescent="0.25">
      <c r="A5096">
        <v>2389878</v>
      </c>
      <c r="B5096">
        <v>1</v>
      </c>
      <c r="C5096" t="s">
        <v>81</v>
      </c>
      <c r="D5096" t="s">
        <v>121</v>
      </c>
      <c r="E5096" t="s">
        <v>157</v>
      </c>
      <c r="F5096" t="s">
        <v>11727</v>
      </c>
      <c r="G5096" t="s">
        <v>304</v>
      </c>
      <c r="H5096" t="s">
        <v>135</v>
      </c>
      <c r="I5096" t="s">
        <v>136</v>
      </c>
      <c r="J5096" t="s">
        <v>137</v>
      </c>
      <c r="K5096" t="s">
        <v>163</v>
      </c>
      <c r="L5096" t="s">
        <v>14728</v>
      </c>
      <c r="M5096" t="s">
        <v>14729</v>
      </c>
      <c r="N5096">
        <v>3.593611111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3</v>
      </c>
      <c r="U5096">
        <v>0</v>
      </c>
      <c r="V5096">
        <v>0</v>
      </c>
      <c r="W5096">
        <v>0</v>
      </c>
      <c r="X5096">
        <v>0.79973605966049988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0.79973605966049988</v>
      </c>
    </row>
    <row r="5097" spans="1:31" x14ac:dyDescent="0.25">
      <c r="A5097">
        <v>2389480</v>
      </c>
      <c r="B5097">
        <v>1</v>
      </c>
      <c r="C5097" t="s">
        <v>81</v>
      </c>
      <c r="D5097" t="s">
        <v>113</v>
      </c>
      <c r="E5097" t="s">
        <v>279</v>
      </c>
      <c r="F5097" t="s">
        <v>14730</v>
      </c>
      <c r="G5097" t="s">
        <v>162</v>
      </c>
      <c r="H5097" t="s">
        <v>143</v>
      </c>
      <c r="I5097" t="s">
        <v>136</v>
      </c>
      <c r="J5097" t="s">
        <v>137</v>
      </c>
      <c r="K5097" t="s">
        <v>163</v>
      </c>
      <c r="L5097" t="s">
        <v>14731</v>
      </c>
      <c r="M5097" t="s">
        <v>14732</v>
      </c>
      <c r="N5097">
        <v>0.24916666600000001</v>
      </c>
      <c r="O5097">
        <v>0</v>
      </c>
      <c r="P5097">
        <v>468</v>
      </c>
      <c r="Q5097">
        <v>0</v>
      </c>
      <c r="R5097">
        <v>76</v>
      </c>
      <c r="S5097">
        <v>3</v>
      </c>
      <c r="T5097">
        <v>10</v>
      </c>
      <c r="U5097">
        <v>0</v>
      </c>
      <c r="V5097">
        <v>0</v>
      </c>
      <c r="W5097">
        <v>0</v>
      </c>
      <c r="X5097">
        <v>15.970604144840744</v>
      </c>
      <c r="Y5097">
        <v>0</v>
      </c>
      <c r="Z5097">
        <v>6.6228876987930807</v>
      </c>
      <c r="AA5097">
        <v>1.10323816048095</v>
      </c>
      <c r="AB5097">
        <v>2.787970481079268</v>
      </c>
      <c r="AC5097">
        <v>0</v>
      </c>
      <c r="AD5097">
        <v>0</v>
      </c>
      <c r="AE5097">
        <v>26.48470048519404</v>
      </c>
    </row>
    <row r="5098" spans="1:31" x14ac:dyDescent="0.25">
      <c r="A5098">
        <v>2389898</v>
      </c>
      <c r="B5098">
        <v>1</v>
      </c>
      <c r="C5098" t="s">
        <v>80</v>
      </c>
      <c r="D5098" t="s">
        <v>84</v>
      </c>
      <c r="E5098" t="s">
        <v>132</v>
      </c>
      <c r="F5098" t="s">
        <v>14733</v>
      </c>
      <c r="G5098" t="s">
        <v>213</v>
      </c>
      <c r="H5098" t="s">
        <v>135</v>
      </c>
      <c r="I5098" t="s">
        <v>136</v>
      </c>
      <c r="J5098" t="s">
        <v>137</v>
      </c>
      <c r="K5098" t="s">
        <v>163</v>
      </c>
      <c r="L5098" t="s">
        <v>14734</v>
      </c>
      <c r="M5098" t="s">
        <v>14735</v>
      </c>
      <c r="N5098">
        <v>0.93083333300000004</v>
      </c>
      <c r="O5098">
        <v>0</v>
      </c>
      <c r="P5098">
        <v>919</v>
      </c>
      <c r="Q5098">
        <v>0</v>
      </c>
      <c r="R5098">
        <v>0</v>
      </c>
      <c r="S5098">
        <v>0</v>
      </c>
      <c r="T5098">
        <v>23</v>
      </c>
      <c r="U5098">
        <v>0</v>
      </c>
      <c r="V5098">
        <v>0</v>
      </c>
      <c r="W5098">
        <v>0</v>
      </c>
      <c r="X5098">
        <v>204.98438529574872</v>
      </c>
      <c r="Y5098">
        <v>0</v>
      </c>
      <c r="Z5098">
        <v>0</v>
      </c>
      <c r="AA5098">
        <v>0</v>
      </c>
      <c r="AB5098">
        <v>20.651252275957635</v>
      </c>
      <c r="AC5098">
        <v>0</v>
      </c>
      <c r="AD5098">
        <v>0</v>
      </c>
      <c r="AE5098">
        <v>225.63563757170635</v>
      </c>
    </row>
    <row r="5099" spans="1:31" x14ac:dyDescent="0.25">
      <c r="A5099">
        <v>2389529</v>
      </c>
      <c r="B5099">
        <v>1</v>
      </c>
      <c r="C5099" t="s">
        <v>80</v>
      </c>
      <c r="D5099" t="s">
        <v>84</v>
      </c>
      <c r="E5099" t="s">
        <v>132</v>
      </c>
      <c r="F5099" t="s">
        <v>14736</v>
      </c>
      <c r="G5099" t="s">
        <v>134</v>
      </c>
      <c r="H5099" t="s">
        <v>135</v>
      </c>
      <c r="I5099" t="s">
        <v>136</v>
      </c>
      <c r="J5099" t="s">
        <v>137</v>
      </c>
      <c r="K5099" t="s">
        <v>138</v>
      </c>
      <c r="L5099" t="s">
        <v>14737</v>
      </c>
      <c r="M5099" t="s">
        <v>14738</v>
      </c>
      <c r="N5099">
        <v>1.3747222219999999</v>
      </c>
      <c r="O5099">
        <v>0</v>
      </c>
      <c r="P5099">
        <v>1203</v>
      </c>
      <c r="Q5099">
        <v>0</v>
      </c>
      <c r="R5099">
        <v>0</v>
      </c>
      <c r="S5099">
        <v>0</v>
      </c>
      <c r="T5099">
        <v>28</v>
      </c>
      <c r="U5099">
        <v>0</v>
      </c>
      <c r="V5099">
        <v>0</v>
      </c>
      <c r="W5099">
        <v>0</v>
      </c>
      <c r="X5099">
        <v>297.53103505722487</v>
      </c>
      <c r="Y5099">
        <v>0</v>
      </c>
      <c r="Z5099">
        <v>0</v>
      </c>
      <c r="AA5099">
        <v>0</v>
      </c>
      <c r="AB5099">
        <v>21.317396320332598</v>
      </c>
      <c r="AC5099">
        <v>0</v>
      </c>
      <c r="AD5099">
        <v>0</v>
      </c>
      <c r="AE5099">
        <v>318.84843137755746</v>
      </c>
    </row>
    <row r="5100" spans="1:31" x14ac:dyDescent="0.25">
      <c r="A5100">
        <v>2389792</v>
      </c>
      <c r="B5100">
        <v>1</v>
      </c>
      <c r="C5100" t="s">
        <v>81</v>
      </c>
      <c r="D5100" t="s">
        <v>116</v>
      </c>
      <c r="E5100" t="s">
        <v>153</v>
      </c>
      <c r="F5100" t="s">
        <v>8949</v>
      </c>
      <c r="G5100" t="s">
        <v>162</v>
      </c>
      <c r="H5100" t="s">
        <v>143</v>
      </c>
      <c r="I5100" t="s">
        <v>136</v>
      </c>
      <c r="J5100" t="s">
        <v>137</v>
      </c>
      <c r="K5100" t="s">
        <v>163</v>
      </c>
      <c r="L5100" t="s">
        <v>14739</v>
      </c>
      <c r="M5100" t="s">
        <v>14740</v>
      </c>
      <c r="N5100">
        <v>1.3875</v>
      </c>
      <c r="O5100">
        <v>0</v>
      </c>
      <c r="P5100">
        <v>682</v>
      </c>
      <c r="Q5100">
        <v>51</v>
      </c>
      <c r="R5100">
        <v>78</v>
      </c>
      <c r="S5100">
        <v>8</v>
      </c>
      <c r="T5100">
        <v>55</v>
      </c>
      <c r="U5100">
        <v>3</v>
      </c>
      <c r="V5100">
        <v>0</v>
      </c>
      <c r="W5100">
        <v>0</v>
      </c>
      <c r="X5100">
        <v>156.08685893120017</v>
      </c>
      <c r="Y5100">
        <v>73.637537157040441</v>
      </c>
      <c r="Z5100">
        <v>56.425401931494832</v>
      </c>
      <c r="AA5100">
        <v>43.34664465218912</v>
      </c>
      <c r="AB5100">
        <v>26.983847561100127</v>
      </c>
      <c r="AC5100">
        <v>354.45366655513664</v>
      </c>
      <c r="AD5100">
        <v>0</v>
      </c>
      <c r="AE5100">
        <v>710.93395678816137</v>
      </c>
    </row>
    <row r="5101" spans="1:31" x14ac:dyDescent="0.25">
      <c r="A5101">
        <v>2389443</v>
      </c>
      <c r="B5101">
        <v>1</v>
      </c>
      <c r="C5101" t="s">
        <v>80</v>
      </c>
      <c r="D5101" t="s">
        <v>85</v>
      </c>
      <c r="E5101" t="s">
        <v>141</v>
      </c>
      <c r="F5101" t="s">
        <v>1712</v>
      </c>
      <c r="G5101" t="s">
        <v>162</v>
      </c>
      <c r="H5101" t="s">
        <v>143</v>
      </c>
      <c r="I5101" t="s">
        <v>136</v>
      </c>
      <c r="J5101" t="s">
        <v>137</v>
      </c>
      <c r="K5101" t="s">
        <v>163</v>
      </c>
      <c r="L5101" t="s">
        <v>14741</v>
      </c>
      <c r="M5101" t="s">
        <v>14742</v>
      </c>
      <c r="N5101">
        <v>0.82805555500000005</v>
      </c>
      <c r="O5101">
        <v>0</v>
      </c>
      <c r="P5101">
        <v>8745</v>
      </c>
      <c r="Q5101">
        <v>0</v>
      </c>
      <c r="R5101">
        <v>0</v>
      </c>
      <c r="S5101">
        <v>8</v>
      </c>
      <c r="T5101">
        <v>605</v>
      </c>
      <c r="U5101">
        <v>1</v>
      </c>
      <c r="V5101">
        <v>3</v>
      </c>
      <c r="W5101">
        <v>0</v>
      </c>
      <c r="X5101">
        <v>1682.2695407317526</v>
      </c>
      <c r="Y5101">
        <v>0</v>
      </c>
      <c r="Z5101">
        <v>0</v>
      </c>
      <c r="AA5101">
        <v>217.27155005270691</v>
      </c>
      <c r="AB5101">
        <v>516.54462643949785</v>
      </c>
      <c r="AC5101">
        <v>9.3271865987462821</v>
      </c>
      <c r="AD5101">
        <v>38.684173582469647</v>
      </c>
      <c r="AE5101">
        <v>2464.0970774051734</v>
      </c>
    </row>
    <row r="5102" spans="1:31" x14ac:dyDescent="0.25">
      <c r="A5102">
        <v>2389735</v>
      </c>
      <c r="B5102">
        <v>1</v>
      </c>
      <c r="C5102" t="s">
        <v>80</v>
      </c>
      <c r="D5102" t="s">
        <v>93</v>
      </c>
      <c r="E5102" t="s">
        <v>153</v>
      </c>
      <c r="F5102" t="s">
        <v>14743</v>
      </c>
      <c r="G5102" t="s">
        <v>220</v>
      </c>
      <c r="H5102" t="s">
        <v>143</v>
      </c>
      <c r="I5102" t="s">
        <v>136</v>
      </c>
      <c r="J5102" t="s">
        <v>137</v>
      </c>
      <c r="K5102" t="s">
        <v>138</v>
      </c>
      <c r="L5102" t="s">
        <v>14744</v>
      </c>
      <c r="M5102" t="s">
        <v>14745</v>
      </c>
      <c r="N5102">
        <v>0.28249999999999997</v>
      </c>
      <c r="O5102">
        <v>6</v>
      </c>
      <c r="P5102">
        <v>4566</v>
      </c>
      <c r="Q5102">
        <v>106</v>
      </c>
      <c r="R5102">
        <v>854</v>
      </c>
      <c r="S5102">
        <v>29</v>
      </c>
      <c r="T5102">
        <v>1036</v>
      </c>
      <c r="U5102">
        <v>7</v>
      </c>
      <c r="V5102">
        <v>0</v>
      </c>
      <c r="W5102">
        <v>2.8290234585990297</v>
      </c>
      <c r="X5102">
        <v>176.55204828860667</v>
      </c>
      <c r="Y5102">
        <v>191.25528966593956</v>
      </c>
      <c r="Z5102">
        <v>171.40866445885382</v>
      </c>
      <c r="AA5102">
        <v>67.440523577029737</v>
      </c>
      <c r="AB5102">
        <v>199.24904706880417</v>
      </c>
      <c r="AC5102">
        <v>144.81976212626986</v>
      </c>
      <c r="AD5102">
        <v>0</v>
      </c>
      <c r="AE5102">
        <v>953.55435864410288</v>
      </c>
    </row>
    <row r="5103" spans="1:31" x14ac:dyDescent="0.25">
      <c r="A5103">
        <v>2389938</v>
      </c>
      <c r="B5103">
        <v>1</v>
      </c>
      <c r="C5103" t="s">
        <v>80</v>
      </c>
      <c r="D5103" t="s">
        <v>93</v>
      </c>
      <c r="E5103" t="s">
        <v>157</v>
      </c>
      <c r="F5103" t="s">
        <v>14746</v>
      </c>
      <c r="G5103" t="s">
        <v>272</v>
      </c>
      <c r="H5103" t="s">
        <v>135</v>
      </c>
      <c r="I5103" t="s">
        <v>136</v>
      </c>
      <c r="J5103" t="s">
        <v>137</v>
      </c>
      <c r="K5103" t="s">
        <v>163</v>
      </c>
      <c r="L5103" t="s">
        <v>14747</v>
      </c>
      <c r="M5103" t="s">
        <v>14748</v>
      </c>
      <c r="N5103">
        <v>2.659444444</v>
      </c>
      <c r="O5103">
        <v>0</v>
      </c>
      <c r="P5103">
        <v>2</v>
      </c>
      <c r="Q5103">
        <v>0</v>
      </c>
      <c r="R5103">
        <v>1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1.0745123698062899</v>
      </c>
      <c r="Y5103">
        <v>0</v>
      </c>
      <c r="Z5103">
        <v>22.275535514358815</v>
      </c>
      <c r="AA5103">
        <v>0</v>
      </c>
      <c r="AB5103">
        <v>2.2363283485601002</v>
      </c>
      <c r="AC5103">
        <v>0</v>
      </c>
      <c r="AD5103">
        <v>0</v>
      </c>
      <c r="AE5103">
        <v>25.586376232725204</v>
      </c>
    </row>
    <row r="5104" spans="1:31" x14ac:dyDescent="0.25">
      <c r="A5104">
        <v>2389629</v>
      </c>
      <c r="B5104">
        <v>1</v>
      </c>
      <c r="C5104" t="s">
        <v>80</v>
      </c>
      <c r="D5104" t="s">
        <v>97</v>
      </c>
      <c r="E5104" t="s">
        <v>181</v>
      </c>
      <c r="F5104" t="s">
        <v>14749</v>
      </c>
      <c r="G5104" t="s">
        <v>235</v>
      </c>
      <c r="H5104" t="s">
        <v>135</v>
      </c>
      <c r="I5104" t="s">
        <v>136</v>
      </c>
      <c r="J5104" t="s">
        <v>137</v>
      </c>
      <c r="K5104" t="s">
        <v>163</v>
      </c>
      <c r="L5104" t="s">
        <v>14750</v>
      </c>
      <c r="M5104" t="s">
        <v>14751</v>
      </c>
      <c r="N5104">
        <v>3.1477777769999999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1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1.1819755871380815</v>
      </c>
      <c r="AC5104">
        <v>0</v>
      </c>
      <c r="AD5104">
        <v>0</v>
      </c>
      <c r="AE5104">
        <v>1.1819755871380815</v>
      </c>
    </row>
    <row r="5105" spans="1:31" x14ac:dyDescent="0.25">
      <c r="A5105">
        <v>2389775</v>
      </c>
      <c r="B5105">
        <v>1</v>
      </c>
      <c r="C5105" t="s">
        <v>80</v>
      </c>
      <c r="D5105" t="s">
        <v>88</v>
      </c>
      <c r="E5105" t="s">
        <v>157</v>
      </c>
      <c r="F5105" t="s">
        <v>14752</v>
      </c>
      <c r="G5105" t="s">
        <v>254</v>
      </c>
      <c r="H5105" t="s">
        <v>135</v>
      </c>
      <c r="I5105" t="s">
        <v>136</v>
      </c>
      <c r="J5105" t="s">
        <v>137</v>
      </c>
      <c r="K5105" t="s">
        <v>163</v>
      </c>
      <c r="L5105" t="s">
        <v>14753</v>
      </c>
      <c r="M5105" t="s">
        <v>14754</v>
      </c>
      <c r="N5105">
        <v>0.53916666599999996</v>
      </c>
      <c r="O5105">
        <v>0</v>
      </c>
      <c r="P5105">
        <v>91</v>
      </c>
      <c r="Q5105">
        <v>0</v>
      </c>
      <c r="R5105">
        <v>0</v>
      </c>
      <c r="S5105">
        <v>0</v>
      </c>
      <c r="T5105">
        <v>11</v>
      </c>
      <c r="U5105">
        <v>0</v>
      </c>
      <c r="V5105">
        <v>0</v>
      </c>
      <c r="W5105">
        <v>0</v>
      </c>
      <c r="X5105">
        <v>10.218661579329563</v>
      </c>
      <c r="Y5105">
        <v>0</v>
      </c>
      <c r="Z5105">
        <v>0</v>
      </c>
      <c r="AA5105">
        <v>0</v>
      </c>
      <c r="AB5105">
        <v>8.0982450826243202</v>
      </c>
      <c r="AC5105">
        <v>0</v>
      </c>
      <c r="AD5105">
        <v>0</v>
      </c>
      <c r="AE5105">
        <v>18.316906661953883</v>
      </c>
    </row>
    <row r="5106" spans="1:31" x14ac:dyDescent="0.25">
      <c r="A5106">
        <v>2389752</v>
      </c>
      <c r="B5106">
        <v>1</v>
      </c>
      <c r="C5106" t="s">
        <v>80</v>
      </c>
      <c r="D5106" t="s">
        <v>94</v>
      </c>
      <c r="E5106" t="s">
        <v>181</v>
      </c>
      <c r="F5106" t="s">
        <v>14755</v>
      </c>
      <c r="G5106" t="s">
        <v>580</v>
      </c>
      <c r="H5106" t="s">
        <v>135</v>
      </c>
      <c r="I5106" t="s">
        <v>136</v>
      </c>
      <c r="J5106" t="s">
        <v>137</v>
      </c>
      <c r="K5106" t="s">
        <v>163</v>
      </c>
      <c r="L5106" t="s">
        <v>14756</v>
      </c>
      <c r="M5106" t="s">
        <v>14757</v>
      </c>
      <c r="N5106">
        <v>1.9127777770000001</v>
      </c>
      <c r="O5106">
        <v>0</v>
      </c>
      <c r="P5106">
        <v>3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1.7586836829384933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1.7586836829384933</v>
      </c>
    </row>
    <row r="5107" spans="1:31" x14ac:dyDescent="0.25">
      <c r="A5107">
        <v>2389861</v>
      </c>
      <c r="B5107">
        <v>1</v>
      </c>
      <c r="C5107" t="s">
        <v>81</v>
      </c>
      <c r="D5107" t="s">
        <v>122</v>
      </c>
      <c r="E5107" t="s">
        <v>141</v>
      </c>
      <c r="F5107" t="s">
        <v>14758</v>
      </c>
      <c r="G5107" t="s">
        <v>206</v>
      </c>
      <c r="H5107" t="s">
        <v>143</v>
      </c>
      <c r="I5107" t="s">
        <v>136</v>
      </c>
      <c r="J5107" t="s">
        <v>137</v>
      </c>
      <c r="K5107" t="s">
        <v>163</v>
      </c>
      <c r="L5107" t="s">
        <v>14759</v>
      </c>
      <c r="M5107" t="s">
        <v>14760</v>
      </c>
      <c r="N5107">
        <v>5.0541666660000004</v>
      </c>
      <c r="O5107">
        <v>0</v>
      </c>
      <c r="P5107">
        <v>16</v>
      </c>
      <c r="Q5107">
        <v>1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6.8931089991788435</v>
      </c>
      <c r="Y5107">
        <v>2.3861501815566353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9.2792591807354796</v>
      </c>
    </row>
    <row r="5108" spans="1:31" x14ac:dyDescent="0.25">
      <c r="A5108">
        <v>2389612</v>
      </c>
      <c r="B5108">
        <v>1</v>
      </c>
      <c r="C5108" t="s">
        <v>81</v>
      </c>
      <c r="D5108" t="s">
        <v>127</v>
      </c>
      <c r="E5108" t="s">
        <v>157</v>
      </c>
      <c r="F5108" t="s">
        <v>14761</v>
      </c>
      <c r="G5108" t="s">
        <v>254</v>
      </c>
      <c r="H5108" t="s">
        <v>135</v>
      </c>
      <c r="I5108" t="s">
        <v>136</v>
      </c>
      <c r="J5108" t="s">
        <v>137</v>
      </c>
      <c r="K5108" t="s">
        <v>163</v>
      </c>
      <c r="L5108" t="s">
        <v>14762</v>
      </c>
      <c r="M5108" t="s">
        <v>14763</v>
      </c>
      <c r="N5108">
        <v>0.15416666600000001</v>
      </c>
      <c r="O5108">
        <v>0</v>
      </c>
      <c r="P5108">
        <v>22</v>
      </c>
      <c r="Q5108">
        <v>0</v>
      </c>
      <c r="R5108">
        <v>5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0.77910091431970008</v>
      </c>
      <c r="Y5108">
        <v>0</v>
      </c>
      <c r="Z5108">
        <v>0.61118834862314175</v>
      </c>
      <c r="AA5108">
        <v>0</v>
      </c>
      <c r="AB5108">
        <v>5.2887862279016672E-2</v>
      </c>
      <c r="AC5108">
        <v>0</v>
      </c>
      <c r="AD5108">
        <v>0</v>
      </c>
      <c r="AE5108">
        <v>1.4431771252218586</v>
      </c>
    </row>
    <row r="5109" spans="1:31" x14ac:dyDescent="0.25">
      <c r="A5109">
        <v>2389815</v>
      </c>
      <c r="B5109">
        <v>1</v>
      </c>
      <c r="C5109" t="s">
        <v>80</v>
      </c>
      <c r="D5109" t="s">
        <v>84</v>
      </c>
      <c r="E5109" t="s">
        <v>181</v>
      </c>
      <c r="F5109" t="s">
        <v>14342</v>
      </c>
      <c r="G5109" t="s">
        <v>224</v>
      </c>
      <c r="H5109" t="s">
        <v>135</v>
      </c>
      <c r="I5109" t="s">
        <v>136</v>
      </c>
      <c r="J5109" t="s">
        <v>137</v>
      </c>
      <c r="K5109" t="s">
        <v>163</v>
      </c>
      <c r="L5109" t="s">
        <v>14764</v>
      </c>
      <c r="M5109" t="s">
        <v>14765</v>
      </c>
      <c r="N5109">
        <v>0.74666666599999998</v>
      </c>
      <c r="O5109">
        <v>0</v>
      </c>
      <c r="P5109">
        <v>21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3.4058768387698493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3.4058768387698493</v>
      </c>
    </row>
    <row r="5110" spans="1:31" x14ac:dyDescent="0.25">
      <c r="A5110">
        <v>2389460</v>
      </c>
      <c r="B5110">
        <v>1</v>
      </c>
      <c r="C5110" t="s">
        <v>80</v>
      </c>
      <c r="D5110" t="s">
        <v>89</v>
      </c>
      <c r="E5110" t="s">
        <v>181</v>
      </c>
      <c r="F5110" t="s">
        <v>14766</v>
      </c>
      <c r="G5110" t="s">
        <v>183</v>
      </c>
      <c r="H5110" t="s">
        <v>135</v>
      </c>
      <c r="I5110" t="s">
        <v>136</v>
      </c>
      <c r="J5110" t="s">
        <v>137</v>
      </c>
      <c r="K5110" t="s">
        <v>163</v>
      </c>
      <c r="L5110" t="s">
        <v>14767</v>
      </c>
      <c r="M5110" t="s">
        <v>14768</v>
      </c>
      <c r="N5110">
        <v>1.4327777770000001</v>
      </c>
      <c r="O5110">
        <v>0</v>
      </c>
      <c r="P5110">
        <v>2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7.4552248680818362E-2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7.4552248680818362E-2</v>
      </c>
    </row>
    <row r="5111" spans="1:31" x14ac:dyDescent="0.25">
      <c r="A5111">
        <v>2389715</v>
      </c>
      <c r="B5111">
        <v>1</v>
      </c>
      <c r="C5111" t="s">
        <v>80</v>
      </c>
      <c r="D5111" t="s">
        <v>96</v>
      </c>
      <c r="E5111" t="s">
        <v>181</v>
      </c>
      <c r="F5111" t="s">
        <v>14769</v>
      </c>
      <c r="G5111" t="s">
        <v>231</v>
      </c>
      <c r="H5111" t="s">
        <v>135</v>
      </c>
      <c r="I5111" t="s">
        <v>136</v>
      </c>
      <c r="J5111" t="s">
        <v>137</v>
      </c>
      <c r="K5111" t="s">
        <v>163</v>
      </c>
      <c r="L5111" t="s">
        <v>14770</v>
      </c>
      <c r="M5111" t="s">
        <v>14771</v>
      </c>
      <c r="N5111">
        <v>2.9583333330000001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</row>
    <row r="5112" spans="1:31" x14ac:dyDescent="0.25">
      <c r="A5112">
        <v>2389420</v>
      </c>
      <c r="B5112">
        <v>1</v>
      </c>
      <c r="C5112" t="s">
        <v>80</v>
      </c>
      <c r="D5112" t="s">
        <v>97</v>
      </c>
      <c r="E5112" t="s">
        <v>141</v>
      </c>
      <c r="F5112" t="s">
        <v>14772</v>
      </c>
      <c r="G5112" t="s">
        <v>220</v>
      </c>
      <c r="H5112" t="s">
        <v>143</v>
      </c>
      <c r="I5112" t="s">
        <v>136</v>
      </c>
      <c r="J5112" t="s">
        <v>137</v>
      </c>
      <c r="K5112" t="s">
        <v>163</v>
      </c>
      <c r="L5112" t="s">
        <v>14773</v>
      </c>
      <c r="M5112" t="s">
        <v>14774</v>
      </c>
      <c r="N5112">
        <v>0.51472222199999995</v>
      </c>
      <c r="O5112">
        <v>0</v>
      </c>
      <c r="P5112">
        <v>70</v>
      </c>
      <c r="Q5112">
        <v>0</v>
      </c>
      <c r="R5112">
        <v>66</v>
      </c>
      <c r="S5112">
        <v>2</v>
      </c>
      <c r="T5112">
        <v>17</v>
      </c>
      <c r="U5112">
        <v>0</v>
      </c>
      <c r="V5112">
        <v>0</v>
      </c>
      <c r="W5112">
        <v>0</v>
      </c>
      <c r="X5112">
        <v>22.54838795099225</v>
      </c>
      <c r="Y5112">
        <v>0</v>
      </c>
      <c r="Z5112">
        <v>20.788687983053055</v>
      </c>
      <c r="AA5112">
        <v>26.48307779157922</v>
      </c>
      <c r="AB5112">
        <v>3.9956471594196215</v>
      </c>
      <c r="AC5112">
        <v>0</v>
      </c>
      <c r="AD5112">
        <v>0</v>
      </c>
      <c r="AE5112">
        <v>73.815800885044141</v>
      </c>
    </row>
    <row r="5113" spans="1:31" x14ac:dyDescent="0.25">
      <c r="A5113">
        <v>2389466</v>
      </c>
      <c r="B5113">
        <v>1</v>
      </c>
      <c r="C5113" t="s">
        <v>80</v>
      </c>
      <c r="D5113" t="s">
        <v>93</v>
      </c>
      <c r="E5113" t="s">
        <v>132</v>
      </c>
      <c r="F5113" t="s">
        <v>14775</v>
      </c>
      <c r="G5113" t="s">
        <v>134</v>
      </c>
      <c r="H5113" t="s">
        <v>135</v>
      </c>
      <c r="I5113" t="s">
        <v>136</v>
      </c>
      <c r="J5113" t="s">
        <v>137</v>
      </c>
      <c r="K5113" t="s">
        <v>138</v>
      </c>
      <c r="L5113" t="s">
        <v>14776</v>
      </c>
      <c r="M5113" t="s">
        <v>14777</v>
      </c>
      <c r="N5113">
        <v>2.9244444440000001</v>
      </c>
      <c r="O5113">
        <v>0</v>
      </c>
      <c r="P5113">
        <v>7</v>
      </c>
      <c r="Q5113">
        <v>0</v>
      </c>
      <c r="R5113">
        <v>17</v>
      </c>
      <c r="S5113">
        <v>0</v>
      </c>
      <c r="T5113">
        <v>6</v>
      </c>
      <c r="U5113">
        <v>0</v>
      </c>
      <c r="V5113">
        <v>0</v>
      </c>
      <c r="W5113">
        <v>0</v>
      </c>
      <c r="X5113">
        <v>5.1872198029492367</v>
      </c>
      <c r="Y5113">
        <v>0</v>
      </c>
      <c r="Z5113">
        <v>46.029032244523478</v>
      </c>
      <c r="AA5113">
        <v>0</v>
      </c>
      <c r="AB5113">
        <v>33.584157275930799</v>
      </c>
      <c r="AC5113">
        <v>0</v>
      </c>
      <c r="AD5113">
        <v>0</v>
      </c>
      <c r="AE5113">
        <v>84.800409323403514</v>
      </c>
    </row>
    <row r="5114" spans="1:31" x14ac:dyDescent="0.25">
      <c r="A5114">
        <v>2389689</v>
      </c>
      <c r="B5114">
        <v>1</v>
      </c>
      <c r="C5114" t="s">
        <v>80</v>
      </c>
      <c r="D5114" t="s">
        <v>95</v>
      </c>
      <c r="E5114" t="s">
        <v>176</v>
      </c>
      <c r="F5114" t="s">
        <v>14778</v>
      </c>
      <c r="G5114" t="s">
        <v>4311</v>
      </c>
      <c r="H5114" t="s">
        <v>135</v>
      </c>
      <c r="I5114" t="s">
        <v>136</v>
      </c>
      <c r="J5114" t="s">
        <v>137</v>
      </c>
      <c r="K5114" t="s">
        <v>163</v>
      </c>
      <c r="L5114" t="s">
        <v>14779</v>
      </c>
      <c r="M5114" t="s">
        <v>14780</v>
      </c>
      <c r="N5114">
        <v>4.3147222220000003</v>
      </c>
      <c r="O5114">
        <v>0</v>
      </c>
      <c r="P5114">
        <v>6</v>
      </c>
      <c r="Q5114">
        <v>0</v>
      </c>
      <c r="R5114">
        <v>0</v>
      </c>
      <c r="S5114">
        <v>0</v>
      </c>
      <c r="T5114">
        <v>1</v>
      </c>
      <c r="U5114">
        <v>0</v>
      </c>
      <c r="V5114">
        <v>0</v>
      </c>
      <c r="W5114">
        <v>0</v>
      </c>
      <c r="X5114">
        <v>3.7556678590026946</v>
      </c>
      <c r="Y5114">
        <v>0</v>
      </c>
      <c r="Z5114">
        <v>0</v>
      </c>
      <c r="AA5114">
        <v>0</v>
      </c>
      <c r="AB5114">
        <v>0.91704355264533333</v>
      </c>
      <c r="AC5114">
        <v>0</v>
      </c>
      <c r="AD5114">
        <v>0</v>
      </c>
      <c r="AE5114">
        <v>4.6727114116480282</v>
      </c>
    </row>
    <row r="5115" spans="1:31" x14ac:dyDescent="0.25">
      <c r="A5115">
        <v>2389569</v>
      </c>
      <c r="B5115">
        <v>1</v>
      </c>
      <c r="C5115" t="s">
        <v>81</v>
      </c>
      <c r="D5115" t="s">
        <v>117</v>
      </c>
      <c r="E5115" t="s">
        <v>141</v>
      </c>
      <c r="F5115" t="s">
        <v>14781</v>
      </c>
      <c r="G5115" t="s">
        <v>206</v>
      </c>
      <c r="H5115" t="s">
        <v>143</v>
      </c>
      <c r="I5115" t="s">
        <v>136</v>
      </c>
      <c r="J5115" t="s">
        <v>137</v>
      </c>
      <c r="K5115" t="s">
        <v>163</v>
      </c>
      <c r="L5115" t="s">
        <v>14782</v>
      </c>
      <c r="M5115" t="s">
        <v>14783</v>
      </c>
      <c r="N5115">
        <v>2.8769444439999998</v>
      </c>
      <c r="O5115">
        <v>0</v>
      </c>
      <c r="P5115">
        <v>54</v>
      </c>
      <c r="Q5115">
        <v>0</v>
      </c>
      <c r="R5115">
        <v>8</v>
      </c>
      <c r="S5115">
        <v>0</v>
      </c>
      <c r="T5115">
        <v>5</v>
      </c>
      <c r="U5115">
        <v>0</v>
      </c>
      <c r="V5115">
        <v>0</v>
      </c>
      <c r="W5115">
        <v>0</v>
      </c>
      <c r="X5115">
        <v>14.686978674811673</v>
      </c>
      <c r="Y5115">
        <v>0</v>
      </c>
      <c r="Z5115">
        <v>7.0086381816774184</v>
      </c>
      <c r="AA5115">
        <v>0</v>
      </c>
      <c r="AB5115">
        <v>9.04759459552265</v>
      </c>
      <c r="AC5115">
        <v>0</v>
      </c>
      <c r="AD5115">
        <v>0</v>
      </c>
      <c r="AE5115">
        <v>30.743211452011742</v>
      </c>
    </row>
    <row r="5116" spans="1:31" x14ac:dyDescent="0.25">
      <c r="A5116">
        <v>2389924</v>
      </c>
      <c r="B5116">
        <v>1</v>
      </c>
      <c r="C5116" t="s">
        <v>81</v>
      </c>
      <c r="D5116" t="s">
        <v>118</v>
      </c>
      <c r="E5116" t="s">
        <v>181</v>
      </c>
      <c r="F5116" t="s">
        <v>14784</v>
      </c>
      <c r="G5116" t="s">
        <v>183</v>
      </c>
      <c r="H5116" t="s">
        <v>135</v>
      </c>
      <c r="I5116" t="s">
        <v>136</v>
      </c>
      <c r="J5116" t="s">
        <v>137</v>
      </c>
      <c r="K5116" t="s">
        <v>163</v>
      </c>
      <c r="L5116" t="s">
        <v>14785</v>
      </c>
      <c r="M5116" t="s">
        <v>14786</v>
      </c>
      <c r="N5116">
        <v>0.90888888800000001</v>
      </c>
      <c r="O5116">
        <v>0</v>
      </c>
      <c r="P5116">
        <v>2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0.55071382128700008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0.55071382128700008</v>
      </c>
    </row>
    <row r="5117" spans="1:31" x14ac:dyDescent="0.25">
      <c r="A5117">
        <v>2389503</v>
      </c>
      <c r="B5117">
        <v>1</v>
      </c>
      <c r="C5117" t="s">
        <v>81</v>
      </c>
      <c r="D5117" t="s">
        <v>113</v>
      </c>
      <c r="E5117" t="s">
        <v>153</v>
      </c>
      <c r="F5117" t="s">
        <v>14787</v>
      </c>
      <c r="G5117" t="s">
        <v>162</v>
      </c>
      <c r="H5117" t="s">
        <v>143</v>
      </c>
      <c r="I5117" t="s">
        <v>136</v>
      </c>
      <c r="J5117" t="s">
        <v>137</v>
      </c>
      <c r="K5117" t="s">
        <v>163</v>
      </c>
      <c r="L5117" t="s">
        <v>14788</v>
      </c>
      <c r="M5117" t="s">
        <v>14789</v>
      </c>
      <c r="N5117">
        <v>0.153888888</v>
      </c>
      <c r="O5117">
        <v>0</v>
      </c>
      <c r="P5117">
        <v>205</v>
      </c>
      <c r="Q5117">
        <v>62</v>
      </c>
      <c r="R5117">
        <v>295</v>
      </c>
      <c r="S5117">
        <v>12</v>
      </c>
      <c r="T5117">
        <v>31</v>
      </c>
      <c r="U5117">
        <v>1</v>
      </c>
      <c r="V5117">
        <v>0</v>
      </c>
      <c r="W5117">
        <v>0</v>
      </c>
      <c r="X5117">
        <v>4.5939089500963926</v>
      </c>
      <c r="Y5117">
        <v>7.8350635853222963</v>
      </c>
      <c r="Z5117">
        <v>17.213819527366489</v>
      </c>
      <c r="AA5117">
        <v>98.31069427689485</v>
      </c>
      <c r="AB5117">
        <v>3.3901283529073769</v>
      </c>
      <c r="AC5117">
        <v>48.80701609929514</v>
      </c>
      <c r="AD5117">
        <v>0</v>
      </c>
      <c r="AE5117">
        <v>180.15063079188255</v>
      </c>
    </row>
    <row r="5118" spans="1:31" x14ac:dyDescent="0.25">
      <c r="A5118">
        <v>2389483</v>
      </c>
      <c r="B5118">
        <v>1</v>
      </c>
      <c r="C5118" t="s">
        <v>80</v>
      </c>
      <c r="D5118" t="s">
        <v>82</v>
      </c>
      <c r="E5118" t="s">
        <v>141</v>
      </c>
      <c r="F5118" t="s">
        <v>14790</v>
      </c>
      <c r="G5118" t="s">
        <v>134</v>
      </c>
      <c r="H5118" t="s">
        <v>143</v>
      </c>
      <c r="I5118" t="s">
        <v>136</v>
      </c>
      <c r="J5118" t="s">
        <v>137</v>
      </c>
      <c r="K5118" t="s">
        <v>138</v>
      </c>
      <c r="L5118" t="s">
        <v>14791</v>
      </c>
      <c r="M5118" t="s">
        <v>14792</v>
      </c>
      <c r="N5118">
        <v>6.0441666659999997</v>
      </c>
      <c r="O5118">
        <v>0</v>
      </c>
      <c r="P5118">
        <v>4399</v>
      </c>
      <c r="Q5118">
        <v>0</v>
      </c>
      <c r="R5118">
        <v>0</v>
      </c>
      <c r="S5118">
        <v>0</v>
      </c>
      <c r="T5118">
        <v>495</v>
      </c>
      <c r="U5118">
        <v>0</v>
      </c>
      <c r="V5118">
        <v>1</v>
      </c>
      <c r="W5118">
        <v>0</v>
      </c>
      <c r="X5118">
        <v>6469.1575983931125</v>
      </c>
      <c r="Y5118">
        <v>0</v>
      </c>
      <c r="Z5118">
        <v>0</v>
      </c>
      <c r="AA5118">
        <v>0</v>
      </c>
      <c r="AB5118">
        <v>4038.9476680215735</v>
      </c>
      <c r="AC5118">
        <v>0</v>
      </c>
      <c r="AD5118">
        <v>46.46646631295458</v>
      </c>
      <c r="AE5118">
        <v>10554.571732727642</v>
      </c>
    </row>
    <row r="5119" spans="1:31" x14ac:dyDescent="0.25">
      <c r="A5119">
        <v>2389881</v>
      </c>
      <c r="B5119">
        <v>1</v>
      </c>
      <c r="C5119" t="s">
        <v>80</v>
      </c>
      <c r="D5119" t="s">
        <v>99</v>
      </c>
      <c r="E5119" t="s">
        <v>181</v>
      </c>
      <c r="F5119" t="s">
        <v>14793</v>
      </c>
      <c r="G5119" t="s">
        <v>183</v>
      </c>
      <c r="H5119" t="s">
        <v>135</v>
      </c>
      <c r="I5119" t="s">
        <v>136</v>
      </c>
      <c r="J5119" t="s">
        <v>137</v>
      </c>
      <c r="K5119" t="s">
        <v>163</v>
      </c>
      <c r="L5119" t="s">
        <v>14794</v>
      </c>
      <c r="M5119" t="s">
        <v>14795</v>
      </c>
      <c r="N5119">
        <v>3.275833333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</row>
    <row r="5120" spans="1:31" x14ac:dyDescent="0.25">
      <c r="A5120">
        <v>2389555</v>
      </c>
      <c r="B5120">
        <v>1</v>
      </c>
      <c r="C5120" t="s">
        <v>80</v>
      </c>
      <c r="D5120" t="s">
        <v>105</v>
      </c>
      <c r="E5120" t="s">
        <v>157</v>
      </c>
      <c r="F5120" t="s">
        <v>14796</v>
      </c>
      <c r="G5120" t="s">
        <v>272</v>
      </c>
      <c r="H5120" t="s">
        <v>135</v>
      </c>
      <c r="I5120" t="s">
        <v>136</v>
      </c>
      <c r="J5120" t="s">
        <v>137</v>
      </c>
      <c r="K5120" t="s">
        <v>163</v>
      </c>
      <c r="L5120" t="s">
        <v>14797</v>
      </c>
      <c r="M5120" t="s">
        <v>14798</v>
      </c>
      <c r="N5120">
        <v>5.7308333329999996</v>
      </c>
      <c r="O5120">
        <v>0</v>
      </c>
      <c r="P5120">
        <v>93</v>
      </c>
      <c r="Q5120">
        <v>0</v>
      </c>
      <c r="R5120">
        <v>0</v>
      </c>
      <c r="S5120">
        <v>0</v>
      </c>
      <c r="T5120">
        <v>5</v>
      </c>
      <c r="U5120">
        <v>0</v>
      </c>
      <c r="V5120">
        <v>0</v>
      </c>
      <c r="W5120">
        <v>0</v>
      </c>
      <c r="X5120">
        <v>105.33149014086837</v>
      </c>
      <c r="Y5120">
        <v>0</v>
      </c>
      <c r="Z5120">
        <v>0</v>
      </c>
      <c r="AA5120">
        <v>0</v>
      </c>
      <c r="AB5120">
        <v>9.3072913290143546</v>
      </c>
      <c r="AC5120">
        <v>0</v>
      </c>
      <c r="AD5120">
        <v>0</v>
      </c>
      <c r="AE5120">
        <v>114.63878146988273</v>
      </c>
    </row>
    <row r="5121" spans="1:31" x14ac:dyDescent="0.25">
      <c r="A5121">
        <v>2389615</v>
      </c>
      <c r="B5121">
        <v>1</v>
      </c>
      <c r="C5121" t="s">
        <v>80</v>
      </c>
      <c r="D5121" t="s">
        <v>107</v>
      </c>
      <c r="E5121" t="s">
        <v>132</v>
      </c>
      <c r="F5121" t="s">
        <v>14799</v>
      </c>
      <c r="G5121" t="s">
        <v>187</v>
      </c>
      <c r="H5121" t="s">
        <v>135</v>
      </c>
      <c r="I5121" t="s">
        <v>136</v>
      </c>
      <c r="J5121" t="s">
        <v>137</v>
      </c>
      <c r="K5121" t="s">
        <v>163</v>
      </c>
      <c r="L5121" t="s">
        <v>14800</v>
      </c>
      <c r="M5121" t="s">
        <v>14801</v>
      </c>
      <c r="N5121">
        <v>1.6347222219999999</v>
      </c>
      <c r="O5121">
        <v>0</v>
      </c>
      <c r="P5121">
        <v>17</v>
      </c>
      <c r="Q5121">
        <v>0</v>
      </c>
      <c r="R5121">
        <v>12</v>
      </c>
      <c r="S5121">
        <v>0</v>
      </c>
      <c r="T5121">
        <v>7</v>
      </c>
      <c r="U5121">
        <v>0</v>
      </c>
      <c r="V5121">
        <v>0</v>
      </c>
      <c r="W5121">
        <v>0</v>
      </c>
      <c r="X5121">
        <v>3.4546446150788226</v>
      </c>
      <c r="Y5121">
        <v>0</v>
      </c>
      <c r="Z5121">
        <v>1.1151101394027778E-3</v>
      </c>
      <c r="AA5121">
        <v>0</v>
      </c>
      <c r="AB5121">
        <v>0</v>
      </c>
      <c r="AC5121">
        <v>0</v>
      </c>
      <c r="AD5121">
        <v>0</v>
      </c>
      <c r="AE5121">
        <v>3.4557597252182255</v>
      </c>
    </row>
    <row r="5122" spans="1:31" x14ac:dyDescent="0.25">
      <c r="A5122">
        <v>2389449</v>
      </c>
      <c r="B5122">
        <v>1</v>
      </c>
      <c r="C5122" t="s">
        <v>81</v>
      </c>
      <c r="D5122" t="s">
        <v>116</v>
      </c>
      <c r="E5122" t="s">
        <v>279</v>
      </c>
      <c r="F5122" t="s">
        <v>14802</v>
      </c>
      <c r="G5122" t="s">
        <v>134</v>
      </c>
      <c r="H5122" t="s">
        <v>143</v>
      </c>
      <c r="I5122" t="s">
        <v>136</v>
      </c>
      <c r="J5122" t="s">
        <v>137</v>
      </c>
      <c r="K5122" t="s">
        <v>138</v>
      </c>
      <c r="L5122" t="s">
        <v>14803</v>
      </c>
      <c r="M5122" t="s">
        <v>14804</v>
      </c>
      <c r="N5122">
        <v>9.6666666659999994</v>
      </c>
      <c r="O5122">
        <v>1</v>
      </c>
      <c r="P5122">
        <v>895</v>
      </c>
      <c r="Q5122">
        <v>8</v>
      </c>
      <c r="R5122">
        <v>102</v>
      </c>
      <c r="S5122">
        <v>8</v>
      </c>
      <c r="T5122">
        <v>46</v>
      </c>
      <c r="U5122">
        <v>0</v>
      </c>
      <c r="V5122">
        <v>0</v>
      </c>
      <c r="W5122">
        <v>1.9888694622278331</v>
      </c>
      <c r="X5122">
        <v>1215.9888949328936</v>
      </c>
      <c r="Y5122">
        <v>61.029797640873127</v>
      </c>
      <c r="Z5122">
        <v>490.15027447080598</v>
      </c>
      <c r="AA5122">
        <v>367.91632684823253</v>
      </c>
      <c r="AB5122">
        <v>240.92427734257873</v>
      </c>
      <c r="AC5122">
        <v>0</v>
      </c>
      <c r="AD5122">
        <v>0</v>
      </c>
      <c r="AE5122">
        <v>2377.9984406976114</v>
      </c>
    </row>
    <row r="5123" spans="1:31" x14ac:dyDescent="0.25">
      <c r="A5123">
        <v>2389635</v>
      </c>
      <c r="B5123">
        <v>1</v>
      </c>
      <c r="C5123" t="s">
        <v>80</v>
      </c>
      <c r="D5123" t="s">
        <v>96</v>
      </c>
      <c r="E5123" t="s">
        <v>176</v>
      </c>
      <c r="F5123" t="s">
        <v>14805</v>
      </c>
      <c r="G5123" t="s">
        <v>272</v>
      </c>
      <c r="H5123" t="s">
        <v>135</v>
      </c>
      <c r="I5123" t="s">
        <v>136</v>
      </c>
      <c r="J5123" t="s">
        <v>137</v>
      </c>
      <c r="K5123" t="s">
        <v>163</v>
      </c>
      <c r="L5123" t="s">
        <v>14806</v>
      </c>
      <c r="M5123" t="s">
        <v>14807</v>
      </c>
      <c r="N5123">
        <v>0.70805555499999995</v>
      </c>
      <c r="O5123">
        <v>0</v>
      </c>
      <c r="P5123">
        <v>11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1.0594992245038948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1.0594992245038948</v>
      </c>
    </row>
    <row r="5124" spans="1:31" x14ac:dyDescent="0.25">
      <c r="A5124">
        <v>2389827</v>
      </c>
      <c r="B5124">
        <v>1</v>
      </c>
      <c r="C5124" t="s">
        <v>80</v>
      </c>
      <c r="D5124" t="s">
        <v>95</v>
      </c>
      <c r="E5124" t="s">
        <v>157</v>
      </c>
      <c r="F5124" t="s">
        <v>14808</v>
      </c>
      <c r="G5124" t="s">
        <v>272</v>
      </c>
      <c r="H5124" t="s">
        <v>135</v>
      </c>
      <c r="I5124" t="s">
        <v>136</v>
      </c>
      <c r="J5124" t="s">
        <v>137</v>
      </c>
      <c r="K5124" t="s">
        <v>163</v>
      </c>
      <c r="L5124" t="s">
        <v>14809</v>
      </c>
      <c r="M5124" t="s">
        <v>14810</v>
      </c>
      <c r="N5124">
        <v>0.76916666600000005</v>
      </c>
      <c r="O5124">
        <v>0</v>
      </c>
      <c r="P5124">
        <v>85</v>
      </c>
      <c r="Q5124">
        <v>0</v>
      </c>
      <c r="R5124">
        <v>0</v>
      </c>
      <c r="S5124">
        <v>0</v>
      </c>
      <c r="T5124">
        <v>4</v>
      </c>
      <c r="U5124">
        <v>0</v>
      </c>
      <c r="V5124">
        <v>0</v>
      </c>
      <c r="W5124">
        <v>0</v>
      </c>
      <c r="X5124">
        <v>11.636031485773934</v>
      </c>
      <c r="Y5124">
        <v>0</v>
      </c>
      <c r="Z5124">
        <v>0</v>
      </c>
      <c r="AA5124">
        <v>0</v>
      </c>
      <c r="AB5124">
        <v>1.76510225415758</v>
      </c>
      <c r="AC5124">
        <v>0</v>
      </c>
      <c r="AD5124">
        <v>0</v>
      </c>
      <c r="AE5124">
        <v>13.401133739931513</v>
      </c>
    </row>
    <row r="5125" spans="1:31" x14ac:dyDescent="0.25">
      <c r="A5125">
        <v>2389741</v>
      </c>
      <c r="B5125">
        <v>1</v>
      </c>
      <c r="C5125" t="s">
        <v>80</v>
      </c>
      <c r="D5125" t="s">
        <v>104</v>
      </c>
      <c r="E5125" t="s">
        <v>157</v>
      </c>
      <c r="F5125" t="s">
        <v>14811</v>
      </c>
      <c r="G5125" t="s">
        <v>272</v>
      </c>
      <c r="H5125" t="s">
        <v>135</v>
      </c>
      <c r="I5125" t="s">
        <v>136</v>
      </c>
      <c r="J5125" t="s">
        <v>137</v>
      </c>
      <c r="K5125" t="s">
        <v>163</v>
      </c>
      <c r="L5125" t="s">
        <v>14812</v>
      </c>
      <c r="M5125" t="s">
        <v>14813</v>
      </c>
      <c r="N5125">
        <v>2.0813888880000002</v>
      </c>
      <c r="O5125">
        <v>0</v>
      </c>
      <c r="P5125">
        <v>33</v>
      </c>
      <c r="Q5125">
        <v>0</v>
      </c>
      <c r="R5125">
        <v>5</v>
      </c>
      <c r="S5125">
        <v>0</v>
      </c>
      <c r="T5125">
        <v>4</v>
      </c>
      <c r="U5125">
        <v>0</v>
      </c>
      <c r="V5125">
        <v>0</v>
      </c>
      <c r="W5125">
        <v>0</v>
      </c>
      <c r="X5125">
        <v>13.694797622098241</v>
      </c>
      <c r="Y5125">
        <v>0</v>
      </c>
      <c r="Z5125">
        <v>0.73385278817548949</v>
      </c>
      <c r="AA5125">
        <v>0</v>
      </c>
      <c r="AB5125">
        <v>1.6142886024181569</v>
      </c>
      <c r="AC5125">
        <v>0</v>
      </c>
      <c r="AD5125">
        <v>0</v>
      </c>
      <c r="AE5125">
        <v>16.042939012691889</v>
      </c>
    </row>
    <row r="5126" spans="1:31" x14ac:dyDescent="0.25">
      <c r="A5126">
        <v>2389492</v>
      </c>
      <c r="B5126">
        <v>1</v>
      </c>
      <c r="C5126" t="s">
        <v>81</v>
      </c>
      <c r="D5126" t="s">
        <v>118</v>
      </c>
      <c r="E5126" t="s">
        <v>157</v>
      </c>
      <c r="F5126" t="s">
        <v>14814</v>
      </c>
      <c r="G5126" t="s">
        <v>134</v>
      </c>
      <c r="H5126" t="s">
        <v>135</v>
      </c>
      <c r="I5126" t="s">
        <v>136</v>
      </c>
      <c r="J5126" t="s">
        <v>137</v>
      </c>
      <c r="K5126" t="s">
        <v>138</v>
      </c>
      <c r="L5126" t="s">
        <v>14815</v>
      </c>
      <c r="M5126" t="s">
        <v>14816</v>
      </c>
      <c r="N5126">
        <v>0.950555555</v>
      </c>
      <c r="O5126">
        <v>0</v>
      </c>
      <c r="P5126">
        <v>6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0.82472190556330971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0.82472190556330971</v>
      </c>
    </row>
    <row r="5127" spans="1:31" x14ac:dyDescent="0.25">
      <c r="A5127">
        <v>2389844</v>
      </c>
      <c r="B5127">
        <v>1</v>
      </c>
      <c r="C5127" t="s">
        <v>80</v>
      </c>
      <c r="D5127" t="s">
        <v>95</v>
      </c>
      <c r="E5127" t="s">
        <v>181</v>
      </c>
      <c r="F5127" t="s">
        <v>14817</v>
      </c>
      <c r="G5127" t="s">
        <v>235</v>
      </c>
      <c r="H5127" t="s">
        <v>135</v>
      </c>
      <c r="I5127" t="s">
        <v>136</v>
      </c>
      <c r="J5127" t="s">
        <v>137</v>
      </c>
      <c r="K5127" t="s">
        <v>163</v>
      </c>
      <c r="L5127" t="s">
        <v>14818</v>
      </c>
      <c r="M5127" t="s">
        <v>14819</v>
      </c>
      <c r="N5127">
        <v>1.924722222</v>
      </c>
      <c r="O5127">
        <v>0</v>
      </c>
      <c r="P5127">
        <v>4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1.5149892531452172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1.5149892531452172</v>
      </c>
    </row>
    <row r="5128" spans="1:31" x14ac:dyDescent="0.25">
      <c r="A5128">
        <v>2389698</v>
      </c>
      <c r="B5128">
        <v>1</v>
      </c>
      <c r="C5128" t="s">
        <v>80</v>
      </c>
      <c r="D5128" t="s">
        <v>101</v>
      </c>
      <c r="E5128" t="s">
        <v>157</v>
      </c>
      <c r="F5128" t="s">
        <v>11149</v>
      </c>
      <c r="G5128" t="s">
        <v>254</v>
      </c>
      <c r="H5128" t="s">
        <v>135</v>
      </c>
      <c r="I5128" t="s">
        <v>136</v>
      </c>
      <c r="J5128" t="s">
        <v>137</v>
      </c>
      <c r="K5128" t="s">
        <v>163</v>
      </c>
      <c r="L5128" t="s">
        <v>14820</v>
      </c>
      <c r="M5128" t="s">
        <v>14821</v>
      </c>
      <c r="N5128">
        <v>0.70694444400000001</v>
      </c>
      <c r="O5128">
        <v>0</v>
      </c>
      <c r="P5128">
        <v>36</v>
      </c>
      <c r="Q5128">
        <v>0</v>
      </c>
      <c r="R5128">
        <v>0</v>
      </c>
      <c r="S5128">
        <v>0</v>
      </c>
      <c r="T5128">
        <v>4</v>
      </c>
      <c r="U5128">
        <v>0</v>
      </c>
      <c r="V5128">
        <v>0</v>
      </c>
      <c r="W5128">
        <v>0</v>
      </c>
      <c r="X5128">
        <v>2.3315542446991504</v>
      </c>
      <c r="Y5128">
        <v>0</v>
      </c>
      <c r="Z5128">
        <v>0</v>
      </c>
      <c r="AA5128">
        <v>0</v>
      </c>
      <c r="AB5128">
        <v>5.0378864732490003</v>
      </c>
      <c r="AC5128">
        <v>0</v>
      </c>
      <c r="AD5128">
        <v>0</v>
      </c>
      <c r="AE5128">
        <v>7.3694407179481507</v>
      </c>
    </row>
    <row r="5129" spans="1:31" x14ac:dyDescent="0.25">
      <c r="A5129">
        <v>2389721</v>
      </c>
      <c r="B5129">
        <v>1</v>
      </c>
      <c r="C5129" t="s">
        <v>80</v>
      </c>
      <c r="D5129" t="s">
        <v>105</v>
      </c>
      <c r="E5129" t="s">
        <v>157</v>
      </c>
      <c r="F5129" t="s">
        <v>14822</v>
      </c>
      <c r="G5129" t="s">
        <v>272</v>
      </c>
      <c r="H5129" t="s">
        <v>135</v>
      </c>
      <c r="I5129" t="s">
        <v>136</v>
      </c>
      <c r="J5129" t="s">
        <v>137</v>
      </c>
      <c r="K5129" t="s">
        <v>163</v>
      </c>
      <c r="L5129" t="s">
        <v>14823</v>
      </c>
      <c r="M5129" t="s">
        <v>14824</v>
      </c>
      <c r="N5129">
        <v>2.9194444439999998</v>
      </c>
      <c r="O5129">
        <v>0</v>
      </c>
      <c r="P5129">
        <v>134</v>
      </c>
      <c r="Q5129">
        <v>0</v>
      </c>
      <c r="R5129">
        <v>0</v>
      </c>
      <c r="S5129">
        <v>0</v>
      </c>
      <c r="T5129">
        <v>23</v>
      </c>
      <c r="U5129">
        <v>0</v>
      </c>
      <c r="V5129">
        <v>0</v>
      </c>
      <c r="W5129">
        <v>0</v>
      </c>
      <c r="X5129">
        <v>94.491076282952619</v>
      </c>
      <c r="Y5129">
        <v>0</v>
      </c>
      <c r="Z5129">
        <v>0</v>
      </c>
      <c r="AA5129">
        <v>0</v>
      </c>
      <c r="AB5129">
        <v>86.148376086514872</v>
      </c>
      <c r="AC5129">
        <v>0</v>
      </c>
      <c r="AD5129">
        <v>0</v>
      </c>
      <c r="AE5129">
        <v>180.63945236946751</v>
      </c>
    </row>
    <row r="5130" spans="1:31" x14ac:dyDescent="0.25">
      <c r="A5130">
        <v>2389821</v>
      </c>
      <c r="B5130">
        <v>1</v>
      </c>
      <c r="C5130" t="s">
        <v>80</v>
      </c>
      <c r="D5130" t="s">
        <v>86</v>
      </c>
      <c r="E5130" t="s">
        <v>325</v>
      </c>
      <c r="F5130" t="s">
        <v>14825</v>
      </c>
      <c r="G5130" t="s">
        <v>220</v>
      </c>
      <c r="H5130" t="s">
        <v>143</v>
      </c>
      <c r="I5130" t="s">
        <v>417</v>
      </c>
      <c r="J5130" t="s">
        <v>137</v>
      </c>
      <c r="K5130" t="s">
        <v>163</v>
      </c>
      <c r="L5130" t="s">
        <v>14826</v>
      </c>
      <c r="M5130" t="s">
        <v>14827</v>
      </c>
      <c r="N5130">
        <v>3.7222221999999999E-2</v>
      </c>
      <c r="O5130">
        <v>0</v>
      </c>
      <c r="P5130">
        <v>25</v>
      </c>
      <c r="Q5130">
        <v>0</v>
      </c>
      <c r="R5130">
        <v>14</v>
      </c>
      <c r="S5130">
        <v>2</v>
      </c>
      <c r="T5130">
        <v>69</v>
      </c>
      <c r="U5130">
        <v>0</v>
      </c>
      <c r="V5130">
        <v>0</v>
      </c>
      <c r="W5130">
        <v>0</v>
      </c>
      <c r="X5130">
        <v>0.61145936910456666</v>
      </c>
      <c r="Y5130">
        <v>0</v>
      </c>
      <c r="Z5130">
        <v>0.26314100460526219</v>
      </c>
      <c r="AA5130">
        <v>23.633692799475867</v>
      </c>
      <c r="AB5130">
        <v>14.681696964620098</v>
      </c>
      <c r="AC5130">
        <v>0</v>
      </c>
      <c r="AD5130">
        <v>0</v>
      </c>
      <c r="AE5130">
        <v>39.189990137805793</v>
      </c>
    </row>
    <row r="5131" spans="1:31" x14ac:dyDescent="0.25">
      <c r="A5131">
        <v>2389412</v>
      </c>
      <c r="B5131">
        <v>1</v>
      </c>
      <c r="C5131" t="s">
        <v>80</v>
      </c>
      <c r="D5131" t="s">
        <v>96</v>
      </c>
      <c r="E5131" t="s">
        <v>141</v>
      </c>
      <c r="F5131" t="s">
        <v>14828</v>
      </c>
      <c r="G5131" t="s">
        <v>14829</v>
      </c>
      <c r="H5131" t="s">
        <v>143</v>
      </c>
      <c r="I5131" t="s">
        <v>136</v>
      </c>
      <c r="J5131" t="s">
        <v>137</v>
      </c>
      <c r="K5131" t="s">
        <v>163</v>
      </c>
      <c r="L5131" t="s">
        <v>14830</v>
      </c>
      <c r="M5131" t="s">
        <v>14831</v>
      </c>
      <c r="N5131">
        <v>0.72416666600000001</v>
      </c>
      <c r="O5131">
        <v>0</v>
      </c>
      <c r="P5131">
        <v>345</v>
      </c>
      <c r="Q5131">
        <v>0</v>
      </c>
      <c r="R5131">
        <v>0</v>
      </c>
      <c r="S5131">
        <v>0</v>
      </c>
      <c r="T5131">
        <v>6</v>
      </c>
      <c r="U5131">
        <v>0</v>
      </c>
      <c r="V5131">
        <v>0</v>
      </c>
      <c r="W5131">
        <v>0</v>
      </c>
      <c r="X5131">
        <v>50.541507057623178</v>
      </c>
      <c r="Y5131">
        <v>0</v>
      </c>
      <c r="Z5131">
        <v>0</v>
      </c>
      <c r="AA5131">
        <v>0</v>
      </c>
      <c r="AB5131">
        <v>1.529633098734871</v>
      </c>
      <c r="AC5131">
        <v>0</v>
      </c>
      <c r="AD5131">
        <v>0</v>
      </c>
      <c r="AE5131">
        <v>52.071140156358048</v>
      </c>
    </row>
    <row r="5132" spans="1:31" x14ac:dyDescent="0.25">
      <c r="A5132">
        <v>2389804</v>
      </c>
      <c r="B5132">
        <v>1</v>
      </c>
      <c r="C5132" t="s">
        <v>80</v>
      </c>
      <c r="D5132" t="s">
        <v>107</v>
      </c>
      <c r="E5132" t="s">
        <v>181</v>
      </c>
      <c r="F5132" t="s">
        <v>14832</v>
      </c>
      <c r="G5132" t="s">
        <v>231</v>
      </c>
      <c r="H5132" t="s">
        <v>135</v>
      </c>
      <c r="I5132" t="s">
        <v>136</v>
      </c>
      <c r="J5132" t="s">
        <v>137</v>
      </c>
      <c r="K5132" t="s">
        <v>163</v>
      </c>
      <c r="L5132" t="s">
        <v>14833</v>
      </c>
      <c r="M5132" t="s">
        <v>14834</v>
      </c>
      <c r="N5132">
        <v>2.5594444439999999</v>
      </c>
      <c r="O5132">
        <v>0</v>
      </c>
      <c r="P5132">
        <v>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</row>
    <row r="5133" spans="1:31" x14ac:dyDescent="0.25">
      <c r="A5133">
        <v>2389907</v>
      </c>
      <c r="B5133">
        <v>1</v>
      </c>
      <c r="C5133" t="s">
        <v>80</v>
      </c>
      <c r="D5133" t="s">
        <v>93</v>
      </c>
      <c r="E5133" t="s">
        <v>132</v>
      </c>
      <c r="F5133" t="s">
        <v>14835</v>
      </c>
      <c r="G5133" t="s">
        <v>187</v>
      </c>
      <c r="H5133" t="s">
        <v>135</v>
      </c>
      <c r="I5133" t="s">
        <v>136</v>
      </c>
      <c r="J5133" t="s">
        <v>137</v>
      </c>
      <c r="K5133" t="s">
        <v>163</v>
      </c>
      <c r="L5133" t="s">
        <v>14836</v>
      </c>
      <c r="M5133" t="s">
        <v>14837</v>
      </c>
      <c r="N5133">
        <v>0.15444444399999999</v>
      </c>
      <c r="O5133">
        <v>0</v>
      </c>
      <c r="P5133">
        <v>79</v>
      </c>
      <c r="Q5133">
        <v>0</v>
      </c>
      <c r="R5133">
        <v>16</v>
      </c>
      <c r="S5133">
        <v>0</v>
      </c>
      <c r="T5133">
        <v>5</v>
      </c>
      <c r="U5133">
        <v>0</v>
      </c>
      <c r="V5133">
        <v>0</v>
      </c>
      <c r="W5133">
        <v>0</v>
      </c>
      <c r="X5133">
        <v>1.9075419538201113</v>
      </c>
      <c r="Y5133">
        <v>0</v>
      </c>
      <c r="Z5133">
        <v>4.4823980122348805</v>
      </c>
      <c r="AA5133">
        <v>0</v>
      </c>
      <c r="AB5133">
        <v>0.95336299519685008</v>
      </c>
      <c r="AC5133">
        <v>0</v>
      </c>
      <c r="AD5133">
        <v>0</v>
      </c>
      <c r="AE5133">
        <v>7.3433029612518421</v>
      </c>
    </row>
    <row r="5134" spans="1:31" x14ac:dyDescent="0.25">
      <c r="A5134">
        <v>2389426</v>
      </c>
      <c r="B5134">
        <v>1</v>
      </c>
      <c r="C5134" t="s">
        <v>80</v>
      </c>
      <c r="D5134" t="s">
        <v>93</v>
      </c>
      <c r="E5134" t="s">
        <v>157</v>
      </c>
      <c r="F5134" t="s">
        <v>14838</v>
      </c>
      <c r="G5134" t="s">
        <v>272</v>
      </c>
      <c r="H5134" t="s">
        <v>135</v>
      </c>
      <c r="I5134" t="s">
        <v>136</v>
      </c>
      <c r="J5134" t="s">
        <v>137</v>
      </c>
      <c r="K5134" t="s">
        <v>163</v>
      </c>
      <c r="L5134" t="s">
        <v>14839</v>
      </c>
      <c r="M5134" t="s">
        <v>14840</v>
      </c>
      <c r="N5134">
        <v>2.102777777</v>
      </c>
      <c r="O5134">
        <v>0</v>
      </c>
      <c r="P5134">
        <v>106</v>
      </c>
      <c r="Q5134">
        <v>0</v>
      </c>
      <c r="R5134">
        <v>3</v>
      </c>
      <c r="S5134">
        <v>0</v>
      </c>
      <c r="T5134">
        <v>15</v>
      </c>
      <c r="U5134">
        <v>0</v>
      </c>
      <c r="V5134">
        <v>0</v>
      </c>
      <c r="W5134">
        <v>0</v>
      </c>
      <c r="X5134">
        <v>19.544145767997733</v>
      </c>
      <c r="Y5134">
        <v>0</v>
      </c>
      <c r="Z5134">
        <v>4.5659482784360748</v>
      </c>
      <c r="AA5134">
        <v>0</v>
      </c>
      <c r="AB5134">
        <v>17.798546207033656</v>
      </c>
      <c r="AC5134">
        <v>0</v>
      </c>
      <c r="AD5134">
        <v>0</v>
      </c>
      <c r="AE5134">
        <v>41.908640253467468</v>
      </c>
    </row>
    <row r="5135" spans="1:31" x14ac:dyDescent="0.25">
      <c r="A5135">
        <v>2389432</v>
      </c>
      <c r="B5135">
        <v>1</v>
      </c>
      <c r="C5135" t="s">
        <v>80</v>
      </c>
      <c r="D5135" t="s">
        <v>90</v>
      </c>
      <c r="E5135" t="s">
        <v>157</v>
      </c>
      <c r="F5135" t="s">
        <v>14841</v>
      </c>
      <c r="G5135" t="s">
        <v>297</v>
      </c>
      <c r="H5135" t="s">
        <v>135</v>
      </c>
      <c r="I5135" t="s">
        <v>136</v>
      </c>
      <c r="J5135" t="s">
        <v>137</v>
      </c>
      <c r="K5135" t="s">
        <v>163</v>
      </c>
      <c r="L5135" t="s">
        <v>14842</v>
      </c>
      <c r="M5135" t="s">
        <v>14843</v>
      </c>
      <c r="N5135">
        <v>1.592222222</v>
      </c>
      <c r="O5135">
        <v>0</v>
      </c>
      <c r="P5135">
        <v>7</v>
      </c>
      <c r="Q5135">
        <v>0</v>
      </c>
      <c r="R5135">
        <v>0</v>
      </c>
      <c r="S5135">
        <v>0</v>
      </c>
      <c r="T5135">
        <v>36</v>
      </c>
      <c r="U5135">
        <v>0</v>
      </c>
      <c r="V5135">
        <v>0</v>
      </c>
      <c r="W5135">
        <v>0</v>
      </c>
      <c r="X5135">
        <v>2.174281871584455</v>
      </c>
      <c r="Y5135">
        <v>0</v>
      </c>
      <c r="Z5135">
        <v>0</v>
      </c>
      <c r="AA5135">
        <v>0</v>
      </c>
      <c r="AB5135">
        <v>66.211678528336279</v>
      </c>
      <c r="AC5135">
        <v>0</v>
      </c>
      <c r="AD5135">
        <v>0</v>
      </c>
      <c r="AE5135">
        <v>68.385960399920734</v>
      </c>
    </row>
    <row r="5136" spans="1:31" x14ac:dyDescent="0.25">
      <c r="A5136">
        <v>2389575</v>
      </c>
      <c r="B5136">
        <v>1</v>
      </c>
      <c r="C5136" t="s">
        <v>80</v>
      </c>
      <c r="D5136" t="s">
        <v>82</v>
      </c>
      <c r="E5136" t="s">
        <v>181</v>
      </c>
      <c r="F5136" t="s">
        <v>14844</v>
      </c>
      <c r="G5136" t="s">
        <v>235</v>
      </c>
      <c r="H5136" t="s">
        <v>135</v>
      </c>
      <c r="I5136" t="s">
        <v>136</v>
      </c>
      <c r="J5136" t="s">
        <v>137</v>
      </c>
      <c r="K5136" t="s">
        <v>163</v>
      </c>
      <c r="L5136" t="s">
        <v>14845</v>
      </c>
      <c r="M5136" t="s">
        <v>14846</v>
      </c>
      <c r="N5136">
        <v>2.2641666659999999</v>
      </c>
      <c r="O5136">
        <v>0</v>
      </c>
      <c r="P5136">
        <v>4</v>
      </c>
      <c r="Q5136">
        <v>0</v>
      </c>
      <c r="R5136">
        <v>0</v>
      </c>
      <c r="S5136">
        <v>0</v>
      </c>
      <c r="T5136">
        <v>1</v>
      </c>
      <c r="U5136">
        <v>0</v>
      </c>
      <c r="V5136">
        <v>0</v>
      </c>
      <c r="W5136">
        <v>0</v>
      </c>
      <c r="X5136">
        <v>0.62458096228736171</v>
      </c>
      <c r="Y5136">
        <v>0</v>
      </c>
      <c r="Z5136">
        <v>0</v>
      </c>
      <c r="AA5136">
        <v>0</v>
      </c>
      <c r="AB5136">
        <v>0.74266868013118015</v>
      </c>
      <c r="AC5136">
        <v>0</v>
      </c>
      <c r="AD5136">
        <v>0</v>
      </c>
      <c r="AE5136">
        <v>1.3672496424185419</v>
      </c>
    </row>
    <row r="5137" spans="1:31" x14ac:dyDescent="0.25">
      <c r="A5137">
        <v>2389552</v>
      </c>
      <c r="B5137">
        <v>1</v>
      </c>
      <c r="C5137" t="s">
        <v>81</v>
      </c>
      <c r="D5137" t="s">
        <v>127</v>
      </c>
      <c r="E5137" t="s">
        <v>153</v>
      </c>
      <c r="F5137" t="s">
        <v>14847</v>
      </c>
      <c r="G5137" t="s">
        <v>134</v>
      </c>
      <c r="H5137" t="s">
        <v>143</v>
      </c>
      <c r="I5137" t="s">
        <v>136</v>
      </c>
      <c r="J5137" t="s">
        <v>137</v>
      </c>
      <c r="K5137" t="s">
        <v>138</v>
      </c>
      <c r="L5137" t="s">
        <v>14848</v>
      </c>
      <c r="M5137" t="s">
        <v>14849</v>
      </c>
      <c r="N5137">
        <v>7.9488888879999999</v>
      </c>
      <c r="O5137">
        <v>0</v>
      </c>
      <c r="P5137">
        <v>4788</v>
      </c>
      <c r="Q5137">
        <v>0</v>
      </c>
      <c r="R5137">
        <v>0</v>
      </c>
      <c r="S5137">
        <v>0</v>
      </c>
      <c r="T5137">
        <v>384</v>
      </c>
      <c r="U5137">
        <v>0</v>
      </c>
      <c r="V5137">
        <v>2</v>
      </c>
      <c r="W5137">
        <v>0</v>
      </c>
      <c r="X5137">
        <v>6841.7022804490853</v>
      </c>
      <c r="Y5137">
        <v>0</v>
      </c>
      <c r="Z5137">
        <v>0</v>
      </c>
      <c r="AA5137">
        <v>0</v>
      </c>
      <c r="AB5137">
        <v>3600.6630377690803</v>
      </c>
      <c r="AC5137">
        <v>0</v>
      </c>
      <c r="AD5137">
        <v>1386.278885823577</v>
      </c>
      <c r="AE5137">
        <v>11828.644204041742</v>
      </c>
    </row>
    <row r="5138" spans="1:31" x14ac:dyDescent="0.25">
      <c r="A5138">
        <v>2389495</v>
      </c>
      <c r="B5138">
        <v>1</v>
      </c>
      <c r="C5138" t="s">
        <v>80</v>
      </c>
      <c r="D5138" t="s">
        <v>84</v>
      </c>
      <c r="E5138" t="s">
        <v>325</v>
      </c>
      <c r="F5138" t="s">
        <v>5803</v>
      </c>
      <c r="G5138" t="s">
        <v>235</v>
      </c>
      <c r="H5138" t="s">
        <v>143</v>
      </c>
      <c r="I5138" t="s">
        <v>136</v>
      </c>
      <c r="J5138" t="s">
        <v>3</v>
      </c>
      <c r="K5138" t="s">
        <v>163</v>
      </c>
      <c r="L5138" t="s">
        <v>14850</v>
      </c>
      <c r="M5138" t="s">
        <v>14851</v>
      </c>
      <c r="N5138">
        <v>0.81555555499999999</v>
      </c>
      <c r="O5138">
        <v>1</v>
      </c>
      <c r="P5138">
        <v>3127</v>
      </c>
      <c r="Q5138">
        <v>0</v>
      </c>
      <c r="R5138">
        <v>0</v>
      </c>
      <c r="S5138">
        <v>2</v>
      </c>
      <c r="T5138">
        <v>83</v>
      </c>
      <c r="U5138">
        <v>0</v>
      </c>
      <c r="V5138">
        <v>1</v>
      </c>
      <c r="W5138">
        <v>16.246768280952427</v>
      </c>
      <c r="X5138">
        <v>510.86167327924124</v>
      </c>
      <c r="Y5138">
        <v>0</v>
      </c>
      <c r="Z5138">
        <v>0</v>
      </c>
      <c r="AA5138">
        <v>96.287713896928793</v>
      </c>
      <c r="AB5138">
        <v>66.52880575226061</v>
      </c>
      <c r="AC5138">
        <v>0</v>
      </c>
      <c r="AD5138">
        <v>142.54371737782506</v>
      </c>
      <c r="AE5138">
        <v>832.46867858720816</v>
      </c>
    </row>
    <row r="5139" spans="1:31" x14ac:dyDescent="0.25">
      <c r="A5139">
        <v>2389744</v>
      </c>
      <c r="B5139">
        <v>1</v>
      </c>
      <c r="C5139" t="s">
        <v>80</v>
      </c>
      <c r="D5139" t="s">
        <v>111</v>
      </c>
      <c r="E5139" t="s">
        <v>141</v>
      </c>
      <c r="F5139" t="s">
        <v>14852</v>
      </c>
      <c r="G5139" t="s">
        <v>170</v>
      </c>
      <c r="H5139" t="s">
        <v>143</v>
      </c>
      <c r="I5139" t="s">
        <v>136</v>
      </c>
      <c r="J5139" t="s">
        <v>137</v>
      </c>
      <c r="K5139" t="s">
        <v>163</v>
      </c>
      <c r="L5139" t="s">
        <v>14853</v>
      </c>
      <c r="M5139" t="s">
        <v>14854</v>
      </c>
      <c r="N5139">
        <v>3.0097222220000002</v>
      </c>
      <c r="O5139">
        <v>0</v>
      </c>
      <c r="P5139">
        <v>10</v>
      </c>
      <c r="Q5139">
        <v>0</v>
      </c>
      <c r="R5139">
        <v>12</v>
      </c>
      <c r="S5139">
        <v>0</v>
      </c>
      <c r="T5139">
        <v>13</v>
      </c>
      <c r="U5139">
        <v>0</v>
      </c>
      <c r="V5139">
        <v>0</v>
      </c>
      <c r="W5139">
        <v>0</v>
      </c>
      <c r="X5139">
        <v>12.607405289513652</v>
      </c>
      <c r="Y5139">
        <v>0</v>
      </c>
      <c r="Z5139">
        <v>33.995260110951364</v>
      </c>
      <c r="AA5139">
        <v>0</v>
      </c>
      <c r="AB5139">
        <v>66.997483995821057</v>
      </c>
      <c r="AC5139">
        <v>0</v>
      </c>
      <c r="AD5139">
        <v>0</v>
      </c>
      <c r="AE5139">
        <v>113.60014939628607</v>
      </c>
    </row>
    <row r="5140" spans="1:31" x14ac:dyDescent="0.25">
      <c r="A5140">
        <v>2389781</v>
      </c>
      <c r="B5140">
        <v>1</v>
      </c>
      <c r="C5140" t="s">
        <v>81</v>
      </c>
      <c r="D5140" t="s">
        <v>113</v>
      </c>
      <c r="E5140" t="s">
        <v>132</v>
      </c>
      <c r="F5140" t="s">
        <v>14855</v>
      </c>
      <c r="G5140" t="s">
        <v>187</v>
      </c>
      <c r="H5140" t="s">
        <v>135</v>
      </c>
      <c r="I5140" t="s">
        <v>136</v>
      </c>
      <c r="J5140" t="s">
        <v>137</v>
      </c>
      <c r="K5140" t="s">
        <v>163</v>
      </c>
      <c r="L5140" t="s">
        <v>14856</v>
      </c>
      <c r="M5140" t="s">
        <v>14857</v>
      </c>
      <c r="N5140">
        <v>3.5074999999999998</v>
      </c>
      <c r="O5140">
        <v>0</v>
      </c>
      <c r="P5140">
        <v>33</v>
      </c>
      <c r="Q5140">
        <v>0</v>
      </c>
      <c r="R5140">
        <v>10</v>
      </c>
      <c r="S5140">
        <v>0</v>
      </c>
      <c r="T5140">
        <v>2</v>
      </c>
      <c r="U5140">
        <v>0</v>
      </c>
      <c r="V5140">
        <v>0</v>
      </c>
      <c r="W5140">
        <v>0</v>
      </c>
      <c r="X5140">
        <v>16.633719013257004</v>
      </c>
      <c r="Y5140">
        <v>0</v>
      </c>
      <c r="Z5140">
        <v>15.520972828131624</v>
      </c>
      <c r="AA5140">
        <v>0</v>
      </c>
      <c r="AB5140">
        <v>1.7056374668190255</v>
      </c>
      <c r="AC5140">
        <v>0</v>
      </c>
      <c r="AD5140">
        <v>0</v>
      </c>
      <c r="AE5140">
        <v>33.860329308207653</v>
      </c>
    </row>
    <row r="5141" spans="1:31" x14ac:dyDescent="0.25">
      <c r="A5141">
        <v>2389930</v>
      </c>
      <c r="B5141">
        <v>1</v>
      </c>
      <c r="C5141" t="s">
        <v>81</v>
      </c>
      <c r="D5141" t="s">
        <v>113</v>
      </c>
      <c r="E5141" t="s">
        <v>141</v>
      </c>
      <c r="F5141" t="s">
        <v>11945</v>
      </c>
      <c r="G5141" t="s">
        <v>206</v>
      </c>
      <c r="H5141" t="s">
        <v>143</v>
      </c>
      <c r="I5141" t="s">
        <v>136</v>
      </c>
      <c r="J5141" t="s">
        <v>137</v>
      </c>
      <c r="K5141" t="s">
        <v>163</v>
      </c>
      <c r="L5141" t="s">
        <v>14858</v>
      </c>
      <c r="M5141" t="s">
        <v>14859</v>
      </c>
      <c r="N5141">
        <v>2.1941666660000001</v>
      </c>
      <c r="O5141">
        <v>1</v>
      </c>
      <c r="P5141">
        <v>478</v>
      </c>
      <c r="Q5141">
        <v>2</v>
      </c>
      <c r="R5141">
        <v>112</v>
      </c>
      <c r="S5141">
        <v>3</v>
      </c>
      <c r="T5141">
        <v>30</v>
      </c>
      <c r="U5141">
        <v>0</v>
      </c>
      <c r="V5141">
        <v>0</v>
      </c>
      <c r="W5141">
        <v>0.4349756913093778</v>
      </c>
      <c r="X5141">
        <v>172.53179498386226</v>
      </c>
      <c r="Y5141">
        <v>2.1571336829059367</v>
      </c>
      <c r="Z5141">
        <v>182.93815055266646</v>
      </c>
      <c r="AA5141">
        <v>5.0295442790892553</v>
      </c>
      <c r="AB5141">
        <v>25.26354950648701</v>
      </c>
      <c r="AC5141">
        <v>0</v>
      </c>
      <c r="AD5141">
        <v>0</v>
      </c>
      <c r="AE5141">
        <v>388.35514869632027</v>
      </c>
    </row>
    <row r="5142" spans="1:31" x14ac:dyDescent="0.25">
      <c r="A5142">
        <v>2389738</v>
      </c>
      <c r="B5142">
        <v>1</v>
      </c>
      <c r="C5142" t="s">
        <v>80</v>
      </c>
      <c r="D5142" t="s">
        <v>96</v>
      </c>
      <c r="E5142" t="s">
        <v>181</v>
      </c>
      <c r="F5142" t="s">
        <v>10906</v>
      </c>
      <c r="G5142" t="s">
        <v>231</v>
      </c>
      <c r="H5142" t="s">
        <v>135</v>
      </c>
      <c r="I5142" t="s">
        <v>136</v>
      </c>
      <c r="J5142" t="s">
        <v>137</v>
      </c>
      <c r="K5142" t="s">
        <v>163</v>
      </c>
      <c r="L5142" t="s">
        <v>14860</v>
      </c>
      <c r="M5142" t="s">
        <v>14861</v>
      </c>
      <c r="N5142">
        <v>5.233333333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8.4457608827433326</v>
      </c>
      <c r="AC5142">
        <v>0</v>
      </c>
      <c r="AD5142">
        <v>0</v>
      </c>
      <c r="AE5142">
        <v>8.4457608827433326</v>
      </c>
    </row>
    <row r="5143" spans="1:31" x14ac:dyDescent="0.25">
      <c r="A5143">
        <v>2389638</v>
      </c>
      <c r="B5143">
        <v>1</v>
      </c>
      <c r="C5143" t="s">
        <v>80</v>
      </c>
      <c r="D5143" t="s">
        <v>101</v>
      </c>
      <c r="E5143" t="s">
        <v>157</v>
      </c>
      <c r="F5143" t="s">
        <v>14862</v>
      </c>
      <c r="G5143" t="s">
        <v>254</v>
      </c>
      <c r="H5143" t="s">
        <v>135</v>
      </c>
      <c r="I5143" t="s">
        <v>136</v>
      </c>
      <c r="J5143" t="s">
        <v>137</v>
      </c>
      <c r="K5143" t="s">
        <v>163</v>
      </c>
      <c r="L5143" t="s">
        <v>14863</v>
      </c>
      <c r="M5143" t="s">
        <v>14864</v>
      </c>
      <c r="N5143">
        <v>0.25916666599999999</v>
      </c>
      <c r="O5143">
        <v>0</v>
      </c>
      <c r="P5143">
        <v>40</v>
      </c>
      <c r="Q5143">
        <v>0</v>
      </c>
      <c r="R5143">
        <v>0</v>
      </c>
      <c r="S5143">
        <v>0</v>
      </c>
      <c r="T5143">
        <v>1</v>
      </c>
      <c r="U5143">
        <v>0</v>
      </c>
      <c r="V5143">
        <v>0</v>
      </c>
      <c r="W5143">
        <v>0</v>
      </c>
      <c r="X5143">
        <v>2.5780515807164481</v>
      </c>
      <c r="Y5143">
        <v>0</v>
      </c>
      <c r="Z5143">
        <v>0</v>
      </c>
      <c r="AA5143">
        <v>0</v>
      </c>
      <c r="AB5143">
        <v>0.44499256014571115</v>
      </c>
      <c r="AC5143">
        <v>0</v>
      </c>
      <c r="AD5143">
        <v>0</v>
      </c>
      <c r="AE5143">
        <v>3.0230441408621593</v>
      </c>
    </row>
    <row r="5144" spans="1:31" x14ac:dyDescent="0.25">
      <c r="A5144">
        <v>2390271</v>
      </c>
      <c r="B5144">
        <v>1</v>
      </c>
      <c r="C5144" t="s">
        <v>80</v>
      </c>
      <c r="D5144" t="s">
        <v>82</v>
      </c>
      <c r="E5144" t="s">
        <v>141</v>
      </c>
      <c r="F5144" t="s">
        <v>14865</v>
      </c>
      <c r="G5144" t="s">
        <v>162</v>
      </c>
      <c r="H5144" t="s">
        <v>143</v>
      </c>
      <c r="I5144" t="s">
        <v>136</v>
      </c>
      <c r="J5144" t="s">
        <v>137</v>
      </c>
      <c r="K5144" t="s">
        <v>163</v>
      </c>
      <c r="L5144" t="s">
        <v>14866</v>
      </c>
      <c r="M5144" t="s">
        <v>14867</v>
      </c>
      <c r="N5144">
        <v>0.62055555500000004</v>
      </c>
      <c r="O5144">
        <v>0</v>
      </c>
      <c r="P5144">
        <v>6466</v>
      </c>
      <c r="Q5144">
        <v>0</v>
      </c>
      <c r="R5144">
        <v>0</v>
      </c>
      <c r="S5144">
        <v>4</v>
      </c>
      <c r="T5144">
        <v>466</v>
      </c>
      <c r="U5144">
        <v>0</v>
      </c>
      <c r="V5144">
        <v>0</v>
      </c>
      <c r="W5144">
        <v>0</v>
      </c>
      <c r="X5144">
        <v>887.51052878212204</v>
      </c>
      <c r="Y5144">
        <v>0</v>
      </c>
      <c r="Z5144">
        <v>0</v>
      </c>
      <c r="AA5144">
        <v>98.107952819789631</v>
      </c>
      <c r="AB5144">
        <v>237.67579627371612</v>
      </c>
      <c r="AC5144">
        <v>0</v>
      </c>
      <c r="AD5144">
        <v>0</v>
      </c>
      <c r="AE5144">
        <v>1223.2942778756278</v>
      </c>
    </row>
    <row r="5145" spans="1:31" x14ac:dyDescent="0.25">
      <c r="A5145">
        <v>2390434</v>
      </c>
      <c r="B5145">
        <v>1</v>
      </c>
      <c r="C5145" t="s">
        <v>81</v>
      </c>
      <c r="D5145" t="s">
        <v>128</v>
      </c>
      <c r="E5145" t="s">
        <v>181</v>
      </c>
      <c r="F5145" t="s">
        <v>14868</v>
      </c>
      <c r="G5145" t="s">
        <v>224</v>
      </c>
      <c r="H5145" t="s">
        <v>135</v>
      </c>
      <c r="I5145" t="s">
        <v>136</v>
      </c>
      <c r="J5145" t="s">
        <v>137</v>
      </c>
      <c r="K5145" t="s">
        <v>163</v>
      </c>
      <c r="L5145" t="s">
        <v>14869</v>
      </c>
      <c r="M5145" t="s">
        <v>14870</v>
      </c>
      <c r="N5145">
        <v>3.372777777</v>
      </c>
      <c r="O5145">
        <v>0</v>
      </c>
      <c r="P5145">
        <v>5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3.7901222285019984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3.7901222285019984</v>
      </c>
    </row>
    <row r="5146" spans="1:31" x14ac:dyDescent="0.25">
      <c r="A5146">
        <v>2390248</v>
      </c>
      <c r="B5146">
        <v>1</v>
      </c>
      <c r="C5146" t="s">
        <v>80</v>
      </c>
      <c r="D5146" t="s">
        <v>90</v>
      </c>
      <c r="E5146" t="s">
        <v>325</v>
      </c>
      <c r="F5146" t="s">
        <v>14871</v>
      </c>
      <c r="G5146" t="s">
        <v>134</v>
      </c>
      <c r="H5146" t="s">
        <v>143</v>
      </c>
      <c r="I5146" t="s">
        <v>136</v>
      </c>
      <c r="J5146" t="s">
        <v>137</v>
      </c>
      <c r="K5146" t="s">
        <v>138</v>
      </c>
      <c r="L5146" t="s">
        <v>14872</v>
      </c>
      <c r="M5146" t="s">
        <v>14873</v>
      </c>
      <c r="N5146">
        <v>4.1825000000000001</v>
      </c>
      <c r="O5146">
        <v>0</v>
      </c>
      <c r="P5146">
        <v>6310</v>
      </c>
      <c r="Q5146">
        <v>0</v>
      </c>
      <c r="R5146">
        <v>0</v>
      </c>
      <c r="S5146">
        <v>2</v>
      </c>
      <c r="T5146">
        <v>434</v>
      </c>
      <c r="U5146">
        <v>0</v>
      </c>
      <c r="V5146">
        <v>0</v>
      </c>
      <c r="W5146">
        <v>0</v>
      </c>
      <c r="X5146">
        <v>6030.6129107315664</v>
      </c>
      <c r="Y5146">
        <v>0</v>
      </c>
      <c r="Z5146">
        <v>0</v>
      </c>
      <c r="AA5146">
        <v>214.34160890832052</v>
      </c>
      <c r="AB5146">
        <v>1499.7190608363658</v>
      </c>
      <c r="AC5146">
        <v>0</v>
      </c>
      <c r="AD5146">
        <v>0</v>
      </c>
      <c r="AE5146">
        <v>7744.673580476252</v>
      </c>
    </row>
    <row r="5147" spans="1:31" x14ac:dyDescent="0.25">
      <c r="A5147">
        <v>2390311</v>
      </c>
      <c r="B5147">
        <v>1</v>
      </c>
      <c r="C5147" t="s">
        <v>80</v>
      </c>
      <c r="D5147" t="s">
        <v>82</v>
      </c>
      <c r="E5147" t="s">
        <v>181</v>
      </c>
      <c r="F5147" t="s">
        <v>14874</v>
      </c>
      <c r="G5147" t="s">
        <v>183</v>
      </c>
      <c r="H5147" t="s">
        <v>135</v>
      </c>
      <c r="I5147" t="s">
        <v>136</v>
      </c>
      <c r="J5147" t="s">
        <v>137</v>
      </c>
      <c r="K5147" t="s">
        <v>163</v>
      </c>
      <c r="L5147" t="s">
        <v>14875</v>
      </c>
      <c r="M5147" t="s">
        <v>14876</v>
      </c>
      <c r="N5147">
        <v>0.873611111</v>
      </c>
      <c r="O5147">
        <v>0</v>
      </c>
      <c r="P5147">
        <v>1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0.12761971210060447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0.12761971210060447</v>
      </c>
    </row>
    <row r="5148" spans="1:31" x14ac:dyDescent="0.25">
      <c r="A5148">
        <v>2389956</v>
      </c>
      <c r="B5148">
        <v>1</v>
      </c>
      <c r="C5148" t="s">
        <v>80</v>
      </c>
      <c r="D5148" t="s">
        <v>103</v>
      </c>
      <c r="E5148" t="s">
        <v>157</v>
      </c>
      <c r="F5148" t="s">
        <v>14877</v>
      </c>
      <c r="G5148" t="s">
        <v>272</v>
      </c>
      <c r="H5148" t="s">
        <v>135</v>
      </c>
      <c r="I5148" t="s">
        <v>136</v>
      </c>
      <c r="J5148" t="s">
        <v>137</v>
      </c>
      <c r="K5148" t="s">
        <v>163</v>
      </c>
      <c r="L5148" t="s">
        <v>14878</v>
      </c>
      <c r="M5148" t="s">
        <v>14879</v>
      </c>
      <c r="N5148">
        <v>0.78583333300000002</v>
      </c>
      <c r="O5148">
        <v>0</v>
      </c>
      <c r="P5148">
        <v>10</v>
      </c>
      <c r="Q5148">
        <v>0</v>
      </c>
      <c r="R5148">
        <v>11</v>
      </c>
      <c r="S5148">
        <v>0</v>
      </c>
      <c r="T5148">
        <v>8</v>
      </c>
      <c r="U5148">
        <v>0</v>
      </c>
      <c r="V5148">
        <v>0</v>
      </c>
      <c r="W5148">
        <v>0</v>
      </c>
      <c r="X5148">
        <v>1.515982226527401</v>
      </c>
      <c r="Y5148">
        <v>0</v>
      </c>
      <c r="Z5148">
        <v>0.48332689353358665</v>
      </c>
      <c r="AA5148">
        <v>0</v>
      </c>
      <c r="AB5148">
        <v>0.59302531202476749</v>
      </c>
      <c r="AC5148">
        <v>0</v>
      </c>
      <c r="AD5148">
        <v>0</v>
      </c>
      <c r="AE5148">
        <v>2.5923344320857549</v>
      </c>
    </row>
    <row r="5149" spans="1:31" x14ac:dyDescent="0.25">
      <c r="A5149">
        <v>2390208</v>
      </c>
      <c r="B5149">
        <v>1</v>
      </c>
      <c r="C5149" t="s">
        <v>80</v>
      </c>
      <c r="D5149" t="s">
        <v>107</v>
      </c>
      <c r="E5149" t="s">
        <v>141</v>
      </c>
      <c r="F5149" t="s">
        <v>14880</v>
      </c>
      <c r="G5149" t="s">
        <v>750</v>
      </c>
      <c r="H5149" t="s">
        <v>143</v>
      </c>
      <c r="I5149" t="s">
        <v>136</v>
      </c>
      <c r="J5149" t="s">
        <v>137</v>
      </c>
      <c r="K5149" t="s">
        <v>163</v>
      </c>
      <c r="L5149" t="s">
        <v>14881</v>
      </c>
      <c r="M5149" t="s">
        <v>14882</v>
      </c>
      <c r="N5149">
        <v>1.886666666</v>
      </c>
      <c r="O5149">
        <v>0</v>
      </c>
      <c r="P5149">
        <v>3002</v>
      </c>
      <c r="Q5149">
        <v>0</v>
      </c>
      <c r="R5149">
        <v>0</v>
      </c>
      <c r="S5149">
        <v>0</v>
      </c>
      <c r="T5149">
        <v>102</v>
      </c>
      <c r="U5149">
        <v>0</v>
      </c>
      <c r="V5149">
        <v>0</v>
      </c>
      <c r="W5149">
        <v>0</v>
      </c>
      <c r="X5149">
        <v>1010.6892845489439</v>
      </c>
      <c r="Y5149">
        <v>0</v>
      </c>
      <c r="Z5149">
        <v>0</v>
      </c>
      <c r="AA5149">
        <v>0</v>
      </c>
      <c r="AB5149">
        <v>228.05259862829632</v>
      </c>
      <c r="AC5149">
        <v>0</v>
      </c>
      <c r="AD5149">
        <v>0</v>
      </c>
      <c r="AE5149">
        <v>1238.7418831772402</v>
      </c>
    </row>
    <row r="5150" spans="1:31" x14ac:dyDescent="0.25">
      <c r="A5150">
        <v>2390497</v>
      </c>
      <c r="B5150">
        <v>1</v>
      </c>
      <c r="C5150" t="s">
        <v>80</v>
      </c>
      <c r="D5150" t="s">
        <v>82</v>
      </c>
      <c r="E5150" t="s">
        <v>132</v>
      </c>
      <c r="F5150" t="s">
        <v>14883</v>
      </c>
      <c r="G5150" t="s">
        <v>580</v>
      </c>
      <c r="H5150" t="s">
        <v>135</v>
      </c>
      <c r="I5150" t="s">
        <v>136</v>
      </c>
      <c r="J5150" t="s">
        <v>137</v>
      </c>
      <c r="K5150" t="s">
        <v>163</v>
      </c>
      <c r="L5150" t="s">
        <v>14884</v>
      </c>
      <c r="M5150" t="s">
        <v>14885</v>
      </c>
      <c r="N5150">
        <v>0.171944444</v>
      </c>
      <c r="O5150">
        <v>0</v>
      </c>
      <c r="P5150">
        <v>14</v>
      </c>
      <c r="Q5150">
        <v>0</v>
      </c>
      <c r="R5150">
        <v>0</v>
      </c>
      <c r="S5150">
        <v>0</v>
      </c>
      <c r="T5150">
        <v>418</v>
      </c>
      <c r="U5150">
        <v>0</v>
      </c>
      <c r="V5150">
        <v>2</v>
      </c>
      <c r="W5150">
        <v>0</v>
      </c>
      <c r="X5150">
        <v>0.54915261195599996</v>
      </c>
      <c r="Y5150">
        <v>0</v>
      </c>
      <c r="Z5150">
        <v>0</v>
      </c>
      <c r="AA5150">
        <v>0</v>
      </c>
      <c r="AB5150">
        <v>32.059781518815356</v>
      </c>
      <c r="AC5150">
        <v>0</v>
      </c>
      <c r="AD5150">
        <v>2.3650612583460493</v>
      </c>
      <c r="AE5150">
        <v>34.973995389117405</v>
      </c>
    </row>
    <row r="5151" spans="1:31" x14ac:dyDescent="0.25">
      <c r="A5151">
        <v>2389976</v>
      </c>
      <c r="B5151">
        <v>1</v>
      </c>
      <c r="C5151" t="s">
        <v>81</v>
      </c>
      <c r="D5151" t="s">
        <v>128</v>
      </c>
      <c r="E5151" t="s">
        <v>132</v>
      </c>
      <c r="F5151" t="s">
        <v>9402</v>
      </c>
      <c r="G5151" t="s">
        <v>187</v>
      </c>
      <c r="H5151" t="s">
        <v>135</v>
      </c>
      <c r="I5151" t="s">
        <v>136</v>
      </c>
      <c r="J5151" t="s">
        <v>137</v>
      </c>
      <c r="K5151" t="s">
        <v>163</v>
      </c>
      <c r="L5151" t="s">
        <v>14886</v>
      </c>
      <c r="M5151" t="s">
        <v>14887</v>
      </c>
      <c r="N5151">
        <v>3.6486111110000001</v>
      </c>
      <c r="O5151">
        <v>0</v>
      </c>
      <c r="P5151">
        <v>43</v>
      </c>
      <c r="Q5151">
        <v>0</v>
      </c>
      <c r="R5151">
        <v>1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5.9115339510179652</v>
      </c>
      <c r="Y5151">
        <v>0</v>
      </c>
      <c r="Z5151">
        <v>0</v>
      </c>
      <c r="AA5151">
        <v>0</v>
      </c>
      <c r="AB5151">
        <v>5.5014210974588886</v>
      </c>
      <c r="AC5151">
        <v>0</v>
      </c>
      <c r="AD5151">
        <v>0</v>
      </c>
      <c r="AE5151">
        <v>11.412955048476853</v>
      </c>
    </row>
    <row r="5152" spans="1:31" x14ac:dyDescent="0.25">
      <c r="A5152">
        <v>2390168</v>
      </c>
      <c r="B5152">
        <v>1</v>
      </c>
      <c r="C5152" t="s">
        <v>80</v>
      </c>
      <c r="D5152" t="s">
        <v>84</v>
      </c>
      <c r="E5152" t="s">
        <v>181</v>
      </c>
      <c r="F5152" t="s">
        <v>14888</v>
      </c>
      <c r="G5152" t="s">
        <v>235</v>
      </c>
      <c r="H5152" t="s">
        <v>135</v>
      </c>
      <c r="I5152" t="s">
        <v>136</v>
      </c>
      <c r="J5152" t="s">
        <v>137</v>
      </c>
      <c r="K5152" t="s">
        <v>163</v>
      </c>
      <c r="L5152" t="s">
        <v>14889</v>
      </c>
      <c r="M5152" t="s">
        <v>14890</v>
      </c>
      <c r="N5152">
        <v>5.4344444440000004</v>
      </c>
      <c r="O5152">
        <v>0</v>
      </c>
      <c r="P5152">
        <v>6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7.7153329631844896</v>
      </c>
      <c r="Y5152">
        <v>0</v>
      </c>
      <c r="Z5152">
        <v>0</v>
      </c>
      <c r="AA5152">
        <v>0</v>
      </c>
      <c r="AB5152">
        <v>16.597096718620314</v>
      </c>
      <c r="AC5152">
        <v>0</v>
      </c>
      <c r="AD5152">
        <v>0</v>
      </c>
      <c r="AE5152">
        <v>24.312429681804804</v>
      </c>
    </row>
    <row r="5153" spans="1:31" x14ac:dyDescent="0.25">
      <c r="A5153">
        <v>2390288</v>
      </c>
      <c r="B5153">
        <v>1</v>
      </c>
      <c r="C5153" t="s">
        <v>80</v>
      </c>
      <c r="D5153" t="s">
        <v>84</v>
      </c>
      <c r="E5153" t="s">
        <v>181</v>
      </c>
      <c r="F5153" t="s">
        <v>14891</v>
      </c>
      <c r="G5153" t="s">
        <v>231</v>
      </c>
      <c r="H5153" t="s">
        <v>135</v>
      </c>
      <c r="I5153" t="s">
        <v>136</v>
      </c>
      <c r="J5153" t="s">
        <v>137</v>
      </c>
      <c r="K5153" t="s">
        <v>163</v>
      </c>
      <c r="L5153" t="s">
        <v>14892</v>
      </c>
      <c r="M5153" t="s">
        <v>14893</v>
      </c>
      <c r="N5153">
        <v>3.1827777770000001</v>
      </c>
      <c r="O5153">
        <v>0</v>
      </c>
      <c r="P5153">
        <v>5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3.357632703547095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3.357632703547095</v>
      </c>
    </row>
    <row r="5154" spans="1:31" x14ac:dyDescent="0.25">
      <c r="A5154">
        <v>2390039</v>
      </c>
      <c r="B5154">
        <v>1</v>
      </c>
      <c r="C5154" t="s">
        <v>80</v>
      </c>
      <c r="D5154" t="s">
        <v>100</v>
      </c>
      <c r="E5154" t="s">
        <v>153</v>
      </c>
      <c r="F5154" t="s">
        <v>11991</v>
      </c>
      <c r="G5154" t="s">
        <v>134</v>
      </c>
      <c r="H5154" t="s">
        <v>143</v>
      </c>
      <c r="I5154" t="s">
        <v>136</v>
      </c>
      <c r="J5154" t="s">
        <v>137</v>
      </c>
      <c r="K5154" t="s">
        <v>138</v>
      </c>
      <c r="L5154" t="s">
        <v>14894</v>
      </c>
      <c r="M5154" t="s">
        <v>14895</v>
      </c>
      <c r="N5154">
        <v>8.5697222219999993</v>
      </c>
      <c r="O5154">
        <v>5</v>
      </c>
      <c r="P5154">
        <v>383</v>
      </c>
      <c r="Q5154">
        <v>4</v>
      </c>
      <c r="R5154">
        <v>65</v>
      </c>
      <c r="S5154">
        <v>17</v>
      </c>
      <c r="T5154">
        <v>104</v>
      </c>
      <c r="U5154">
        <v>4</v>
      </c>
      <c r="V5154">
        <v>1</v>
      </c>
      <c r="W5154">
        <v>18.855072776985345</v>
      </c>
      <c r="X5154">
        <v>1334.6469310703267</v>
      </c>
      <c r="Y5154">
        <v>29.87884447588749</v>
      </c>
      <c r="Z5154">
        <v>619.45148641833771</v>
      </c>
      <c r="AA5154">
        <v>836.46652792831935</v>
      </c>
      <c r="AB5154">
        <v>786.19529292057098</v>
      </c>
      <c r="AC5154">
        <v>2634.7505716497203</v>
      </c>
      <c r="AD5154">
        <v>1443.5711262523344</v>
      </c>
      <c r="AE5154">
        <v>7703.8158534924823</v>
      </c>
    </row>
    <row r="5155" spans="1:31" x14ac:dyDescent="0.25">
      <c r="A5155">
        <v>2390480</v>
      </c>
      <c r="B5155">
        <v>1</v>
      </c>
      <c r="C5155" t="s">
        <v>80</v>
      </c>
      <c r="D5155" t="s">
        <v>107</v>
      </c>
      <c r="E5155" t="s">
        <v>153</v>
      </c>
      <c r="F5155" t="s">
        <v>14896</v>
      </c>
      <c r="G5155" t="s">
        <v>162</v>
      </c>
      <c r="H5155" t="s">
        <v>143</v>
      </c>
      <c r="I5155" t="s">
        <v>136</v>
      </c>
      <c r="J5155" t="s">
        <v>137</v>
      </c>
      <c r="K5155" t="s">
        <v>163</v>
      </c>
      <c r="L5155" t="s">
        <v>14897</v>
      </c>
      <c r="M5155" t="s">
        <v>14898</v>
      </c>
      <c r="N5155">
        <v>0.57250000000000001</v>
      </c>
      <c r="O5155">
        <v>0</v>
      </c>
      <c r="P5155">
        <v>9096</v>
      </c>
      <c r="Q5155">
        <v>2</v>
      </c>
      <c r="R5155">
        <v>16</v>
      </c>
      <c r="S5155">
        <v>1</v>
      </c>
      <c r="T5155">
        <v>352</v>
      </c>
      <c r="U5155">
        <v>0</v>
      </c>
      <c r="V5155">
        <v>0</v>
      </c>
      <c r="W5155">
        <v>0</v>
      </c>
      <c r="X5155">
        <v>1078.2351023854208</v>
      </c>
      <c r="Y5155">
        <v>0.59618491585618172</v>
      </c>
      <c r="Z5155">
        <v>1.1109657495398149</v>
      </c>
      <c r="AA5155">
        <v>0.69857300178691828</v>
      </c>
      <c r="AB5155">
        <v>175.93830456653319</v>
      </c>
      <c r="AC5155">
        <v>0</v>
      </c>
      <c r="AD5155">
        <v>0</v>
      </c>
      <c r="AE5155">
        <v>1256.5791306191368</v>
      </c>
    </row>
    <row r="5156" spans="1:31" x14ac:dyDescent="0.25">
      <c r="A5156">
        <v>2390225</v>
      </c>
      <c r="B5156">
        <v>1</v>
      </c>
      <c r="C5156" t="s">
        <v>80</v>
      </c>
      <c r="D5156" t="s">
        <v>94</v>
      </c>
      <c r="E5156" t="s">
        <v>157</v>
      </c>
      <c r="F5156" t="s">
        <v>14899</v>
      </c>
      <c r="G5156" t="s">
        <v>297</v>
      </c>
      <c r="H5156" t="s">
        <v>135</v>
      </c>
      <c r="I5156" t="s">
        <v>136</v>
      </c>
      <c r="J5156" t="s">
        <v>137</v>
      </c>
      <c r="K5156" t="s">
        <v>163</v>
      </c>
      <c r="L5156" t="s">
        <v>14900</v>
      </c>
      <c r="M5156" t="s">
        <v>14901</v>
      </c>
      <c r="N5156">
        <v>1.9530555549999999</v>
      </c>
      <c r="O5156">
        <v>0</v>
      </c>
      <c r="P5156">
        <v>81</v>
      </c>
      <c r="Q5156">
        <v>0</v>
      </c>
      <c r="R5156">
        <v>0</v>
      </c>
      <c r="S5156">
        <v>0</v>
      </c>
      <c r="T5156">
        <v>61</v>
      </c>
      <c r="U5156">
        <v>0</v>
      </c>
      <c r="V5156">
        <v>0</v>
      </c>
      <c r="W5156">
        <v>0</v>
      </c>
      <c r="X5156">
        <v>26.553773014222511</v>
      </c>
      <c r="Y5156">
        <v>0</v>
      </c>
      <c r="Z5156">
        <v>0</v>
      </c>
      <c r="AA5156">
        <v>0</v>
      </c>
      <c r="AB5156">
        <v>89.366468290592707</v>
      </c>
      <c r="AC5156">
        <v>0</v>
      </c>
      <c r="AD5156">
        <v>0</v>
      </c>
      <c r="AE5156">
        <v>115.92024130481522</v>
      </c>
    </row>
    <row r="5157" spans="1:31" x14ac:dyDescent="0.25">
      <c r="A5157">
        <v>2390331</v>
      </c>
      <c r="B5157">
        <v>1</v>
      </c>
      <c r="C5157" t="s">
        <v>80</v>
      </c>
      <c r="D5157" t="s">
        <v>82</v>
      </c>
      <c r="E5157" t="s">
        <v>157</v>
      </c>
      <c r="F5157" t="s">
        <v>14902</v>
      </c>
      <c r="G5157" t="s">
        <v>567</v>
      </c>
      <c r="H5157" t="s">
        <v>135</v>
      </c>
      <c r="I5157" t="s">
        <v>136</v>
      </c>
      <c r="J5157" t="s">
        <v>137</v>
      </c>
      <c r="K5157" t="s">
        <v>163</v>
      </c>
      <c r="L5157" t="s">
        <v>14903</v>
      </c>
      <c r="M5157" t="s">
        <v>14904</v>
      </c>
      <c r="N5157">
        <v>1.5366666659999999</v>
      </c>
      <c r="O5157">
        <v>0</v>
      </c>
      <c r="P5157">
        <v>112</v>
      </c>
      <c r="Q5157">
        <v>0</v>
      </c>
      <c r="R5157">
        <v>0</v>
      </c>
      <c r="S5157">
        <v>0</v>
      </c>
      <c r="T5157">
        <v>4</v>
      </c>
      <c r="U5157">
        <v>0</v>
      </c>
      <c r="V5157">
        <v>0</v>
      </c>
      <c r="W5157">
        <v>0</v>
      </c>
      <c r="X5157">
        <v>33.974123144528249</v>
      </c>
      <c r="Y5157">
        <v>0</v>
      </c>
      <c r="Z5157">
        <v>0</v>
      </c>
      <c r="AA5157">
        <v>0</v>
      </c>
      <c r="AB5157">
        <v>7.3184766389444196</v>
      </c>
      <c r="AC5157">
        <v>0</v>
      </c>
      <c r="AD5157">
        <v>0</v>
      </c>
      <c r="AE5157">
        <v>41.292599783472667</v>
      </c>
    </row>
    <row r="5158" spans="1:31" x14ac:dyDescent="0.25">
      <c r="A5158">
        <v>2390082</v>
      </c>
      <c r="B5158">
        <v>1</v>
      </c>
      <c r="C5158" t="s">
        <v>81</v>
      </c>
      <c r="D5158" t="s">
        <v>115</v>
      </c>
      <c r="E5158" t="s">
        <v>181</v>
      </c>
      <c r="F5158" t="s">
        <v>14905</v>
      </c>
      <c r="G5158" t="s">
        <v>183</v>
      </c>
      <c r="H5158" t="s">
        <v>135</v>
      </c>
      <c r="I5158" t="s">
        <v>136</v>
      </c>
      <c r="J5158" t="s">
        <v>137</v>
      </c>
      <c r="K5158" t="s">
        <v>163</v>
      </c>
      <c r="L5158" t="s">
        <v>14906</v>
      </c>
      <c r="M5158" t="s">
        <v>14907</v>
      </c>
      <c r="N5158">
        <v>4.9797222220000004</v>
      </c>
      <c r="O5158">
        <v>0</v>
      </c>
      <c r="P5158">
        <v>1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</row>
    <row r="5159" spans="1:31" x14ac:dyDescent="0.25">
      <c r="A5159">
        <v>2390245</v>
      </c>
      <c r="B5159">
        <v>1</v>
      </c>
      <c r="C5159" t="s">
        <v>80</v>
      </c>
      <c r="D5159" t="s">
        <v>93</v>
      </c>
      <c r="E5159" t="s">
        <v>153</v>
      </c>
      <c r="F5159" t="s">
        <v>14908</v>
      </c>
      <c r="G5159" t="s">
        <v>134</v>
      </c>
      <c r="H5159" t="s">
        <v>143</v>
      </c>
      <c r="I5159" t="s">
        <v>136</v>
      </c>
      <c r="J5159" t="s">
        <v>137</v>
      </c>
      <c r="K5159" t="s">
        <v>138</v>
      </c>
      <c r="L5159" t="s">
        <v>14909</v>
      </c>
      <c r="M5159" t="s">
        <v>14910</v>
      </c>
      <c r="N5159">
        <v>3.3919444439999999</v>
      </c>
      <c r="O5159">
        <v>0</v>
      </c>
      <c r="P5159">
        <v>511</v>
      </c>
      <c r="Q5159">
        <v>0</v>
      </c>
      <c r="R5159">
        <v>29</v>
      </c>
      <c r="S5159">
        <v>0</v>
      </c>
      <c r="T5159">
        <v>72</v>
      </c>
      <c r="U5159">
        <v>1</v>
      </c>
      <c r="V5159">
        <v>0</v>
      </c>
      <c r="W5159">
        <v>0</v>
      </c>
      <c r="X5159">
        <v>258.49854634059324</v>
      </c>
      <c r="Y5159">
        <v>0</v>
      </c>
      <c r="Z5159">
        <v>60.873896739824417</v>
      </c>
      <c r="AA5159">
        <v>0</v>
      </c>
      <c r="AB5159">
        <v>249.38693154251186</v>
      </c>
      <c r="AC5159">
        <v>11.725770841050382</v>
      </c>
      <c r="AD5159">
        <v>0</v>
      </c>
      <c r="AE5159">
        <v>580.48514546397985</v>
      </c>
    </row>
    <row r="5160" spans="1:31" x14ac:dyDescent="0.25">
      <c r="A5160">
        <v>2390460</v>
      </c>
      <c r="B5160">
        <v>1</v>
      </c>
      <c r="C5160" t="s">
        <v>80</v>
      </c>
      <c r="D5160" t="s">
        <v>98</v>
      </c>
      <c r="E5160" t="s">
        <v>157</v>
      </c>
      <c r="F5160" t="s">
        <v>14911</v>
      </c>
      <c r="G5160" t="s">
        <v>272</v>
      </c>
      <c r="H5160" t="s">
        <v>135</v>
      </c>
      <c r="I5160" t="s">
        <v>136</v>
      </c>
      <c r="J5160" t="s">
        <v>137</v>
      </c>
      <c r="K5160" t="s">
        <v>163</v>
      </c>
      <c r="L5160" t="s">
        <v>14912</v>
      </c>
      <c r="M5160" t="s">
        <v>14913</v>
      </c>
      <c r="N5160">
        <v>2.1691666660000002</v>
      </c>
      <c r="O5160">
        <v>0</v>
      </c>
      <c r="P5160">
        <v>20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7.2666228742349528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7.2666228742349528</v>
      </c>
    </row>
    <row r="5161" spans="1:31" x14ac:dyDescent="0.25">
      <c r="A5161">
        <v>2390454</v>
      </c>
      <c r="B5161">
        <v>1</v>
      </c>
      <c r="C5161" t="s">
        <v>80</v>
      </c>
      <c r="D5161" t="s">
        <v>108</v>
      </c>
      <c r="E5161" t="s">
        <v>157</v>
      </c>
      <c r="F5161" t="s">
        <v>11164</v>
      </c>
      <c r="G5161" t="s">
        <v>272</v>
      </c>
      <c r="H5161" t="s">
        <v>135</v>
      </c>
      <c r="I5161" t="s">
        <v>136</v>
      </c>
      <c r="J5161" t="s">
        <v>137</v>
      </c>
      <c r="K5161" t="s">
        <v>163</v>
      </c>
      <c r="L5161" t="s">
        <v>14914</v>
      </c>
      <c r="M5161" t="s">
        <v>14915</v>
      </c>
      <c r="N5161">
        <v>0.92805555500000003</v>
      </c>
      <c r="O5161">
        <v>0</v>
      </c>
      <c r="P5161">
        <v>4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0.28389361256121665</v>
      </c>
      <c r="Y5161">
        <v>0</v>
      </c>
      <c r="Z5161">
        <v>0</v>
      </c>
      <c r="AA5161">
        <v>0</v>
      </c>
      <c r="AB5161">
        <v>1.3169133864142724</v>
      </c>
      <c r="AC5161">
        <v>0</v>
      </c>
      <c r="AD5161">
        <v>0</v>
      </c>
      <c r="AE5161">
        <v>1.6008069989754889</v>
      </c>
    </row>
    <row r="5162" spans="1:31" x14ac:dyDescent="0.25">
      <c r="A5162">
        <v>2390099</v>
      </c>
      <c r="B5162">
        <v>1</v>
      </c>
      <c r="C5162" t="s">
        <v>81</v>
      </c>
      <c r="D5162" t="s">
        <v>127</v>
      </c>
      <c r="E5162" t="s">
        <v>181</v>
      </c>
      <c r="F5162" t="s">
        <v>14916</v>
      </c>
      <c r="G5162" t="s">
        <v>224</v>
      </c>
      <c r="H5162" t="s">
        <v>135</v>
      </c>
      <c r="I5162" t="s">
        <v>136</v>
      </c>
      <c r="J5162" t="s">
        <v>137</v>
      </c>
      <c r="K5162" t="s">
        <v>163</v>
      </c>
      <c r="L5162" t="s">
        <v>14917</v>
      </c>
      <c r="M5162" t="s">
        <v>14918</v>
      </c>
      <c r="N5162">
        <v>0.92222222200000004</v>
      </c>
      <c r="O5162">
        <v>0</v>
      </c>
      <c r="P5162">
        <v>6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1.4314934484940556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1.4314934484940556</v>
      </c>
    </row>
    <row r="5163" spans="1:31" x14ac:dyDescent="0.25">
      <c r="A5163">
        <v>2390059</v>
      </c>
      <c r="B5163">
        <v>1</v>
      </c>
      <c r="C5163" t="s">
        <v>80</v>
      </c>
      <c r="D5163" t="s">
        <v>108</v>
      </c>
      <c r="E5163" t="s">
        <v>132</v>
      </c>
      <c r="F5163" t="s">
        <v>2160</v>
      </c>
      <c r="G5163" t="s">
        <v>147</v>
      </c>
      <c r="H5163" t="s">
        <v>135</v>
      </c>
      <c r="I5163" t="s">
        <v>136</v>
      </c>
      <c r="J5163" t="s">
        <v>137</v>
      </c>
      <c r="K5163" t="s">
        <v>138</v>
      </c>
      <c r="L5163" t="s">
        <v>14919</v>
      </c>
      <c r="M5163" t="s">
        <v>14920</v>
      </c>
      <c r="N5163">
        <v>8.4133333330000006</v>
      </c>
      <c r="O5163">
        <v>0</v>
      </c>
      <c r="P5163">
        <v>31</v>
      </c>
      <c r="Q5163">
        <v>0</v>
      </c>
      <c r="R5163">
        <v>20</v>
      </c>
      <c r="S5163">
        <v>0</v>
      </c>
      <c r="T5163">
        <v>2</v>
      </c>
      <c r="U5163">
        <v>0</v>
      </c>
      <c r="V5163">
        <v>0</v>
      </c>
      <c r="W5163">
        <v>0</v>
      </c>
      <c r="X5163">
        <v>41.678465068482851</v>
      </c>
      <c r="Y5163">
        <v>0</v>
      </c>
      <c r="Z5163">
        <v>54.728360986952865</v>
      </c>
      <c r="AA5163">
        <v>0</v>
      </c>
      <c r="AB5163">
        <v>6.60029552052168</v>
      </c>
      <c r="AC5163">
        <v>0</v>
      </c>
      <c r="AD5163">
        <v>0</v>
      </c>
      <c r="AE5163">
        <v>103.0071215759574</v>
      </c>
    </row>
    <row r="5164" spans="1:31" x14ac:dyDescent="0.25">
      <c r="A5164">
        <v>2390354</v>
      </c>
      <c r="B5164">
        <v>1</v>
      </c>
      <c r="C5164" t="s">
        <v>80</v>
      </c>
      <c r="D5164" t="s">
        <v>92</v>
      </c>
      <c r="E5164" t="s">
        <v>153</v>
      </c>
      <c r="F5164" t="s">
        <v>14921</v>
      </c>
      <c r="G5164" t="s">
        <v>162</v>
      </c>
      <c r="H5164" t="s">
        <v>143</v>
      </c>
      <c r="I5164" t="s">
        <v>136</v>
      </c>
      <c r="J5164" t="s">
        <v>137</v>
      </c>
      <c r="K5164" t="s">
        <v>163</v>
      </c>
      <c r="L5164" t="s">
        <v>14922</v>
      </c>
      <c r="M5164" t="s">
        <v>14923</v>
      </c>
      <c r="N5164">
        <v>0.102222222</v>
      </c>
      <c r="O5164">
        <v>1</v>
      </c>
      <c r="P5164">
        <v>13602</v>
      </c>
      <c r="Q5164">
        <v>11</v>
      </c>
      <c r="R5164">
        <v>608</v>
      </c>
      <c r="S5164">
        <v>43</v>
      </c>
      <c r="T5164">
        <v>1289</v>
      </c>
      <c r="U5164">
        <v>2</v>
      </c>
      <c r="V5164">
        <v>7</v>
      </c>
      <c r="W5164">
        <v>0</v>
      </c>
      <c r="X5164">
        <v>300.7958233832353</v>
      </c>
      <c r="Y5164">
        <v>1.429067699700729</v>
      </c>
      <c r="Z5164">
        <v>23.112834623570972</v>
      </c>
      <c r="AA5164">
        <v>117.09580958666295</v>
      </c>
      <c r="AB5164">
        <v>183.66265880118158</v>
      </c>
      <c r="AC5164">
        <v>4.2165162363412003</v>
      </c>
      <c r="AD5164">
        <v>2.3479834368165649</v>
      </c>
      <c r="AE5164">
        <v>632.66069376750931</v>
      </c>
    </row>
    <row r="5165" spans="1:31" x14ac:dyDescent="0.25">
      <c r="A5165">
        <v>2390351</v>
      </c>
      <c r="B5165">
        <v>1</v>
      </c>
      <c r="C5165" t="s">
        <v>80</v>
      </c>
      <c r="D5165" t="s">
        <v>108</v>
      </c>
      <c r="E5165" t="s">
        <v>157</v>
      </c>
      <c r="F5165" t="s">
        <v>9859</v>
      </c>
      <c r="G5165" t="s">
        <v>580</v>
      </c>
      <c r="H5165" t="s">
        <v>135</v>
      </c>
      <c r="I5165" t="s">
        <v>136</v>
      </c>
      <c r="J5165" t="s">
        <v>137</v>
      </c>
      <c r="K5165" t="s">
        <v>163</v>
      </c>
      <c r="L5165" t="s">
        <v>14924</v>
      </c>
      <c r="M5165" t="s">
        <v>14925</v>
      </c>
      <c r="N5165">
        <v>0.753611111</v>
      </c>
      <c r="O5165">
        <v>0</v>
      </c>
      <c r="P5165">
        <v>52</v>
      </c>
      <c r="Q5165">
        <v>0</v>
      </c>
      <c r="R5165">
        <v>0</v>
      </c>
      <c r="S5165">
        <v>0</v>
      </c>
      <c r="T5165">
        <v>39</v>
      </c>
      <c r="U5165">
        <v>0</v>
      </c>
      <c r="V5165">
        <v>0</v>
      </c>
      <c r="W5165">
        <v>0</v>
      </c>
      <c r="X5165">
        <v>6.666299509947037</v>
      </c>
      <c r="Y5165">
        <v>0</v>
      </c>
      <c r="Z5165">
        <v>0</v>
      </c>
      <c r="AA5165">
        <v>0</v>
      </c>
      <c r="AB5165">
        <v>17.82361747113751</v>
      </c>
      <c r="AC5165">
        <v>0</v>
      </c>
      <c r="AD5165">
        <v>0</v>
      </c>
      <c r="AE5165">
        <v>24.489916981084548</v>
      </c>
    </row>
    <row r="5166" spans="1:31" x14ac:dyDescent="0.25">
      <c r="A5166">
        <v>2389959</v>
      </c>
      <c r="B5166">
        <v>1</v>
      </c>
      <c r="C5166" t="s">
        <v>80</v>
      </c>
      <c r="D5166" t="s">
        <v>85</v>
      </c>
      <c r="E5166" t="s">
        <v>132</v>
      </c>
      <c r="F5166" t="s">
        <v>14926</v>
      </c>
      <c r="G5166" t="s">
        <v>527</v>
      </c>
      <c r="H5166" t="s">
        <v>135</v>
      </c>
      <c r="I5166" t="s">
        <v>136</v>
      </c>
      <c r="J5166" t="s">
        <v>137</v>
      </c>
      <c r="K5166" t="s">
        <v>163</v>
      </c>
      <c r="L5166" t="s">
        <v>14927</v>
      </c>
      <c r="M5166" t="s">
        <v>14928</v>
      </c>
      <c r="N5166">
        <v>0.78527777700000001</v>
      </c>
      <c r="O5166">
        <v>0</v>
      </c>
      <c r="P5166">
        <v>641</v>
      </c>
      <c r="Q5166">
        <v>0</v>
      </c>
      <c r="R5166">
        <v>0</v>
      </c>
      <c r="S5166">
        <v>0</v>
      </c>
      <c r="T5166">
        <v>78</v>
      </c>
      <c r="U5166">
        <v>0</v>
      </c>
      <c r="V5166">
        <v>0</v>
      </c>
      <c r="W5166">
        <v>0</v>
      </c>
      <c r="X5166">
        <v>89.065085039214765</v>
      </c>
      <c r="Y5166">
        <v>0</v>
      </c>
      <c r="Z5166">
        <v>0</v>
      </c>
      <c r="AA5166">
        <v>0</v>
      </c>
      <c r="AB5166">
        <v>53.193617778081354</v>
      </c>
      <c r="AC5166">
        <v>0</v>
      </c>
      <c r="AD5166">
        <v>0</v>
      </c>
      <c r="AE5166">
        <v>142.25870281729613</v>
      </c>
    </row>
    <row r="5167" spans="1:31" x14ac:dyDescent="0.25">
      <c r="A5167">
        <v>2390042</v>
      </c>
      <c r="B5167">
        <v>1</v>
      </c>
      <c r="C5167" t="s">
        <v>81</v>
      </c>
      <c r="D5167" t="s">
        <v>115</v>
      </c>
      <c r="E5167" t="s">
        <v>279</v>
      </c>
      <c r="F5167" t="s">
        <v>12720</v>
      </c>
      <c r="G5167" t="s">
        <v>134</v>
      </c>
      <c r="H5167" t="s">
        <v>143</v>
      </c>
      <c r="I5167" t="s">
        <v>136</v>
      </c>
      <c r="J5167" t="s">
        <v>137</v>
      </c>
      <c r="K5167" t="s">
        <v>138</v>
      </c>
      <c r="L5167" t="s">
        <v>14929</v>
      </c>
      <c r="M5167" t="s">
        <v>14930</v>
      </c>
      <c r="N5167">
        <v>7.7830555549999998</v>
      </c>
      <c r="O5167">
        <v>0</v>
      </c>
      <c r="P5167">
        <v>613</v>
      </c>
      <c r="Q5167">
        <v>1</v>
      </c>
      <c r="R5167">
        <v>8</v>
      </c>
      <c r="S5167">
        <v>2</v>
      </c>
      <c r="T5167">
        <v>56</v>
      </c>
      <c r="U5167">
        <v>1</v>
      </c>
      <c r="V5167">
        <v>0</v>
      </c>
      <c r="W5167">
        <v>0</v>
      </c>
      <c r="X5167">
        <v>469.48420945147217</v>
      </c>
      <c r="Y5167">
        <v>4.7305703405882831</v>
      </c>
      <c r="Z5167">
        <v>2.4545186402738715</v>
      </c>
      <c r="AA5167">
        <v>24.298730240829009</v>
      </c>
      <c r="AB5167">
        <v>98.191256699122647</v>
      </c>
      <c r="AC5167">
        <v>213.81534041904564</v>
      </c>
      <c r="AD5167">
        <v>0</v>
      </c>
      <c r="AE5167">
        <v>812.97462579133162</v>
      </c>
    </row>
    <row r="5168" spans="1:31" x14ac:dyDescent="0.25">
      <c r="A5168">
        <v>2390540</v>
      </c>
      <c r="B5168">
        <v>1</v>
      </c>
      <c r="C5168" t="s">
        <v>80</v>
      </c>
      <c r="D5168" t="s">
        <v>96</v>
      </c>
      <c r="E5168" t="s">
        <v>181</v>
      </c>
      <c r="F5168" t="s">
        <v>14931</v>
      </c>
      <c r="G5168" t="s">
        <v>224</v>
      </c>
      <c r="H5168" t="s">
        <v>135</v>
      </c>
      <c r="I5168" t="s">
        <v>136</v>
      </c>
      <c r="J5168" t="s">
        <v>137</v>
      </c>
      <c r="K5168" t="s">
        <v>163</v>
      </c>
      <c r="L5168" t="s">
        <v>14932</v>
      </c>
      <c r="M5168" t="s">
        <v>14933</v>
      </c>
      <c r="N5168">
        <v>0.43666666599999998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1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0.53406358360153339</v>
      </c>
      <c r="AC5168">
        <v>0</v>
      </c>
      <c r="AD5168">
        <v>0</v>
      </c>
      <c r="AE5168">
        <v>0.53406358360153339</v>
      </c>
    </row>
    <row r="5169" spans="1:31" x14ac:dyDescent="0.25">
      <c r="A5169">
        <v>2390022</v>
      </c>
      <c r="B5169">
        <v>1</v>
      </c>
      <c r="C5169" t="s">
        <v>80</v>
      </c>
      <c r="D5169" t="s">
        <v>99</v>
      </c>
      <c r="E5169" t="s">
        <v>153</v>
      </c>
      <c r="F5169" t="s">
        <v>1759</v>
      </c>
      <c r="G5169" t="s">
        <v>134</v>
      </c>
      <c r="H5169" t="s">
        <v>143</v>
      </c>
      <c r="I5169" t="s">
        <v>136</v>
      </c>
      <c r="J5169" t="s">
        <v>137</v>
      </c>
      <c r="K5169" t="s">
        <v>138</v>
      </c>
      <c r="L5169" t="s">
        <v>14934</v>
      </c>
      <c r="M5169" t="s">
        <v>14935</v>
      </c>
      <c r="N5169">
        <v>3.960555555</v>
      </c>
      <c r="O5169">
        <v>0</v>
      </c>
      <c r="P5169">
        <v>373</v>
      </c>
      <c r="Q5169">
        <v>0</v>
      </c>
      <c r="R5169">
        <v>8</v>
      </c>
      <c r="S5169">
        <v>0</v>
      </c>
      <c r="T5169">
        <v>42</v>
      </c>
      <c r="U5169">
        <v>0</v>
      </c>
      <c r="V5169">
        <v>1</v>
      </c>
      <c r="W5169">
        <v>0</v>
      </c>
      <c r="X5169">
        <v>280.75482404767092</v>
      </c>
      <c r="Y5169">
        <v>0</v>
      </c>
      <c r="Z5169">
        <v>8.3247614029410553</v>
      </c>
      <c r="AA5169">
        <v>0</v>
      </c>
      <c r="AB5169">
        <v>232.53727490815911</v>
      </c>
      <c r="AC5169">
        <v>0</v>
      </c>
      <c r="AD5169">
        <v>11.107993956127794</v>
      </c>
      <c r="AE5169">
        <v>532.72485431489883</v>
      </c>
    </row>
    <row r="5170" spans="1:31" x14ac:dyDescent="0.25">
      <c r="A5170">
        <v>2390122</v>
      </c>
      <c r="B5170">
        <v>1</v>
      </c>
      <c r="C5170" t="s">
        <v>80</v>
      </c>
      <c r="D5170" t="s">
        <v>96</v>
      </c>
      <c r="E5170" t="s">
        <v>157</v>
      </c>
      <c r="F5170" t="s">
        <v>14936</v>
      </c>
      <c r="G5170" t="s">
        <v>272</v>
      </c>
      <c r="H5170" t="s">
        <v>135</v>
      </c>
      <c r="I5170" t="s">
        <v>136</v>
      </c>
      <c r="J5170" t="s">
        <v>137</v>
      </c>
      <c r="K5170" t="s">
        <v>163</v>
      </c>
      <c r="L5170" t="s">
        <v>14937</v>
      </c>
      <c r="M5170" t="s">
        <v>14938</v>
      </c>
      <c r="N5170">
        <v>0.66916666599999997</v>
      </c>
      <c r="O5170">
        <v>0</v>
      </c>
      <c r="P5170">
        <v>28</v>
      </c>
      <c r="Q5170">
        <v>0</v>
      </c>
      <c r="R5170">
        <v>0</v>
      </c>
      <c r="S5170">
        <v>0</v>
      </c>
      <c r="T5170">
        <v>2</v>
      </c>
      <c r="U5170">
        <v>0</v>
      </c>
      <c r="V5170">
        <v>0</v>
      </c>
      <c r="W5170">
        <v>0</v>
      </c>
      <c r="X5170">
        <v>7.0671632852097286</v>
      </c>
      <c r="Y5170">
        <v>0</v>
      </c>
      <c r="Z5170">
        <v>0</v>
      </c>
      <c r="AA5170">
        <v>0</v>
      </c>
      <c r="AB5170">
        <v>0.56551016762162365</v>
      </c>
      <c r="AC5170">
        <v>0</v>
      </c>
      <c r="AD5170">
        <v>0</v>
      </c>
      <c r="AE5170">
        <v>7.6326734528313525</v>
      </c>
    </row>
    <row r="5171" spans="1:31" x14ac:dyDescent="0.25">
      <c r="A5171">
        <v>2390334</v>
      </c>
      <c r="B5171">
        <v>1</v>
      </c>
      <c r="C5171" t="s">
        <v>80</v>
      </c>
      <c r="D5171" t="s">
        <v>97</v>
      </c>
      <c r="E5171" t="s">
        <v>279</v>
      </c>
      <c r="F5171" t="s">
        <v>14939</v>
      </c>
      <c r="G5171" t="s">
        <v>162</v>
      </c>
      <c r="H5171" t="s">
        <v>143</v>
      </c>
      <c r="I5171" t="s">
        <v>136</v>
      </c>
      <c r="J5171" t="s">
        <v>137</v>
      </c>
      <c r="K5171" t="s">
        <v>163</v>
      </c>
      <c r="L5171" t="s">
        <v>14940</v>
      </c>
      <c r="M5171" t="s">
        <v>14941</v>
      </c>
      <c r="N5171">
        <v>0.18472222199999999</v>
      </c>
      <c r="O5171">
        <v>4</v>
      </c>
      <c r="P5171">
        <v>6420</v>
      </c>
      <c r="Q5171">
        <v>5</v>
      </c>
      <c r="R5171">
        <v>363</v>
      </c>
      <c r="S5171">
        <v>25</v>
      </c>
      <c r="T5171">
        <v>1328</v>
      </c>
      <c r="U5171">
        <v>0</v>
      </c>
      <c r="V5171">
        <v>0</v>
      </c>
      <c r="W5171">
        <v>5.5447336179852176</v>
      </c>
      <c r="X5171">
        <v>322.04293333803355</v>
      </c>
      <c r="Y5171">
        <v>0.58497082412100698</v>
      </c>
      <c r="Z5171">
        <v>24.531399955034843</v>
      </c>
      <c r="AA5171">
        <v>165.81898677216768</v>
      </c>
      <c r="AB5171">
        <v>291.3367813977801</v>
      </c>
      <c r="AC5171">
        <v>0</v>
      </c>
      <c r="AD5171">
        <v>0</v>
      </c>
      <c r="AE5171">
        <v>809.85980590512236</v>
      </c>
    </row>
    <row r="5172" spans="1:31" x14ac:dyDescent="0.25">
      <c r="A5172">
        <v>2390294</v>
      </c>
      <c r="B5172">
        <v>1</v>
      </c>
      <c r="C5172" t="s">
        <v>80</v>
      </c>
      <c r="D5172" t="s">
        <v>101</v>
      </c>
      <c r="E5172" t="s">
        <v>157</v>
      </c>
      <c r="F5172" t="s">
        <v>2345</v>
      </c>
      <c r="G5172" t="s">
        <v>580</v>
      </c>
      <c r="H5172" t="s">
        <v>135</v>
      </c>
      <c r="I5172" t="s">
        <v>136</v>
      </c>
      <c r="J5172" t="s">
        <v>137</v>
      </c>
      <c r="K5172" t="s">
        <v>163</v>
      </c>
      <c r="L5172" t="s">
        <v>14942</v>
      </c>
      <c r="M5172" t="s">
        <v>14943</v>
      </c>
      <c r="N5172">
        <v>0.68083333300000004</v>
      </c>
      <c r="O5172">
        <v>0</v>
      </c>
      <c r="P5172">
        <v>83</v>
      </c>
      <c r="Q5172">
        <v>0</v>
      </c>
      <c r="R5172">
        <v>1</v>
      </c>
      <c r="S5172">
        <v>0</v>
      </c>
      <c r="T5172">
        <v>3</v>
      </c>
      <c r="U5172">
        <v>0</v>
      </c>
      <c r="V5172">
        <v>0</v>
      </c>
      <c r="W5172">
        <v>0</v>
      </c>
      <c r="X5172">
        <v>10.015129995554911</v>
      </c>
      <c r="Y5172">
        <v>0</v>
      </c>
      <c r="Z5172">
        <v>0</v>
      </c>
      <c r="AA5172">
        <v>0</v>
      </c>
      <c r="AB5172">
        <v>2.372533779027024</v>
      </c>
      <c r="AC5172">
        <v>0</v>
      </c>
      <c r="AD5172">
        <v>0</v>
      </c>
      <c r="AE5172">
        <v>12.387663774581934</v>
      </c>
    </row>
    <row r="5173" spans="1:31" x14ac:dyDescent="0.25">
      <c r="A5173">
        <v>2389962</v>
      </c>
      <c r="B5173">
        <v>1</v>
      </c>
      <c r="C5173" t="s">
        <v>80</v>
      </c>
      <c r="D5173" t="s">
        <v>90</v>
      </c>
      <c r="E5173" t="s">
        <v>132</v>
      </c>
      <c r="F5173" t="s">
        <v>10646</v>
      </c>
      <c r="G5173" t="s">
        <v>1316</v>
      </c>
      <c r="H5173" t="s">
        <v>135</v>
      </c>
      <c r="I5173" t="s">
        <v>136</v>
      </c>
      <c r="J5173" t="s">
        <v>137</v>
      </c>
      <c r="K5173" t="s">
        <v>163</v>
      </c>
      <c r="L5173" t="s">
        <v>14944</v>
      </c>
      <c r="M5173" t="s">
        <v>14945</v>
      </c>
      <c r="N5173">
        <v>6.9175000000000004</v>
      </c>
      <c r="O5173">
        <v>0</v>
      </c>
      <c r="P5173">
        <v>573</v>
      </c>
      <c r="Q5173">
        <v>0</v>
      </c>
      <c r="R5173">
        <v>0</v>
      </c>
      <c r="S5173">
        <v>0</v>
      </c>
      <c r="T5173">
        <v>31</v>
      </c>
      <c r="U5173">
        <v>0</v>
      </c>
      <c r="V5173">
        <v>0</v>
      </c>
      <c r="W5173">
        <v>0</v>
      </c>
      <c r="X5173">
        <v>715.04812869341811</v>
      </c>
      <c r="Y5173">
        <v>0</v>
      </c>
      <c r="Z5173">
        <v>0</v>
      </c>
      <c r="AA5173">
        <v>0</v>
      </c>
      <c r="AB5173">
        <v>101.7391701637404</v>
      </c>
      <c r="AC5173">
        <v>0</v>
      </c>
      <c r="AD5173">
        <v>0</v>
      </c>
      <c r="AE5173">
        <v>816.78729885715848</v>
      </c>
    </row>
    <row r="5174" spans="1:31" x14ac:dyDescent="0.25">
      <c r="A5174">
        <v>2390363</v>
      </c>
      <c r="B5174">
        <v>1</v>
      </c>
      <c r="C5174" t="s">
        <v>81</v>
      </c>
      <c r="D5174" t="s">
        <v>127</v>
      </c>
      <c r="E5174" t="s">
        <v>141</v>
      </c>
      <c r="F5174" t="s">
        <v>14946</v>
      </c>
      <c r="G5174" t="s">
        <v>480</v>
      </c>
      <c r="H5174" t="s">
        <v>143</v>
      </c>
      <c r="I5174" t="s">
        <v>136</v>
      </c>
      <c r="J5174" t="s">
        <v>137</v>
      </c>
      <c r="K5174" t="s">
        <v>163</v>
      </c>
      <c r="L5174" t="s">
        <v>14947</v>
      </c>
      <c r="M5174" t="s">
        <v>14948</v>
      </c>
      <c r="N5174">
        <v>10.3</v>
      </c>
      <c r="O5174">
        <v>0</v>
      </c>
      <c r="P5174">
        <v>1099</v>
      </c>
      <c r="Q5174">
        <v>0</v>
      </c>
      <c r="R5174">
        <v>0</v>
      </c>
      <c r="S5174">
        <v>0</v>
      </c>
      <c r="T5174">
        <v>66</v>
      </c>
      <c r="U5174">
        <v>0</v>
      </c>
      <c r="V5174">
        <v>0</v>
      </c>
      <c r="W5174">
        <v>0</v>
      </c>
      <c r="X5174">
        <v>2002.9361277181681</v>
      </c>
      <c r="Y5174">
        <v>0</v>
      </c>
      <c r="Z5174">
        <v>0</v>
      </c>
      <c r="AA5174">
        <v>0</v>
      </c>
      <c r="AB5174">
        <v>550.10254249383752</v>
      </c>
      <c r="AC5174">
        <v>0</v>
      </c>
      <c r="AD5174">
        <v>0</v>
      </c>
      <c r="AE5174">
        <v>2553.0386702120059</v>
      </c>
    </row>
    <row r="5175" spans="1:31" x14ac:dyDescent="0.25">
      <c r="A5175">
        <v>2390194</v>
      </c>
      <c r="B5175">
        <v>1</v>
      </c>
      <c r="C5175" t="s">
        <v>80</v>
      </c>
      <c r="D5175" t="s">
        <v>88</v>
      </c>
      <c r="E5175" t="s">
        <v>157</v>
      </c>
      <c r="F5175" t="s">
        <v>14949</v>
      </c>
      <c r="G5175" t="s">
        <v>134</v>
      </c>
      <c r="H5175" t="s">
        <v>135</v>
      </c>
      <c r="I5175" t="s">
        <v>136</v>
      </c>
      <c r="J5175" t="s">
        <v>137</v>
      </c>
      <c r="K5175" t="s">
        <v>138</v>
      </c>
      <c r="L5175" t="s">
        <v>14950</v>
      </c>
      <c r="M5175" t="s">
        <v>14951</v>
      </c>
      <c r="N5175">
        <v>0.65583333300000002</v>
      </c>
      <c r="O5175">
        <v>0</v>
      </c>
      <c r="P5175">
        <v>106</v>
      </c>
      <c r="Q5175">
        <v>0</v>
      </c>
      <c r="R5175">
        <v>0</v>
      </c>
      <c r="S5175">
        <v>0</v>
      </c>
      <c r="T5175">
        <v>8</v>
      </c>
      <c r="U5175">
        <v>0</v>
      </c>
      <c r="V5175">
        <v>0</v>
      </c>
      <c r="W5175">
        <v>0</v>
      </c>
      <c r="X5175">
        <v>13.030980577234775</v>
      </c>
      <c r="Y5175">
        <v>0</v>
      </c>
      <c r="Z5175">
        <v>0</v>
      </c>
      <c r="AA5175">
        <v>0</v>
      </c>
      <c r="AB5175">
        <v>2.1689787480528002</v>
      </c>
      <c r="AC5175">
        <v>0</v>
      </c>
      <c r="AD5175">
        <v>0</v>
      </c>
      <c r="AE5175">
        <v>15.199959325287576</v>
      </c>
    </row>
    <row r="5176" spans="1:31" x14ac:dyDescent="0.25">
      <c r="A5176">
        <v>2390217</v>
      </c>
      <c r="B5176">
        <v>1</v>
      </c>
      <c r="C5176" t="s">
        <v>80</v>
      </c>
      <c r="D5176" t="s">
        <v>95</v>
      </c>
      <c r="E5176" t="s">
        <v>176</v>
      </c>
      <c r="F5176" t="s">
        <v>9695</v>
      </c>
      <c r="G5176" t="s">
        <v>235</v>
      </c>
      <c r="H5176" t="s">
        <v>135</v>
      </c>
      <c r="I5176" t="s">
        <v>136</v>
      </c>
      <c r="J5176" t="s">
        <v>137</v>
      </c>
      <c r="K5176" t="s">
        <v>163</v>
      </c>
      <c r="L5176" t="s">
        <v>14952</v>
      </c>
      <c r="M5176" t="s">
        <v>14953</v>
      </c>
      <c r="N5176">
        <v>2.6997222220000001</v>
      </c>
      <c r="O5176">
        <v>0</v>
      </c>
      <c r="P5176">
        <v>57</v>
      </c>
      <c r="Q5176">
        <v>0</v>
      </c>
      <c r="R5176">
        <v>0</v>
      </c>
      <c r="S5176">
        <v>0</v>
      </c>
      <c r="T5176">
        <v>15</v>
      </c>
      <c r="U5176">
        <v>0</v>
      </c>
      <c r="V5176">
        <v>0</v>
      </c>
      <c r="W5176">
        <v>0</v>
      </c>
      <c r="X5176">
        <v>28.820989876021894</v>
      </c>
      <c r="Y5176">
        <v>0</v>
      </c>
      <c r="Z5176">
        <v>0</v>
      </c>
      <c r="AA5176">
        <v>0</v>
      </c>
      <c r="AB5176">
        <v>39.932067562735895</v>
      </c>
      <c r="AC5176">
        <v>0</v>
      </c>
      <c r="AD5176">
        <v>0</v>
      </c>
      <c r="AE5176">
        <v>68.753057438757793</v>
      </c>
    </row>
    <row r="5177" spans="1:31" x14ac:dyDescent="0.25">
      <c r="A5177">
        <v>2390340</v>
      </c>
      <c r="B5177">
        <v>1</v>
      </c>
      <c r="C5177" t="s">
        <v>81</v>
      </c>
      <c r="D5177" t="s">
        <v>123</v>
      </c>
      <c r="E5177" t="s">
        <v>157</v>
      </c>
      <c r="F5177" t="s">
        <v>14339</v>
      </c>
      <c r="G5177" t="s">
        <v>272</v>
      </c>
      <c r="H5177" t="s">
        <v>135</v>
      </c>
      <c r="I5177" t="s">
        <v>136</v>
      </c>
      <c r="J5177" t="s">
        <v>137</v>
      </c>
      <c r="K5177" t="s">
        <v>163</v>
      </c>
      <c r="L5177" t="s">
        <v>14954</v>
      </c>
      <c r="M5177" t="s">
        <v>14955</v>
      </c>
      <c r="N5177">
        <v>1.3305555549999999</v>
      </c>
      <c r="O5177">
        <v>0</v>
      </c>
      <c r="P5177">
        <v>4</v>
      </c>
      <c r="Q5177">
        <v>0</v>
      </c>
      <c r="R5177">
        <v>14</v>
      </c>
      <c r="S5177">
        <v>0</v>
      </c>
      <c r="T5177">
        <v>2</v>
      </c>
      <c r="U5177">
        <v>0</v>
      </c>
      <c r="V5177">
        <v>0</v>
      </c>
      <c r="W5177">
        <v>0</v>
      </c>
      <c r="X5177">
        <v>0.7602340409496875</v>
      </c>
      <c r="Y5177">
        <v>0</v>
      </c>
      <c r="Z5177">
        <v>4.1156111878101926</v>
      </c>
      <c r="AA5177">
        <v>0</v>
      </c>
      <c r="AB5177">
        <v>0.44514117033594891</v>
      </c>
      <c r="AC5177">
        <v>0</v>
      </c>
      <c r="AD5177">
        <v>0</v>
      </c>
      <c r="AE5177">
        <v>5.3209863990958297</v>
      </c>
    </row>
    <row r="5178" spans="1:31" x14ac:dyDescent="0.25">
      <c r="A5178">
        <v>2390357</v>
      </c>
      <c r="B5178">
        <v>1</v>
      </c>
      <c r="C5178" t="s">
        <v>80</v>
      </c>
      <c r="D5178" t="s">
        <v>98</v>
      </c>
      <c r="E5178" t="s">
        <v>157</v>
      </c>
      <c r="F5178" t="s">
        <v>14956</v>
      </c>
      <c r="G5178" t="s">
        <v>272</v>
      </c>
      <c r="H5178" t="s">
        <v>135</v>
      </c>
      <c r="I5178" t="s">
        <v>136</v>
      </c>
      <c r="J5178" t="s">
        <v>137</v>
      </c>
      <c r="K5178" t="s">
        <v>163</v>
      </c>
      <c r="L5178" t="s">
        <v>14957</v>
      </c>
      <c r="M5178" t="s">
        <v>14958</v>
      </c>
      <c r="N5178">
        <v>3.301666666</v>
      </c>
      <c r="O5178">
        <v>0</v>
      </c>
      <c r="P5178">
        <v>39</v>
      </c>
      <c r="Q5178">
        <v>0</v>
      </c>
      <c r="R5178">
        <v>6</v>
      </c>
      <c r="S5178">
        <v>0</v>
      </c>
      <c r="T5178">
        <v>11</v>
      </c>
      <c r="U5178">
        <v>0</v>
      </c>
      <c r="V5178">
        <v>0</v>
      </c>
      <c r="W5178">
        <v>0</v>
      </c>
      <c r="X5178">
        <v>31.224248422980953</v>
      </c>
      <c r="Y5178">
        <v>0</v>
      </c>
      <c r="Z5178">
        <v>32.180574536447061</v>
      </c>
      <c r="AA5178">
        <v>0</v>
      </c>
      <c r="AB5178">
        <v>39.216956906656243</v>
      </c>
      <c r="AC5178">
        <v>0</v>
      </c>
      <c r="AD5178">
        <v>0</v>
      </c>
      <c r="AE5178">
        <v>102.62177986608427</v>
      </c>
    </row>
    <row r="5179" spans="1:31" x14ac:dyDescent="0.25">
      <c r="A5179">
        <v>2390254</v>
      </c>
      <c r="B5179">
        <v>1</v>
      </c>
      <c r="C5179" t="s">
        <v>80</v>
      </c>
      <c r="D5179" t="s">
        <v>82</v>
      </c>
      <c r="E5179" t="s">
        <v>176</v>
      </c>
      <c r="F5179" t="s">
        <v>14959</v>
      </c>
      <c r="G5179" t="s">
        <v>254</v>
      </c>
      <c r="H5179" t="s">
        <v>135</v>
      </c>
      <c r="I5179" t="s">
        <v>136</v>
      </c>
      <c r="J5179" t="s">
        <v>137</v>
      </c>
      <c r="K5179" t="s">
        <v>163</v>
      </c>
      <c r="L5179" t="s">
        <v>14960</v>
      </c>
      <c r="M5179" t="s">
        <v>14961</v>
      </c>
      <c r="N5179">
        <v>0.44805555499999999</v>
      </c>
      <c r="O5179">
        <v>0</v>
      </c>
      <c r="P5179">
        <v>77</v>
      </c>
      <c r="Q5179">
        <v>0</v>
      </c>
      <c r="R5179">
        <v>0</v>
      </c>
      <c r="S5179">
        <v>0</v>
      </c>
      <c r="T5179">
        <v>11</v>
      </c>
      <c r="U5179">
        <v>0</v>
      </c>
      <c r="V5179">
        <v>0</v>
      </c>
      <c r="W5179">
        <v>0</v>
      </c>
      <c r="X5179">
        <v>7.55027554977032</v>
      </c>
      <c r="Y5179">
        <v>0</v>
      </c>
      <c r="Z5179">
        <v>0</v>
      </c>
      <c r="AA5179">
        <v>0</v>
      </c>
      <c r="AB5179">
        <v>1.8710264053805208</v>
      </c>
      <c r="AC5179">
        <v>0</v>
      </c>
      <c r="AD5179">
        <v>0</v>
      </c>
      <c r="AE5179">
        <v>9.4213019551508417</v>
      </c>
    </row>
    <row r="5180" spans="1:31" x14ac:dyDescent="0.25">
      <c r="A5180">
        <v>2390549</v>
      </c>
      <c r="B5180">
        <v>1</v>
      </c>
      <c r="C5180" t="s">
        <v>80</v>
      </c>
      <c r="D5180" t="s">
        <v>94</v>
      </c>
      <c r="E5180" t="s">
        <v>153</v>
      </c>
      <c r="F5180" t="s">
        <v>14962</v>
      </c>
      <c r="G5180" t="s">
        <v>162</v>
      </c>
      <c r="H5180" t="s">
        <v>143</v>
      </c>
      <c r="I5180" t="s">
        <v>136</v>
      </c>
      <c r="J5180" t="s">
        <v>137</v>
      </c>
      <c r="K5180" t="s">
        <v>163</v>
      </c>
      <c r="L5180" t="s">
        <v>14963</v>
      </c>
      <c r="M5180" t="s">
        <v>14964</v>
      </c>
      <c r="N5180">
        <v>1.4622222220000001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2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2271.2224246079027</v>
      </c>
      <c r="AD5180">
        <v>0</v>
      </c>
      <c r="AE5180">
        <v>2271.2224246079027</v>
      </c>
    </row>
    <row r="5181" spans="1:31" x14ac:dyDescent="0.25">
      <c r="A5181">
        <v>2390068</v>
      </c>
      <c r="B5181">
        <v>1</v>
      </c>
      <c r="C5181" t="s">
        <v>80</v>
      </c>
      <c r="D5181" t="s">
        <v>94</v>
      </c>
      <c r="E5181" t="s">
        <v>325</v>
      </c>
      <c r="F5181" t="s">
        <v>14965</v>
      </c>
      <c r="G5181" t="s">
        <v>134</v>
      </c>
      <c r="H5181" t="s">
        <v>143</v>
      </c>
      <c r="I5181" t="s">
        <v>136</v>
      </c>
      <c r="J5181" t="s">
        <v>137</v>
      </c>
      <c r="K5181" t="s">
        <v>138</v>
      </c>
      <c r="L5181" t="s">
        <v>14966</v>
      </c>
      <c r="M5181" t="s">
        <v>14967</v>
      </c>
      <c r="N5181">
        <v>8.4422222219999998</v>
      </c>
      <c r="O5181">
        <v>0</v>
      </c>
      <c r="P5181">
        <v>10457</v>
      </c>
      <c r="Q5181">
        <v>16</v>
      </c>
      <c r="R5181">
        <v>185</v>
      </c>
      <c r="S5181">
        <v>41</v>
      </c>
      <c r="T5181">
        <v>861</v>
      </c>
      <c r="U5181">
        <v>1</v>
      </c>
      <c r="V5181">
        <v>1</v>
      </c>
      <c r="W5181">
        <v>0</v>
      </c>
      <c r="X5181">
        <v>17697.087759612568</v>
      </c>
      <c r="Y5181">
        <v>177.03193535528669</v>
      </c>
      <c r="Z5181">
        <v>553.76686223978891</v>
      </c>
      <c r="AA5181">
        <v>2124.9275997203349</v>
      </c>
      <c r="AB5181">
        <v>9053.9279204947743</v>
      </c>
      <c r="AC5181">
        <v>1234.0004154255996</v>
      </c>
      <c r="AD5181">
        <v>101.82103565549043</v>
      </c>
      <c r="AE5181">
        <v>30942.563528503848</v>
      </c>
    </row>
    <row r="5182" spans="1:31" x14ac:dyDescent="0.25">
      <c r="A5182">
        <v>2390400</v>
      </c>
      <c r="B5182">
        <v>1</v>
      </c>
      <c r="C5182" t="s">
        <v>81</v>
      </c>
      <c r="D5182" t="s">
        <v>120</v>
      </c>
      <c r="E5182" t="s">
        <v>132</v>
      </c>
      <c r="F5182" t="s">
        <v>14968</v>
      </c>
      <c r="G5182" t="s">
        <v>187</v>
      </c>
      <c r="H5182" t="s">
        <v>135</v>
      </c>
      <c r="I5182" t="s">
        <v>136</v>
      </c>
      <c r="J5182" t="s">
        <v>137</v>
      </c>
      <c r="K5182" t="s">
        <v>163</v>
      </c>
      <c r="L5182" t="s">
        <v>14969</v>
      </c>
      <c r="M5182" t="s">
        <v>14970</v>
      </c>
      <c r="N5182">
        <v>0.400277777</v>
      </c>
      <c r="O5182">
        <v>0</v>
      </c>
      <c r="P5182">
        <v>0</v>
      </c>
      <c r="Q5182">
        <v>0</v>
      </c>
      <c r="R5182">
        <v>9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5.7401737271862379</v>
      </c>
      <c r="AA5182">
        <v>0</v>
      </c>
      <c r="AB5182">
        <v>0</v>
      </c>
      <c r="AC5182">
        <v>0</v>
      </c>
      <c r="AD5182">
        <v>0</v>
      </c>
      <c r="AE5182">
        <v>5.7401737271862379</v>
      </c>
    </row>
    <row r="5183" spans="1:31" x14ac:dyDescent="0.25">
      <c r="A5183">
        <v>2390566</v>
      </c>
      <c r="B5183">
        <v>1</v>
      </c>
      <c r="C5183" t="s">
        <v>80</v>
      </c>
      <c r="D5183" t="s">
        <v>82</v>
      </c>
      <c r="E5183" t="s">
        <v>181</v>
      </c>
      <c r="F5183" t="s">
        <v>14971</v>
      </c>
      <c r="G5183" t="s">
        <v>580</v>
      </c>
      <c r="H5183" t="s">
        <v>135</v>
      </c>
      <c r="I5183" t="s">
        <v>136</v>
      </c>
      <c r="J5183" t="s">
        <v>137</v>
      </c>
      <c r="K5183" t="s">
        <v>163</v>
      </c>
      <c r="L5183" t="s">
        <v>14972</v>
      </c>
      <c r="M5183" t="s">
        <v>14973</v>
      </c>
      <c r="N5183">
        <v>0.69444444400000005</v>
      </c>
      <c r="O5183">
        <v>0</v>
      </c>
      <c r="P5183">
        <v>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7.5549598519854461E-2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7.5549598519854461E-2</v>
      </c>
    </row>
    <row r="5184" spans="1:31" x14ac:dyDescent="0.25">
      <c r="A5184">
        <v>2390237</v>
      </c>
      <c r="B5184">
        <v>1</v>
      </c>
      <c r="C5184" t="s">
        <v>81</v>
      </c>
      <c r="D5184" t="s">
        <v>112</v>
      </c>
      <c r="E5184" t="s">
        <v>157</v>
      </c>
      <c r="F5184" t="s">
        <v>14974</v>
      </c>
      <c r="G5184" t="s">
        <v>147</v>
      </c>
      <c r="H5184" t="s">
        <v>135</v>
      </c>
      <c r="I5184" t="s">
        <v>136</v>
      </c>
      <c r="J5184" t="s">
        <v>137</v>
      </c>
      <c r="K5184" t="s">
        <v>138</v>
      </c>
      <c r="L5184" t="s">
        <v>14975</v>
      </c>
      <c r="M5184" t="s">
        <v>14976</v>
      </c>
      <c r="N5184">
        <v>3.3369444439999998</v>
      </c>
      <c r="O5184">
        <v>0</v>
      </c>
      <c r="P5184">
        <v>99</v>
      </c>
      <c r="Q5184">
        <v>0</v>
      </c>
      <c r="R5184">
        <v>0</v>
      </c>
      <c r="S5184">
        <v>0</v>
      </c>
      <c r="T5184">
        <v>7</v>
      </c>
      <c r="U5184">
        <v>0</v>
      </c>
      <c r="V5184">
        <v>0</v>
      </c>
      <c r="W5184">
        <v>0</v>
      </c>
      <c r="X5184">
        <v>63.904439434874881</v>
      </c>
      <c r="Y5184">
        <v>0</v>
      </c>
      <c r="Z5184">
        <v>0</v>
      </c>
      <c r="AA5184">
        <v>0</v>
      </c>
      <c r="AB5184">
        <v>34.062189702283334</v>
      </c>
      <c r="AC5184">
        <v>0</v>
      </c>
      <c r="AD5184">
        <v>0</v>
      </c>
      <c r="AE5184">
        <v>97.966629137158208</v>
      </c>
    </row>
    <row r="5185" spans="1:31" x14ac:dyDescent="0.25">
      <c r="A5185">
        <v>2390025</v>
      </c>
      <c r="B5185">
        <v>1</v>
      </c>
      <c r="C5185" t="s">
        <v>81</v>
      </c>
      <c r="D5185" t="s">
        <v>127</v>
      </c>
      <c r="E5185" t="s">
        <v>153</v>
      </c>
      <c r="F5185" t="s">
        <v>14977</v>
      </c>
      <c r="G5185" t="s">
        <v>134</v>
      </c>
      <c r="H5185" t="s">
        <v>143</v>
      </c>
      <c r="I5185" t="s">
        <v>136</v>
      </c>
      <c r="J5185" t="s">
        <v>137</v>
      </c>
      <c r="K5185" t="s">
        <v>138</v>
      </c>
      <c r="L5185" t="s">
        <v>14978</v>
      </c>
      <c r="M5185" t="s">
        <v>14979</v>
      </c>
      <c r="N5185">
        <v>8.3699999999999992</v>
      </c>
      <c r="O5185">
        <v>0</v>
      </c>
      <c r="P5185">
        <v>1610</v>
      </c>
      <c r="Q5185">
        <v>0</v>
      </c>
      <c r="R5185">
        <v>1</v>
      </c>
      <c r="S5185">
        <v>0</v>
      </c>
      <c r="T5185">
        <v>73</v>
      </c>
      <c r="U5185">
        <v>0</v>
      </c>
      <c r="V5185">
        <v>0</v>
      </c>
      <c r="W5185">
        <v>0</v>
      </c>
      <c r="X5185">
        <v>2274.7169400660614</v>
      </c>
      <c r="Y5185">
        <v>0</v>
      </c>
      <c r="Z5185">
        <v>7.8572114081610245</v>
      </c>
      <c r="AA5185">
        <v>0</v>
      </c>
      <c r="AB5185">
        <v>553.86470437697017</v>
      </c>
      <c r="AC5185">
        <v>0</v>
      </c>
      <c r="AD5185">
        <v>0</v>
      </c>
      <c r="AE5185">
        <v>2836.4388558511928</v>
      </c>
    </row>
    <row r="5186" spans="1:31" x14ac:dyDescent="0.25">
      <c r="A5186">
        <v>2390274</v>
      </c>
      <c r="B5186">
        <v>1</v>
      </c>
      <c r="C5186" t="s">
        <v>81</v>
      </c>
      <c r="D5186" t="s">
        <v>128</v>
      </c>
      <c r="E5186" t="s">
        <v>181</v>
      </c>
      <c r="F5186" t="s">
        <v>14980</v>
      </c>
      <c r="G5186" t="s">
        <v>183</v>
      </c>
      <c r="H5186" t="s">
        <v>135</v>
      </c>
      <c r="I5186" t="s">
        <v>136</v>
      </c>
      <c r="J5186" t="s">
        <v>137</v>
      </c>
      <c r="K5186" t="s">
        <v>163</v>
      </c>
      <c r="L5186" t="s">
        <v>14981</v>
      </c>
      <c r="M5186" t="s">
        <v>14982</v>
      </c>
      <c r="N5186">
        <v>3.7327777769999999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</row>
    <row r="5187" spans="1:31" x14ac:dyDescent="0.25">
      <c r="A5187">
        <v>2390088</v>
      </c>
      <c r="B5187">
        <v>1</v>
      </c>
      <c r="C5187" t="s">
        <v>81</v>
      </c>
      <c r="D5187" t="s">
        <v>114</v>
      </c>
      <c r="E5187" t="s">
        <v>279</v>
      </c>
      <c r="F5187" t="s">
        <v>14983</v>
      </c>
      <c r="G5187" t="s">
        <v>134</v>
      </c>
      <c r="H5187" t="s">
        <v>143</v>
      </c>
      <c r="I5187" t="s">
        <v>136</v>
      </c>
      <c r="J5187" t="s">
        <v>137</v>
      </c>
      <c r="K5187" t="s">
        <v>138</v>
      </c>
      <c r="L5187" t="s">
        <v>14984</v>
      </c>
      <c r="M5187" t="s">
        <v>14985</v>
      </c>
      <c r="N5187">
        <v>1.559722222</v>
      </c>
      <c r="O5187">
        <v>0</v>
      </c>
      <c r="P5187">
        <v>713</v>
      </c>
      <c r="Q5187">
        <v>0</v>
      </c>
      <c r="R5187">
        <v>1</v>
      </c>
      <c r="S5187">
        <v>7</v>
      </c>
      <c r="T5187">
        <v>38</v>
      </c>
      <c r="U5187">
        <v>0</v>
      </c>
      <c r="V5187">
        <v>0</v>
      </c>
      <c r="W5187">
        <v>0</v>
      </c>
      <c r="X5187">
        <v>125.02465277685482</v>
      </c>
      <c r="Y5187">
        <v>0</v>
      </c>
      <c r="Z5187">
        <v>0.19623305364112748</v>
      </c>
      <c r="AA5187">
        <v>17.051780401999739</v>
      </c>
      <c r="AB5187">
        <v>20.082866302167769</v>
      </c>
      <c r="AC5187">
        <v>0</v>
      </c>
      <c r="AD5187">
        <v>0</v>
      </c>
      <c r="AE5187">
        <v>162.35553253466344</v>
      </c>
    </row>
    <row r="5188" spans="1:31" x14ac:dyDescent="0.25">
      <c r="A5188">
        <v>2390031</v>
      </c>
      <c r="B5188">
        <v>1</v>
      </c>
      <c r="C5188" t="s">
        <v>80</v>
      </c>
      <c r="D5188" t="s">
        <v>90</v>
      </c>
      <c r="E5188" t="s">
        <v>325</v>
      </c>
      <c r="F5188" t="s">
        <v>14986</v>
      </c>
      <c r="G5188" t="s">
        <v>134</v>
      </c>
      <c r="H5188" t="s">
        <v>143</v>
      </c>
      <c r="I5188" t="s">
        <v>136</v>
      </c>
      <c r="J5188" t="s">
        <v>137</v>
      </c>
      <c r="K5188" t="s">
        <v>138</v>
      </c>
      <c r="L5188" t="s">
        <v>14987</v>
      </c>
      <c r="M5188" t="s">
        <v>14988</v>
      </c>
      <c r="N5188">
        <v>4.6208333330000002</v>
      </c>
      <c r="O5188">
        <v>0</v>
      </c>
      <c r="P5188">
        <v>5173</v>
      </c>
      <c r="Q5188">
        <v>0</v>
      </c>
      <c r="R5188">
        <v>0</v>
      </c>
      <c r="S5188">
        <v>1</v>
      </c>
      <c r="T5188">
        <v>348</v>
      </c>
      <c r="U5188">
        <v>0</v>
      </c>
      <c r="V5188">
        <v>0</v>
      </c>
      <c r="W5188">
        <v>0</v>
      </c>
      <c r="X5188">
        <v>5392.8652518737717</v>
      </c>
      <c r="Y5188">
        <v>0</v>
      </c>
      <c r="Z5188">
        <v>0</v>
      </c>
      <c r="AA5188">
        <v>39.659034870806337</v>
      </c>
      <c r="AB5188">
        <v>1761.56993617838</v>
      </c>
      <c r="AC5188">
        <v>0</v>
      </c>
      <c r="AD5188">
        <v>0</v>
      </c>
      <c r="AE5188">
        <v>7194.0942229229577</v>
      </c>
    </row>
    <row r="5189" spans="1:31" x14ac:dyDescent="0.25">
      <c r="A5189">
        <v>2390128</v>
      </c>
      <c r="B5189">
        <v>1</v>
      </c>
      <c r="C5189" t="s">
        <v>80</v>
      </c>
      <c r="D5189" t="s">
        <v>90</v>
      </c>
      <c r="E5189" t="s">
        <v>132</v>
      </c>
      <c r="F5189" t="s">
        <v>10646</v>
      </c>
      <c r="G5189" t="s">
        <v>254</v>
      </c>
      <c r="H5189" t="s">
        <v>135</v>
      </c>
      <c r="I5189" t="s">
        <v>136</v>
      </c>
      <c r="J5189" t="s">
        <v>137</v>
      </c>
      <c r="K5189" t="s">
        <v>163</v>
      </c>
      <c r="L5189" t="s">
        <v>14989</v>
      </c>
      <c r="M5189" t="s">
        <v>14951</v>
      </c>
      <c r="N5189">
        <v>2.3030555549999998</v>
      </c>
      <c r="O5189">
        <v>0</v>
      </c>
      <c r="P5189">
        <v>491</v>
      </c>
      <c r="Q5189">
        <v>0</v>
      </c>
      <c r="R5189">
        <v>0</v>
      </c>
      <c r="S5189">
        <v>0</v>
      </c>
      <c r="T5189">
        <v>28</v>
      </c>
      <c r="U5189">
        <v>0</v>
      </c>
      <c r="V5189">
        <v>0</v>
      </c>
      <c r="W5189">
        <v>0</v>
      </c>
      <c r="X5189">
        <v>222.33552396057991</v>
      </c>
      <c r="Y5189">
        <v>0</v>
      </c>
      <c r="Z5189">
        <v>0</v>
      </c>
      <c r="AA5189">
        <v>0</v>
      </c>
      <c r="AB5189">
        <v>47.332269179262767</v>
      </c>
      <c r="AC5189">
        <v>0</v>
      </c>
      <c r="AD5189">
        <v>0</v>
      </c>
      <c r="AE5189">
        <v>269.66779313984267</v>
      </c>
    </row>
    <row r="5190" spans="1:31" x14ac:dyDescent="0.25">
      <c r="A5190">
        <v>2390197</v>
      </c>
      <c r="B5190">
        <v>1</v>
      </c>
      <c r="C5190" t="s">
        <v>80</v>
      </c>
      <c r="D5190" t="s">
        <v>90</v>
      </c>
      <c r="E5190" t="s">
        <v>157</v>
      </c>
      <c r="F5190" t="s">
        <v>14990</v>
      </c>
      <c r="G5190" t="s">
        <v>235</v>
      </c>
      <c r="H5190" t="s">
        <v>135</v>
      </c>
      <c r="I5190" t="s">
        <v>136</v>
      </c>
      <c r="J5190" t="s">
        <v>137</v>
      </c>
      <c r="K5190" t="s">
        <v>163</v>
      </c>
      <c r="L5190" t="s">
        <v>14991</v>
      </c>
      <c r="M5190" t="s">
        <v>14992</v>
      </c>
      <c r="N5190">
        <v>0.78500000000000003</v>
      </c>
      <c r="O5190">
        <v>0</v>
      </c>
      <c r="P5190">
        <v>5</v>
      </c>
      <c r="Q5190">
        <v>0</v>
      </c>
      <c r="R5190">
        <v>0</v>
      </c>
      <c r="S5190">
        <v>0</v>
      </c>
      <c r="T5190">
        <v>2</v>
      </c>
      <c r="U5190">
        <v>0</v>
      </c>
      <c r="V5190">
        <v>0</v>
      </c>
      <c r="W5190">
        <v>0</v>
      </c>
      <c r="X5190">
        <v>0.49169099943053007</v>
      </c>
      <c r="Y5190">
        <v>0</v>
      </c>
      <c r="Z5190">
        <v>0</v>
      </c>
      <c r="AA5190">
        <v>0</v>
      </c>
      <c r="AB5190">
        <v>0.96261141693123009</v>
      </c>
      <c r="AC5190">
        <v>0</v>
      </c>
      <c r="AD5190">
        <v>0</v>
      </c>
      <c r="AE5190">
        <v>1.4543024163617602</v>
      </c>
    </row>
    <row r="5191" spans="1:31" x14ac:dyDescent="0.25">
      <c r="A5191">
        <v>2390320</v>
      </c>
      <c r="B5191">
        <v>1</v>
      </c>
      <c r="C5191" t="s">
        <v>81</v>
      </c>
      <c r="D5191" t="s">
        <v>119</v>
      </c>
      <c r="E5191" t="s">
        <v>157</v>
      </c>
      <c r="F5191" t="s">
        <v>14993</v>
      </c>
      <c r="G5191" t="s">
        <v>272</v>
      </c>
      <c r="H5191" t="s">
        <v>135</v>
      </c>
      <c r="I5191" t="s">
        <v>136</v>
      </c>
      <c r="J5191" t="s">
        <v>137</v>
      </c>
      <c r="K5191" t="s">
        <v>163</v>
      </c>
      <c r="L5191" t="s">
        <v>14994</v>
      </c>
      <c r="M5191" t="s">
        <v>14995</v>
      </c>
      <c r="N5191">
        <v>1.761111111</v>
      </c>
      <c r="O5191">
        <v>0</v>
      </c>
      <c r="P5191">
        <v>44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4.1256355065363195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4.1256355065363195</v>
      </c>
    </row>
    <row r="5192" spans="1:31" x14ac:dyDescent="0.25">
      <c r="A5192">
        <v>2390360</v>
      </c>
      <c r="B5192">
        <v>1</v>
      </c>
      <c r="C5192" t="s">
        <v>80</v>
      </c>
      <c r="D5192" t="s">
        <v>99</v>
      </c>
      <c r="E5192" t="s">
        <v>157</v>
      </c>
      <c r="F5192" t="s">
        <v>14996</v>
      </c>
      <c r="G5192" t="s">
        <v>272</v>
      </c>
      <c r="H5192" t="s">
        <v>135</v>
      </c>
      <c r="I5192" t="s">
        <v>136</v>
      </c>
      <c r="J5192" t="s">
        <v>137</v>
      </c>
      <c r="K5192" t="s">
        <v>163</v>
      </c>
      <c r="L5192" t="s">
        <v>14997</v>
      </c>
      <c r="M5192" t="s">
        <v>14998</v>
      </c>
      <c r="N5192">
        <v>1.7819444440000001</v>
      </c>
      <c r="O5192">
        <v>0</v>
      </c>
      <c r="P5192">
        <v>29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3.989143400925478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3.989143400925478</v>
      </c>
    </row>
    <row r="5193" spans="1:31" x14ac:dyDescent="0.25">
      <c r="A5193">
        <v>2390051</v>
      </c>
      <c r="B5193">
        <v>1</v>
      </c>
      <c r="C5193" t="s">
        <v>80</v>
      </c>
      <c r="D5193" t="s">
        <v>97</v>
      </c>
      <c r="E5193" t="s">
        <v>153</v>
      </c>
      <c r="F5193" t="s">
        <v>14999</v>
      </c>
      <c r="G5193" t="s">
        <v>134</v>
      </c>
      <c r="H5193" t="s">
        <v>143</v>
      </c>
      <c r="I5193" t="s">
        <v>136</v>
      </c>
      <c r="J5193" t="s">
        <v>137</v>
      </c>
      <c r="K5193" t="s">
        <v>138</v>
      </c>
      <c r="L5193" t="s">
        <v>15000</v>
      </c>
      <c r="M5193" t="s">
        <v>15001</v>
      </c>
      <c r="N5193">
        <v>6.5652777770000004</v>
      </c>
      <c r="O5193">
        <v>1</v>
      </c>
      <c r="P5193">
        <v>1478</v>
      </c>
      <c r="Q5193">
        <v>0</v>
      </c>
      <c r="R5193">
        <v>106</v>
      </c>
      <c r="S5193">
        <v>8</v>
      </c>
      <c r="T5193">
        <v>182</v>
      </c>
      <c r="U5193">
        <v>1</v>
      </c>
      <c r="V5193">
        <v>0</v>
      </c>
      <c r="W5193">
        <v>119.93339211860891</v>
      </c>
      <c r="X5193">
        <v>1617.0387151171697</v>
      </c>
      <c r="Y5193">
        <v>0</v>
      </c>
      <c r="Z5193">
        <v>434.75674426140199</v>
      </c>
      <c r="AA5193">
        <v>1597.4875263367458</v>
      </c>
      <c r="AB5193">
        <v>902.63382804203093</v>
      </c>
      <c r="AC5193">
        <v>632.54615902643252</v>
      </c>
      <c r="AD5193">
        <v>0</v>
      </c>
      <c r="AE5193">
        <v>5304.396364902389</v>
      </c>
    </row>
    <row r="5194" spans="1:31" x14ac:dyDescent="0.25">
      <c r="A5194">
        <v>2390091</v>
      </c>
      <c r="B5194">
        <v>1</v>
      </c>
      <c r="C5194" t="s">
        <v>80</v>
      </c>
      <c r="D5194" t="s">
        <v>105</v>
      </c>
      <c r="E5194" t="s">
        <v>279</v>
      </c>
      <c r="F5194" t="s">
        <v>15002</v>
      </c>
      <c r="G5194" t="s">
        <v>134</v>
      </c>
      <c r="H5194" t="s">
        <v>143</v>
      </c>
      <c r="I5194" t="s">
        <v>136</v>
      </c>
      <c r="J5194" t="s">
        <v>137</v>
      </c>
      <c r="K5194" t="s">
        <v>138</v>
      </c>
      <c r="L5194" t="s">
        <v>15003</v>
      </c>
      <c r="M5194" t="s">
        <v>15004</v>
      </c>
      <c r="N5194">
        <v>8.64</v>
      </c>
      <c r="O5194">
        <v>2</v>
      </c>
      <c r="P5194">
        <v>131</v>
      </c>
      <c r="Q5194">
        <v>5</v>
      </c>
      <c r="R5194">
        <v>3</v>
      </c>
      <c r="S5194">
        <v>7</v>
      </c>
      <c r="T5194">
        <v>40</v>
      </c>
      <c r="U5194">
        <v>0</v>
      </c>
      <c r="V5194">
        <v>0</v>
      </c>
      <c r="W5194">
        <v>8.4251184815917455</v>
      </c>
      <c r="X5194">
        <v>296.16071426055697</v>
      </c>
      <c r="Y5194">
        <v>314.71172102176382</v>
      </c>
      <c r="Z5194">
        <v>9.1673677437974987</v>
      </c>
      <c r="AA5194">
        <v>494.17605048436826</v>
      </c>
      <c r="AB5194">
        <v>379.16104239109256</v>
      </c>
      <c r="AC5194">
        <v>0</v>
      </c>
      <c r="AD5194">
        <v>0</v>
      </c>
      <c r="AE5194">
        <v>1501.8020143831709</v>
      </c>
    </row>
    <row r="5195" spans="1:31" x14ac:dyDescent="0.25">
      <c r="A5195">
        <v>2390257</v>
      </c>
      <c r="B5195">
        <v>1</v>
      </c>
      <c r="C5195" t="s">
        <v>80</v>
      </c>
      <c r="D5195" t="s">
        <v>97</v>
      </c>
      <c r="E5195" t="s">
        <v>181</v>
      </c>
      <c r="F5195" t="s">
        <v>15005</v>
      </c>
      <c r="G5195" t="s">
        <v>231</v>
      </c>
      <c r="H5195" t="s">
        <v>135</v>
      </c>
      <c r="I5195" t="s">
        <v>136</v>
      </c>
      <c r="J5195" t="s">
        <v>137</v>
      </c>
      <c r="K5195" t="s">
        <v>163</v>
      </c>
      <c r="L5195" t="s">
        <v>15006</v>
      </c>
      <c r="M5195" t="s">
        <v>15007</v>
      </c>
      <c r="N5195">
        <v>4.6061111109999997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0.93187827475265006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0.93187827475265006</v>
      </c>
    </row>
    <row r="5196" spans="1:31" x14ac:dyDescent="0.25">
      <c r="A5196">
        <v>2390114</v>
      </c>
      <c r="B5196">
        <v>1</v>
      </c>
      <c r="C5196" t="s">
        <v>80</v>
      </c>
      <c r="D5196" t="s">
        <v>90</v>
      </c>
      <c r="E5196" t="s">
        <v>157</v>
      </c>
      <c r="F5196" t="s">
        <v>15008</v>
      </c>
      <c r="G5196" t="s">
        <v>1316</v>
      </c>
      <c r="H5196" t="s">
        <v>135</v>
      </c>
      <c r="I5196" t="s">
        <v>136</v>
      </c>
      <c r="J5196" t="s">
        <v>3</v>
      </c>
      <c r="K5196" t="s">
        <v>163</v>
      </c>
      <c r="L5196" t="s">
        <v>15009</v>
      </c>
      <c r="M5196" t="s">
        <v>15010</v>
      </c>
      <c r="N5196">
        <v>8.2733333330000001</v>
      </c>
      <c r="O5196">
        <v>0</v>
      </c>
      <c r="P5196">
        <v>82</v>
      </c>
      <c r="Q5196">
        <v>0</v>
      </c>
      <c r="R5196">
        <v>0</v>
      </c>
      <c r="S5196">
        <v>0</v>
      </c>
      <c r="T5196">
        <v>3</v>
      </c>
      <c r="U5196">
        <v>0</v>
      </c>
      <c r="V5196">
        <v>0</v>
      </c>
      <c r="W5196">
        <v>0</v>
      </c>
      <c r="X5196">
        <v>140.4717748884222</v>
      </c>
      <c r="Y5196">
        <v>0</v>
      </c>
      <c r="Z5196">
        <v>0</v>
      </c>
      <c r="AA5196">
        <v>0</v>
      </c>
      <c r="AB5196">
        <v>14.183335491913031</v>
      </c>
      <c r="AC5196">
        <v>0</v>
      </c>
      <c r="AD5196">
        <v>0</v>
      </c>
      <c r="AE5196">
        <v>154.65511038033523</v>
      </c>
    </row>
    <row r="5197" spans="1:31" x14ac:dyDescent="0.25">
      <c r="A5197">
        <v>2390446</v>
      </c>
      <c r="B5197">
        <v>1</v>
      </c>
      <c r="C5197" t="s">
        <v>80</v>
      </c>
      <c r="D5197" t="s">
        <v>82</v>
      </c>
      <c r="E5197" t="s">
        <v>176</v>
      </c>
      <c r="F5197" t="s">
        <v>15011</v>
      </c>
      <c r="G5197" t="s">
        <v>272</v>
      </c>
      <c r="H5197" t="s">
        <v>135</v>
      </c>
      <c r="I5197" t="s">
        <v>136</v>
      </c>
      <c r="J5197" t="s">
        <v>137</v>
      </c>
      <c r="K5197" t="s">
        <v>163</v>
      </c>
      <c r="L5197" t="s">
        <v>15012</v>
      </c>
      <c r="M5197" t="s">
        <v>15013</v>
      </c>
      <c r="N5197">
        <v>0.99194444400000004</v>
      </c>
      <c r="O5197">
        <v>0</v>
      </c>
      <c r="P5197">
        <v>2</v>
      </c>
      <c r="Q5197">
        <v>0</v>
      </c>
      <c r="R5197">
        <v>0</v>
      </c>
      <c r="S5197">
        <v>0</v>
      </c>
      <c r="T5197">
        <v>47</v>
      </c>
      <c r="U5197">
        <v>0</v>
      </c>
      <c r="V5197">
        <v>0</v>
      </c>
      <c r="W5197">
        <v>0</v>
      </c>
      <c r="X5197">
        <v>0.49554407151375002</v>
      </c>
      <c r="Y5197">
        <v>0</v>
      </c>
      <c r="Z5197">
        <v>0</v>
      </c>
      <c r="AA5197">
        <v>0</v>
      </c>
      <c r="AB5197">
        <v>22.42576486470632</v>
      </c>
      <c r="AC5197">
        <v>0</v>
      </c>
      <c r="AD5197">
        <v>0</v>
      </c>
      <c r="AE5197">
        <v>22.921308936220068</v>
      </c>
    </row>
    <row r="5198" spans="1:31" x14ac:dyDescent="0.25">
      <c r="A5198">
        <v>2390071</v>
      </c>
      <c r="B5198">
        <v>1</v>
      </c>
      <c r="C5198" t="s">
        <v>81</v>
      </c>
      <c r="D5198" t="s">
        <v>118</v>
      </c>
      <c r="E5198" t="s">
        <v>279</v>
      </c>
      <c r="F5198" t="s">
        <v>15014</v>
      </c>
      <c r="G5198" t="s">
        <v>162</v>
      </c>
      <c r="H5198" t="s">
        <v>143</v>
      </c>
      <c r="I5198" t="s">
        <v>136</v>
      </c>
      <c r="J5198" t="s">
        <v>137</v>
      </c>
      <c r="K5198" t="s">
        <v>163</v>
      </c>
      <c r="L5198" t="s">
        <v>15015</v>
      </c>
      <c r="M5198" t="s">
        <v>15016</v>
      </c>
      <c r="N5198">
        <v>0.76555555500000005</v>
      </c>
      <c r="O5198">
        <v>0</v>
      </c>
      <c r="P5198">
        <v>0</v>
      </c>
      <c r="Q5198">
        <v>28</v>
      </c>
      <c r="R5198">
        <v>56</v>
      </c>
      <c r="S5198">
        <v>4</v>
      </c>
      <c r="T5198">
        <v>5</v>
      </c>
      <c r="U5198">
        <v>0</v>
      </c>
      <c r="V5198">
        <v>0</v>
      </c>
      <c r="W5198">
        <v>0</v>
      </c>
      <c r="X5198">
        <v>0</v>
      </c>
      <c r="Y5198">
        <v>2.6818117045094909</v>
      </c>
      <c r="Z5198">
        <v>9.6978745909630995</v>
      </c>
      <c r="AA5198">
        <v>11.91433629546828</v>
      </c>
      <c r="AB5198">
        <v>1.2001563366002677</v>
      </c>
      <c r="AC5198">
        <v>0</v>
      </c>
      <c r="AD5198">
        <v>0</v>
      </c>
      <c r="AE5198">
        <v>25.494178927541139</v>
      </c>
    </row>
    <row r="5199" spans="1:31" x14ac:dyDescent="0.25">
      <c r="A5199">
        <v>2390048</v>
      </c>
      <c r="B5199">
        <v>1</v>
      </c>
      <c r="C5199" t="s">
        <v>80</v>
      </c>
      <c r="D5199" t="s">
        <v>93</v>
      </c>
      <c r="E5199" t="s">
        <v>153</v>
      </c>
      <c r="F5199" t="s">
        <v>15017</v>
      </c>
      <c r="G5199" t="s">
        <v>134</v>
      </c>
      <c r="H5199" t="s">
        <v>143</v>
      </c>
      <c r="I5199" t="s">
        <v>136</v>
      </c>
      <c r="J5199" t="s">
        <v>137</v>
      </c>
      <c r="K5199" t="s">
        <v>138</v>
      </c>
      <c r="L5199" t="s">
        <v>15018</v>
      </c>
      <c r="M5199" t="s">
        <v>15019</v>
      </c>
      <c r="N5199">
        <v>2.625555555</v>
      </c>
      <c r="O5199">
        <v>0</v>
      </c>
      <c r="P5199">
        <v>694</v>
      </c>
      <c r="Q5199">
        <v>16</v>
      </c>
      <c r="R5199">
        <v>198</v>
      </c>
      <c r="S5199">
        <v>8</v>
      </c>
      <c r="T5199">
        <v>202</v>
      </c>
      <c r="U5199">
        <v>0</v>
      </c>
      <c r="V5199">
        <v>0</v>
      </c>
      <c r="W5199">
        <v>0</v>
      </c>
      <c r="X5199">
        <v>478.65574920077165</v>
      </c>
      <c r="Y5199">
        <v>182.5710975652384</v>
      </c>
      <c r="Z5199">
        <v>932.04907456503599</v>
      </c>
      <c r="AA5199">
        <v>105.69273302090843</v>
      </c>
      <c r="AB5199">
        <v>725.61483618297621</v>
      </c>
      <c r="AC5199">
        <v>0</v>
      </c>
      <c r="AD5199">
        <v>0</v>
      </c>
      <c r="AE5199">
        <v>2424.5834905349307</v>
      </c>
    </row>
    <row r="5200" spans="1:31" x14ac:dyDescent="0.25">
      <c r="A5200">
        <v>2390134</v>
      </c>
      <c r="B5200">
        <v>1</v>
      </c>
      <c r="C5200" t="s">
        <v>80</v>
      </c>
      <c r="D5200" t="s">
        <v>105</v>
      </c>
      <c r="E5200" t="s">
        <v>141</v>
      </c>
      <c r="F5200" t="s">
        <v>15020</v>
      </c>
      <c r="G5200" t="s">
        <v>1161</v>
      </c>
      <c r="H5200" t="s">
        <v>143</v>
      </c>
      <c r="I5200" t="s">
        <v>136</v>
      </c>
      <c r="J5200" t="s">
        <v>137</v>
      </c>
      <c r="K5200" t="s">
        <v>163</v>
      </c>
      <c r="L5200" t="s">
        <v>15021</v>
      </c>
      <c r="M5200" t="s">
        <v>15022</v>
      </c>
      <c r="N5200">
        <v>3.3486111109999999</v>
      </c>
      <c r="O5200">
        <v>0</v>
      </c>
      <c r="P5200">
        <v>48</v>
      </c>
      <c r="Q5200">
        <v>0</v>
      </c>
      <c r="R5200">
        <v>3</v>
      </c>
      <c r="S5200">
        <v>0</v>
      </c>
      <c r="T5200">
        <v>7</v>
      </c>
      <c r="U5200">
        <v>0</v>
      </c>
      <c r="V5200">
        <v>0</v>
      </c>
      <c r="W5200">
        <v>0</v>
      </c>
      <c r="X5200">
        <v>24.180166134457924</v>
      </c>
      <c r="Y5200">
        <v>0</v>
      </c>
      <c r="Z5200">
        <v>10.938600420262535</v>
      </c>
      <c r="AA5200">
        <v>0</v>
      </c>
      <c r="AB5200">
        <v>16.82325206247107</v>
      </c>
      <c r="AC5200">
        <v>0</v>
      </c>
      <c r="AD5200">
        <v>0</v>
      </c>
      <c r="AE5200">
        <v>51.942018617191529</v>
      </c>
    </row>
    <row r="5201" spans="1:31" x14ac:dyDescent="0.25">
      <c r="A5201">
        <v>2390569</v>
      </c>
      <c r="B5201">
        <v>1</v>
      </c>
      <c r="C5201" t="s">
        <v>81</v>
      </c>
      <c r="D5201" t="s">
        <v>128</v>
      </c>
      <c r="E5201" t="s">
        <v>141</v>
      </c>
      <c r="F5201" t="s">
        <v>15023</v>
      </c>
      <c r="G5201" t="s">
        <v>206</v>
      </c>
      <c r="H5201" t="s">
        <v>143</v>
      </c>
      <c r="I5201" t="s">
        <v>136</v>
      </c>
      <c r="J5201" t="s">
        <v>137</v>
      </c>
      <c r="K5201" t="s">
        <v>163</v>
      </c>
      <c r="L5201" t="s">
        <v>15024</v>
      </c>
      <c r="M5201" t="s">
        <v>15025</v>
      </c>
      <c r="N5201">
        <v>1.1405555549999999</v>
      </c>
      <c r="O5201">
        <v>0</v>
      </c>
      <c r="P5201">
        <v>0</v>
      </c>
      <c r="Q5201">
        <v>1</v>
      </c>
      <c r="R5201">
        <v>0</v>
      </c>
      <c r="S5201">
        <v>1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7.2329513856854684</v>
      </c>
      <c r="Z5201">
        <v>0</v>
      </c>
      <c r="AA5201">
        <v>26.046422386418605</v>
      </c>
      <c r="AB5201">
        <v>0</v>
      </c>
      <c r="AC5201">
        <v>0</v>
      </c>
      <c r="AD5201">
        <v>0</v>
      </c>
      <c r="AE5201">
        <v>33.279373772104073</v>
      </c>
    </row>
    <row r="5202" spans="1:31" x14ac:dyDescent="0.25">
      <c r="A5202">
        <v>2390277</v>
      </c>
      <c r="B5202">
        <v>1</v>
      </c>
      <c r="C5202" t="s">
        <v>81</v>
      </c>
      <c r="D5202" t="s">
        <v>112</v>
      </c>
      <c r="E5202" t="s">
        <v>153</v>
      </c>
      <c r="F5202" t="s">
        <v>7096</v>
      </c>
      <c r="G5202" t="s">
        <v>162</v>
      </c>
      <c r="H5202" t="s">
        <v>143</v>
      </c>
      <c r="I5202" t="s">
        <v>136</v>
      </c>
      <c r="J5202" t="s">
        <v>137</v>
      </c>
      <c r="K5202" t="s">
        <v>163</v>
      </c>
      <c r="L5202" t="s">
        <v>15026</v>
      </c>
      <c r="M5202" t="s">
        <v>15027</v>
      </c>
      <c r="N5202">
        <v>0.13166666599999999</v>
      </c>
      <c r="O5202">
        <v>1</v>
      </c>
      <c r="P5202">
        <v>1288</v>
      </c>
      <c r="Q5202">
        <v>5</v>
      </c>
      <c r="R5202">
        <v>38</v>
      </c>
      <c r="S5202">
        <v>7</v>
      </c>
      <c r="T5202">
        <v>68</v>
      </c>
      <c r="U5202">
        <v>1</v>
      </c>
      <c r="V5202">
        <v>0</v>
      </c>
      <c r="W5202">
        <v>2.6941429347433328E-2</v>
      </c>
      <c r="X5202">
        <v>16.269108085519548</v>
      </c>
      <c r="Y5202">
        <v>4.9447857492330964</v>
      </c>
      <c r="Z5202">
        <v>2.267325812291467</v>
      </c>
      <c r="AA5202">
        <v>4.5164830418817745</v>
      </c>
      <c r="AB5202">
        <v>4.2567636751839997</v>
      </c>
      <c r="AC5202">
        <v>20.701283136450751</v>
      </c>
      <c r="AD5202">
        <v>0</v>
      </c>
      <c r="AE5202">
        <v>52.982690929908074</v>
      </c>
    </row>
    <row r="5203" spans="1:31" x14ac:dyDescent="0.25">
      <c r="A5203">
        <v>2390426</v>
      </c>
      <c r="B5203">
        <v>1</v>
      </c>
      <c r="C5203" t="s">
        <v>81</v>
      </c>
      <c r="D5203" t="s">
        <v>127</v>
      </c>
      <c r="E5203" t="s">
        <v>141</v>
      </c>
      <c r="F5203" t="s">
        <v>15028</v>
      </c>
      <c r="G5203" t="s">
        <v>162</v>
      </c>
      <c r="H5203" t="s">
        <v>143</v>
      </c>
      <c r="I5203" t="s">
        <v>136</v>
      </c>
      <c r="J5203" t="s">
        <v>137</v>
      </c>
      <c r="K5203" t="s">
        <v>163</v>
      </c>
      <c r="L5203" t="s">
        <v>15029</v>
      </c>
      <c r="M5203" t="s">
        <v>15030</v>
      </c>
      <c r="N5203">
        <v>4.3563888879999997</v>
      </c>
      <c r="O5203">
        <v>0</v>
      </c>
      <c r="P5203">
        <v>827</v>
      </c>
      <c r="Q5203">
        <v>0</v>
      </c>
      <c r="R5203">
        <v>7</v>
      </c>
      <c r="S5203">
        <v>13</v>
      </c>
      <c r="T5203">
        <v>114</v>
      </c>
      <c r="U5203">
        <v>0</v>
      </c>
      <c r="V5203">
        <v>3</v>
      </c>
      <c r="W5203">
        <v>0</v>
      </c>
      <c r="X5203">
        <v>802.83059986502099</v>
      </c>
      <c r="Y5203">
        <v>0</v>
      </c>
      <c r="Z5203">
        <v>9.9489971468424709</v>
      </c>
      <c r="AA5203">
        <v>727.31401473856852</v>
      </c>
      <c r="AB5203">
        <v>640.78324108488312</v>
      </c>
      <c r="AC5203">
        <v>0</v>
      </c>
      <c r="AD5203">
        <v>445.98663655502156</v>
      </c>
      <c r="AE5203">
        <v>2626.8634893903368</v>
      </c>
    </row>
    <row r="5204" spans="1:31" x14ac:dyDescent="0.25">
      <c r="A5204">
        <v>2390532</v>
      </c>
      <c r="B5204">
        <v>1</v>
      </c>
      <c r="C5204" t="s">
        <v>80</v>
      </c>
      <c r="D5204" t="s">
        <v>95</v>
      </c>
      <c r="E5204" t="s">
        <v>181</v>
      </c>
      <c r="F5204" t="s">
        <v>15031</v>
      </c>
      <c r="G5204" t="s">
        <v>235</v>
      </c>
      <c r="H5204" t="s">
        <v>135</v>
      </c>
      <c r="I5204" t="s">
        <v>136</v>
      </c>
      <c r="J5204" t="s">
        <v>137</v>
      </c>
      <c r="K5204" t="s">
        <v>163</v>
      </c>
      <c r="L5204" t="s">
        <v>15032</v>
      </c>
      <c r="M5204" t="s">
        <v>15033</v>
      </c>
      <c r="N5204">
        <v>3.2650000000000001</v>
      </c>
      <c r="O5204">
        <v>0</v>
      </c>
      <c r="P5204">
        <v>5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1.88714623350022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1.88714623350022</v>
      </c>
    </row>
    <row r="5205" spans="1:31" x14ac:dyDescent="0.25">
      <c r="A5205">
        <v>2390386</v>
      </c>
      <c r="B5205">
        <v>1</v>
      </c>
      <c r="C5205" t="s">
        <v>80</v>
      </c>
      <c r="D5205" t="s">
        <v>83</v>
      </c>
      <c r="E5205" t="s">
        <v>132</v>
      </c>
      <c r="F5205" t="s">
        <v>15034</v>
      </c>
      <c r="G5205" t="s">
        <v>527</v>
      </c>
      <c r="H5205" t="s">
        <v>135</v>
      </c>
      <c r="I5205" t="s">
        <v>136</v>
      </c>
      <c r="J5205" t="s">
        <v>137</v>
      </c>
      <c r="K5205" t="s">
        <v>163</v>
      </c>
      <c r="L5205" t="s">
        <v>15035</v>
      </c>
      <c r="M5205" t="s">
        <v>15036</v>
      </c>
      <c r="N5205">
        <v>0.35777777700000002</v>
      </c>
      <c r="O5205">
        <v>0</v>
      </c>
      <c r="P5205">
        <v>39</v>
      </c>
      <c r="Q5205">
        <v>0</v>
      </c>
      <c r="R5205">
        <v>3</v>
      </c>
      <c r="S5205">
        <v>0</v>
      </c>
      <c r="T5205">
        <v>2</v>
      </c>
      <c r="U5205">
        <v>0</v>
      </c>
      <c r="V5205">
        <v>0</v>
      </c>
      <c r="W5205">
        <v>0</v>
      </c>
      <c r="X5205">
        <v>5.7384003008851172</v>
      </c>
      <c r="Y5205">
        <v>0</v>
      </c>
      <c r="Z5205">
        <v>0.83267730871313494</v>
      </c>
      <c r="AA5205">
        <v>0</v>
      </c>
      <c r="AB5205">
        <v>0.96278265433734045</v>
      </c>
      <c r="AC5205">
        <v>0</v>
      </c>
      <c r="AD5205">
        <v>0</v>
      </c>
      <c r="AE5205">
        <v>7.5338602639355923</v>
      </c>
    </row>
    <row r="5206" spans="1:31" x14ac:dyDescent="0.25">
      <c r="A5206">
        <v>2390263</v>
      </c>
      <c r="B5206">
        <v>1</v>
      </c>
      <c r="C5206" t="s">
        <v>80</v>
      </c>
      <c r="D5206" t="s">
        <v>107</v>
      </c>
      <c r="E5206" t="s">
        <v>141</v>
      </c>
      <c r="F5206" t="s">
        <v>15037</v>
      </c>
      <c r="G5206" t="s">
        <v>480</v>
      </c>
      <c r="H5206" t="s">
        <v>143</v>
      </c>
      <c r="I5206" t="s">
        <v>136</v>
      </c>
      <c r="J5206" t="s">
        <v>137</v>
      </c>
      <c r="K5206" t="s">
        <v>163</v>
      </c>
      <c r="L5206" t="s">
        <v>15038</v>
      </c>
      <c r="M5206" t="s">
        <v>15039</v>
      </c>
      <c r="N5206">
        <v>5.9563888880000002</v>
      </c>
      <c r="O5206">
        <v>0</v>
      </c>
      <c r="P5206">
        <v>477</v>
      </c>
      <c r="Q5206">
        <v>0</v>
      </c>
      <c r="R5206">
        <v>0</v>
      </c>
      <c r="S5206">
        <v>0</v>
      </c>
      <c r="T5206">
        <v>13</v>
      </c>
      <c r="U5206">
        <v>0</v>
      </c>
      <c r="V5206">
        <v>0</v>
      </c>
      <c r="W5206">
        <v>0</v>
      </c>
      <c r="X5206">
        <v>635.76427043550189</v>
      </c>
      <c r="Y5206">
        <v>0</v>
      </c>
      <c r="Z5206">
        <v>0</v>
      </c>
      <c r="AA5206">
        <v>0</v>
      </c>
      <c r="AB5206">
        <v>48.322885269925322</v>
      </c>
      <c r="AC5206">
        <v>0</v>
      </c>
      <c r="AD5206">
        <v>0</v>
      </c>
      <c r="AE5206">
        <v>684.08715570542722</v>
      </c>
    </row>
    <row r="5207" spans="1:31" x14ac:dyDescent="0.25">
      <c r="A5207">
        <v>2390455</v>
      </c>
      <c r="B5207">
        <v>1</v>
      </c>
      <c r="C5207" t="s">
        <v>81</v>
      </c>
      <c r="D5207" t="s">
        <v>122</v>
      </c>
      <c r="E5207" t="s">
        <v>157</v>
      </c>
      <c r="F5207" t="s">
        <v>15040</v>
      </c>
      <c r="G5207" t="s">
        <v>272</v>
      </c>
      <c r="H5207" t="s">
        <v>135</v>
      </c>
      <c r="I5207" t="s">
        <v>136</v>
      </c>
      <c r="J5207" t="s">
        <v>137</v>
      </c>
      <c r="K5207" t="s">
        <v>163</v>
      </c>
      <c r="L5207" t="s">
        <v>15041</v>
      </c>
      <c r="M5207" t="s">
        <v>15042</v>
      </c>
      <c r="N5207">
        <v>2.0438888880000001</v>
      </c>
      <c r="O5207">
        <v>0</v>
      </c>
      <c r="P5207">
        <v>56</v>
      </c>
      <c r="Q5207">
        <v>0</v>
      </c>
      <c r="R5207">
        <v>2</v>
      </c>
      <c r="S5207">
        <v>0</v>
      </c>
      <c r="T5207">
        <v>8</v>
      </c>
      <c r="U5207">
        <v>0</v>
      </c>
      <c r="V5207">
        <v>0</v>
      </c>
      <c r="W5207">
        <v>0</v>
      </c>
      <c r="X5207">
        <v>22.298306305299011</v>
      </c>
      <c r="Y5207">
        <v>0</v>
      </c>
      <c r="Z5207">
        <v>0.89621802983593224</v>
      </c>
      <c r="AA5207">
        <v>0</v>
      </c>
      <c r="AB5207">
        <v>1.7395469520612268</v>
      </c>
      <c r="AC5207">
        <v>0</v>
      </c>
      <c r="AD5207">
        <v>0</v>
      </c>
      <c r="AE5207">
        <v>24.934071287196168</v>
      </c>
    </row>
    <row r="5208" spans="1:31" x14ac:dyDescent="0.25">
      <c r="A5208">
        <v>2390346</v>
      </c>
      <c r="B5208">
        <v>1</v>
      </c>
      <c r="C5208" t="s">
        <v>80</v>
      </c>
      <c r="D5208" t="s">
        <v>99</v>
      </c>
      <c r="E5208" t="s">
        <v>157</v>
      </c>
      <c r="F5208" t="s">
        <v>15043</v>
      </c>
      <c r="G5208" t="s">
        <v>272</v>
      </c>
      <c r="H5208" t="s">
        <v>135</v>
      </c>
      <c r="I5208" t="s">
        <v>136</v>
      </c>
      <c r="J5208" t="s">
        <v>137</v>
      </c>
      <c r="K5208" t="s">
        <v>163</v>
      </c>
      <c r="L5208" t="s">
        <v>15044</v>
      </c>
      <c r="M5208" t="s">
        <v>15045</v>
      </c>
      <c r="N5208">
        <v>1.56</v>
      </c>
      <c r="O5208">
        <v>0</v>
      </c>
      <c r="P5208">
        <v>3</v>
      </c>
      <c r="Q5208">
        <v>0</v>
      </c>
      <c r="R5208">
        <v>1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0.51494015981276942</v>
      </c>
      <c r="Y5208">
        <v>0</v>
      </c>
      <c r="Z5208">
        <v>0</v>
      </c>
      <c r="AA5208">
        <v>0</v>
      </c>
      <c r="AB5208">
        <v>2.4265581975412607</v>
      </c>
      <c r="AC5208">
        <v>0</v>
      </c>
      <c r="AD5208">
        <v>0</v>
      </c>
      <c r="AE5208">
        <v>2.9414983573540301</v>
      </c>
    </row>
    <row r="5209" spans="1:31" x14ac:dyDescent="0.25">
      <c r="A5209">
        <v>2390100</v>
      </c>
      <c r="B5209">
        <v>1</v>
      </c>
      <c r="C5209" t="s">
        <v>80</v>
      </c>
      <c r="D5209" t="s">
        <v>83</v>
      </c>
      <c r="E5209" t="s">
        <v>141</v>
      </c>
      <c r="F5209" t="s">
        <v>1086</v>
      </c>
      <c r="G5209" t="s">
        <v>162</v>
      </c>
      <c r="H5209" t="s">
        <v>143</v>
      </c>
      <c r="I5209" t="s">
        <v>136</v>
      </c>
      <c r="J5209" t="s">
        <v>137</v>
      </c>
      <c r="K5209" t="s">
        <v>163</v>
      </c>
      <c r="L5209" t="s">
        <v>15046</v>
      </c>
      <c r="M5209" t="s">
        <v>15047</v>
      </c>
      <c r="N5209">
        <v>0.566111111</v>
      </c>
      <c r="O5209">
        <v>0</v>
      </c>
      <c r="P5209">
        <v>0</v>
      </c>
      <c r="Q5209">
        <v>6</v>
      </c>
      <c r="R5209">
        <v>0</v>
      </c>
      <c r="S5209">
        <v>5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2.3270715347323088</v>
      </c>
      <c r="Z5209">
        <v>0</v>
      </c>
      <c r="AA5209">
        <v>5.5242488244936672</v>
      </c>
      <c r="AB5209">
        <v>0</v>
      </c>
      <c r="AC5209">
        <v>0</v>
      </c>
      <c r="AD5209">
        <v>0</v>
      </c>
      <c r="AE5209">
        <v>7.8513203592259764</v>
      </c>
    </row>
    <row r="5210" spans="1:31" x14ac:dyDescent="0.25">
      <c r="A5210">
        <v>2390309</v>
      </c>
      <c r="B5210">
        <v>1</v>
      </c>
      <c r="C5210" t="s">
        <v>80</v>
      </c>
      <c r="D5210" t="s">
        <v>85</v>
      </c>
      <c r="E5210" t="s">
        <v>176</v>
      </c>
      <c r="F5210" t="s">
        <v>15048</v>
      </c>
      <c r="G5210" t="s">
        <v>254</v>
      </c>
      <c r="H5210" t="s">
        <v>135</v>
      </c>
      <c r="I5210" t="s">
        <v>136</v>
      </c>
      <c r="J5210" t="s">
        <v>137</v>
      </c>
      <c r="K5210" t="s">
        <v>163</v>
      </c>
      <c r="L5210" t="s">
        <v>15049</v>
      </c>
      <c r="M5210" t="s">
        <v>15050</v>
      </c>
      <c r="N5210">
        <v>0.68194444399999998</v>
      </c>
      <c r="O5210">
        <v>0</v>
      </c>
      <c r="P5210">
        <v>11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1.2490306713830033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1.2490306713830033</v>
      </c>
    </row>
    <row r="5211" spans="1:31" x14ac:dyDescent="0.25">
      <c r="A5211">
        <v>2390054</v>
      </c>
      <c r="B5211">
        <v>1</v>
      </c>
      <c r="C5211" t="s">
        <v>80</v>
      </c>
      <c r="D5211" t="s">
        <v>94</v>
      </c>
      <c r="E5211" t="s">
        <v>153</v>
      </c>
      <c r="F5211" t="s">
        <v>15051</v>
      </c>
      <c r="G5211" t="s">
        <v>162</v>
      </c>
      <c r="H5211" t="s">
        <v>143</v>
      </c>
      <c r="I5211" t="s">
        <v>417</v>
      </c>
      <c r="J5211" t="s">
        <v>137</v>
      </c>
      <c r="K5211" t="s">
        <v>163</v>
      </c>
      <c r="L5211" t="s">
        <v>15052</v>
      </c>
      <c r="M5211" t="s">
        <v>15053</v>
      </c>
      <c r="N5211">
        <v>5.5555550000000002E-3</v>
      </c>
      <c r="O5211">
        <v>9</v>
      </c>
      <c r="P5211">
        <v>3492</v>
      </c>
      <c r="Q5211">
        <v>80</v>
      </c>
      <c r="R5211">
        <v>426</v>
      </c>
      <c r="S5211">
        <v>35</v>
      </c>
      <c r="T5211">
        <v>359</v>
      </c>
      <c r="U5211">
        <v>0</v>
      </c>
      <c r="V5211">
        <v>0</v>
      </c>
      <c r="W5211">
        <v>1.9065785633700004E-2</v>
      </c>
      <c r="X5211">
        <v>1.6540307130739842</v>
      </c>
      <c r="Y5211">
        <v>0.43790248303750007</v>
      </c>
      <c r="Z5211">
        <v>0.2207696136269168</v>
      </c>
      <c r="AA5211">
        <v>0.66885725831027765</v>
      </c>
      <c r="AB5211">
        <v>0.79295099375776723</v>
      </c>
      <c r="AC5211">
        <v>0</v>
      </c>
      <c r="AD5211">
        <v>0</v>
      </c>
      <c r="AE5211">
        <v>3.7935768474401454</v>
      </c>
    </row>
    <row r="5212" spans="1:31" x14ac:dyDescent="0.25">
      <c r="A5212">
        <v>2390449</v>
      </c>
      <c r="B5212">
        <v>1</v>
      </c>
      <c r="C5212" t="s">
        <v>80</v>
      </c>
      <c r="D5212" t="s">
        <v>104</v>
      </c>
      <c r="E5212" t="s">
        <v>279</v>
      </c>
      <c r="F5212" t="s">
        <v>15054</v>
      </c>
      <c r="G5212" t="s">
        <v>1793</v>
      </c>
      <c r="H5212" t="s">
        <v>143</v>
      </c>
      <c r="I5212" t="s">
        <v>136</v>
      </c>
      <c r="J5212" t="s">
        <v>137</v>
      </c>
      <c r="K5212" t="s">
        <v>163</v>
      </c>
      <c r="L5212" t="s">
        <v>15055</v>
      </c>
      <c r="M5212" t="s">
        <v>15056</v>
      </c>
      <c r="N5212">
        <v>1.8991666659999999</v>
      </c>
      <c r="O5212">
        <v>2</v>
      </c>
      <c r="P5212">
        <v>419</v>
      </c>
      <c r="Q5212">
        <v>6</v>
      </c>
      <c r="R5212">
        <v>30</v>
      </c>
      <c r="S5212">
        <v>6</v>
      </c>
      <c r="T5212">
        <v>77</v>
      </c>
      <c r="U5212">
        <v>0</v>
      </c>
      <c r="V5212">
        <v>0</v>
      </c>
      <c r="W5212">
        <v>2.4799050074798652</v>
      </c>
      <c r="X5212">
        <v>155.80427416397296</v>
      </c>
      <c r="Y5212">
        <v>13.922110669885251</v>
      </c>
      <c r="Z5212">
        <v>13.686147867308803</v>
      </c>
      <c r="AA5212">
        <v>14.95577274256558</v>
      </c>
      <c r="AB5212">
        <v>57.083535628086061</v>
      </c>
      <c r="AC5212">
        <v>0</v>
      </c>
      <c r="AD5212">
        <v>0</v>
      </c>
      <c r="AE5212">
        <v>257.93174607929853</v>
      </c>
    </row>
    <row r="5213" spans="1:31" x14ac:dyDescent="0.25">
      <c r="A5213">
        <v>2389974</v>
      </c>
      <c r="B5213">
        <v>1</v>
      </c>
      <c r="C5213" t="s">
        <v>81</v>
      </c>
      <c r="D5213" t="s">
        <v>115</v>
      </c>
      <c r="E5213" t="s">
        <v>279</v>
      </c>
      <c r="F5213" t="s">
        <v>15057</v>
      </c>
      <c r="G5213" t="s">
        <v>162</v>
      </c>
      <c r="H5213" t="s">
        <v>143</v>
      </c>
      <c r="I5213" t="s">
        <v>136</v>
      </c>
      <c r="J5213" t="s">
        <v>137</v>
      </c>
      <c r="K5213" t="s">
        <v>163</v>
      </c>
      <c r="L5213" t="s">
        <v>15058</v>
      </c>
      <c r="M5213" t="s">
        <v>15059</v>
      </c>
      <c r="N5213">
        <v>0.28361111100000003</v>
      </c>
      <c r="O5213">
        <v>1</v>
      </c>
      <c r="P5213">
        <v>1180</v>
      </c>
      <c r="Q5213">
        <v>3</v>
      </c>
      <c r="R5213">
        <v>141</v>
      </c>
      <c r="S5213">
        <v>7</v>
      </c>
      <c r="T5213">
        <v>74</v>
      </c>
      <c r="U5213">
        <v>0</v>
      </c>
      <c r="V5213">
        <v>0</v>
      </c>
      <c r="W5213">
        <v>4.2654503278613885E-2</v>
      </c>
      <c r="X5213">
        <v>34.522444300484331</v>
      </c>
      <c r="Y5213">
        <v>4.2106651360846339</v>
      </c>
      <c r="Z5213">
        <v>12.22300621248603</v>
      </c>
      <c r="AA5213">
        <v>2.3652061097542965</v>
      </c>
      <c r="AB5213">
        <v>5.0852614511718697</v>
      </c>
      <c r="AC5213">
        <v>0</v>
      </c>
      <c r="AD5213">
        <v>0</v>
      </c>
      <c r="AE5213">
        <v>58.44923771325977</v>
      </c>
    </row>
    <row r="5214" spans="1:31" x14ac:dyDescent="0.25">
      <c r="A5214">
        <v>2389951</v>
      </c>
      <c r="B5214">
        <v>1</v>
      </c>
      <c r="C5214" t="s">
        <v>80</v>
      </c>
      <c r="D5214" t="s">
        <v>88</v>
      </c>
      <c r="E5214" t="s">
        <v>176</v>
      </c>
      <c r="F5214" t="s">
        <v>1630</v>
      </c>
      <c r="G5214" t="s">
        <v>272</v>
      </c>
      <c r="H5214" t="s">
        <v>135</v>
      </c>
      <c r="I5214" t="s">
        <v>136</v>
      </c>
      <c r="J5214" t="s">
        <v>137</v>
      </c>
      <c r="K5214" t="s">
        <v>163</v>
      </c>
      <c r="L5214" t="s">
        <v>15060</v>
      </c>
      <c r="M5214" t="s">
        <v>15061</v>
      </c>
      <c r="N5214">
        <v>0.98444444399999997</v>
      </c>
      <c r="O5214">
        <v>0</v>
      </c>
      <c r="P5214">
        <v>45</v>
      </c>
      <c r="Q5214">
        <v>0</v>
      </c>
      <c r="R5214">
        <v>0</v>
      </c>
      <c r="S5214">
        <v>0</v>
      </c>
      <c r="T5214">
        <v>3</v>
      </c>
      <c r="U5214">
        <v>0</v>
      </c>
      <c r="V5214">
        <v>0</v>
      </c>
      <c r="W5214">
        <v>0</v>
      </c>
      <c r="X5214">
        <v>8.7010592127929058</v>
      </c>
      <c r="Y5214">
        <v>0</v>
      </c>
      <c r="Z5214">
        <v>0</v>
      </c>
      <c r="AA5214">
        <v>0</v>
      </c>
      <c r="AB5214">
        <v>0.14024978983555558</v>
      </c>
      <c r="AC5214">
        <v>0</v>
      </c>
      <c r="AD5214">
        <v>0</v>
      </c>
      <c r="AE5214">
        <v>8.8413090026284618</v>
      </c>
    </row>
    <row r="5215" spans="1:31" x14ac:dyDescent="0.25">
      <c r="A5215">
        <v>2390117</v>
      </c>
      <c r="B5215">
        <v>1</v>
      </c>
      <c r="C5215" t="s">
        <v>80</v>
      </c>
      <c r="D5215" t="s">
        <v>90</v>
      </c>
      <c r="E5215" t="s">
        <v>157</v>
      </c>
      <c r="F5215" t="s">
        <v>15062</v>
      </c>
      <c r="G5215" t="s">
        <v>1316</v>
      </c>
      <c r="H5215" t="s">
        <v>135</v>
      </c>
      <c r="I5215" t="s">
        <v>136</v>
      </c>
      <c r="J5215" t="s">
        <v>3</v>
      </c>
      <c r="K5215" t="s">
        <v>163</v>
      </c>
      <c r="L5215" t="s">
        <v>15063</v>
      </c>
      <c r="M5215" t="s">
        <v>15064</v>
      </c>
      <c r="N5215">
        <v>8.0469444439999993</v>
      </c>
      <c r="O5215">
        <v>0</v>
      </c>
      <c r="P5215">
        <v>12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17.867482422463283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17.867482422463283</v>
      </c>
    </row>
    <row r="5216" spans="1:31" x14ac:dyDescent="0.25">
      <c r="A5216">
        <v>2390074</v>
      </c>
      <c r="B5216">
        <v>1</v>
      </c>
      <c r="C5216" t="s">
        <v>80</v>
      </c>
      <c r="D5216" t="s">
        <v>99</v>
      </c>
      <c r="E5216" t="s">
        <v>153</v>
      </c>
      <c r="F5216" t="s">
        <v>15065</v>
      </c>
      <c r="G5216" t="s">
        <v>220</v>
      </c>
      <c r="H5216" t="s">
        <v>143</v>
      </c>
      <c r="I5216" t="s">
        <v>417</v>
      </c>
      <c r="J5216" t="s">
        <v>137</v>
      </c>
      <c r="K5216" t="s">
        <v>163</v>
      </c>
      <c r="L5216" t="s">
        <v>15066</v>
      </c>
      <c r="M5216" t="s">
        <v>15067</v>
      </c>
      <c r="N5216">
        <v>1.6944443999999999E-2</v>
      </c>
      <c r="O5216">
        <v>0</v>
      </c>
      <c r="P5216">
        <v>671</v>
      </c>
      <c r="Q5216">
        <v>0</v>
      </c>
      <c r="R5216">
        <v>10</v>
      </c>
      <c r="S5216">
        <v>2</v>
      </c>
      <c r="T5216">
        <v>82</v>
      </c>
      <c r="U5216">
        <v>0</v>
      </c>
      <c r="V5216">
        <v>3</v>
      </c>
      <c r="W5216">
        <v>0</v>
      </c>
      <c r="X5216">
        <v>1.9961904857017678</v>
      </c>
      <c r="Y5216">
        <v>0</v>
      </c>
      <c r="Z5216">
        <v>4.3538907377322786E-2</v>
      </c>
      <c r="AA5216">
        <v>0.26689278083713336</v>
      </c>
      <c r="AB5216">
        <v>1.5539292085083085</v>
      </c>
      <c r="AC5216">
        <v>0</v>
      </c>
      <c r="AD5216">
        <v>5.9114449738617338</v>
      </c>
      <c r="AE5216">
        <v>9.771996356286266</v>
      </c>
    </row>
    <row r="5217" spans="1:31" x14ac:dyDescent="0.25">
      <c r="A5217">
        <v>2390429</v>
      </c>
      <c r="B5217">
        <v>1</v>
      </c>
      <c r="C5217" t="s">
        <v>81</v>
      </c>
      <c r="D5217" t="s">
        <v>121</v>
      </c>
      <c r="E5217" t="s">
        <v>141</v>
      </c>
      <c r="F5217" t="s">
        <v>15068</v>
      </c>
      <c r="G5217" t="s">
        <v>206</v>
      </c>
      <c r="H5217" t="s">
        <v>143</v>
      </c>
      <c r="I5217" t="s">
        <v>136</v>
      </c>
      <c r="J5217" t="s">
        <v>137</v>
      </c>
      <c r="K5217" t="s">
        <v>163</v>
      </c>
      <c r="L5217" t="s">
        <v>15069</v>
      </c>
      <c r="M5217" t="s">
        <v>15070</v>
      </c>
      <c r="N5217">
        <v>0.77</v>
      </c>
      <c r="O5217">
        <v>0</v>
      </c>
      <c r="P5217">
        <v>150</v>
      </c>
      <c r="Q5217">
        <v>1</v>
      </c>
      <c r="R5217">
        <v>0</v>
      </c>
      <c r="S5217">
        <v>2</v>
      </c>
      <c r="T5217">
        <v>7</v>
      </c>
      <c r="U5217">
        <v>0</v>
      </c>
      <c r="V5217">
        <v>0</v>
      </c>
      <c r="W5217">
        <v>0</v>
      </c>
      <c r="X5217">
        <v>12.131463725415642</v>
      </c>
      <c r="Y5217">
        <v>0.34065037406400006</v>
      </c>
      <c r="Z5217">
        <v>0</v>
      </c>
      <c r="AA5217">
        <v>2.0868504239968</v>
      </c>
      <c r="AB5217">
        <v>2.68848526424632</v>
      </c>
      <c r="AC5217">
        <v>0</v>
      </c>
      <c r="AD5217">
        <v>0</v>
      </c>
      <c r="AE5217">
        <v>17.247449787722761</v>
      </c>
    </row>
    <row r="5218" spans="1:31" x14ac:dyDescent="0.25">
      <c r="A5218">
        <v>2390037</v>
      </c>
      <c r="B5218">
        <v>1</v>
      </c>
      <c r="C5218" t="s">
        <v>81</v>
      </c>
      <c r="D5218" t="s">
        <v>122</v>
      </c>
      <c r="E5218" t="s">
        <v>153</v>
      </c>
      <c r="F5218" t="s">
        <v>15071</v>
      </c>
      <c r="G5218" t="s">
        <v>134</v>
      </c>
      <c r="H5218" t="s">
        <v>143</v>
      </c>
      <c r="I5218" t="s">
        <v>136</v>
      </c>
      <c r="J5218" t="s">
        <v>137</v>
      </c>
      <c r="K5218" t="s">
        <v>138</v>
      </c>
      <c r="L5218" t="s">
        <v>15072</v>
      </c>
      <c r="M5218" t="s">
        <v>15073</v>
      </c>
      <c r="N5218">
        <v>8.4208333329999991</v>
      </c>
      <c r="O5218">
        <v>9</v>
      </c>
      <c r="P5218">
        <v>856</v>
      </c>
      <c r="Q5218">
        <v>70</v>
      </c>
      <c r="R5218">
        <v>39</v>
      </c>
      <c r="S5218">
        <v>23</v>
      </c>
      <c r="T5218">
        <v>50</v>
      </c>
      <c r="U5218">
        <v>0</v>
      </c>
      <c r="V5218">
        <v>1</v>
      </c>
      <c r="W5218">
        <v>19.416957764383582</v>
      </c>
      <c r="X5218">
        <v>981.60622440741622</v>
      </c>
      <c r="Y5218">
        <v>720.64352174972657</v>
      </c>
      <c r="Z5218">
        <v>132.25922173096401</v>
      </c>
      <c r="AA5218">
        <v>826.81093438829532</v>
      </c>
      <c r="AB5218">
        <v>293.53620812088599</v>
      </c>
      <c r="AC5218">
        <v>0</v>
      </c>
      <c r="AD5218">
        <v>22.702622190108094</v>
      </c>
      <c r="AE5218">
        <v>2996.97569035178</v>
      </c>
    </row>
    <row r="5219" spans="1:31" x14ac:dyDescent="0.25">
      <c r="A5219">
        <v>2390080</v>
      </c>
      <c r="B5219">
        <v>1</v>
      </c>
      <c r="C5219" t="s">
        <v>81</v>
      </c>
      <c r="D5219" t="s">
        <v>120</v>
      </c>
      <c r="E5219" t="s">
        <v>181</v>
      </c>
      <c r="F5219" t="s">
        <v>15074</v>
      </c>
      <c r="G5219" t="s">
        <v>183</v>
      </c>
      <c r="H5219" t="s">
        <v>135</v>
      </c>
      <c r="I5219" t="s">
        <v>136</v>
      </c>
      <c r="J5219" t="s">
        <v>137</v>
      </c>
      <c r="K5219" t="s">
        <v>163</v>
      </c>
      <c r="L5219" t="s">
        <v>15075</v>
      </c>
      <c r="M5219" t="s">
        <v>15076</v>
      </c>
      <c r="N5219">
        <v>1.6844444439999999</v>
      </c>
      <c r="O5219">
        <v>0</v>
      </c>
      <c r="P5219">
        <v>3</v>
      </c>
      <c r="Q5219">
        <v>0</v>
      </c>
      <c r="R5219">
        <v>0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0.97277466492790832</v>
      </c>
      <c r="Y5219">
        <v>0</v>
      </c>
      <c r="Z5219">
        <v>0</v>
      </c>
      <c r="AA5219">
        <v>0</v>
      </c>
      <c r="AB5219">
        <v>2.73260754009205</v>
      </c>
      <c r="AC5219">
        <v>0</v>
      </c>
      <c r="AD5219">
        <v>0</v>
      </c>
      <c r="AE5219">
        <v>3.7053822050199585</v>
      </c>
    </row>
    <row r="5220" spans="1:31" x14ac:dyDescent="0.25">
      <c r="A5220">
        <v>2390220</v>
      </c>
      <c r="B5220">
        <v>1</v>
      </c>
      <c r="C5220" t="s">
        <v>80</v>
      </c>
      <c r="D5220" t="s">
        <v>82</v>
      </c>
      <c r="E5220" t="s">
        <v>153</v>
      </c>
      <c r="F5220" t="s">
        <v>15077</v>
      </c>
      <c r="G5220" t="s">
        <v>162</v>
      </c>
      <c r="H5220" t="s">
        <v>143</v>
      </c>
      <c r="I5220" t="s">
        <v>136</v>
      </c>
      <c r="J5220" t="s">
        <v>137</v>
      </c>
      <c r="K5220" t="s">
        <v>163</v>
      </c>
      <c r="L5220" t="s">
        <v>15078</v>
      </c>
      <c r="M5220" t="s">
        <v>14866</v>
      </c>
      <c r="N5220">
        <v>1.6063888879999999</v>
      </c>
      <c r="O5220">
        <v>0</v>
      </c>
      <c r="P5220">
        <v>6996</v>
      </c>
      <c r="Q5220">
        <v>0</v>
      </c>
      <c r="R5220">
        <v>0</v>
      </c>
      <c r="S5220">
        <v>5</v>
      </c>
      <c r="T5220">
        <v>517</v>
      </c>
      <c r="U5220">
        <v>0</v>
      </c>
      <c r="V5220">
        <v>0</v>
      </c>
      <c r="W5220">
        <v>0</v>
      </c>
      <c r="X5220">
        <v>2431.2997501887216</v>
      </c>
      <c r="Y5220">
        <v>0</v>
      </c>
      <c r="Z5220">
        <v>0</v>
      </c>
      <c r="AA5220">
        <v>250.0673090470049</v>
      </c>
      <c r="AB5220">
        <v>636.86021560877964</v>
      </c>
      <c r="AC5220">
        <v>0</v>
      </c>
      <c r="AD5220">
        <v>0</v>
      </c>
      <c r="AE5220">
        <v>3318.2272748445062</v>
      </c>
    </row>
    <row r="5221" spans="1:31" x14ac:dyDescent="0.25">
      <c r="A5221">
        <v>2390157</v>
      </c>
      <c r="B5221">
        <v>1</v>
      </c>
      <c r="C5221" t="s">
        <v>81</v>
      </c>
      <c r="D5221" t="s">
        <v>123</v>
      </c>
      <c r="E5221" t="s">
        <v>157</v>
      </c>
      <c r="F5221" t="s">
        <v>13061</v>
      </c>
      <c r="G5221" t="s">
        <v>261</v>
      </c>
      <c r="H5221" t="s">
        <v>135</v>
      </c>
      <c r="I5221" t="s">
        <v>136</v>
      </c>
      <c r="J5221" t="s">
        <v>137</v>
      </c>
      <c r="K5221" t="s">
        <v>163</v>
      </c>
      <c r="L5221" t="s">
        <v>15079</v>
      </c>
      <c r="M5221" t="s">
        <v>15080</v>
      </c>
      <c r="N5221">
        <v>3.2066666659999998</v>
      </c>
      <c r="O5221">
        <v>0</v>
      </c>
      <c r="P5221">
        <v>521</v>
      </c>
      <c r="Q5221">
        <v>0</v>
      </c>
      <c r="R5221">
        <v>0</v>
      </c>
      <c r="S5221">
        <v>0</v>
      </c>
      <c r="T5221">
        <v>35</v>
      </c>
      <c r="U5221">
        <v>0</v>
      </c>
      <c r="V5221">
        <v>1</v>
      </c>
      <c r="W5221">
        <v>0</v>
      </c>
      <c r="X5221">
        <v>258.64934659782909</v>
      </c>
      <c r="Y5221">
        <v>0</v>
      </c>
      <c r="Z5221">
        <v>0</v>
      </c>
      <c r="AA5221">
        <v>0</v>
      </c>
      <c r="AB5221">
        <v>72.284754049485855</v>
      </c>
      <c r="AC5221">
        <v>0</v>
      </c>
      <c r="AD5221">
        <v>17.887527572858769</v>
      </c>
      <c r="AE5221">
        <v>348.82162822017369</v>
      </c>
    </row>
    <row r="5222" spans="1:31" x14ac:dyDescent="0.25">
      <c r="A5222">
        <v>2390349</v>
      </c>
      <c r="B5222">
        <v>1</v>
      </c>
      <c r="C5222" t="s">
        <v>80</v>
      </c>
      <c r="D5222" t="s">
        <v>93</v>
      </c>
      <c r="E5222" t="s">
        <v>132</v>
      </c>
      <c r="F5222" t="s">
        <v>10849</v>
      </c>
      <c r="G5222" t="s">
        <v>187</v>
      </c>
      <c r="H5222" t="s">
        <v>135</v>
      </c>
      <c r="I5222" t="s">
        <v>136</v>
      </c>
      <c r="J5222" t="s">
        <v>137</v>
      </c>
      <c r="K5222" t="s">
        <v>163</v>
      </c>
      <c r="L5222" t="s">
        <v>15081</v>
      </c>
      <c r="M5222" t="s">
        <v>15082</v>
      </c>
      <c r="N5222">
        <v>2.7552777769999999</v>
      </c>
      <c r="O5222">
        <v>0</v>
      </c>
      <c r="P5222">
        <v>9</v>
      </c>
      <c r="Q5222">
        <v>0</v>
      </c>
      <c r="R5222">
        <v>7</v>
      </c>
      <c r="S5222">
        <v>0</v>
      </c>
      <c r="T5222">
        <v>5</v>
      </c>
      <c r="U5222">
        <v>0</v>
      </c>
      <c r="V5222">
        <v>0</v>
      </c>
      <c r="W5222">
        <v>0</v>
      </c>
      <c r="X5222">
        <v>4.235608107499508</v>
      </c>
      <c r="Y5222">
        <v>0</v>
      </c>
      <c r="Z5222">
        <v>61.556649252284409</v>
      </c>
      <c r="AA5222">
        <v>0</v>
      </c>
      <c r="AB5222">
        <v>14.630440846736779</v>
      </c>
      <c r="AC5222">
        <v>0</v>
      </c>
      <c r="AD5222">
        <v>0</v>
      </c>
      <c r="AE5222">
        <v>80.422698206520693</v>
      </c>
    </row>
    <row r="5223" spans="1:31" x14ac:dyDescent="0.25">
      <c r="A5223">
        <v>2390203</v>
      </c>
      <c r="B5223">
        <v>1</v>
      </c>
      <c r="C5223" t="s">
        <v>80</v>
      </c>
      <c r="D5223" t="s">
        <v>105</v>
      </c>
      <c r="E5223" t="s">
        <v>279</v>
      </c>
      <c r="F5223" t="s">
        <v>15083</v>
      </c>
      <c r="G5223" t="s">
        <v>254</v>
      </c>
      <c r="H5223" t="s">
        <v>143</v>
      </c>
      <c r="I5223" t="s">
        <v>136</v>
      </c>
      <c r="J5223" t="s">
        <v>137</v>
      </c>
      <c r="K5223" t="s">
        <v>163</v>
      </c>
      <c r="L5223" t="s">
        <v>15084</v>
      </c>
      <c r="M5223" t="s">
        <v>15085</v>
      </c>
      <c r="N5223">
        <v>1.6727777770000001</v>
      </c>
      <c r="O5223">
        <v>2</v>
      </c>
      <c r="P5223">
        <v>535</v>
      </c>
      <c r="Q5223">
        <v>4</v>
      </c>
      <c r="R5223">
        <v>82</v>
      </c>
      <c r="S5223">
        <v>5</v>
      </c>
      <c r="T5223">
        <v>62</v>
      </c>
      <c r="U5223">
        <v>0</v>
      </c>
      <c r="V5223">
        <v>0</v>
      </c>
      <c r="W5223">
        <v>1.3799229692165256</v>
      </c>
      <c r="X5223">
        <v>142.0229143521274</v>
      </c>
      <c r="Y5223">
        <v>4.4628978287374643</v>
      </c>
      <c r="Z5223">
        <v>68.817003217435172</v>
      </c>
      <c r="AA5223">
        <v>7.4629837156706582</v>
      </c>
      <c r="AB5223">
        <v>64.928725177113435</v>
      </c>
      <c r="AC5223">
        <v>0</v>
      </c>
      <c r="AD5223">
        <v>0</v>
      </c>
      <c r="AE5223">
        <v>289.07444726030064</v>
      </c>
    </row>
    <row r="5224" spans="1:31" x14ac:dyDescent="0.25">
      <c r="A5224">
        <v>2390452</v>
      </c>
      <c r="B5224">
        <v>1</v>
      </c>
      <c r="C5224" t="s">
        <v>80</v>
      </c>
      <c r="D5224" t="s">
        <v>84</v>
      </c>
      <c r="E5224" t="s">
        <v>181</v>
      </c>
      <c r="F5224" t="s">
        <v>15086</v>
      </c>
      <c r="G5224" t="s">
        <v>231</v>
      </c>
      <c r="H5224" t="s">
        <v>135</v>
      </c>
      <c r="I5224" t="s">
        <v>136</v>
      </c>
      <c r="J5224" t="s">
        <v>137</v>
      </c>
      <c r="K5224" t="s">
        <v>163</v>
      </c>
      <c r="L5224" t="s">
        <v>15087</v>
      </c>
      <c r="M5224" t="s">
        <v>15088</v>
      </c>
      <c r="N5224">
        <v>0.88888888799999999</v>
      </c>
      <c r="O5224">
        <v>0</v>
      </c>
      <c r="P5224">
        <v>21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4.2056546042666669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4.2056546042666669</v>
      </c>
    </row>
    <row r="5225" spans="1:31" x14ac:dyDescent="0.25">
      <c r="A5225">
        <v>2389997</v>
      </c>
      <c r="B5225">
        <v>1</v>
      </c>
      <c r="C5225" t="s">
        <v>80</v>
      </c>
      <c r="D5225" t="s">
        <v>92</v>
      </c>
      <c r="E5225" t="s">
        <v>181</v>
      </c>
      <c r="F5225" t="s">
        <v>15089</v>
      </c>
      <c r="G5225" t="s">
        <v>183</v>
      </c>
      <c r="H5225" t="s">
        <v>135</v>
      </c>
      <c r="I5225" t="s">
        <v>136</v>
      </c>
      <c r="J5225" t="s">
        <v>137</v>
      </c>
      <c r="K5225" t="s">
        <v>163</v>
      </c>
      <c r="L5225" t="s">
        <v>15090</v>
      </c>
      <c r="M5225" t="s">
        <v>15091</v>
      </c>
      <c r="N5225">
        <v>3.0522222220000002</v>
      </c>
      <c r="O5225">
        <v>0</v>
      </c>
      <c r="P5225">
        <v>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</row>
    <row r="5226" spans="1:31" x14ac:dyDescent="0.25">
      <c r="A5226">
        <v>2390140</v>
      </c>
      <c r="B5226">
        <v>1</v>
      </c>
      <c r="C5226" t="s">
        <v>80</v>
      </c>
      <c r="D5226" t="s">
        <v>104</v>
      </c>
      <c r="E5226" t="s">
        <v>132</v>
      </c>
      <c r="F5226" t="s">
        <v>15092</v>
      </c>
      <c r="G5226" t="s">
        <v>254</v>
      </c>
      <c r="H5226" t="s">
        <v>135</v>
      </c>
      <c r="I5226" t="s">
        <v>136</v>
      </c>
      <c r="J5226" t="s">
        <v>137</v>
      </c>
      <c r="K5226" t="s">
        <v>163</v>
      </c>
      <c r="L5226" t="s">
        <v>15093</v>
      </c>
      <c r="M5226" t="s">
        <v>15094</v>
      </c>
      <c r="N5226">
        <v>1.0452777769999999</v>
      </c>
      <c r="O5226">
        <v>0</v>
      </c>
      <c r="P5226">
        <v>612</v>
      </c>
      <c r="Q5226">
        <v>0</v>
      </c>
      <c r="R5226">
        <v>0</v>
      </c>
      <c r="S5226">
        <v>0</v>
      </c>
      <c r="T5226">
        <v>45</v>
      </c>
      <c r="U5226">
        <v>0</v>
      </c>
      <c r="V5226">
        <v>0</v>
      </c>
      <c r="W5226">
        <v>0</v>
      </c>
      <c r="X5226">
        <v>115.15091372668199</v>
      </c>
      <c r="Y5226">
        <v>0</v>
      </c>
      <c r="Z5226">
        <v>0</v>
      </c>
      <c r="AA5226">
        <v>0</v>
      </c>
      <c r="AB5226">
        <v>55.298453732632005</v>
      </c>
      <c r="AC5226">
        <v>0</v>
      </c>
      <c r="AD5226">
        <v>0</v>
      </c>
      <c r="AE5226">
        <v>170.449367459314</v>
      </c>
    </row>
    <row r="5227" spans="1:31" x14ac:dyDescent="0.25">
      <c r="A5227">
        <v>2390306</v>
      </c>
      <c r="B5227">
        <v>1</v>
      </c>
      <c r="C5227" t="s">
        <v>80</v>
      </c>
      <c r="D5227" t="s">
        <v>90</v>
      </c>
      <c r="E5227" t="s">
        <v>141</v>
      </c>
      <c r="F5227" t="s">
        <v>15095</v>
      </c>
      <c r="G5227" t="s">
        <v>162</v>
      </c>
      <c r="H5227" t="s">
        <v>143</v>
      </c>
      <c r="I5227" t="s">
        <v>136</v>
      </c>
      <c r="J5227" t="s">
        <v>137</v>
      </c>
      <c r="K5227" t="s">
        <v>163</v>
      </c>
      <c r="L5227" t="s">
        <v>15096</v>
      </c>
      <c r="M5227" t="s">
        <v>15097</v>
      </c>
      <c r="N5227">
        <v>2.7275</v>
      </c>
      <c r="O5227">
        <v>0</v>
      </c>
      <c r="P5227">
        <v>320</v>
      </c>
      <c r="Q5227">
        <v>0</v>
      </c>
      <c r="R5227">
        <v>0</v>
      </c>
      <c r="S5227">
        <v>0</v>
      </c>
      <c r="T5227">
        <v>3</v>
      </c>
      <c r="U5227">
        <v>0</v>
      </c>
      <c r="V5227">
        <v>0</v>
      </c>
      <c r="W5227">
        <v>0</v>
      </c>
      <c r="X5227">
        <v>170.85470957142627</v>
      </c>
      <c r="Y5227">
        <v>0</v>
      </c>
      <c r="Z5227">
        <v>0</v>
      </c>
      <c r="AA5227">
        <v>0</v>
      </c>
      <c r="AB5227">
        <v>7.9661300880588959</v>
      </c>
      <c r="AC5227">
        <v>0</v>
      </c>
      <c r="AD5227">
        <v>0</v>
      </c>
      <c r="AE5227">
        <v>178.82083965948516</v>
      </c>
    </row>
    <row r="5228" spans="1:31" x14ac:dyDescent="0.25">
      <c r="A5228">
        <v>2390120</v>
      </c>
      <c r="B5228">
        <v>1</v>
      </c>
      <c r="C5228" t="s">
        <v>80</v>
      </c>
      <c r="D5228" t="s">
        <v>83</v>
      </c>
      <c r="E5228" t="s">
        <v>181</v>
      </c>
      <c r="F5228" t="s">
        <v>15098</v>
      </c>
      <c r="G5228" t="s">
        <v>235</v>
      </c>
      <c r="H5228" t="s">
        <v>135</v>
      </c>
      <c r="I5228" t="s">
        <v>136</v>
      </c>
      <c r="J5228" t="s">
        <v>3</v>
      </c>
      <c r="K5228" t="s">
        <v>163</v>
      </c>
      <c r="L5228" t="s">
        <v>15099</v>
      </c>
      <c r="M5228" t="s">
        <v>15100</v>
      </c>
      <c r="N5228">
        <v>7.2516666660000002</v>
      </c>
      <c r="O5228">
        <v>0</v>
      </c>
      <c r="P5228">
        <v>9</v>
      </c>
      <c r="Q5228">
        <v>0</v>
      </c>
      <c r="R5228">
        <v>0</v>
      </c>
      <c r="S5228">
        <v>0</v>
      </c>
      <c r="T5228">
        <v>1</v>
      </c>
      <c r="U5228">
        <v>0</v>
      </c>
      <c r="V5228">
        <v>0</v>
      </c>
      <c r="W5228">
        <v>0</v>
      </c>
      <c r="X5228">
        <v>15.148610897216052</v>
      </c>
      <c r="Y5228">
        <v>0</v>
      </c>
      <c r="Z5228">
        <v>0</v>
      </c>
      <c r="AA5228">
        <v>0</v>
      </c>
      <c r="AB5228">
        <v>5.0751071461787003</v>
      </c>
      <c r="AC5228">
        <v>0</v>
      </c>
      <c r="AD5228">
        <v>0</v>
      </c>
      <c r="AE5228">
        <v>20.223718043394754</v>
      </c>
    </row>
    <row r="5229" spans="1:31" x14ac:dyDescent="0.25">
      <c r="A5229">
        <v>2390077</v>
      </c>
      <c r="B5229">
        <v>1</v>
      </c>
      <c r="C5229" t="s">
        <v>81</v>
      </c>
      <c r="D5229" t="s">
        <v>128</v>
      </c>
      <c r="E5229" t="s">
        <v>153</v>
      </c>
      <c r="F5229" t="s">
        <v>15101</v>
      </c>
      <c r="G5229" t="s">
        <v>134</v>
      </c>
      <c r="H5229" t="s">
        <v>143</v>
      </c>
      <c r="I5229" t="s">
        <v>136</v>
      </c>
      <c r="J5229" t="s">
        <v>137</v>
      </c>
      <c r="K5229" t="s">
        <v>138</v>
      </c>
      <c r="L5229" t="s">
        <v>15102</v>
      </c>
      <c r="M5229" t="s">
        <v>14997</v>
      </c>
      <c r="N5229">
        <v>8.1436111110000002</v>
      </c>
      <c r="O5229">
        <v>0</v>
      </c>
      <c r="P5229">
        <v>2303</v>
      </c>
      <c r="Q5229">
        <v>0</v>
      </c>
      <c r="R5229">
        <v>0</v>
      </c>
      <c r="S5229">
        <v>0</v>
      </c>
      <c r="T5229">
        <v>228</v>
      </c>
      <c r="U5229">
        <v>0</v>
      </c>
      <c r="V5229">
        <v>1</v>
      </c>
      <c r="W5229">
        <v>0</v>
      </c>
      <c r="X5229">
        <v>3108.6601926298595</v>
      </c>
      <c r="Y5229">
        <v>0</v>
      </c>
      <c r="Z5229">
        <v>0</v>
      </c>
      <c r="AA5229">
        <v>0</v>
      </c>
      <c r="AB5229">
        <v>2083.3506959722331</v>
      </c>
      <c r="AC5229">
        <v>0</v>
      </c>
      <c r="AD5229">
        <v>70.629292045171681</v>
      </c>
      <c r="AE5229">
        <v>5262.6401806472641</v>
      </c>
    </row>
    <row r="5230" spans="1:31" x14ac:dyDescent="0.25">
      <c r="A5230">
        <v>2390226</v>
      </c>
      <c r="B5230">
        <v>1</v>
      </c>
      <c r="C5230" t="s">
        <v>81</v>
      </c>
      <c r="D5230" t="s">
        <v>112</v>
      </c>
      <c r="E5230" t="s">
        <v>157</v>
      </c>
      <c r="F5230" t="s">
        <v>15103</v>
      </c>
      <c r="G5230" t="s">
        <v>272</v>
      </c>
      <c r="H5230" t="s">
        <v>135</v>
      </c>
      <c r="I5230" t="s">
        <v>136</v>
      </c>
      <c r="J5230" t="s">
        <v>137</v>
      </c>
      <c r="K5230" t="s">
        <v>163</v>
      </c>
      <c r="L5230" t="s">
        <v>15104</v>
      </c>
      <c r="M5230" t="s">
        <v>15105</v>
      </c>
      <c r="N5230">
        <v>7.0330555549999998</v>
      </c>
      <c r="O5230">
        <v>0</v>
      </c>
      <c r="P5230">
        <v>17</v>
      </c>
      <c r="Q5230">
        <v>0</v>
      </c>
      <c r="R5230">
        <v>1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</row>
    <row r="5231" spans="1:31" x14ac:dyDescent="0.25">
      <c r="A5231">
        <v>2390034</v>
      </c>
      <c r="B5231">
        <v>1</v>
      </c>
      <c r="C5231" t="s">
        <v>81</v>
      </c>
      <c r="D5231" t="s">
        <v>116</v>
      </c>
      <c r="E5231" t="s">
        <v>141</v>
      </c>
      <c r="F5231" t="s">
        <v>15106</v>
      </c>
      <c r="G5231" t="s">
        <v>147</v>
      </c>
      <c r="H5231" t="s">
        <v>143</v>
      </c>
      <c r="I5231" t="s">
        <v>136</v>
      </c>
      <c r="J5231" t="s">
        <v>137</v>
      </c>
      <c r="K5231" t="s">
        <v>138</v>
      </c>
      <c r="L5231" t="s">
        <v>15107</v>
      </c>
      <c r="M5231" t="s">
        <v>15108</v>
      </c>
      <c r="N5231">
        <v>9.0802777769999992</v>
      </c>
      <c r="O5231">
        <v>0</v>
      </c>
      <c r="P5231">
        <v>19</v>
      </c>
      <c r="Q5231">
        <v>0</v>
      </c>
      <c r="R5231">
        <v>15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9.3489332053165981</v>
      </c>
      <c r="Y5231">
        <v>0</v>
      </c>
      <c r="Z5231">
        <v>25.437799996814228</v>
      </c>
      <c r="AA5231">
        <v>0</v>
      </c>
      <c r="AB5231">
        <v>0</v>
      </c>
      <c r="AC5231">
        <v>0</v>
      </c>
      <c r="AD5231">
        <v>0</v>
      </c>
      <c r="AE5231">
        <v>34.786733202130826</v>
      </c>
    </row>
    <row r="5232" spans="1:31" x14ac:dyDescent="0.25">
      <c r="A5232">
        <v>2390269</v>
      </c>
      <c r="B5232">
        <v>1</v>
      </c>
      <c r="C5232" t="s">
        <v>80</v>
      </c>
      <c r="D5232" t="s">
        <v>102</v>
      </c>
      <c r="E5232" t="s">
        <v>157</v>
      </c>
      <c r="F5232" t="s">
        <v>15109</v>
      </c>
      <c r="G5232" t="s">
        <v>272</v>
      </c>
      <c r="H5232" t="s">
        <v>135</v>
      </c>
      <c r="I5232" t="s">
        <v>136</v>
      </c>
      <c r="J5232" t="s">
        <v>137</v>
      </c>
      <c r="K5232" t="s">
        <v>163</v>
      </c>
      <c r="L5232" t="s">
        <v>15110</v>
      </c>
      <c r="M5232" t="s">
        <v>15111</v>
      </c>
      <c r="N5232">
        <v>1.4341666660000001</v>
      </c>
      <c r="O5232">
        <v>0</v>
      </c>
      <c r="P5232">
        <v>74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16.118642921890647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16.118642921890647</v>
      </c>
    </row>
    <row r="5233" spans="1:31" x14ac:dyDescent="0.25">
      <c r="A5233">
        <v>2390146</v>
      </c>
      <c r="B5233">
        <v>1</v>
      </c>
      <c r="C5233" t="s">
        <v>80</v>
      </c>
      <c r="D5233" t="s">
        <v>107</v>
      </c>
      <c r="E5233" t="s">
        <v>153</v>
      </c>
      <c r="F5233" t="s">
        <v>15112</v>
      </c>
      <c r="G5233" t="s">
        <v>162</v>
      </c>
      <c r="H5233" t="s">
        <v>143</v>
      </c>
      <c r="I5233" t="s">
        <v>136</v>
      </c>
      <c r="J5233" t="s">
        <v>137</v>
      </c>
      <c r="K5233" t="s">
        <v>163</v>
      </c>
      <c r="L5233" t="s">
        <v>15113</v>
      </c>
      <c r="M5233" t="s">
        <v>15114</v>
      </c>
      <c r="N5233">
        <v>1.3944444439999999</v>
      </c>
      <c r="O5233">
        <v>0</v>
      </c>
      <c r="P5233">
        <v>4676</v>
      </c>
      <c r="Q5233">
        <v>0</v>
      </c>
      <c r="R5233">
        <v>0</v>
      </c>
      <c r="S5233">
        <v>0</v>
      </c>
      <c r="T5233">
        <v>150</v>
      </c>
      <c r="U5233">
        <v>0</v>
      </c>
      <c r="V5233">
        <v>0</v>
      </c>
      <c r="W5233">
        <v>0</v>
      </c>
      <c r="X5233">
        <v>1190.3769794773893</v>
      </c>
      <c r="Y5233">
        <v>0</v>
      </c>
      <c r="Z5233">
        <v>0</v>
      </c>
      <c r="AA5233">
        <v>0</v>
      </c>
      <c r="AB5233">
        <v>224.5476817825585</v>
      </c>
      <c r="AC5233">
        <v>0</v>
      </c>
      <c r="AD5233">
        <v>0</v>
      </c>
      <c r="AE5233">
        <v>1414.9246612599479</v>
      </c>
    </row>
    <row r="5234" spans="1:31" x14ac:dyDescent="0.25">
      <c r="A5234">
        <v>2390060</v>
      </c>
      <c r="B5234">
        <v>1</v>
      </c>
      <c r="C5234" t="s">
        <v>80</v>
      </c>
      <c r="D5234" t="s">
        <v>105</v>
      </c>
      <c r="E5234" t="s">
        <v>279</v>
      </c>
      <c r="F5234" t="s">
        <v>15115</v>
      </c>
      <c r="G5234" t="s">
        <v>134</v>
      </c>
      <c r="H5234" t="s">
        <v>143</v>
      </c>
      <c r="I5234" t="s">
        <v>136</v>
      </c>
      <c r="J5234" t="s">
        <v>137</v>
      </c>
      <c r="K5234" t="s">
        <v>138</v>
      </c>
      <c r="L5234" t="s">
        <v>15116</v>
      </c>
      <c r="M5234" t="s">
        <v>15117</v>
      </c>
      <c r="N5234">
        <v>9.6691666660000006</v>
      </c>
      <c r="O5234">
        <v>6</v>
      </c>
      <c r="P5234">
        <v>2394</v>
      </c>
      <c r="Q5234">
        <v>5</v>
      </c>
      <c r="R5234">
        <v>15</v>
      </c>
      <c r="S5234">
        <v>23</v>
      </c>
      <c r="T5234">
        <v>260</v>
      </c>
      <c r="U5234">
        <v>3</v>
      </c>
      <c r="V5234">
        <v>0</v>
      </c>
      <c r="W5234">
        <v>67.614720862729513</v>
      </c>
      <c r="X5234">
        <v>4728.8963815229736</v>
      </c>
      <c r="Y5234">
        <v>349.91450601684977</v>
      </c>
      <c r="Z5234">
        <v>83.991231836082605</v>
      </c>
      <c r="AA5234">
        <v>2498.6260578858951</v>
      </c>
      <c r="AB5234">
        <v>2855.1621446499412</v>
      </c>
      <c r="AC5234">
        <v>7856.9170124316579</v>
      </c>
      <c r="AD5234">
        <v>0</v>
      </c>
      <c r="AE5234">
        <v>18441.122055206131</v>
      </c>
    </row>
    <row r="5235" spans="1:31" x14ac:dyDescent="0.25">
      <c r="A5235">
        <v>2389960</v>
      </c>
      <c r="B5235">
        <v>1</v>
      </c>
      <c r="C5235" t="s">
        <v>80</v>
      </c>
      <c r="D5235" t="s">
        <v>90</v>
      </c>
      <c r="E5235" t="s">
        <v>157</v>
      </c>
      <c r="F5235" t="s">
        <v>15118</v>
      </c>
      <c r="G5235" t="s">
        <v>681</v>
      </c>
      <c r="H5235" t="s">
        <v>135</v>
      </c>
      <c r="I5235" t="s">
        <v>136</v>
      </c>
      <c r="J5235" t="s">
        <v>137</v>
      </c>
      <c r="K5235" t="s">
        <v>163</v>
      </c>
      <c r="L5235" t="s">
        <v>15119</v>
      </c>
      <c r="M5235" t="s">
        <v>15120</v>
      </c>
      <c r="N5235">
        <v>0.78027777700000001</v>
      </c>
      <c r="O5235">
        <v>0</v>
      </c>
      <c r="P5235">
        <v>151</v>
      </c>
      <c r="Q5235">
        <v>0</v>
      </c>
      <c r="R5235">
        <v>0</v>
      </c>
      <c r="S5235">
        <v>0</v>
      </c>
      <c r="T5235">
        <v>2</v>
      </c>
      <c r="U5235">
        <v>0</v>
      </c>
      <c r="V5235">
        <v>0</v>
      </c>
      <c r="W5235">
        <v>0</v>
      </c>
      <c r="X5235">
        <v>19.464461881221318</v>
      </c>
      <c r="Y5235">
        <v>0</v>
      </c>
      <c r="Z5235">
        <v>0</v>
      </c>
      <c r="AA5235">
        <v>0</v>
      </c>
      <c r="AB5235">
        <v>0.17952071183777776</v>
      </c>
      <c r="AC5235">
        <v>0</v>
      </c>
      <c r="AD5235">
        <v>0</v>
      </c>
      <c r="AE5235">
        <v>19.643982593059096</v>
      </c>
    </row>
    <row r="5236" spans="1:31" x14ac:dyDescent="0.25">
      <c r="A5236">
        <v>2390541</v>
      </c>
      <c r="B5236">
        <v>1</v>
      </c>
      <c r="C5236" t="s">
        <v>81</v>
      </c>
      <c r="D5236" t="s">
        <v>119</v>
      </c>
      <c r="E5236" t="s">
        <v>132</v>
      </c>
      <c r="F5236" t="s">
        <v>1583</v>
      </c>
      <c r="G5236" t="s">
        <v>187</v>
      </c>
      <c r="H5236" t="s">
        <v>135</v>
      </c>
      <c r="I5236" t="s">
        <v>136</v>
      </c>
      <c r="J5236" t="s">
        <v>137</v>
      </c>
      <c r="K5236" t="s">
        <v>163</v>
      </c>
      <c r="L5236" t="s">
        <v>15121</v>
      </c>
      <c r="M5236" t="s">
        <v>15122</v>
      </c>
      <c r="N5236">
        <v>1.395</v>
      </c>
      <c r="O5236">
        <v>0</v>
      </c>
      <c r="P5236">
        <v>39</v>
      </c>
      <c r="Q5236">
        <v>0</v>
      </c>
      <c r="R5236">
        <v>9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3.4655933877228455</v>
      </c>
      <c r="Y5236">
        <v>0</v>
      </c>
      <c r="Z5236">
        <v>1.022274971619165</v>
      </c>
      <c r="AA5236">
        <v>0</v>
      </c>
      <c r="AB5236">
        <v>0</v>
      </c>
      <c r="AC5236">
        <v>0</v>
      </c>
      <c r="AD5236">
        <v>0</v>
      </c>
      <c r="AE5236">
        <v>4.487868359342011</v>
      </c>
    </row>
    <row r="5237" spans="1:31" x14ac:dyDescent="0.25">
      <c r="A5237">
        <v>2390166</v>
      </c>
      <c r="B5237">
        <v>1</v>
      </c>
      <c r="C5237" t="s">
        <v>80</v>
      </c>
      <c r="D5237" t="s">
        <v>107</v>
      </c>
      <c r="E5237" t="s">
        <v>141</v>
      </c>
      <c r="F5237" t="s">
        <v>15123</v>
      </c>
      <c r="G5237" t="s">
        <v>480</v>
      </c>
      <c r="H5237" t="s">
        <v>143</v>
      </c>
      <c r="I5237" t="s">
        <v>136</v>
      </c>
      <c r="J5237" t="s">
        <v>137</v>
      </c>
      <c r="K5237" t="s">
        <v>163</v>
      </c>
      <c r="L5237" t="s">
        <v>15124</v>
      </c>
      <c r="M5237" t="s">
        <v>15125</v>
      </c>
      <c r="N5237">
        <v>7.165</v>
      </c>
      <c r="O5237">
        <v>0</v>
      </c>
      <c r="P5237">
        <v>1156</v>
      </c>
      <c r="Q5237">
        <v>0</v>
      </c>
      <c r="R5237">
        <v>0</v>
      </c>
      <c r="S5237">
        <v>0</v>
      </c>
      <c r="T5237">
        <v>198</v>
      </c>
      <c r="U5237">
        <v>0</v>
      </c>
      <c r="V5237">
        <v>0</v>
      </c>
      <c r="W5237">
        <v>0</v>
      </c>
      <c r="X5237">
        <v>1232.9314421092804</v>
      </c>
      <c r="Y5237">
        <v>0</v>
      </c>
      <c r="Z5237">
        <v>0</v>
      </c>
      <c r="AA5237">
        <v>0</v>
      </c>
      <c r="AB5237">
        <v>1580.5361176697452</v>
      </c>
      <c r="AC5237">
        <v>0</v>
      </c>
      <c r="AD5237">
        <v>0</v>
      </c>
      <c r="AE5237">
        <v>2813.4675597790256</v>
      </c>
    </row>
    <row r="5238" spans="1:31" x14ac:dyDescent="0.25">
      <c r="A5238">
        <v>2390478</v>
      </c>
      <c r="B5238">
        <v>1</v>
      </c>
      <c r="C5238" t="s">
        <v>81</v>
      </c>
      <c r="D5238" t="s">
        <v>128</v>
      </c>
      <c r="E5238" t="s">
        <v>153</v>
      </c>
      <c r="F5238" t="s">
        <v>15101</v>
      </c>
      <c r="G5238" t="s">
        <v>162</v>
      </c>
      <c r="H5238" t="s">
        <v>143</v>
      </c>
      <c r="I5238" t="s">
        <v>136</v>
      </c>
      <c r="J5238" t="s">
        <v>137</v>
      </c>
      <c r="K5238" t="s">
        <v>163</v>
      </c>
      <c r="L5238" t="s">
        <v>15126</v>
      </c>
      <c r="M5238" t="s">
        <v>15127</v>
      </c>
      <c r="N5238">
        <v>2.494444444</v>
      </c>
      <c r="O5238">
        <v>0</v>
      </c>
      <c r="P5238">
        <v>2303</v>
      </c>
      <c r="Q5238">
        <v>0</v>
      </c>
      <c r="R5238">
        <v>0</v>
      </c>
      <c r="S5238">
        <v>0</v>
      </c>
      <c r="T5238">
        <v>227</v>
      </c>
      <c r="U5238">
        <v>0</v>
      </c>
      <c r="V5238">
        <v>1</v>
      </c>
      <c r="W5238">
        <v>0</v>
      </c>
      <c r="X5238">
        <v>1086.7850022566122</v>
      </c>
      <c r="Y5238">
        <v>0</v>
      </c>
      <c r="Z5238">
        <v>0</v>
      </c>
      <c r="AA5238">
        <v>0</v>
      </c>
      <c r="AB5238">
        <v>505.30936121335145</v>
      </c>
      <c r="AC5238">
        <v>0</v>
      </c>
      <c r="AD5238">
        <v>10.4766714579922</v>
      </c>
      <c r="AE5238">
        <v>1602.5710349279557</v>
      </c>
    </row>
    <row r="5239" spans="1:31" x14ac:dyDescent="0.25">
      <c r="A5239">
        <v>2390129</v>
      </c>
      <c r="B5239">
        <v>1</v>
      </c>
      <c r="C5239" t="s">
        <v>80</v>
      </c>
      <c r="D5239" t="s">
        <v>94</v>
      </c>
      <c r="E5239" t="s">
        <v>157</v>
      </c>
      <c r="F5239" t="s">
        <v>15128</v>
      </c>
      <c r="G5239" t="s">
        <v>272</v>
      </c>
      <c r="H5239" t="s">
        <v>135</v>
      </c>
      <c r="I5239" t="s">
        <v>136</v>
      </c>
      <c r="J5239" t="s">
        <v>137</v>
      </c>
      <c r="K5239" t="s">
        <v>163</v>
      </c>
      <c r="L5239" t="s">
        <v>15129</v>
      </c>
      <c r="M5239" t="s">
        <v>15130</v>
      </c>
      <c r="N5239">
        <v>1.686666666</v>
      </c>
      <c r="O5239">
        <v>0</v>
      </c>
      <c r="P5239">
        <v>110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36.61049519432504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36.61049519432504</v>
      </c>
    </row>
    <row r="5240" spans="1:31" x14ac:dyDescent="0.25">
      <c r="A5240">
        <v>2390126</v>
      </c>
      <c r="B5240">
        <v>1</v>
      </c>
      <c r="C5240" t="s">
        <v>80</v>
      </c>
      <c r="D5240" t="s">
        <v>97</v>
      </c>
      <c r="E5240" t="s">
        <v>157</v>
      </c>
      <c r="F5240" t="s">
        <v>13223</v>
      </c>
      <c r="G5240" t="s">
        <v>681</v>
      </c>
      <c r="H5240" t="s">
        <v>135</v>
      </c>
      <c r="I5240" t="s">
        <v>136</v>
      </c>
      <c r="J5240" t="s">
        <v>137</v>
      </c>
      <c r="K5240" t="s">
        <v>163</v>
      </c>
      <c r="L5240" t="s">
        <v>15131</v>
      </c>
      <c r="M5240" t="s">
        <v>15132</v>
      </c>
      <c r="N5240">
        <v>2.429444444</v>
      </c>
      <c r="O5240">
        <v>0</v>
      </c>
      <c r="P5240">
        <v>27</v>
      </c>
      <c r="Q5240">
        <v>0</v>
      </c>
      <c r="R5240">
        <v>0</v>
      </c>
      <c r="S5240">
        <v>0</v>
      </c>
      <c r="T5240">
        <v>5</v>
      </c>
      <c r="U5240">
        <v>0</v>
      </c>
      <c r="V5240">
        <v>0</v>
      </c>
      <c r="W5240">
        <v>0</v>
      </c>
      <c r="X5240">
        <v>21.002774321476252</v>
      </c>
      <c r="Y5240">
        <v>0</v>
      </c>
      <c r="Z5240">
        <v>0</v>
      </c>
      <c r="AA5240">
        <v>0</v>
      </c>
      <c r="AB5240">
        <v>16.168493163914128</v>
      </c>
      <c r="AC5240">
        <v>0</v>
      </c>
      <c r="AD5240">
        <v>0</v>
      </c>
      <c r="AE5240">
        <v>37.171267485390381</v>
      </c>
    </row>
    <row r="5241" spans="1:31" x14ac:dyDescent="0.25">
      <c r="A5241">
        <v>2389963</v>
      </c>
      <c r="B5241">
        <v>1</v>
      </c>
      <c r="C5241" t="s">
        <v>81</v>
      </c>
      <c r="D5241" t="s">
        <v>121</v>
      </c>
      <c r="E5241" t="s">
        <v>141</v>
      </c>
      <c r="F5241" t="s">
        <v>15133</v>
      </c>
      <c r="G5241" t="s">
        <v>206</v>
      </c>
      <c r="H5241" t="s">
        <v>143</v>
      </c>
      <c r="I5241" t="s">
        <v>136</v>
      </c>
      <c r="J5241" t="s">
        <v>137</v>
      </c>
      <c r="K5241" t="s">
        <v>163</v>
      </c>
      <c r="L5241" t="s">
        <v>15134</v>
      </c>
      <c r="M5241" t="s">
        <v>15135</v>
      </c>
      <c r="N5241">
        <v>5.7641666660000004</v>
      </c>
      <c r="O5241">
        <v>0</v>
      </c>
      <c r="P5241">
        <v>51</v>
      </c>
      <c r="Q5241">
        <v>0</v>
      </c>
      <c r="R5241">
        <v>4</v>
      </c>
      <c r="S5241">
        <v>1</v>
      </c>
      <c r="T5241">
        <v>0</v>
      </c>
      <c r="U5241">
        <v>0</v>
      </c>
      <c r="V5241">
        <v>0</v>
      </c>
      <c r="W5241">
        <v>0</v>
      </c>
      <c r="X5241">
        <v>32.447088185857702</v>
      </c>
      <c r="Y5241">
        <v>0</v>
      </c>
      <c r="Z5241">
        <v>4.0551391372139696</v>
      </c>
      <c r="AA5241">
        <v>31.051365342445113</v>
      </c>
      <c r="AB5241">
        <v>0</v>
      </c>
      <c r="AC5241">
        <v>0</v>
      </c>
      <c r="AD5241">
        <v>0</v>
      </c>
      <c r="AE5241">
        <v>67.553592665516788</v>
      </c>
    </row>
    <row r="5242" spans="1:31" x14ac:dyDescent="0.25">
      <c r="A5242">
        <v>2390272</v>
      </c>
      <c r="B5242">
        <v>1</v>
      </c>
      <c r="C5242" t="s">
        <v>80</v>
      </c>
      <c r="D5242" t="s">
        <v>98</v>
      </c>
      <c r="E5242" t="s">
        <v>279</v>
      </c>
      <c r="F5242" t="s">
        <v>15136</v>
      </c>
      <c r="G5242" t="s">
        <v>220</v>
      </c>
      <c r="H5242" t="s">
        <v>143</v>
      </c>
      <c r="I5242" t="s">
        <v>136</v>
      </c>
      <c r="J5242" t="s">
        <v>137</v>
      </c>
      <c r="K5242" t="s">
        <v>163</v>
      </c>
      <c r="L5242" t="s">
        <v>15137</v>
      </c>
      <c r="M5242" t="s">
        <v>15138</v>
      </c>
      <c r="N5242">
        <v>0.102222222</v>
      </c>
      <c r="O5242">
        <v>0</v>
      </c>
      <c r="P5242">
        <v>823</v>
      </c>
      <c r="Q5242">
        <v>1</v>
      </c>
      <c r="R5242">
        <v>335</v>
      </c>
      <c r="S5242">
        <v>2</v>
      </c>
      <c r="T5242">
        <v>211</v>
      </c>
      <c r="U5242">
        <v>0</v>
      </c>
      <c r="V5242">
        <v>0</v>
      </c>
      <c r="W5242">
        <v>0</v>
      </c>
      <c r="X5242">
        <v>22.07715199642929</v>
      </c>
      <c r="Y5242">
        <v>0.10752630869386666</v>
      </c>
      <c r="Z5242">
        <v>48.141034705182697</v>
      </c>
      <c r="AA5242">
        <v>0.42548498482720004</v>
      </c>
      <c r="AB5242">
        <v>26.359622245128559</v>
      </c>
      <c r="AC5242">
        <v>0</v>
      </c>
      <c r="AD5242">
        <v>0</v>
      </c>
      <c r="AE5242">
        <v>97.110820240261617</v>
      </c>
    </row>
    <row r="5243" spans="1:31" x14ac:dyDescent="0.25">
      <c r="A5243">
        <v>2390149</v>
      </c>
      <c r="B5243">
        <v>1</v>
      </c>
      <c r="C5243" t="s">
        <v>80</v>
      </c>
      <c r="D5243" t="s">
        <v>92</v>
      </c>
      <c r="E5243" t="s">
        <v>132</v>
      </c>
      <c r="F5243" t="s">
        <v>15139</v>
      </c>
      <c r="G5243" t="s">
        <v>527</v>
      </c>
      <c r="H5243" t="s">
        <v>135</v>
      </c>
      <c r="I5243" t="s">
        <v>136</v>
      </c>
      <c r="J5243" t="s">
        <v>137</v>
      </c>
      <c r="K5243" t="s">
        <v>163</v>
      </c>
      <c r="L5243" t="s">
        <v>15140</v>
      </c>
      <c r="M5243" t="s">
        <v>15141</v>
      </c>
      <c r="N5243">
        <v>1.205833333</v>
      </c>
      <c r="O5243">
        <v>0</v>
      </c>
      <c r="P5243">
        <v>134</v>
      </c>
      <c r="Q5243">
        <v>0</v>
      </c>
      <c r="R5243">
        <v>10</v>
      </c>
      <c r="S5243">
        <v>0</v>
      </c>
      <c r="T5243">
        <v>17</v>
      </c>
      <c r="U5243">
        <v>0</v>
      </c>
      <c r="V5243">
        <v>0</v>
      </c>
      <c r="W5243">
        <v>0</v>
      </c>
      <c r="X5243">
        <v>42.715638576847169</v>
      </c>
      <c r="Y5243">
        <v>0</v>
      </c>
      <c r="Z5243">
        <v>9.0935903065057335</v>
      </c>
      <c r="AA5243">
        <v>0</v>
      </c>
      <c r="AB5243">
        <v>24.800202338878528</v>
      </c>
      <c r="AC5243">
        <v>0</v>
      </c>
      <c r="AD5243">
        <v>0</v>
      </c>
      <c r="AE5243">
        <v>76.609431222231422</v>
      </c>
    </row>
    <row r="5244" spans="1:31" x14ac:dyDescent="0.25">
      <c r="A5244">
        <v>2390312</v>
      </c>
      <c r="B5244">
        <v>1</v>
      </c>
      <c r="C5244" t="s">
        <v>80</v>
      </c>
      <c r="D5244" t="s">
        <v>108</v>
      </c>
      <c r="E5244" t="s">
        <v>157</v>
      </c>
      <c r="F5244" t="s">
        <v>9859</v>
      </c>
      <c r="G5244" t="s">
        <v>272</v>
      </c>
      <c r="H5244" t="s">
        <v>135</v>
      </c>
      <c r="I5244" t="s">
        <v>136</v>
      </c>
      <c r="J5244" t="s">
        <v>137</v>
      </c>
      <c r="K5244" t="s">
        <v>163</v>
      </c>
      <c r="L5244" t="s">
        <v>15142</v>
      </c>
      <c r="M5244" t="s">
        <v>15143</v>
      </c>
      <c r="N5244">
        <v>0.75166666599999998</v>
      </c>
      <c r="O5244">
        <v>0</v>
      </c>
      <c r="P5244">
        <v>52</v>
      </c>
      <c r="Q5244">
        <v>0</v>
      </c>
      <c r="R5244">
        <v>0</v>
      </c>
      <c r="S5244">
        <v>0</v>
      </c>
      <c r="T5244">
        <v>39</v>
      </c>
      <c r="U5244">
        <v>0</v>
      </c>
      <c r="V5244">
        <v>0</v>
      </c>
      <c r="W5244">
        <v>0</v>
      </c>
      <c r="X5244">
        <v>6.622629024411113</v>
      </c>
      <c r="Y5244">
        <v>0</v>
      </c>
      <c r="Z5244">
        <v>0</v>
      </c>
      <c r="AA5244">
        <v>0</v>
      </c>
      <c r="AB5244">
        <v>19.129800513926835</v>
      </c>
      <c r="AC5244">
        <v>0</v>
      </c>
      <c r="AD5244">
        <v>0</v>
      </c>
      <c r="AE5244">
        <v>25.75242953833795</v>
      </c>
    </row>
    <row r="5245" spans="1:31" x14ac:dyDescent="0.25">
      <c r="A5245">
        <v>2390358</v>
      </c>
      <c r="B5245">
        <v>1</v>
      </c>
      <c r="C5245" t="s">
        <v>81</v>
      </c>
      <c r="D5245" t="s">
        <v>128</v>
      </c>
      <c r="E5245" t="s">
        <v>279</v>
      </c>
      <c r="F5245" t="s">
        <v>15144</v>
      </c>
      <c r="G5245" t="s">
        <v>162</v>
      </c>
      <c r="H5245" t="s">
        <v>143</v>
      </c>
      <c r="I5245" t="s">
        <v>136</v>
      </c>
      <c r="J5245" t="s">
        <v>137</v>
      </c>
      <c r="K5245" t="s">
        <v>163</v>
      </c>
      <c r="L5245" t="s">
        <v>15145</v>
      </c>
      <c r="M5245" t="s">
        <v>15146</v>
      </c>
      <c r="N5245">
        <v>0.121388888</v>
      </c>
      <c r="O5245">
        <v>7</v>
      </c>
      <c r="P5245">
        <v>1337</v>
      </c>
      <c r="Q5245">
        <v>26</v>
      </c>
      <c r="R5245">
        <v>19</v>
      </c>
      <c r="S5245">
        <v>22</v>
      </c>
      <c r="T5245">
        <v>110</v>
      </c>
      <c r="U5245">
        <v>1</v>
      </c>
      <c r="V5245">
        <v>0</v>
      </c>
      <c r="W5245">
        <v>0.24165974920281946</v>
      </c>
      <c r="X5245">
        <v>20.89112164378199</v>
      </c>
      <c r="Y5245">
        <v>14.836765210594423</v>
      </c>
      <c r="Z5245">
        <v>2.52413007066668</v>
      </c>
      <c r="AA5245">
        <v>10.205650135013942</v>
      </c>
      <c r="AB5245">
        <v>7.0036709269442303</v>
      </c>
      <c r="AC5245">
        <v>19.037626559678685</v>
      </c>
      <c r="AD5245">
        <v>0</v>
      </c>
      <c r="AE5245">
        <v>74.740624295882768</v>
      </c>
    </row>
    <row r="5246" spans="1:31" x14ac:dyDescent="0.25">
      <c r="A5246">
        <v>2390212</v>
      </c>
      <c r="B5246">
        <v>1</v>
      </c>
      <c r="C5246" t="s">
        <v>80</v>
      </c>
      <c r="D5246" t="s">
        <v>99</v>
      </c>
      <c r="E5246" t="s">
        <v>181</v>
      </c>
      <c r="F5246" t="s">
        <v>15147</v>
      </c>
      <c r="G5246" t="s">
        <v>183</v>
      </c>
      <c r="H5246" t="s">
        <v>135</v>
      </c>
      <c r="I5246" t="s">
        <v>136</v>
      </c>
      <c r="J5246" t="s">
        <v>137</v>
      </c>
      <c r="K5246" t="s">
        <v>163</v>
      </c>
      <c r="L5246" t="s">
        <v>15148</v>
      </c>
      <c r="M5246" t="s">
        <v>15149</v>
      </c>
      <c r="N5246">
        <v>3.0605555550000001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0.60697736787248335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0.60697736787248335</v>
      </c>
    </row>
    <row r="5247" spans="1:31" x14ac:dyDescent="0.25">
      <c r="A5247">
        <v>2390189</v>
      </c>
      <c r="B5247">
        <v>1</v>
      </c>
      <c r="C5247" t="s">
        <v>80</v>
      </c>
      <c r="D5247" t="s">
        <v>107</v>
      </c>
      <c r="E5247" t="s">
        <v>157</v>
      </c>
      <c r="F5247" t="s">
        <v>15150</v>
      </c>
      <c r="G5247" t="s">
        <v>272</v>
      </c>
      <c r="H5247" t="s">
        <v>135</v>
      </c>
      <c r="I5247" t="s">
        <v>136</v>
      </c>
      <c r="J5247" t="s">
        <v>137</v>
      </c>
      <c r="K5247" t="s">
        <v>163</v>
      </c>
      <c r="L5247" t="s">
        <v>15151</v>
      </c>
      <c r="M5247" t="s">
        <v>15152</v>
      </c>
      <c r="N5247">
        <v>3.1158333329999999</v>
      </c>
      <c r="O5247">
        <v>0</v>
      </c>
      <c r="P5247">
        <v>25</v>
      </c>
      <c r="Q5247">
        <v>0</v>
      </c>
      <c r="R5247">
        <v>0</v>
      </c>
      <c r="S5247">
        <v>0</v>
      </c>
      <c r="T5247">
        <v>2</v>
      </c>
      <c r="U5247">
        <v>0</v>
      </c>
      <c r="V5247">
        <v>0</v>
      </c>
      <c r="W5247">
        <v>0</v>
      </c>
      <c r="X5247">
        <v>8.5702215288202108</v>
      </c>
      <c r="Y5247">
        <v>0</v>
      </c>
      <c r="Z5247">
        <v>0</v>
      </c>
      <c r="AA5247">
        <v>0</v>
      </c>
      <c r="AB5247">
        <v>6.097400234583918</v>
      </c>
      <c r="AC5247">
        <v>0</v>
      </c>
      <c r="AD5247">
        <v>0</v>
      </c>
      <c r="AE5247">
        <v>14.667621763404128</v>
      </c>
    </row>
    <row r="5248" spans="1:31" x14ac:dyDescent="0.25">
      <c r="A5248">
        <v>2390046</v>
      </c>
      <c r="B5248">
        <v>1</v>
      </c>
      <c r="C5248" t="s">
        <v>80</v>
      </c>
      <c r="D5248" t="s">
        <v>101</v>
      </c>
      <c r="E5248" t="s">
        <v>157</v>
      </c>
      <c r="F5248" t="s">
        <v>14586</v>
      </c>
      <c r="G5248" t="s">
        <v>134</v>
      </c>
      <c r="H5248" t="s">
        <v>135</v>
      </c>
      <c r="I5248" t="s">
        <v>136</v>
      </c>
      <c r="J5248" t="s">
        <v>137</v>
      </c>
      <c r="K5248" t="s">
        <v>138</v>
      </c>
      <c r="L5248" t="s">
        <v>15153</v>
      </c>
      <c r="M5248" t="s">
        <v>15154</v>
      </c>
      <c r="N5248">
        <v>8.4350000000000005</v>
      </c>
      <c r="O5248">
        <v>0</v>
      </c>
      <c r="P5248">
        <v>15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22.672772462254827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22.672772462254827</v>
      </c>
    </row>
    <row r="5249" spans="1:31" x14ac:dyDescent="0.25">
      <c r="A5249">
        <v>2390169</v>
      </c>
      <c r="B5249">
        <v>1</v>
      </c>
      <c r="C5249" t="s">
        <v>80</v>
      </c>
      <c r="D5249" t="s">
        <v>97</v>
      </c>
      <c r="E5249" t="s">
        <v>181</v>
      </c>
      <c r="F5249" t="s">
        <v>15155</v>
      </c>
      <c r="G5249" t="s">
        <v>231</v>
      </c>
      <c r="H5249" t="s">
        <v>135</v>
      </c>
      <c r="I5249" t="s">
        <v>136</v>
      </c>
      <c r="J5249" t="s">
        <v>137</v>
      </c>
      <c r="K5249" t="s">
        <v>163</v>
      </c>
      <c r="L5249" t="s">
        <v>15156</v>
      </c>
      <c r="M5249" t="s">
        <v>15157</v>
      </c>
      <c r="N5249">
        <v>2.4088888879999999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0.97527823880767639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0.97527823880767639</v>
      </c>
    </row>
    <row r="5250" spans="1:31" x14ac:dyDescent="0.25">
      <c r="A5250">
        <v>2390275</v>
      </c>
      <c r="B5250">
        <v>1</v>
      </c>
      <c r="C5250" t="s">
        <v>81</v>
      </c>
      <c r="D5250" t="s">
        <v>120</v>
      </c>
      <c r="E5250" t="s">
        <v>279</v>
      </c>
      <c r="F5250" t="s">
        <v>15158</v>
      </c>
      <c r="G5250" t="s">
        <v>162</v>
      </c>
      <c r="H5250" t="s">
        <v>143</v>
      </c>
      <c r="I5250" t="s">
        <v>136</v>
      </c>
      <c r="J5250" t="s">
        <v>137</v>
      </c>
      <c r="K5250" t="s">
        <v>163</v>
      </c>
      <c r="L5250" t="s">
        <v>15159</v>
      </c>
      <c r="M5250" t="s">
        <v>15160</v>
      </c>
      <c r="N5250">
        <v>0.51055555500000005</v>
      </c>
      <c r="O5250">
        <v>0</v>
      </c>
      <c r="P5250">
        <v>236</v>
      </c>
      <c r="Q5250">
        <v>51</v>
      </c>
      <c r="R5250">
        <v>112</v>
      </c>
      <c r="S5250">
        <v>8</v>
      </c>
      <c r="T5250">
        <v>27</v>
      </c>
      <c r="U5250">
        <v>1</v>
      </c>
      <c r="V5250">
        <v>0</v>
      </c>
      <c r="W5250">
        <v>0</v>
      </c>
      <c r="X5250">
        <v>20.346231529328854</v>
      </c>
      <c r="Y5250">
        <v>48.445186968862494</v>
      </c>
      <c r="Z5250">
        <v>12.719955381274424</v>
      </c>
      <c r="AA5250">
        <v>21.157651333730495</v>
      </c>
      <c r="AB5250">
        <v>8.5393159588663909</v>
      </c>
      <c r="AC5250">
        <v>2.6551968885238617</v>
      </c>
      <c r="AD5250">
        <v>0</v>
      </c>
      <c r="AE5250">
        <v>113.86353806058652</v>
      </c>
    </row>
    <row r="5251" spans="1:31" x14ac:dyDescent="0.25">
      <c r="A5251">
        <v>2389977</v>
      </c>
      <c r="B5251">
        <v>1</v>
      </c>
      <c r="C5251" t="s">
        <v>80</v>
      </c>
      <c r="D5251" t="s">
        <v>104</v>
      </c>
      <c r="E5251" t="s">
        <v>181</v>
      </c>
      <c r="F5251" t="s">
        <v>15161</v>
      </c>
      <c r="G5251" t="s">
        <v>224</v>
      </c>
      <c r="H5251" t="s">
        <v>135</v>
      </c>
      <c r="I5251" t="s">
        <v>136</v>
      </c>
      <c r="J5251" t="s">
        <v>137</v>
      </c>
      <c r="K5251" t="s">
        <v>163</v>
      </c>
      <c r="L5251" t="s">
        <v>15162</v>
      </c>
      <c r="M5251" t="s">
        <v>15163</v>
      </c>
      <c r="N5251">
        <v>2.19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356.62245556493633</v>
      </c>
      <c r="AE5251">
        <v>356.62245556493633</v>
      </c>
    </row>
    <row r="5252" spans="1:31" x14ac:dyDescent="0.25">
      <c r="A5252">
        <v>2390553</v>
      </c>
      <c r="B5252">
        <v>1</v>
      </c>
      <c r="C5252" t="s">
        <v>80</v>
      </c>
      <c r="D5252" t="s">
        <v>94</v>
      </c>
      <c r="E5252" t="s">
        <v>157</v>
      </c>
      <c r="F5252" t="s">
        <v>15164</v>
      </c>
      <c r="G5252" t="s">
        <v>254</v>
      </c>
      <c r="H5252" t="s">
        <v>135</v>
      </c>
      <c r="I5252" t="s">
        <v>136</v>
      </c>
      <c r="J5252" t="s">
        <v>137</v>
      </c>
      <c r="K5252" t="s">
        <v>163</v>
      </c>
      <c r="L5252" t="s">
        <v>15165</v>
      </c>
      <c r="M5252" t="s">
        <v>15166</v>
      </c>
      <c r="N5252">
        <v>1.485833333</v>
      </c>
      <c r="O5252">
        <v>0</v>
      </c>
      <c r="P5252">
        <v>164</v>
      </c>
      <c r="Q5252">
        <v>0</v>
      </c>
      <c r="R5252">
        <v>0</v>
      </c>
      <c r="S5252">
        <v>0</v>
      </c>
      <c r="T5252">
        <v>12</v>
      </c>
      <c r="U5252">
        <v>0</v>
      </c>
      <c r="V5252">
        <v>0</v>
      </c>
      <c r="W5252">
        <v>0</v>
      </c>
      <c r="X5252">
        <v>42.480678680580731</v>
      </c>
      <c r="Y5252">
        <v>0</v>
      </c>
      <c r="Z5252">
        <v>0</v>
      </c>
      <c r="AA5252">
        <v>0</v>
      </c>
      <c r="AB5252">
        <v>13.97388401204651</v>
      </c>
      <c r="AC5252">
        <v>0</v>
      </c>
      <c r="AD5252">
        <v>0</v>
      </c>
      <c r="AE5252">
        <v>56.454562692627242</v>
      </c>
    </row>
    <row r="5253" spans="1:31" x14ac:dyDescent="0.25">
      <c r="A5253">
        <v>2390198</v>
      </c>
      <c r="B5253">
        <v>1</v>
      </c>
      <c r="C5253" t="s">
        <v>80</v>
      </c>
      <c r="D5253" t="s">
        <v>82</v>
      </c>
      <c r="E5253" t="s">
        <v>181</v>
      </c>
      <c r="F5253" t="s">
        <v>15167</v>
      </c>
      <c r="G5253" t="s">
        <v>224</v>
      </c>
      <c r="H5253" t="s">
        <v>135</v>
      </c>
      <c r="I5253" t="s">
        <v>136</v>
      </c>
      <c r="J5253" t="s">
        <v>137</v>
      </c>
      <c r="K5253" t="s">
        <v>163</v>
      </c>
      <c r="L5253" t="s">
        <v>15168</v>
      </c>
      <c r="M5253" t="s">
        <v>15169</v>
      </c>
      <c r="N5253">
        <v>1.383888888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40.864953302198238</v>
      </c>
      <c r="AC5253">
        <v>0</v>
      </c>
      <c r="AD5253">
        <v>0</v>
      </c>
      <c r="AE5253">
        <v>40.864953302198238</v>
      </c>
    </row>
    <row r="5254" spans="1:31" x14ac:dyDescent="0.25">
      <c r="A5254">
        <v>2390344</v>
      </c>
      <c r="B5254">
        <v>1</v>
      </c>
      <c r="C5254" t="s">
        <v>81</v>
      </c>
      <c r="D5254" t="s">
        <v>127</v>
      </c>
      <c r="E5254" t="s">
        <v>157</v>
      </c>
      <c r="F5254" t="s">
        <v>15170</v>
      </c>
      <c r="G5254" t="s">
        <v>235</v>
      </c>
      <c r="H5254" t="s">
        <v>135</v>
      </c>
      <c r="I5254" t="s">
        <v>136</v>
      </c>
      <c r="J5254" t="s">
        <v>3</v>
      </c>
      <c r="K5254" t="s">
        <v>163</v>
      </c>
      <c r="L5254" t="s">
        <v>15171</v>
      </c>
      <c r="M5254" t="s">
        <v>15172</v>
      </c>
      <c r="N5254">
        <v>3.701944444</v>
      </c>
      <c r="O5254">
        <v>0</v>
      </c>
      <c r="P5254">
        <v>36</v>
      </c>
      <c r="Q5254">
        <v>0</v>
      </c>
      <c r="R5254">
        <v>0</v>
      </c>
      <c r="S5254">
        <v>0</v>
      </c>
      <c r="T5254">
        <v>4</v>
      </c>
      <c r="U5254">
        <v>0</v>
      </c>
      <c r="V5254">
        <v>0</v>
      </c>
      <c r="W5254">
        <v>0</v>
      </c>
      <c r="X5254">
        <v>14.079950484010554</v>
      </c>
      <c r="Y5254">
        <v>0</v>
      </c>
      <c r="Z5254">
        <v>0</v>
      </c>
      <c r="AA5254">
        <v>0</v>
      </c>
      <c r="AB5254">
        <v>5.862213729093674</v>
      </c>
      <c r="AC5254">
        <v>0</v>
      </c>
      <c r="AD5254">
        <v>0</v>
      </c>
      <c r="AE5254">
        <v>19.942164213104228</v>
      </c>
    </row>
    <row r="5255" spans="1:31" x14ac:dyDescent="0.25">
      <c r="A5255">
        <v>2389966</v>
      </c>
      <c r="B5255">
        <v>1</v>
      </c>
      <c r="C5255" t="s">
        <v>80</v>
      </c>
      <c r="D5255" t="s">
        <v>85</v>
      </c>
      <c r="E5255" t="s">
        <v>181</v>
      </c>
      <c r="F5255" t="s">
        <v>15173</v>
      </c>
      <c r="G5255" t="s">
        <v>183</v>
      </c>
      <c r="H5255" t="s">
        <v>135</v>
      </c>
      <c r="I5255" t="s">
        <v>136</v>
      </c>
      <c r="J5255" t="s">
        <v>137</v>
      </c>
      <c r="K5255" t="s">
        <v>163</v>
      </c>
      <c r="L5255" t="s">
        <v>15174</v>
      </c>
      <c r="M5255" t="s">
        <v>15175</v>
      </c>
      <c r="N5255">
        <v>0.84305555499999996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0.22009690391590281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0.22009690391590281</v>
      </c>
    </row>
    <row r="5256" spans="1:31" x14ac:dyDescent="0.25">
      <c r="A5256">
        <v>2390112</v>
      </c>
      <c r="B5256">
        <v>1</v>
      </c>
      <c r="C5256" t="s">
        <v>80</v>
      </c>
      <c r="D5256" t="s">
        <v>107</v>
      </c>
      <c r="E5256" t="s">
        <v>153</v>
      </c>
      <c r="F5256" t="s">
        <v>15176</v>
      </c>
      <c r="G5256" t="s">
        <v>162</v>
      </c>
      <c r="H5256" t="s">
        <v>143</v>
      </c>
      <c r="I5256" t="s">
        <v>136</v>
      </c>
      <c r="J5256" t="s">
        <v>137</v>
      </c>
      <c r="K5256" t="s">
        <v>163</v>
      </c>
      <c r="L5256" t="s">
        <v>15177</v>
      </c>
      <c r="M5256" t="s">
        <v>15178</v>
      </c>
      <c r="N5256">
        <v>2.1672222219999999</v>
      </c>
      <c r="O5256">
        <v>0</v>
      </c>
      <c r="P5256">
        <v>5362</v>
      </c>
      <c r="Q5256">
        <v>0</v>
      </c>
      <c r="R5256">
        <v>2</v>
      </c>
      <c r="S5256">
        <v>2</v>
      </c>
      <c r="T5256">
        <v>519</v>
      </c>
      <c r="U5256">
        <v>0</v>
      </c>
      <c r="V5256">
        <v>0</v>
      </c>
      <c r="W5256">
        <v>0</v>
      </c>
      <c r="X5256">
        <v>1692.8258313325571</v>
      </c>
      <c r="Y5256">
        <v>0</v>
      </c>
      <c r="Z5256">
        <v>1.1466816897222749</v>
      </c>
      <c r="AA5256">
        <v>6.7707139974706658</v>
      </c>
      <c r="AB5256">
        <v>1184.1686338936411</v>
      </c>
      <c r="AC5256">
        <v>0</v>
      </c>
      <c r="AD5256">
        <v>0</v>
      </c>
      <c r="AE5256">
        <v>2884.9118609133911</v>
      </c>
    </row>
    <row r="5257" spans="1:31" x14ac:dyDescent="0.25">
      <c r="A5257">
        <v>2390444</v>
      </c>
      <c r="B5257">
        <v>1</v>
      </c>
      <c r="C5257" t="s">
        <v>81</v>
      </c>
      <c r="D5257" t="s">
        <v>113</v>
      </c>
      <c r="E5257" t="s">
        <v>157</v>
      </c>
      <c r="F5257" t="s">
        <v>15179</v>
      </c>
      <c r="G5257" t="s">
        <v>272</v>
      </c>
      <c r="H5257" t="s">
        <v>135</v>
      </c>
      <c r="I5257" t="s">
        <v>136</v>
      </c>
      <c r="J5257" t="s">
        <v>137</v>
      </c>
      <c r="K5257" t="s">
        <v>163</v>
      </c>
      <c r="L5257" t="s">
        <v>15180</v>
      </c>
      <c r="M5257" t="s">
        <v>15181</v>
      </c>
      <c r="N5257">
        <v>2.1630555550000001</v>
      </c>
      <c r="O5257">
        <v>0</v>
      </c>
      <c r="P5257">
        <v>79</v>
      </c>
      <c r="Q5257">
        <v>0</v>
      </c>
      <c r="R5257">
        <v>5</v>
      </c>
      <c r="S5257">
        <v>0</v>
      </c>
      <c r="T5257">
        <v>2</v>
      </c>
      <c r="U5257">
        <v>0</v>
      </c>
      <c r="V5257">
        <v>0</v>
      </c>
      <c r="W5257">
        <v>0</v>
      </c>
      <c r="X5257">
        <v>31.789422539754074</v>
      </c>
      <c r="Y5257">
        <v>0</v>
      </c>
      <c r="Z5257">
        <v>0.43392320274339169</v>
      </c>
      <c r="AA5257">
        <v>0</v>
      </c>
      <c r="AB5257">
        <v>3.0200377049587339</v>
      </c>
      <c r="AC5257">
        <v>0</v>
      </c>
      <c r="AD5257">
        <v>0</v>
      </c>
      <c r="AE5257">
        <v>35.243383447456196</v>
      </c>
    </row>
    <row r="5258" spans="1:31" x14ac:dyDescent="0.25">
      <c r="A5258">
        <v>2390006</v>
      </c>
      <c r="B5258">
        <v>1</v>
      </c>
      <c r="C5258" t="s">
        <v>80</v>
      </c>
      <c r="D5258" t="s">
        <v>94</v>
      </c>
      <c r="E5258" t="s">
        <v>153</v>
      </c>
      <c r="F5258" t="s">
        <v>3125</v>
      </c>
      <c r="G5258" t="s">
        <v>162</v>
      </c>
      <c r="H5258" t="s">
        <v>143</v>
      </c>
      <c r="I5258" t="s">
        <v>136</v>
      </c>
      <c r="J5258" t="s">
        <v>137</v>
      </c>
      <c r="K5258" t="s">
        <v>163</v>
      </c>
      <c r="L5258" t="s">
        <v>15182</v>
      </c>
      <c r="M5258" t="s">
        <v>15183</v>
      </c>
      <c r="N5258">
        <v>9.6388888000000006E-2</v>
      </c>
      <c r="O5258">
        <v>0</v>
      </c>
      <c r="P5258">
        <v>0</v>
      </c>
      <c r="Q5258">
        <v>22</v>
      </c>
      <c r="R5258">
        <v>5</v>
      </c>
      <c r="S5258">
        <v>11</v>
      </c>
      <c r="T5258">
        <v>1</v>
      </c>
      <c r="U5258">
        <v>4</v>
      </c>
      <c r="V5258">
        <v>0</v>
      </c>
      <c r="W5258">
        <v>0</v>
      </c>
      <c r="X5258">
        <v>0</v>
      </c>
      <c r="Y5258">
        <v>59.362555296042075</v>
      </c>
      <c r="Z5258">
        <v>0.53673898714749224</v>
      </c>
      <c r="AA5258">
        <v>6.1082136176300752</v>
      </c>
      <c r="AB5258">
        <v>0</v>
      </c>
      <c r="AC5258">
        <v>85.332254991202618</v>
      </c>
      <c r="AD5258">
        <v>0</v>
      </c>
      <c r="AE5258">
        <v>151.33976289202226</v>
      </c>
    </row>
    <row r="5259" spans="1:31" x14ac:dyDescent="0.25">
      <c r="A5259">
        <v>2390547</v>
      </c>
      <c r="B5259">
        <v>1</v>
      </c>
      <c r="C5259" t="s">
        <v>80</v>
      </c>
      <c r="D5259" t="s">
        <v>94</v>
      </c>
      <c r="E5259" t="s">
        <v>153</v>
      </c>
      <c r="F5259" t="s">
        <v>15184</v>
      </c>
      <c r="G5259" t="s">
        <v>162</v>
      </c>
      <c r="H5259" t="s">
        <v>143</v>
      </c>
      <c r="I5259" t="s">
        <v>136</v>
      </c>
      <c r="J5259" t="s">
        <v>137</v>
      </c>
      <c r="K5259" t="s">
        <v>163</v>
      </c>
      <c r="L5259" t="s">
        <v>15185</v>
      </c>
      <c r="M5259" t="s">
        <v>15186</v>
      </c>
      <c r="N5259">
        <v>0.94361111099999995</v>
      </c>
      <c r="O5259">
        <v>0</v>
      </c>
      <c r="P5259">
        <v>80</v>
      </c>
      <c r="Q5259">
        <v>0</v>
      </c>
      <c r="R5259">
        <v>0</v>
      </c>
      <c r="S5259">
        <v>0</v>
      </c>
      <c r="T5259">
        <v>12</v>
      </c>
      <c r="U5259">
        <v>0</v>
      </c>
      <c r="V5259">
        <v>0</v>
      </c>
      <c r="W5259">
        <v>0</v>
      </c>
      <c r="X5259">
        <v>23.051190392719967</v>
      </c>
      <c r="Y5259">
        <v>0</v>
      </c>
      <c r="Z5259">
        <v>0</v>
      </c>
      <c r="AA5259">
        <v>0</v>
      </c>
      <c r="AB5259">
        <v>11.978195457595955</v>
      </c>
      <c r="AC5259">
        <v>0</v>
      </c>
      <c r="AD5259">
        <v>0</v>
      </c>
      <c r="AE5259">
        <v>35.029385850315919</v>
      </c>
    </row>
    <row r="5260" spans="1:31" x14ac:dyDescent="0.25">
      <c r="A5260">
        <v>2390258</v>
      </c>
      <c r="B5260">
        <v>1</v>
      </c>
      <c r="C5260" t="s">
        <v>80</v>
      </c>
      <c r="D5260" t="s">
        <v>93</v>
      </c>
      <c r="E5260" t="s">
        <v>325</v>
      </c>
      <c r="F5260" t="s">
        <v>15187</v>
      </c>
      <c r="G5260" t="s">
        <v>162</v>
      </c>
      <c r="H5260" t="s">
        <v>143</v>
      </c>
      <c r="I5260" t="s">
        <v>136</v>
      </c>
      <c r="J5260" t="s">
        <v>137</v>
      </c>
      <c r="K5260" t="s">
        <v>163</v>
      </c>
      <c r="L5260" t="s">
        <v>15188</v>
      </c>
      <c r="M5260" t="s">
        <v>15189</v>
      </c>
      <c r="N5260">
        <v>0.89361111100000001</v>
      </c>
      <c r="O5260">
        <v>1</v>
      </c>
      <c r="P5260">
        <v>7</v>
      </c>
      <c r="Q5260">
        <v>13</v>
      </c>
      <c r="R5260">
        <v>15</v>
      </c>
      <c r="S5260">
        <v>11</v>
      </c>
      <c r="T5260">
        <v>44</v>
      </c>
      <c r="U5260">
        <v>1</v>
      </c>
      <c r="V5260">
        <v>1</v>
      </c>
      <c r="W5260">
        <v>6.8988996791279442E-2</v>
      </c>
      <c r="X5260">
        <v>4.5928775152707999</v>
      </c>
      <c r="Y5260">
        <v>74.987460804221342</v>
      </c>
      <c r="Z5260">
        <v>1.5809463217875599</v>
      </c>
      <c r="AA5260">
        <v>37.218195522435366</v>
      </c>
      <c r="AB5260">
        <v>52.016121542309385</v>
      </c>
      <c r="AC5260">
        <v>195.86970342243242</v>
      </c>
      <c r="AD5260">
        <v>7.6778003484074535</v>
      </c>
      <c r="AE5260">
        <v>374.01209447365562</v>
      </c>
    </row>
    <row r="5261" spans="1:31" x14ac:dyDescent="0.25">
      <c r="A5261">
        <v>2390115</v>
      </c>
      <c r="B5261">
        <v>1</v>
      </c>
      <c r="C5261" t="s">
        <v>81</v>
      </c>
      <c r="D5261" t="s">
        <v>118</v>
      </c>
      <c r="E5261" t="s">
        <v>181</v>
      </c>
      <c r="F5261" t="s">
        <v>15190</v>
      </c>
      <c r="G5261" t="s">
        <v>235</v>
      </c>
      <c r="H5261" t="s">
        <v>135</v>
      </c>
      <c r="I5261" t="s">
        <v>136</v>
      </c>
      <c r="J5261" t="s">
        <v>3</v>
      </c>
      <c r="K5261" t="s">
        <v>163</v>
      </c>
      <c r="L5261" t="s">
        <v>15191</v>
      </c>
      <c r="M5261" t="s">
        <v>15192</v>
      </c>
      <c r="N5261">
        <v>2.0444444439999998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0.56929609991173336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0.56929609991173336</v>
      </c>
    </row>
    <row r="5262" spans="1:31" x14ac:dyDescent="0.25">
      <c r="A5262">
        <v>2390072</v>
      </c>
      <c r="B5262">
        <v>1</v>
      </c>
      <c r="C5262" t="s">
        <v>80</v>
      </c>
      <c r="D5262" t="s">
        <v>90</v>
      </c>
      <c r="E5262" t="s">
        <v>157</v>
      </c>
      <c r="F5262" t="s">
        <v>11841</v>
      </c>
      <c r="G5262" t="s">
        <v>681</v>
      </c>
      <c r="H5262" t="s">
        <v>135</v>
      </c>
      <c r="I5262" t="s">
        <v>136</v>
      </c>
      <c r="J5262" t="s">
        <v>137</v>
      </c>
      <c r="K5262" t="s">
        <v>163</v>
      </c>
      <c r="L5262" t="s">
        <v>15193</v>
      </c>
      <c r="M5262" t="s">
        <v>15194</v>
      </c>
      <c r="N5262">
        <v>0.47166666600000001</v>
      </c>
      <c r="O5262">
        <v>0</v>
      </c>
      <c r="P5262">
        <v>142</v>
      </c>
      <c r="Q5262">
        <v>0</v>
      </c>
      <c r="R5262">
        <v>0</v>
      </c>
      <c r="S5262">
        <v>0</v>
      </c>
      <c r="T5262">
        <v>4</v>
      </c>
      <c r="U5262">
        <v>0</v>
      </c>
      <c r="V5262">
        <v>0</v>
      </c>
      <c r="W5262">
        <v>0</v>
      </c>
      <c r="X5262">
        <v>11.530008432291527</v>
      </c>
      <c r="Y5262">
        <v>0</v>
      </c>
      <c r="Z5262">
        <v>0</v>
      </c>
      <c r="AA5262">
        <v>0</v>
      </c>
      <c r="AB5262">
        <v>0.13508321619313779</v>
      </c>
      <c r="AC5262">
        <v>0</v>
      </c>
      <c r="AD5262">
        <v>0</v>
      </c>
      <c r="AE5262">
        <v>11.665091648484665</v>
      </c>
    </row>
    <row r="5263" spans="1:31" x14ac:dyDescent="0.25">
      <c r="A5263">
        <v>2390135</v>
      </c>
      <c r="B5263">
        <v>1</v>
      </c>
      <c r="C5263" t="s">
        <v>80</v>
      </c>
      <c r="D5263" t="s">
        <v>90</v>
      </c>
      <c r="E5263" t="s">
        <v>181</v>
      </c>
      <c r="F5263" t="s">
        <v>15195</v>
      </c>
      <c r="G5263" t="s">
        <v>183</v>
      </c>
      <c r="H5263" t="s">
        <v>135</v>
      </c>
      <c r="I5263" t="s">
        <v>136</v>
      </c>
      <c r="J5263" t="s">
        <v>137</v>
      </c>
      <c r="K5263" t="s">
        <v>163</v>
      </c>
      <c r="L5263" t="s">
        <v>15196</v>
      </c>
      <c r="M5263" t="s">
        <v>15197</v>
      </c>
      <c r="N5263">
        <v>1.3902777770000001</v>
      </c>
      <c r="O5263">
        <v>0</v>
      </c>
      <c r="P5263">
        <v>4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0.72928699287888887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0.72928699287888887</v>
      </c>
    </row>
    <row r="5264" spans="1:31" x14ac:dyDescent="0.25">
      <c r="A5264">
        <v>2390195</v>
      </c>
      <c r="B5264">
        <v>1</v>
      </c>
      <c r="C5264" t="s">
        <v>80</v>
      </c>
      <c r="D5264" t="s">
        <v>93</v>
      </c>
      <c r="E5264" t="s">
        <v>153</v>
      </c>
      <c r="F5264" t="s">
        <v>10757</v>
      </c>
      <c r="G5264" t="s">
        <v>254</v>
      </c>
      <c r="H5264" t="s">
        <v>143</v>
      </c>
      <c r="I5264" t="s">
        <v>136</v>
      </c>
      <c r="J5264" t="s">
        <v>137</v>
      </c>
      <c r="K5264" t="s">
        <v>163</v>
      </c>
      <c r="L5264" t="s">
        <v>15198</v>
      </c>
      <c r="M5264" t="s">
        <v>15199</v>
      </c>
      <c r="N5264">
        <v>0.41638888800000001</v>
      </c>
      <c r="O5264">
        <v>0</v>
      </c>
      <c r="P5264">
        <v>188</v>
      </c>
      <c r="Q5264">
        <v>0</v>
      </c>
      <c r="R5264">
        <v>34</v>
      </c>
      <c r="S5264">
        <v>2</v>
      </c>
      <c r="T5264">
        <v>35</v>
      </c>
      <c r="U5264">
        <v>0</v>
      </c>
      <c r="V5264">
        <v>0</v>
      </c>
      <c r="W5264">
        <v>0</v>
      </c>
      <c r="X5264">
        <v>10.427099868925033</v>
      </c>
      <c r="Y5264">
        <v>0</v>
      </c>
      <c r="Z5264">
        <v>45.642488439424326</v>
      </c>
      <c r="AA5264">
        <v>1.2564942833966219</v>
      </c>
      <c r="AB5264">
        <v>25.848766078376595</v>
      </c>
      <c r="AC5264">
        <v>0</v>
      </c>
      <c r="AD5264">
        <v>0</v>
      </c>
      <c r="AE5264">
        <v>83.174848670122572</v>
      </c>
    </row>
    <row r="5265" spans="1:31" x14ac:dyDescent="0.25">
      <c r="A5265">
        <v>2390533</v>
      </c>
      <c r="B5265">
        <v>1</v>
      </c>
      <c r="C5265" t="s">
        <v>80</v>
      </c>
      <c r="D5265" t="s">
        <v>106</v>
      </c>
      <c r="E5265" t="s">
        <v>279</v>
      </c>
      <c r="F5265" t="s">
        <v>2384</v>
      </c>
      <c r="G5265" t="s">
        <v>162</v>
      </c>
      <c r="H5265" t="s">
        <v>143</v>
      </c>
      <c r="I5265" t="s">
        <v>136</v>
      </c>
      <c r="J5265" t="s">
        <v>137</v>
      </c>
      <c r="K5265" t="s">
        <v>163</v>
      </c>
      <c r="L5265" t="s">
        <v>15200</v>
      </c>
      <c r="M5265" t="s">
        <v>15201</v>
      </c>
      <c r="N5265">
        <v>0.197222222</v>
      </c>
      <c r="O5265">
        <v>0</v>
      </c>
      <c r="P5265">
        <v>280</v>
      </c>
      <c r="Q5265">
        <v>0</v>
      </c>
      <c r="R5265">
        <v>71</v>
      </c>
      <c r="S5265">
        <v>3</v>
      </c>
      <c r="T5265">
        <v>34</v>
      </c>
      <c r="U5265">
        <v>0</v>
      </c>
      <c r="V5265">
        <v>0</v>
      </c>
      <c r="W5265">
        <v>0</v>
      </c>
      <c r="X5265">
        <v>8.2471837724728445</v>
      </c>
      <c r="Y5265">
        <v>0</v>
      </c>
      <c r="Z5265">
        <v>2.8064756230342605</v>
      </c>
      <c r="AA5265">
        <v>0.91685642377894994</v>
      </c>
      <c r="AB5265">
        <v>2.3485302352802493</v>
      </c>
      <c r="AC5265">
        <v>0</v>
      </c>
      <c r="AD5265">
        <v>0</v>
      </c>
      <c r="AE5265">
        <v>14.319046054566304</v>
      </c>
    </row>
    <row r="5266" spans="1:31" x14ac:dyDescent="0.25">
      <c r="A5266">
        <v>2390387</v>
      </c>
      <c r="B5266">
        <v>1</v>
      </c>
      <c r="C5266" t="s">
        <v>81</v>
      </c>
      <c r="D5266" t="s">
        <v>112</v>
      </c>
      <c r="E5266" t="s">
        <v>153</v>
      </c>
      <c r="F5266" t="s">
        <v>7096</v>
      </c>
      <c r="G5266" t="s">
        <v>162</v>
      </c>
      <c r="H5266" t="s">
        <v>143</v>
      </c>
      <c r="I5266" t="s">
        <v>136</v>
      </c>
      <c r="J5266" t="s">
        <v>137</v>
      </c>
      <c r="K5266" t="s">
        <v>163</v>
      </c>
      <c r="L5266" t="s">
        <v>15202</v>
      </c>
      <c r="M5266" t="s">
        <v>15203</v>
      </c>
      <c r="N5266">
        <v>2.233055555</v>
      </c>
      <c r="O5266">
        <v>1</v>
      </c>
      <c r="P5266">
        <v>1288</v>
      </c>
      <c r="Q5266">
        <v>5</v>
      </c>
      <c r="R5266">
        <v>38</v>
      </c>
      <c r="S5266">
        <v>7</v>
      </c>
      <c r="T5266">
        <v>68</v>
      </c>
      <c r="U5266">
        <v>1</v>
      </c>
      <c r="V5266">
        <v>0</v>
      </c>
      <c r="W5266">
        <v>0.45041886231206935</v>
      </c>
      <c r="X5266">
        <v>276.33339865201032</v>
      </c>
      <c r="Y5266">
        <v>78.74409919409473</v>
      </c>
      <c r="Z5266">
        <v>37.101484578025065</v>
      </c>
      <c r="AA5266">
        <v>71.616578077400092</v>
      </c>
      <c r="AB5266">
        <v>67.638542966995331</v>
      </c>
      <c r="AC5266">
        <v>312.11104517336247</v>
      </c>
      <c r="AD5266">
        <v>0</v>
      </c>
      <c r="AE5266">
        <v>843.99556750420015</v>
      </c>
    </row>
    <row r="5267" spans="1:31" x14ac:dyDescent="0.25">
      <c r="A5267">
        <v>2390218</v>
      </c>
      <c r="B5267">
        <v>1</v>
      </c>
      <c r="C5267" t="s">
        <v>80</v>
      </c>
      <c r="D5267" t="s">
        <v>103</v>
      </c>
      <c r="E5267" t="s">
        <v>157</v>
      </c>
      <c r="F5267" t="s">
        <v>4483</v>
      </c>
      <c r="G5267" t="s">
        <v>272</v>
      </c>
      <c r="H5267" t="s">
        <v>135</v>
      </c>
      <c r="I5267" t="s">
        <v>136</v>
      </c>
      <c r="J5267" t="s">
        <v>137</v>
      </c>
      <c r="K5267" t="s">
        <v>163</v>
      </c>
      <c r="L5267" t="s">
        <v>15204</v>
      </c>
      <c r="M5267" t="s">
        <v>15205</v>
      </c>
      <c r="N5267">
        <v>1.4694444440000001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59</v>
      </c>
      <c r="U5267">
        <v>0</v>
      </c>
      <c r="V5267">
        <v>2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120.69370206571818</v>
      </c>
      <c r="AC5267">
        <v>0</v>
      </c>
      <c r="AD5267">
        <v>253.3222270854759</v>
      </c>
      <c r="AE5267">
        <v>374.01592915119409</v>
      </c>
    </row>
    <row r="5268" spans="1:31" x14ac:dyDescent="0.25">
      <c r="A5268">
        <v>2390364</v>
      </c>
      <c r="B5268">
        <v>1</v>
      </c>
      <c r="C5268" t="s">
        <v>80</v>
      </c>
      <c r="D5268" t="s">
        <v>90</v>
      </c>
      <c r="E5268" t="s">
        <v>141</v>
      </c>
      <c r="F5268" t="s">
        <v>15206</v>
      </c>
      <c r="G5268" t="s">
        <v>220</v>
      </c>
      <c r="H5268" t="s">
        <v>143</v>
      </c>
      <c r="I5268" t="s">
        <v>417</v>
      </c>
      <c r="J5268" t="s">
        <v>137</v>
      </c>
      <c r="K5268" t="s">
        <v>163</v>
      </c>
      <c r="L5268" t="s">
        <v>15207</v>
      </c>
      <c r="M5268" t="s">
        <v>15208</v>
      </c>
      <c r="N5268">
        <v>1.6666666E-2</v>
      </c>
      <c r="O5268">
        <v>0</v>
      </c>
      <c r="P5268">
        <v>3159</v>
      </c>
      <c r="Q5268">
        <v>0</v>
      </c>
      <c r="R5268">
        <v>0</v>
      </c>
      <c r="S5268">
        <v>0</v>
      </c>
      <c r="T5268">
        <v>188</v>
      </c>
      <c r="U5268">
        <v>0</v>
      </c>
      <c r="V5268">
        <v>0</v>
      </c>
      <c r="W5268">
        <v>0</v>
      </c>
      <c r="X5268">
        <v>13.087039688456334</v>
      </c>
      <c r="Y5268">
        <v>0</v>
      </c>
      <c r="Z5268">
        <v>0</v>
      </c>
      <c r="AA5268">
        <v>0</v>
      </c>
      <c r="AB5268">
        <v>1.9822441617788844</v>
      </c>
      <c r="AC5268">
        <v>0</v>
      </c>
      <c r="AD5268">
        <v>0</v>
      </c>
      <c r="AE5268">
        <v>15.06928385023522</v>
      </c>
    </row>
    <row r="5269" spans="1:31" x14ac:dyDescent="0.25">
      <c r="A5269">
        <v>2390241</v>
      </c>
      <c r="B5269">
        <v>1</v>
      </c>
      <c r="C5269" t="s">
        <v>80</v>
      </c>
      <c r="D5269" t="s">
        <v>95</v>
      </c>
      <c r="E5269" t="s">
        <v>157</v>
      </c>
      <c r="F5269" t="s">
        <v>15209</v>
      </c>
      <c r="G5269" t="s">
        <v>147</v>
      </c>
      <c r="H5269" t="s">
        <v>135</v>
      </c>
      <c r="I5269" t="s">
        <v>136</v>
      </c>
      <c r="J5269" t="s">
        <v>137</v>
      </c>
      <c r="K5269" t="s">
        <v>138</v>
      </c>
      <c r="L5269" t="s">
        <v>15210</v>
      </c>
      <c r="M5269" t="s">
        <v>15211</v>
      </c>
      <c r="N5269">
        <v>5.4247222219999998</v>
      </c>
      <c r="O5269">
        <v>0</v>
      </c>
      <c r="P5269">
        <v>58</v>
      </c>
      <c r="Q5269">
        <v>0</v>
      </c>
      <c r="R5269">
        <v>1</v>
      </c>
      <c r="S5269">
        <v>0</v>
      </c>
      <c r="T5269">
        <v>3</v>
      </c>
      <c r="U5269">
        <v>0</v>
      </c>
      <c r="V5269">
        <v>0</v>
      </c>
      <c r="W5269">
        <v>0</v>
      </c>
      <c r="X5269">
        <v>14.814341356078565</v>
      </c>
      <c r="Y5269">
        <v>0</v>
      </c>
      <c r="Z5269">
        <v>15.289235586927092</v>
      </c>
      <c r="AA5269">
        <v>0</v>
      </c>
      <c r="AB5269">
        <v>17.651926808992119</v>
      </c>
      <c r="AC5269">
        <v>0</v>
      </c>
      <c r="AD5269">
        <v>0</v>
      </c>
      <c r="AE5269">
        <v>47.755503751997779</v>
      </c>
    </row>
    <row r="5270" spans="1:31" x14ac:dyDescent="0.25">
      <c r="A5270">
        <v>2390049</v>
      </c>
      <c r="B5270">
        <v>1</v>
      </c>
      <c r="C5270" t="s">
        <v>81</v>
      </c>
      <c r="D5270" t="s">
        <v>112</v>
      </c>
      <c r="E5270" t="s">
        <v>141</v>
      </c>
      <c r="F5270" t="s">
        <v>15212</v>
      </c>
      <c r="G5270" t="s">
        <v>134</v>
      </c>
      <c r="H5270" t="s">
        <v>143</v>
      </c>
      <c r="I5270" t="s">
        <v>136</v>
      </c>
      <c r="J5270" t="s">
        <v>137</v>
      </c>
      <c r="K5270" t="s">
        <v>138</v>
      </c>
      <c r="L5270" t="s">
        <v>15213</v>
      </c>
      <c r="M5270" t="s">
        <v>15214</v>
      </c>
      <c r="N5270">
        <v>2.7552777769999999</v>
      </c>
      <c r="O5270">
        <v>0</v>
      </c>
      <c r="P5270">
        <v>166</v>
      </c>
      <c r="Q5270">
        <v>0</v>
      </c>
      <c r="R5270">
        <v>0</v>
      </c>
      <c r="S5270">
        <v>0</v>
      </c>
      <c r="T5270">
        <v>42</v>
      </c>
      <c r="U5270">
        <v>0</v>
      </c>
      <c r="V5270">
        <v>1</v>
      </c>
      <c r="W5270">
        <v>0</v>
      </c>
      <c r="X5270">
        <v>64.854020452664329</v>
      </c>
      <c r="Y5270">
        <v>0</v>
      </c>
      <c r="Z5270">
        <v>0</v>
      </c>
      <c r="AA5270">
        <v>0</v>
      </c>
      <c r="AB5270">
        <v>93.602072647911356</v>
      </c>
      <c r="AC5270">
        <v>0</v>
      </c>
      <c r="AD5270">
        <v>9.9077444528581182</v>
      </c>
      <c r="AE5270">
        <v>168.3638375534338</v>
      </c>
    </row>
    <row r="5271" spans="1:31" x14ac:dyDescent="0.25">
      <c r="A5271">
        <v>2390155</v>
      </c>
      <c r="B5271">
        <v>1</v>
      </c>
      <c r="C5271" t="s">
        <v>80</v>
      </c>
      <c r="D5271" t="s">
        <v>101</v>
      </c>
      <c r="E5271" t="s">
        <v>181</v>
      </c>
      <c r="F5271" t="s">
        <v>15215</v>
      </c>
      <c r="G5271" t="s">
        <v>183</v>
      </c>
      <c r="H5271" t="s">
        <v>135</v>
      </c>
      <c r="I5271" t="s">
        <v>136</v>
      </c>
      <c r="J5271" t="s">
        <v>137</v>
      </c>
      <c r="K5271" t="s">
        <v>163</v>
      </c>
      <c r="L5271" t="s">
        <v>15216</v>
      </c>
      <c r="M5271" t="s">
        <v>15217</v>
      </c>
      <c r="N5271">
        <v>2.7250000000000001</v>
      </c>
      <c r="O5271">
        <v>0</v>
      </c>
      <c r="P5271">
        <v>7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5.584484630093125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5.584484630093125</v>
      </c>
    </row>
    <row r="5272" spans="1:31" x14ac:dyDescent="0.25">
      <c r="A5272">
        <v>2390281</v>
      </c>
      <c r="B5272">
        <v>1</v>
      </c>
      <c r="C5272" t="s">
        <v>81</v>
      </c>
      <c r="D5272" t="s">
        <v>113</v>
      </c>
      <c r="E5272" t="s">
        <v>157</v>
      </c>
      <c r="F5272" t="s">
        <v>15218</v>
      </c>
      <c r="G5272" t="s">
        <v>580</v>
      </c>
      <c r="H5272" t="s">
        <v>135</v>
      </c>
      <c r="I5272" t="s">
        <v>136</v>
      </c>
      <c r="J5272" t="s">
        <v>137</v>
      </c>
      <c r="K5272" t="s">
        <v>163</v>
      </c>
      <c r="L5272" t="s">
        <v>15219</v>
      </c>
      <c r="M5272" t="s">
        <v>15220</v>
      </c>
      <c r="N5272">
        <v>1.0636111109999999</v>
      </c>
      <c r="O5272">
        <v>0</v>
      </c>
      <c r="P5272">
        <v>14</v>
      </c>
      <c r="Q5272">
        <v>0</v>
      </c>
      <c r="R5272">
        <v>0</v>
      </c>
      <c r="S5272">
        <v>0</v>
      </c>
      <c r="T5272">
        <v>2</v>
      </c>
      <c r="U5272">
        <v>0</v>
      </c>
      <c r="V5272">
        <v>0</v>
      </c>
      <c r="W5272">
        <v>0</v>
      </c>
      <c r="X5272">
        <v>2.4823748939803028</v>
      </c>
      <c r="Y5272">
        <v>0</v>
      </c>
      <c r="Z5272">
        <v>0</v>
      </c>
      <c r="AA5272">
        <v>0</v>
      </c>
      <c r="AB5272">
        <v>2.182672486017335</v>
      </c>
      <c r="AC5272">
        <v>0</v>
      </c>
      <c r="AD5272">
        <v>0</v>
      </c>
      <c r="AE5272">
        <v>4.6650473799976382</v>
      </c>
    </row>
    <row r="5273" spans="1:31" x14ac:dyDescent="0.25">
      <c r="A5273">
        <v>2390095</v>
      </c>
      <c r="B5273">
        <v>1</v>
      </c>
      <c r="C5273" t="s">
        <v>80</v>
      </c>
      <c r="D5273" t="s">
        <v>102</v>
      </c>
      <c r="E5273" t="s">
        <v>141</v>
      </c>
      <c r="F5273" t="s">
        <v>15221</v>
      </c>
      <c r="G5273" t="s">
        <v>206</v>
      </c>
      <c r="H5273" t="s">
        <v>143</v>
      </c>
      <c r="I5273" t="s">
        <v>136</v>
      </c>
      <c r="J5273" t="s">
        <v>137</v>
      </c>
      <c r="K5273" t="s">
        <v>163</v>
      </c>
      <c r="L5273" t="s">
        <v>15222</v>
      </c>
      <c r="M5273" t="s">
        <v>15223</v>
      </c>
      <c r="N5273">
        <v>1.4125000000000001</v>
      </c>
      <c r="O5273">
        <v>0</v>
      </c>
      <c r="P5273">
        <v>1</v>
      </c>
      <c r="Q5273">
        <v>1</v>
      </c>
      <c r="R5273">
        <v>3</v>
      </c>
      <c r="S5273">
        <v>1</v>
      </c>
      <c r="T5273">
        <v>2</v>
      </c>
      <c r="U5273">
        <v>0</v>
      </c>
      <c r="V5273">
        <v>0</v>
      </c>
      <c r="W5273">
        <v>0</v>
      </c>
      <c r="X5273">
        <v>0.10773221207895833</v>
      </c>
      <c r="Y5273">
        <v>15.38162071678712</v>
      </c>
      <c r="Z5273">
        <v>1.0351463759896875</v>
      </c>
      <c r="AA5273">
        <v>2.2084734549752496</v>
      </c>
      <c r="AB5273">
        <v>2.6337966435334668</v>
      </c>
      <c r="AC5273">
        <v>0</v>
      </c>
      <c r="AD5273">
        <v>0</v>
      </c>
      <c r="AE5273">
        <v>21.366769403364479</v>
      </c>
    </row>
    <row r="5274" spans="1:31" x14ac:dyDescent="0.25">
      <c r="A5274">
        <v>2390261</v>
      </c>
      <c r="B5274">
        <v>1</v>
      </c>
      <c r="C5274" t="s">
        <v>81</v>
      </c>
      <c r="D5274" t="s">
        <v>112</v>
      </c>
      <c r="E5274" t="s">
        <v>181</v>
      </c>
      <c r="F5274" t="s">
        <v>15224</v>
      </c>
      <c r="G5274" t="s">
        <v>231</v>
      </c>
      <c r="H5274" t="s">
        <v>135</v>
      </c>
      <c r="I5274" t="s">
        <v>136</v>
      </c>
      <c r="J5274" t="s">
        <v>137</v>
      </c>
      <c r="K5274" t="s">
        <v>163</v>
      </c>
      <c r="L5274" t="s">
        <v>15225</v>
      </c>
      <c r="M5274" t="s">
        <v>15226</v>
      </c>
      <c r="N5274">
        <v>1.260555555</v>
      </c>
      <c r="O5274">
        <v>0</v>
      </c>
      <c r="P5274">
        <v>10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2.5176429074855284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2.5176429074855284</v>
      </c>
    </row>
    <row r="5275" spans="1:31" x14ac:dyDescent="0.25">
      <c r="A5275">
        <v>2390238</v>
      </c>
      <c r="B5275">
        <v>1</v>
      </c>
      <c r="C5275" t="s">
        <v>81</v>
      </c>
      <c r="D5275" t="s">
        <v>122</v>
      </c>
      <c r="E5275" t="s">
        <v>181</v>
      </c>
      <c r="F5275" t="s">
        <v>15227</v>
      </c>
      <c r="G5275" t="s">
        <v>231</v>
      </c>
      <c r="H5275" t="s">
        <v>135</v>
      </c>
      <c r="I5275" t="s">
        <v>136</v>
      </c>
      <c r="J5275" t="s">
        <v>137</v>
      </c>
      <c r="K5275" t="s">
        <v>163</v>
      </c>
      <c r="L5275" t="s">
        <v>15228</v>
      </c>
      <c r="M5275" t="s">
        <v>15229</v>
      </c>
      <c r="N5275">
        <v>4.9466666659999996</v>
      </c>
      <c r="O5275">
        <v>0</v>
      </c>
      <c r="P5275">
        <v>4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5.3175634340467903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5.3175634340467903</v>
      </c>
    </row>
    <row r="5276" spans="1:31" x14ac:dyDescent="0.25">
      <c r="A5276">
        <v>2390026</v>
      </c>
      <c r="B5276">
        <v>1</v>
      </c>
      <c r="C5276" t="s">
        <v>80</v>
      </c>
      <c r="D5276" t="s">
        <v>102</v>
      </c>
      <c r="E5276" t="s">
        <v>157</v>
      </c>
      <c r="F5276" t="s">
        <v>15230</v>
      </c>
      <c r="G5276" t="s">
        <v>272</v>
      </c>
      <c r="H5276" t="s">
        <v>135</v>
      </c>
      <c r="I5276" t="s">
        <v>136</v>
      </c>
      <c r="J5276" t="s">
        <v>137</v>
      </c>
      <c r="K5276" t="s">
        <v>163</v>
      </c>
      <c r="L5276" t="s">
        <v>15231</v>
      </c>
      <c r="M5276" t="s">
        <v>15232</v>
      </c>
      <c r="N5276">
        <v>1.906111111</v>
      </c>
      <c r="O5276">
        <v>0</v>
      </c>
      <c r="P5276">
        <v>0</v>
      </c>
      <c r="Q5276">
        <v>0</v>
      </c>
      <c r="R5276">
        <v>8</v>
      </c>
      <c r="S5276">
        <v>0</v>
      </c>
      <c r="T5276">
        <v>4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1.349049470919625</v>
      </c>
      <c r="AA5276">
        <v>0</v>
      </c>
      <c r="AB5276">
        <v>3.020736916990189</v>
      </c>
      <c r="AC5276">
        <v>0</v>
      </c>
      <c r="AD5276">
        <v>0</v>
      </c>
      <c r="AE5276">
        <v>4.369786387909814</v>
      </c>
    </row>
    <row r="5277" spans="1:31" x14ac:dyDescent="0.25">
      <c r="A5277">
        <v>2390132</v>
      </c>
      <c r="B5277">
        <v>1</v>
      </c>
      <c r="C5277" t="s">
        <v>81</v>
      </c>
      <c r="D5277" t="s">
        <v>112</v>
      </c>
      <c r="E5277" t="s">
        <v>141</v>
      </c>
      <c r="F5277" t="s">
        <v>15233</v>
      </c>
      <c r="G5277" t="s">
        <v>162</v>
      </c>
      <c r="H5277" t="s">
        <v>143</v>
      </c>
      <c r="I5277" t="s">
        <v>136</v>
      </c>
      <c r="J5277" t="s">
        <v>137</v>
      </c>
      <c r="K5277" t="s">
        <v>163</v>
      </c>
      <c r="L5277" t="s">
        <v>15234</v>
      </c>
      <c r="M5277" t="s">
        <v>15235</v>
      </c>
      <c r="N5277">
        <v>1.251944444</v>
      </c>
      <c r="O5277">
        <v>1</v>
      </c>
      <c r="P5277">
        <v>517</v>
      </c>
      <c r="Q5277">
        <v>0</v>
      </c>
      <c r="R5277">
        <v>20</v>
      </c>
      <c r="S5277">
        <v>0</v>
      </c>
      <c r="T5277">
        <v>85</v>
      </c>
      <c r="U5277">
        <v>0</v>
      </c>
      <c r="V5277">
        <v>0</v>
      </c>
      <c r="W5277">
        <v>0.25998458189634999</v>
      </c>
      <c r="X5277">
        <v>107.187015803751</v>
      </c>
      <c r="Y5277">
        <v>0</v>
      </c>
      <c r="Z5277">
        <v>15.996641396919188</v>
      </c>
      <c r="AA5277">
        <v>0</v>
      </c>
      <c r="AB5277">
        <v>40.696239475228133</v>
      </c>
      <c r="AC5277">
        <v>0</v>
      </c>
      <c r="AD5277">
        <v>0</v>
      </c>
      <c r="AE5277">
        <v>164.13988125779466</v>
      </c>
    </row>
    <row r="5278" spans="1:31" x14ac:dyDescent="0.25">
      <c r="A5278">
        <v>2390536</v>
      </c>
      <c r="B5278">
        <v>1</v>
      </c>
      <c r="C5278" t="s">
        <v>80</v>
      </c>
      <c r="D5278" t="s">
        <v>83</v>
      </c>
      <c r="E5278" t="s">
        <v>141</v>
      </c>
      <c r="F5278" t="s">
        <v>15236</v>
      </c>
      <c r="G5278" t="s">
        <v>147</v>
      </c>
      <c r="H5278" t="s">
        <v>143</v>
      </c>
      <c r="I5278" t="s">
        <v>136</v>
      </c>
      <c r="J5278" t="s">
        <v>137</v>
      </c>
      <c r="K5278" t="s">
        <v>138</v>
      </c>
      <c r="L5278" t="s">
        <v>15237</v>
      </c>
      <c r="M5278" t="s">
        <v>15238</v>
      </c>
      <c r="N5278">
        <v>6.1805555549999998</v>
      </c>
      <c r="O5278">
        <v>10</v>
      </c>
      <c r="P5278">
        <v>2005</v>
      </c>
      <c r="Q5278">
        <v>0</v>
      </c>
      <c r="R5278">
        <v>0</v>
      </c>
      <c r="S5278">
        <v>18</v>
      </c>
      <c r="T5278">
        <v>328</v>
      </c>
      <c r="U5278">
        <v>6</v>
      </c>
      <c r="V5278">
        <v>17</v>
      </c>
      <c r="W5278">
        <v>18.054837978774668</v>
      </c>
      <c r="X5278">
        <v>2748.8810414192162</v>
      </c>
      <c r="Y5278">
        <v>0</v>
      </c>
      <c r="Z5278">
        <v>0</v>
      </c>
      <c r="AA5278">
        <v>637.92519655166768</v>
      </c>
      <c r="AB5278">
        <v>1700.7943161452463</v>
      </c>
      <c r="AC5278">
        <v>1513.6517643567895</v>
      </c>
      <c r="AD5278">
        <v>1452.9611944928106</v>
      </c>
      <c r="AE5278">
        <v>8072.2683509445051</v>
      </c>
    </row>
    <row r="5279" spans="1:31" x14ac:dyDescent="0.25">
      <c r="A5279">
        <v>2390413</v>
      </c>
      <c r="B5279">
        <v>1</v>
      </c>
      <c r="C5279" t="s">
        <v>81</v>
      </c>
      <c r="D5279" t="s">
        <v>112</v>
      </c>
      <c r="E5279" t="s">
        <v>181</v>
      </c>
      <c r="F5279" t="s">
        <v>15239</v>
      </c>
      <c r="G5279" t="s">
        <v>183</v>
      </c>
      <c r="H5279" t="s">
        <v>135</v>
      </c>
      <c r="I5279" t="s">
        <v>136</v>
      </c>
      <c r="J5279" t="s">
        <v>137</v>
      </c>
      <c r="K5279" t="s">
        <v>163</v>
      </c>
      <c r="L5279" t="s">
        <v>15240</v>
      </c>
      <c r="M5279" t="s">
        <v>15241</v>
      </c>
      <c r="N5279">
        <v>2.8824999999999998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0.97426337042776012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0.97426337042776012</v>
      </c>
    </row>
    <row r="5280" spans="1:31" x14ac:dyDescent="0.25">
      <c r="A5280">
        <v>2390098</v>
      </c>
      <c r="B5280">
        <v>1</v>
      </c>
      <c r="C5280" t="s">
        <v>80</v>
      </c>
      <c r="D5280" t="s">
        <v>97</v>
      </c>
      <c r="E5280" t="s">
        <v>141</v>
      </c>
      <c r="F5280" t="s">
        <v>15242</v>
      </c>
      <c r="G5280" t="s">
        <v>147</v>
      </c>
      <c r="H5280" t="s">
        <v>143</v>
      </c>
      <c r="I5280" t="s">
        <v>136</v>
      </c>
      <c r="J5280" t="s">
        <v>137</v>
      </c>
      <c r="K5280" t="s">
        <v>138</v>
      </c>
      <c r="L5280" t="s">
        <v>15243</v>
      </c>
      <c r="M5280" t="s">
        <v>15244</v>
      </c>
      <c r="N5280">
        <v>7.1302777769999999</v>
      </c>
      <c r="O5280">
        <v>0</v>
      </c>
      <c r="P5280">
        <v>29</v>
      </c>
      <c r="Q5280">
        <v>0</v>
      </c>
      <c r="R5280">
        <v>36</v>
      </c>
      <c r="S5280">
        <v>0</v>
      </c>
      <c r="T5280">
        <v>12</v>
      </c>
      <c r="U5280">
        <v>0</v>
      </c>
      <c r="V5280">
        <v>0</v>
      </c>
      <c r="W5280">
        <v>0</v>
      </c>
      <c r="X5280">
        <v>102.76881559527014</v>
      </c>
      <c r="Y5280">
        <v>0</v>
      </c>
      <c r="Z5280">
        <v>103.43645286016439</v>
      </c>
      <c r="AA5280">
        <v>0</v>
      </c>
      <c r="AB5280">
        <v>64.144588909344264</v>
      </c>
      <c r="AC5280">
        <v>0</v>
      </c>
      <c r="AD5280">
        <v>0</v>
      </c>
      <c r="AE5280">
        <v>270.34985736477881</v>
      </c>
    </row>
    <row r="5281" spans="1:31" x14ac:dyDescent="0.25">
      <c r="A5281">
        <v>2390350</v>
      </c>
      <c r="B5281">
        <v>1</v>
      </c>
      <c r="C5281" t="s">
        <v>80</v>
      </c>
      <c r="D5281" t="s">
        <v>93</v>
      </c>
      <c r="E5281" t="s">
        <v>157</v>
      </c>
      <c r="F5281" t="s">
        <v>15245</v>
      </c>
      <c r="G5281" t="s">
        <v>297</v>
      </c>
      <c r="H5281" t="s">
        <v>135</v>
      </c>
      <c r="I5281" t="s">
        <v>136</v>
      </c>
      <c r="J5281" t="s">
        <v>137</v>
      </c>
      <c r="K5281" t="s">
        <v>163</v>
      </c>
      <c r="L5281" t="s">
        <v>15246</v>
      </c>
      <c r="M5281" t="s">
        <v>15247</v>
      </c>
      <c r="N5281">
        <v>3.7708333330000001</v>
      </c>
      <c r="O5281">
        <v>0</v>
      </c>
      <c r="P5281">
        <v>3</v>
      </c>
      <c r="Q5281">
        <v>0</v>
      </c>
      <c r="R5281">
        <v>0</v>
      </c>
      <c r="S5281">
        <v>0</v>
      </c>
      <c r="T5281">
        <v>7</v>
      </c>
      <c r="U5281">
        <v>0</v>
      </c>
      <c r="V5281">
        <v>0</v>
      </c>
      <c r="W5281">
        <v>0</v>
      </c>
      <c r="X5281">
        <v>1.2676060650615417</v>
      </c>
      <c r="Y5281">
        <v>0</v>
      </c>
      <c r="Z5281">
        <v>0</v>
      </c>
      <c r="AA5281">
        <v>0</v>
      </c>
      <c r="AB5281">
        <v>18.542482108882503</v>
      </c>
      <c r="AC5281">
        <v>0</v>
      </c>
      <c r="AD5281">
        <v>0</v>
      </c>
      <c r="AE5281">
        <v>19.810088173944045</v>
      </c>
    </row>
    <row r="5282" spans="1:31" x14ac:dyDescent="0.25">
      <c r="A5282">
        <v>2390058</v>
      </c>
      <c r="B5282">
        <v>1</v>
      </c>
      <c r="C5282" t="s">
        <v>80</v>
      </c>
      <c r="D5282" t="s">
        <v>101</v>
      </c>
      <c r="E5282" t="s">
        <v>157</v>
      </c>
      <c r="F5282" t="s">
        <v>15248</v>
      </c>
      <c r="G5282" t="s">
        <v>213</v>
      </c>
      <c r="H5282" t="s">
        <v>135</v>
      </c>
      <c r="I5282" t="s">
        <v>136</v>
      </c>
      <c r="J5282" t="s">
        <v>137</v>
      </c>
      <c r="K5282" t="s">
        <v>163</v>
      </c>
      <c r="L5282" t="s">
        <v>15249</v>
      </c>
      <c r="M5282" t="s">
        <v>15250</v>
      </c>
      <c r="N5282">
        <v>1.4580555550000001</v>
      </c>
      <c r="O5282">
        <v>0</v>
      </c>
      <c r="P5282">
        <v>95</v>
      </c>
      <c r="Q5282">
        <v>0</v>
      </c>
      <c r="R5282">
        <v>0</v>
      </c>
      <c r="S5282">
        <v>0</v>
      </c>
      <c r="T5282">
        <v>2</v>
      </c>
      <c r="U5282">
        <v>0</v>
      </c>
      <c r="V5282">
        <v>0</v>
      </c>
      <c r="W5282">
        <v>0</v>
      </c>
      <c r="X5282">
        <v>22.54758613326328</v>
      </c>
      <c r="Y5282">
        <v>0</v>
      </c>
      <c r="Z5282">
        <v>0</v>
      </c>
      <c r="AA5282">
        <v>0</v>
      </c>
      <c r="AB5282">
        <v>2.666949446297012</v>
      </c>
      <c r="AC5282">
        <v>0</v>
      </c>
      <c r="AD5282">
        <v>0</v>
      </c>
      <c r="AE5282">
        <v>25.214535579560291</v>
      </c>
    </row>
    <row r="5283" spans="1:31" x14ac:dyDescent="0.25">
      <c r="A5283">
        <v>2390499</v>
      </c>
      <c r="B5283">
        <v>1</v>
      </c>
      <c r="C5283" t="s">
        <v>81</v>
      </c>
      <c r="D5283" t="s">
        <v>123</v>
      </c>
      <c r="E5283" t="s">
        <v>157</v>
      </c>
      <c r="F5283" t="s">
        <v>15251</v>
      </c>
      <c r="G5283" t="s">
        <v>272</v>
      </c>
      <c r="H5283" t="s">
        <v>135</v>
      </c>
      <c r="I5283" t="s">
        <v>136</v>
      </c>
      <c r="J5283" t="s">
        <v>137</v>
      </c>
      <c r="K5283" t="s">
        <v>163</v>
      </c>
      <c r="L5283" t="s">
        <v>15252</v>
      </c>
      <c r="M5283" t="s">
        <v>15253</v>
      </c>
      <c r="N5283">
        <v>2.1397222220000001</v>
      </c>
      <c r="O5283">
        <v>0</v>
      </c>
      <c r="P5283">
        <v>128</v>
      </c>
      <c r="Q5283">
        <v>0</v>
      </c>
      <c r="R5283">
        <v>0</v>
      </c>
      <c r="S5283">
        <v>0</v>
      </c>
      <c r="T5283">
        <v>44</v>
      </c>
      <c r="U5283">
        <v>0</v>
      </c>
      <c r="V5283">
        <v>0</v>
      </c>
      <c r="W5283">
        <v>0</v>
      </c>
      <c r="X5283">
        <v>83.661394675945317</v>
      </c>
      <c r="Y5283">
        <v>0</v>
      </c>
      <c r="Z5283">
        <v>0</v>
      </c>
      <c r="AA5283">
        <v>0</v>
      </c>
      <c r="AB5283">
        <v>27.720928520610151</v>
      </c>
      <c r="AC5283">
        <v>0</v>
      </c>
      <c r="AD5283">
        <v>0</v>
      </c>
      <c r="AE5283">
        <v>111.38232319655546</v>
      </c>
    </row>
    <row r="5284" spans="1:31" x14ac:dyDescent="0.25">
      <c r="A5284">
        <v>2389998</v>
      </c>
      <c r="B5284">
        <v>1</v>
      </c>
      <c r="C5284" t="s">
        <v>80</v>
      </c>
      <c r="D5284" t="s">
        <v>100</v>
      </c>
      <c r="E5284" t="s">
        <v>153</v>
      </c>
      <c r="F5284" t="s">
        <v>3176</v>
      </c>
      <c r="G5284" t="s">
        <v>162</v>
      </c>
      <c r="H5284" t="s">
        <v>143</v>
      </c>
      <c r="I5284" t="s">
        <v>136</v>
      </c>
      <c r="J5284" t="s">
        <v>137</v>
      </c>
      <c r="K5284" t="s">
        <v>163</v>
      </c>
      <c r="L5284" t="s">
        <v>15254</v>
      </c>
      <c r="M5284" t="s">
        <v>15255</v>
      </c>
      <c r="N5284">
        <v>0.43833333299999999</v>
      </c>
      <c r="O5284">
        <v>2</v>
      </c>
      <c r="P5284">
        <v>1340</v>
      </c>
      <c r="Q5284">
        <v>14</v>
      </c>
      <c r="R5284">
        <v>143</v>
      </c>
      <c r="S5284">
        <v>29</v>
      </c>
      <c r="T5284">
        <v>115</v>
      </c>
      <c r="U5284">
        <v>2</v>
      </c>
      <c r="V5284">
        <v>0</v>
      </c>
      <c r="W5284">
        <v>0.181759952664035</v>
      </c>
      <c r="X5284">
        <v>197.14926687907902</v>
      </c>
      <c r="Y5284">
        <v>11.906209695197647</v>
      </c>
      <c r="Z5284">
        <v>56.553995158004589</v>
      </c>
      <c r="AA5284">
        <v>58.819643669907649</v>
      </c>
      <c r="AB5284">
        <v>57.611092766681104</v>
      </c>
      <c r="AC5284">
        <v>53.879687204967496</v>
      </c>
      <c r="AD5284">
        <v>0</v>
      </c>
      <c r="AE5284">
        <v>436.10165532650149</v>
      </c>
    </row>
    <row r="5285" spans="1:31" x14ac:dyDescent="0.25">
      <c r="A5285">
        <v>2390307</v>
      </c>
      <c r="B5285">
        <v>1</v>
      </c>
      <c r="C5285" t="s">
        <v>80</v>
      </c>
      <c r="D5285" t="s">
        <v>105</v>
      </c>
      <c r="E5285" t="s">
        <v>153</v>
      </c>
      <c r="F5285" t="s">
        <v>1724</v>
      </c>
      <c r="G5285" t="s">
        <v>162</v>
      </c>
      <c r="H5285" t="s">
        <v>143</v>
      </c>
      <c r="I5285" t="s">
        <v>136</v>
      </c>
      <c r="J5285" t="s">
        <v>137</v>
      </c>
      <c r="K5285" t="s">
        <v>163</v>
      </c>
      <c r="L5285" t="s">
        <v>15256</v>
      </c>
      <c r="M5285" t="s">
        <v>15257</v>
      </c>
      <c r="N5285">
        <v>0.67583333300000004</v>
      </c>
      <c r="O5285">
        <v>1</v>
      </c>
      <c r="P5285">
        <v>299</v>
      </c>
      <c r="Q5285">
        <v>2</v>
      </c>
      <c r="R5285">
        <v>19</v>
      </c>
      <c r="S5285">
        <v>15</v>
      </c>
      <c r="T5285">
        <v>65</v>
      </c>
      <c r="U5285">
        <v>4</v>
      </c>
      <c r="V5285">
        <v>0</v>
      </c>
      <c r="W5285">
        <v>0.64691700948585951</v>
      </c>
      <c r="X5285">
        <v>38.757254402504685</v>
      </c>
      <c r="Y5285">
        <v>1.7372155875337898</v>
      </c>
      <c r="Z5285">
        <v>3.6064027604445759</v>
      </c>
      <c r="AA5285">
        <v>101.2536735682562</v>
      </c>
      <c r="AB5285">
        <v>56.055175221879814</v>
      </c>
      <c r="AC5285">
        <v>40.634900766947538</v>
      </c>
      <c r="AD5285">
        <v>0</v>
      </c>
      <c r="AE5285">
        <v>242.69153931705245</v>
      </c>
    </row>
    <row r="5286" spans="1:31" x14ac:dyDescent="0.25">
      <c r="A5286">
        <v>2390284</v>
      </c>
      <c r="B5286">
        <v>1</v>
      </c>
      <c r="C5286" t="s">
        <v>81</v>
      </c>
      <c r="D5286" t="s">
        <v>112</v>
      </c>
      <c r="E5286" t="s">
        <v>153</v>
      </c>
      <c r="F5286" t="s">
        <v>7096</v>
      </c>
      <c r="G5286" t="s">
        <v>162</v>
      </c>
      <c r="H5286" t="s">
        <v>143</v>
      </c>
      <c r="I5286" t="s">
        <v>136</v>
      </c>
      <c r="J5286" t="s">
        <v>137</v>
      </c>
      <c r="K5286" t="s">
        <v>163</v>
      </c>
      <c r="L5286" t="s">
        <v>15258</v>
      </c>
      <c r="M5286" t="s">
        <v>15259</v>
      </c>
      <c r="N5286">
        <v>0.393055555</v>
      </c>
      <c r="O5286">
        <v>1</v>
      </c>
      <c r="P5286">
        <v>1288</v>
      </c>
      <c r="Q5286">
        <v>5</v>
      </c>
      <c r="R5286">
        <v>38</v>
      </c>
      <c r="S5286">
        <v>7</v>
      </c>
      <c r="T5286">
        <v>68</v>
      </c>
      <c r="U5286">
        <v>1</v>
      </c>
      <c r="V5286">
        <v>0</v>
      </c>
      <c r="W5286">
        <v>7.762945747440278E-2</v>
      </c>
      <c r="X5286">
        <v>48.277789426691221</v>
      </c>
      <c r="Y5286">
        <v>14.502279187336766</v>
      </c>
      <c r="Z5286">
        <v>6.6312386987004901</v>
      </c>
      <c r="AA5286">
        <v>13.306838447049147</v>
      </c>
      <c r="AB5286">
        <v>12.602946299282699</v>
      </c>
      <c r="AC5286">
        <v>59.69607802520558</v>
      </c>
      <c r="AD5286">
        <v>0</v>
      </c>
      <c r="AE5286">
        <v>155.09479954174031</v>
      </c>
    </row>
    <row r="5287" spans="1:31" x14ac:dyDescent="0.25">
      <c r="A5287">
        <v>2390539</v>
      </c>
      <c r="B5287">
        <v>1</v>
      </c>
      <c r="C5287" t="s">
        <v>80</v>
      </c>
      <c r="D5287" t="s">
        <v>93</v>
      </c>
      <c r="E5287" t="s">
        <v>132</v>
      </c>
      <c r="F5287" t="s">
        <v>15260</v>
      </c>
      <c r="G5287" t="s">
        <v>213</v>
      </c>
      <c r="H5287" t="s">
        <v>135</v>
      </c>
      <c r="I5287" t="s">
        <v>136</v>
      </c>
      <c r="J5287" t="s">
        <v>137</v>
      </c>
      <c r="K5287" t="s">
        <v>163</v>
      </c>
      <c r="L5287" t="s">
        <v>15261</v>
      </c>
      <c r="M5287" t="s">
        <v>15262</v>
      </c>
      <c r="N5287">
        <v>0.325555555</v>
      </c>
      <c r="O5287">
        <v>0</v>
      </c>
      <c r="P5287">
        <v>95</v>
      </c>
      <c r="Q5287">
        <v>0</v>
      </c>
      <c r="R5287">
        <v>18</v>
      </c>
      <c r="S5287">
        <v>0</v>
      </c>
      <c r="T5287">
        <v>14</v>
      </c>
      <c r="U5287">
        <v>0</v>
      </c>
      <c r="V5287">
        <v>0</v>
      </c>
      <c r="W5287">
        <v>0</v>
      </c>
      <c r="X5287">
        <v>0.5391370127174665</v>
      </c>
      <c r="Y5287">
        <v>0</v>
      </c>
      <c r="Z5287">
        <v>11.93795288985806</v>
      </c>
      <c r="AA5287">
        <v>0</v>
      </c>
      <c r="AB5287">
        <v>0</v>
      </c>
      <c r="AC5287">
        <v>0</v>
      </c>
      <c r="AD5287">
        <v>0</v>
      </c>
      <c r="AE5287">
        <v>12.477089902575527</v>
      </c>
    </row>
    <row r="5288" spans="1:31" x14ac:dyDescent="0.25">
      <c r="A5288">
        <v>2390041</v>
      </c>
      <c r="B5288">
        <v>1</v>
      </c>
      <c r="C5288" t="s">
        <v>80</v>
      </c>
      <c r="D5288" t="s">
        <v>100</v>
      </c>
      <c r="E5288" t="s">
        <v>153</v>
      </c>
      <c r="F5288" t="s">
        <v>13391</v>
      </c>
      <c r="G5288" t="s">
        <v>134</v>
      </c>
      <c r="H5288" t="s">
        <v>143</v>
      </c>
      <c r="I5288" t="s">
        <v>136</v>
      </c>
      <c r="J5288" t="s">
        <v>137</v>
      </c>
      <c r="K5288" t="s">
        <v>138</v>
      </c>
      <c r="L5288" t="s">
        <v>15263</v>
      </c>
      <c r="M5288" t="s">
        <v>15264</v>
      </c>
      <c r="N5288">
        <v>8.5794444439999999</v>
      </c>
      <c r="O5288">
        <v>4</v>
      </c>
      <c r="P5288">
        <v>942</v>
      </c>
      <c r="Q5288">
        <v>26</v>
      </c>
      <c r="R5288">
        <v>378</v>
      </c>
      <c r="S5288">
        <v>14</v>
      </c>
      <c r="T5288">
        <v>199</v>
      </c>
      <c r="U5288">
        <v>2</v>
      </c>
      <c r="V5288">
        <v>0</v>
      </c>
      <c r="W5288">
        <v>21.598609551284</v>
      </c>
      <c r="X5288">
        <v>1627.5064347324876</v>
      </c>
      <c r="Y5288">
        <v>106.70532466079742</v>
      </c>
      <c r="Z5288">
        <v>1170.4185895592011</v>
      </c>
      <c r="AA5288">
        <v>1973.7523680110571</v>
      </c>
      <c r="AB5288">
        <v>1131.5867374641743</v>
      </c>
      <c r="AC5288">
        <v>299.11513736434654</v>
      </c>
      <c r="AD5288">
        <v>0</v>
      </c>
      <c r="AE5288">
        <v>6330.6832013433486</v>
      </c>
    </row>
    <row r="5289" spans="1:31" x14ac:dyDescent="0.25">
      <c r="A5289">
        <v>2389972</v>
      </c>
      <c r="B5289">
        <v>1</v>
      </c>
      <c r="C5289" t="s">
        <v>80</v>
      </c>
      <c r="D5289" t="s">
        <v>107</v>
      </c>
      <c r="E5289" t="s">
        <v>279</v>
      </c>
      <c r="F5289" t="s">
        <v>8514</v>
      </c>
      <c r="G5289" t="s">
        <v>162</v>
      </c>
      <c r="H5289" t="s">
        <v>143</v>
      </c>
      <c r="I5289" t="s">
        <v>136</v>
      </c>
      <c r="J5289" t="s">
        <v>137</v>
      </c>
      <c r="K5289" t="s">
        <v>163</v>
      </c>
      <c r="L5289" t="s">
        <v>15265</v>
      </c>
      <c r="M5289" t="s">
        <v>15266</v>
      </c>
      <c r="N5289">
        <v>0.72666666599999996</v>
      </c>
      <c r="O5289">
        <v>5</v>
      </c>
      <c r="P5289">
        <v>229</v>
      </c>
      <c r="Q5289">
        <v>20</v>
      </c>
      <c r="R5289">
        <v>20</v>
      </c>
      <c r="S5289">
        <v>8</v>
      </c>
      <c r="T5289">
        <v>18</v>
      </c>
      <c r="U5289">
        <v>1</v>
      </c>
      <c r="V5289">
        <v>0</v>
      </c>
      <c r="W5289">
        <v>2.3253259641899708</v>
      </c>
      <c r="X5289">
        <v>19.996965601651056</v>
      </c>
      <c r="Y5289">
        <v>8.5512176764256029</v>
      </c>
      <c r="Z5289">
        <v>0.77221004478328892</v>
      </c>
      <c r="AA5289">
        <v>13.796796997102465</v>
      </c>
      <c r="AB5289">
        <v>3.9230306664526831</v>
      </c>
      <c r="AC5289">
        <v>9.9505417953441491</v>
      </c>
      <c r="AD5289">
        <v>0</v>
      </c>
      <c r="AE5289">
        <v>59.316088745949216</v>
      </c>
    </row>
    <row r="5290" spans="1:31" x14ac:dyDescent="0.25">
      <c r="A5290">
        <v>2390141</v>
      </c>
      <c r="B5290">
        <v>1</v>
      </c>
      <c r="C5290" t="s">
        <v>81</v>
      </c>
      <c r="D5290" t="s">
        <v>121</v>
      </c>
      <c r="E5290" t="s">
        <v>141</v>
      </c>
      <c r="F5290" t="s">
        <v>15267</v>
      </c>
      <c r="G5290" t="s">
        <v>206</v>
      </c>
      <c r="H5290" t="s">
        <v>143</v>
      </c>
      <c r="I5290" t="s">
        <v>136</v>
      </c>
      <c r="J5290" t="s">
        <v>137</v>
      </c>
      <c r="K5290" t="s">
        <v>163</v>
      </c>
      <c r="L5290" t="s">
        <v>15268</v>
      </c>
      <c r="M5290" t="s">
        <v>15269</v>
      </c>
      <c r="N5290">
        <v>1.0577777770000001</v>
      </c>
      <c r="O5290">
        <v>0</v>
      </c>
      <c r="P5290">
        <v>0</v>
      </c>
      <c r="Q5290">
        <v>0</v>
      </c>
      <c r="R5290">
        <v>1</v>
      </c>
      <c r="S5290">
        <v>1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1.6801388418752665</v>
      </c>
      <c r="AB5290">
        <v>0</v>
      </c>
      <c r="AC5290">
        <v>0</v>
      </c>
      <c r="AD5290">
        <v>0</v>
      </c>
      <c r="AE5290">
        <v>1.6801388418752665</v>
      </c>
    </row>
    <row r="5291" spans="1:31" x14ac:dyDescent="0.25">
      <c r="A5291">
        <v>2390513</v>
      </c>
      <c r="B5291">
        <v>1</v>
      </c>
      <c r="C5291" t="s">
        <v>80</v>
      </c>
      <c r="D5291" t="s">
        <v>106</v>
      </c>
      <c r="E5291" t="s">
        <v>157</v>
      </c>
      <c r="F5291" t="s">
        <v>15270</v>
      </c>
      <c r="G5291" t="s">
        <v>272</v>
      </c>
      <c r="H5291" t="s">
        <v>135</v>
      </c>
      <c r="I5291" t="s">
        <v>136</v>
      </c>
      <c r="J5291" t="s">
        <v>137</v>
      </c>
      <c r="K5291" t="s">
        <v>163</v>
      </c>
      <c r="L5291" t="s">
        <v>15271</v>
      </c>
      <c r="M5291" t="s">
        <v>15272</v>
      </c>
      <c r="N5291">
        <v>2.5508333329999999</v>
      </c>
      <c r="O5291">
        <v>0</v>
      </c>
      <c r="P5291">
        <v>2</v>
      </c>
      <c r="Q5291">
        <v>0</v>
      </c>
      <c r="R5291">
        <v>1</v>
      </c>
      <c r="S5291">
        <v>0</v>
      </c>
      <c r="T5291">
        <v>3</v>
      </c>
      <c r="U5291">
        <v>0</v>
      </c>
      <c r="V5291">
        <v>0</v>
      </c>
      <c r="W5291">
        <v>0</v>
      </c>
      <c r="X5291">
        <v>1.7257175321028124</v>
      </c>
      <c r="Y5291">
        <v>0</v>
      </c>
      <c r="Z5291">
        <v>0.14327112041819834</v>
      </c>
      <c r="AA5291">
        <v>0</v>
      </c>
      <c r="AB5291">
        <v>3.6192995234675442</v>
      </c>
      <c r="AC5291">
        <v>0</v>
      </c>
      <c r="AD5291">
        <v>0</v>
      </c>
      <c r="AE5291">
        <v>5.4882881759885551</v>
      </c>
    </row>
    <row r="5292" spans="1:31" x14ac:dyDescent="0.25">
      <c r="A5292">
        <v>2390121</v>
      </c>
      <c r="B5292">
        <v>1</v>
      </c>
      <c r="C5292" t="s">
        <v>81</v>
      </c>
      <c r="D5292" t="s">
        <v>115</v>
      </c>
      <c r="E5292" t="s">
        <v>153</v>
      </c>
      <c r="F5292" t="s">
        <v>1781</v>
      </c>
      <c r="G5292" t="s">
        <v>162</v>
      </c>
      <c r="H5292" t="s">
        <v>143</v>
      </c>
      <c r="I5292" t="s">
        <v>136</v>
      </c>
      <c r="J5292" t="s">
        <v>137</v>
      </c>
      <c r="K5292" t="s">
        <v>163</v>
      </c>
      <c r="L5292" t="s">
        <v>15273</v>
      </c>
      <c r="M5292" t="s">
        <v>15274</v>
      </c>
      <c r="N5292">
        <v>0.119722222</v>
      </c>
      <c r="O5292">
        <v>0</v>
      </c>
      <c r="P5292">
        <v>2784</v>
      </c>
      <c r="Q5292">
        <v>0</v>
      </c>
      <c r="R5292">
        <v>54</v>
      </c>
      <c r="S5292">
        <v>10</v>
      </c>
      <c r="T5292">
        <v>383</v>
      </c>
      <c r="U5292">
        <v>1</v>
      </c>
      <c r="V5292">
        <v>1</v>
      </c>
      <c r="W5292">
        <v>0</v>
      </c>
      <c r="X5292">
        <v>207.67896392693996</v>
      </c>
      <c r="Y5292">
        <v>0</v>
      </c>
      <c r="Z5292">
        <v>2.9898424148693543</v>
      </c>
      <c r="AA5292">
        <v>13.130143895504746</v>
      </c>
      <c r="AB5292">
        <v>33.885627321226444</v>
      </c>
      <c r="AC5292">
        <v>1.9646402078322334</v>
      </c>
      <c r="AD5292">
        <v>20.615707315949994</v>
      </c>
      <c r="AE5292">
        <v>280.26492508232269</v>
      </c>
    </row>
    <row r="5293" spans="1:31" x14ac:dyDescent="0.25">
      <c r="A5293">
        <v>2389978</v>
      </c>
      <c r="B5293">
        <v>1</v>
      </c>
      <c r="C5293" t="s">
        <v>81</v>
      </c>
      <c r="D5293" t="s">
        <v>123</v>
      </c>
      <c r="E5293" t="s">
        <v>153</v>
      </c>
      <c r="F5293" t="s">
        <v>15275</v>
      </c>
      <c r="G5293" t="s">
        <v>162</v>
      </c>
      <c r="H5293" t="s">
        <v>143</v>
      </c>
      <c r="I5293" t="s">
        <v>136</v>
      </c>
      <c r="J5293" t="s">
        <v>137</v>
      </c>
      <c r="K5293" t="s">
        <v>163</v>
      </c>
      <c r="L5293" t="s">
        <v>15276</v>
      </c>
      <c r="M5293" t="s">
        <v>15277</v>
      </c>
      <c r="N5293">
        <v>0.67416666599999997</v>
      </c>
      <c r="O5293">
        <v>6</v>
      </c>
      <c r="P5293">
        <v>0</v>
      </c>
      <c r="Q5293">
        <v>172</v>
      </c>
      <c r="R5293">
        <v>1</v>
      </c>
      <c r="S5293">
        <v>40</v>
      </c>
      <c r="T5293">
        <v>0</v>
      </c>
      <c r="U5293">
        <v>0</v>
      </c>
      <c r="V5293">
        <v>0</v>
      </c>
      <c r="W5293">
        <v>0.92734950371038993</v>
      </c>
      <c r="X5293">
        <v>0</v>
      </c>
      <c r="Y5293">
        <v>45.021128295799087</v>
      </c>
      <c r="Z5293">
        <v>0</v>
      </c>
      <c r="AA5293">
        <v>18.448618137387623</v>
      </c>
      <c r="AB5293">
        <v>0</v>
      </c>
      <c r="AC5293">
        <v>0</v>
      </c>
      <c r="AD5293">
        <v>0</v>
      </c>
      <c r="AE5293">
        <v>64.397095936897102</v>
      </c>
    </row>
    <row r="5294" spans="1:31" x14ac:dyDescent="0.25">
      <c r="A5294">
        <v>2390184</v>
      </c>
      <c r="B5294">
        <v>1</v>
      </c>
      <c r="C5294" t="s">
        <v>81</v>
      </c>
      <c r="D5294" t="s">
        <v>123</v>
      </c>
      <c r="E5294" t="s">
        <v>181</v>
      </c>
      <c r="F5294" t="s">
        <v>15278</v>
      </c>
      <c r="G5294" t="s">
        <v>235</v>
      </c>
      <c r="H5294" t="s">
        <v>135</v>
      </c>
      <c r="I5294" t="s">
        <v>136</v>
      </c>
      <c r="J5294" t="s">
        <v>3</v>
      </c>
      <c r="K5294" t="s">
        <v>163</v>
      </c>
      <c r="L5294" t="s">
        <v>15279</v>
      </c>
      <c r="M5294" t="s">
        <v>15280</v>
      </c>
      <c r="N5294">
        <v>2.3763888880000001</v>
      </c>
      <c r="O5294">
        <v>0</v>
      </c>
      <c r="P5294">
        <v>4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1.8765117568665333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1.8765117568665333</v>
      </c>
    </row>
    <row r="5295" spans="1:31" x14ac:dyDescent="0.25">
      <c r="A5295">
        <v>2390078</v>
      </c>
      <c r="B5295">
        <v>1</v>
      </c>
      <c r="C5295" t="s">
        <v>80</v>
      </c>
      <c r="D5295" t="s">
        <v>88</v>
      </c>
      <c r="E5295" t="s">
        <v>181</v>
      </c>
      <c r="F5295" t="s">
        <v>15281</v>
      </c>
      <c r="G5295" t="s">
        <v>183</v>
      </c>
      <c r="H5295" t="s">
        <v>135</v>
      </c>
      <c r="I5295" t="s">
        <v>136</v>
      </c>
      <c r="J5295" t="s">
        <v>137</v>
      </c>
      <c r="K5295" t="s">
        <v>163</v>
      </c>
      <c r="L5295" t="s">
        <v>15282</v>
      </c>
      <c r="M5295" t="s">
        <v>15283</v>
      </c>
      <c r="N5295">
        <v>1.5766666659999999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1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6.1432179086487295</v>
      </c>
      <c r="AC5295">
        <v>0</v>
      </c>
      <c r="AD5295">
        <v>0</v>
      </c>
      <c r="AE5295">
        <v>6.1432179086487295</v>
      </c>
    </row>
    <row r="5296" spans="1:31" x14ac:dyDescent="0.25">
      <c r="A5296">
        <v>2390327</v>
      </c>
      <c r="B5296">
        <v>1</v>
      </c>
      <c r="C5296" t="s">
        <v>80</v>
      </c>
      <c r="D5296" t="s">
        <v>107</v>
      </c>
      <c r="E5296" t="s">
        <v>181</v>
      </c>
      <c r="F5296" t="s">
        <v>13650</v>
      </c>
      <c r="G5296" t="s">
        <v>231</v>
      </c>
      <c r="H5296" t="s">
        <v>135</v>
      </c>
      <c r="I5296" t="s">
        <v>136</v>
      </c>
      <c r="J5296" t="s">
        <v>137</v>
      </c>
      <c r="K5296" t="s">
        <v>163</v>
      </c>
      <c r="L5296" t="s">
        <v>15284</v>
      </c>
      <c r="M5296" t="s">
        <v>15285</v>
      </c>
      <c r="N5296">
        <v>3.3458333329999999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0.92009946561997502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0.92009946561997502</v>
      </c>
    </row>
    <row r="5297" spans="1:31" x14ac:dyDescent="0.25">
      <c r="A5297">
        <v>2390433</v>
      </c>
      <c r="B5297">
        <v>1</v>
      </c>
      <c r="C5297" t="s">
        <v>80</v>
      </c>
      <c r="D5297" t="s">
        <v>106</v>
      </c>
      <c r="E5297" t="s">
        <v>157</v>
      </c>
      <c r="F5297" t="s">
        <v>4015</v>
      </c>
      <c r="G5297" t="s">
        <v>272</v>
      </c>
      <c r="H5297" t="s">
        <v>135</v>
      </c>
      <c r="I5297" t="s">
        <v>136</v>
      </c>
      <c r="J5297" t="s">
        <v>137</v>
      </c>
      <c r="K5297" t="s">
        <v>163</v>
      </c>
      <c r="L5297" t="s">
        <v>15286</v>
      </c>
      <c r="M5297" t="s">
        <v>15287</v>
      </c>
      <c r="N5297">
        <v>0.96166666599999995</v>
      </c>
      <c r="O5297">
        <v>0</v>
      </c>
      <c r="P5297">
        <v>13</v>
      </c>
      <c r="Q5297">
        <v>0</v>
      </c>
      <c r="R5297">
        <v>1</v>
      </c>
      <c r="S5297">
        <v>0</v>
      </c>
      <c r="T5297">
        <v>1</v>
      </c>
      <c r="U5297">
        <v>0</v>
      </c>
      <c r="V5297">
        <v>0</v>
      </c>
      <c r="W5297">
        <v>0</v>
      </c>
      <c r="X5297">
        <v>0.81172477411447508</v>
      </c>
      <c r="Y5297">
        <v>0</v>
      </c>
      <c r="Z5297">
        <v>0.10985817792833666</v>
      </c>
      <c r="AA5297">
        <v>0</v>
      </c>
      <c r="AB5297">
        <v>1.3915761618609166</v>
      </c>
      <c r="AC5297">
        <v>0</v>
      </c>
      <c r="AD5297">
        <v>0</v>
      </c>
      <c r="AE5297">
        <v>2.3131591139037284</v>
      </c>
    </row>
    <row r="5298" spans="1:31" x14ac:dyDescent="0.25">
      <c r="A5298">
        <v>2390416</v>
      </c>
      <c r="B5298">
        <v>1</v>
      </c>
      <c r="C5298" t="s">
        <v>81</v>
      </c>
      <c r="D5298" t="s">
        <v>119</v>
      </c>
      <c r="E5298" t="s">
        <v>157</v>
      </c>
      <c r="F5298" t="s">
        <v>15288</v>
      </c>
      <c r="G5298" t="s">
        <v>297</v>
      </c>
      <c r="H5298" t="s">
        <v>135</v>
      </c>
      <c r="I5298" t="s">
        <v>136</v>
      </c>
      <c r="J5298" t="s">
        <v>137</v>
      </c>
      <c r="K5298" t="s">
        <v>163</v>
      </c>
      <c r="L5298" t="s">
        <v>15289</v>
      </c>
      <c r="M5298" t="s">
        <v>15290</v>
      </c>
      <c r="N5298">
        <v>3.0097222220000002</v>
      </c>
      <c r="O5298">
        <v>0</v>
      </c>
      <c r="P5298">
        <v>13</v>
      </c>
      <c r="Q5298">
        <v>0</v>
      </c>
      <c r="R5298">
        <v>1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4.6209399561554889</v>
      </c>
      <c r="Y5298">
        <v>0</v>
      </c>
      <c r="Z5298">
        <v>14.329698450043969</v>
      </c>
      <c r="AA5298">
        <v>0</v>
      </c>
      <c r="AB5298">
        <v>0</v>
      </c>
      <c r="AC5298">
        <v>0</v>
      </c>
      <c r="AD5298">
        <v>0</v>
      </c>
      <c r="AE5298">
        <v>18.950638406199459</v>
      </c>
    </row>
    <row r="5299" spans="1:31" x14ac:dyDescent="0.25">
      <c r="A5299">
        <v>2390410</v>
      </c>
      <c r="B5299">
        <v>1</v>
      </c>
      <c r="C5299" t="s">
        <v>80</v>
      </c>
      <c r="D5299" t="s">
        <v>111</v>
      </c>
      <c r="E5299" t="s">
        <v>181</v>
      </c>
      <c r="F5299" t="s">
        <v>15291</v>
      </c>
      <c r="G5299" t="s">
        <v>224</v>
      </c>
      <c r="H5299" t="s">
        <v>135</v>
      </c>
      <c r="I5299" t="s">
        <v>136</v>
      </c>
      <c r="J5299" t="s">
        <v>137</v>
      </c>
      <c r="K5299" t="s">
        <v>163</v>
      </c>
      <c r="L5299" t="s">
        <v>15292</v>
      </c>
      <c r="M5299" t="s">
        <v>15293</v>
      </c>
      <c r="N5299">
        <v>0.74083333299999998</v>
      </c>
      <c r="O5299">
        <v>0</v>
      </c>
      <c r="P5299">
        <v>2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0.27114521672791664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0.27114521672791664</v>
      </c>
    </row>
    <row r="5300" spans="1:31" x14ac:dyDescent="0.25">
      <c r="A5300">
        <v>2390015</v>
      </c>
      <c r="B5300">
        <v>1</v>
      </c>
      <c r="C5300" t="s">
        <v>80</v>
      </c>
      <c r="D5300" t="s">
        <v>82</v>
      </c>
      <c r="E5300" t="s">
        <v>132</v>
      </c>
      <c r="F5300" t="s">
        <v>15294</v>
      </c>
      <c r="G5300" t="s">
        <v>134</v>
      </c>
      <c r="H5300" t="s">
        <v>135</v>
      </c>
      <c r="I5300" t="s">
        <v>136</v>
      </c>
      <c r="J5300" t="s">
        <v>137</v>
      </c>
      <c r="K5300" t="s">
        <v>138</v>
      </c>
      <c r="L5300" t="s">
        <v>15295</v>
      </c>
      <c r="M5300" t="s">
        <v>15296</v>
      </c>
      <c r="N5300">
        <v>2.0844444439999998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14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18.330770843954031</v>
      </c>
      <c r="AC5300">
        <v>0</v>
      </c>
      <c r="AD5300">
        <v>0</v>
      </c>
      <c r="AE5300">
        <v>18.330770843954031</v>
      </c>
    </row>
    <row r="5301" spans="1:31" x14ac:dyDescent="0.25">
      <c r="A5301">
        <v>2390264</v>
      </c>
      <c r="B5301">
        <v>1</v>
      </c>
      <c r="C5301" t="s">
        <v>80</v>
      </c>
      <c r="D5301" t="s">
        <v>107</v>
      </c>
      <c r="E5301" t="s">
        <v>141</v>
      </c>
      <c r="F5301" t="s">
        <v>15297</v>
      </c>
      <c r="G5301" t="s">
        <v>480</v>
      </c>
      <c r="H5301" t="s">
        <v>143</v>
      </c>
      <c r="I5301" t="s">
        <v>136</v>
      </c>
      <c r="J5301" t="s">
        <v>137</v>
      </c>
      <c r="K5301" t="s">
        <v>163</v>
      </c>
      <c r="L5301" t="s">
        <v>15298</v>
      </c>
      <c r="M5301" t="s">
        <v>15299</v>
      </c>
      <c r="N5301">
        <v>6.6372222220000001</v>
      </c>
      <c r="O5301">
        <v>0</v>
      </c>
      <c r="P5301">
        <v>78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146.29951423852441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146.29951423852441</v>
      </c>
    </row>
    <row r="5302" spans="1:31" x14ac:dyDescent="0.25">
      <c r="A5302">
        <v>2390347</v>
      </c>
      <c r="B5302">
        <v>1</v>
      </c>
      <c r="C5302" t="s">
        <v>80</v>
      </c>
      <c r="D5302" t="s">
        <v>99</v>
      </c>
      <c r="E5302" t="s">
        <v>157</v>
      </c>
      <c r="F5302" t="s">
        <v>15300</v>
      </c>
      <c r="G5302" t="s">
        <v>272</v>
      </c>
      <c r="H5302" t="s">
        <v>135</v>
      </c>
      <c r="I5302" t="s">
        <v>136</v>
      </c>
      <c r="J5302" t="s">
        <v>137</v>
      </c>
      <c r="K5302" t="s">
        <v>163</v>
      </c>
      <c r="L5302" t="s">
        <v>15301</v>
      </c>
      <c r="M5302" t="s">
        <v>15302</v>
      </c>
      <c r="N5302">
        <v>3.133888888</v>
      </c>
      <c r="O5302">
        <v>0</v>
      </c>
      <c r="P5302">
        <v>17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6.009959967340575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6.009959967340575</v>
      </c>
    </row>
    <row r="5303" spans="1:31" x14ac:dyDescent="0.25">
      <c r="A5303">
        <v>2389955</v>
      </c>
      <c r="B5303">
        <v>1</v>
      </c>
      <c r="C5303" t="s">
        <v>80</v>
      </c>
      <c r="D5303" t="s">
        <v>110</v>
      </c>
      <c r="E5303" t="s">
        <v>181</v>
      </c>
      <c r="F5303" t="s">
        <v>15303</v>
      </c>
      <c r="G5303" t="s">
        <v>224</v>
      </c>
      <c r="H5303" t="s">
        <v>135</v>
      </c>
      <c r="I5303" t="s">
        <v>136</v>
      </c>
      <c r="J5303" t="s">
        <v>137</v>
      </c>
      <c r="K5303" t="s">
        <v>163</v>
      </c>
      <c r="L5303" t="s">
        <v>15304</v>
      </c>
      <c r="M5303" t="s">
        <v>15305</v>
      </c>
      <c r="N5303">
        <v>0.99472222200000004</v>
      </c>
      <c r="O5303">
        <v>0</v>
      </c>
      <c r="P5303">
        <v>35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9.9856319953776165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9.9856319953776165</v>
      </c>
    </row>
    <row r="5304" spans="1:31" x14ac:dyDescent="0.25">
      <c r="A5304">
        <v>2390310</v>
      </c>
      <c r="B5304">
        <v>1</v>
      </c>
      <c r="C5304" t="s">
        <v>80</v>
      </c>
      <c r="D5304" t="s">
        <v>94</v>
      </c>
      <c r="E5304" t="s">
        <v>132</v>
      </c>
      <c r="F5304" t="s">
        <v>15306</v>
      </c>
      <c r="G5304" t="s">
        <v>178</v>
      </c>
      <c r="H5304" t="s">
        <v>135</v>
      </c>
      <c r="I5304" t="s">
        <v>136</v>
      </c>
      <c r="J5304" t="s">
        <v>137</v>
      </c>
      <c r="K5304" t="s">
        <v>163</v>
      </c>
      <c r="L5304" t="s">
        <v>15307</v>
      </c>
      <c r="M5304" t="s">
        <v>15308</v>
      </c>
      <c r="N5304">
        <v>5.960555555</v>
      </c>
      <c r="O5304">
        <v>0</v>
      </c>
      <c r="P5304">
        <v>291</v>
      </c>
      <c r="Q5304">
        <v>0</v>
      </c>
      <c r="R5304">
        <v>0</v>
      </c>
      <c r="S5304">
        <v>0</v>
      </c>
      <c r="T5304">
        <v>12</v>
      </c>
      <c r="U5304">
        <v>0</v>
      </c>
      <c r="V5304">
        <v>0</v>
      </c>
      <c r="W5304">
        <v>0</v>
      </c>
      <c r="X5304">
        <v>341.1821849828363</v>
      </c>
      <c r="Y5304">
        <v>0</v>
      </c>
      <c r="Z5304">
        <v>0</v>
      </c>
      <c r="AA5304">
        <v>0</v>
      </c>
      <c r="AB5304">
        <v>89.345398811491592</v>
      </c>
      <c r="AC5304">
        <v>0</v>
      </c>
      <c r="AD5304">
        <v>0</v>
      </c>
      <c r="AE5304">
        <v>430.52758379432788</v>
      </c>
    </row>
    <row r="5305" spans="1:31" x14ac:dyDescent="0.25">
      <c r="A5305">
        <v>2390393</v>
      </c>
      <c r="B5305">
        <v>1</v>
      </c>
      <c r="C5305" t="s">
        <v>80</v>
      </c>
      <c r="D5305" t="s">
        <v>100</v>
      </c>
      <c r="E5305" t="s">
        <v>279</v>
      </c>
      <c r="F5305" t="s">
        <v>15309</v>
      </c>
      <c r="G5305" t="s">
        <v>162</v>
      </c>
      <c r="H5305" t="s">
        <v>143</v>
      </c>
      <c r="I5305" t="s">
        <v>136</v>
      </c>
      <c r="J5305" t="s">
        <v>137</v>
      </c>
      <c r="K5305" t="s">
        <v>163</v>
      </c>
      <c r="L5305" t="s">
        <v>15310</v>
      </c>
      <c r="M5305" t="s">
        <v>15311</v>
      </c>
      <c r="N5305">
        <v>0.91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43</v>
      </c>
      <c r="U5305">
        <v>0</v>
      </c>
      <c r="V5305">
        <v>3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64.997406806510412</v>
      </c>
      <c r="AC5305">
        <v>0</v>
      </c>
      <c r="AD5305">
        <v>243.89556717744387</v>
      </c>
      <c r="AE5305">
        <v>308.89297398395428</v>
      </c>
    </row>
    <row r="5306" spans="1:31" x14ac:dyDescent="0.25">
      <c r="A5306">
        <v>2390456</v>
      </c>
      <c r="B5306">
        <v>1</v>
      </c>
      <c r="C5306" t="s">
        <v>80</v>
      </c>
      <c r="D5306" t="s">
        <v>96</v>
      </c>
      <c r="E5306" t="s">
        <v>157</v>
      </c>
      <c r="F5306" t="s">
        <v>15312</v>
      </c>
      <c r="G5306" t="s">
        <v>254</v>
      </c>
      <c r="H5306" t="s">
        <v>135</v>
      </c>
      <c r="I5306" t="s">
        <v>136</v>
      </c>
      <c r="J5306" t="s">
        <v>137</v>
      </c>
      <c r="K5306" t="s">
        <v>163</v>
      </c>
      <c r="L5306" t="s">
        <v>15313</v>
      </c>
      <c r="M5306" t="s">
        <v>15314</v>
      </c>
      <c r="N5306">
        <v>1.538888888</v>
      </c>
      <c r="O5306">
        <v>0</v>
      </c>
      <c r="P5306">
        <v>61</v>
      </c>
      <c r="Q5306">
        <v>0</v>
      </c>
      <c r="R5306">
        <v>0</v>
      </c>
      <c r="S5306">
        <v>0</v>
      </c>
      <c r="T5306">
        <v>2</v>
      </c>
      <c r="U5306">
        <v>0</v>
      </c>
      <c r="V5306">
        <v>0</v>
      </c>
      <c r="W5306">
        <v>0</v>
      </c>
      <c r="X5306">
        <v>26.439855725616059</v>
      </c>
      <c r="Y5306">
        <v>0</v>
      </c>
      <c r="Z5306">
        <v>0</v>
      </c>
      <c r="AA5306">
        <v>0</v>
      </c>
      <c r="AB5306">
        <v>3.0842596816604999</v>
      </c>
      <c r="AC5306">
        <v>0</v>
      </c>
      <c r="AD5306">
        <v>0</v>
      </c>
      <c r="AE5306">
        <v>29.524115407276561</v>
      </c>
    </row>
    <row r="5307" spans="1:31" x14ac:dyDescent="0.25">
      <c r="A5307">
        <v>2390187</v>
      </c>
      <c r="B5307">
        <v>1</v>
      </c>
      <c r="C5307" t="s">
        <v>81</v>
      </c>
      <c r="D5307" t="s">
        <v>124</v>
      </c>
      <c r="E5307" t="s">
        <v>141</v>
      </c>
      <c r="F5307" t="s">
        <v>15315</v>
      </c>
      <c r="G5307" t="s">
        <v>134</v>
      </c>
      <c r="H5307" t="s">
        <v>143</v>
      </c>
      <c r="I5307" t="s">
        <v>136</v>
      </c>
      <c r="J5307" t="s">
        <v>137</v>
      </c>
      <c r="K5307" t="s">
        <v>138</v>
      </c>
      <c r="L5307" t="s">
        <v>15316</v>
      </c>
      <c r="M5307" t="s">
        <v>15317</v>
      </c>
      <c r="N5307">
        <v>3.9827777769999999</v>
      </c>
      <c r="O5307">
        <v>1</v>
      </c>
      <c r="P5307">
        <v>3192</v>
      </c>
      <c r="Q5307">
        <v>4</v>
      </c>
      <c r="R5307">
        <v>81</v>
      </c>
      <c r="S5307">
        <v>4</v>
      </c>
      <c r="T5307">
        <v>567</v>
      </c>
      <c r="U5307">
        <v>0</v>
      </c>
      <c r="V5307">
        <v>0</v>
      </c>
      <c r="W5307">
        <v>1.3865192267905462</v>
      </c>
      <c r="X5307">
        <v>1983.243069590153</v>
      </c>
      <c r="Y5307">
        <v>169.96159977370124</v>
      </c>
      <c r="Z5307">
        <v>125.72704973935691</v>
      </c>
      <c r="AA5307">
        <v>25.043745363364931</v>
      </c>
      <c r="AB5307">
        <v>1356.2899532738527</v>
      </c>
      <c r="AC5307">
        <v>0</v>
      </c>
      <c r="AD5307">
        <v>0</v>
      </c>
      <c r="AE5307">
        <v>3661.6519369672196</v>
      </c>
    </row>
    <row r="5308" spans="1:31" x14ac:dyDescent="0.25">
      <c r="A5308">
        <v>2390330</v>
      </c>
      <c r="B5308">
        <v>1</v>
      </c>
      <c r="C5308" t="s">
        <v>80</v>
      </c>
      <c r="D5308" t="s">
        <v>110</v>
      </c>
      <c r="E5308" t="s">
        <v>157</v>
      </c>
      <c r="F5308" t="s">
        <v>15318</v>
      </c>
      <c r="G5308" t="s">
        <v>580</v>
      </c>
      <c r="H5308" t="s">
        <v>135</v>
      </c>
      <c r="I5308" t="s">
        <v>136</v>
      </c>
      <c r="J5308" t="s">
        <v>137</v>
      </c>
      <c r="K5308" t="s">
        <v>163</v>
      </c>
      <c r="L5308" t="s">
        <v>15319</v>
      </c>
      <c r="M5308" t="s">
        <v>15320</v>
      </c>
      <c r="N5308">
        <v>0.92138888799999996</v>
      </c>
      <c r="O5308">
        <v>0</v>
      </c>
      <c r="P5308">
        <v>119</v>
      </c>
      <c r="Q5308">
        <v>0</v>
      </c>
      <c r="R5308">
        <v>0</v>
      </c>
      <c r="S5308">
        <v>0</v>
      </c>
      <c r="T5308">
        <v>5</v>
      </c>
      <c r="U5308">
        <v>0</v>
      </c>
      <c r="V5308">
        <v>0</v>
      </c>
      <c r="W5308">
        <v>0</v>
      </c>
      <c r="X5308">
        <v>22.941262476904623</v>
      </c>
      <c r="Y5308">
        <v>0</v>
      </c>
      <c r="Z5308">
        <v>0</v>
      </c>
      <c r="AA5308">
        <v>0</v>
      </c>
      <c r="AB5308">
        <v>11.211298776694719</v>
      </c>
      <c r="AC5308">
        <v>0</v>
      </c>
      <c r="AD5308">
        <v>0</v>
      </c>
      <c r="AE5308">
        <v>34.152561253599345</v>
      </c>
    </row>
    <row r="5309" spans="1:31" x14ac:dyDescent="0.25">
      <c r="A5309">
        <v>2389975</v>
      </c>
      <c r="B5309">
        <v>1</v>
      </c>
      <c r="C5309" t="s">
        <v>80</v>
      </c>
      <c r="D5309" t="s">
        <v>94</v>
      </c>
      <c r="E5309" t="s">
        <v>157</v>
      </c>
      <c r="F5309" t="s">
        <v>15164</v>
      </c>
      <c r="G5309" t="s">
        <v>272</v>
      </c>
      <c r="H5309" t="s">
        <v>135</v>
      </c>
      <c r="I5309" t="s">
        <v>136</v>
      </c>
      <c r="J5309" t="s">
        <v>137</v>
      </c>
      <c r="K5309" t="s">
        <v>163</v>
      </c>
      <c r="L5309" t="s">
        <v>15321</v>
      </c>
      <c r="M5309" t="s">
        <v>15322</v>
      </c>
      <c r="N5309">
        <v>1.2436111110000001</v>
      </c>
      <c r="O5309">
        <v>0</v>
      </c>
      <c r="P5309">
        <v>164</v>
      </c>
      <c r="Q5309">
        <v>0</v>
      </c>
      <c r="R5309">
        <v>0</v>
      </c>
      <c r="S5309">
        <v>0</v>
      </c>
      <c r="T5309">
        <v>12</v>
      </c>
      <c r="U5309">
        <v>0</v>
      </c>
      <c r="V5309">
        <v>0</v>
      </c>
      <c r="W5309">
        <v>0</v>
      </c>
      <c r="X5309">
        <v>32.53910490788364</v>
      </c>
      <c r="Y5309">
        <v>0</v>
      </c>
      <c r="Z5309">
        <v>0</v>
      </c>
      <c r="AA5309">
        <v>0</v>
      </c>
      <c r="AB5309">
        <v>14.361285635695745</v>
      </c>
      <c r="AC5309">
        <v>0</v>
      </c>
      <c r="AD5309">
        <v>0</v>
      </c>
      <c r="AE5309">
        <v>46.900390543579384</v>
      </c>
    </row>
    <row r="5310" spans="1:31" x14ac:dyDescent="0.25">
      <c r="A5310">
        <v>2390138</v>
      </c>
      <c r="B5310">
        <v>1</v>
      </c>
      <c r="C5310" t="s">
        <v>80</v>
      </c>
      <c r="D5310" t="s">
        <v>94</v>
      </c>
      <c r="E5310" t="s">
        <v>141</v>
      </c>
      <c r="F5310" t="s">
        <v>15323</v>
      </c>
      <c r="G5310" t="s">
        <v>8502</v>
      </c>
      <c r="H5310" t="s">
        <v>143</v>
      </c>
      <c r="I5310" t="s">
        <v>136</v>
      </c>
      <c r="J5310" t="s">
        <v>137</v>
      </c>
      <c r="K5310" t="s">
        <v>163</v>
      </c>
      <c r="L5310" t="s">
        <v>15324</v>
      </c>
      <c r="M5310" t="s">
        <v>15325</v>
      </c>
      <c r="N5310">
        <v>1.823611111</v>
      </c>
      <c r="O5310">
        <v>0</v>
      </c>
      <c r="P5310">
        <v>362</v>
      </c>
      <c r="Q5310">
        <v>0</v>
      </c>
      <c r="R5310">
        <v>0</v>
      </c>
      <c r="S5310">
        <v>0</v>
      </c>
      <c r="T5310">
        <v>5</v>
      </c>
      <c r="U5310">
        <v>0</v>
      </c>
      <c r="V5310">
        <v>0</v>
      </c>
      <c r="W5310">
        <v>0</v>
      </c>
      <c r="X5310">
        <v>124.75835749483821</v>
      </c>
      <c r="Y5310">
        <v>0</v>
      </c>
      <c r="Z5310">
        <v>0</v>
      </c>
      <c r="AA5310">
        <v>0</v>
      </c>
      <c r="AB5310">
        <v>5.144672964728902</v>
      </c>
      <c r="AC5310">
        <v>0</v>
      </c>
      <c r="AD5310">
        <v>0</v>
      </c>
      <c r="AE5310">
        <v>129.90303045956711</v>
      </c>
    </row>
    <row r="5311" spans="1:31" x14ac:dyDescent="0.25">
      <c r="A5311">
        <v>2389952</v>
      </c>
      <c r="B5311">
        <v>1</v>
      </c>
      <c r="C5311" t="s">
        <v>81</v>
      </c>
      <c r="D5311" t="s">
        <v>121</v>
      </c>
      <c r="E5311" t="s">
        <v>141</v>
      </c>
      <c r="F5311" t="s">
        <v>15133</v>
      </c>
      <c r="G5311" t="s">
        <v>206</v>
      </c>
      <c r="H5311" t="s">
        <v>143</v>
      </c>
      <c r="I5311" t="s">
        <v>136</v>
      </c>
      <c r="J5311" t="s">
        <v>137</v>
      </c>
      <c r="K5311" t="s">
        <v>163</v>
      </c>
      <c r="L5311" t="s">
        <v>15326</v>
      </c>
      <c r="M5311" t="s">
        <v>15327</v>
      </c>
      <c r="N5311">
        <v>1.336944444</v>
      </c>
      <c r="O5311">
        <v>0</v>
      </c>
      <c r="P5311">
        <v>51</v>
      </c>
      <c r="Q5311">
        <v>0</v>
      </c>
      <c r="R5311">
        <v>4</v>
      </c>
      <c r="S5311">
        <v>1</v>
      </c>
      <c r="T5311">
        <v>0</v>
      </c>
      <c r="U5311">
        <v>0</v>
      </c>
      <c r="V5311">
        <v>0</v>
      </c>
      <c r="W5311">
        <v>0</v>
      </c>
      <c r="X5311">
        <v>7.641413236352669</v>
      </c>
      <c r="Y5311">
        <v>0</v>
      </c>
      <c r="Z5311">
        <v>1.0167082101477922</v>
      </c>
      <c r="AA5311">
        <v>6.7519487092432726</v>
      </c>
      <c r="AB5311">
        <v>0</v>
      </c>
      <c r="AC5311">
        <v>0</v>
      </c>
      <c r="AD5311">
        <v>0</v>
      </c>
      <c r="AE5311">
        <v>15.410070155743734</v>
      </c>
    </row>
    <row r="5312" spans="1:31" x14ac:dyDescent="0.25">
      <c r="A5312">
        <v>2390018</v>
      </c>
      <c r="B5312">
        <v>1</v>
      </c>
      <c r="C5312" t="s">
        <v>81</v>
      </c>
      <c r="D5312" t="s">
        <v>112</v>
      </c>
      <c r="E5312" t="s">
        <v>279</v>
      </c>
      <c r="F5312" t="s">
        <v>15328</v>
      </c>
      <c r="G5312" t="s">
        <v>134</v>
      </c>
      <c r="H5312" t="s">
        <v>143</v>
      </c>
      <c r="I5312" t="s">
        <v>136</v>
      </c>
      <c r="J5312" t="s">
        <v>137</v>
      </c>
      <c r="K5312" t="s">
        <v>138</v>
      </c>
      <c r="L5312" t="s">
        <v>15329</v>
      </c>
      <c r="M5312" t="s">
        <v>15330</v>
      </c>
      <c r="N5312">
        <v>1.524444444</v>
      </c>
      <c r="O5312">
        <v>0</v>
      </c>
      <c r="P5312">
        <v>0</v>
      </c>
      <c r="Q5312">
        <v>0</v>
      </c>
      <c r="R5312">
        <v>23</v>
      </c>
      <c r="S5312">
        <v>0</v>
      </c>
      <c r="T5312">
        <v>3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48.08324249740231</v>
      </c>
      <c r="AA5312">
        <v>0</v>
      </c>
      <c r="AB5312">
        <v>14.622685312167485</v>
      </c>
      <c r="AC5312">
        <v>0</v>
      </c>
      <c r="AD5312">
        <v>0</v>
      </c>
      <c r="AE5312">
        <v>62.705927809569793</v>
      </c>
    </row>
    <row r="5313" spans="1:31" x14ac:dyDescent="0.25">
      <c r="A5313">
        <v>2390144</v>
      </c>
      <c r="B5313">
        <v>1</v>
      </c>
      <c r="C5313" t="s">
        <v>80</v>
      </c>
      <c r="D5313" t="s">
        <v>98</v>
      </c>
      <c r="E5313" t="s">
        <v>141</v>
      </c>
      <c r="F5313" t="s">
        <v>15331</v>
      </c>
      <c r="G5313" t="s">
        <v>480</v>
      </c>
      <c r="H5313" t="s">
        <v>143</v>
      </c>
      <c r="I5313" t="s">
        <v>136</v>
      </c>
      <c r="J5313" t="s">
        <v>137</v>
      </c>
      <c r="K5313" t="s">
        <v>163</v>
      </c>
      <c r="L5313" t="s">
        <v>15332</v>
      </c>
      <c r="M5313" t="s">
        <v>15333</v>
      </c>
      <c r="N5313">
        <v>4.8613888879999996</v>
      </c>
      <c r="O5313">
        <v>0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16.988775393085426</v>
      </c>
      <c r="AA5313">
        <v>0</v>
      </c>
      <c r="AB5313">
        <v>0</v>
      </c>
      <c r="AC5313">
        <v>0</v>
      </c>
      <c r="AD5313">
        <v>0</v>
      </c>
      <c r="AE5313">
        <v>16.988775393085426</v>
      </c>
    </row>
    <row r="5314" spans="1:31" x14ac:dyDescent="0.25">
      <c r="A5314">
        <v>2390118</v>
      </c>
      <c r="B5314">
        <v>1</v>
      </c>
      <c r="C5314" t="s">
        <v>80</v>
      </c>
      <c r="D5314" t="s">
        <v>103</v>
      </c>
      <c r="E5314" t="s">
        <v>176</v>
      </c>
      <c r="F5314" t="s">
        <v>15334</v>
      </c>
      <c r="G5314" t="s">
        <v>297</v>
      </c>
      <c r="H5314" t="s">
        <v>135</v>
      </c>
      <c r="I5314" t="s">
        <v>136</v>
      </c>
      <c r="J5314" t="s">
        <v>137</v>
      </c>
      <c r="K5314" t="s">
        <v>163</v>
      </c>
      <c r="L5314" t="s">
        <v>15335</v>
      </c>
      <c r="M5314" t="s">
        <v>15336</v>
      </c>
      <c r="N5314">
        <v>1.477777777</v>
      </c>
      <c r="O5314">
        <v>0</v>
      </c>
      <c r="P5314">
        <v>15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2.2935976847143444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2.2935976847143444</v>
      </c>
    </row>
    <row r="5315" spans="1:31" x14ac:dyDescent="0.25">
      <c r="A5315">
        <v>2390430</v>
      </c>
      <c r="B5315">
        <v>1</v>
      </c>
      <c r="C5315" t="s">
        <v>80</v>
      </c>
      <c r="D5315" t="s">
        <v>83</v>
      </c>
      <c r="E5315" t="s">
        <v>181</v>
      </c>
      <c r="F5315" t="s">
        <v>15337</v>
      </c>
      <c r="G5315" t="s">
        <v>183</v>
      </c>
      <c r="H5315" t="s">
        <v>135</v>
      </c>
      <c r="I5315" t="s">
        <v>136</v>
      </c>
      <c r="J5315" t="s">
        <v>137</v>
      </c>
      <c r="K5315" t="s">
        <v>163</v>
      </c>
      <c r="L5315" t="s">
        <v>15338</v>
      </c>
      <c r="M5315" t="s">
        <v>15339</v>
      </c>
      <c r="N5315">
        <v>0.75888888799999998</v>
      </c>
      <c r="O5315">
        <v>0</v>
      </c>
      <c r="P5315">
        <v>4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0.40878924265058886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0.40878924265058886</v>
      </c>
    </row>
    <row r="5316" spans="1:31" x14ac:dyDescent="0.25">
      <c r="A5316">
        <v>2390124</v>
      </c>
      <c r="B5316">
        <v>1</v>
      </c>
      <c r="C5316" t="s">
        <v>80</v>
      </c>
      <c r="D5316" t="s">
        <v>94</v>
      </c>
      <c r="E5316" t="s">
        <v>157</v>
      </c>
      <c r="F5316" t="s">
        <v>15340</v>
      </c>
      <c r="G5316" t="s">
        <v>235</v>
      </c>
      <c r="H5316" t="s">
        <v>135</v>
      </c>
      <c r="I5316" t="s">
        <v>136</v>
      </c>
      <c r="J5316" t="s">
        <v>137</v>
      </c>
      <c r="K5316" t="s">
        <v>163</v>
      </c>
      <c r="L5316" t="s">
        <v>15341</v>
      </c>
      <c r="M5316" t="s">
        <v>15342</v>
      </c>
      <c r="N5316">
        <v>9.1141666659999991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52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244.69846324741326</v>
      </c>
      <c r="AC5316">
        <v>0</v>
      </c>
      <c r="AD5316">
        <v>0</v>
      </c>
      <c r="AE5316">
        <v>244.69846324741326</v>
      </c>
    </row>
    <row r="5317" spans="1:31" x14ac:dyDescent="0.25">
      <c r="A5317">
        <v>2390081</v>
      </c>
      <c r="B5317">
        <v>1</v>
      </c>
      <c r="C5317" t="s">
        <v>80</v>
      </c>
      <c r="D5317" t="s">
        <v>100</v>
      </c>
      <c r="E5317" t="s">
        <v>141</v>
      </c>
      <c r="F5317" t="s">
        <v>15343</v>
      </c>
      <c r="G5317" t="s">
        <v>147</v>
      </c>
      <c r="H5317" t="s">
        <v>143</v>
      </c>
      <c r="I5317" t="s">
        <v>136</v>
      </c>
      <c r="J5317" t="s">
        <v>137</v>
      </c>
      <c r="K5317" t="s">
        <v>138</v>
      </c>
      <c r="L5317" t="s">
        <v>15344</v>
      </c>
      <c r="M5317" t="s">
        <v>15345</v>
      </c>
      <c r="N5317">
        <v>7.8936111110000002</v>
      </c>
      <c r="O5317">
        <v>2</v>
      </c>
      <c r="P5317">
        <v>717</v>
      </c>
      <c r="Q5317">
        <v>4</v>
      </c>
      <c r="R5317">
        <v>40</v>
      </c>
      <c r="S5317">
        <v>11</v>
      </c>
      <c r="T5317">
        <v>51</v>
      </c>
      <c r="U5317">
        <v>1</v>
      </c>
      <c r="V5317">
        <v>0</v>
      </c>
      <c r="W5317">
        <v>3.6466081619303936</v>
      </c>
      <c r="X5317">
        <v>2130.3504049081539</v>
      </c>
      <c r="Y5317">
        <v>24.518148611713009</v>
      </c>
      <c r="Z5317">
        <v>331.83373815857107</v>
      </c>
      <c r="AA5317">
        <v>405.12004355657115</v>
      </c>
      <c r="AB5317">
        <v>519.42388163941314</v>
      </c>
      <c r="AC5317">
        <v>195.3122598158935</v>
      </c>
      <c r="AD5317">
        <v>0</v>
      </c>
      <c r="AE5317">
        <v>3610.2050848522463</v>
      </c>
    </row>
    <row r="5318" spans="1:31" x14ac:dyDescent="0.25">
      <c r="A5318">
        <v>2390459</v>
      </c>
      <c r="B5318">
        <v>1</v>
      </c>
      <c r="C5318" t="s">
        <v>80</v>
      </c>
      <c r="D5318" t="s">
        <v>101</v>
      </c>
      <c r="E5318" t="s">
        <v>157</v>
      </c>
      <c r="F5318" t="s">
        <v>15346</v>
      </c>
      <c r="G5318" t="s">
        <v>254</v>
      </c>
      <c r="H5318" t="s">
        <v>135</v>
      </c>
      <c r="I5318" t="s">
        <v>136</v>
      </c>
      <c r="J5318" t="s">
        <v>137</v>
      </c>
      <c r="K5318" t="s">
        <v>163</v>
      </c>
      <c r="L5318" t="s">
        <v>15347</v>
      </c>
      <c r="M5318" t="s">
        <v>15348</v>
      </c>
      <c r="N5318">
        <v>1.223055555</v>
      </c>
      <c r="O5318">
        <v>0</v>
      </c>
      <c r="P5318">
        <v>25</v>
      </c>
      <c r="Q5318">
        <v>0</v>
      </c>
      <c r="R5318">
        <v>0</v>
      </c>
      <c r="S5318">
        <v>0</v>
      </c>
      <c r="T5318">
        <v>4</v>
      </c>
      <c r="U5318">
        <v>0</v>
      </c>
      <c r="V5318">
        <v>0</v>
      </c>
      <c r="W5318">
        <v>0</v>
      </c>
      <c r="X5318">
        <v>10.909595447216169</v>
      </c>
      <c r="Y5318">
        <v>0</v>
      </c>
      <c r="Z5318">
        <v>0</v>
      </c>
      <c r="AA5318">
        <v>0</v>
      </c>
      <c r="AB5318">
        <v>3.4547358613157755</v>
      </c>
      <c r="AC5318">
        <v>0</v>
      </c>
      <c r="AD5318">
        <v>0</v>
      </c>
      <c r="AE5318">
        <v>14.364331308531945</v>
      </c>
    </row>
    <row r="5319" spans="1:31" x14ac:dyDescent="0.25">
      <c r="A5319">
        <v>2390127</v>
      </c>
      <c r="B5319">
        <v>1</v>
      </c>
      <c r="C5319" t="s">
        <v>80</v>
      </c>
      <c r="D5319" t="s">
        <v>88</v>
      </c>
      <c r="E5319" t="s">
        <v>157</v>
      </c>
      <c r="F5319" t="s">
        <v>15349</v>
      </c>
      <c r="G5319" t="s">
        <v>134</v>
      </c>
      <c r="H5319" t="s">
        <v>135</v>
      </c>
      <c r="I5319" t="s">
        <v>136</v>
      </c>
      <c r="J5319" t="s">
        <v>137</v>
      </c>
      <c r="K5319" t="s">
        <v>138</v>
      </c>
      <c r="L5319" t="s">
        <v>15350</v>
      </c>
      <c r="M5319" t="s">
        <v>15351</v>
      </c>
      <c r="N5319">
        <v>1.0791666660000001</v>
      </c>
      <c r="O5319">
        <v>0</v>
      </c>
      <c r="P5319">
        <v>38</v>
      </c>
      <c r="Q5319">
        <v>0</v>
      </c>
      <c r="R5319">
        <v>0</v>
      </c>
      <c r="S5319">
        <v>0</v>
      </c>
      <c r="T5319">
        <v>3</v>
      </c>
      <c r="U5319">
        <v>0</v>
      </c>
      <c r="V5319">
        <v>0</v>
      </c>
      <c r="W5319">
        <v>0</v>
      </c>
      <c r="X5319">
        <v>7.5048889132736445</v>
      </c>
      <c r="Y5319">
        <v>0</v>
      </c>
      <c r="Z5319">
        <v>0</v>
      </c>
      <c r="AA5319">
        <v>0</v>
      </c>
      <c r="AB5319">
        <v>0.49444613644132501</v>
      </c>
      <c r="AC5319">
        <v>0</v>
      </c>
      <c r="AD5319">
        <v>0</v>
      </c>
      <c r="AE5319">
        <v>7.9993350497149693</v>
      </c>
    </row>
    <row r="5320" spans="1:31" x14ac:dyDescent="0.25">
      <c r="A5320">
        <v>2390319</v>
      </c>
      <c r="B5320">
        <v>1</v>
      </c>
      <c r="C5320" t="s">
        <v>80</v>
      </c>
      <c r="D5320" t="s">
        <v>95</v>
      </c>
      <c r="E5320" t="s">
        <v>279</v>
      </c>
      <c r="F5320" t="s">
        <v>15352</v>
      </c>
      <c r="G5320" t="s">
        <v>1907</v>
      </c>
      <c r="H5320" t="s">
        <v>143</v>
      </c>
      <c r="I5320" t="s">
        <v>136</v>
      </c>
      <c r="J5320" t="s">
        <v>137</v>
      </c>
      <c r="K5320" t="s">
        <v>163</v>
      </c>
      <c r="L5320" t="s">
        <v>15353</v>
      </c>
      <c r="M5320" t="s">
        <v>15354</v>
      </c>
      <c r="N5320">
        <v>9.358055555</v>
      </c>
      <c r="O5320">
        <v>0</v>
      </c>
      <c r="P5320">
        <v>0</v>
      </c>
      <c r="Q5320">
        <v>0</v>
      </c>
      <c r="R5320">
        <v>0</v>
      </c>
      <c r="S5320">
        <v>45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1832.142194786207</v>
      </c>
      <c r="AB5320">
        <v>0</v>
      </c>
      <c r="AC5320">
        <v>0</v>
      </c>
      <c r="AD5320">
        <v>0</v>
      </c>
      <c r="AE5320">
        <v>1832.142194786207</v>
      </c>
    </row>
    <row r="5321" spans="1:31" x14ac:dyDescent="0.25">
      <c r="A5321">
        <v>2389964</v>
      </c>
      <c r="B5321">
        <v>1</v>
      </c>
      <c r="C5321" t="s">
        <v>81</v>
      </c>
      <c r="D5321" t="s">
        <v>121</v>
      </c>
      <c r="E5321" t="s">
        <v>157</v>
      </c>
      <c r="F5321" t="s">
        <v>15355</v>
      </c>
      <c r="G5321" t="s">
        <v>272</v>
      </c>
      <c r="H5321" t="s">
        <v>135</v>
      </c>
      <c r="I5321" t="s">
        <v>136</v>
      </c>
      <c r="J5321" t="s">
        <v>137</v>
      </c>
      <c r="K5321" t="s">
        <v>163</v>
      </c>
      <c r="L5321" t="s">
        <v>15356</v>
      </c>
      <c r="M5321" t="s">
        <v>15357</v>
      </c>
      <c r="N5321">
        <v>5.5447222219999999</v>
      </c>
      <c r="O5321">
        <v>0</v>
      </c>
      <c r="P5321">
        <v>26</v>
      </c>
      <c r="Q5321">
        <v>0</v>
      </c>
      <c r="R5321">
        <v>6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14.8052492333375</v>
      </c>
      <c r="Y5321">
        <v>0</v>
      </c>
      <c r="Z5321">
        <v>0.13730109389416473</v>
      </c>
      <c r="AA5321">
        <v>0</v>
      </c>
      <c r="AB5321">
        <v>0</v>
      </c>
      <c r="AC5321">
        <v>0</v>
      </c>
      <c r="AD5321">
        <v>0</v>
      </c>
      <c r="AE5321">
        <v>14.942550327231665</v>
      </c>
    </row>
    <row r="5322" spans="1:31" x14ac:dyDescent="0.25">
      <c r="A5322">
        <v>2390173</v>
      </c>
      <c r="B5322">
        <v>1</v>
      </c>
      <c r="C5322" t="s">
        <v>80</v>
      </c>
      <c r="D5322" t="s">
        <v>82</v>
      </c>
      <c r="E5322" t="s">
        <v>181</v>
      </c>
      <c r="F5322" t="s">
        <v>15358</v>
      </c>
      <c r="G5322" t="s">
        <v>183</v>
      </c>
      <c r="H5322" t="s">
        <v>135</v>
      </c>
      <c r="I5322" t="s">
        <v>136</v>
      </c>
      <c r="J5322" t="s">
        <v>137</v>
      </c>
      <c r="K5322" t="s">
        <v>163</v>
      </c>
      <c r="L5322" t="s">
        <v>15359</v>
      </c>
      <c r="M5322" t="s">
        <v>15360</v>
      </c>
      <c r="N5322">
        <v>0.86166666599999997</v>
      </c>
      <c r="O5322">
        <v>0</v>
      </c>
      <c r="P5322">
        <v>2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0.23855291611818449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0.23855291611818449</v>
      </c>
    </row>
    <row r="5323" spans="1:31" x14ac:dyDescent="0.25">
      <c r="A5323">
        <v>2390313</v>
      </c>
      <c r="B5323">
        <v>1</v>
      </c>
      <c r="C5323" t="s">
        <v>80</v>
      </c>
      <c r="D5323" t="s">
        <v>94</v>
      </c>
      <c r="E5323" t="s">
        <v>141</v>
      </c>
      <c r="F5323" t="s">
        <v>15361</v>
      </c>
      <c r="G5323" t="s">
        <v>1161</v>
      </c>
      <c r="H5323" t="s">
        <v>143</v>
      </c>
      <c r="I5323" t="s">
        <v>136</v>
      </c>
      <c r="J5323" t="s">
        <v>137</v>
      </c>
      <c r="K5323" t="s">
        <v>163</v>
      </c>
      <c r="L5323" t="s">
        <v>15362</v>
      </c>
      <c r="M5323" t="s">
        <v>15363</v>
      </c>
      <c r="N5323">
        <v>0.90166666600000001</v>
      </c>
      <c r="O5323">
        <v>0</v>
      </c>
      <c r="P5323">
        <v>253</v>
      </c>
      <c r="Q5323">
        <v>0</v>
      </c>
      <c r="R5323">
        <v>0</v>
      </c>
      <c r="S5323">
        <v>0</v>
      </c>
      <c r="T5323">
        <v>121</v>
      </c>
      <c r="U5323">
        <v>0</v>
      </c>
      <c r="V5323">
        <v>0</v>
      </c>
      <c r="W5323">
        <v>0</v>
      </c>
      <c r="X5323">
        <v>33.039489537420607</v>
      </c>
      <c r="Y5323">
        <v>0</v>
      </c>
      <c r="Z5323">
        <v>0</v>
      </c>
      <c r="AA5323">
        <v>0</v>
      </c>
      <c r="AB5323">
        <v>90.592324261512999</v>
      </c>
      <c r="AC5323">
        <v>0</v>
      </c>
      <c r="AD5323">
        <v>0</v>
      </c>
      <c r="AE5323">
        <v>123.63181379893361</v>
      </c>
    </row>
    <row r="5324" spans="1:31" x14ac:dyDescent="0.25">
      <c r="A5324">
        <v>2390233</v>
      </c>
      <c r="B5324">
        <v>1</v>
      </c>
      <c r="C5324" t="s">
        <v>80</v>
      </c>
      <c r="D5324" t="s">
        <v>99</v>
      </c>
      <c r="E5324" t="s">
        <v>153</v>
      </c>
      <c r="F5324" t="s">
        <v>1486</v>
      </c>
      <c r="G5324" t="s">
        <v>134</v>
      </c>
      <c r="H5324" t="s">
        <v>143</v>
      </c>
      <c r="I5324" t="s">
        <v>136</v>
      </c>
      <c r="J5324" t="s">
        <v>137</v>
      </c>
      <c r="K5324" t="s">
        <v>138</v>
      </c>
      <c r="L5324" t="s">
        <v>15364</v>
      </c>
      <c r="M5324" t="s">
        <v>15365</v>
      </c>
      <c r="N5324">
        <v>3.3869444440000001</v>
      </c>
      <c r="O5324">
        <v>0</v>
      </c>
      <c r="P5324">
        <v>507</v>
      </c>
      <c r="Q5324">
        <v>0</v>
      </c>
      <c r="R5324">
        <v>0</v>
      </c>
      <c r="S5324">
        <v>0</v>
      </c>
      <c r="T5324">
        <v>184</v>
      </c>
      <c r="U5324">
        <v>0</v>
      </c>
      <c r="V5324">
        <v>1</v>
      </c>
      <c r="W5324">
        <v>0</v>
      </c>
      <c r="X5324">
        <v>354.93209944088011</v>
      </c>
      <c r="Y5324">
        <v>0</v>
      </c>
      <c r="Z5324">
        <v>0</v>
      </c>
      <c r="AA5324">
        <v>0</v>
      </c>
      <c r="AB5324">
        <v>438.56233785966538</v>
      </c>
      <c r="AC5324">
        <v>0</v>
      </c>
      <c r="AD5324">
        <v>575.22549891764152</v>
      </c>
      <c r="AE5324">
        <v>1368.7199362181871</v>
      </c>
    </row>
    <row r="5325" spans="1:31" x14ac:dyDescent="0.25">
      <c r="A5325">
        <v>2390213</v>
      </c>
      <c r="B5325">
        <v>1</v>
      </c>
      <c r="C5325" t="s">
        <v>80</v>
      </c>
      <c r="D5325" t="s">
        <v>90</v>
      </c>
      <c r="E5325" t="s">
        <v>181</v>
      </c>
      <c r="F5325" t="s">
        <v>15366</v>
      </c>
      <c r="G5325" t="s">
        <v>183</v>
      </c>
      <c r="H5325" t="s">
        <v>135</v>
      </c>
      <c r="I5325" t="s">
        <v>136</v>
      </c>
      <c r="J5325" t="s">
        <v>137</v>
      </c>
      <c r="K5325" t="s">
        <v>163</v>
      </c>
      <c r="L5325" t="s">
        <v>15367</v>
      </c>
      <c r="M5325" t="s">
        <v>15368</v>
      </c>
      <c r="N5325">
        <v>2.0105555549999998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9.9594657760123351</v>
      </c>
      <c r="AC5325">
        <v>0</v>
      </c>
      <c r="AD5325">
        <v>0</v>
      </c>
      <c r="AE5325">
        <v>9.9594657760123351</v>
      </c>
    </row>
    <row r="5326" spans="1:31" x14ac:dyDescent="0.25">
      <c r="A5326">
        <v>2390070</v>
      </c>
      <c r="B5326">
        <v>1</v>
      </c>
      <c r="C5326" t="s">
        <v>80</v>
      </c>
      <c r="D5326" t="s">
        <v>90</v>
      </c>
      <c r="E5326" t="s">
        <v>157</v>
      </c>
      <c r="F5326" t="s">
        <v>15369</v>
      </c>
      <c r="G5326" t="s">
        <v>681</v>
      </c>
      <c r="H5326" t="s">
        <v>135</v>
      </c>
      <c r="I5326" t="s">
        <v>136</v>
      </c>
      <c r="J5326" t="s">
        <v>137</v>
      </c>
      <c r="K5326" t="s">
        <v>163</v>
      </c>
      <c r="L5326" t="s">
        <v>15370</v>
      </c>
      <c r="M5326" t="s">
        <v>15371</v>
      </c>
      <c r="N5326">
        <v>0.49083333299999998</v>
      </c>
      <c r="O5326">
        <v>0</v>
      </c>
      <c r="P5326">
        <v>267</v>
      </c>
      <c r="Q5326">
        <v>0</v>
      </c>
      <c r="R5326">
        <v>0</v>
      </c>
      <c r="S5326">
        <v>0</v>
      </c>
      <c r="T5326">
        <v>12</v>
      </c>
      <c r="U5326">
        <v>0</v>
      </c>
      <c r="V5326">
        <v>0</v>
      </c>
      <c r="W5326">
        <v>0</v>
      </c>
      <c r="X5326">
        <v>27.675435323805175</v>
      </c>
      <c r="Y5326">
        <v>0</v>
      </c>
      <c r="Z5326">
        <v>0</v>
      </c>
      <c r="AA5326">
        <v>0</v>
      </c>
      <c r="AB5326">
        <v>1.4309250641459663</v>
      </c>
      <c r="AC5326">
        <v>0</v>
      </c>
      <c r="AD5326">
        <v>0</v>
      </c>
      <c r="AE5326">
        <v>29.106360387951142</v>
      </c>
    </row>
    <row r="5327" spans="1:31" x14ac:dyDescent="0.25">
      <c r="A5327">
        <v>2390170</v>
      </c>
      <c r="B5327">
        <v>1</v>
      </c>
      <c r="C5327" t="s">
        <v>80</v>
      </c>
      <c r="D5327" t="s">
        <v>98</v>
      </c>
      <c r="E5327" t="s">
        <v>157</v>
      </c>
      <c r="F5327" t="s">
        <v>15372</v>
      </c>
      <c r="G5327" t="s">
        <v>681</v>
      </c>
      <c r="H5327" t="s">
        <v>135</v>
      </c>
      <c r="I5327" t="s">
        <v>136</v>
      </c>
      <c r="J5327" t="s">
        <v>137</v>
      </c>
      <c r="K5327" t="s">
        <v>163</v>
      </c>
      <c r="L5327" t="s">
        <v>15373</v>
      </c>
      <c r="M5327" t="s">
        <v>15374</v>
      </c>
      <c r="N5327">
        <v>0.82027777700000004</v>
      </c>
      <c r="O5327">
        <v>0</v>
      </c>
      <c r="P5327">
        <v>0</v>
      </c>
      <c r="Q5327">
        <v>0</v>
      </c>
      <c r="R5327">
        <v>3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</row>
    <row r="5328" spans="1:31" x14ac:dyDescent="0.25">
      <c r="A5328">
        <v>2390084</v>
      </c>
      <c r="B5328">
        <v>1</v>
      </c>
      <c r="C5328" t="s">
        <v>81</v>
      </c>
      <c r="D5328" t="s">
        <v>121</v>
      </c>
      <c r="E5328" t="s">
        <v>279</v>
      </c>
      <c r="F5328" t="s">
        <v>15375</v>
      </c>
      <c r="G5328" t="s">
        <v>134</v>
      </c>
      <c r="H5328" t="s">
        <v>143</v>
      </c>
      <c r="I5328" t="s">
        <v>136</v>
      </c>
      <c r="J5328" t="s">
        <v>137</v>
      </c>
      <c r="K5328" t="s">
        <v>138</v>
      </c>
      <c r="L5328" t="s">
        <v>15376</v>
      </c>
      <c r="M5328" t="s">
        <v>15377</v>
      </c>
      <c r="N5328">
        <v>7.3761111110000002</v>
      </c>
      <c r="O5328">
        <v>0</v>
      </c>
      <c r="P5328">
        <v>257</v>
      </c>
      <c r="Q5328">
        <v>0</v>
      </c>
      <c r="R5328">
        <v>57</v>
      </c>
      <c r="S5328">
        <v>7</v>
      </c>
      <c r="T5328">
        <v>12</v>
      </c>
      <c r="U5328">
        <v>0</v>
      </c>
      <c r="V5328">
        <v>0</v>
      </c>
      <c r="W5328">
        <v>0</v>
      </c>
      <c r="X5328">
        <v>217.53458906163024</v>
      </c>
      <c r="Y5328">
        <v>0</v>
      </c>
      <c r="Z5328">
        <v>42.420766320597757</v>
      </c>
      <c r="AA5328">
        <v>73.361559796055374</v>
      </c>
      <c r="AB5328">
        <v>130.72261837482458</v>
      </c>
      <c r="AC5328">
        <v>0</v>
      </c>
      <c r="AD5328">
        <v>0</v>
      </c>
      <c r="AE5328">
        <v>464.03953355310796</v>
      </c>
    </row>
    <row r="5329" spans="1:31" x14ac:dyDescent="0.25">
      <c r="A5329">
        <v>2390376</v>
      </c>
      <c r="B5329">
        <v>1</v>
      </c>
      <c r="C5329" t="s">
        <v>81</v>
      </c>
      <c r="D5329" t="s">
        <v>123</v>
      </c>
      <c r="E5329" t="s">
        <v>141</v>
      </c>
      <c r="F5329" t="s">
        <v>684</v>
      </c>
      <c r="G5329" t="s">
        <v>162</v>
      </c>
      <c r="H5329" t="s">
        <v>143</v>
      </c>
      <c r="I5329" t="s">
        <v>136</v>
      </c>
      <c r="J5329" t="s">
        <v>137</v>
      </c>
      <c r="K5329" t="s">
        <v>163</v>
      </c>
      <c r="L5329" t="s">
        <v>15378</v>
      </c>
      <c r="M5329" t="s">
        <v>15379</v>
      </c>
      <c r="N5329">
        <v>1.675</v>
      </c>
      <c r="O5329">
        <v>10</v>
      </c>
      <c r="P5329">
        <v>13</v>
      </c>
      <c r="Q5329">
        <v>204</v>
      </c>
      <c r="R5329">
        <v>146</v>
      </c>
      <c r="S5329">
        <v>47</v>
      </c>
      <c r="T5329">
        <v>22</v>
      </c>
      <c r="U5329">
        <v>0</v>
      </c>
      <c r="V5329">
        <v>0</v>
      </c>
      <c r="W5329">
        <v>5.14522498176356</v>
      </c>
      <c r="X5329">
        <v>5.2564315059184539</v>
      </c>
      <c r="Y5329">
        <v>116.83364896927336</v>
      </c>
      <c r="Z5329">
        <v>68.874873002418681</v>
      </c>
      <c r="AA5329">
        <v>49.13324855316332</v>
      </c>
      <c r="AB5329">
        <v>31.744034107258287</v>
      </c>
      <c r="AC5329">
        <v>0</v>
      </c>
      <c r="AD5329">
        <v>0</v>
      </c>
      <c r="AE5329">
        <v>276.98746111979568</v>
      </c>
    </row>
    <row r="5330" spans="1:31" x14ac:dyDescent="0.25">
      <c r="A5330">
        <v>2390293</v>
      </c>
      <c r="B5330">
        <v>1</v>
      </c>
      <c r="C5330" t="s">
        <v>80</v>
      </c>
      <c r="D5330" t="s">
        <v>93</v>
      </c>
      <c r="E5330" t="s">
        <v>325</v>
      </c>
      <c r="F5330" t="s">
        <v>15187</v>
      </c>
      <c r="G5330" t="s">
        <v>206</v>
      </c>
      <c r="H5330" t="s">
        <v>143</v>
      </c>
      <c r="I5330" t="s">
        <v>136</v>
      </c>
      <c r="J5330" t="s">
        <v>137</v>
      </c>
      <c r="K5330" t="s">
        <v>163</v>
      </c>
      <c r="L5330" t="s">
        <v>15380</v>
      </c>
      <c r="M5330" t="s">
        <v>15381</v>
      </c>
      <c r="N5330">
        <v>1.35</v>
      </c>
      <c r="O5330">
        <v>1</v>
      </c>
      <c r="P5330">
        <v>7</v>
      </c>
      <c r="Q5330">
        <v>13</v>
      </c>
      <c r="R5330">
        <v>15</v>
      </c>
      <c r="S5330">
        <v>11</v>
      </c>
      <c r="T5330">
        <v>44</v>
      </c>
      <c r="U5330">
        <v>1</v>
      </c>
      <c r="V5330">
        <v>1</v>
      </c>
      <c r="W5330">
        <v>0.1001973351589</v>
      </c>
      <c r="X5330">
        <v>6.9080917898999985</v>
      </c>
      <c r="Y5330">
        <v>109.82908589908125</v>
      </c>
      <c r="Z5330">
        <v>2.3177400139340998</v>
      </c>
      <c r="AA5330">
        <v>55.026756783450899</v>
      </c>
      <c r="AB5330">
        <v>77.217511208849956</v>
      </c>
      <c r="AC5330">
        <v>282.40416941472404</v>
      </c>
      <c r="AD5330">
        <v>11.354032236108601</v>
      </c>
      <c r="AE5330">
        <v>545.15758468120771</v>
      </c>
    </row>
    <row r="5331" spans="1:31" x14ac:dyDescent="0.25">
      <c r="A5331">
        <v>2389961</v>
      </c>
      <c r="B5331">
        <v>1</v>
      </c>
      <c r="C5331" t="s">
        <v>81</v>
      </c>
      <c r="D5331" t="s">
        <v>125</v>
      </c>
      <c r="E5331" t="s">
        <v>132</v>
      </c>
      <c r="F5331" t="s">
        <v>15382</v>
      </c>
      <c r="G5331" t="s">
        <v>187</v>
      </c>
      <c r="H5331" t="s">
        <v>135</v>
      </c>
      <c r="I5331" t="s">
        <v>136</v>
      </c>
      <c r="J5331" t="s">
        <v>137</v>
      </c>
      <c r="K5331" t="s">
        <v>163</v>
      </c>
      <c r="L5331" t="s">
        <v>15383</v>
      </c>
      <c r="M5331" t="s">
        <v>15384</v>
      </c>
      <c r="N5331">
        <v>1.5963888879999999</v>
      </c>
      <c r="O5331">
        <v>0</v>
      </c>
      <c r="P5331">
        <v>99</v>
      </c>
      <c r="Q5331">
        <v>0</v>
      </c>
      <c r="R5331">
        <v>0</v>
      </c>
      <c r="S5331">
        <v>0</v>
      </c>
      <c r="T5331">
        <v>1</v>
      </c>
      <c r="U5331">
        <v>0</v>
      </c>
      <c r="V5331">
        <v>0</v>
      </c>
      <c r="W5331">
        <v>0</v>
      </c>
      <c r="X5331">
        <v>18.535464686798822</v>
      </c>
      <c r="Y5331">
        <v>0</v>
      </c>
      <c r="Z5331">
        <v>0</v>
      </c>
      <c r="AA5331">
        <v>0</v>
      </c>
      <c r="AB5331">
        <v>1.8164218143250001E-3</v>
      </c>
      <c r="AC5331">
        <v>0</v>
      </c>
      <c r="AD5331">
        <v>0</v>
      </c>
      <c r="AE5331">
        <v>18.537281108613147</v>
      </c>
    </row>
    <row r="5332" spans="1:31" x14ac:dyDescent="0.25">
      <c r="A5332">
        <v>2390339</v>
      </c>
      <c r="B5332">
        <v>1</v>
      </c>
      <c r="C5332" t="s">
        <v>80</v>
      </c>
      <c r="D5332" t="s">
        <v>104</v>
      </c>
      <c r="E5332" t="s">
        <v>181</v>
      </c>
      <c r="F5332" t="s">
        <v>15385</v>
      </c>
      <c r="G5332" t="s">
        <v>231</v>
      </c>
      <c r="H5332" t="s">
        <v>135</v>
      </c>
      <c r="I5332" t="s">
        <v>136</v>
      </c>
      <c r="J5332" t="s">
        <v>137</v>
      </c>
      <c r="K5332" t="s">
        <v>163</v>
      </c>
      <c r="L5332" t="s">
        <v>15386</v>
      </c>
      <c r="M5332" t="s">
        <v>15387</v>
      </c>
      <c r="N5332">
        <v>1.7383333329999999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1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4.0096560086890767</v>
      </c>
      <c r="AC5332">
        <v>0</v>
      </c>
      <c r="AD5332">
        <v>0</v>
      </c>
      <c r="AE5332">
        <v>4.0096560086890767</v>
      </c>
    </row>
    <row r="5333" spans="1:31" x14ac:dyDescent="0.25">
      <c r="A5333">
        <v>2390147</v>
      </c>
      <c r="B5333">
        <v>1</v>
      </c>
      <c r="C5333" t="s">
        <v>80</v>
      </c>
      <c r="D5333" t="s">
        <v>108</v>
      </c>
      <c r="E5333" t="s">
        <v>157</v>
      </c>
      <c r="F5333" t="s">
        <v>15388</v>
      </c>
      <c r="G5333" t="s">
        <v>297</v>
      </c>
      <c r="H5333" t="s">
        <v>135</v>
      </c>
      <c r="I5333" t="s">
        <v>136</v>
      </c>
      <c r="J5333" t="s">
        <v>137</v>
      </c>
      <c r="K5333" t="s">
        <v>163</v>
      </c>
      <c r="L5333" t="s">
        <v>15389</v>
      </c>
      <c r="M5333" t="s">
        <v>15390</v>
      </c>
      <c r="N5333">
        <v>3.3983333330000001</v>
      </c>
      <c r="O5333">
        <v>0</v>
      </c>
      <c r="P5333">
        <v>11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>
        <v>0</v>
      </c>
      <c r="X5333">
        <v>3.1676144320981954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3.1676144320981954</v>
      </c>
    </row>
    <row r="5334" spans="1:31" x14ac:dyDescent="0.25">
      <c r="A5334">
        <v>2390001</v>
      </c>
      <c r="B5334">
        <v>1</v>
      </c>
      <c r="C5334" t="s">
        <v>80</v>
      </c>
      <c r="D5334" t="s">
        <v>96</v>
      </c>
      <c r="E5334" t="s">
        <v>181</v>
      </c>
      <c r="F5334" t="s">
        <v>15391</v>
      </c>
      <c r="G5334" t="s">
        <v>183</v>
      </c>
      <c r="H5334" t="s">
        <v>135</v>
      </c>
      <c r="I5334" t="s">
        <v>136</v>
      </c>
      <c r="J5334" t="s">
        <v>137</v>
      </c>
      <c r="K5334" t="s">
        <v>163</v>
      </c>
      <c r="L5334" t="s">
        <v>15392</v>
      </c>
      <c r="M5334" t="s">
        <v>15393</v>
      </c>
      <c r="N5334">
        <v>1.812777777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</row>
    <row r="5335" spans="1:31" x14ac:dyDescent="0.25">
      <c r="A5335">
        <v>2390399</v>
      </c>
      <c r="B5335">
        <v>1</v>
      </c>
      <c r="C5335" t="s">
        <v>80</v>
      </c>
      <c r="D5335" t="s">
        <v>104</v>
      </c>
      <c r="E5335" t="s">
        <v>279</v>
      </c>
      <c r="F5335" t="s">
        <v>15394</v>
      </c>
      <c r="G5335" t="s">
        <v>162</v>
      </c>
      <c r="H5335" t="s">
        <v>143</v>
      </c>
      <c r="I5335" t="s">
        <v>136</v>
      </c>
      <c r="J5335" t="s">
        <v>137</v>
      </c>
      <c r="K5335" t="s">
        <v>163</v>
      </c>
      <c r="L5335" t="s">
        <v>15395</v>
      </c>
      <c r="M5335" t="s">
        <v>15396</v>
      </c>
      <c r="N5335">
        <v>0.97444444399999997</v>
      </c>
      <c r="O5335">
        <v>1</v>
      </c>
      <c r="P5335">
        <v>616</v>
      </c>
      <c r="Q5335">
        <v>21</v>
      </c>
      <c r="R5335">
        <v>23</v>
      </c>
      <c r="S5335">
        <v>7</v>
      </c>
      <c r="T5335">
        <v>160</v>
      </c>
      <c r="U5335">
        <v>3</v>
      </c>
      <c r="V5335">
        <v>0</v>
      </c>
      <c r="W5335">
        <v>0.51992378849783338</v>
      </c>
      <c r="X5335">
        <v>169.5942559506652</v>
      </c>
      <c r="Y5335">
        <v>109.21333588378806</v>
      </c>
      <c r="Z5335">
        <v>44.97824315670136</v>
      </c>
      <c r="AA5335">
        <v>96.074704481464735</v>
      </c>
      <c r="AB5335">
        <v>103.19861351057379</v>
      </c>
      <c r="AC5335">
        <v>280.66261138190936</v>
      </c>
      <c r="AD5335">
        <v>0</v>
      </c>
      <c r="AE5335">
        <v>804.24168815360031</v>
      </c>
    </row>
    <row r="5336" spans="1:31" x14ac:dyDescent="0.25">
      <c r="A5336">
        <v>2391929</v>
      </c>
      <c r="B5336">
        <v>1</v>
      </c>
      <c r="C5336" t="s">
        <v>80</v>
      </c>
      <c r="D5336" t="s">
        <v>88</v>
      </c>
      <c r="E5336" t="s">
        <v>279</v>
      </c>
      <c r="F5336" t="s">
        <v>1160</v>
      </c>
      <c r="G5336" t="s">
        <v>170</v>
      </c>
      <c r="H5336" t="s">
        <v>143</v>
      </c>
      <c r="I5336" t="s">
        <v>136</v>
      </c>
      <c r="J5336" t="s">
        <v>137</v>
      </c>
      <c r="K5336" t="s">
        <v>163</v>
      </c>
      <c r="L5336" t="s">
        <v>15397</v>
      </c>
      <c r="M5336" t="s">
        <v>15398</v>
      </c>
      <c r="N5336">
        <v>2.4441666660000001</v>
      </c>
      <c r="O5336">
        <v>0</v>
      </c>
      <c r="P5336">
        <v>653</v>
      </c>
      <c r="Q5336">
        <v>0</v>
      </c>
      <c r="R5336">
        <v>0</v>
      </c>
      <c r="S5336">
        <v>1</v>
      </c>
      <c r="T5336">
        <v>109</v>
      </c>
      <c r="U5336">
        <v>0</v>
      </c>
      <c r="V5336">
        <v>0</v>
      </c>
      <c r="W5336">
        <v>0</v>
      </c>
      <c r="X5336">
        <v>505.15739471733792</v>
      </c>
      <c r="Y5336">
        <v>0</v>
      </c>
      <c r="Z5336">
        <v>0</v>
      </c>
      <c r="AA5336">
        <v>181.05608593890273</v>
      </c>
      <c r="AB5336">
        <v>234.34270498943053</v>
      </c>
      <c r="AC5336">
        <v>0</v>
      </c>
      <c r="AD5336">
        <v>0</v>
      </c>
      <c r="AE5336">
        <v>920.55618564567123</v>
      </c>
    </row>
    <row r="5337" spans="1:31" x14ac:dyDescent="0.25">
      <c r="A5337">
        <v>2391933</v>
      </c>
      <c r="B5337">
        <v>1</v>
      </c>
      <c r="C5337" t="s">
        <v>81</v>
      </c>
      <c r="D5337" t="s">
        <v>122</v>
      </c>
      <c r="E5337" t="s">
        <v>157</v>
      </c>
      <c r="F5337" t="s">
        <v>15399</v>
      </c>
      <c r="G5337" t="s">
        <v>261</v>
      </c>
      <c r="H5337" t="s">
        <v>135</v>
      </c>
      <c r="I5337" t="s">
        <v>136</v>
      </c>
      <c r="J5337" t="s">
        <v>137</v>
      </c>
      <c r="K5337" t="s">
        <v>163</v>
      </c>
      <c r="L5337" t="s">
        <v>15400</v>
      </c>
      <c r="M5337" t="s">
        <v>15401</v>
      </c>
      <c r="N5337">
        <v>1.795555555</v>
      </c>
      <c r="O5337">
        <v>0</v>
      </c>
      <c r="P5337">
        <v>178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67.641342794259046</v>
      </c>
      <c r="Y5337">
        <v>0</v>
      </c>
      <c r="Z5337">
        <v>0</v>
      </c>
      <c r="AA5337">
        <v>0</v>
      </c>
      <c r="AB5337">
        <v>2.4865645600936888</v>
      </c>
      <c r="AC5337">
        <v>0</v>
      </c>
      <c r="AD5337">
        <v>0</v>
      </c>
      <c r="AE5337">
        <v>70.127907354352729</v>
      </c>
    </row>
    <row r="5338" spans="1:31" x14ac:dyDescent="0.25">
      <c r="A5338">
        <v>2391936</v>
      </c>
      <c r="B5338">
        <v>1</v>
      </c>
      <c r="C5338" t="s">
        <v>81</v>
      </c>
      <c r="D5338" t="s">
        <v>122</v>
      </c>
      <c r="E5338" t="s">
        <v>153</v>
      </c>
      <c r="F5338" t="s">
        <v>862</v>
      </c>
      <c r="G5338" t="s">
        <v>162</v>
      </c>
      <c r="H5338" t="s">
        <v>143</v>
      </c>
      <c r="I5338" t="s">
        <v>136</v>
      </c>
      <c r="J5338" t="s">
        <v>137</v>
      </c>
      <c r="K5338" t="s">
        <v>163</v>
      </c>
      <c r="L5338" t="s">
        <v>15402</v>
      </c>
      <c r="M5338" t="s">
        <v>15403</v>
      </c>
      <c r="N5338">
        <v>1.4088888879999999</v>
      </c>
      <c r="O5338">
        <v>1</v>
      </c>
      <c r="P5338">
        <v>277</v>
      </c>
      <c r="Q5338">
        <v>0</v>
      </c>
      <c r="R5338">
        <v>12</v>
      </c>
      <c r="S5338">
        <v>15</v>
      </c>
      <c r="T5338">
        <v>53</v>
      </c>
      <c r="U5338">
        <v>8</v>
      </c>
      <c r="V5338">
        <v>0</v>
      </c>
      <c r="W5338">
        <v>0.31410173335179004</v>
      </c>
      <c r="X5338">
        <v>69.200127271031931</v>
      </c>
      <c r="Y5338">
        <v>0</v>
      </c>
      <c r="Z5338">
        <v>2.3906778862360953</v>
      </c>
      <c r="AA5338">
        <v>91.966007002471784</v>
      </c>
      <c r="AB5338">
        <v>93.150944540649917</v>
      </c>
      <c r="AC5338">
        <v>2835.854111193516</v>
      </c>
      <c r="AD5338">
        <v>0</v>
      </c>
      <c r="AE5338">
        <v>3092.8759696272573</v>
      </c>
    </row>
    <row r="5339" spans="1:31" x14ac:dyDescent="0.25">
      <c r="A5339">
        <v>2391946</v>
      </c>
      <c r="B5339">
        <v>1</v>
      </c>
      <c r="C5339" t="s">
        <v>81</v>
      </c>
      <c r="D5339" t="s">
        <v>121</v>
      </c>
      <c r="E5339" t="s">
        <v>157</v>
      </c>
      <c r="F5339" t="s">
        <v>15404</v>
      </c>
      <c r="G5339" t="s">
        <v>272</v>
      </c>
      <c r="H5339" t="s">
        <v>135</v>
      </c>
      <c r="I5339" t="s">
        <v>136</v>
      </c>
      <c r="J5339" t="s">
        <v>137</v>
      </c>
      <c r="K5339" t="s">
        <v>163</v>
      </c>
      <c r="L5339" t="s">
        <v>15405</v>
      </c>
      <c r="M5339" t="s">
        <v>15406</v>
      </c>
      <c r="N5339">
        <v>1.8252777769999999</v>
      </c>
      <c r="O5339">
        <v>0</v>
      </c>
      <c r="P5339">
        <v>14</v>
      </c>
      <c r="Q5339">
        <v>0</v>
      </c>
      <c r="R5339">
        <v>0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2.6232733852103118</v>
      </c>
      <c r="Y5339">
        <v>0</v>
      </c>
      <c r="Z5339">
        <v>0</v>
      </c>
      <c r="AA5339">
        <v>0</v>
      </c>
      <c r="AB5339">
        <v>5.5758923176330286E-2</v>
      </c>
      <c r="AC5339">
        <v>0</v>
      </c>
      <c r="AD5339">
        <v>0</v>
      </c>
      <c r="AE5339">
        <v>2.6790323083866423</v>
      </c>
    </row>
    <row r="5340" spans="1:31" x14ac:dyDescent="0.25">
      <c r="A5340">
        <v>2391948</v>
      </c>
      <c r="B5340">
        <v>1</v>
      </c>
      <c r="C5340" t="s">
        <v>81</v>
      </c>
      <c r="D5340" t="s">
        <v>127</v>
      </c>
      <c r="E5340" t="s">
        <v>279</v>
      </c>
      <c r="F5340" t="s">
        <v>3259</v>
      </c>
      <c r="G5340" t="s">
        <v>162</v>
      </c>
      <c r="H5340" t="s">
        <v>143</v>
      </c>
      <c r="I5340" t="s">
        <v>136</v>
      </c>
      <c r="J5340" t="s">
        <v>137</v>
      </c>
      <c r="K5340" t="s">
        <v>163</v>
      </c>
      <c r="L5340" t="s">
        <v>15407</v>
      </c>
      <c r="M5340" t="s">
        <v>15408</v>
      </c>
      <c r="N5340">
        <v>0.54361111100000004</v>
      </c>
      <c r="O5340">
        <v>4</v>
      </c>
      <c r="P5340">
        <v>75</v>
      </c>
      <c r="Q5340">
        <v>98</v>
      </c>
      <c r="R5340">
        <v>101</v>
      </c>
      <c r="S5340">
        <v>2</v>
      </c>
      <c r="T5340">
        <v>8</v>
      </c>
      <c r="U5340">
        <v>0</v>
      </c>
      <c r="V5340">
        <v>1</v>
      </c>
      <c r="W5340">
        <v>0.43207303874905001</v>
      </c>
      <c r="X5340">
        <v>6.0222001866914256</v>
      </c>
      <c r="Y5340">
        <v>30.874219877724844</v>
      </c>
      <c r="Z5340">
        <v>10.9751821197938</v>
      </c>
      <c r="AA5340">
        <v>0.72864295274756197</v>
      </c>
      <c r="AB5340">
        <v>0.84339180923213508</v>
      </c>
      <c r="AC5340">
        <v>0</v>
      </c>
      <c r="AD5340">
        <v>21.180068828545071</v>
      </c>
      <c r="AE5340">
        <v>71.055778813483897</v>
      </c>
    </row>
    <row r="5341" spans="1:31" x14ac:dyDescent="0.25">
      <c r="A5341">
        <v>2391950</v>
      </c>
      <c r="B5341">
        <v>1</v>
      </c>
      <c r="C5341" t="s">
        <v>80</v>
      </c>
      <c r="D5341" t="s">
        <v>84</v>
      </c>
      <c r="E5341" t="s">
        <v>181</v>
      </c>
      <c r="F5341" t="s">
        <v>15409</v>
      </c>
      <c r="G5341" t="s">
        <v>235</v>
      </c>
      <c r="H5341" t="s">
        <v>135</v>
      </c>
      <c r="I5341" t="s">
        <v>136</v>
      </c>
      <c r="J5341" t="s">
        <v>137</v>
      </c>
      <c r="K5341" t="s">
        <v>163</v>
      </c>
      <c r="L5341" t="s">
        <v>15410</v>
      </c>
      <c r="M5341" t="s">
        <v>15411</v>
      </c>
      <c r="N5341">
        <v>2.076944444</v>
      </c>
      <c r="O5341">
        <v>0</v>
      </c>
      <c r="P5341">
        <v>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2.1420511216169755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2.1420511216169755</v>
      </c>
    </row>
    <row r="5342" spans="1:31" x14ac:dyDescent="0.25">
      <c r="A5342">
        <v>2391952</v>
      </c>
      <c r="B5342">
        <v>1</v>
      </c>
      <c r="C5342" t="s">
        <v>81</v>
      </c>
      <c r="D5342" t="s">
        <v>127</v>
      </c>
      <c r="E5342" t="s">
        <v>279</v>
      </c>
      <c r="F5342" t="s">
        <v>15412</v>
      </c>
      <c r="G5342" t="s">
        <v>162</v>
      </c>
      <c r="H5342" t="s">
        <v>143</v>
      </c>
      <c r="I5342" t="s">
        <v>136</v>
      </c>
      <c r="J5342" t="s">
        <v>137</v>
      </c>
      <c r="K5342" t="s">
        <v>163</v>
      </c>
      <c r="L5342" t="s">
        <v>15413</v>
      </c>
      <c r="M5342" t="s">
        <v>15414</v>
      </c>
      <c r="N5342">
        <v>0.70750000000000002</v>
      </c>
      <c r="O5342">
        <v>2</v>
      </c>
      <c r="P5342">
        <v>3</v>
      </c>
      <c r="Q5342">
        <v>58</v>
      </c>
      <c r="R5342">
        <v>34</v>
      </c>
      <c r="S5342">
        <v>6</v>
      </c>
      <c r="T5342">
        <v>0</v>
      </c>
      <c r="U5342">
        <v>0</v>
      </c>
      <c r="V5342">
        <v>0</v>
      </c>
      <c r="W5342">
        <v>0.94739843682902725</v>
      </c>
      <c r="X5342">
        <v>0.31971165447003613</v>
      </c>
      <c r="Y5342">
        <v>33.211933259808937</v>
      </c>
      <c r="Z5342">
        <v>9.2219147908779586</v>
      </c>
      <c r="AA5342">
        <v>4.4868225467372724</v>
      </c>
      <c r="AB5342">
        <v>0</v>
      </c>
      <c r="AC5342">
        <v>0</v>
      </c>
      <c r="AD5342">
        <v>0</v>
      </c>
      <c r="AE5342">
        <v>48.187780688723237</v>
      </c>
    </row>
    <row r="5343" spans="1:31" x14ac:dyDescent="0.25">
      <c r="A5343">
        <v>2391954</v>
      </c>
      <c r="B5343">
        <v>1</v>
      </c>
      <c r="C5343" t="s">
        <v>80</v>
      </c>
      <c r="D5343" t="s">
        <v>96</v>
      </c>
      <c r="E5343" t="s">
        <v>181</v>
      </c>
      <c r="F5343" t="s">
        <v>15415</v>
      </c>
      <c r="G5343" t="s">
        <v>231</v>
      </c>
      <c r="H5343" t="s">
        <v>135</v>
      </c>
      <c r="I5343" t="s">
        <v>136</v>
      </c>
      <c r="J5343" t="s">
        <v>137</v>
      </c>
      <c r="K5343" t="s">
        <v>163</v>
      </c>
      <c r="L5343" t="s">
        <v>15416</v>
      </c>
      <c r="M5343" t="s">
        <v>15417</v>
      </c>
      <c r="N5343">
        <v>1.246111111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1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1.7196761958232165</v>
      </c>
      <c r="AC5343">
        <v>0</v>
      </c>
      <c r="AD5343">
        <v>0</v>
      </c>
      <c r="AE5343">
        <v>1.7196761958232165</v>
      </c>
    </row>
    <row r="5344" spans="1:31" x14ac:dyDescent="0.25">
      <c r="A5344">
        <v>2391955</v>
      </c>
      <c r="B5344">
        <v>1</v>
      </c>
      <c r="C5344" t="s">
        <v>80</v>
      </c>
      <c r="D5344" t="s">
        <v>98</v>
      </c>
      <c r="E5344" t="s">
        <v>141</v>
      </c>
      <c r="F5344" t="s">
        <v>15418</v>
      </c>
      <c r="G5344" t="s">
        <v>206</v>
      </c>
      <c r="H5344" t="s">
        <v>143</v>
      </c>
      <c r="I5344" t="s">
        <v>136</v>
      </c>
      <c r="J5344" t="s">
        <v>137</v>
      </c>
      <c r="K5344" t="s">
        <v>163</v>
      </c>
      <c r="L5344" t="s">
        <v>15419</v>
      </c>
      <c r="M5344" t="s">
        <v>15420</v>
      </c>
      <c r="N5344">
        <v>3.028611111</v>
      </c>
      <c r="O5344">
        <v>0</v>
      </c>
      <c r="P5344">
        <v>0</v>
      </c>
      <c r="Q5344">
        <v>0</v>
      </c>
      <c r="R5344">
        <v>16</v>
      </c>
      <c r="S5344">
        <v>0</v>
      </c>
      <c r="T5344">
        <v>1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146.28779558402951</v>
      </c>
      <c r="AA5344">
        <v>0</v>
      </c>
      <c r="AB5344">
        <v>0</v>
      </c>
      <c r="AC5344">
        <v>0</v>
      </c>
      <c r="AD5344">
        <v>0</v>
      </c>
      <c r="AE5344">
        <v>146.28779558402951</v>
      </c>
    </row>
    <row r="5345" spans="1:31" x14ac:dyDescent="0.25">
      <c r="A5345">
        <v>2391957</v>
      </c>
      <c r="B5345">
        <v>1</v>
      </c>
      <c r="C5345" t="s">
        <v>81</v>
      </c>
      <c r="D5345" t="s">
        <v>118</v>
      </c>
      <c r="E5345" t="s">
        <v>141</v>
      </c>
      <c r="F5345" t="s">
        <v>8784</v>
      </c>
      <c r="G5345" t="s">
        <v>206</v>
      </c>
      <c r="H5345" t="s">
        <v>143</v>
      </c>
      <c r="I5345" t="s">
        <v>136</v>
      </c>
      <c r="J5345" t="s">
        <v>137</v>
      </c>
      <c r="K5345" t="s">
        <v>163</v>
      </c>
      <c r="L5345" t="s">
        <v>15421</v>
      </c>
      <c r="M5345" t="s">
        <v>15422</v>
      </c>
      <c r="N5345">
        <v>1.573055555</v>
      </c>
      <c r="O5345">
        <v>0</v>
      </c>
      <c r="P5345">
        <v>0</v>
      </c>
      <c r="Q5345">
        <v>9</v>
      </c>
      <c r="R5345">
        <v>8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12.329012922626307</v>
      </c>
      <c r="Z5345">
        <v>12.213069424914343</v>
      </c>
      <c r="AA5345">
        <v>0</v>
      </c>
      <c r="AB5345">
        <v>0</v>
      </c>
      <c r="AC5345">
        <v>0</v>
      </c>
      <c r="AD5345">
        <v>0</v>
      </c>
      <c r="AE5345">
        <v>24.542082347540649</v>
      </c>
    </row>
    <row r="5346" spans="1:31" x14ac:dyDescent="0.25">
      <c r="A5346">
        <v>2391959</v>
      </c>
      <c r="B5346">
        <v>1</v>
      </c>
      <c r="C5346" t="s">
        <v>80</v>
      </c>
      <c r="D5346" t="s">
        <v>90</v>
      </c>
      <c r="E5346" t="s">
        <v>181</v>
      </c>
      <c r="F5346" t="s">
        <v>15423</v>
      </c>
      <c r="G5346" t="s">
        <v>224</v>
      </c>
      <c r="H5346" t="s">
        <v>135</v>
      </c>
      <c r="I5346" t="s">
        <v>136</v>
      </c>
      <c r="J5346" t="s">
        <v>137</v>
      </c>
      <c r="K5346" t="s">
        <v>163</v>
      </c>
      <c r="L5346" t="s">
        <v>15424</v>
      </c>
      <c r="M5346" t="s">
        <v>15425</v>
      </c>
      <c r="N5346">
        <v>2.3488888879999998</v>
      </c>
      <c r="O5346">
        <v>0</v>
      </c>
      <c r="P5346">
        <v>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</row>
    <row r="5347" spans="1:31" x14ac:dyDescent="0.25">
      <c r="A5347">
        <v>2391960</v>
      </c>
      <c r="B5347">
        <v>1</v>
      </c>
      <c r="C5347" t="s">
        <v>81</v>
      </c>
      <c r="D5347" t="s">
        <v>122</v>
      </c>
      <c r="E5347" t="s">
        <v>141</v>
      </c>
      <c r="F5347" t="s">
        <v>15426</v>
      </c>
      <c r="G5347" t="s">
        <v>206</v>
      </c>
      <c r="H5347" t="s">
        <v>143</v>
      </c>
      <c r="I5347" t="s">
        <v>136</v>
      </c>
      <c r="J5347" t="s">
        <v>137</v>
      </c>
      <c r="K5347" t="s">
        <v>163</v>
      </c>
      <c r="L5347" t="s">
        <v>15427</v>
      </c>
      <c r="M5347" t="s">
        <v>15428</v>
      </c>
      <c r="N5347">
        <v>2.8558333330000001</v>
      </c>
      <c r="O5347">
        <v>0</v>
      </c>
      <c r="P5347">
        <v>11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2.0629127115743326</v>
      </c>
      <c r="Y5347">
        <v>0</v>
      </c>
      <c r="Z5347">
        <v>0</v>
      </c>
      <c r="AA5347">
        <v>0</v>
      </c>
      <c r="AB5347">
        <v>3.8530438881060003E-2</v>
      </c>
      <c r="AC5347">
        <v>0</v>
      </c>
      <c r="AD5347">
        <v>0</v>
      </c>
      <c r="AE5347">
        <v>2.1014431504553928</v>
      </c>
    </row>
    <row r="5348" spans="1:31" x14ac:dyDescent="0.25">
      <c r="A5348">
        <v>2391961</v>
      </c>
      <c r="B5348">
        <v>1</v>
      </c>
      <c r="C5348" t="s">
        <v>81</v>
      </c>
      <c r="D5348" t="s">
        <v>120</v>
      </c>
      <c r="E5348" t="s">
        <v>157</v>
      </c>
      <c r="F5348" t="s">
        <v>15429</v>
      </c>
      <c r="G5348" t="s">
        <v>297</v>
      </c>
      <c r="H5348" t="s">
        <v>135</v>
      </c>
      <c r="I5348" t="s">
        <v>136</v>
      </c>
      <c r="J5348" t="s">
        <v>137</v>
      </c>
      <c r="K5348" t="s">
        <v>163</v>
      </c>
      <c r="L5348" t="s">
        <v>15430</v>
      </c>
      <c r="M5348" t="s">
        <v>15431</v>
      </c>
      <c r="N5348">
        <v>0.74416666600000003</v>
      </c>
      <c r="O5348">
        <v>0</v>
      </c>
      <c r="P5348">
        <v>132</v>
      </c>
      <c r="Q5348">
        <v>0</v>
      </c>
      <c r="R5348">
        <v>0</v>
      </c>
      <c r="S5348">
        <v>0</v>
      </c>
      <c r="T5348">
        <v>10</v>
      </c>
      <c r="U5348">
        <v>0</v>
      </c>
      <c r="V5348">
        <v>0</v>
      </c>
      <c r="W5348">
        <v>0</v>
      </c>
      <c r="X5348">
        <v>19.556750527876808</v>
      </c>
      <c r="Y5348">
        <v>0</v>
      </c>
      <c r="Z5348">
        <v>0</v>
      </c>
      <c r="AA5348">
        <v>0</v>
      </c>
      <c r="AB5348">
        <v>2.8923541222480358</v>
      </c>
      <c r="AC5348">
        <v>0</v>
      </c>
      <c r="AD5348">
        <v>0</v>
      </c>
      <c r="AE5348">
        <v>22.449104650124845</v>
      </c>
    </row>
    <row r="5349" spans="1:31" x14ac:dyDescent="0.25">
      <c r="A5349">
        <v>2391967</v>
      </c>
      <c r="B5349">
        <v>1</v>
      </c>
      <c r="C5349" t="s">
        <v>81</v>
      </c>
      <c r="D5349" t="s">
        <v>115</v>
      </c>
      <c r="E5349" t="s">
        <v>141</v>
      </c>
      <c r="F5349" t="s">
        <v>15432</v>
      </c>
      <c r="G5349" t="s">
        <v>206</v>
      </c>
      <c r="H5349" t="s">
        <v>143</v>
      </c>
      <c r="I5349" t="s">
        <v>136</v>
      </c>
      <c r="J5349" t="s">
        <v>137</v>
      </c>
      <c r="K5349" t="s">
        <v>163</v>
      </c>
      <c r="L5349" t="s">
        <v>15433</v>
      </c>
      <c r="M5349" t="s">
        <v>15434</v>
      </c>
      <c r="N5349">
        <v>1.788611111</v>
      </c>
      <c r="O5349">
        <v>0</v>
      </c>
      <c r="P5349">
        <v>220</v>
      </c>
      <c r="Q5349">
        <v>4</v>
      </c>
      <c r="R5349">
        <v>24</v>
      </c>
      <c r="S5349">
        <v>3</v>
      </c>
      <c r="T5349">
        <v>14</v>
      </c>
      <c r="U5349">
        <v>0</v>
      </c>
      <c r="V5349">
        <v>0</v>
      </c>
      <c r="W5349">
        <v>0</v>
      </c>
      <c r="X5349">
        <v>50.765806845408193</v>
      </c>
      <c r="Y5349">
        <v>28.290205232342906</v>
      </c>
      <c r="Z5349">
        <v>70.325172476373069</v>
      </c>
      <c r="AA5349">
        <v>6.77144184299505</v>
      </c>
      <c r="AB5349">
        <v>18.439264976033638</v>
      </c>
      <c r="AC5349">
        <v>0</v>
      </c>
      <c r="AD5349">
        <v>0</v>
      </c>
      <c r="AE5349">
        <v>174.59189137315283</v>
      </c>
    </row>
    <row r="5350" spans="1:31" x14ac:dyDescent="0.25">
      <c r="A5350">
        <v>2391970</v>
      </c>
      <c r="B5350">
        <v>1</v>
      </c>
      <c r="C5350" t="s">
        <v>80</v>
      </c>
      <c r="D5350" t="s">
        <v>84</v>
      </c>
      <c r="E5350" t="s">
        <v>141</v>
      </c>
      <c r="F5350" t="s">
        <v>15435</v>
      </c>
      <c r="G5350" t="s">
        <v>206</v>
      </c>
      <c r="H5350" t="s">
        <v>143</v>
      </c>
      <c r="I5350" t="s">
        <v>136</v>
      </c>
      <c r="J5350" t="s">
        <v>137</v>
      </c>
      <c r="K5350" t="s">
        <v>163</v>
      </c>
      <c r="L5350" t="s">
        <v>15436</v>
      </c>
      <c r="M5350" t="s">
        <v>15437</v>
      </c>
      <c r="N5350">
        <v>0.96305555499999995</v>
      </c>
      <c r="O5350">
        <v>1</v>
      </c>
      <c r="P5350">
        <v>532</v>
      </c>
      <c r="Q5350">
        <v>0</v>
      </c>
      <c r="R5350">
        <v>17</v>
      </c>
      <c r="S5350">
        <v>27</v>
      </c>
      <c r="T5350">
        <v>456</v>
      </c>
      <c r="U5350">
        <v>6</v>
      </c>
      <c r="V5350">
        <v>5</v>
      </c>
      <c r="W5350">
        <v>0</v>
      </c>
      <c r="X5350">
        <v>152.59134168971428</v>
      </c>
      <c r="Y5350">
        <v>0</v>
      </c>
      <c r="Z5350">
        <v>14.750518693239719</v>
      </c>
      <c r="AA5350">
        <v>152.46153440593659</v>
      </c>
      <c r="AB5350">
        <v>607.47390539001356</v>
      </c>
      <c r="AC5350">
        <v>282.56652929177312</v>
      </c>
      <c r="AD5350">
        <v>106.75266069017486</v>
      </c>
      <c r="AE5350">
        <v>1316.5964901608522</v>
      </c>
    </row>
    <row r="5351" spans="1:31" x14ac:dyDescent="0.25">
      <c r="A5351">
        <v>2391971</v>
      </c>
      <c r="B5351">
        <v>1</v>
      </c>
      <c r="C5351" t="s">
        <v>80</v>
      </c>
      <c r="D5351" t="s">
        <v>110</v>
      </c>
      <c r="E5351" t="s">
        <v>157</v>
      </c>
      <c r="F5351" t="s">
        <v>15438</v>
      </c>
      <c r="G5351" t="s">
        <v>272</v>
      </c>
      <c r="H5351" t="s">
        <v>135</v>
      </c>
      <c r="I5351" t="s">
        <v>136</v>
      </c>
      <c r="J5351" t="s">
        <v>137</v>
      </c>
      <c r="K5351" t="s">
        <v>163</v>
      </c>
      <c r="L5351" t="s">
        <v>15439</v>
      </c>
      <c r="M5351" t="s">
        <v>15440</v>
      </c>
      <c r="N5351">
        <v>1.154722222</v>
      </c>
      <c r="O5351">
        <v>0</v>
      </c>
      <c r="P5351">
        <v>164</v>
      </c>
      <c r="Q5351">
        <v>0</v>
      </c>
      <c r="R5351">
        <v>0</v>
      </c>
      <c r="S5351">
        <v>0</v>
      </c>
      <c r="T5351">
        <v>12</v>
      </c>
      <c r="U5351">
        <v>0</v>
      </c>
      <c r="V5351">
        <v>0</v>
      </c>
      <c r="W5351">
        <v>0</v>
      </c>
      <c r="X5351">
        <v>41.896814309383373</v>
      </c>
      <c r="Y5351">
        <v>0</v>
      </c>
      <c r="Z5351">
        <v>0</v>
      </c>
      <c r="AA5351">
        <v>0</v>
      </c>
      <c r="AB5351">
        <v>4.8615050164999412</v>
      </c>
      <c r="AC5351">
        <v>0</v>
      </c>
      <c r="AD5351">
        <v>0</v>
      </c>
      <c r="AE5351">
        <v>46.758319325883313</v>
      </c>
    </row>
    <row r="5352" spans="1:31" x14ac:dyDescent="0.25">
      <c r="A5352">
        <v>2391974</v>
      </c>
      <c r="B5352">
        <v>1</v>
      </c>
      <c r="C5352" t="s">
        <v>80</v>
      </c>
      <c r="D5352" t="s">
        <v>98</v>
      </c>
      <c r="E5352" t="s">
        <v>153</v>
      </c>
      <c r="F5352" t="s">
        <v>7198</v>
      </c>
      <c r="G5352" t="s">
        <v>254</v>
      </c>
      <c r="H5352" t="s">
        <v>143</v>
      </c>
      <c r="I5352" t="s">
        <v>136</v>
      </c>
      <c r="J5352" t="s">
        <v>137</v>
      </c>
      <c r="K5352" t="s">
        <v>163</v>
      </c>
      <c r="L5352" t="s">
        <v>15441</v>
      </c>
      <c r="M5352" t="s">
        <v>15442</v>
      </c>
      <c r="N5352">
        <v>1.344166666</v>
      </c>
      <c r="O5352">
        <v>0</v>
      </c>
      <c r="P5352">
        <v>0</v>
      </c>
      <c r="Q5352">
        <v>9</v>
      </c>
      <c r="R5352">
        <v>79</v>
      </c>
      <c r="S5352">
        <v>4</v>
      </c>
      <c r="T5352">
        <v>26</v>
      </c>
      <c r="U5352">
        <v>1</v>
      </c>
      <c r="V5352">
        <v>0</v>
      </c>
      <c r="W5352">
        <v>0</v>
      </c>
      <c r="X5352">
        <v>0</v>
      </c>
      <c r="Y5352">
        <v>131.48811428748482</v>
      </c>
      <c r="Z5352">
        <v>125.30515051669674</v>
      </c>
      <c r="AA5352">
        <v>6.0354959324240358</v>
      </c>
      <c r="AB5352">
        <v>38.028215624973384</v>
      </c>
      <c r="AC5352">
        <v>28.581792323255836</v>
      </c>
      <c r="AD5352">
        <v>0</v>
      </c>
      <c r="AE5352">
        <v>329.43876868483483</v>
      </c>
    </row>
    <row r="5353" spans="1:31" x14ac:dyDescent="0.25">
      <c r="A5353">
        <v>2391977</v>
      </c>
      <c r="B5353">
        <v>1</v>
      </c>
      <c r="C5353" t="s">
        <v>80</v>
      </c>
      <c r="D5353" t="s">
        <v>110</v>
      </c>
      <c r="E5353" t="s">
        <v>157</v>
      </c>
      <c r="F5353" t="s">
        <v>1169</v>
      </c>
      <c r="G5353" t="s">
        <v>272</v>
      </c>
      <c r="H5353" t="s">
        <v>135</v>
      </c>
      <c r="I5353" t="s">
        <v>136</v>
      </c>
      <c r="J5353" t="s">
        <v>137</v>
      </c>
      <c r="K5353" t="s">
        <v>163</v>
      </c>
      <c r="L5353" t="s">
        <v>15443</v>
      </c>
      <c r="M5353" t="s">
        <v>15444</v>
      </c>
      <c r="N5353">
        <v>1.913611111</v>
      </c>
      <c r="O5353">
        <v>0</v>
      </c>
      <c r="P5353">
        <v>165</v>
      </c>
      <c r="Q5353">
        <v>0</v>
      </c>
      <c r="R5353">
        <v>0</v>
      </c>
      <c r="S5353">
        <v>0</v>
      </c>
      <c r="T5353">
        <v>6</v>
      </c>
      <c r="U5353">
        <v>0</v>
      </c>
      <c r="V5353">
        <v>0</v>
      </c>
      <c r="W5353">
        <v>0</v>
      </c>
      <c r="X5353">
        <v>81.410357247769326</v>
      </c>
      <c r="Y5353">
        <v>0</v>
      </c>
      <c r="Z5353">
        <v>0</v>
      </c>
      <c r="AA5353">
        <v>0</v>
      </c>
      <c r="AB5353">
        <v>4.8941525223776345</v>
      </c>
      <c r="AC5353">
        <v>0</v>
      </c>
      <c r="AD5353">
        <v>0</v>
      </c>
      <c r="AE5353">
        <v>86.304509770146964</v>
      </c>
    </row>
    <row r="5354" spans="1:31" x14ac:dyDescent="0.25">
      <c r="A5354">
        <v>2391979</v>
      </c>
      <c r="B5354">
        <v>1</v>
      </c>
      <c r="C5354" t="s">
        <v>81</v>
      </c>
      <c r="D5354" t="s">
        <v>128</v>
      </c>
      <c r="E5354" t="s">
        <v>279</v>
      </c>
      <c r="F5354" t="s">
        <v>9137</v>
      </c>
      <c r="G5354" t="s">
        <v>162</v>
      </c>
      <c r="H5354" t="s">
        <v>143</v>
      </c>
      <c r="I5354" t="s">
        <v>136</v>
      </c>
      <c r="J5354" t="s">
        <v>137</v>
      </c>
      <c r="K5354" t="s">
        <v>163</v>
      </c>
      <c r="L5354" t="s">
        <v>15445</v>
      </c>
      <c r="M5354" t="s">
        <v>15446</v>
      </c>
      <c r="N5354">
        <v>0.36</v>
      </c>
      <c r="O5354">
        <v>2</v>
      </c>
      <c r="P5354">
        <v>586</v>
      </c>
      <c r="Q5354">
        <v>3</v>
      </c>
      <c r="R5354">
        <v>4</v>
      </c>
      <c r="S5354">
        <v>8</v>
      </c>
      <c r="T5354">
        <v>49</v>
      </c>
      <c r="U5354">
        <v>0</v>
      </c>
      <c r="V5354">
        <v>0</v>
      </c>
      <c r="W5354">
        <v>0.18736164521480997</v>
      </c>
      <c r="X5354">
        <v>22.02010377061751</v>
      </c>
      <c r="Y5354">
        <v>0.5999445383245734</v>
      </c>
      <c r="Z5354">
        <v>0.12474280068605334</v>
      </c>
      <c r="AA5354">
        <v>7.2317457686752711</v>
      </c>
      <c r="AB5354">
        <v>8.0752110667931714</v>
      </c>
      <c r="AC5354">
        <v>0</v>
      </c>
      <c r="AD5354">
        <v>0</v>
      </c>
      <c r="AE5354">
        <v>38.239109590311394</v>
      </c>
    </row>
    <row r="5355" spans="1:31" x14ac:dyDescent="0.25">
      <c r="A5355">
        <v>2391985</v>
      </c>
      <c r="B5355">
        <v>1</v>
      </c>
      <c r="C5355" t="s">
        <v>81</v>
      </c>
      <c r="D5355" t="s">
        <v>118</v>
      </c>
      <c r="E5355" t="s">
        <v>181</v>
      </c>
      <c r="F5355" t="s">
        <v>15447</v>
      </c>
      <c r="G5355" t="s">
        <v>183</v>
      </c>
      <c r="H5355" t="s">
        <v>135</v>
      </c>
      <c r="I5355" t="s">
        <v>136</v>
      </c>
      <c r="J5355" t="s">
        <v>137</v>
      </c>
      <c r="K5355" t="s">
        <v>163</v>
      </c>
      <c r="L5355" t="s">
        <v>15448</v>
      </c>
      <c r="M5355" t="s">
        <v>15449</v>
      </c>
      <c r="N5355">
        <v>0.70305555500000005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8.9212838622622234E-2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8.9212838622622234E-2</v>
      </c>
    </row>
    <row r="5356" spans="1:31" x14ac:dyDescent="0.25">
      <c r="A5356">
        <v>2391987</v>
      </c>
      <c r="B5356">
        <v>1</v>
      </c>
      <c r="C5356" t="s">
        <v>80</v>
      </c>
      <c r="D5356" t="s">
        <v>99</v>
      </c>
      <c r="E5356" t="s">
        <v>157</v>
      </c>
      <c r="F5356" t="s">
        <v>15450</v>
      </c>
      <c r="G5356" t="s">
        <v>272</v>
      </c>
      <c r="H5356" t="s">
        <v>135</v>
      </c>
      <c r="I5356" t="s">
        <v>136</v>
      </c>
      <c r="J5356" t="s">
        <v>137</v>
      </c>
      <c r="K5356" t="s">
        <v>163</v>
      </c>
      <c r="L5356" t="s">
        <v>15451</v>
      </c>
      <c r="M5356" t="s">
        <v>15452</v>
      </c>
      <c r="N5356">
        <v>1.968611111</v>
      </c>
      <c r="O5356">
        <v>0</v>
      </c>
      <c r="P5356">
        <v>19</v>
      </c>
      <c r="Q5356">
        <v>0</v>
      </c>
      <c r="R5356">
        <v>0</v>
      </c>
      <c r="S5356">
        <v>0</v>
      </c>
      <c r="T5356">
        <v>5</v>
      </c>
      <c r="U5356">
        <v>0</v>
      </c>
      <c r="V5356">
        <v>0</v>
      </c>
      <c r="W5356">
        <v>0</v>
      </c>
      <c r="X5356">
        <v>5.1481464106963299</v>
      </c>
      <c r="Y5356">
        <v>0</v>
      </c>
      <c r="Z5356">
        <v>0</v>
      </c>
      <c r="AA5356">
        <v>0</v>
      </c>
      <c r="AB5356">
        <v>13.242877434208557</v>
      </c>
      <c r="AC5356">
        <v>0</v>
      </c>
      <c r="AD5356">
        <v>0</v>
      </c>
      <c r="AE5356">
        <v>18.391023844904886</v>
      </c>
    </row>
    <row r="5357" spans="1:31" x14ac:dyDescent="0.25">
      <c r="A5357">
        <v>2391991</v>
      </c>
      <c r="B5357">
        <v>1</v>
      </c>
      <c r="C5357" t="s">
        <v>80</v>
      </c>
      <c r="D5357" t="s">
        <v>100</v>
      </c>
      <c r="E5357" t="s">
        <v>141</v>
      </c>
      <c r="F5357" t="s">
        <v>15453</v>
      </c>
      <c r="G5357" t="s">
        <v>206</v>
      </c>
      <c r="H5357" t="s">
        <v>143</v>
      </c>
      <c r="I5357" t="s">
        <v>136</v>
      </c>
      <c r="J5357" t="s">
        <v>137</v>
      </c>
      <c r="K5357" t="s">
        <v>163</v>
      </c>
      <c r="L5357" t="s">
        <v>15454</v>
      </c>
      <c r="M5357" t="s">
        <v>15455</v>
      </c>
      <c r="N5357">
        <v>1.753333333</v>
      </c>
      <c r="O5357">
        <v>0</v>
      </c>
      <c r="P5357">
        <v>698</v>
      </c>
      <c r="Q5357">
        <v>0</v>
      </c>
      <c r="R5357">
        <v>48</v>
      </c>
      <c r="S5357">
        <v>0</v>
      </c>
      <c r="T5357">
        <v>77</v>
      </c>
      <c r="U5357">
        <v>0</v>
      </c>
      <c r="V5357">
        <v>0</v>
      </c>
      <c r="W5357">
        <v>0</v>
      </c>
      <c r="X5357">
        <v>319.89618703664945</v>
      </c>
      <c r="Y5357">
        <v>0</v>
      </c>
      <c r="Z5357">
        <v>43.067172386185291</v>
      </c>
      <c r="AA5357">
        <v>0</v>
      </c>
      <c r="AB5357">
        <v>84.054606137212943</v>
      </c>
      <c r="AC5357">
        <v>0</v>
      </c>
      <c r="AD5357">
        <v>0</v>
      </c>
      <c r="AE5357">
        <v>447.01796556004768</v>
      </c>
    </row>
    <row r="5358" spans="1:31" x14ac:dyDescent="0.25">
      <c r="A5358">
        <v>2391992</v>
      </c>
      <c r="B5358">
        <v>1</v>
      </c>
      <c r="C5358" t="s">
        <v>80</v>
      </c>
      <c r="D5358" t="s">
        <v>88</v>
      </c>
      <c r="E5358" t="s">
        <v>141</v>
      </c>
      <c r="F5358" t="s">
        <v>15456</v>
      </c>
      <c r="G5358" t="s">
        <v>162</v>
      </c>
      <c r="H5358" t="s">
        <v>143</v>
      </c>
      <c r="I5358" t="s">
        <v>136</v>
      </c>
      <c r="J5358" t="s">
        <v>137</v>
      </c>
      <c r="K5358" t="s">
        <v>163</v>
      </c>
      <c r="L5358" t="s">
        <v>15457</v>
      </c>
      <c r="M5358" t="s">
        <v>15458</v>
      </c>
      <c r="N5358">
        <v>0.49249999999999999</v>
      </c>
      <c r="O5358">
        <v>0</v>
      </c>
      <c r="P5358">
        <v>1424</v>
      </c>
      <c r="Q5358">
        <v>0</v>
      </c>
      <c r="R5358">
        <v>0</v>
      </c>
      <c r="S5358">
        <v>0</v>
      </c>
      <c r="T5358">
        <v>27</v>
      </c>
      <c r="U5358">
        <v>0</v>
      </c>
      <c r="V5358">
        <v>0</v>
      </c>
      <c r="W5358">
        <v>0</v>
      </c>
      <c r="X5358">
        <v>160.4909055571469</v>
      </c>
      <c r="Y5358">
        <v>0</v>
      </c>
      <c r="Z5358">
        <v>0</v>
      </c>
      <c r="AA5358">
        <v>0</v>
      </c>
      <c r="AB5358">
        <v>17.009715230035034</v>
      </c>
      <c r="AC5358">
        <v>0</v>
      </c>
      <c r="AD5358">
        <v>0</v>
      </c>
      <c r="AE5358">
        <v>177.50062078718193</v>
      </c>
    </row>
    <row r="5359" spans="1:31" x14ac:dyDescent="0.25">
      <c r="A5359">
        <v>2391995</v>
      </c>
      <c r="B5359">
        <v>1</v>
      </c>
      <c r="C5359" t="s">
        <v>81</v>
      </c>
      <c r="D5359" t="s">
        <v>113</v>
      </c>
      <c r="E5359" t="s">
        <v>141</v>
      </c>
      <c r="F5359" t="s">
        <v>15459</v>
      </c>
      <c r="G5359" t="s">
        <v>206</v>
      </c>
      <c r="H5359" t="s">
        <v>143</v>
      </c>
      <c r="I5359" t="s">
        <v>136</v>
      </c>
      <c r="J5359" t="s">
        <v>137</v>
      </c>
      <c r="K5359" t="s">
        <v>163</v>
      </c>
      <c r="L5359" t="s">
        <v>15460</v>
      </c>
      <c r="M5359" t="s">
        <v>15461</v>
      </c>
      <c r="N5359">
        <v>3.1616666659999999</v>
      </c>
      <c r="O5359">
        <v>0</v>
      </c>
      <c r="P5359">
        <v>0</v>
      </c>
      <c r="Q5359">
        <v>1</v>
      </c>
      <c r="R5359">
        <v>25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29.018447063301767</v>
      </c>
      <c r="Z5359">
        <v>55.70552424442235</v>
      </c>
      <c r="AA5359">
        <v>0</v>
      </c>
      <c r="AB5359">
        <v>0</v>
      </c>
      <c r="AC5359">
        <v>0</v>
      </c>
      <c r="AD5359">
        <v>0</v>
      </c>
      <c r="AE5359">
        <v>84.723971307724113</v>
      </c>
    </row>
    <row r="5360" spans="1:31" x14ac:dyDescent="0.25">
      <c r="A5360">
        <v>2391997</v>
      </c>
      <c r="B5360">
        <v>1</v>
      </c>
      <c r="C5360" t="s">
        <v>81</v>
      </c>
      <c r="D5360" t="s">
        <v>115</v>
      </c>
      <c r="E5360" t="s">
        <v>153</v>
      </c>
      <c r="F5360" t="s">
        <v>15462</v>
      </c>
      <c r="G5360" t="s">
        <v>254</v>
      </c>
      <c r="H5360" t="s">
        <v>143</v>
      </c>
      <c r="I5360" t="s">
        <v>136</v>
      </c>
      <c r="J5360" t="s">
        <v>137</v>
      </c>
      <c r="K5360" t="s">
        <v>163</v>
      </c>
      <c r="L5360" t="s">
        <v>15463</v>
      </c>
      <c r="M5360" t="s">
        <v>15464</v>
      </c>
      <c r="N5360">
        <v>0.40111111100000002</v>
      </c>
      <c r="O5360">
        <v>0</v>
      </c>
      <c r="P5360">
        <v>699</v>
      </c>
      <c r="Q5360">
        <v>4</v>
      </c>
      <c r="R5360">
        <v>79</v>
      </c>
      <c r="S5360">
        <v>4</v>
      </c>
      <c r="T5360">
        <v>34</v>
      </c>
      <c r="U5360">
        <v>0</v>
      </c>
      <c r="V5360">
        <v>0</v>
      </c>
      <c r="W5360">
        <v>0</v>
      </c>
      <c r="X5360">
        <v>30.192297574839515</v>
      </c>
      <c r="Y5360">
        <v>6.0025645934129335</v>
      </c>
      <c r="Z5360">
        <v>27.036648020757163</v>
      </c>
      <c r="AA5360">
        <v>4.6760804766045201</v>
      </c>
      <c r="AB5360">
        <v>7.7109469272108182</v>
      </c>
      <c r="AC5360">
        <v>0</v>
      </c>
      <c r="AD5360">
        <v>0</v>
      </c>
      <c r="AE5360">
        <v>75.61853759282495</v>
      </c>
    </row>
    <row r="5361" spans="1:31" x14ac:dyDescent="0.25">
      <c r="A5361">
        <v>2392003</v>
      </c>
      <c r="B5361">
        <v>1</v>
      </c>
      <c r="C5361" t="s">
        <v>80</v>
      </c>
      <c r="D5361" t="s">
        <v>88</v>
      </c>
      <c r="E5361" t="s">
        <v>141</v>
      </c>
      <c r="F5361" t="s">
        <v>15465</v>
      </c>
      <c r="G5361" t="s">
        <v>162</v>
      </c>
      <c r="H5361" t="s">
        <v>143</v>
      </c>
      <c r="I5361" t="s">
        <v>136</v>
      </c>
      <c r="J5361" t="s">
        <v>137</v>
      </c>
      <c r="K5361" t="s">
        <v>163</v>
      </c>
      <c r="L5361" t="s">
        <v>15466</v>
      </c>
      <c r="M5361" t="s">
        <v>15467</v>
      </c>
      <c r="N5361">
        <v>0.72055555500000001</v>
      </c>
      <c r="O5361">
        <v>0</v>
      </c>
      <c r="P5361">
        <v>558</v>
      </c>
      <c r="Q5361">
        <v>0</v>
      </c>
      <c r="R5361">
        <v>0</v>
      </c>
      <c r="S5361">
        <v>0</v>
      </c>
      <c r="T5361">
        <v>11</v>
      </c>
      <c r="U5361">
        <v>0</v>
      </c>
      <c r="V5361">
        <v>0</v>
      </c>
      <c r="W5361">
        <v>0</v>
      </c>
      <c r="X5361">
        <v>104.41419782125334</v>
      </c>
      <c r="Y5361">
        <v>0</v>
      </c>
      <c r="Z5361">
        <v>0</v>
      </c>
      <c r="AA5361">
        <v>0</v>
      </c>
      <c r="AB5361">
        <v>2.6204674767782299</v>
      </c>
      <c r="AC5361">
        <v>0</v>
      </c>
      <c r="AD5361">
        <v>0</v>
      </c>
      <c r="AE5361">
        <v>107.03466529803157</v>
      </c>
    </row>
    <row r="5362" spans="1:31" x14ac:dyDescent="0.25">
      <c r="A5362">
        <v>2392010</v>
      </c>
      <c r="B5362">
        <v>1</v>
      </c>
      <c r="C5362" t="s">
        <v>80</v>
      </c>
      <c r="D5362" t="s">
        <v>100</v>
      </c>
      <c r="E5362" t="s">
        <v>153</v>
      </c>
      <c r="F5362" t="s">
        <v>10050</v>
      </c>
      <c r="G5362" t="s">
        <v>254</v>
      </c>
      <c r="H5362" t="s">
        <v>143</v>
      </c>
      <c r="I5362" t="s">
        <v>136</v>
      </c>
      <c r="J5362" t="s">
        <v>137</v>
      </c>
      <c r="K5362" t="s">
        <v>163</v>
      </c>
      <c r="L5362" t="s">
        <v>15468</v>
      </c>
      <c r="M5362" t="s">
        <v>15469</v>
      </c>
      <c r="N5362">
        <v>0.62222222199999999</v>
      </c>
      <c r="O5362">
        <v>1</v>
      </c>
      <c r="P5362">
        <v>828</v>
      </c>
      <c r="Q5362">
        <v>16</v>
      </c>
      <c r="R5362">
        <v>116</v>
      </c>
      <c r="S5362">
        <v>8</v>
      </c>
      <c r="T5362">
        <v>117</v>
      </c>
      <c r="U5362">
        <v>0</v>
      </c>
      <c r="V5362">
        <v>0</v>
      </c>
      <c r="W5362">
        <v>0.16508933474133333</v>
      </c>
      <c r="X5362">
        <v>150.57614808394914</v>
      </c>
      <c r="Y5362">
        <v>15.799727703633071</v>
      </c>
      <c r="Z5362">
        <v>70.777677791490802</v>
      </c>
      <c r="AA5362">
        <v>27.171592625674311</v>
      </c>
      <c r="AB5362">
        <v>50.696893372483551</v>
      </c>
      <c r="AC5362">
        <v>0</v>
      </c>
      <c r="AD5362">
        <v>0</v>
      </c>
      <c r="AE5362">
        <v>315.1871289119722</v>
      </c>
    </row>
    <row r="5363" spans="1:31" x14ac:dyDescent="0.25">
      <c r="A5363">
        <v>2392021</v>
      </c>
      <c r="B5363">
        <v>1</v>
      </c>
      <c r="C5363" t="s">
        <v>80</v>
      </c>
      <c r="D5363" t="s">
        <v>85</v>
      </c>
      <c r="E5363" t="s">
        <v>181</v>
      </c>
      <c r="F5363" t="s">
        <v>15470</v>
      </c>
      <c r="G5363" t="s">
        <v>231</v>
      </c>
      <c r="H5363" t="s">
        <v>135</v>
      </c>
      <c r="I5363" t="s">
        <v>136</v>
      </c>
      <c r="J5363" t="s">
        <v>137</v>
      </c>
      <c r="K5363" t="s">
        <v>163</v>
      </c>
      <c r="L5363" t="s">
        <v>15471</v>
      </c>
      <c r="M5363" t="s">
        <v>15472</v>
      </c>
      <c r="N5363">
        <v>0.94916666599999999</v>
      </c>
      <c r="O5363">
        <v>0</v>
      </c>
      <c r="P5363">
        <v>11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1.8992746778842058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1.8992746778842058</v>
      </c>
    </row>
    <row r="5364" spans="1:31" x14ac:dyDescent="0.25">
      <c r="A5364">
        <v>2392022</v>
      </c>
      <c r="B5364">
        <v>1</v>
      </c>
      <c r="C5364" t="s">
        <v>80</v>
      </c>
      <c r="D5364" t="s">
        <v>110</v>
      </c>
      <c r="E5364" t="s">
        <v>181</v>
      </c>
      <c r="F5364" t="s">
        <v>15473</v>
      </c>
      <c r="G5364" t="s">
        <v>224</v>
      </c>
      <c r="H5364" t="s">
        <v>135</v>
      </c>
      <c r="I5364" t="s">
        <v>136</v>
      </c>
      <c r="J5364" t="s">
        <v>137</v>
      </c>
      <c r="K5364" t="s">
        <v>163</v>
      </c>
      <c r="L5364" t="s">
        <v>15474</v>
      </c>
      <c r="M5364" t="s">
        <v>15475</v>
      </c>
      <c r="N5364">
        <v>1.4069444440000001</v>
      </c>
      <c r="O5364">
        <v>0</v>
      </c>
      <c r="P5364">
        <v>26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10.517535670146836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10.517535670146836</v>
      </c>
    </row>
    <row r="5365" spans="1:31" x14ac:dyDescent="0.25">
      <c r="A5365">
        <v>2392023</v>
      </c>
      <c r="B5365">
        <v>1</v>
      </c>
      <c r="C5365" t="s">
        <v>80</v>
      </c>
      <c r="D5365" t="s">
        <v>87</v>
      </c>
      <c r="E5365" t="s">
        <v>181</v>
      </c>
      <c r="F5365" t="s">
        <v>6522</v>
      </c>
      <c r="G5365" t="s">
        <v>224</v>
      </c>
      <c r="H5365" t="s">
        <v>135</v>
      </c>
      <c r="I5365" t="s">
        <v>136</v>
      </c>
      <c r="J5365" t="s">
        <v>137</v>
      </c>
      <c r="K5365" t="s">
        <v>163</v>
      </c>
      <c r="L5365" t="s">
        <v>15476</v>
      </c>
      <c r="M5365" t="s">
        <v>15477</v>
      </c>
      <c r="N5365">
        <v>0.68694444399999999</v>
      </c>
      <c r="O5365">
        <v>0</v>
      </c>
      <c r="P5365">
        <v>5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0.59611252228686895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0.59611252228686895</v>
      </c>
    </row>
    <row r="5366" spans="1:31" x14ac:dyDescent="0.25">
      <c r="A5366">
        <v>2392025</v>
      </c>
      <c r="B5366">
        <v>1</v>
      </c>
      <c r="C5366" t="s">
        <v>81</v>
      </c>
      <c r="D5366" t="s">
        <v>127</v>
      </c>
      <c r="E5366" t="s">
        <v>141</v>
      </c>
      <c r="F5366" t="s">
        <v>15478</v>
      </c>
      <c r="G5366" t="s">
        <v>206</v>
      </c>
      <c r="H5366" t="s">
        <v>143</v>
      </c>
      <c r="I5366" t="s">
        <v>136</v>
      </c>
      <c r="J5366" t="s">
        <v>137</v>
      </c>
      <c r="K5366" t="s">
        <v>163</v>
      </c>
      <c r="L5366" t="s">
        <v>15479</v>
      </c>
      <c r="M5366" t="s">
        <v>15480</v>
      </c>
      <c r="N5366">
        <v>1.951944444</v>
      </c>
      <c r="O5366">
        <v>0</v>
      </c>
      <c r="P5366">
        <v>7</v>
      </c>
      <c r="Q5366">
        <v>8</v>
      </c>
      <c r="R5366">
        <v>4</v>
      </c>
      <c r="S5366">
        <v>1</v>
      </c>
      <c r="T5366">
        <v>0</v>
      </c>
      <c r="U5366">
        <v>0</v>
      </c>
      <c r="V5366">
        <v>0</v>
      </c>
      <c r="W5366">
        <v>0</v>
      </c>
      <c r="X5366">
        <v>7.7472433820150615</v>
      </c>
      <c r="Y5366">
        <v>1.5140184293664876</v>
      </c>
      <c r="Z5366">
        <v>0.57792255651901669</v>
      </c>
      <c r="AA5366">
        <v>3.7710517900314313</v>
      </c>
      <c r="AB5366">
        <v>0</v>
      </c>
      <c r="AC5366">
        <v>0</v>
      </c>
      <c r="AD5366">
        <v>0</v>
      </c>
      <c r="AE5366">
        <v>13.610236157931997</v>
      </c>
    </row>
    <row r="5367" spans="1:31" x14ac:dyDescent="0.25">
      <c r="A5367">
        <v>2392026</v>
      </c>
      <c r="B5367">
        <v>1</v>
      </c>
      <c r="C5367" t="s">
        <v>81</v>
      </c>
      <c r="D5367" t="s">
        <v>113</v>
      </c>
      <c r="E5367" t="s">
        <v>153</v>
      </c>
      <c r="F5367" t="s">
        <v>15481</v>
      </c>
      <c r="G5367" t="s">
        <v>254</v>
      </c>
      <c r="H5367" t="s">
        <v>143</v>
      </c>
      <c r="I5367" t="s">
        <v>136</v>
      </c>
      <c r="J5367" t="s">
        <v>137</v>
      </c>
      <c r="K5367" t="s">
        <v>163</v>
      </c>
      <c r="L5367" t="s">
        <v>15482</v>
      </c>
      <c r="M5367" t="s">
        <v>15483</v>
      </c>
      <c r="N5367">
        <v>1.1074999999999999</v>
      </c>
      <c r="O5367">
        <v>7</v>
      </c>
      <c r="P5367">
        <v>58</v>
      </c>
      <c r="Q5367">
        <v>26</v>
      </c>
      <c r="R5367">
        <v>380</v>
      </c>
      <c r="S5367">
        <v>5</v>
      </c>
      <c r="T5367">
        <v>16</v>
      </c>
      <c r="U5367">
        <v>0</v>
      </c>
      <c r="V5367">
        <v>0</v>
      </c>
      <c r="W5367">
        <v>2.5133841264629049</v>
      </c>
      <c r="X5367">
        <v>3.9319271524161912</v>
      </c>
      <c r="Y5367">
        <v>33.877866082266365</v>
      </c>
      <c r="Z5367">
        <v>223.27079757705076</v>
      </c>
      <c r="AA5367">
        <v>4.063559416094499</v>
      </c>
      <c r="AB5367">
        <v>46.80569250765452</v>
      </c>
      <c r="AC5367">
        <v>0</v>
      </c>
      <c r="AD5367">
        <v>0</v>
      </c>
      <c r="AE5367">
        <v>314.4632268619452</v>
      </c>
    </row>
    <row r="5368" spans="1:31" x14ac:dyDescent="0.25">
      <c r="A5368">
        <v>2392028</v>
      </c>
      <c r="B5368">
        <v>1</v>
      </c>
      <c r="C5368" t="s">
        <v>81</v>
      </c>
      <c r="D5368" t="s">
        <v>113</v>
      </c>
      <c r="E5368" t="s">
        <v>181</v>
      </c>
      <c r="F5368" t="s">
        <v>15484</v>
      </c>
      <c r="G5368" t="s">
        <v>183</v>
      </c>
      <c r="H5368" t="s">
        <v>135</v>
      </c>
      <c r="I5368" t="s">
        <v>136</v>
      </c>
      <c r="J5368" t="s">
        <v>137</v>
      </c>
      <c r="K5368" t="s">
        <v>163</v>
      </c>
      <c r="L5368" t="s">
        <v>15485</v>
      </c>
      <c r="M5368" t="s">
        <v>15486</v>
      </c>
      <c r="N5368">
        <v>1.234444444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7.0353102415995003E-2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7.0353102415995003E-2</v>
      </c>
    </row>
    <row r="5369" spans="1:31" x14ac:dyDescent="0.25">
      <c r="A5369">
        <v>2392030</v>
      </c>
      <c r="B5369">
        <v>1</v>
      </c>
      <c r="C5369" t="s">
        <v>80</v>
      </c>
      <c r="D5369" t="s">
        <v>103</v>
      </c>
      <c r="E5369" t="s">
        <v>181</v>
      </c>
      <c r="F5369" t="s">
        <v>15487</v>
      </c>
      <c r="G5369" t="s">
        <v>224</v>
      </c>
      <c r="H5369" t="s">
        <v>135</v>
      </c>
      <c r="I5369" t="s">
        <v>136</v>
      </c>
      <c r="J5369" t="s">
        <v>137</v>
      </c>
      <c r="K5369" t="s">
        <v>163</v>
      </c>
      <c r="L5369" t="s">
        <v>15488</v>
      </c>
      <c r="M5369" t="s">
        <v>15489</v>
      </c>
      <c r="N5369">
        <v>0.95472222200000001</v>
      </c>
      <c r="O5369">
        <v>0</v>
      </c>
      <c r="P5369">
        <v>11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2.7245217861156172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2.7245217861156172</v>
      </c>
    </row>
    <row r="5370" spans="1:31" x14ac:dyDescent="0.25">
      <c r="A5370">
        <v>2392031</v>
      </c>
      <c r="B5370">
        <v>1</v>
      </c>
      <c r="C5370" t="s">
        <v>80</v>
      </c>
      <c r="D5370" t="s">
        <v>110</v>
      </c>
      <c r="E5370" t="s">
        <v>181</v>
      </c>
      <c r="F5370" t="s">
        <v>15490</v>
      </c>
      <c r="G5370" t="s">
        <v>224</v>
      </c>
      <c r="H5370" t="s">
        <v>135</v>
      </c>
      <c r="I5370" t="s">
        <v>136</v>
      </c>
      <c r="J5370" t="s">
        <v>137</v>
      </c>
      <c r="K5370" t="s">
        <v>163</v>
      </c>
      <c r="L5370" t="s">
        <v>15491</v>
      </c>
      <c r="M5370" t="s">
        <v>15492</v>
      </c>
      <c r="N5370">
        <v>1.2136111110000001</v>
      </c>
      <c r="O5370">
        <v>0</v>
      </c>
      <c r="P5370">
        <v>24</v>
      </c>
      <c r="Q5370">
        <v>0</v>
      </c>
      <c r="R5370">
        <v>0</v>
      </c>
      <c r="S5370">
        <v>0</v>
      </c>
      <c r="T5370">
        <v>1</v>
      </c>
      <c r="U5370">
        <v>0</v>
      </c>
      <c r="V5370">
        <v>0</v>
      </c>
      <c r="W5370">
        <v>0</v>
      </c>
      <c r="X5370">
        <v>5.7004230513966547</v>
      </c>
      <c r="Y5370">
        <v>0</v>
      </c>
      <c r="Z5370">
        <v>0</v>
      </c>
      <c r="AA5370">
        <v>0</v>
      </c>
      <c r="AB5370">
        <v>1.1474974433315832</v>
      </c>
      <c r="AC5370">
        <v>0</v>
      </c>
      <c r="AD5370">
        <v>0</v>
      </c>
      <c r="AE5370">
        <v>6.8479204947282382</v>
      </c>
    </row>
    <row r="5371" spans="1:31" x14ac:dyDescent="0.25">
      <c r="A5371">
        <v>2392032</v>
      </c>
      <c r="B5371">
        <v>1</v>
      </c>
      <c r="C5371" t="s">
        <v>81</v>
      </c>
      <c r="D5371" t="s">
        <v>123</v>
      </c>
      <c r="E5371" t="s">
        <v>181</v>
      </c>
      <c r="F5371" t="s">
        <v>15493</v>
      </c>
      <c r="G5371" t="s">
        <v>183</v>
      </c>
      <c r="H5371" t="s">
        <v>135</v>
      </c>
      <c r="I5371" t="s">
        <v>136</v>
      </c>
      <c r="J5371" t="s">
        <v>137</v>
      </c>
      <c r="K5371" t="s">
        <v>163</v>
      </c>
      <c r="L5371" t="s">
        <v>15494</v>
      </c>
      <c r="M5371" t="s">
        <v>15495</v>
      </c>
      <c r="N5371">
        <v>1.1511111110000001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0.20932632177094448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0.20932632177094448</v>
      </c>
    </row>
    <row r="5372" spans="1:31" x14ac:dyDescent="0.25">
      <c r="A5372">
        <v>2392033</v>
      </c>
      <c r="B5372">
        <v>1</v>
      </c>
      <c r="C5372" t="s">
        <v>80</v>
      </c>
      <c r="D5372" t="s">
        <v>110</v>
      </c>
      <c r="E5372" t="s">
        <v>132</v>
      </c>
      <c r="F5372" t="s">
        <v>15496</v>
      </c>
      <c r="G5372" t="s">
        <v>187</v>
      </c>
      <c r="H5372" t="s">
        <v>135</v>
      </c>
      <c r="I5372" t="s">
        <v>136</v>
      </c>
      <c r="J5372" t="s">
        <v>137</v>
      </c>
      <c r="K5372" t="s">
        <v>163</v>
      </c>
      <c r="L5372" t="s">
        <v>15497</v>
      </c>
      <c r="M5372" t="s">
        <v>15498</v>
      </c>
      <c r="N5372">
        <v>0.55194444399999998</v>
      </c>
      <c r="O5372">
        <v>0</v>
      </c>
      <c r="P5372">
        <v>243</v>
      </c>
      <c r="Q5372">
        <v>0</v>
      </c>
      <c r="R5372">
        <v>0</v>
      </c>
      <c r="S5372">
        <v>0</v>
      </c>
      <c r="T5372">
        <v>1</v>
      </c>
      <c r="U5372">
        <v>0</v>
      </c>
      <c r="V5372">
        <v>0</v>
      </c>
      <c r="W5372">
        <v>0</v>
      </c>
      <c r="X5372">
        <v>32.32970375623465</v>
      </c>
      <c r="Y5372">
        <v>0</v>
      </c>
      <c r="Z5372">
        <v>0</v>
      </c>
      <c r="AA5372">
        <v>0</v>
      </c>
      <c r="AB5372">
        <v>0.50977371746356659</v>
      </c>
      <c r="AC5372">
        <v>0</v>
      </c>
      <c r="AD5372">
        <v>0</v>
      </c>
      <c r="AE5372">
        <v>32.839477473698217</v>
      </c>
    </row>
    <row r="5373" spans="1:31" x14ac:dyDescent="0.25">
      <c r="A5373">
        <v>2392034</v>
      </c>
      <c r="B5373">
        <v>1</v>
      </c>
      <c r="C5373" t="s">
        <v>81</v>
      </c>
      <c r="D5373" t="s">
        <v>114</v>
      </c>
      <c r="E5373" t="s">
        <v>153</v>
      </c>
      <c r="F5373" t="s">
        <v>15499</v>
      </c>
      <c r="G5373" t="s">
        <v>162</v>
      </c>
      <c r="H5373" t="s">
        <v>143</v>
      </c>
      <c r="I5373" t="s">
        <v>136</v>
      </c>
      <c r="J5373" t="s">
        <v>137</v>
      </c>
      <c r="K5373" t="s">
        <v>163</v>
      </c>
      <c r="L5373" t="s">
        <v>15500</v>
      </c>
      <c r="M5373" t="s">
        <v>15501</v>
      </c>
      <c r="N5373">
        <v>1.1005555549999999</v>
      </c>
      <c r="O5373">
        <v>0</v>
      </c>
      <c r="P5373">
        <v>231</v>
      </c>
      <c r="Q5373">
        <v>0</v>
      </c>
      <c r="R5373">
        <v>9</v>
      </c>
      <c r="S5373">
        <v>0</v>
      </c>
      <c r="T5373">
        <v>17</v>
      </c>
      <c r="U5373">
        <v>0</v>
      </c>
      <c r="V5373">
        <v>0</v>
      </c>
      <c r="W5373">
        <v>0</v>
      </c>
      <c r="X5373">
        <v>18.137731848387762</v>
      </c>
      <c r="Y5373">
        <v>0</v>
      </c>
      <c r="Z5373">
        <v>13.456388942779469</v>
      </c>
      <c r="AA5373">
        <v>0</v>
      </c>
      <c r="AB5373">
        <v>5.8782301678371986</v>
      </c>
      <c r="AC5373">
        <v>0</v>
      </c>
      <c r="AD5373">
        <v>0</v>
      </c>
      <c r="AE5373">
        <v>37.47235095900443</v>
      </c>
    </row>
    <row r="5374" spans="1:31" x14ac:dyDescent="0.25">
      <c r="A5374">
        <v>2392332</v>
      </c>
      <c r="B5374">
        <v>1</v>
      </c>
      <c r="C5374" t="s">
        <v>81</v>
      </c>
      <c r="D5374" t="s">
        <v>120</v>
      </c>
      <c r="E5374" t="s">
        <v>279</v>
      </c>
      <c r="F5374" t="s">
        <v>13959</v>
      </c>
      <c r="G5374" t="s">
        <v>134</v>
      </c>
      <c r="H5374" t="s">
        <v>143</v>
      </c>
      <c r="I5374" t="s">
        <v>136</v>
      </c>
      <c r="J5374" t="s">
        <v>137</v>
      </c>
      <c r="K5374" t="s">
        <v>138</v>
      </c>
      <c r="L5374" t="s">
        <v>15502</v>
      </c>
      <c r="M5374" t="s">
        <v>15503</v>
      </c>
      <c r="N5374">
        <v>0.52194444399999995</v>
      </c>
      <c r="O5374">
        <v>5</v>
      </c>
      <c r="P5374">
        <v>769</v>
      </c>
      <c r="Q5374">
        <v>39</v>
      </c>
      <c r="R5374">
        <v>22</v>
      </c>
      <c r="S5374">
        <v>16</v>
      </c>
      <c r="T5374">
        <v>56</v>
      </c>
      <c r="U5374">
        <v>6</v>
      </c>
      <c r="V5374">
        <v>0</v>
      </c>
      <c r="W5374">
        <v>0.87321931388500751</v>
      </c>
      <c r="X5374">
        <v>48.637433815268231</v>
      </c>
      <c r="Y5374">
        <v>82.057381850871721</v>
      </c>
      <c r="Z5374">
        <v>3.2988281250666542</v>
      </c>
      <c r="AA5374">
        <v>26.716965537545196</v>
      </c>
      <c r="AB5374">
        <v>14.277524348898133</v>
      </c>
      <c r="AC5374">
        <v>232.53736469963269</v>
      </c>
      <c r="AD5374">
        <v>0</v>
      </c>
      <c r="AE5374">
        <v>408.39871769116763</v>
      </c>
    </row>
    <row r="5375" spans="1:31" x14ac:dyDescent="0.25">
      <c r="A5375">
        <v>2392077</v>
      </c>
      <c r="B5375">
        <v>1</v>
      </c>
      <c r="C5375" t="s">
        <v>80</v>
      </c>
      <c r="D5375" t="s">
        <v>100</v>
      </c>
      <c r="E5375" t="s">
        <v>153</v>
      </c>
      <c r="F5375" t="s">
        <v>15504</v>
      </c>
      <c r="G5375" t="s">
        <v>162</v>
      </c>
      <c r="H5375" t="s">
        <v>143</v>
      </c>
      <c r="I5375" t="s">
        <v>136</v>
      </c>
      <c r="J5375" t="s">
        <v>137</v>
      </c>
      <c r="K5375" t="s">
        <v>163</v>
      </c>
      <c r="L5375" t="s">
        <v>15505</v>
      </c>
      <c r="M5375" t="s">
        <v>15506</v>
      </c>
      <c r="N5375">
        <v>0.2225</v>
      </c>
      <c r="O5375">
        <v>1</v>
      </c>
      <c r="P5375">
        <v>19</v>
      </c>
      <c r="Q5375">
        <v>1</v>
      </c>
      <c r="R5375">
        <v>30</v>
      </c>
      <c r="S5375">
        <v>4</v>
      </c>
      <c r="T5375">
        <v>6</v>
      </c>
      <c r="U5375">
        <v>1</v>
      </c>
      <c r="V5375">
        <v>0</v>
      </c>
      <c r="W5375">
        <v>3.9746106920558333</v>
      </c>
      <c r="X5375">
        <v>1.8667147338102257</v>
      </c>
      <c r="Y5375">
        <v>0.74022214611893888</v>
      </c>
      <c r="Z5375">
        <v>6.6686113909864844</v>
      </c>
      <c r="AA5375">
        <v>1.903095317291275</v>
      </c>
      <c r="AB5375">
        <v>0.32530944502345605</v>
      </c>
      <c r="AC5375">
        <v>6.3723482678348251</v>
      </c>
      <c r="AD5375">
        <v>0</v>
      </c>
      <c r="AE5375">
        <v>21.850911993121038</v>
      </c>
    </row>
    <row r="5376" spans="1:31" x14ac:dyDescent="0.25">
      <c r="A5376">
        <v>2392472</v>
      </c>
      <c r="B5376">
        <v>1</v>
      </c>
      <c r="C5376" t="s">
        <v>81</v>
      </c>
      <c r="D5376" t="s">
        <v>118</v>
      </c>
      <c r="E5376" t="s">
        <v>279</v>
      </c>
      <c r="F5376" t="s">
        <v>714</v>
      </c>
      <c r="G5376" t="s">
        <v>162</v>
      </c>
      <c r="H5376" t="s">
        <v>143</v>
      </c>
      <c r="I5376" t="s">
        <v>136</v>
      </c>
      <c r="J5376" t="s">
        <v>137</v>
      </c>
      <c r="K5376" t="s">
        <v>163</v>
      </c>
      <c r="L5376" t="s">
        <v>15507</v>
      </c>
      <c r="M5376" t="s">
        <v>15508</v>
      </c>
      <c r="N5376">
        <v>0.92222222200000004</v>
      </c>
      <c r="O5376">
        <v>2</v>
      </c>
      <c r="P5376">
        <v>4</v>
      </c>
      <c r="Q5376">
        <v>6</v>
      </c>
      <c r="R5376">
        <v>9</v>
      </c>
      <c r="S5376">
        <v>16</v>
      </c>
      <c r="T5376">
        <v>10</v>
      </c>
      <c r="U5376">
        <v>2</v>
      </c>
      <c r="V5376">
        <v>0</v>
      </c>
      <c r="W5376">
        <v>1.1213008719435464</v>
      </c>
      <c r="X5376">
        <v>9.6996130017907509E-2</v>
      </c>
      <c r="Y5376">
        <v>2.5721379579222057</v>
      </c>
      <c r="Z5376">
        <v>2.3996398781564725</v>
      </c>
      <c r="AA5376">
        <v>98.049557981435512</v>
      </c>
      <c r="AB5376">
        <v>12.184120501481006</v>
      </c>
      <c r="AC5376">
        <v>15.835329437484646</v>
      </c>
      <c r="AD5376">
        <v>0</v>
      </c>
      <c r="AE5376">
        <v>132.25908275844131</v>
      </c>
    </row>
    <row r="5377" spans="1:31" x14ac:dyDescent="0.25">
      <c r="A5377">
        <v>2392223</v>
      </c>
      <c r="B5377">
        <v>1</v>
      </c>
      <c r="C5377" t="s">
        <v>80</v>
      </c>
      <c r="D5377" t="s">
        <v>107</v>
      </c>
      <c r="E5377" t="s">
        <v>157</v>
      </c>
      <c r="F5377" t="s">
        <v>15509</v>
      </c>
      <c r="G5377" t="s">
        <v>235</v>
      </c>
      <c r="H5377" t="s">
        <v>135</v>
      </c>
      <c r="I5377" t="s">
        <v>136</v>
      </c>
      <c r="J5377" t="s">
        <v>3</v>
      </c>
      <c r="K5377" t="s">
        <v>163</v>
      </c>
      <c r="L5377" t="s">
        <v>15510</v>
      </c>
      <c r="M5377" t="s">
        <v>15511</v>
      </c>
      <c r="N5377">
        <v>6.3174999999999999</v>
      </c>
      <c r="O5377">
        <v>0</v>
      </c>
      <c r="P5377">
        <v>8</v>
      </c>
      <c r="Q5377">
        <v>0</v>
      </c>
      <c r="R5377">
        <v>0</v>
      </c>
      <c r="S5377">
        <v>0</v>
      </c>
      <c r="T5377">
        <v>2</v>
      </c>
      <c r="U5377">
        <v>0</v>
      </c>
      <c r="V5377">
        <v>0</v>
      </c>
      <c r="W5377">
        <v>0</v>
      </c>
      <c r="X5377">
        <v>12.696871813639635</v>
      </c>
      <c r="Y5377">
        <v>0</v>
      </c>
      <c r="Z5377">
        <v>0</v>
      </c>
      <c r="AA5377">
        <v>0</v>
      </c>
      <c r="AB5377">
        <v>21.326618166744701</v>
      </c>
      <c r="AC5377">
        <v>0</v>
      </c>
      <c r="AD5377">
        <v>0</v>
      </c>
      <c r="AE5377">
        <v>34.02348998038434</v>
      </c>
    </row>
    <row r="5378" spans="1:31" x14ac:dyDescent="0.25">
      <c r="A5378">
        <v>2392372</v>
      </c>
      <c r="B5378">
        <v>1</v>
      </c>
      <c r="C5378" t="s">
        <v>81</v>
      </c>
      <c r="D5378" t="s">
        <v>128</v>
      </c>
      <c r="E5378" t="s">
        <v>181</v>
      </c>
      <c r="F5378" t="s">
        <v>15512</v>
      </c>
      <c r="G5378" t="s">
        <v>580</v>
      </c>
      <c r="H5378" t="s">
        <v>135</v>
      </c>
      <c r="I5378" t="s">
        <v>136</v>
      </c>
      <c r="J5378" t="s">
        <v>137</v>
      </c>
      <c r="K5378" t="s">
        <v>163</v>
      </c>
      <c r="L5378" t="s">
        <v>15513</v>
      </c>
      <c r="M5378" t="s">
        <v>15514</v>
      </c>
      <c r="N5378">
        <v>0.61083333299999998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1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0.15502683572240639</v>
      </c>
      <c r="AC5378">
        <v>0</v>
      </c>
      <c r="AD5378">
        <v>0</v>
      </c>
      <c r="AE5378">
        <v>0.15502683572240639</v>
      </c>
    </row>
    <row r="5379" spans="1:31" x14ac:dyDescent="0.25">
      <c r="A5379">
        <v>2392123</v>
      </c>
      <c r="B5379">
        <v>1</v>
      </c>
      <c r="C5379" t="s">
        <v>80</v>
      </c>
      <c r="D5379" t="s">
        <v>92</v>
      </c>
      <c r="E5379" t="s">
        <v>181</v>
      </c>
      <c r="F5379" t="s">
        <v>15089</v>
      </c>
      <c r="G5379" t="s">
        <v>231</v>
      </c>
      <c r="H5379" t="s">
        <v>135</v>
      </c>
      <c r="I5379" t="s">
        <v>136</v>
      </c>
      <c r="J5379" t="s">
        <v>137</v>
      </c>
      <c r="K5379" t="s">
        <v>163</v>
      </c>
      <c r="L5379" t="s">
        <v>15515</v>
      </c>
      <c r="M5379" t="s">
        <v>15516</v>
      </c>
      <c r="N5379">
        <v>2.3091666659999999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</row>
    <row r="5380" spans="1:31" x14ac:dyDescent="0.25">
      <c r="A5380">
        <v>2392226</v>
      </c>
      <c r="B5380">
        <v>1</v>
      </c>
      <c r="C5380" t="s">
        <v>81</v>
      </c>
      <c r="D5380" t="s">
        <v>115</v>
      </c>
      <c r="E5380" t="s">
        <v>279</v>
      </c>
      <c r="F5380" t="s">
        <v>15517</v>
      </c>
      <c r="G5380" t="s">
        <v>220</v>
      </c>
      <c r="H5380" t="s">
        <v>143</v>
      </c>
      <c r="I5380" t="s">
        <v>136</v>
      </c>
      <c r="J5380" t="s">
        <v>137</v>
      </c>
      <c r="K5380" t="s">
        <v>163</v>
      </c>
      <c r="L5380" t="s">
        <v>15518</v>
      </c>
      <c r="M5380" t="s">
        <v>15519</v>
      </c>
      <c r="N5380">
        <v>0.48333333299999998</v>
      </c>
      <c r="O5380">
        <v>0</v>
      </c>
      <c r="P5380">
        <v>124</v>
      </c>
      <c r="Q5380">
        <v>0</v>
      </c>
      <c r="R5380">
        <v>4</v>
      </c>
      <c r="S5380">
        <v>1</v>
      </c>
      <c r="T5380">
        <v>4</v>
      </c>
      <c r="U5380">
        <v>0</v>
      </c>
      <c r="V5380">
        <v>0</v>
      </c>
      <c r="W5380">
        <v>0</v>
      </c>
      <c r="X5380">
        <v>4.6748438832188404</v>
      </c>
      <c r="Y5380">
        <v>0</v>
      </c>
      <c r="Z5380">
        <v>0.23673726153259</v>
      </c>
      <c r="AA5380">
        <v>0.74536136393153329</v>
      </c>
      <c r="AB5380">
        <v>0.11117454458228668</v>
      </c>
      <c r="AC5380">
        <v>0</v>
      </c>
      <c r="AD5380">
        <v>0</v>
      </c>
      <c r="AE5380">
        <v>5.7681170532652501</v>
      </c>
    </row>
    <row r="5381" spans="1:31" x14ac:dyDescent="0.25">
      <c r="A5381">
        <v>2392060</v>
      </c>
      <c r="B5381">
        <v>1</v>
      </c>
      <c r="C5381" t="s">
        <v>80</v>
      </c>
      <c r="D5381" t="s">
        <v>89</v>
      </c>
      <c r="E5381" t="s">
        <v>141</v>
      </c>
      <c r="F5381" t="s">
        <v>3635</v>
      </c>
      <c r="G5381" t="s">
        <v>206</v>
      </c>
      <c r="H5381" t="s">
        <v>143</v>
      </c>
      <c r="I5381" t="s">
        <v>136</v>
      </c>
      <c r="J5381" t="s">
        <v>137</v>
      </c>
      <c r="K5381" t="s">
        <v>163</v>
      </c>
      <c r="L5381" t="s">
        <v>15520</v>
      </c>
      <c r="M5381" t="s">
        <v>15521</v>
      </c>
      <c r="N5381">
        <v>2.66</v>
      </c>
      <c r="O5381">
        <v>0</v>
      </c>
      <c r="P5381">
        <v>22</v>
      </c>
      <c r="Q5381">
        <v>0</v>
      </c>
      <c r="R5381">
        <v>4</v>
      </c>
      <c r="S5381">
        <v>0</v>
      </c>
      <c r="T5381">
        <v>22</v>
      </c>
      <c r="U5381">
        <v>0</v>
      </c>
      <c r="V5381">
        <v>0</v>
      </c>
      <c r="W5381">
        <v>0</v>
      </c>
      <c r="X5381">
        <v>45.176809464028771</v>
      </c>
      <c r="Y5381">
        <v>0</v>
      </c>
      <c r="Z5381">
        <v>0</v>
      </c>
      <c r="AA5381">
        <v>0</v>
      </c>
      <c r="AB5381">
        <v>110.78315274891588</v>
      </c>
      <c r="AC5381">
        <v>0</v>
      </c>
      <c r="AD5381">
        <v>0</v>
      </c>
      <c r="AE5381">
        <v>155.95996221294465</v>
      </c>
    </row>
    <row r="5382" spans="1:31" x14ac:dyDescent="0.25">
      <c r="A5382">
        <v>2392415</v>
      </c>
      <c r="B5382">
        <v>1</v>
      </c>
      <c r="C5382" t="s">
        <v>80</v>
      </c>
      <c r="D5382" t="s">
        <v>97</v>
      </c>
      <c r="E5382" t="s">
        <v>181</v>
      </c>
      <c r="F5382" t="s">
        <v>15522</v>
      </c>
      <c r="G5382" t="s">
        <v>183</v>
      </c>
      <c r="H5382" t="s">
        <v>135</v>
      </c>
      <c r="I5382" t="s">
        <v>136</v>
      </c>
      <c r="J5382" t="s">
        <v>137</v>
      </c>
      <c r="K5382" t="s">
        <v>163</v>
      </c>
      <c r="L5382" t="s">
        <v>15523</v>
      </c>
      <c r="M5382" t="s">
        <v>15524</v>
      </c>
      <c r="N5382">
        <v>1.0338888879999999</v>
      </c>
      <c r="O5382">
        <v>0</v>
      </c>
      <c r="P5382">
        <v>1</v>
      </c>
      <c r="Q5382">
        <v>0</v>
      </c>
      <c r="R5382">
        <v>1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</row>
    <row r="5383" spans="1:31" x14ac:dyDescent="0.25">
      <c r="A5383">
        <v>2392040</v>
      </c>
      <c r="B5383">
        <v>1</v>
      </c>
      <c r="C5383" t="s">
        <v>80</v>
      </c>
      <c r="D5383" t="s">
        <v>82</v>
      </c>
      <c r="E5383" t="s">
        <v>141</v>
      </c>
      <c r="F5383" t="s">
        <v>15525</v>
      </c>
      <c r="G5383" t="s">
        <v>220</v>
      </c>
      <c r="H5383" t="s">
        <v>143</v>
      </c>
      <c r="I5383" t="s">
        <v>417</v>
      </c>
      <c r="J5383" t="s">
        <v>137</v>
      </c>
      <c r="K5383" t="s">
        <v>138</v>
      </c>
      <c r="L5383" t="s">
        <v>15526</v>
      </c>
      <c r="M5383" t="s">
        <v>15527</v>
      </c>
      <c r="N5383">
        <v>0.02</v>
      </c>
      <c r="O5383">
        <v>0</v>
      </c>
      <c r="P5383">
        <v>11565</v>
      </c>
      <c r="Q5383">
        <v>0</v>
      </c>
      <c r="R5383">
        <v>0</v>
      </c>
      <c r="S5383">
        <v>4</v>
      </c>
      <c r="T5383">
        <v>1321</v>
      </c>
      <c r="U5383">
        <v>1</v>
      </c>
      <c r="V5383">
        <v>2</v>
      </c>
      <c r="W5383">
        <v>0</v>
      </c>
      <c r="X5383">
        <v>41.435725781932817</v>
      </c>
      <c r="Y5383">
        <v>0</v>
      </c>
      <c r="Z5383">
        <v>0</v>
      </c>
      <c r="AA5383">
        <v>15.280057961062342</v>
      </c>
      <c r="AB5383">
        <v>7.8443033610214963</v>
      </c>
      <c r="AC5383">
        <v>1.0020571822920001</v>
      </c>
      <c r="AD5383">
        <v>0.36722177099364001</v>
      </c>
      <c r="AE5383">
        <v>65.929366057302303</v>
      </c>
    </row>
    <row r="5384" spans="1:31" x14ac:dyDescent="0.25">
      <c r="A5384">
        <v>2392183</v>
      </c>
      <c r="B5384">
        <v>1</v>
      </c>
      <c r="C5384" t="s">
        <v>80</v>
      </c>
      <c r="D5384" t="s">
        <v>89</v>
      </c>
      <c r="E5384" t="s">
        <v>132</v>
      </c>
      <c r="F5384" t="s">
        <v>10392</v>
      </c>
      <c r="G5384" t="s">
        <v>147</v>
      </c>
      <c r="H5384" t="s">
        <v>135</v>
      </c>
      <c r="I5384" t="s">
        <v>136</v>
      </c>
      <c r="J5384" t="s">
        <v>137</v>
      </c>
      <c r="K5384" t="s">
        <v>138</v>
      </c>
      <c r="L5384" t="s">
        <v>15528</v>
      </c>
      <c r="M5384" t="s">
        <v>15529</v>
      </c>
      <c r="N5384">
        <v>5.1497222220000003</v>
      </c>
      <c r="O5384">
        <v>0</v>
      </c>
      <c r="P5384">
        <v>8</v>
      </c>
      <c r="Q5384">
        <v>0</v>
      </c>
      <c r="R5384">
        <v>12</v>
      </c>
      <c r="S5384">
        <v>0</v>
      </c>
      <c r="T5384">
        <v>9</v>
      </c>
      <c r="U5384">
        <v>0</v>
      </c>
      <c r="V5384">
        <v>0</v>
      </c>
      <c r="W5384">
        <v>0</v>
      </c>
      <c r="X5384">
        <v>28.869245359446822</v>
      </c>
      <c r="Y5384">
        <v>0</v>
      </c>
      <c r="Z5384">
        <v>30.326116660445166</v>
      </c>
      <c r="AA5384">
        <v>0</v>
      </c>
      <c r="AB5384">
        <v>44.971884334704299</v>
      </c>
      <c r="AC5384">
        <v>0</v>
      </c>
      <c r="AD5384">
        <v>0</v>
      </c>
      <c r="AE5384">
        <v>104.16724635459629</v>
      </c>
    </row>
    <row r="5385" spans="1:31" x14ac:dyDescent="0.25">
      <c r="A5385">
        <v>2392160</v>
      </c>
      <c r="B5385">
        <v>1</v>
      </c>
      <c r="C5385" t="s">
        <v>80</v>
      </c>
      <c r="D5385" t="s">
        <v>106</v>
      </c>
      <c r="E5385" t="s">
        <v>141</v>
      </c>
      <c r="F5385" t="s">
        <v>15530</v>
      </c>
      <c r="G5385" t="s">
        <v>206</v>
      </c>
      <c r="H5385" t="s">
        <v>143</v>
      </c>
      <c r="I5385" t="s">
        <v>136</v>
      </c>
      <c r="J5385" t="s">
        <v>137</v>
      </c>
      <c r="K5385" t="s">
        <v>163</v>
      </c>
      <c r="L5385" t="s">
        <v>15531</v>
      </c>
      <c r="M5385" t="s">
        <v>15532</v>
      </c>
      <c r="N5385">
        <v>2.2711111110000002</v>
      </c>
      <c r="O5385">
        <v>0</v>
      </c>
      <c r="P5385">
        <v>0</v>
      </c>
      <c r="Q5385">
        <v>1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</row>
    <row r="5386" spans="1:31" x14ac:dyDescent="0.25">
      <c r="A5386">
        <v>2392103</v>
      </c>
      <c r="B5386">
        <v>1</v>
      </c>
      <c r="C5386" t="s">
        <v>80</v>
      </c>
      <c r="D5386" t="s">
        <v>84</v>
      </c>
      <c r="E5386" t="s">
        <v>181</v>
      </c>
      <c r="F5386" t="s">
        <v>15533</v>
      </c>
      <c r="G5386" t="s">
        <v>235</v>
      </c>
      <c r="H5386" t="s">
        <v>135</v>
      </c>
      <c r="I5386" t="s">
        <v>136</v>
      </c>
      <c r="J5386" t="s">
        <v>137</v>
      </c>
      <c r="K5386" t="s">
        <v>163</v>
      </c>
      <c r="L5386" t="s">
        <v>15534</v>
      </c>
      <c r="M5386" t="s">
        <v>15535</v>
      </c>
      <c r="N5386">
        <v>8.193333333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0.83358536041600018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0.83358536041600018</v>
      </c>
    </row>
    <row r="5387" spans="1:31" x14ac:dyDescent="0.25">
      <c r="A5387">
        <v>2392352</v>
      </c>
      <c r="B5387">
        <v>1</v>
      </c>
      <c r="C5387" t="s">
        <v>80</v>
      </c>
      <c r="D5387" t="s">
        <v>105</v>
      </c>
      <c r="E5387" t="s">
        <v>181</v>
      </c>
      <c r="F5387" t="s">
        <v>15536</v>
      </c>
      <c r="G5387" t="s">
        <v>231</v>
      </c>
      <c r="H5387" t="s">
        <v>135</v>
      </c>
      <c r="I5387" t="s">
        <v>136</v>
      </c>
      <c r="J5387" t="s">
        <v>137</v>
      </c>
      <c r="K5387" t="s">
        <v>163</v>
      </c>
      <c r="L5387" t="s">
        <v>15537</v>
      </c>
      <c r="M5387" t="s">
        <v>15538</v>
      </c>
      <c r="N5387">
        <v>1.3208333329999999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2.2003315317497222E-3</v>
      </c>
      <c r="AC5387">
        <v>0</v>
      </c>
      <c r="AD5387">
        <v>0</v>
      </c>
      <c r="AE5387">
        <v>2.2003315317497222E-3</v>
      </c>
    </row>
    <row r="5388" spans="1:31" x14ac:dyDescent="0.25">
      <c r="A5388">
        <v>2392395</v>
      </c>
      <c r="B5388">
        <v>1</v>
      </c>
      <c r="C5388" t="s">
        <v>80</v>
      </c>
      <c r="D5388" t="s">
        <v>100</v>
      </c>
      <c r="E5388" t="s">
        <v>141</v>
      </c>
      <c r="F5388" t="s">
        <v>15539</v>
      </c>
      <c r="G5388" t="s">
        <v>162</v>
      </c>
      <c r="H5388" t="s">
        <v>143</v>
      </c>
      <c r="I5388" t="s">
        <v>136</v>
      </c>
      <c r="J5388" t="s">
        <v>137</v>
      </c>
      <c r="K5388" t="s">
        <v>163</v>
      </c>
      <c r="L5388" t="s">
        <v>15540</v>
      </c>
      <c r="M5388" t="s">
        <v>15541</v>
      </c>
      <c r="N5388">
        <v>0.936111111</v>
      </c>
      <c r="O5388">
        <v>0</v>
      </c>
      <c r="P5388">
        <v>2532</v>
      </c>
      <c r="Q5388">
        <v>0</v>
      </c>
      <c r="R5388">
        <v>1</v>
      </c>
      <c r="S5388">
        <v>0</v>
      </c>
      <c r="T5388">
        <v>102</v>
      </c>
      <c r="U5388">
        <v>0</v>
      </c>
      <c r="V5388">
        <v>0</v>
      </c>
      <c r="W5388">
        <v>0</v>
      </c>
      <c r="X5388">
        <v>468.74566702619023</v>
      </c>
      <c r="Y5388">
        <v>0</v>
      </c>
      <c r="Z5388">
        <v>1.7485020801609168E-2</v>
      </c>
      <c r="AA5388">
        <v>0</v>
      </c>
      <c r="AB5388">
        <v>149.81272232306432</v>
      </c>
      <c r="AC5388">
        <v>0</v>
      </c>
      <c r="AD5388">
        <v>0</v>
      </c>
      <c r="AE5388">
        <v>618.57587437005611</v>
      </c>
    </row>
    <row r="5389" spans="1:31" x14ac:dyDescent="0.25">
      <c r="A5389">
        <v>2392389</v>
      </c>
      <c r="B5389">
        <v>1</v>
      </c>
      <c r="C5389" t="s">
        <v>80</v>
      </c>
      <c r="D5389" t="s">
        <v>95</v>
      </c>
      <c r="E5389" t="s">
        <v>132</v>
      </c>
      <c r="F5389" t="s">
        <v>15542</v>
      </c>
      <c r="G5389" t="s">
        <v>187</v>
      </c>
      <c r="H5389" t="s">
        <v>135</v>
      </c>
      <c r="I5389" t="s">
        <v>136</v>
      </c>
      <c r="J5389" t="s">
        <v>137</v>
      </c>
      <c r="K5389" t="s">
        <v>163</v>
      </c>
      <c r="L5389" t="s">
        <v>15543</v>
      </c>
      <c r="M5389" t="s">
        <v>15544</v>
      </c>
      <c r="N5389">
        <v>0.82805555500000005</v>
      </c>
      <c r="O5389">
        <v>0</v>
      </c>
      <c r="P5389">
        <v>15</v>
      </c>
      <c r="Q5389">
        <v>0</v>
      </c>
      <c r="R5389">
        <v>1</v>
      </c>
      <c r="S5389">
        <v>0</v>
      </c>
      <c r="T5389">
        <v>1</v>
      </c>
      <c r="U5389">
        <v>0</v>
      </c>
      <c r="V5389">
        <v>0</v>
      </c>
      <c r="W5389">
        <v>0</v>
      </c>
      <c r="X5389">
        <v>0.94115994044982687</v>
      </c>
      <c r="Y5389">
        <v>0</v>
      </c>
      <c r="Z5389">
        <v>6.1025922096460558E-2</v>
      </c>
      <c r="AA5389">
        <v>0</v>
      </c>
      <c r="AB5389">
        <v>0</v>
      </c>
      <c r="AC5389">
        <v>0</v>
      </c>
      <c r="AD5389">
        <v>0</v>
      </c>
      <c r="AE5389">
        <v>1.0021858625462874</v>
      </c>
    </row>
    <row r="5390" spans="1:31" x14ac:dyDescent="0.25">
      <c r="A5390">
        <v>2392146</v>
      </c>
      <c r="B5390">
        <v>1</v>
      </c>
      <c r="C5390" t="s">
        <v>81</v>
      </c>
      <c r="D5390" t="s">
        <v>128</v>
      </c>
      <c r="E5390" t="s">
        <v>181</v>
      </c>
      <c r="F5390" t="s">
        <v>15545</v>
      </c>
      <c r="G5390" t="s">
        <v>224</v>
      </c>
      <c r="H5390" t="s">
        <v>135</v>
      </c>
      <c r="I5390" t="s">
        <v>136</v>
      </c>
      <c r="J5390" t="s">
        <v>137</v>
      </c>
      <c r="K5390" t="s">
        <v>163</v>
      </c>
      <c r="L5390" t="s">
        <v>15546</v>
      </c>
      <c r="M5390" t="s">
        <v>15547</v>
      </c>
      <c r="N5390">
        <v>0.91583333300000003</v>
      </c>
      <c r="O5390">
        <v>0</v>
      </c>
      <c r="P5390">
        <v>25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6.0572245251727743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6.0572245251727743</v>
      </c>
    </row>
    <row r="5391" spans="1:31" x14ac:dyDescent="0.25">
      <c r="A5391">
        <v>2392097</v>
      </c>
      <c r="B5391">
        <v>1</v>
      </c>
      <c r="C5391" t="s">
        <v>80</v>
      </c>
      <c r="D5391" t="s">
        <v>94</v>
      </c>
      <c r="E5391" t="s">
        <v>157</v>
      </c>
      <c r="F5391" t="s">
        <v>15548</v>
      </c>
      <c r="G5391" t="s">
        <v>134</v>
      </c>
      <c r="H5391" t="s">
        <v>135</v>
      </c>
      <c r="I5391" t="s">
        <v>136</v>
      </c>
      <c r="J5391" t="s">
        <v>137</v>
      </c>
      <c r="K5391" t="s">
        <v>138</v>
      </c>
      <c r="L5391" t="s">
        <v>15549</v>
      </c>
      <c r="M5391" t="s">
        <v>15550</v>
      </c>
      <c r="N5391">
        <v>7.4972222220000004</v>
      </c>
      <c r="O5391">
        <v>0</v>
      </c>
      <c r="P5391">
        <v>23</v>
      </c>
      <c r="Q5391">
        <v>0</v>
      </c>
      <c r="R5391">
        <v>1</v>
      </c>
      <c r="S5391">
        <v>0</v>
      </c>
      <c r="T5391">
        <v>7</v>
      </c>
      <c r="U5391">
        <v>0</v>
      </c>
      <c r="V5391">
        <v>0</v>
      </c>
      <c r="W5391">
        <v>0</v>
      </c>
      <c r="X5391">
        <v>31.80474062073651</v>
      </c>
      <c r="Y5391">
        <v>0</v>
      </c>
      <c r="Z5391">
        <v>0</v>
      </c>
      <c r="AA5391">
        <v>0</v>
      </c>
      <c r="AB5391">
        <v>33.815543148828652</v>
      </c>
      <c r="AC5391">
        <v>0</v>
      </c>
      <c r="AD5391">
        <v>0</v>
      </c>
      <c r="AE5391">
        <v>65.620283769565162</v>
      </c>
    </row>
    <row r="5392" spans="1:31" x14ac:dyDescent="0.25">
      <c r="A5392">
        <v>2392246</v>
      </c>
      <c r="B5392">
        <v>1</v>
      </c>
      <c r="C5392" t="s">
        <v>80</v>
      </c>
      <c r="D5392" t="s">
        <v>96</v>
      </c>
      <c r="E5392" t="s">
        <v>181</v>
      </c>
      <c r="F5392" t="s">
        <v>15415</v>
      </c>
      <c r="G5392" t="s">
        <v>231</v>
      </c>
      <c r="H5392" t="s">
        <v>135</v>
      </c>
      <c r="I5392" t="s">
        <v>136</v>
      </c>
      <c r="J5392" t="s">
        <v>137</v>
      </c>
      <c r="K5392" t="s">
        <v>163</v>
      </c>
      <c r="L5392" t="s">
        <v>15551</v>
      </c>
      <c r="M5392" t="s">
        <v>15552</v>
      </c>
      <c r="N5392">
        <v>2.216111111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3.8034563682907718</v>
      </c>
      <c r="AC5392">
        <v>0</v>
      </c>
      <c r="AD5392">
        <v>0</v>
      </c>
      <c r="AE5392">
        <v>3.8034563682907718</v>
      </c>
    </row>
    <row r="5393" spans="1:31" x14ac:dyDescent="0.25">
      <c r="A5393">
        <v>2392143</v>
      </c>
      <c r="B5393">
        <v>1</v>
      </c>
      <c r="C5393" t="s">
        <v>81</v>
      </c>
      <c r="D5393" t="s">
        <v>121</v>
      </c>
      <c r="E5393" t="s">
        <v>153</v>
      </c>
      <c r="F5393" t="s">
        <v>3510</v>
      </c>
      <c r="G5393" t="s">
        <v>134</v>
      </c>
      <c r="H5393" t="s">
        <v>143</v>
      </c>
      <c r="I5393" t="s">
        <v>136</v>
      </c>
      <c r="J5393" t="s">
        <v>137</v>
      </c>
      <c r="K5393" t="s">
        <v>138</v>
      </c>
      <c r="L5393" t="s">
        <v>15553</v>
      </c>
      <c r="M5393" t="s">
        <v>15554</v>
      </c>
      <c r="N5393">
        <v>5.1180555549999998</v>
      </c>
      <c r="O5393">
        <v>0</v>
      </c>
      <c r="P5393">
        <v>1504</v>
      </c>
      <c r="Q5393">
        <v>4</v>
      </c>
      <c r="R5393">
        <v>62</v>
      </c>
      <c r="S5393">
        <v>16</v>
      </c>
      <c r="T5393">
        <v>77</v>
      </c>
      <c r="U5393">
        <v>0</v>
      </c>
      <c r="V5393">
        <v>0</v>
      </c>
      <c r="W5393">
        <v>0</v>
      </c>
      <c r="X5393">
        <v>983.36978200599913</v>
      </c>
      <c r="Y5393">
        <v>17.950215089435755</v>
      </c>
      <c r="Z5393">
        <v>72.620148849739863</v>
      </c>
      <c r="AA5393">
        <v>278.5622215400644</v>
      </c>
      <c r="AB5393">
        <v>206.8609897025878</v>
      </c>
      <c r="AC5393">
        <v>0</v>
      </c>
      <c r="AD5393">
        <v>0</v>
      </c>
      <c r="AE5393">
        <v>1559.3633571878272</v>
      </c>
    </row>
    <row r="5394" spans="1:31" x14ac:dyDescent="0.25">
      <c r="A5394">
        <v>2392312</v>
      </c>
      <c r="B5394">
        <v>1</v>
      </c>
      <c r="C5394" t="s">
        <v>80</v>
      </c>
      <c r="D5394" t="s">
        <v>88</v>
      </c>
      <c r="E5394" t="s">
        <v>181</v>
      </c>
      <c r="F5394" t="s">
        <v>15555</v>
      </c>
      <c r="G5394" t="s">
        <v>231</v>
      </c>
      <c r="H5394" t="s">
        <v>135</v>
      </c>
      <c r="I5394" t="s">
        <v>136</v>
      </c>
      <c r="J5394" t="s">
        <v>137</v>
      </c>
      <c r="K5394" t="s">
        <v>163</v>
      </c>
      <c r="L5394" t="s">
        <v>15556</v>
      </c>
      <c r="M5394" t="s">
        <v>15557</v>
      </c>
      <c r="N5394">
        <v>3.9063888879999999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2</v>
      </c>
      <c r="U5394">
        <v>0</v>
      </c>
      <c r="V5394">
        <v>1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508.74941264208326</v>
      </c>
      <c r="AC5394">
        <v>0</v>
      </c>
      <c r="AD5394">
        <v>357.54314598757458</v>
      </c>
      <c r="AE5394">
        <v>866.29255862965783</v>
      </c>
    </row>
    <row r="5395" spans="1:31" x14ac:dyDescent="0.25">
      <c r="A5395">
        <v>2392412</v>
      </c>
      <c r="B5395">
        <v>1</v>
      </c>
      <c r="C5395" t="s">
        <v>81</v>
      </c>
      <c r="D5395" t="s">
        <v>112</v>
      </c>
      <c r="E5395" t="s">
        <v>157</v>
      </c>
      <c r="F5395" t="s">
        <v>15558</v>
      </c>
      <c r="G5395" t="s">
        <v>254</v>
      </c>
      <c r="H5395" t="s">
        <v>135</v>
      </c>
      <c r="I5395" t="s">
        <v>136</v>
      </c>
      <c r="J5395" t="s">
        <v>137</v>
      </c>
      <c r="K5395" t="s">
        <v>163</v>
      </c>
      <c r="L5395" t="s">
        <v>15559</v>
      </c>
      <c r="M5395" t="s">
        <v>15560</v>
      </c>
      <c r="N5395">
        <v>0.54111111099999998</v>
      </c>
      <c r="O5395">
        <v>0</v>
      </c>
      <c r="P5395">
        <v>13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0.9792617517040223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0.9792617517040223</v>
      </c>
    </row>
    <row r="5396" spans="1:31" x14ac:dyDescent="0.25">
      <c r="A5396">
        <v>2392080</v>
      </c>
      <c r="B5396">
        <v>1</v>
      </c>
      <c r="C5396" t="s">
        <v>81</v>
      </c>
      <c r="D5396" t="s">
        <v>118</v>
      </c>
      <c r="E5396" t="s">
        <v>153</v>
      </c>
      <c r="F5396" t="s">
        <v>15561</v>
      </c>
      <c r="G5396" t="s">
        <v>134</v>
      </c>
      <c r="H5396" t="s">
        <v>143</v>
      </c>
      <c r="I5396" t="s">
        <v>136</v>
      </c>
      <c r="J5396" t="s">
        <v>137</v>
      </c>
      <c r="K5396" t="s">
        <v>138</v>
      </c>
      <c r="L5396" t="s">
        <v>15562</v>
      </c>
      <c r="M5396" t="s">
        <v>15563</v>
      </c>
      <c r="N5396">
        <v>6.1336111109999996</v>
      </c>
      <c r="O5396">
        <v>0</v>
      </c>
      <c r="P5396">
        <v>2130</v>
      </c>
      <c r="Q5396">
        <v>0</v>
      </c>
      <c r="R5396">
        <v>0</v>
      </c>
      <c r="S5396">
        <v>0</v>
      </c>
      <c r="T5396">
        <v>232</v>
      </c>
      <c r="U5396">
        <v>0</v>
      </c>
      <c r="V5396">
        <v>2</v>
      </c>
      <c r="W5396">
        <v>0</v>
      </c>
      <c r="X5396">
        <v>2387.2675893440892</v>
      </c>
      <c r="Y5396">
        <v>0</v>
      </c>
      <c r="Z5396">
        <v>0</v>
      </c>
      <c r="AA5396">
        <v>0</v>
      </c>
      <c r="AB5396">
        <v>1696.0645500761614</v>
      </c>
      <c r="AC5396">
        <v>0</v>
      </c>
      <c r="AD5396">
        <v>103.87099901925271</v>
      </c>
      <c r="AE5396">
        <v>4187.2031384395032</v>
      </c>
    </row>
    <row r="5397" spans="1:31" x14ac:dyDescent="0.25">
      <c r="A5397">
        <v>2392392</v>
      </c>
      <c r="B5397">
        <v>1</v>
      </c>
      <c r="C5397" t="s">
        <v>81</v>
      </c>
      <c r="D5397" t="s">
        <v>114</v>
      </c>
      <c r="E5397" t="s">
        <v>181</v>
      </c>
      <c r="F5397" t="s">
        <v>15564</v>
      </c>
      <c r="G5397" t="s">
        <v>183</v>
      </c>
      <c r="H5397" t="s">
        <v>135</v>
      </c>
      <c r="I5397" t="s">
        <v>136</v>
      </c>
      <c r="J5397" t="s">
        <v>137</v>
      </c>
      <c r="K5397" t="s">
        <v>163</v>
      </c>
      <c r="L5397" t="s">
        <v>15565</v>
      </c>
      <c r="M5397" t="s">
        <v>15566</v>
      </c>
      <c r="N5397">
        <v>1.853888888</v>
      </c>
      <c r="O5397">
        <v>0</v>
      </c>
      <c r="P5397">
        <v>1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0.15668981174702223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0.15668981174702223</v>
      </c>
    </row>
    <row r="5398" spans="1:31" x14ac:dyDescent="0.25">
      <c r="A5398">
        <v>2392249</v>
      </c>
      <c r="B5398">
        <v>1</v>
      </c>
      <c r="C5398" t="s">
        <v>81</v>
      </c>
      <c r="D5398" t="s">
        <v>115</v>
      </c>
      <c r="E5398" t="s">
        <v>157</v>
      </c>
      <c r="F5398" t="s">
        <v>15567</v>
      </c>
      <c r="G5398" t="s">
        <v>272</v>
      </c>
      <c r="H5398" t="s">
        <v>135</v>
      </c>
      <c r="I5398" t="s">
        <v>136</v>
      </c>
      <c r="J5398" t="s">
        <v>137</v>
      </c>
      <c r="K5398" t="s">
        <v>163</v>
      </c>
      <c r="L5398" t="s">
        <v>15568</v>
      </c>
      <c r="M5398" t="s">
        <v>15569</v>
      </c>
      <c r="N5398">
        <v>1.900555555</v>
      </c>
      <c r="O5398">
        <v>0</v>
      </c>
      <c r="P5398">
        <v>6</v>
      </c>
      <c r="Q5398">
        <v>0</v>
      </c>
      <c r="R5398">
        <v>3</v>
      </c>
      <c r="S5398">
        <v>0</v>
      </c>
      <c r="T5398">
        <v>2</v>
      </c>
      <c r="U5398">
        <v>0</v>
      </c>
      <c r="V5398">
        <v>0</v>
      </c>
      <c r="W5398">
        <v>0</v>
      </c>
      <c r="X5398">
        <v>1.2820796832274528</v>
      </c>
      <c r="Y5398">
        <v>0</v>
      </c>
      <c r="Z5398">
        <v>15.853117779568709</v>
      </c>
      <c r="AA5398">
        <v>0</v>
      </c>
      <c r="AB5398">
        <v>3.6389518143492978</v>
      </c>
      <c r="AC5398">
        <v>0</v>
      </c>
      <c r="AD5398">
        <v>0</v>
      </c>
      <c r="AE5398">
        <v>20.774149277145462</v>
      </c>
    </row>
    <row r="5399" spans="1:31" x14ac:dyDescent="0.25">
      <c r="A5399">
        <v>2392037</v>
      </c>
      <c r="B5399">
        <v>1</v>
      </c>
      <c r="C5399" t="s">
        <v>80</v>
      </c>
      <c r="D5399" t="s">
        <v>110</v>
      </c>
      <c r="E5399" t="s">
        <v>181</v>
      </c>
      <c r="F5399" t="s">
        <v>9659</v>
      </c>
      <c r="G5399" t="s">
        <v>231</v>
      </c>
      <c r="H5399" t="s">
        <v>135</v>
      </c>
      <c r="I5399" t="s">
        <v>136</v>
      </c>
      <c r="J5399" t="s">
        <v>137</v>
      </c>
      <c r="K5399" t="s">
        <v>163</v>
      </c>
      <c r="L5399" t="s">
        <v>15570</v>
      </c>
      <c r="M5399" t="s">
        <v>15571</v>
      </c>
      <c r="N5399">
        <v>5.6052777770000004</v>
      </c>
      <c r="O5399">
        <v>0</v>
      </c>
      <c r="P5399">
        <v>26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29.952917102817779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29.952917102817779</v>
      </c>
    </row>
    <row r="5400" spans="1:31" x14ac:dyDescent="0.25">
      <c r="A5400">
        <v>2392243</v>
      </c>
      <c r="B5400">
        <v>1</v>
      </c>
      <c r="C5400" t="s">
        <v>80</v>
      </c>
      <c r="D5400" t="s">
        <v>88</v>
      </c>
      <c r="E5400" t="s">
        <v>181</v>
      </c>
      <c r="F5400" t="s">
        <v>15555</v>
      </c>
      <c r="G5400" t="s">
        <v>224</v>
      </c>
      <c r="H5400" t="s">
        <v>135</v>
      </c>
      <c r="I5400" t="s">
        <v>136</v>
      </c>
      <c r="J5400" t="s">
        <v>137</v>
      </c>
      <c r="K5400" t="s">
        <v>163</v>
      </c>
      <c r="L5400" t="s">
        <v>15572</v>
      </c>
      <c r="M5400" t="s">
        <v>15573</v>
      </c>
      <c r="N5400">
        <v>0.86972222200000004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2</v>
      </c>
      <c r="U5400">
        <v>0</v>
      </c>
      <c r="V5400">
        <v>1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115.07556270661479</v>
      </c>
      <c r="AC5400">
        <v>0</v>
      </c>
      <c r="AD5400">
        <v>79.35885619189537</v>
      </c>
      <c r="AE5400">
        <v>194.43441889851016</v>
      </c>
    </row>
    <row r="5401" spans="1:31" x14ac:dyDescent="0.25">
      <c r="A5401">
        <v>2392435</v>
      </c>
      <c r="B5401">
        <v>1</v>
      </c>
      <c r="C5401" t="s">
        <v>80</v>
      </c>
      <c r="D5401" t="s">
        <v>88</v>
      </c>
      <c r="E5401" t="s">
        <v>181</v>
      </c>
      <c r="F5401" t="s">
        <v>15574</v>
      </c>
      <c r="G5401" t="s">
        <v>231</v>
      </c>
      <c r="H5401" t="s">
        <v>135</v>
      </c>
      <c r="I5401" t="s">
        <v>136</v>
      </c>
      <c r="J5401" t="s">
        <v>137</v>
      </c>
      <c r="K5401" t="s">
        <v>163</v>
      </c>
      <c r="L5401" t="s">
        <v>15575</v>
      </c>
      <c r="M5401" t="s">
        <v>15576</v>
      </c>
      <c r="N5401">
        <v>3.7680555550000001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2.7474112659216403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2.7474112659216403</v>
      </c>
    </row>
    <row r="5402" spans="1:31" x14ac:dyDescent="0.25">
      <c r="A5402">
        <v>2392192</v>
      </c>
      <c r="B5402">
        <v>1</v>
      </c>
      <c r="C5402" t="s">
        <v>81</v>
      </c>
      <c r="D5402" t="s">
        <v>117</v>
      </c>
      <c r="E5402" t="s">
        <v>141</v>
      </c>
      <c r="F5402" t="s">
        <v>15577</v>
      </c>
      <c r="G5402" t="s">
        <v>206</v>
      </c>
      <c r="H5402" t="s">
        <v>143</v>
      </c>
      <c r="I5402" t="s">
        <v>136</v>
      </c>
      <c r="J5402" t="s">
        <v>137</v>
      </c>
      <c r="K5402" t="s">
        <v>163</v>
      </c>
      <c r="L5402" t="s">
        <v>15578</v>
      </c>
      <c r="M5402" t="s">
        <v>15579</v>
      </c>
      <c r="N5402">
        <v>1.524444444</v>
      </c>
      <c r="O5402">
        <v>0</v>
      </c>
      <c r="P5402">
        <v>29</v>
      </c>
      <c r="Q5402">
        <v>0</v>
      </c>
      <c r="R5402">
        <v>3</v>
      </c>
      <c r="S5402">
        <v>0</v>
      </c>
      <c r="T5402">
        <v>4</v>
      </c>
      <c r="U5402">
        <v>0</v>
      </c>
      <c r="V5402">
        <v>0</v>
      </c>
      <c r="W5402">
        <v>0</v>
      </c>
      <c r="X5402">
        <v>9.9710193968016689</v>
      </c>
      <c r="Y5402">
        <v>0</v>
      </c>
      <c r="Z5402">
        <v>0.26622800124335838</v>
      </c>
      <c r="AA5402">
        <v>0</v>
      </c>
      <c r="AB5402">
        <v>2.4748818340616223</v>
      </c>
      <c r="AC5402">
        <v>0</v>
      </c>
      <c r="AD5402">
        <v>0</v>
      </c>
      <c r="AE5402">
        <v>12.712129232106651</v>
      </c>
    </row>
    <row r="5403" spans="1:31" x14ac:dyDescent="0.25">
      <c r="A5403">
        <v>2392401</v>
      </c>
      <c r="B5403">
        <v>1</v>
      </c>
      <c r="C5403" t="s">
        <v>81</v>
      </c>
      <c r="D5403" t="s">
        <v>113</v>
      </c>
      <c r="E5403" t="s">
        <v>279</v>
      </c>
      <c r="F5403" t="s">
        <v>15580</v>
      </c>
      <c r="G5403" t="s">
        <v>162</v>
      </c>
      <c r="H5403" t="s">
        <v>143</v>
      </c>
      <c r="I5403" t="s">
        <v>417</v>
      </c>
      <c r="J5403" t="s">
        <v>137</v>
      </c>
      <c r="K5403" t="s">
        <v>163</v>
      </c>
      <c r="L5403" t="s">
        <v>15581</v>
      </c>
      <c r="M5403" t="s">
        <v>15582</v>
      </c>
      <c r="N5403">
        <v>7.2222220000000004E-3</v>
      </c>
      <c r="O5403">
        <v>1</v>
      </c>
      <c r="P5403">
        <v>677</v>
      </c>
      <c r="Q5403">
        <v>50</v>
      </c>
      <c r="R5403">
        <v>263</v>
      </c>
      <c r="S5403">
        <v>9</v>
      </c>
      <c r="T5403">
        <v>43</v>
      </c>
      <c r="U5403">
        <v>0</v>
      </c>
      <c r="V5403">
        <v>0</v>
      </c>
      <c r="W5403">
        <v>1.4937434402222222E-3</v>
      </c>
      <c r="X5403">
        <v>1.0425330687794401</v>
      </c>
      <c r="Y5403">
        <v>0.70993672496657445</v>
      </c>
      <c r="Z5403">
        <v>1.3104576428390768</v>
      </c>
      <c r="AA5403">
        <v>1.2713135167780885</v>
      </c>
      <c r="AB5403">
        <v>0.23830462684242498</v>
      </c>
      <c r="AC5403">
        <v>0</v>
      </c>
      <c r="AD5403">
        <v>0</v>
      </c>
      <c r="AE5403">
        <v>4.5740393236458274</v>
      </c>
    </row>
    <row r="5404" spans="1:31" x14ac:dyDescent="0.25">
      <c r="A5404">
        <v>2392378</v>
      </c>
      <c r="B5404">
        <v>1</v>
      </c>
      <c r="C5404" t="s">
        <v>81</v>
      </c>
      <c r="D5404" t="s">
        <v>118</v>
      </c>
      <c r="E5404" t="s">
        <v>279</v>
      </c>
      <c r="F5404" t="s">
        <v>15583</v>
      </c>
      <c r="G5404" t="s">
        <v>162</v>
      </c>
      <c r="H5404" t="s">
        <v>143</v>
      </c>
      <c r="I5404" t="s">
        <v>136</v>
      </c>
      <c r="J5404" t="s">
        <v>137</v>
      </c>
      <c r="K5404" t="s">
        <v>163</v>
      </c>
      <c r="L5404" t="s">
        <v>15584</v>
      </c>
      <c r="M5404" t="s">
        <v>15585</v>
      </c>
      <c r="N5404">
        <v>1.2719444440000001</v>
      </c>
      <c r="O5404">
        <v>0</v>
      </c>
      <c r="P5404">
        <v>0</v>
      </c>
      <c r="Q5404">
        <v>16</v>
      </c>
      <c r="R5404">
        <v>0</v>
      </c>
      <c r="S5404">
        <v>9</v>
      </c>
      <c r="T5404">
        <v>0</v>
      </c>
      <c r="U5404">
        <v>2</v>
      </c>
      <c r="V5404">
        <v>0</v>
      </c>
      <c r="W5404">
        <v>0</v>
      </c>
      <c r="X5404">
        <v>0</v>
      </c>
      <c r="Y5404">
        <v>51.568182861359141</v>
      </c>
      <c r="Z5404">
        <v>0</v>
      </c>
      <c r="AA5404">
        <v>108.74823490796716</v>
      </c>
      <c r="AB5404">
        <v>0</v>
      </c>
      <c r="AC5404">
        <v>550.98966427115158</v>
      </c>
      <c r="AD5404">
        <v>0</v>
      </c>
      <c r="AE5404">
        <v>711.30608204047792</v>
      </c>
    </row>
    <row r="5405" spans="1:31" x14ac:dyDescent="0.25">
      <c r="A5405">
        <v>2392209</v>
      </c>
      <c r="B5405">
        <v>1</v>
      </c>
      <c r="C5405" t="s">
        <v>81</v>
      </c>
      <c r="D5405" t="s">
        <v>128</v>
      </c>
      <c r="E5405" t="s">
        <v>153</v>
      </c>
      <c r="F5405" t="s">
        <v>12119</v>
      </c>
      <c r="G5405" t="s">
        <v>162</v>
      </c>
      <c r="H5405" t="s">
        <v>143</v>
      </c>
      <c r="I5405" t="s">
        <v>136</v>
      </c>
      <c r="J5405" t="s">
        <v>137</v>
      </c>
      <c r="K5405" t="s">
        <v>163</v>
      </c>
      <c r="L5405" t="s">
        <v>15586</v>
      </c>
      <c r="M5405" t="s">
        <v>15587</v>
      </c>
      <c r="N5405">
        <v>0.59305555499999996</v>
      </c>
      <c r="O5405">
        <v>12</v>
      </c>
      <c r="P5405">
        <v>1567</v>
      </c>
      <c r="Q5405">
        <v>66</v>
      </c>
      <c r="R5405">
        <v>104</v>
      </c>
      <c r="S5405">
        <v>17</v>
      </c>
      <c r="T5405">
        <v>129</v>
      </c>
      <c r="U5405">
        <v>2</v>
      </c>
      <c r="V5405">
        <v>1</v>
      </c>
      <c r="W5405">
        <v>2.1266305714802693</v>
      </c>
      <c r="X5405">
        <v>129.15345438194973</v>
      </c>
      <c r="Y5405">
        <v>21.708069342461247</v>
      </c>
      <c r="Z5405">
        <v>16.715929733822581</v>
      </c>
      <c r="AA5405">
        <v>163.98747833890312</v>
      </c>
      <c r="AB5405">
        <v>42.812855266160732</v>
      </c>
      <c r="AC5405">
        <v>4.209809963646622</v>
      </c>
      <c r="AD5405">
        <v>98.850822019759022</v>
      </c>
      <c r="AE5405">
        <v>479.56504961818337</v>
      </c>
    </row>
    <row r="5406" spans="1:31" x14ac:dyDescent="0.25">
      <c r="A5406">
        <v>2392315</v>
      </c>
      <c r="B5406">
        <v>1</v>
      </c>
      <c r="C5406" t="s">
        <v>81</v>
      </c>
      <c r="D5406" t="s">
        <v>121</v>
      </c>
      <c r="E5406" t="s">
        <v>181</v>
      </c>
      <c r="F5406" t="s">
        <v>15588</v>
      </c>
      <c r="G5406" t="s">
        <v>235</v>
      </c>
      <c r="H5406" t="s">
        <v>135</v>
      </c>
      <c r="I5406" t="s">
        <v>136</v>
      </c>
      <c r="J5406" t="s">
        <v>3</v>
      </c>
      <c r="K5406" t="s">
        <v>163</v>
      </c>
      <c r="L5406" t="s">
        <v>15589</v>
      </c>
      <c r="M5406" t="s">
        <v>15590</v>
      </c>
      <c r="N5406">
        <v>3.3255555550000002</v>
      </c>
      <c r="O5406">
        <v>0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0.10382617774</v>
      </c>
      <c r="AA5406">
        <v>0</v>
      </c>
      <c r="AB5406">
        <v>0</v>
      </c>
      <c r="AC5406">
        <v>0</v>
      </c>
      <c r="AD5406">
        <v>0</v>
      </c>
      <c r="AE5406">
        <v>0.10382617774</v>
      </c>
    </row>
    <row r="5407" spans="1:31" x14ac:dyDescent="0.25">
      <c r="A5407">
        <v>2392424</v>
      </c>
      <c r="B5407">
        <v>1</v>
      </c>
      <c r="C5407" t="s">
        <v>80</v>
      </c>
      <c r="D5407" t="s">
        <v>93</v>
      </c>
      <c r="E5407" t="s">
        <v>141</v>
      </c>
      <c r="F5407" t="s">
        <v>15591</v>
      </c>
      <c r="G5407" t="s">
        <v>220</v>
      </c>
      <c r="H5407" t="s">
        <v>143</v>
      </c>
      <c r="I5407" t="s">
        <v>136</v>
      </c>
      <c r="J5407" t="s">
        <v>137</v>
      </c>
      <c r="K5407" t="s">
        <v>163</v>
      </c>
      <c r="L5407" t="s">
        <v>15592</v>
      </c>
      <c r="M5407" t="s">
        <v>15593</v>
      </c>
      <c r="N5407">
        <v>0.41111111099999997</v>
      </c>
      <c r="O5407">
        <v>0</v>
      </c>
      <c r="P5407">
        <v>388</v>
      </c>
      <c r="Q5407">
        <v>0</v>
      </c>
      <c r="R5407">
        <v>35</v>
      </c>
      <c r="S5407">
        <v>5</v>
      </c>
      <c r="T5407">
        <v>40</v>
      </c>
      <c r="U5407">
        <v>0</v>
      </c>
      <c r="V5407">
        <v>0</v>
      </c>
      <c r="W5407">
        <v>0</v>
      </c>
      <c r="X5407">
        <v>35.460034305711822</v>
      </c>
      <c r="Y5407">
        <v>0</v>
      </c>
      <c r="Z5407">
        <v>8.4716996548060237</v>
      </c>
      <c r="AA5407">
        <v>2.8289437035904164</v>
      </c>
      <c r="AB5407">
        <v>7.3738654223052587</v>
      </c>
      <c r="AC5407">
        <v>0</v>
      </c>
      <c r="AD5407">
        <v>0</v>
      </c>
      <c r="AE5407">
        <v>54.134543086413522</v>
      </c>
    </row>
    <row r="5408" spans="1:31" x14ac:dyDescent="0.25">
      <c r="A5408">
        <v>2392418</v>
      </c>
      <c r="B5408">
        <v>1</v>
      </c>
      <c r="C5408" t="s">
        <v>80</v>
      </c>
      <c r="D5408" t="s">
        <v>100</v>
      </c>
      <c r="E5408" t="s">
        <v>141</v>
      </c>
      <c r="F5408" t="s">
        <v>15594</v>
      </c>
      <c r="G5408" t="s">
        <v>162</v>
      </c>
      <c r="H5408" t="s">
        <v>143</v>
      </c>
      <c r="I5408" t="s">
        <v>136</v>
      </c>
      <c r="J5408" t="s">
        <v>137</v>
      </c>
      <c r="K5408" t="s">
        <v>163</v>
      </c>
      <c r="L5408" t="s">
        <v>15595</v>
      </c>
      <c r="M5408" t="s">
        <v>15596</v>
      </c>
      <c r="N5408">
        <v>0.47444444400000002</v>
      </c>
      <c r="O5408">
        <v>0</v>
      </c>
      <c r="P5408">
        <v>235</v>
      </c>
      <c r="Q5408">
        <v>0</v>
      </c>
      <c r="R5408">
        <v>9</v>
      </c>
      <c r="S5408">
        <v>0</v>
      </c>
      <c r="T5408">
        <v>14</v>
      </c>
      <c r="U5408">
        <v>0</v>
      </c>
      <c r="V5408">
        <v>0</v>
      </c>
      <c r="W5408">
        <v>0</v>
      </c>
      <c r="X5408">
        <v>33.998237418978391</v>
      </c>
      <c r="Y5408">
        <v>0</v>
      </c>
      <c r="Z5408">
        <v>1.3773764903000938</v>
      </c>
      <c r="AA5408">
        <v>0</v>
      </c>
      <c r="AB5408">
        <v>5.9602125144455407</v>
      </c>
      <c r="AC5408">
        <v>0</v>
      </c>
      <c r="AD5408">
        <v>0</v>
      </c>
      <c r="AE5408">
        <v>41.335826423724029</v>
      </c>
    </row>
    <row r="5409" spans="1:31" x14ac:dyDescent="0.25">
      <c r="A5409">
        <v>2392464</v>
      </c>
      <c r="B5409">
        <v>1</v>
      </c>
      <c r="C5409" t="s">
        <v>80</v>
      </c>
      <c r="D5409" t="s">
        <v>111</v>
      </c>
      <c r="E5409" t="s">
        <v>141</v>
      </c>
      <c r="F5409" t="s">
        <v>15597</v>
      </c>
      <c r="G5409" t="s">
        <v>220</v>
      </c>
      <c r="H5409" t="s">
        <v>143</v>
      </c>
      <c r="I5409" t="s">
        <v>417</v>
      </c>
      <c r="J5409" t="s">
        <v>137</v>
      </c>
      <c r="K5409" t="s">
        <v>163</v>
      </c>
      <c r="L5409" t="s">
        <v>15598</v>
      </c>
      <c r="M5409" t="s">
        <v>15599</v>
      </c>
      <c r="N5409">
        <v>3.9722222000000001E-2</v>
      </c>
      <c r="O5409">
        <v>0</v>
      </c>
      <c r="P5409">
        <v>364</v>
      </c>
      <c r="Q5409">
        <v>0</v>
      </c>
      <c r="R5409">
        <v>0</v>
      </c>
      <c r="S5409">
        <v>0</v>
      </c>
      <c r="T5409">
        <v>61</v>
      </c>
      <c r="U5409">
        <v>0</v>
      </c>
      <c r="V5409">
        <v>0</v>
      </c>
      <c r="W5409">
        <v>0</v>
      </c>
      <c r="X5409">
        <v>4.2549718866356301</v>
      </c>
      <c r="Y5409">
        <v>0</v>
      </c>
      <c r="Z5409">
        <v>0</v>
      </c>
      <c r="AA5409">
        <v>0</v>
      </c>
      <c r="AB5409">
        <v>5.210753505393547</v>
      </c>
      <c r="AC5409">
        <v>0</v>
      </c>
      <c r="AD5409">
        <v>0</v>
      </c>
      <c r="AE5409">
        <v>9.465725392029178</v>
      </c>
    </row>
    <row r="5410" spans="1:31" x14ac:dyDescent="0.25">
      <c r="A5410">
        <v>2392438</v>
      </c>
      <c r="B5410">
        <v>1</v>
      </c>
      <c r="C5410" t="s">
        <v>80</v>
      </c>
      <c r="D5410" t="s">
        <v>85</v>
      </c>
      <c r="E5410" t="s">
        <v>181</v>
      </c>
      <c r="F5410" t="s">
        <v>15600</v>
      </c>
      <c r="G5410" t="s">
        <v>224</v>
      </c>
      <c r="H5410" t="s">
        <v>135</v>
      </c>
      <c r="I5410" t="s">
        <v>136</v>
      </c>
      <c r="J5410" t="s">
        <v>137</v>
      </c>
      <c r="K5410" t="s">
        <v>163</v>
      </c>
      <c r="L5410" t="s">
        <v>15601</v>
      </c>
      <c r="M5410" t="s">
        <v>15602</v>
      </c>
      <c r="N5410">
        <v>8.2155555549999999</v>
      </c>
      <c r="O5410">
        <v>0</v>
      </c>
      <c r="P5410">
        <v>13</v>
      </c>
      <c r="Q5410">
        <v>0</v>
      </c>
      <c r="R5410">
        <v>0</v>
      </c>
      <c r="S5410">
        <v>0</v>
      </c>
      <c r="T5410">
        <v>6</v>
      </c>
      <c r="U5410">
        <v>0</v>
      </c>
      <c r="V5410">
        <v>0</v>
      </c>
      <c r="W5410">
        <v>0</v>
      </c>
      <c r="X5410">
        <v>22.299843454222803</v>
      </c>
      <c r="Y5410">
        <v>0</v>
      </c>
      <c r="Z5410">
        <v>0</v>
      </c>
      <c r="AA5410">
        <v>0</v>
      </c>
      <c r="AB5410">
        <v>31.31155455776263</v>
      </c>
      <c r="AC5410">
        <v>0</v>
      </c>
      <c r="AD5410">
        <v>0</v>
      </c>
      <c r="AE5410">
        <v>53.611398011985429</v>
      </c>
    </row>
    <row r="5411" spans="1:31" x14ac:dyDescent="0.25">
      <c r="A5411">
        <v>2392275</v>
      </c>
      <c r="B5411">
        <v>1</v>
      </c>
      <c r="C5411" t="s">
        <v>80</v>
      </c>
      <c r="D5411" t="s">
        <v>84</v>
      </c>
      <c r="E5411" t="s">
        <v>132</v>
      </c>
      <c r="F5411" t="s">
        <v>14733</v>
      </c>
      <c r="G5411" t="s">
        <v>134</v>
      </c>
      <c r="H5411" t="s">
        <v>135</v>
      </c>
      <c r="I5411" t="s">
        <v>136</v>
      </c>
      <c r="J5411" t="s">
        <v>137</v>
      </c>
      <c r="K5411" t="s">
        <v>138</v>
      </c>
      <c r="L5411" t="s">
        <v>15603</v>
      </c>
      <c r="M5411" t="s">
        <v>15604</v>
      </c>
      <c r="N5411">
        <v>0.27194444400000001</v>
      </c>
      <c r="O5411">
        <v>0</v>
      </c>
      <c r="P5411">
        <v>919</v>
      </c>
      <c r="Q5411">
        <v>0</v>
      </c>
      <c r="R5411">
        <v>0</v>
      </c>
      <c r="S5411">
        <v>0</v>
      </c>
      <c r="T5411">
        <v>23</v>
      </c>
      <c r="U5411">
        <v>0</v>
      </c>
      <c r="V5411">
        <v>0</v>
      </c>
      <c r="W5411">
        <v>0</v>
      </c>
      <c r="X5411">
        <v>54.828978605334335</v>
      </c>
      <c r="Y5411">
        <v>0</v>
      </c>
      <c r="Z5411">
        <v>0</v>
      </c>
      <c r="AA5411">
        <v>0</v>
      </c>
      <c r="AB5411">
        <v>8.1652303931746868</v>
      </c>
      <c r="AC5411">
        <v>0</v>
      </c>
      <c r="AD5411">
        <v>0</v>
      </c>
      <c r="AE5411">
        <v>62.994208998509023</v>
      </c>
    </row>
    <row r="5412" spans="1:31" x14ac:dyDescent="0.25">
      <c r="A5412">
        <v>2392089</v>
      </c>
      <c r="B5412">
        <v>1</v>
      </c>
      <c r="C5412" t="s">
        <v>81</v>
      </c>
      <c r="D5412" t="s">
        <v>122</v>
      </c>
      <c r="E5412" t="s">
        <v>141</v>
      </c>
      <c r="F5412" t="s">
        <v>12561</v>
      </c>
      <c r="G5412" t="s">
        <v>134</v>
      </c>
      <c r="H5412" t="s">
        <v>143</v>
      </c>
      <c r="I5412" t="s">
        <v>136</v>
      </c>
      <c r="J5412" t="s">
        <v>137</v>
      </c>
      <c r="K5412" t="s">
        <v>138</v>
      </c>
      <c r="L5412" t="s">
        <v>15605</v>
      </c>
      <c r="M5412" t="s">
        <v>15606</v>
      </c>
      <c r="N5412">
        <v>8.2758333329999996</v>
      </c>
      <c r="O5412">
        <v>1</v>
      </c>
      <c r="P5412">
        <v>701</v>
      </c>
      <c r="Q5412">
        <v>1</v>
      </c>
      <c r="R5412">
        <v>14</v>
      </c>
      <c r="S5412">
        <v>3</v>
      </c>
      <c r="T5412">
        <v>51</v>
      </c>
      <c r="U5412">
        <v>1</v>
      </c>
      <c r="V5412">
        <v>0</v>
      </c>
      <c r="W5412">
        <v>1.6992376152032083</v>
      </c>
      <c r="X5412">
        <v>670.19827197362758</v>
      </c>
      <c r="Y5412">
        <v>8.3842649178746989</v>
      </c>
      <c r="Z5412">
        <v>60.522459543243649</v>
      </c>
      <c r="AA5412">
        <v>38.73599595636081</v>
      </c>
      <c r="AB5412">
        <v>187.64429646838485</v>
      </c>
      <c r="AC5412">
        <v>95.270462942527018</v>
      </c>
      <c r="AD5412">
        <v>0</v>
      </c>
      <c r="AE5412">
        <v>1062.4549894172217</v>
      </c>
    </row>
    <row r="5413" spans="1:31" x14ac:dyDescent="0.25">
      <c r="A5413">
        <v>2392338</v>
      </c>
      <c r="B5413">
        <v>1</v>
      </c>
      <c r="C5413" t="s">
        <v>80</v>
      </c>
      <c r="D5413" t="s">
        <v>105</v>
      </c>
      <c r="E5413" t="s">
        <v>141</v>
      </c>
      <c r="F5413" t="s">
        <v>15607</v>
      </c>
      <c r="G5413" t="s">
        <v>206</v>
      </c>
      <c r="H5413" t="s">
        <v>143</v>
      </c>
      <c r="I5413" t="s">
        <v>136</v>
      </c>
      <c r="J5413" t="s">
        <v>137</v>
      </c>
      <c r="K5413" t="s">
        <v>163</v>
      </c>
      <c r="L5413" t="s">
        <v>15608</v>
      </c>
      <c r="M5413" t="s">
        <v>15609</v>
      </c>
      <c r="N5413">
        <v>2.9530555550000002</v>
      </c>
      <c r="O5413">
        <v>0</v>
      </c>
      <c r="P5413">
        <v>293</v>
      </c>
      <c r="Q5413">
        <v>0</v>
      </c>
      <c r="R5413">
        <v>8</v>
      </c>
      <c r="S5413">
        <v>0</v>
      </c>
      <c r="T5413">
        <v>31</v>
      </c>
      <c r="U5413">
        <v>0</v>
      </c>
      <c r="V5413">
        <v>0</v>
      </c>
      <c r="W5413">
        <v>0</v>
      </c>
      <c r="X5413">
        <v>137.67597613376037</v>
      </c>
      <c r="Y5413">
        <v>0</v>
      </c>
      <c r="Z5413">
        <v>5.5203338914178399</v>
      </c>
      <c r="AA5413">
        <v>0</v>
      </c>
      <c r="AB5413">
        <v>54.472943414093187</v>
      </c>
      <c r="AC5413">
        <v>0</v>
      </c>
      <c r="AD5413">
        <v>0</v>
      </c>
      <c r="AE5413">
        <v>197.66925343927139</v>
      </c>
    </row>
    <row r="5414" spans="1:31" x14ac:dyDescent="0.25">
      <c r="A5414">
        <v>2392152</v>
      </c>
      <c r="B5414">
        <v>1</v>
      </c>
      <c r="C5414" t="s">
        <v>81</v>
      </c>
      <c r="D5414" t="s">
        <v>115</v>
      </c>
      <c r="E5414" t="s">
        <v>141</v>
      </c>
      <c r="F5414" t="s">
        <v>15610</v>
      </c>
      <c r="G5414" t="s">
        <v>162</v>
      </c>
      <c r="H5414" t="s">
        <v>143</v>
      </c>
      <c r="I5414" t="s">
        <v>417</v>
      </c>
      <c r="J5414" t="s">
        <v>137</v>
      </c>
      <c r="K5414" t="s">
        <v>163</v>
      </c>
      <c r="L5414" t="s">
        <v>15611</v>
      </c>
      <c r="M5414" t="s">
        <v>15612</v>
      </c>
      <c r="N5414">
        <v>8.6111109999999994E-3</v>
      </c>
      <c r="O5414">
        <v>0</v>
      </c>
      <c r="P5414">
        <v>336</v>
      </c>
      <c r="Q5414">
        <v>10</v>
      </c>
      <c r="R5414">
        <v>161</v>
      </c>
      <c r="S5414">
        <v>0</v>
      </c>
      <c r="T5414">
        <v>18</v>
      </c>
      <c r="U5414">
        <v>1</v>
      </c>
      <c r="V5414">
        <v>0</v>
      </c>
      <c r="W5414">
        <v>0</v>
      </c>
      <c r="X5414">
        <v>0.40836575269007053</v>
      </c>
      <c r="Y5414">
        <v>0.28951210194301108</v>
      </c>
      <c r="Z5414">
        <v>0.75768420549361437</v>
      </c>
      <c r="AA5414">
        <v>0</v>
      </c>
      <c r="AB5414">
        <v>0.17222204260235807</v>
      </c>
      <c r="AC5414">
        <v>0.22148906563897419</v>
      </c>
      <c r="AD5414">
        <v>0</v>
      </c>
      <c r="AE5414">
        <v>1.8492731683680286</v>
      </c>
    </row>
    <row r="5415" spans="1:31" x14ac:dyDescent="0.25">
      <c r="A5415">
        <v>2392046</v>
      </c>
      <c r="B5415">
        <v>1</v>
      </c>
      <c r="C5415" t="s">
        <v>80</v>
      </c>
      <c r="D5415" t="s">
        <v>111</v>
      </c>
      <c r="E5415" t="s">
        <v>141</v>
      </c>
      <c r="F5415" t="s">
        <v>15613</v>
      </c>
      <c r="G5415" t="s">
        <v>220</v>
      </c>
      <c r="H5415" t="s">
        <v>143</v>
      </c>
      <c r="I5415" t="s">
        <v>136</v>
      </c>
      <c r="J5415" t="s">
        <v>137</v>
      </c>
      <c r="K5415" t="s">
        <v>163</v>
      </c>
      <c r="L5415" t="s">
        <v>15614</v>
      </c>
      <c r="M5415" t="s">
        <v>15615</v>
      </c>
      <c r="N5415">
        <v>0.105555555</v>
      </c>
      <c r="O5415">
        <v>0</v>
      </c>
      <c r="P5415">
        <v>1513</v>
      </c>
      <c r="Q5415">
        <v>0</v>
      </c>
      <c r="R5415">
        <v>0</v>
      </c>
      <c r="S5415">
        <v>0</v>
      </c>
      <c r="T5415">
        <v>90</v>
      </c>
      <c r="U5415">
        <v>0</v>
      </c>
      <c r="V5415">
        <v>1</v>
      </c>
      <c r="W5415">
        <v>0</v>
      </c>
      <c r="X5415">
        <v>36.764460405896578</v>
      </c>
      <c r="Y5415">
        <v>0</v>
      </c>
      <c r="Z5415">
        <v>0</v>
      </c>
      <c r="AA5415">
        <v>0</v>
      </c>
      <c r="AB5415">
        <v>3.9590107097897782</v>
      </c>
      <c r="AC5415">
        <v>0</v>
      </c>
      <c r="AD5415">
        <v>0.21365281838622224</v>
      </c>
      <c r="AE5415">
        <v>40.937123934072581</v>
      </c>
    </row>
    <row r="5416" spans="1:31" x14ac:dyDescent="0.25">
      <c r="A5416">
        <v>2392195</v>
      </c>
      <c r="B5416">
        <v>1</v>
      </c>
      <c r="C5416" t="s">
        <v>80</v>
      </c>
      <c r="D5416" t="s">
        <v>103</v>
      </c>
      <c r="E5416" t="s">
        <v>157</v>
      </c>
      <c r="F5416" t="s">
        <v>15616</v>
      </c>
      <c r="G5416" t="s">
        <v>872</v>
      </c>
      <c r="H5416" t="s">
        <v>135</v>
      </c>
      <c r="I5416" t="s">
        <v>136</v>
      </c>
      <c r="J5416" t="s">
        <v>137</v>
      </c>
      <c r="K5416" t="s">
        <v>163</v>
      </c>
      <c r="L5416" t="s">
        <v>15617</v>
      </c>
      <c r="M5416" t="s">
        <v>15618</v>
      </c>
      <c r="N5416">
        <v>1.160833333</v>
      </c>
      <c r="O5416">
        <v>0</v>
      </c>
      <c r="P5416">
        <v>22</v>
      </c>
      <c r="Q5416">
        <v>0</v>
      </c>
      <c r="R5416">
        <v>1</v>
      </c>
      <c r="S5416">
        <v>0</v>
      </c>
      <c r="T5416">
        <v>5</v>
      </c>
      <c r="U5416">
        <v>0</v>
      </c>
      <c r="V5416">
        <v>0</v>
      </c>
      <c r="W5416">
        <v>0</v>
      </c>
      <c r="X5416">
        <v>5.8329409116807618</v>
      </c>
      <c r="Y5416">
        <v>0</v>
      </c>
      <c r="Z5416">
        <v>0.61357305384643679</v>
      </c>
      <c r="AA5416">
        <v>0</v>
      </c>
      <c r="AB5416">
        <v>4.2244838937762585</v>
      </c>
      <c r="AC5416">
        <v>0</v>
      </c>
      <c r="AD5416">
        <v>0</v>
      </c>
      <c r="AE5416">
        <v>10.670997859303458</v>
      </c>
    </row>
    <row r="5417" spans="1:31" x14ac:dyDescent="0.25">
      <c r="A5417">
        <v>2392066</v>
      </c>
      <c r="B5417">
        <v>1</v>
      </c>
      <c r="C5417" t="s">
        <v>80</v>
      </c>
      <c r="D5417" t="s">
        <v>99</v>
      </c>
      <c r="E5417" t="s">
        <v>157</v>
      </c>
      <c r="F5417" t="s">
        <v>15619</v>
      </c>
      <c r="G5417" t="s">
        <v>272</v>
      </c>
      <c r="H5417" t="s">
        <v>135</v>
      </c>
      <c r="I5417" t="s">
        <v>136</v>
      </c>
      <c r="J5417" t="s">
        <v>137</v>
      </c>
      <c r="K5417" t="s">
        <v>163</v>
      </c>
      <c r="L5417" t="s">
        <v>15620</v>
      </c>
      <c r="M5417" t="s">
        <v>15621</v>
      </c>
      <c r="N5417">
        <v>1.464444444</v>
      </c>
      <c r="O5417">
        <v>0</v>
      </c>
      <c r="P5417">
        <v>46</v>
      </c>
      <c r="Q5417">
        <v>0</v>
      </c>
      <c r="R5417">
        <v>0</v>
      </c>
      <c r="S5417">
        <v>0</v>
      </c>
      <c r="T5417">
        <v>3</v>
      </c>
      <c r="U5417">
        <v>0</v>
      </c>
      <c r="V5417">
        <v>0</v>
      </c>
      <c r="W5417">
        <v>0</v>
      </c>
      <c r="X5417">
        <v>14.83574945479632</v>
      </c>
      <c r="Y5417">
        <v>0</v>
      </c>
      <c r="Z5417">
        <v>0</v>
      </c>
      <c r="AA5417">
        <v>0</v>
      </c>
      <c r="AB5417">
        <v>10.079296096651555</v>
      </c>
      <c r="AC5417">
        <v>0</v>
      </c>
      <c r="AD5417">
        <v>0</v>
      </c>
      <c r="AE5417">
        <v>24.915045551447875</v>
      </c>
    </row>
    <row r="5418" spans="1:31" x14ac:dyDescent="0.25">
      <c r="A5418">
        <v>2392421</v>
      </c>
      <c r="B5418">
        <v>1</v>
      </c>
      <c r="C5418" t="s">
        <v>81</v>
      </c>
      <c r="D5418" t="s">
        <v>114</v>
      </c>
      <c r="E5418" t="s">
        <v>157</v>
      </c>
      <c r="F5418" t="s">
        <v>13928</v>
      </c>
      <c r="G5418" t="s">
        <v>272</v>
      </c>
      <c r="H5418" t="s">
        <v>135</v>
      </c>
      <c r="I5418" t="s">
        <v>136</v>
      </c>
      <c r="J5418" t="s">
        <v>137</v>
      </c>
      <c r="K5418" t="s">
        <v>163</v>
      </c>
      <c r="L5418" t="s">
        <v>15622</v>
      </c>
      <c r="M5418" t="s">
        <v>15623</v>
      </c>
      <c r="N5418">
        <v>2.6094444440000002</v>
      </c>
      <c r="O5418">
        <v>0</v>
      </c>
      <c r="P5418">
        <v>188</v>
      </c>
      <c r="Q5418">
        <v>0</v>
      </c>
      <c r="R5418">
        <v>0</v>
      </c>
      <c r="S5418">
        <v>0</v>
      </c>
      <c r="T5418">
        <v>17</v>
      </c>
      <c r="U5418">
        <v>0</v>
      </c>
      <c r="V5418">
        <v>0</v>
      </c>
      <c r="W5418">
        <v>0</v>
      </c>
      <c r="X5418">
        <v>90.420213677190318</v>
      </c>
      <c r="Y5418">
        <v>0</v>
      </c>
      <c r="Z5418">
        <v>0</v>
      </c>
      <c r="AA5418">
        <v>0</v>
      </c>
      <c r="AB5418">
        <v>11.308019709552816</v>
      </c>
      <c r="AC5418">
        <v>0</v>
      </c>
      <c r="AD5418">
        <v>0</v>
      </c>
      <c r="AE5418">
        <v>101.72823338674314</v>
      </c>
    </row>
    <row r="5419" spans="1:31" x14ac:dyDescent="0.25">
      <c r="A5419">
        <v>2392375</v>
      </c>
      <c r="B5419">
        <v>1</v>
      </c>
      <c r="C5419" t="s">
        <v>80</v>
      </c>
      <c r="D5419" t="s">
        <v>86</v>
      </c>
      <c r="E5419" t="s">
        <v>325</v>
      </c>
      <c r="F5419" t="s">
        <v>13368</v>
      </c>
      <c r="G5419" t="s">
        <v>134</v>
      </c>
      <c r="H5419" t="s">
        <v>143</v>
      </c>
      <c r="I5419" t="s">
        <v>136</v>
      </c>
      <c r="J5419" t="s">
        <v>137</v>
      </c>
      <c r="K5419" t="s">
        <v>138</v>
      </c>
      <c r="L5419" t="s">
        <v>15624</v>
      </c>
      <c r="M5419" t="s">
        <v>15625</v>
      </c>
      <c r="N5419">
        <v>4.7338888880000001</v>
      </c>
      <c r="O5419">
        <v>1</v>
      </c>
      <c r="P5419">
        <v>1461</v>
      </c>
      <c r="Q5419">
        <v>0</v>
      </c>
      <c r="R5419">
        <v>139</v>
      </c>
      <c r="S5419">
        <v>1</v>
      </c>
      <c r="T5419">
        <v>227</v>
      </c>
      <c r="U5419">
        <v>0</v>
      </c>
      <c r="V5419">
        <v>1</v>
      </c>
      <c r="W5419">
        <v>44.703538828290682</v>
      </c>
      <c r="X5419">
        <v>3814.2275648275136</v>
      </c>
      <c r="Y5419">
        <v>0</v>
      </c>
      <c r="Z5419">
        <v>362.87319052643198</v>
      </c>
      <c r="AA5419">
        <v>804.46475735977242</v>
      </c>
      <c r="AB5419">
        <v>1947.544352282795</v>
      </c>
      <c r="AC5419">
        <v>0</v>
      </c>
      <c r="AD5419">
        <v>60.447800235142438</v>
      </c>
      <c r="AE5419">
        <v>7034.2612040599452</v>
      </c>
    </row>
    <row r="5420" spans="1:31" x14ac:dyDescent="0.25">
      <c r="A5420">
        <v>2392272</v>
      </c>
      <c r="B5420">
        <v>1</v>
      </c>
      <c r="C5420" t="s">
        <v>81</v>
      </c>
      <c r="D5420" t="s">
        <v>122</v>
      </c>
      <c r="E5420" t="s">
        <v>157</v>
      </c>
      <c r="F5420" t="s">
        <v>15626</v>
      </c>
      <c r="G5420" t="s">
        <v>272</v>
      </c>
      <c r="H5420" t="s">
        <v>135</v>
      </c>
      <c r="I5420" t="s">
        <v>136</v>
      </c>
      <c r="J5420" t="s">
        <v>137</v>
      </c>
      <c r="K5420" t="s">
        <v>163</v>
      </c>
      <c r="L5420" t="s">
        <v>15627</v>
      </c>
      <c r="M5420" t="s">
        <v>15628</v>
      </c>
      <c r="N5420">
        <v>1.2947222220000001</v>
      </c>
      <c r="O5420">
        <v>0</v>
      </c>
      <c r="P5420">
        <v>27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5.6784292361322946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5.6784292361322946</v>
      </c>
    </row>
    <row r="5421" spans="1:31" x14ac:dyDescent="0.25">
      <c r="A5421">
        <v>2392172</v>
      </c>
      <c r="B5421">
        <v>1</v>
      </c>
      <c r="C5421" t="s">
        <v>81</v>
      </c>
      <c r="D5421" t="s">
        <v>128</v>
      </c>
      <c r="E5421" t="s">
        <v>279</v>
      </c>
      <c r="F5421" t="s">
        <v>13526</v>
      </c>
      <c r="G5421" t="s">
        <v>134</v>
      </c>
      <c r="H5421" t="s">
        <v>143</v>
      </c>
      <c r="I5421" t="s">
        <v>136</v>
      </c>
      <c r="J5421" t="s">
        <v>137</v>
      </c>
      <c r="K5421" t="s">
        <v>138</v>
      </c>
      <c r="L5421" t="s">
        <v>15629</v>
      </c>
      <c r="M5421" t="s">
        <v>15630</v>
      </c>
      <c r="N5421">
        <v>3.7208333329999999</v>
      </c>
      <c r="O5421">
        <v>3</v>
      </c>
      <c r="P5421">
        <v>1</v>
      </c>
      <c r="Q5421">
        <v>26</v>
      </c>
      <c r="R5421">
        <v>6</v>
      </c>
      <c r="S5421">
        <v>7</v>
      </c>
      <c r="T5421">
        <v>1</v>
      </c>
      <c r="U5421">
        <v>0</v>
      </c>
      <c r="V5421">
        <v>0</v>
      </c>
      <c r="W5421">
        <v>13.975303423780801</v>
      </c>
      <c r="X5421">
        <v>0</v>
      </c>
      <c r="Y5421">
        <v>91.316506391691789</v>
      </c>
      <c r="Z5421">
        <v>14.24515962344188</v>
      </c>
      <c r="AA5421">
        <v>23.885335792303579</v>
      </c>
      <c r="AB5421">
        <v>6.2759014986830559</v>
      </c>
      <c r="AC5421">
        <v>0</v>
      </c>
      <c r="AD5421">
        <v>0</v>
      </c>
      <c r="AE5421">
        <v>149.6982067299011</v>
      </c>
    </row>
    <row r="5422" spans="1:31" x14ac:dyDescent="0.25">
      <c r="A5422">
        <v>2392106</v>
      </c>
      <c r="B5422">
        <v>1</v>
      </c>
      <c r="C5422" t="s">
        <v>81</v>
      </c>
      <c r="D5422" t="s">
        <v>120</v>
      </c>
      <c r="E5422" t="s">
        <v>279</v>
      </c>
      <c r="F5422" t="s">
        <v>15631</v>
      </c>
      <c r="G5422" t="s">
        <v>162</v>
      </c>
      <c r="H5422" t="s">
        <v>143</v>
      </c>
      <c r="I5422" t="s">
        <v>136</v>
      </c>
      <c r="J5422" t="s">
        <v>137</v>
      </c>
      <c r="K5422" t="s">
        <v>163</v>
      </c>
      <c r="L5422" t="s">
        <v>15632</v>
      </c>
      <c r="M5422" t="s">
        <v>15633</v>
      </c>
      <c r="N5422">
        <v>1.0761111109999999</v>
      </c>
      <c r="O5422">
        <v>0</v>
      </c>
      <c r="P5422">
        <v>323</v>
      </c>
      <c r="Q5422">
        <v>15</v>
      </c>
      <c r="R5422">
        <v>7</v>
      </c>
      <c r="S5422">
        <v>0</v>
      </c>
      <c r="T5422">
        <v>47</v>
      </c>
      <c r="U5422">
        <v>0</v>
      </c>
      <c r="V5422">
        <v>0</v>
      </c>
      <c r="W5422">
        <v>0</v>
      </c>
      <c r="X5422">
        <v>56.075147822394136</v>
      </c>
      <c r="Y5422">
        <v>2.8970824204752592</v>
      </c>
      <c r="Z5422">
        <v>1.1323292946598056</v>
      </c>
      <c r="AA5422">
        <v>0</v>
      </c>
      <c r="AB5422">
        <v>31.13921314749884</v>
      </c>
      <c r="AC5422">
        <v>0</v>
      </c>
      <c r="AD5422">
        <v>0</v>
      </c>
      <c r="AE5422">
        <v>91.243772685028034</v>
      </c>
    </row>
    <row r="5423" spans="1:31" x14ac:dyDescent="0.25">
      <c r="A5423">
        <v>2392129</v>
      </c>
      <c r="B5423">
        <v>1</v>
      </c>
      <c r="C5423" t="s">
        <v>80</v>
      </c>
      <c r="D5423" t="s">
        <v>84</v>
      </c>
      <c r="E5423" t="s">
        <v>132</v>
      </c>
      <c r="F5423" t="s">
        <v>15634</v>
      </c>
      <c r="G5423" t="s">
        <v>134</v>
      </c>
      <c r="H5423" t="s">
        <v>135</v>
      </c>
      <c r="I5423" t="s">
        <v>136</v>
      </c>
      <c r="J5423" t="s">
        <v>137</v>
      </c>
      <c r="K5423" t="s">
        <v>138</v>
      </c>
      <c r="L5423" t="s">
        <v>15635</v>
      </c>
      <c r="M5423" t="s">
        <v>15636</v>
      </c>
      <c r="N5423">
        <v>0.9325</v>
      </c>
      <c r="O5423">
        <v>0</v>
      </c>
      <c r="P5423">
        <v>219</v>
      </c>
      <c r="Q5423">
        <v>0</v>
      </c>
      <c r="R5423">
        <v>0</v>
      </c>
      <c r="S5423">
        <v>0</v>
      </c>
      <c r="T5423">
        <v>47</v>
      </c>
      <c r="U5423">
        <v>0</v>
      </c>
      <c r="V5423">
        <v>0</v>
      </c>
      <c r="W5423">
        <v>0</v>
      </c>
      <c r="X5423">
        <v>39.927154258620767</v>
      </c>
      <c r="Y5423">
        <v>0</v>
      </c>
      <c r="Z5423">
        <v>0</v>
      </c>
      <c r="AA5423">
        <v>0</v>
      </c>
      <c r="AB5423">
        <v>57.752783351703719</v>
      </c>
      <c r="AC5423">
        <v>0</v>
      </c>
      <c r="AD5423">
        <v>0</v>
      </c>
      <c r="AE5423">
        <v>97.679937610324487</v>
      </c>
    </row>
    <row r="5424" spans="1:31" x14ac:dyDescent="0.25">
      <c r="A5424">
        <v>2392063</v>
      </c>
      <c r="B5424">
        <v>1</v>
      </c>
      <c r="C5424" t="s">
        <v>80</v>
      </c>
      <c r="D5424" t="s">
        <v>90</v>
      </c>
      <c r="E5424" t="s">
        <v>132</v>
      </c>
      <c r="F5424" t="s">
        <v>15637</v>
      </c>
      <c r="G5424" t="s">
        <v>147</v>
      </c>
      <c r="H5424" t="s">
        <v>135</v>
      </c>
      <c r="I5424" t="s">
        <v>136</v>
      </c>
      <c r="J5424" t="s">
        <v>5</v>
      </c>
      <c r="K5424" t="s">
        <v>138</v>
      </c>
      <c r="L5424" t="s">
        <v>15638</v>
      </c>
      <c r="M5424" t="s">
        <v>15627</v>
      </c>
      <c r="N5424">
        <v>5.4572222220000004</v>
      </c>
      <c r="O5424">
        <v>0</v>
      </c>
      <c r="P5424">
        <v>886</v>
      </c>
      <c r="Q5424">
        <v>0</v>
      </c>
      <c r="R5424">
        <v>0</v>
      </c>
      <c r="S5424">
        <v>0</v>
      </c>
      <c r="T5424">
        <v>37</v>
      </c>
      <c r="U5424">
        <v>0</v>
      </c>
      <c r="V5424">
        <v>0</v>
      </c>
      <c r="W5424">
        <v>0</v>
      </c>
      <c r="X5424">
        <v>951.24155220737975</v>
      </c>
      <c r="Y5424">
        <v>0</v>
      </c>
      <c r="Z5424">
        <v>0</v>
      </c>
      <c r="AA5424">
        <v>0</v>
      </c>
      <c r="AB5424">
        <v>96.427613265768343</v>
      </c>
      <c r="AC5424">
        <v>0</v>
      </c>
      <c r="AD5424">
        <v>0</v>
      </c>
      <c r="AE5424">
        <v>1047.669165473148</v>
      </c>
    </row>
    <row r="5425" spans="1:31" x14ac:dyDescent="0.25">
      <c r="A5425">
        <v>2392112</v>
      </c>
      <c r="B5425">
        <v>1</v>
      </c>
      <c r="C5425" t="s">
        <v>81</v>
      </c>
      <c r="D5425" t="s">
        <v>127</v>
      </c>
      <c r="E5425" t="s">
        <v>279</v>
      </c>
      <c r="F5425" t="s">
        <v>432</v>
      </c>
      <c r="G5425" t="s">
        <v>162</v>
      </c>
      <c r="H5425" t="s">
        <v>143</v>
      </c>
      <c r="I5425" t="s">
        <v>136</v>
      </c>
      <c r="J5425" t="s">
        <v>137</v>
      </c>
      <c r="K5425" t="s">
        <v>163</v>
      </c>
      <c r="L5425" t="s">
        <v>15639</v>
      </c>
      <c r="M5425" t="s">
        <v>15640</v>
      </c>
      <c r="N5425">
        <v>0.79138888799999996</v>
      </c>
      <c r="O5425">
        <v>4</v>
      </c>
      <c r="P5425">
        <v>75</v>
      </c>
      <c r="Q5425">
        <v>98</v>
      </c>
      <c r="R5425">
        <v>101</v>
      </c>
      <c r="S5425">
        <v>2</v>
      </c>
      <c r="T5425">
        <v>8</v>
      </c>
      <c r="U5425">
        <v>0</v>
      </c>
      <c r="V5425">
        <v>1</v>
      </c>
      <c r="W5425">
        <v>0.59135749182434716</v>
      </c>
      <c r="X5425">
        <v>8.6276396313216264</v>
      </c>
      <c r="Y5425">
        <v>40.556367048644546</v>
      </c>
      <c r="Z5425">
        <v>15.936806208982999</v>
      </c>
      <c r="AA5425">
        <v>1.2422479156221236</v>
      </c>
      <c r="AB5425">
        <v>1.3842471177847924</v>
      </c>
      <c r="AC5425">
        <v>0</v>
      </c>
      <c r="AD5425">
        <v>131.16160205336834</v>
      </c>
      <c r="AE5425">
        <v>199.50026746754878</v>
      </c>
    </row>
    <row r="5426" spans="1:31" x14ac:dyDescent="0.25">
      <c r="A5426">
        <v>2392255</v>
      </c>
      <c r="B5426">
        <v>1</v>
      </c>
      <c r="C5426" t="s">
        <v>81</v>
      </c>
      <c r="D5426" t="s">
        <v>112</v>
      </c>
      <c r="E5426" t="s">
        <v>157</v>
      </c>
      <c r="F5426" t="s">
        <v>15641</v>
      </c>
      <c r="G5426" t="s">
        <v>297</v>
      </c>
      <c r="H5426" t="s">
        <v>135</v>
      </c>
      <c r="I5426" t="s">
        <v>136</v>
      </c>
      <c r="J5426" t="s">
        <v>137</v>
      </c>
      <c r="K5426" t="s">
        <v>163</v>
      </c>
      <c r="L5426" t="s">
        <v>15642</v>
      </c>
      <c r="M5426" t="s">
        <v>15643</v>
      </c>
      <c r="N5426">
        <v>1.7080555550000001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14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11.362003756064484</v>
      </c>
      <c r="AC5426">
        <v>0</v>
      </c>
      <c r="AD5426">
        <v>0</v>
      </c>
      <c r="AE5426">
        <v>11.362003756064484</v>
      </c>
    </row>
    <row r="5427" spans="1:31" x14ac:dyDescent="0.25">
      <c r="A5427">
        <v>2392043</v>
      </c>
      <c r="B5427">
        <v>1</v>
      </c>
      <c r="C5427" t="s">
        <v>80</v>
      </c>
      <c r="D5427" t="s">
        <v>93</v>
      </c>
      <c r="E5427" t="s">
        <v>153</v>
      </c>
      <c r="F5427" t="s">
        <v>15644</v>
      </c>
      <c r="G5427" t="s">
        <v>1907</v>
      </c>
      <c r="H5427" t="s">
        <v>143</v>
      </c>
      <c r="I5427" t="s">
        <v>136</v>
      </c>
      <c r="J5427" t="s">
        <v>137</v>
      </c>
      <c r="K5427" t="s">
        <v>163</v>
      </c>
      <c r="L5427" t="s">
        <v>15645</v>
      </c>
      <c r="M5427" t="s">
        <v>15646</v>
      </c>
      <c r="N5427">
        <v>1.875277777</v>
      </c>
      <c r="O5427">
        <v>0</v>
      </c>
      <c r="P5427">
        <v>4634</v>
      </c>
      <c r="Q5427">
        <v>0</v>
      </c>
      <c r="R5427">
        <v>6</v>
      </c>
      <c r="S5427">
        <v>3</v>
      </c>
      <c r="T5427">
        <v>293</v>
      </c>
      <c r="U5427">
        <v>0</v>
      </c>
      <c r="V5427">
        <v>0</v>
      </c>
      <c r="W5427">
        <v>0</v>
      </c>
      <c r="X5427">
        <v>1366.203971852832</v>
      </c>
      <c r="Y5427">
        <v>0</v>
      </c>
      <c r="Z5427">
        <v>14.26018481649076</v>
      </c>
      <c r="AA5427">
        <v>669.13200372384517</v>
      </c>
      <c r="AB5427">
        <v>378.94361795471832</v>
      </c>
      <c r="AC5427">
        <v>0</v>
      </c>
      <c r="AD5427">
        <v>0</v>
      </c>
      <c r="AE5427">
        <v>2428.5397783478861</v>
      </c>
    </row>
    <row r="5428" spans="1:31" x14ac:dyDescent="0.25">
      <c r="A5428">
        <v>2392341</v>
      </c>
      <c r="B5428">
        <v>1</v>
      </c>
      <c r="C5428" t="s">
        <v>80</v>
      </c>
      <c r="D5428" t="s">
        <v>85</v>
      </c>
      <c r="E5428" t="s">
        <v>181</v>
      </c>
      <c r="F5428" t="s">
        <v>15647</v>
      </c>
      <c r="G5428" t="s">
        <v>224</v>
      </c>
      <c r="H5428" t="s">
        <v>135</v>
      </c>
      <c r="I5428" t="s">
        <v>136</v>
      </c>
      <c r="J5428" t="s">
        <v>137</v>
      </c>
      <c r="K5428" t="s">
        <v>163</v>
      </c>
      <c r="L5428" t="s">
        <v>15648</v>
      </c>
      <c r="M5428" t="s">
        <v>15649</v>
      </c>
      <c r="N5428">
        <v>2.6216666659999999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1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12.337522804940278</v>
      </c>
      <c r="AC5428">
        <v>0</v>
      </c>
      <c r="AD5428">
        <v>0</v>
      </c>
      <c r="AE5428">
        <v>12.337522804940278</v>
      </c>
    </row>
    <row r="5429" spans="1:31" x14ac:dyDescent="0.25">
      <c r="A5429">
        <v>2392238</v>
      </c>
      <c r="B5429">
        <v>1</v>
      </c>
      <c r="C5429" t="s">
        <v>80</v>
      </c>
      <c r="D5429" t="s">
        <v>105</v>
      </c>
      <c r="E5429" t="s">
        <v>132</v>
      </c>
      <c r="F5429" t="s">
        <v>15650</v>
      </c>
      <c r="G5429" t="s">
        <v>134</v>
      </c>
      <c r="H5429" t="s">
        <v>135</v>
      </c>
      <c r="I5429" t="s">
        <v>136</v>
      </c>
      <c r="J5429" t="s">
        <v>137</v>
      </c>
      <c r="K5429" t="s">
        <v>138</v>
      </c>
      <c r="L5429" t="s">
        <v>15651</v>
      </c>
      <c r="M5429" t="s">
        <v>15652</v>
      </c>
      <c r="N5429">
        <v>4.3269444439999996</v>
      </c>
      <c r="O5429">
        <v>0</v>
      </c>
      <c r="P5429">
        <v>165</v>
      </c>
      <c r="Q5429">
        <v>0</v>
      </c>
      <c r="R5429">
        <v>0</v>
      </c>
      <c r="S5429">
        <v>0</v>
      </c>
      <c r="T5429">
        <v>5</v>
      </c>
      <c r="U5429">
        <v>0</v>
      </c>
      <c r="V5429">
        <v>0</v>
      </c>
      <c r="W5429">
        <v>0</v>
      </c>
      <c r="X5429">
        <v>181.70776763164886</v>
      </c>
      <c r="Y5429">
        <v>0</v>
      </c>
      <c r="Z5429">
        <v>0</v>
      </c>
      <c r="AA5429">
        <v>0</v>
      </c>
      <c r="AB5429">
        <v>1.1780165577379109</v>
      </c>
      <c r="AC5429">
        <v>0</v>
      </c>
      <c r="AD5429">
        <v>0</v>
      </c>
      <c r="AE5429">
        <v>182.88578418938678</v>
      </c>
    </row>
    <row r="5430" spans="1:31" x14ac:dyDescent="0.25">
      <c r="A5430">
        <v>2392407</v>
      </c>
      <c r="B5430">
        <v>1</v>
      </c>
      <c r="C5430" t="s">
        <v>80</v>
      </c>
      <c r="D5430" t="s">
        <v>104</v>
      </c>
      <c r="E5430" t="s">
        <v>141</v>
      </c>
      <c r="F5430" t="s">
        <v>15653</v>
      </c>
      <c r="G5430" t="s">
        <v>206</v>
      </c>
      <c r="H5430" t="s">
        <v>143</v>
      </c>
      <c r="I5430" t="s">
        <v>136</v>
      </c>
      <c r="J5430" t="s">
        <v>137</v>
      </c>
      <c r="K5430" t="s">
        <v>163</v>
      </c>
      <c r="L5430" t="s">
        <v>15654</v>
      </c>
      <c r="M5430" t="s">
        <v>15655</v>
      </c>
      <c r="N5430">
        <v>1.2597222219999999</v>
      </c>
      <c r="O5430">
        <v>0</v>
      </c>
      <c r="P5430">
        <v>169</v>
      </c>
      <c r="Q5430">
        <v>0</v>
      </c>
      <c r="R5430">
        <v>0</v>
      </c>
      <c r="S5430">
        <v>0</v>
      </c>
      <c r="T5430">
        <v>29</v>
      </c>
      <c r="U5430">
        <v>0</v>
      </c>
      <c r="V5430">
        <v>0</v>
      </c>
      <c r="W5430">
        <v>0</v>
      </c>
      <c r="X5430">
        <v>43.658899236724906</v>
      </c>
      <c r="Y5430">
        <v>0</v>
      </c>
      <c r="Z5430">
        <v>0</v>
      </c>
      <c r="AA5430">
        <v>0</v>
      </c>
      <c r="AB5430">
        <v>35.189816270419399</v>
      </c>
      <c r="AC5430">
        <v>0</v>
      </c>
      <c r="AD5430">
        <v>0</v>
      </c>
      <c r="AE5430">
        <v>78.848715507144306</v>
      </c>
    </row>
    <row r="5431" spans="1:31" x14ac:dyDescent="0.25">
      <c r="A5431">
        <v>2392430</v>
      </c>
      <c r="B5431">
        <v>1</v>
      </c>
      <c r="C5431" t="s">
        <v>81</v>
      </c>
      <c r="D5431" t="s">
        <v>120</v>
      </c>
      <c r="E5431" t="s">
        <v>279</v>
      </c>
      <c r="F5431" t="s">
        <v>15656</v>
      </c>
      <c r="G5431" t="s">
        <v>162</v>
      </c>
      <c r="H5431" t="s">
        <v>143</v>
      </c>
      <c r="I5431" t="s">
        <v>136</v>
      </c>
      <c r="J5431" t="s">
        <v>137</v>
      </c>
      <c r="K5431" t="s">
        <v>163</v>
      </c>
      <c r="L5431" t="s">
        <v>15657</v>
      </c>
      <c r="M5431" t="s">
        <v>15658</v>
      </c>
      <c r="N5431">
        <v>0.41222222200000003</v>
      </c>
      <c r="O5431">
        <v>1</v>
      </c>
      <c r="P5431">
        <v>474</v>
      </c>
      <c r="Q5431">
        <v>30</v>
      </c>
      <c r="R5431">
        <v>43</v>
      </c>
      <c r="S5431">
        <v>7</v>
      </c>
      <c r="T5431">
        <v>38</v>
      </c>
      <c r="U5431">
        <v>2</v>
      </c>
      <c r="V5431">
        <v>0</v>
      </c>
      <c r="W5431">
        <v>0</v>
      </c>
      <c r="X5431">
        <v>34.172850634299351</v>
      </c>
      <c r="Y5431">
        <v>6.9664091603055818</v>
      </c>
      <c r="Z5431">
        <v>17.088443919107171</v>
      </c>
      <c r="AA5431">
        <v>3.9265138909563464</v>
      </c>
      <c r="AB5431">
        <v>7.8940593009345275</v>
      </c>
      <c r="AC5431">
        <v>14.153354659415067</v>
      </c>
      <c r="AD5431">
        <v>0</v>
      </c>
      <c r="AE5431">
        <v>84.201631565018047</v>
      </c>
    </row>
    <row r="5432" spans="1:31" x14ac:dyDescent="0.25">
      <c r="A5432">
        <v>2392470</v>
      </c>
      <c r="B5432">
        <v>1</v>
      </c>
      <c r="C5432" t="s">
        <v>81</v>
      </c>
      <c r="D5432" t="s">
        <v>122</v>
      </c>
      <c r="E5432" t="s">
        <v>141</v>
      </c>
      <c r="F5432" t="s">
        <v>15659</v>
      </c>
      <c r="G5432" t="s">
        <v>206</v>
      </c>
      <c r="H5432" t="s">
        <v>143</v>
      </c>
      <c r="I5432" t="s">
        <v>136</v>
      </c>
      <c r="J5432" t="s">
        <v>137</v>
      </c>
      <c r="K5432" t="s">
        <v>163</v>
      </c>
      <c r="L5432" t="s">
        <v>15660</v>
      </c>
      <c r="M5432" t="s">
        <v>15661</v>
      </c>
      <c r="N5432">
        <v>1.3805555549999999</v>
      </c>
      <c r="O5432">
        <v>0</v>
      </c>
      <c r="P5432">
        <v>0</v>
      </c>
      <c r="Q5432">
        <v>0</v>
      </c>
      <c r="R5432">
        <v>0</v>
      </c>
      <c r="S5432">
        <v>1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10.114990472078059</v>
      </c>
      <c r="AB5432">
        <v>0</v>
      </c>
      <c r="AC5432">
        <v>0</v>
      </c>
      <c r="AD5432">
        <v>0</v>
      </c>
      <c r="AE5432">
        <v>10.114990472078059</v>
      </c>
    </row>
    <row r="5433" spans="1:31" x14ac:dyDescent="0.25">
      <c r="A5433">
        <v>2392115</v>
      </c>
      <c r="B5433">
        <v>1</v>
      </c>
      <c r="C5433" t="s">
        <v>81</v>
      </c>
      <c r="D5433" t="s">
        <v>118</v>
      </c>
      <c r="E5433" t="s">
        <v>153</v>
      </c>
      <c r="F5433" t="s">
        <v>15662</v>
      </c>
      <c r="G5433" t="s">
        <v>134</v>
      </c>
      <c r="H5433" t="s">
        <v>143</v>
      </c>
      <c r="I5433" t="s">
        <v>136</v>
      </c>
      <c r="J5433" t="s">
        <v>137</v>
      </c>
      <c r="K5433" t="s">
        <v>138</v>
      </c>
      <c r="L5433" t="s">
        <v>15663</v>
      </c>
      <c r="M5433" t="s">
        <v>15664</v>
      </c>
      <c r="N5433">
        <v>1.116666666</v>
      </c>
      <c r="O5433">
        <v>0</v>
      </c>
      <c r="P5433">
        <v>1153</v>
      </c>
      <c r="Q5433">
        <v>0</v>
      </c>
      <c r="R5433">
        <v>55</v>
      </c>
      <c r="S5433">
        <v>1</v>
      </c>
      <c r="T5433">
        <v>124</v>
      </c>
      <c r="U5433">
        <v>0</v>
      </c>
      <c r="V5433">
        <v>0</v>
      </c>
      <c r="W5433">
        <v>0</v>
      </c>
      <c r="X5433">
        <v>223.93065671453516</v>
      </c>
      <c r="Y5433">
        <v>0</v>
      </c>
      <c r="Z5433">
        <v>16.994413602118566</v>
      </c>
      <c r="AA5433">
        <v>11.845400316402127</v>
      </c>
      <c r="AB5433">
        <v>116.19484297903142</v>
      </c>
      <c r="AC5433">
        <v>0</v>
      </c>
      <c r="AD5433">
        <v>0</v>
      </c>
      <c r="AE5433">
        <v>368.96531361208724</v>
      </c>
    </row>
    <row r="5434" spans="1:31" x14ac:dyDescent="0.25">
      <c r="A5434">
        <v>2392075</v>
      </c>
      <c r="B5434">
        <v>1</v>
      </c>
      <c r="C5434" t="s">
        <v>80</v>
      </c>
      <c r="D5434" t="s">
        <v>94</v>
      </c>
      <c r="E5434" t="s">
        <v>181</v>
      </c>
      <c r="F5434" t="s">
        <v>15665</v>
      </c>
      <c r="G5434" t="s">
        <v>235</v>
      </c>
      <c r="H5434" t="s">
        <v>135</v>
      </c>
      <c r="I5434" t="s">
        <v>136</v>
      </c>
      <c r="J5434" t="s">
        <v>3</v>
      </c>
      <c r="K5434" t="s">
        <v>163</v>
      </c>
      <c r="L5434" t="s">
        <v>15666</v>
      </c>
      <c r="M5434" t="s">
        <v>15667</v>
      </c>
      <c r="N5434">
        <v>6.7808333330000004</v>
      </c>
      <c r="O5434">
        <v>0</v>
      </c>
      <c r="P5434">
        <v>2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2.2197403174136396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2.2197403174136396</v>
      </c>
    </row>
    <row r="5435" spans="1:31" x14ac:dyDescent="0.25">
      <c r="A5435">
        <v>2392138</v>
      </c>
      <c r="B5435">
        <v>1</v>
      </c>
      <c r="C5435" t="s">
        <v>81</v>
      </c>
      <c r="D5435" t="s">
        <v>123</v>
      </c>
      <c r="E5435" t="s">
        <v>141</v>
      </c>
      <c r="F5435" t="s">
        <v>15668</v>
      </c>
      <c r="G5435" t="s">
        <v>206</v>
      </c>
      <c r="H5435" t="s">
        <v>143</v>
      </c>
      <c r="I5435" t="s">
        <v>136</v>
      </c>
      <c r="J5435" t="s">
        <v>137</v>
      </c>
      <c r="K5435" t="s">
        <v>163</v>
      </c>
      <c r="L5435" t="s">
        <v>15669</v>
      </c>
      <c r="M5435" t="s">
        <v>15670</v>
      </c>
      <c r="N5435">
        <v>3.025833333</v>
      </c>
      <c r="O5435">
        <v>0</v>
      </c>
      <c r="P5435">
        <v>2</v>
      </c>
      <c r="Q5435">
        <v>0</v>
      </c>
      <c r="R5435">
        <v>33</v>
      </c>
      <c r="S5435">
        <v>0</v>
      </c>
      <c r="T5435">
        <v>8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17.088580164960593</v>
      </c>
      <c r="AA5435">
        <v>0</v>
      </c>
      <c r="AB5435">
        <v>12.661667317627257</v>
      </c>
      <c r="AC5435">
        <v>0</v>
      </c>
      <c r="AD5435">
        <v>0</v>
      </c>
      <c r="AE5435">
        <v>29.750247482587852</v>
      </c>
    </row>
    <row r="5436" spans="1:31" x14ac:dyDescent="0.25">
      <c r="A5436">
        <v>2392387</v>
      </c>
      <c r="B5436">
        <v>1</v>
      </c>
      <c r="C5436" t="s">
        <v>81</v>
      </c>
      <c r="D5436" t="s">
        <v>127</v>
      </c>
      <c r="E5436" t="s">
        <v>279</v>
      </c>
      <c r="F5436" t="s">
        <v>5493</v>
      </c>
      <c r="G5436" t="s">
        <v>162</v>
      </c>
      <c r="H5436" t="s">
        <v>143</v>
      </c>
      <c r="I5436" t="s">
        <v>136</v>
      </c>
      <c r="J5436" t="s">
        <v>137</v>
      </c>
      <c r="K5436" t="s">
        <v>163</v>
      </c>
      <c r="L5436" t="s">
        <v>15671</v>
      </c>
      <c r="M5436" t="s">
        <v>15672</v>
      </c>
      <c r="N5436">
        <v>1.342222222</v>
      </c>
      <c r="O5436">
        <v>9</v>
      </c>
      <c r="P5436">
        <v>3</v>
      </c>
      <c r="Q5436">
        <v>284</v>
      </c>
      <c r="R5436">
        <v>41</v>
      </c>
      <c r="S5436">
        <v>17</v>
      </c>
      <c r="T5436">
        <v>3</v>
      </c>
      <c r="U5436">
        <v>0</v>
      </c>
      <c r="V5436">
        <v>0</v>
      </c>
      <c r="W5436">
        <v>4.748196773280144</v>
      </c>
      <c r="X5436">
        <v>0.66266241414378058</v>
      </c>
      <c r="Y5436">
        <v>265.85569909093618</v>
      </c>
      <c r="Z5436">
        <v>18.424563344071963</v>
      </c>
      <c r="AA5436">
        <v>76.825764117053396</v>
      </c>
      <c r="AB5436">
        <v>1.9974204594387446</v>
      </c>
      <c r="AC5436">
        <v>0</v>
      </c>
      <c r="AD5436">
        <v>0</v>
      </c>
      <c r="AE5436">
        <v>368.51430619892415</v>
      </c>
    </row>
    <row r="5437" spans="1:31" x14ac:dyDescent="0.25">
      <c r="A5437">
        <v>2392301</v>
      </c>
      <c r="B5437">
        <v>1</v>
      </c>
      <c r="C5437" t="s">
        <v>80</v>
      </c>
      <c r="D5437" t="s">
        <v>95</v>
      </c>
      <c r="E5437" t="s">
        <v>157</v>
      </c>
      <c r="F5437" t="s">
        <v>15673</v>
      </c>
      <c r="G5437" t="s">
        <v>297</v>
      </c>
      <c r="H5437" t="s">
        <v>135</v>
      </c>
      <c r="I5437" t="s">
        <v>136</v>
      </c>
      <c r="J5437" t="s">
        <v>137</v>
      </c>
      <c r="K5437" t="s">
        <v>163</v>
      </c>
      <c r="L5437" t="s">
        <v>15674</v>
      </c>
      <c r="M5437" t="s">
        <v>15675</v>
      </c>
      <c r="N5437">
        <v>1.2691666660000001</v>
      </c>
      <c r="O5437">
        <v>0</v>
      </c>
      <c r="P5437">
        <v>36</v>
      </c>
      <c r="Q5437">
        <v>0</v>
      </c>
      <c r="R5437">
        <v>2</v>
      </c>
      <c r="S5437">
        <v>0</v>
      </c>
      <c r="T5437">
        <v>3</v>
      </c>
      <c r="U5437">
        <v>0</v>
      </c>
      <c r="V5437">
        <v>0</v>
      </c>
      <c r="W5437">
        <v>0</v>
      </c>
      <c r="X5437">
        <v>8.6081145028833728</v>
      </c>
      <c r="Y5437">
        <v>0</v>
      </c>
      <c r="Z5437">
        <v>0</v>
      </c>
      <c r="AA5437">
        <v>0</v>
      </c>
      <c r="AB5437">
        <v>2.2182168509538331</v>
      </c>
      <c r="AC5437">
        <v>0</v>
      </c>
      <c r="AD5437">
        <v>0</v>
      </c>
      <c r="AE5437">
        <v>10.826331353837206</v>
      </c>
    </row>
    <row r="5438" spans="1:31" x14ac:dyDescent="0.25">
      <c r="A5438">
        <v>2392052</v>
      </c>
      <c r="B5438">
        <v>1</v>
      </c>
      <c r="C5438" t="s">
        <v>81</v>
      </c>
      <c r="D5438" t="s">
        <v>115</v>
      </c>
      <c r="E5438" t="s">
        <v>279</v>
      </c>
      <c r="F5438" t="s">
        <v>4053</v>
      </c>
      <c r="G5438" t="s">
        <v>162</v>
      </c>
      <c r="H5438" t="s">
        <v>143</v>
      </c>
      <c r="I5438" t="s">
        <v>136</v>
      </c>
      <c r="J5438" t="s">
        <v>137</v>
      </c>
      <c r="K5438" t="s">
        <v>163</v>
      </c>
      <c r="L5438" t="s">
        <v>15676</v>
      </c>
      <c r="M5438" t="s">
        <v>15677</v>
      </c>
      <c r="N5438">
        <v>0.13</v>
      </c>
      <c r="O5438">
        <v>0</v>
      </c>
      <c r="P5438">
        <v>480</v>
      </c>
      <c r="Q5438">
        <v>3</v>
      </c>
      <c r="R5438">
        <v>18</v>
      </c>
      <c r="S5438">
        <v>5</v>
      </c>
      <c r="T5438">
        <v>36</v>
      </c>
      <c r="U5438">
        <v>0</v>
      </c>
      <c r="V5438">
        <v>1</v>
      </c>
      <c r="W5438">
        <v>0</v>
      </c>
      <c r="X5438">
        <v>4.4177220402612649</v>
      </c>
      <c r="Y5438">
        <v>0.16583845120947002</v>
      </c>
      <c r="Z5438">
        <v>0.94068169378092004</v>
      </c>
      <c r="AA5438">
        <v>0.72538569994800006</v>
      </c>
      <c r="AB5438">
        <v>0.9983400219054599</v>
      </c>
      <c r="AC5438">
        <v>0</v>
      </c>
      <c r="AD5438">
        <v>10.462587760602901</v>
      </c>
      <c r="AE5438">
        <v>17.710555667708014</v>
      </c>
    </row>
    <row r="5439" spans="1:31" x14ac:dyDescent="0.25">
      <c r="A5439">
        <v>2392404</v>
      </c>
      <c r="B5439">
        <v>1</v>
      </c>
      <c r="C5439" t="s">
        <v>81</v>
      </c>
      <c r="D5439" t="s">
        <v>127</v>
      </c>
      <c r="E5439" t="s">
        <v>141</v>
      </c>
      <c r="F5439" t="s">
        <v>15678</v>
      </c>
      <c r="G5439" t="s">
        <v>235</v>
      </c>
      <c r="H5439" t="s">
        <v>143</v>
      </c>
      <c r="I5439" t="s">
        <v>136</v>
      </c>
      <c r="J5439" t="s">
        <v>3</v>
      </c>
      <c r="K5439" t="s">
        <v>163</v>
      </c>
      <c r="L5439" t="s">
        <v>15679</v>
      </c>
      <c r="M5439" t="s">
        <v>15680</v>
      </c>
      <c r="N5439">
        <v>4.1522222219999998</v>
      </c>
      <c r="O5439">
        <v>0</v>
      </c>
      <c r="P5439">
        <v>407</v>
      </c>
      <c r="Q5439">
        <v>0</v>
      </c>
      <c r="R5439">
        <v>0</v>
      </c>
      <c r="S5439">
        <v>0</v>
      </c>
      <c r="T5439">
        <v>246</v>
      </c>
      <c r="U5439">
        <v>0</v>
      </c>
      <c r="V5439">
        <v>0</v>
      </c>
      <c r="W5439">
        <v>0</v>
      </c>
      <c r="X5439">
        <v>320.67003665062788</v>
      </c>
      <c r="Y5439">
        <v>0</v>
      </c>
      <c r="Z5439">
        <v>0</v>
      </c>
      <c r="AA5439">
        <v>0</v>
      </c>
      <c r="AB5439">
        <v>332.47634058193478</v>
      </c>
      <c r="AC5439">
        <v>0</v>
      </c>
      <c r="AD5439">
        <v>0</v>
      </c>
      <c r="AE5439">
        <v>653.1463772325626</v>
      </c>
    </row>
    <row r="5440" spans="1:31" x14ac:dyDescent="0.25">
      <c r="A5440">
        <v>2392072</v>
      </c>
      <c r="B5440">
        <v>1</v>
      </c>
      <c r="C5440" t="s">
        <v>80</v>
      </c>
      <c r="D5440" t="s">
        <v>88</v>
      </c>
      <c r="E5440" t="s">
        <v>181</v>
      </c>
      <c r="F5440" t="s">
        <v>15681</v>
      </c>
      <c r="G5440" t="s">
        <v>224</v>
      </c>
      <c r="H5440" t="s">
        <v>135</v>
      </c>
      <c r="I5440" t="s">
        <v>136</v>
      </c>
      <c r="J5440" t="s">
        <v>137</v>
      </c>
      <c r="K5440" t="s">
        <v>163</v>
      </c>
      <c r="L5440" t="s">
        <v>15682</v>
      </c>
      <c r="M5440" t="s">
        <v>15683</v>
      </c>
      <c r="N5440">
        <v>1.4911111109999999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0.70248925980945442</v>
      </c>
      <c r="AC5440">
        <v>0</v>
      </c>
      <c r="AD5440">
        <v>0</v>
      </c>
      <c r="AE5440">
        <v>0.70248925980945442</v>
      </c>
    </row>
    <row r="5441" spans="1:31" x14ac:dyDescent="0.25">
      <c r="A5441">
        <v>2392095</v>
      </c>
      <c r="B5441">
        <v>1</v>
      </c>
      <c r="C5441" t="s">
        <v>80</v>
      </c>
      <c r="D5441" t="s">
        <v>87</v>
      </c>
      <c r="E5441" t="s">
        <v>181</v>
      </c>
      <c r="F5441" t="s">
        <v>15684</v>
      </c>
      <c r="G5441" t="s">
        <v>231</v>
      </c>
      <c r="H5441" t="s">
        <v>135</v>
      </c>
      <c r="I5441" t="s">
        <v>136</v>
      </c>
      <c r="J5441" t="s">
        <v>137</v>
      </c>
      <c r="K5441" t="s">
        <v>163</v>
      </c>
      <c r="L5441" t="s">
        <v>15685</v>
      </c>
      <c r="M5441" t="s">
        <v>15686</v>
      </c>
      <c r="N5441">
        <v>2.1980555549999998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2</v>
      </c>
      <c r="U5441">
        <v>0</v>
      </c>
      <c r="V5441">
        <v>1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3.7191145609171916</v>
      </c>
      <c r="AC5441">
        <v>0</v>
      </c>
      <c r="AD5441">
        <v>60.648586829534175</v>
      </c>
      <c r="AE5441">
        <v>64.367701390451373</v>
      </c>
    </row>
    <row r="5442" spans="1:31" x14ac:dyDescent="0.25">
      <c r="A5442">
        <v>2392258</v>
      </c>
      <c r="B5442">
        <v>1</v>
      </c>
      <c r="C5442" t="s">
        <v>80</v>
      </c>
      <c r="D5442" t="s">
        <v>92</v>
      </c>
      <c r="E5442" t="s">
        <v>176</v>
      </c>
      <c r="F5442" t="s">
        <v>15687</v>
      </c>
      <c r="G5442" t="s">
        <v>287</v>
      </c>
      <c r="H5442" t="s">
        <v>135</v>
      </c>
      <c r="I5442" t="s">
        <v>136</v>
      </c>
      <c r="J5442" t="s">
        <v>137</v>
      </c>
      <c r="K5442" t="s">
        <v>163</v>
      </c>
      <c r="L5442" t="s">
        <v>15688</v>
      </c>
      <c r="M5442" t="s">
        <v>15689</v>
      </c>
      <c r="N5442">
        <v>3.2152777769999998</v>
      </c>
      <c r="O5442">
        <v>0</v>
      </c>
      <c r="P5442">
        <v>135</v>
      </c>
      <c r="Q5442">
        <v>0</v>
      </c>
      <c r="R5442">
        <v>0</v>
      </c>
      <c r="S5442">
        <v>0</v>
      </c>
      <c r="T5442">
        <v>1</v>
      </c>
      <c r="U5442">
        <v>0</v>
      </c>
      <c r="V5442">
        <v>0</v>
      </c>
      <c r="W5442">
        <v>0</v>
      </c>
      <c r="X5442">
        <v>105.21997521634547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105.21997521634547</v>
      </c>
    </row>
    <row r="5443" spans="1:31" x14ac:dyDescent="0.25">
      <c r="A5443">
        <v>2392078</v>
      </c>
      <c r="B5443">
        <v>1</v>
      </c>
      <c r="C5443" t="s">
        <v>80</v>
      </c>
      <c r="D5443" t="s">
        <v>94</v>
      </c>
      <c r="E5443" t="s">
        <v>153</v>
      </c>
      <c r="F5443" t="s">
        <v>11975</v>
      </c>
      <c r="G5443" t="s">
        <v>162</v>
      </c>
      <c r="H5443" t="s">
        <v>143</v>
      </c>
      <c r="I5443" t="s">
        <v>136</v>
      </c>
      <c r="J5443" t="s">
        <v>137</v>
      </c>
      <c r="K5443" t="s">
        <v>163</v>
      </c>
      <c r="L5443" t="s">
        <v>15690</v>
      </c>
      <c r="M5443" t="s">
        <v>15691</v>
      </c>
      <c r="N5443">
        <v>0.117222222</v>
      </c>
      <c r="O5443">
        <v>0</v>
      </c>
      <c r="P5443">
        <v>688</v>
      </c>
      <c r="Q5443">
        <v>35</v>
      </c>
      <c r="R5443">
        <v>82</v>
      </c>
      <c r="S5443">
        <v>16</v>
      </c>
      <c r="T5443">
        <v>84</v>
      </c>
      <c r="U5443">
        <v>3</v>
      </c>
      <c r="V5443">
        <v>0</v>
      </c>
      <c r="W5443">
        <v>0</v>
      </c>
      <c r="X5443">
        <v>13.822738468383644</v>
      </c>
      <c r="Y5443">
        <v>3.8172472602523628</v>
      </c>
      <c r="Z5443">
        <v>3.3826971178993501</v>
      </c>
      <c r="AA5443">
        <v>15.963500855675953</v>
      </c>
      <c r="AB5443">
        <v>6.5552571660624173</v>
      </c>
      <c r="AC5443">
        <v>21.145523011422185</v>
      </c>
      <c r="AD5443">
        <v>0</v>
      </c>
      <c r="AE5443">
        <v>64.686963879695909</v>
      </c>
    </row>
    <row r="5444" spans="1:31" x14ac:dyDescent="0.25">
      <c r="A5444">
        <v>2392364</v>
      </c>
      <c r="B5444">
        <v>1</v>
      </c>
      <c r="C5444" t="s">
        <v>80</v>
      </c>
      <c r="D5444" t="s">
        <v>103</v>
      </c>
      <c r="E5444" t="s">
        <v>181</v>
      </c>
      <c r="F5444" t="s">
        <v>15692</v>
      </c>
      <c r="G5444" t="s">
        <v>235</v>
      </c>
      <c r="H5444" t="s">
        <v>135</v>
      </c>
      <c r="I5444" t="s">
        <v>136</v>
      </c>
      <c r="J5444" t="s">
        <v>137</v>
      </c>
      <c r="K5444" t="s">
        <v>163</v>
      </c>
      <c r="L5444" t="s">
        <v>15693</v>
      </c>
      <c r="M5444" t="s">
        <v>15694</v>
      </c>
      <c r="N5444">
        <v>3.983055555</v>
      </c>
      <c r="O5444">
        <v>0</v>
      </c>
      <c r="P5444">
        <v>7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7.7498269436445204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7.7498269436445204</v>
      </c>
    </row>
    <row r="5445" spans="1:31" x14ac:dyDescent="0.25">
      <c r="A5445">
        <v>2392224</v>
      </c>
      <c r="B5445">
        <v>1</v>
      </c>
      <c r="C5445" t="s">
        <v>80</v>
      </c>
      <c r="D5445" t="s">
        <v>85</v>
      </c>
      <c r="E5445" t="s">
        <v>181</v>
      </c>
      <c r="F5445" t="s">
        <v>15695</v>
      </c>
      <c r="G5445" t="s">
        <v>183</v>
      </c>
      <c r="H5445" t="s">
        <v>135</v>
      </c>
      <c r="I5445" t="s">
        <v>136</v>
      </c>
      <c r="J5445" t="s">
        <v>137</v>
      </c>
      <c r="K5445" t="s">
        <v>163</v>
      </c>
      <c r="L5445" t="s">
        <v>15696</v>
      </c>
      <c r="M5445" t="s">
        <v>15697</v>
      </c>
      <c r="N5445">
        <v>2.5755555550000002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3</v>
      </c>
      <c r="U5445">
        <v>0</v>
      </c>
      <c r="V5445">
        <v>0</v>
      </c>
      <c r="W5445">
        <v>0</v>
      </c>
      <c r="X5445">
        <v>0.47326571799717504</v>
      </c>
      <c r="Y5445">
        <v>0</v>
      </c>
      <c r="Z5445">
        <v>0</v>
      </c>
      <c r="AA5445">
        <v>0</v>
      </c>
      <c r="AB5445">
        <v>14.92032949024799</v>
      </c>
      <c r="AC5445">
        <v>0</v>
      </c>
      <c r="AD5445">
        <v>0</v>
      </c>
      <c r="AE5445">
        <v>15.393595208245165</v>
      </c>
    </row>
    <row r="5446" spans="1:31" x14ac:dyDescent="0.25">
      <c r="A5446">
        <v>2392467</v>
      </c>
      <c r="B5446">
        <v>1</v>
      </c>
      <c r="C5446" t="s">
        <v>80</v>
      </c>
      <c r="D5446" t="s">
        <v>106</v>
      </c>
      <c r="E5446" t="s">
        <v>132</v>
      </c>
      <c r="F5446" t="s">
        <v>15698</v>
      </c>
      <c r="G5446" t="s">
        <v>254</v>
      </c>
      <c r="H5446" t="s">
        <v>135</v>
      </c>
      <c r="I5446" t="s">
        <v>136</v>
      </c>
      <c r="J5446" t="s">
        <v>137</v>
      </c>
      <c r="K5446" t="s">
        <v>163</v>
      </c>
      <c r="L5446" t="s">
        <v>15699</v>
      </c>
      <c r="M5446" t="s">
        <v>15700</v>
      </c>
      <c r="N5446">
        <v>0.78166666600000001</v>
      </c>
      <c r="O5446">
        <v>0</v>
      </c>
      <c r="P5446">
        <v>12</v>
      </c>
      <c r="Q5446">
        <v>0</v>
      </c>
      <c r="R5446">
        <v>11</v>
      </c>
      <c r="S5446">
        <v>0</v>
      </c>
      <c r="T5446">
        <v>10</v>
      </c>
      <c r="U5446">
        <v>0</v>
      </c>
      <c r="V5446">
        <v>0</v>
      </c>
      <c r="W5446">
        <v>0</v>
      </c>
      <c r="X5446">
        <v>3.7419812038198423</v>
      </c>
      <c r="Y5446">
        <v>0</v>
      </c>
      <c r="Z5446">
        <v>11.95819707933766</v>
      </c>
      <c r="AA5446">
        <v>0</v>
      </c>
      <c r="AB5446">
        <v>15.424219169889923</v>
      </c>
      <c r="AC5446">
        <v>0</v>
      </c>
      <c r="AD5446">
        <v>0</v>
      </c>
      <c r="AE5446">
        <v>31.124397453047425</v>
      </c>
    </row>
    <row r="5447" spans="1:31" x14ac:dyDescent="0.25">
      <c r="A5447">
        <v>2392178</v>
      </c>
      <c r="B5447">
        <v>1</v>
      </c>
      <c r="C5447" t="s">
        <v>81</v>
      </c>
      <c r="D5447" t="s">
        <v>127</v>
      </c>
      <c r="E5447" t="s">
        <v>132</v>
      </c>
      <c r="F5447" t="s">
        <v>15701</v>
      </c>
      <c r="G5447" t="s">
        <v>187</v>
      </c>
      <c r="H5447" t="s">
        <v>135</v>
      </c>
      <c r="I5447" t="s">
        <v>136</v>
      </c>
      <c r="J5447" t="s">
        <v>137</v>
      </c>
      <c r="K5447" t="s">
        <v>163</v>
      </c>
      <c r="L5447" t="s">
        <v>15702</v>
      </c>
      <c r="M5447" t="s">
        <v>15703</v>
      </c>
      <c r="N5447">
        <v>1.3930555549999999</v>
      </c>
      <c r="O5447">
        <v>0</v>
      </c>
      <c r="P5447">
        <v>46</v>
      </c>
      <c r="Q5447">
        <v>0</v>
      </c>
      <c r="R5447">
        <v>24</v>
      </c>
      <c r="S5447">
        <v>0</v>
      </c>
      <c r="T5447">
        <v>6</v>
      </c>
      <c r="U5447">
        <v>0</v>
      </c>
      <c r="V5447">
        <v>0</v>
      </c>
      <c r="W5447">
        <v>0</v>
      </c>
      <c r="X5447">
        <v>12.680201623300787</v>
      </c>
      <c r="Y5447">
        <v>0</v>
      </c>
      <c r="Z5447">
        <v>45.469533763942771</v>
      </c>
      <c r="AA5447">
        <v>0</v>
      </c>
      <c r="AB5447">
        <v>6.9241885362423039</v>
      </c>
      <c r="AC5447">
        <v>0</v>
      </c>
      <c r="AD5447">
        <v>0</v>
      </c>
      <c r="AE5447">
        <v>65.073923923485864</v>
      </c>
    </row>
    <row r="5448" spans="1:31" x14ac:dyDescent="0.25">
      <c r="A5448">
        <v>2392035</v>
      </c>
      <c r="B5448">
        <v>1</v>
      </c>
      <c r="C5448" t="s">
        <v>80</v>
      </c>
      <c r="D5448" t="s">
        <v>90</v>
      </c>
      <c r="E5448" t="s">
        <v>181</v>
      </c>
      <c r="F5448" t="s">
        <v>15704</v>
      </c>
      <c r="G5448" t="s">
        <v>224</v>
      </c>
      <c r="H5448" t="s">
        <v>135</v>
      </c>
      <c r="I5448" t="s">
        <v>136</v>
      </c>
      <c r="J5448" t="s">
        <v>137</v>
      </c>
      <c r="K5448" t="s">
        <v>163</v>
      </c>
      <c r="L5448" t="s">
        <v>15705</v>
      </c>
      <c r="M5448" t="s">
        <v>15706</v>
      </c>
      <c r="N5448">
        <v>0.55361111100000004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0.17897055603093337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0.17897055603093337</v>
      </c>
    </row>
    <row r="5449" spans="1:31" x14ac:dyDescent="0.25">
      <c r="A5449">
        <v>2392304</v>
      </c>
      <c r="B5449">
        <v>1</v>
      </c>
      <c r="C5449" t="s">
        <v>81</v>
      </c>
      <c r="D5449" t="s">
        <v>113</v>
      </c>
      <c r="E5449" t="s">
        <v>157</v>
      </c>
      <c r="F5449" t="s">
        <v>15707</v>
      </c>
      <c r="G5449" t="s">
        <v>272</v>
      </c>
      <c r="H5449" t="s">
        <v>135</v>
      </c>
      <c r="I5449" t="s">
        <v>136</v>
      </c>
      <c r="J5449" t="s">
        <v>137</v>
      </c>
      <c r="K5449" t="s">
        <v>163</v>
      </c>
      <c r="L5449" t="s">
        <v>15708</v>
      </c>
      <c r="M5449" t="s">
        <v>15709</v>
      </c>
      <c r="N5449">
        <v>0.47555555500000002</v>
      </c>
      <c r="O5449">
        <v>0</v>
      </c>
      <c r="P5449">
        <v>8</v>
      </c>
      <c r="Q5449">
        <v>0</v>
      </c>
      <c r="R5449">
        <v>3</v>
      </c>
      <c r="S5449">
        <v>0</v>
      </c>
      <c r="T5449">
        <v>1</v>
      </c>
      <c r="U5449">
        <v>0</v>
      </c>
      <c r="V5449">
        <v>0</v>
      </c>
      <c r="W5449">
        <v>0</v>
      </c>
      <c r="X5449">
        <v>0.69025612367</v>
      </c>
      <c r="Y5449">
        <v>0</v>
      </c>
      <c r="Z5449">
        <v>0.15070717242472001</v>
      </c>
      <c r="AA5449">
        <v>0</v>
      </c>
      <c r="AB5449">
        <v>0.42575352270498668</v>
      </c>
      <c r="AC5449">
        <v>0</v>
      </c>
      <c r="AD5449">
        <v>0</v>
      </c>
      <c r="AE5449">
        <v>1.2667168187997067</v>
      </c>
    </row>
    <row r="5450" spans="1:31" x14ac:dyDescent="0.25">
      <c r="A5450">
        <v>2392447</v>
      </c>
      <c r="B5450">
        <v>1</v>
      </c>
      <c r="C5450" t="s">
        <v>80</v>
      </c>
      <c r="D5450" t="s">
        <v>85</v>
      </c>
      <c r="E5450" t="s">
        <v>181</v>
      </c>
      <c r="F5450" t="s">
        <v>15710</v>
      </c>
      <c r="G5450" t="s">
        <v>231</v>
      </c>
      <c r="H5450" t="s">
        <v>135</v>
      </c>
      <c r="I5450" t="s">
        <v>136</v>
      </c>
      <c r="J5450" t="s">
        <v>137</v>
      </c>
      <c r="K5450" t="s">
        <v>163</v>
      </c>
      <c r="L5450" t="s">
        <v>15711</v>
      </c>
      <c r="M5450" t="s">
        <v>15712</v>
      </c>
      <c r="N5450">
        <v>7.5677777769999999</v>
      </c>
      <c r="O5450">
        <v>0</v>
      </c>
      <c r="P5450">
        <v>7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11.043220064188189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11.043220064188189</v>
      </c>
    </row>
    <row r="5451" spans="1:31" x14ac:dyDescent="0.25">
      <c r="A5451">
        <v>2392055</v>
      </c>
      <c r="B5451">
        <v>1</v>
      </c>
      <c r="C5451" t="s">
        <v>80</v>
      </c>
      <c r="D5451" t="s">
        <v>105</v>
      </c>
      <c r="E5451" t="s">
        <v>153</v>
      </c>
      <c r="F5451" t="s">
        <v>1724</v>
      </c>
      <c r="G5451" t="s">
        <v>162</v>
      </c>
      <c r="H5451" t="s">
        <v>143</v>
      </c>
      <c r="I5451" t="s">
        <v>136</v>
      </c>
      <c r="J5451" t="s">
        <v>137</v>
      </c>
      <c r="K5451" t="s">
        <v>163</v>
      </c>
      <c r="L5451" t="s">
        <v>15713</v>
      </c>
      <c r="M5451" t="s">
        <v>15714</v>
      </c>
      <c r="N5451">
        <v>1.9724999999999999</v>
      </c>
      <c r="O5451">
        <v>1</v>
      </c>
      <c r="P5451">
        <v>299</v>
      </c>
      <c r="Q5451">
        <v>2</v>
      </c>
      <c r="R5451">
        <v>19</v>
      </c>
      <c r="S5451">
        <v>15</v>
      </c>
      <c r="T5451">
        <v>65</v>
      </c>
      <c r="U5451">
        <v>4</v>
      </c>
      <c r="V5451">
        <v>0</v>
      </c>
      <c r="W5451">
        <v>1.7592404015337912</v>
      </c>
      <c r="X5451">
        <v>105.46284217151231</v>
      </c>
      <c r="Y5451">
        <v>4.3790449535259697</v>
      </c>
      <c r="Z5451">
        <v>10.118932795898742</v>
      </c>
      <c r="AA5451">
        <v>250.68504935055134</v>
      </c>
      <c r="AB5451">
        <v>132.62031922262602</v>
      </c>
      <c r="AC5451">
        <v>99.314092157724872</v>
      </c>
      <c r="AD5451">
        <v>0</v>
      </c>
      <c r="AE5451">
        <v>604.33952105337301</v>
      </c>
    </row>
    <row r="5452" spans="1:31" x14ac:dyDescent="0.25">
      <c r="A5452">
        <v>2392092</v>
      </c>
      <c r="B5452">
        <v>1</v>
      </c>
      <c r="C5452" t="s">
        <v>81</v>
      </c>
      <c r="D5452" t="s">
        <v>127</v>
      </c>
      <c r="E5452" t="s">
        <v>153</v>
      </c>
      <c r="F5452" t="s">
        <v>15715</v>
      </c>
      <c r="G5452" t="s">
        <v>147</v>
      </c>
      <c r="H5452" t="s">
        <v>143</v>
      </c>
      <c r="I5452" t="s">
        <v>136</v>
      </c>
      <c r="J5452" t="s">
        <v>137</v>
      </c>
      <c r="K5452" t="s">
        <v>138</v>
      </c>
      <c r="L5452" t="s">
        <v>15716</v>
      </c>
      <c r="M5452" t="s">
        <v>15717</v>
      </c>
      <c r="N5452">
        <v>1.8883333330000001</v>
      </c>
      <c r="O5452">
        <v>0</v>
      </c>
      <c r="P5452">
        <v>12953</v>
      </c>
      <c r="Q5452">
        <v>0</v>
      </c>
      <c r="R5452">
        <v>7</v>
      </c>
      <c r="S5452">
        <v>17</v>
      </c>
      <c r="T5452">
        <v>2976</v>
      </c>
      <c r="U5452">
        <v>0</v>
      </c>
      <c r="V5452">
        <v>5</v>
      </c>
      <c r="W5452">
        <v>0</v>
      </c>
      <c r="X5452">
        <v>4352.3543370454345</v>
      </c>
      <c r="Y5452">
        <v>0</v>
      </c>
      <c r="Z5452">
        <v>4.8445362411132056</v>
      </c>
      <c r="AA5452">
        <v>403.65461790115182</v>
      </c>
      <c r="AB5452">
        <v>5571.0964606886091</v>
      </c>
      <c r="AC5452">
        <v>0</v>
      </c>
      <c r="AD5452">
        <v>682.1369191009743</v>
      </c>
      <c r="AE5452">
        <v>11014.086870977282</v>
      </c>
    </row>
    <row r="5453" spans="1:31" x14ac:dyDescent="0.25">
      <c r="A5453">
        <v>2392390</v>
      </c>
      <c r="B5453">
        <v>1</v>
      </c>
      <c r="C5453" t="s">
        <v>80</v>
      </c>
      <c r="D5453" t="s">
        <v>96</v>
      </c>
      <c r="E5453" t="s">
        <v>132</v>
      </c>
      <c r="F5453" t="s">
        <v>15718</v>
      </c>
      <c r="G5453" t="s">
        <v>187</v>
      </c>
      <c r="H5453" t="s">
        <v>135</v>
      </c>
      <c r="I5453" t="s">
        <v>136</v>
      </c>
      <c r="J5453" t="s">
        <v>137</v>
      </c>
      <c r="K5453" t="s">
        <v>163</v>
      </c>
      <c r="L5453" t="s">
        <v>15719</v>
      </c>
      <c r="M5453" t="s">
        <v>15720</v>
      </c>
      <c r="N5453">
        <v>0.83611111100000002</v>
      </c>
      <c r="O5453">
        <v>0</v>
      </c>
      <c r="P5453">
        <v>279</v>
      </c>
      <c r="Q5453">
        <v>0</v>
      </c>
      <c r="R5453">
        <v>1</v>
      </c>
      <c r="S5453">
        <v>0</v>
      </c>
      <c r="T5453">
        <v>104</v>
      </c>
      <c r="U5453">
        <v>0</v>
      </c>
      <c r="V5453">
        <v>0</v>
      </c>
      <c r="W5453">
        <v>0</v>
      </c>
      <c r="X5453">
        <v>123.01252808762771</v>
      </c>
      <c r="Y5453">
        <v>0</v>
      </c>
      <c r="Z5453">
        <v>0.15465261523724444</v>
      </c>
      <c r="AA5453">
        <v>0</v>
      </c>
      <c r="AB5453">
        <v>268.37569865032862</v>
      </c>
      <c r="AC5453">
        <v>0</v>
      </c>
      <c r="AD5453">
        <v>0</v>
      </c>
      <c r="AE5453">
        <v>391.5428793531936</v>
      </c>
    </row>
    <row r="5454" spans="1:31" x14ac:dyDescent="0.25">
      <c r="A5454">
        <v>2392190</v>
      </c>
      <c r="B5454">
        <v>1</v>
      </c>
      <c r="C5454" t="s">
        <v>80</v>
      </c>
      <c r="D5454" t="s">
        <v>91</v>
      </c>
      <c r="E5454" t="s">
        <v>153</v>
      </c>
      <c r="F5454" t="s">
        <v>15721</v>
      </c>
      <c r="G5454" t="s">
        <v>162</v>
      </c>
      <c r="H5454" t="s">
        <v>143</v>
      </c>
      <c r="I5454" t="s">
        <v>136</v>
      </c>
      <c r="J5454" t="s">
        <v>137</v>
      </c>
      <c r="K5454" t="s">
        <v>163</v>
      </c>
      <c r="L5454" t="s">
        <v>15722</v>
      </c>
      <c r="M5454" t="s">
        <v>15723</v>
      </c>
      <c r="N5454">
        <v>0.2175</v>
      </c>
      <c r="O5454">
        <v>24</v>
      </c>
      <c r="P5454">
        <v>235</v>
      </c>
      <c r="Q5454">
        <v>40</v>
      </c>
      <c r="R5454">
        <v>67</v>
      </c>
      <c r="S5454">
        <v>31</v>
      </c>
      <c r="T5454">
        <v>212</v>
      </c>
      <c r="U5454">
        <v>1</v>
      </c>
      <c r="V5454">
        <v>0</v>
      </c>
      <c r="W5454">
        <v>6.2075801206796193</v>
      </c>
      <c r="X5454">
        <v>12.579426248296251</v>
      </c>
      <c r="Y5454">
        <v>7.0833397893760663</v>
      </c>
      <c r="Z5454">
        <v>4.5557064975840129</v>
      </c>
      <c r="AA5454">
        <v>38.411039039488003</v>
      </c>
      <c r="AB5454">
        <v>57.55351785314992</v>
      </c>
      <c r="AC5454">
        <v>0.23925046827810417</v>
      </c>
      <c r="AD5454">
        <v>0</v>
      </c>
      <c r="AE5454">
        <v>126.62986001685198</v>
      </c>
    </row>
    <row r="5455" spans="1:31" x14ac:dyDescent="0.25">
      <c r="A5455">
        <v>2392453</v>
      </c>
      <c r="B5455">
        <v>1</v>
      </c>
      <c r="C5455" t="s">
        <v>80</v>
      </c>
      <c r="D5455" t="s">
        <v>84</v>
      </c>
      <c r="E5455" t="s">
        <v>157</v>
      </c>
      <c r="F5455" t="s">
        <v>9928</v>
      </c>
      <c r="G5455" t="s">
        <v>272</v>
      </c>
      <c r="H5455" t="s">
        <v>135</v>
      </c>
      <c r="I5455" t="s">
        <v>136</v>
      </c>
      <c r="J5455" t="s">
        <v>137</v>
      </c>
      <c r="K5455" t="s">
        <v>163</v>
      </c>
      <c r="L5455" t="s">
        <v>15724</v>
      </c>
      <c r="M5455" t="s">
        <v>15725</v>
      </c>
      <c r="N5455">
        <v>1.780277777</v>
      </c>
      <c r="O5455">
        <v>0</v>
      </c>
      <c r="P5455">
        <v>6</v>
      </c>
      <c r="Q5455">
        <v>0</v>
      </c>
      <c r="R5455">
        <v>0</v>
      </c>
      <c r="S5455">
        <v>0</v>
      </c>
      <c r="T5455">
        <v>55</v>
      </c>
      <c r="U5455">
        <v>0</v>
      </c>
      <c r="V5455">
        <v>1</v>
      </c>
      <c r="W5455">
        <v>0</v>
      </c>
      <c r="X5455">
        <v>0.56298283448964015</v>
      </c>
      <c r="Y5455">
        <v>0</v>
      </c>
      <c r="Z5455">
        <v>0</v>
      </c>
      <c r="AA5455">
        <v>0</v>
      </c>
      <c r="AB5455">
        <v>40.069138974227386</v>
      </c>
      <c r="AC5455">
        <v>0</v>
      </c>
      <c r="AD5455">
        <v>10.164891850466834</v>
      </c>
      <c r="AE5455">
        <v>50.797013659183861</v>
      </c>
    </row>
    <row r="5456" spans="1:31" x14ac:dyDescent="0.25">
      <c r="A5456">
        <v>2392459</v>
      </c>
      <c r="B5456">
        <v>1</v>
      </c>
      <c r="C5456" t="s">
        <v>80</v>
      </c>
      <c r="D5456" t="s">
        <v>82</v>
      </c>
      <c r="E5456" t="s">
        <v>181</v>
      </c>
      <c r="F5456" t="s">
        <v>15726</v>
      </c>
      <c r="G5456" t="s">
        <v>224</v>
      </c>
      <c r="H5456" t="s">
        <v>135</v>
      </c>
      <c r="I5456" t="s">
        <v>136</v>
      </c>
      <c r="J5456" t="s">
        <v>137</v>
      </c>
      <c r="K5456" t="s">
        <v>163</v>
      </c>
      <c r="L5456" t="s">
        <v>15727</v>
      </c>
      <c r="M5456" t="s">
        <v>15728</v>
      </c>
      <c r="N5456">
        <v>1.7083333329999999</v>
      </c>
      <c r="O5456">
        <v>0</v>
      </c>
      <c r="P5456">
        <v>11</v>
      </c>
      <c r="Q5456">
        <v>0</v>
      </c>
      <c r="R5456">
        <v>0</v>
      </c>
      <c r="S5456">
        <v>0</v>
      </c>
      <c r="T5456">
        <v>1</v>
      </c>
      <c r="U5456">
        <v>0</v>
      </c>
      <c r="V5456">
        <v>0</v>
      </c>
      <c r="W5456">
        <v>0</v>
      </c>
      <c r="X5456">
        <v>4.3256506423514063</v>
      </c>
      <c r="Y5456">
        <v>0</v>
      </c>
      <c r="Z5456">
        <v>0</v>
      </c>
      <c r="AA5456">
        <v>0</v>
      </c>
      <c r="AB5456">
        <v>8.4060964207183342E-2</v>
      </c>
      <c r="AC5456">
        <v>0</v>
      </c>
      <c r="AD5456">
        <v>0</v>
      </c>
      <c r="AE5456">
        <v>4.4097116065585897</v>
      </c>
    </row>
    <row r="5457" spans="1:31" x14ac:dyDescent="0.25">
      <c r="A5457">
        <v>2392413</v>
      </c>
      <c r="B5457">
        <v>1</v>
      </c>
      <c r="C5457" t="s">
        <v>80</v>
      </c>
      <c r="D5457" t="s">
        <v>84</v>
      </c>
      <c r="E5457" t="s">
        <v>181</v>
      </c>
      <c r="F5457" t="s">
        <v>15729</v>
      </c>
      <c r="G5457" t="s">
        <v>235</v>
      </c>
      <c r="H5457" t="s">
        <v>135</v>
      </c>
      <c r="I5457" t="s">
        <v>136</v>
      </c>
      <c r="J5457" t="s">
        <v>3</v>
      </c>
      <c r="K5457" t="s">
        <v>163</v>
      </c>
      <c r="L5457" t="s">
        <v>15730</v>
      </c>
      <c r="M5457" t="s">
        <v>15731</v>
      </c>
      <c r="N5457">
        <v>2.1077777769999999</v>
      </c>
      <c r="O5457">
        <v>0</v>
      </c>
      <c r="P5457">
        <v>11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5.6155891409079244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5.6155891409079244</v>
      </c>
    </row>
    <row r="5458" spans="1:31" x14ac:dyDescent="0.25">
      <c r="A5458">
        <v>2392121</v>
      </c>
      <c r="B5458">
        <v>1</v>
      </c>
      <c r="C5458" t="s">
        <v>81</v>
      </c>
      <c r="D5458" t="s">
        <v>123</v>
      </c>
      <c r="E5458" t="s">
        <v>132</v>
      </c>
      <c r="F5458" t="s">
        <v>15732</v>
      </c>
      <c r="G5458" t="s">
        <v>272</v>
      </c>
      <c r="H5458" t="s">
        <v>135</v>
      </c>
      <c r="I5458" t="s">
        <v>136</v>
      </c>
      <c r="J5458" t="s">
        <v>137</v>
      </c>
      <c r="K5458" t="s">
        <v>163</v>
      </c>
      <c r="L5458" t="s">
        <v>15733</v>
      </c>
      <c r="M5458" t="s">
        <v>15734</v>
      </c>
      <c r="N5458">
        <v>4.6205555550000001</v>
      </c>
      <c r="O5458">
        <v>0</v>
      </c>
      <c r="P5458">
        <v>0</v>
      </c>
      <c r="Q5458">
        <v>0</v>
      </c>
      <c r="R5458">
        <v>34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21.957841283771689</v>
      </c>
      <c r="AA5458">
        <v>0</v>
      </c>
      <c r="AB5458">
        <v>7.6869139896321554</v>
      </c>
      <c r="AC5458">
        <v>0</v>
      </c>
      <c r="AD5458">
        <v>0</v>
      </c>
      <c r="AE5458">
        <v>29.644755273403845</v>
      </c>
    </row>
    <row r="5459" spans="1:31" x14ac:dyDescent="0.25">
      <c r="A5459">
        <v>2392250</v>
      </c>
      <c r="B5459">
        <v>1</v>
      </c>
      <c r="C5459" t="s">
        <v>80</v>
      </c>
      <c r="D5459" t="s">
        <v>95</v>
      </c>
      <c r="E5459" t="s">
        <v>153</v>
      </c>
      <c r="F5459" t="s">
        <v>9450</v>
      </c>
      <c r="G5459" t="s">
        <v>162</v>
      </c>
      <c r="H5459" t="s">
        <v>143</v>
      </c>
      <c r="I5459" t="s">
        <v>136</v>
      </c>
      <c r="J5459" t="s">
        <v>137</v>
      </c>
      <c r="K5459" t="s">
        <v>163</v>
      </c>
      <c r="L5459" t="s">
        <v>15735</v>
      </c>
      <c r="M5459" t="s">
        <v>15736</v>
      </c>
      <c r="N5459">
        <v>0.23027777699999999</v>
      </c>
      <c r="O5459">
        <v>0</v>
      </c>
      <c r="P5459">
        <v>3273</v>
      </c>
      <c r="Q5459">
        <v>0</v>
      </c>
      <c r="R5459">
        <v>0</v>
      </c>
      <c r="S5459">
        <v>0</v>
      </c>
      <c r="T5459">
        <v>518</v>
      </c>
      <c r="U5459">
        <v>0</v>
      </c>
      <c r="V5459">
        <v>0</v>
      </c>
      <c r="W5459">
        <v>0</v>
      </c>
      <c r="X5459">
        <v>146.24493387101808</v>
      </c>
      <c r="Y5459">
        <v>0</v>
      </c>
      <c r="Z5459">
        <v>0</v>
      </c>
      <c r="AA5459">
        <v>0</v>
      </c>
      <c r="AB5459">
        <v>124.00132003966462</v>
      </c>
      <c r="AC5459">
        <v>0</v>
      </c>
      <c r="AD5459">
        <v>0</v>
      </c>
      <c r="AE5459">
        <v>270.2462539106827</v>
      </c>
    </row>
    <row r="5460" spans="1:31" x14ac:dyDescent="0.25">
      <c r="A5460">
        <v>2392107</v>
      </c>
      <c r="B5460">
        <v>1</v>
      </c>
      <c r="C5460" t="s">
        <v>80</v>
      </c>
      <c r="D5460" t="s">
        <v>105</v>
      </c>
      <c r="E5460" t="s">
        <v>153</v>
      </c>
      <c r="F5460" t="s">
        <v>3098</v>
      </c>
      <c r="G5460" t="s">
        <v>134</v>
      </c>
      <c r="H5460" t="s">
        <v>143</v>
      </c>
      <c r="I5460" t="s">
        <v>136</v>
      </c>
      <c r="J5460" t="s">
        <v>137</v>
      </c>
      <c r="K5460" t="s">
        <v>138</v>
      </c>
      <c r="L5460" t="s">
        <v>15737</v>
      </c>
      <c r="M5460" t="s">
        <v>15738</v>
      </c>
      <c r="N5460">
        <v>0.882222222</v>
      </c>
      <c r="O5460">
        <v>1</v>
      </c>
      <c r="P5460">
        <v>387</v>
      </c>
      <c r="Q5460">
        <v>1</v>
      </c>
      <c r="R5460">
        <v>2</v>
      </c>
      <c r="S5460">
        <v>6</v>
      </c>
      <c r="T5460">
        <v>44</v>
      </c>
      <c r="U5460">
        <v>0</v>
      </c>
      <c r="V5460">
        <v>0</v>
      </c>
      <c r="W5460">
        <v>0.56507512461084808</v>
      </c>
      <c r="X5460">
        <v>66.177899154467767</v>
      </c>
      <c r="Y5460">
        <v>3.6549834436308526</v>
      </c>
      <c r="Z5460">
        <v>4.5632819019655546E-2</v>
      </c>
      <c r="AA5460">
        <v>23.720359120368638</v>
      </c>
      <c r="AB5460">
        <v>40.15604395772727</v>
      </c>
      <c r="AC5460">
        <v>0</v>
      </c>
      <c r="AD5460">
        <v>0</v>
      </c>
      <c r="AE5460">
        <v>134.31999361982503</v>
      </c>
    </row>
    <row r="5461" spans="1:31" x14ac:dyDescent="0.25">
      <c r="A5461">
        <v>2392081</v>
      </c>
      <c r="B5461">
        <v>1</v>
      </c>
      <c r="C5461" t="s">
        <v>81</v>
      </c>
      <c r="D5461" t="s">
        <v>113</v>
      </c>
      <c r="E5461" t="s">
        <v>153</v>
      </c>
      <c r="F5461" t="s">
        <v>14787</v>
      </c>
      <c r="G5461" t="s">
        <v>162</v>
      </c>
      <c r="H5461" t="s">
        <v>143</v>
      </c>
      <c r="I5461" t="s">
        <v>136</v>
      </c>
      <c r="J5461" t="s">
        <v>137</v>
      </c>
      <c r="K5461" t="s">
        <v>163</v>
      </c>
      <c r="L5461" t="s">
        <v>15739</v>
      </c>
      <c r="M5461" t="s">
        <v>15740</v>
      </c>
      <c r="N5461">
        <v>9.1944444E-2</v>
      </c>
      <c r="O5461">
        <v>0</v>
      </c>
      <c r="P5461">
        <v>386</v>
      </c>
      <c r="Q5461">
        <v>53</v>
      </c>
      <c r="R5461">
        <v>363</v>
      </c>
      <c r="S5461">
        <v>12</v>
      </c>
      <c r="T5461">
        <v>45</v>
      </c>
      <c r="U5461">
        <v>1</v>
      </c>
      <c r="V5461">
        <v>0</v>
      </c>
      <c r="W5461">
        <v>0</v>
      </c>
      <c r="X5461">
        <v>5.2606672693625409</v>
      </c>
      <c r="Y5461">
        <v>3.614804194769571</v>
      </c>
      <c r="Z5461">
        <v>13.62069300349949</v>
      </c>
      <c r="AA5461">
        <v>58.087256680544883</v>
      </c>
      <c r="AB5461">
        <v>3.1694365922714218</v>
      </c>
      <c r="AC5461">
        <v>28.032142700934497</v>
      </c>
      <c r="AD5461">
        <v>0</v>
      </c>
      <c r="AE5461">
        <v>111.78500044138241</v>
      </c>
    </row>
    <row r="5462" spans="1:31" x14ac:dyDescent="0.25">
      <c r="A5462">
        <v>2392064</v>
      </c>
      <c r="B5462">
        <v>1</v>
      </c>
      <c r="C5462" t="s">
        <v>80</v>
      </c>
      <c r="D5462" t="s">
        <v>90</v>
      </c>
      <c r="E5462" t="s">
        <v>132</v>
      </c>
      <c r="F5462" t="s">
        <v>15741</v>
      </c>
      <c r="G5462" t="s">
        <v>147</v>
      </c>
      <c r="H5462" t="s">
        <v>135</v>
      </c>
      <c r="I5462" t="s">
        <v>136</v>
      </c>
      <c r="J5462" t="s">
        <v>5</v>
      </c>
      <c r="K5462" t="s">
        <v>138</v>
      </c>
      <c r="L5462" t="s">
        <v>15742</v>
      </c>
      <c r="M5462" t="s">
        <v>15743</v>
      </c>
      <c r="N5462">
        <v>0.83</v>
      </c>
      <c r="O5462">
        <v>0</v>
      </c>
      <c r="P5462">
        <v>511</v>
      </c>
      <c r="Q5462">
        <v>0</v>
      </c>
      <c r="R5462">
        <v>0</v>
      </c>
      <c r="S5462">
        <v>0</v>
      </c>
      <c r="T5462">
        <v>84</v>
      </c>
      <c r="U5462">
        <v>0</v>
      </c>
      <c r="V5462">
        <v>0</v>
      </c>
      <c r="W5462">
        <v>0</v>
      </c>
      <c r="X5462">
        <v>74.626306707571743</v>
      </c>
      <c r="Y5462">
        <v>0</v>
      </c>
      <c r="Z5462">
        <v>0</v>
      </c>
      <c r="AA5462">
        <v>0</v>
      </c>
      <c r="AB5462">
        <v>31.391657099213749</v>
      </c>
      <c r="AC5462">
        <v>0</v>
      </c>
      <c r="AD5462">
        <v>0</v>
      </c>
      <c r="AE5462">
        <v>106.01796380678549</v>
      </c>
    </row>
    <row r="5463" spans="1:31" x14ac:dyDescent="0.25">
      <c r="A5463">
        <v>2392230</v>
      </c>
      <c r="B5463">
        <v>1</v>
      </c>
      <c r="C5463" t="s">
        <v>81</v>
      </c>
      <c r="D5463" t="s">
        <v>121</v>
      </c>
      <c r="E5463" t="s">
        <v>181</v>
      </c>
      <c r="F5463" t="s">
        <v>15744</v>
      </c>
      <c r="G5463" t="s">
        <v>235</v>
      </c>
      <c r="H5463" t="s">
        <v>135</v>
      </c>
      <c r="I5463" t="s">
        <v>136</v>
      </c>
      <c r="J5463" t="s">
        <v>3</v>
      </c>
      <c r="K5463" t="s">
        <v>163</v>
      </c>
      <c r="L5463" t="s">
        <v>15745</v>
      </c>
      <c r="M5463" t="s">
        <v>15746</v>
      </c>
      <c r="N5463">
        <v>2.5247222219999998</v>
      </c>
      <c r="O5463">
        <v>0</v>
      </c>
      <c r="P5463">
        <v>1</v>
      </c>
      <c r="Q5463">
        <v>0</v>
      </c>
      <c r="R5463">
        <v>0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3.6109645969195553E-2</v>
      </c>
      <c r="AC5463">
        <v>0</v>
      </c>
      <c r="AD5463">
        <v>0</v>
      </c>
      <c r="AE5463">
        <v>3.6109645969195553E-2</v>
      </c>
    </row>
    <row r="5464" spans="1:31" x14ac:dyDescent="0.25">
      <c r="A5464">
        <v>2392038</v>
      </c>
      <c r="B5464">
        <v>1</v>
      </c>
      <c r="C5464" t="s">
        <v>80</v>
      </c>
      <c r="D5464" t="s">
        <v>84</v>
      </c>
      <c r="E5464" t="s">
        <v>141</v>
      </c>
      <c r="F5464" t="s">
        <v>15747</v>
      </c>
      <c r="G5464" t="s">
        <v>220</v>
      </c>
      <c r="H5464" t="s">
        <v>143</v>
      </c>
      <c r="I5464" t="s">
        <v>136</v>
      </c>
      <c r="J5464" t="s">
        <v>137</v>
      </c>
      <c r="K5464" t="s">
        <v>163</v>
      </c>
      <c r="L5464" t="s">
        <v>15748</v>
      </c>
      <c r="M5464" t="s">
        <v>15749</v>
      </c>
      <c r="N5464">
        <v>6.4722221999999996E-2</v>
      </c>
      <c r="O5464">
        <v>0</v>
      </c>
      <c r="P5464">
        <v>3521</v>
      </c>
      <c r="Q5464">
        <v>0</v>
      </c>
      <c r="R5464">
        <v>0</v>
      </c>
      <c r="S5464">
        <v>1</v>
      </c>
      <c r="T5464">
        <v>563</v>
      </c>
      <c r="U5464">
        <v>0</v>
      </c>
      <c r="V5464">
        <v>0</v>
      </c>
      <c r="W5464">
        <v>0</v>
      </c>
      <c r="X5464">
        <v>39.510650629759176</v>
      </c>
      <c r="Y5464">
        <v>0</v>
      </c>
      <c r="Z5464">
        <v>0</v>
      </c>
      <c r="AA5464">
        <v>6.3855807248622221E-2</v>
      </c>
      <c r="AB5464">
        <v>28.509848432095641</v>
      </c>
      <c r="AC5464">
        <v>0</v>
      </c>
      <c r="AD5464">
        <v>0</v>
      </c>
      <c r="AE5464">
        <v>68.084354869103436</v>
      </c>
    </row>
    <row r="5465" spans="1:31" x14ac:dyDescent="0.25">
      <c r="A5465">
        <v>2392101</v>
      </c>
      <c r="B5465">
        <v>1</v>
      </c>
      <c r="C5465" t="s">
        <v>80</v>
      </c>
      <c r="D5465" t="s">
        <v>89</v>
      </c>
      <c r="E5465" t="s">
        <v>141</v>
      </c>
      <c r="F5465" t="s">
        <v>15750</v>
      </c>
      <c r="G5465" t="s">
        <v>134</v>
      </c>
      <c r="H5465" t="s">
        <v>143</v>
      </c>
      <c r="I5465" t="s">
        <v>136</v>
      </c>
      <c r="J5465" t="s">
        <v>137</v>
      </c>
      <c r="K5465" t="s">
        <v>138</v>
      </c>
      <c r="L5465" t="s">
        <v>15751</v>
      </c>
      <c r="M5465" t="s">
        <v>15752</v>
      </c>
      <c r="N5465">
        <v>4.9191666659999997</v>
      </c>
      <c r="O5465">
        <v>0</v>
      </c>
      <c r="P5465">
        <v>1219</v>
      </c>
      <c r="Q5465">
        <v>0</v>
      </c>
      <c r="R5465">
        <v>33</v>
      </c>
      <c r="S5465">
        <v>0</v>
      </c>
      <c r="T5465">
        <v>89</v>
      </c>
      <c r="U5465">
        <v>0</v>
      </c>
      <c r="V5465">
        <v>0</v>
      </c>
      <c r="W5465">
        <v>0</v>
      </c>
      <c r="X5465">
        <v>1658.2372010191516</v>
      </c>
      <c r="Y5465">
        <v>0</v>
      </c>
      <c r="Z5465">
        <v>75.238953263035881</v>
      </c>
      <c r="AA5465">
        <v>0</v>
      </c>
      <c r="AB5465">
        <v>762.57953314100769</v>
      </c>
      <c r="AC5465">
        <v>0</v>
      </c>
      <c r="AD5465">
        <v>0</v>
      </c>
      <c r="AE5465">
        <v>2496.0556874231952</v>
      </c>
    </row>
    <row r="5466" spans="1:31" x14ac:dyDescent="0.25">
      <c r="A5466">
        <v>2392044</v>
      </c>
      <c r="B5466">
        <v>1</v>
      </c>
      <c r="C5466" t="s">
        <v>80</v>
      </c>
      <c r="D5466" t="s">
        <v>82</v>
      </c>
      <c r="E5466" t="s">
        <v>141</v>
      </c>
      <c r="F5466" t="s">
        <v>15753</v>
      </c>
      <c r="G5466" t="s">
        <v>220</v>
      </c>
      <c r="H5466" t="s">
        <v>143</v>
      </c>
      <c r="I5466" t="s">
        <v>136</v>
      </c>
      <c r="J5466" t="s">
        <v>137</v>
      </c>
      <c r="K5466" t="s">
        <v>138</v>
      </c>
      <c r="L5466" t="s">
        <v>15754</v>
      </c>
      <c r="M5466" t="s">
        <v>15755</v>
      </c>
      <c r="N5466">
        <v>0.109166666</v>
      </c>
      <c r="O5466">
        <v>0</v>
      </c>
      <c r="P5466">
        <v>228</v>
      </c>
      <c r="Q5466">
        <v>0</v>
      </c>
      <c r="R5466">
        <v>0</v>
      </c>
      <c r="S5466">
        <v>0</v>
      </c>
      <c r="T5466">
        <v>27</v>
      </c>
      <c r="U5466">
        <v>0</v>
      </c>
      <c r="V5466">
        <v>0</v>
      </c>
      <c r="W5466">
        <v>0</v>
      </c>
      <c r="X5466">
        <v>4.074123370023484</v>
      </c>
      <c r="Y5466">
        <v>0</v>
      </c>
      <c r="Z5466">
        <v>0</v>
      </c>
      <c r="AA5466">
        <v>0</v>
      </c>
      <c r="AB5466">
        <v>2.4452411881086551</v>
      </c>
      <c r="AC5466">
        <v>0</v>
      </c>
      <c r="AD5466">
        <v>0</v>
      </c>
      <c r="AE5466">
        <v>6.5193645581321391</v>
      </c>
    </row>
    <row r="5467" spans="1:31" x14ac:dyDescent="0.25">
      <c r="A5467">
        <v>2392350</v>
      </c>
      <c r="B5467">
        <v>1</v>
      </c>
      <c r="C5467" t="s">
        <v>80</v>
      </c>
      <c r="D5467" t="s">
        <v>104</v>
      </c>
      <c r="E5467" t="s">
        <v>157</v>
      </c>
      <c r="F5467" t="s">
        <v>2056</v>
      </c>
      <c r="G5467" t="s">
        <v>297</v>
      </c>
      <c r="H5467" t="s">
        <v>135</v>
      </c>
      <c r="I5467" t="s">
        <v>136</v>
      </c>
      <c r="J5467" t="s">
        <v>137</v>
      </c>
      <c r="K5467" t="s">
        <v>163</v>
      </c>
      <c r="L5467" t="s">
        <v>15756</v>
      </c>
      <c r="M5467" t="s">
        <v>15757</v>
      </c>
      <c r="N5467">
        <v>2.12</v>
      </c>
      <c r="O5467">
        <v>0</v>
      </c>
      <c r="P5467">
        <v>51</v>
      </c>
      <c r="Q5467">
        <v>0</v>
      </c>
      <c r="R5467">
        <v>1</v>
      </c>
      <c r="S5467">
        <v>0</v>
      </c>
      <c r="T5467">
        <v>5</v>
      </c>
      <c r="U5467">
        <v>0</v>
      </c>
      <c r="V5467">
        <v>0</v>
      </c>
      <c r="W5467">
        <v>0</v>
      </c>
      <c r="X5467">
        <v>18.246404296753894</v>
      </c>
      <c r="Y5467">
        <v>0</v>
      </c>
      <c r="Z5467">
        <v>0.10412897136840001</v>
      </c>
      <c r="AA5467">
        <v>0</v>
      </c>
      <c r="AB5467">
        <v>9.7597194358155051</v>
      </c>
      <c r="AC5467">
        <v>0</v>
      </c>
      <c r="AD5467">
        <v>0</v>
      </c>
      <c r="AE5467">
        <v>28.1102527039378</v>
      </c>
    </row>
    <row r="5468" spans="1:31" x14ac:dyDescent="0.25">
      <c r="A5468">
        <v>2392310</v>
      </c>
      <c r="B5468">
        <v>1</v>
      </c>
      <c r="C5468" t="s">
        <v>80</v>
      </c>
      <c r="D5468" t="s">
        <v>96</v>
      </c>
      <c r="E5468" t="s">
        <v>176</v>
      </c>
      <c r="F5468" t="s">
        <v>15758</v>
      </c>
      <c r="G5468" t="s">
        <v>235</v>
      </c>
      <c r="H5468" t="s">
        <v>135</v>
      </c>
      <c r="I5468" t="s">
        <v>136</v>
      </c>
      <c r="J5468" t="s">
        <v>3</v>
      </c>
      <c r="K5468" t="s">
        <v>163</v>
      </c>
      <c r="L5468" t="s">
        <v>15759</v>
      </c>
      <c r="M5468" t="s">
        <v>15760</v>
      </c>
      <c r="N5468">
        <v>3.7866666659999999</v>
      </c>
      <c r="O5468">
        <v>0</v>
      </c>
      <c r="P5468">
        <v>36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19.498742050848769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19.498742050848769</v>
      </c>
    </row>
    <row r="5469" spans="1:31" x14ac:dyDescent="0.25">
      <c r="A5469">
        <v>2392187</v>
      </c>
      <c r="B5469">
        <v>1</v>
      </c>
      <c r="C5469" t="s">
        <v>81</v>
      </c>
      <c r="D5469" t="s">
        <v>123</v>
      </c>
      <c r="E5469" t="s">
        <v>141</v>
      </c>
      <c r="F5469" t="s">
        <v>15761</v>
      </c>
      <c r="G5469" t="s">
        <v>162</v>
      </c>
      <c r="H5469" t="s">
        <v>143</v>
      </c>
      <c r="I5469" t="s">
        <v>136</v>
      </c>
      <c r="J5469" t="s">
        <v>137</v>
      </c>
      <c r="K5469" t="s">
        <v>163</v>
      </c>
      <c r="L5469" t="s">
        <v>15762</v>
      </c>
      <c r="M5469" t="s">
        <v>15763</v>
      </c>
      <c r="N5469">
        <v>3.8511111109999998</v>
      </c>
      <c r="O5469">
        <v>2</v>
      </c>
      <c r="P5469">
        <v>0</v>
      </c>
      <c r="Q5469">
        <v>99</v>
      </c>
      <c r="R5469">
        <v>0</v>
      </c>
      <c r="S5469">
        <v>7</v>
      </c>
      <c r="T5469">
        <v>0</v>
      </c>
      <c r="U5469">
        <v>0</v>
      </c>
      <c r="V5469">
        <v>0</v>
      </c>
      <c r="W5469">
        <v>0.79438099790194439</v>
      </c>
      <c r="X5469">
        <v>0</v>
      </c>
      <c r="Y5469">
        <v>256.77981077171125</v>
      </c>
      <c r="Z5469">
        <v>0</v>
      </c>
      <c r="AA5469">
        <v>20.283923444949057</v>
      </c>
      <c r="AB5469">
        <v>0</v>
      </c>
      <c r="AC5469">
        <v>0</v>
      </c>
      <c r="AD5469">
        <v>0</v>
      </c>
      <c r="AE5469">
        <v>277.85811521456225</v>
      </c>
    </row>
    <row r="5470" spans="1:31" x14ac:dyDescent="0.25">
      <c r="A5470">
        <v>2392210</v>
      </c>
      <c r="B5470">
        <v>1</v>
      </c>
      <c r="C5470" t="s">
        <v>80</v>
      </c>
      <c r="D5470" t="s">
        <v>93</v>
      </c>
      <c r="E5470" t="s">
        <v>153</v>
      </c>
      <c r="F5470" t="s">
        <v>5879</v>
      </c>
      <c r="G5470" t="s">
        <v>134</v>
      </c>
      <c r="H5470" t="s">
        <v>143</v>
      </c>
      <c r="I5470" t="s">
        <v>136</v>
      </c>
      <c r="J5470" t="s">
        <v>137</v>
      </c>
      <c r="K5470" t="s">
        <v>138</v>
      </c>
      <c r="L5470" t="s">
        <v>15764</v>
      </c>
      <c r="M5470" t="s">
        <v>15765</v>
      </c>
      <c r="N5470">
        <v>2.432222222</v>
      </c>
      <c r="O5470">
        <v>5</v>
      </c>
      <c r="P5470">
        <v>3601</v>
      </c>
      <c r="Q5470">
        <v>100</v>
      </c>
      <c r="R5470">
        <v>618</v>
      </c>
      <c r="S5470">
        <v>38</v>
      </c>
      <c r="T5470">
        <v>828</v>
      </c>
      <c r="U5470">
        <v>4</v>
      </c>
      <c r="V5470">
        <v>3</v>
      </c>
      <c r="W5470">
        <v>59.286426802219609</v>
      </c>
      <c r="X5470">
        <v>1740.7061964817344</v>
      </c>
      <c r="Y5470">
        <v>1293.0071071973359</v>
      </c>
      <c r="Z5470">
        <v>2883.0651981547153</v>
      </c>
      <c r="AA5470">
        <v>386.89336453040431</v>
      </c>
      <c r="AB5470">
        <v>2002.2724505764256</v>
      </c>
      <c r="AC5470">
        <v>548.61669667520266</v>
      </c>
      <c r="AD5470">
        <v>418.94545667473506</v>
      </c>
      <c r="AE5470">
        <v>9332.7928970927733</v>
      </c>
    </row>
    <row r="5471" spans="1:31" x14ac:dyDescent="0.25">
      <c r="A5471">
        <v>2392356</v>
      </c>
      <c r="B5471">
        <v>1</v>
      </c>
      <c r="C5471" t="s">
        <v>80</v>
      </c>
      <c r="D5471" t="s">
        <v>100</v>
      </c>
      <c r="E5471" t="s">
        <v>153</v>
      </c>
      <c r="F5471" t="s">
        <v>3527</v>
      </c>
      <c r="G5471" t="s">
        <v>162</v>
      </c>
      <c r="H5471" t="s">
        <v>143</v>
      </c>
      <c r="I5471" t="s">
        <v>136</v>
      </c>
      <c r="J5471" t="s">
        <v>137</v>
      </c>
      <c r="K5471" t="s">
        <v>163</v>
      </c>
      <c r="L5471" t="s">
        <v>15766</v>
      </c>
      <c r="M5471" t="s">
        <v>15767</v>
      </c>
      <c r="N5471">
        <v>0.99027777699999997</v>
      </c>
      <c r="O5471">
        <v>6</v>
      </c>
      <c r="P5471">
        <v>13</v>
      </c>
      <c r="Q5471">
        <v>57</v>
      </c>
      <c r="R5471">
        <v>35</v>
      </c>
      <c r="S5471">
        <v>10</v>
      </c>
      <c r="T5471">
        <v>12</v>
      </c>
      <c r="U5471">
        <v>0</v>
      </c>
      <c r="V5471">
        <v>0</v>
      </c>
      <c r="W5471">
        <v>2.0713274434311226</v>
      </c>
      <c r="X5471">
        <v>2.269688825440523</v>
      </c>
      <c r="Y5471">
        <v>33.544041164570729</v>
      </c>
      <c r="Z5471">
        <v>31.777278376901755</v>
      </c>
      <c r="AA5471">
        <v>17.295760308961352</v>
      </c>
      <c r="AB5471">
        <v>11.640725971293502</v>
      </c>
      <c r="AC5471">
        <v>0</v>
      </c>
      <c r="AD5471">
        <v>0</v>
      </c>
      <c r="AE5471">
        <v>98.598822090598986</v>
      </c>
    </row>
    <row r="5472" spans="1:31" x14ac:dyDescent="0.25">
      <c r="A5472">
        <v>2392373</v>
      </c>
      <c r="B5472">
        <v>1</v>
      </c>
      <c r="C5472" t="s">
        <v>80</v>
      </c>
      <c r="D5472" t="s">
        <v>93</v>
      </c>
      <c r="E5472" t="s">
        <v>141</v>
      </c>
      <c r="F5472" t="s">
        <v>316</v>
      </c>
      <c r="G5472" t="s">
        <v>206</v>
      </c>
      <c r="H5472" t="s">
        <v>143</v>
      </c>
      <c r="I5472" t="s">
        <v>136</v>
      </c>
      <c r="J5472" t="s">
        <v>137</v>
      </c>
      <c r="K5472" t="s">
        <v>163</v>
      </c>
      <c r="L5472" t="s">
        <v>15768</v>
      </c>
      <c r="M5472" t="s">
        <v>15769</v>
      </c>
      <c r="N5472">
        <v>2.3050000000000002</v>
      </c>
      <c r="O5472">
        <v>0</v>
      </c>
      <c r="P5472">
        <v>39</v>
      </c>
      <c r="Q5472">
        <v>0</v>
      </c>
      <c r="R5472">
        <v>23</v>
      </c>
      <c r="S5472">
        <v>0</v>
      </c>
      <c r="T5472">
        <v>17</v>
      </c>
      <c r="U5472">
        <v>0</v>
      </c>
      <c r="V5472">
        <v>0</v>
      </c>
      <c r="W5472">
        <v>0</v>
      </c>
      <c r="X5472">
        <v>19.937826627703469</v>
      </c>
      <c r="Y5472">
        <v>0</v>
      </c>
      <c r="Z5472">
        <v>23.2129472862344</v>
      </c>
      <c r="AA5472">
        <v>0</v>
      </c>
      <c r="AB5472">
        <v>12.145059191203449</v>
      </c>
      <c r="AC5472">
        <v>0</v>
      </c>
      <c r="AD5472">
        <v>0</v>
      </c>
      <c r="AE5472">
        <v>55.29583310514132</v>
      </c>
    </row>
    <row r="5473" spans="1:31" x14ac:dyDescent="0.25">
      <c r="A5473">
        <v>2392419</v>
      </c>
      <c r="B5473">
        <v>1</v>
      </c>
      <c r="C5473" t="s">
        <v>80</v>
      </c>
      <c r="D5473" t="s">
        <v>100</v>
      </c>
      <c r="E5473" t="s">
        <v>279</v>
      </c>
      <c r="F5473" t="s">
        <v>15770</v>
      </c>
      <c r="G5473" t="s">
        <v>254</v>
      </c>
      <c r="H5473" t="s">
        <v>143</v>
      </c>
      <c r="I5473" t="s">
        <v>136</v>
      </c>
      <c r="J5473" t="s">
        <v>137</v>
      </c>
      <c r="K5473" t="s">
        <v>163</v>
      </c>
      <c r="L5473" t="s">
        <v>15771</v>
      </c>
      <c r="M5473" t="s">
        <v>15772</v>
      </c>
      <c r="N5473">
        <v>1.2422222220000001</v>
      </c>
      <c r="O5473">
        <v>1</v>
      </c>
      <c r="P5473">
        <v>363</v>
      </c>
      <c r="Q5473">
        <v>120</v>
      </c>
      <c r="R5473">
        <v>133</v>
      </c>
      <c r="S5473">
        <v>9</v>
      </c>
      <c r="T5473">
        <v>42</v>
      </c>
      <c r="U5473">
        <v>1</v>
      </c>
      <c r="V5473">
        <v>0</v>
      </c>
      <c r="W5473">
        <v>1.2173942574872556</v>
      </c>
      <c r="X5473">
        <v>109.06364027134967</v>
      </c>
      <c r="Y5473">
        <v>184.35796858651699</v>
      </c>
      <c r="Z5473">
        <v>47.075988365914455</v>
      </c>
      <c r="AA5473">
        <v>20.676158388101069</v>
      </c>
      <c r="AB5473">
        <v>29.944362875905338</v>
      </c>
      <c r="AC5473">
        <v>28.971073701010596</v>
      </c>
      <c r="AD5473">
        <v>0</v>
      </c>
      <c r="AE5473">
        <v>421.30658644628534</v>
      </c>
    </row>
    <row r="5474" spans="1:31" x14ac:dyDescent="0.25">
      <c r="A5474">
        <v>2392439</v>
      </c>
      <c r="B5474">
        <v>1</v>
      </c>
      <c r="C5474" t="s">
        <v>80</v>
      </c>
      <c r="D5474" t="s">
        <v>93</v>
      </c>
      <c r="E5474" t="s">
        <v>141</v>
      </c>
      <c r="F5474" t="s">
        <v>15773</v>
      </c>
      <c r="G5474" t="s">
        <v>162</v>
      </c>
      <c r="H5474" t="s">
        <v>143</v>
      </c>
      <c r="I5474" t="s">
        <v>136</v>
      </c>
      <c r="J5474" t="s">
        <v>137</v>
      </c>
      <c r="K5474" t="s">
        <v>163</v>
      </c>
      <c r="L5474" t="s">
        <v>15774</v>
      </c>
      <c r="M5474" t="s">
        <v>15775</v>
      </c>
      <c r="N5474">
        <v>0.42833333299999998</v>
      </c>
      <c r="O5474">
        <v>0</v>
      </c>
      <c r="P5474">
        <v>12</v>
      </c>
      <c r="Q5474">
        <v>0</v>
      </c>
      <c r="R5474">
        <v>10</v>
      </c>
      <c r="S5474">
        <v>0</v>
      </c>
      <c r="T5474">
        <v>15</v>
      </c>
      <c r="U5474">
        <v>0</v>
      </c>
      <c r="V5474">
        <v>0</v>
      </c>
      <c r="W5474">
        <v>0</v>
      </c>
      <c r="X5474">
        <v>1.2828749610859866</v>
      </c>
      <c r="Y5474">
        <v>0</v>
      </c>
      <c r="Z5474">
        <v>1.5521572702402433</v>
      </c>
      <c r="AA5474">
        <v>0</v>
      </c>
      <c r="AB5474">
        <v>9.5657787393053262</v>
      </c>
      <c r="AC5474">
        <v>0</v>
      </c>
      <c r="AD5474">
        <v>0</v>
      </c>
      <c r="AE5474">
        <v>12.400810970631557</v>
      </c>
    </row>
    <row r="5475" spans="1:31" x14ac:dyDescent="0.25">
      <c r="A5475">
        <v>2392204</v>
      </c>
      <c r="B5475">
        <v>1</v>
      </c>
      <c r="C5475" t="s">
        <v>81</v>
      </c>
      <c r="D5475" t="s">
        <v>114</v>
      </c>
      <c r="E5475" t="s">
        <v>157</v>
      </c>
      <c r="F5475" t="s">
        <v>15776</v>
      </c>
      <c r="G5475" t="s">
        <v>272</v>
      </c>
      <c r="H5475" t="s">
        <v>135</v>
      </c>
      <c r="I5475" t="s">
        <v>136</v>
      </c>
      <c r="J5475" t="s">
        <v>137</v>
      </c>
      <c r="K5475" t="s">
        <v>163</v>
      </c>
      <c r="L5475" t="s">
        <v>15777</v>
      </c>
      <c r="M5475" t="s">
        <v>15778</v>
      </c>
      <c r="N5475">
        <v>0.696111111</v>
      </c>
      <c r="O5475">
        <v>0</v>
      </c>
      <c r="P5475">
        <v>28</v>
      </c>
      <c r="Q5475">
        <v>0</v>
      </c>
      <c r="R5475">
        <v>11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2.8123659111738113</v>
      </c>
      <c r="Y5475">
        <v>0</v>
      </c>
      <c r="Z5475">
        <v>2.0998691490035197</v>
      </c>
      <c r="AA5475">
        <v>0</v>
      </c>
      <c r="AB5475">
        <v>1.1649527151531502</v>
      </c>
      <c r="AC5475">
        <v>0</v>
      </c>
      <c r="AD5475">
        <v>0</v>
      </c>
      <c r="AE5475">
        <v>6.077187775330481</v>
      </c>
    </row>
    <row r="5476" spans="1:31" x14ac:dyDescent="0.25">
      <c r="A5476">
        <v>2392061</v>
      </c>
      <c r="B5476">
        <v>1</v>
      </c>
      <c r="C5476" t="s">
        <v>80</v>
      </c>
      <c r="D5476" t="s">
        <v>90</v>
      </c>
      <c r="E5476" t="s">
        <v>157</v>
      </c>
      <c r="F5476" t="s">
        <v>15779</v>
      </c>
      <c r="G5476" t="s">
        <v>272</v>
      </c>
      <c r="H5476" t="s">
        <v>135</v>
      </c>
      <c r="I5476" t="s">
        <v>136</v>
      </c>
      <c r="J5476" t="s">
        <v>137</v>
      </c>
      <c r="K5476" t="s">
        <v>163</v>
      </c>
      <c r="L5476" t="s">
        <v>15780</v>
      </c>
      <c r="M5476" t="s">
        <v>15781</v>
      </c>
      <c r="N5476">
        <v>1.6130555550000001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28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16.256091506052158</v>
      </c>
      <c r="AC5476">
        <v>0</v>
      </c>
      <c r="AD5476">
        <v>0</v>
      </c>
      <c r="AE5476">
        <v>16.256091506052158</v>
      </c>
    </row>
    <row r="5477" spans="1:31" x14ac:dyDescent="0.25">
      <c r="A5477">
        <v>2392433</v>
      </c>
      <c r="B5477">
        <v>1</v>
      </c>
      <c r="C5477" t="s">
        <v>80</v>
      </c>
      <c r="D5477" t="s">
        <v>88</v>
      </c>
      <c r="E5477" t="s">
        <v>181</v>
      </c>
      <c r="F5477" t="s">
        <v>15782</v>
      </c>
      <c r="G5477" t="s">
        <v>231</v>
      </c>
      <c r="H5477" t="s">
        <v>135</v>
      </c>
      <c r="I5477" t="s">
        <v>136</v>
      </c>
      <c r="J5477" t="s">
        <v>137</v>
      </c>
      <c r="K5477" t="s">
        <v>163</v>
      </c>
      <c r="L5477" t="s">
        <v>15783</v>
      </c>
      <c r="M5477" t="s">
        <v>15784</v>
      </c>
      <c r="N5477">
        <v>3.5508333329999999</v>
      </c>
      <c r="O5477">
        <v>0</v>
      </c>
      <c r="P5477">
        <v>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8.4303057489749271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8.4303057489749271</v>
      </c>
    </row>
    <row r="5478" spans="1:31" x14ac:dyDescent="0.25">
      <c r="A5478">
        <v>2392247</v>
      </c>
      <c r="B5478">
        <v>1</v>
      </c>
      <c r="C5478" t="s">
        <v>80</v>
      </c>
      <c r="D5478" t="s">
        <v>96</v>
      </c>
      <c r="E5478" t="s">
        <v>181</v>
      </c>
      <c r="F5478" t="s">
        <v>15785</v>
      </c>
      <c r="G5478" t="s">
        <v>580</v>
      </c>
      <c r="H5478" t="s">
        <v>135</v>
      </c>
      <c r="I5478" t="s">
        <v>136</v>
      </c>
      <c r="J5478" t="s">
        <v>137</v>
      </c>
      <c r="K5478" t="s">
        <v>163</v>
      </c>
      <c r="L5478" t="s">
        <v>15786</v>
      </c>
      <c r="M5478" t="s">
        <v>15787</v>
      </c>
      <c r="N5478">
        <v>1.469166666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2.5023421067814833</v>
      </c>
      <c r="AC5478">
        <v>0</v>
      </c>
      <c r="AD5478">
        <v>0</v>
      </c>
      <c r="AE5478">
        <v>2.5023421067814833</v>
      </c>
    </row>
    <row r="5479" spans="1:31" x14ac:dyDescent="0.25">
      <c r="A5479">
        <v>2392396</v>
      </c>
      <c r="B5479">
        <v>1</v>
      </c>
      <c r="C5479" t="s">
        <v>81</v>
      </c>
      <c r="D5479" t="s">
        <v>128</v>
      </c>
      <c r="E5479" t="s">
        <v>279</v>
      </c>
      <c r="F5479" t="s">
        <v>15788</v>
      </c>
      <c r="G5479" t="s">
        <v>162</v>
      </c>
      <c r="H5479" t="s">
        <v>143</v>
      </c>
      <c r="I5479" t="s">
        <v>136</v>
      </c>
      <c r="J5479" t="s">
        <v>137</v>
      </c>
      <c r="K5479" t="s">
        <v>163</v>
      </c>
      <c r="L5479" t="s">
        <v>15789</v>
      </c>
      <c r="M5479" t="s">
        <v>15790</v>
      </c>
      <c r="N5479">
        <v>0.55694444399999998</v>
      </c>
      <c r="O5479">
        <v>5</v>
      </c>
      <c r="P5479">
        <v>301</v>
      </c>
      <c r="Q5479">
        <v>2</v>
      </c>
      <c r="R5479">
        <v>16</v>
      </c>
      <c r="S5479">
        <v>14</v>
      </c>
      <c r="T5479">
        <v>14</v>
      </c>
      <c r="U5479">
        <v>0</v>
      </c>
      <c r="V5479">
        <v>0</v>
      </c>
      <c r="W5479">
        <v>0.55963992321004441</v>
      </c>
      <c r="X5479">
        <v>38.58609935587652</v>
      </c>
      <c r="Y5479">
        <v>1.3831266877755088</v>
      </c>
      <c r="Z5479">
        <v>3.5238201967008949</v>
      </c>
      <c r="AA5479">
        <v>48.207429126620525</v>
      </c>
      <c r="AB5479">
        <v>3.4523584848805573</v>
      </c>
      <c r="AC5479">
        <v>0</v>
      </c>
      <c r="AD5479">
        <v>0</v>
      </c>
      <c r="AE5479">
        <v>95.712473775064055</v>
      </c>
    </row>
    <row r="5480" spans="1:31" x14ac:dyDescent="0.25">
      <c r="A5480">
        <v>2392382</v>
      </c>
      <c r="B5480">
        <v>1</v>
      </c>
      <c r="C5480" t="s">
        <v>80</v>
      </c>
      <c r="D5480" t="s">
        <v>85</v>
      </c>
      <c r="E5480" t="s">
        <v>181</v>
      </c>
      <c r="F5480" t="s">
        <v>15791</v>
      </c>
      <c r="G5480" t="s">
        <v>231</v>
      </c>
      <c r="H5480" t="s">
        <v>135</v>
      </c>
      <c r="I5480" t="s">
        <v>136</v>
      </c>
      <c r="J5480" t="s">
        <v>137</v>
      </c>
      <c r="K5480" t="s">
        <v>163</v>
      </c>
      <c r="L5480" t="s">
        <v>15792</v>
      </c>
      <c r="M5480" t="s">
        <v>15793</v>
      </c>
      <c r="N5480">
        <v>2.9530555550000002</v>
      </c>
      <c r="O5480">
        <v>0</v>
      </c>
      <c r="P5480">
        <v>10</v>
      </c>
      <c r="Q5480">
        <v>0</v>
      </c>
      <c r="R5480">
        <v>0</v>
      </c>
      <c r="S5480">
        <v>0</v>
      </c>
      <c r="T5480">
        <v>1</v>
      </c>
      <c r="U5480">
        <v>0</v>
      </c>
      <c r="V5480">
        <v>0</v>
      </c>
      <c r="W5480">
        <v>0</v>
      </c>
      <c r="X5480">
        <v>10.221108741705324</v>
      </c>
      <c r="Y5480">
        <v>0</v>
      </c>
      <c r="Z5480">
        <v>0</v>
      </c>
      <c r="AA5480">
        <v>0</v>
      </c>
      <c r="AB5480">
        <v>4.3210741293056172</v>
      </c>
      <c r="AC5480">
        <v>0</v>
      </c>
      <c r="AD5480">
        <v>0</v>
      </c>
      <c r="AE5480">
        <v>14.54218287101094</v>
      </c>
    </row>
    <row r="5481" spans="1:31" x14ac:dyDescent="0.25">
      <c r="A5481">
        <v>2392422</v>
      </c>
      <c r="B5481">
        <v>1</v>
      </c>
      <c r="C5481" t="s">
        <v>80</v>
      </c>
      <c r="D5481" t="s">
        <v>87</v>
      </c>
      <c r="E5481" t="s">
        <v>141</v>
      </c>
      <c r="F5481" t="s">
        <v>15794</v>
      </c>
      <c r="G5481" t="s">
        <v>750</v>
      </c>
      <c r="H5481" t="s">
        <v>143</v>
      </c>
      <c r="I5481" t="s">
        <v>136</v>
      </c>
      <c r="J5481" t="s">
        <v>137</v>
      </c>
      <c r="K5481" t="s">
        <v>163</v>
      </c>
      <c r="L5481" t="s">
        <v>15795</v>
      </c>
      <c r="M5481" t="s">
        <v>15796</v>
      </c>
      <c r="N5481">
        <v>1.6369444440000001</v>
      </c>
      <c r="O5481">
        <v>0</v>
      </c>
      <c r="P5481">
        <v>83</v>
      </c>
      <c r="Q5481">
        <v>0</v>
      </c>
      <c r="R5481">
        <v>0</v>
      </c>
      <c r="S5481">
        <v>0</v>
      </c>
      <c r="T5481">
        <v>12</v>
      </c>
      <c r="U5481">
        <v>0</v>
      </c>
      <c r="V5481">
        <v>1</v>
      </c>
      <c r="W5481">
        <v>0</v>
      </c>
      <c r="X5481">
        <v>31.361155623189028</v>
      </c>
      <c r="Y5481">
        <v>0</v>
      </c>
      <c r="Z5481">
        <v>0</v>
      </c>
      <c r="AA5481">
        <v>0</v>
      </c>
      <c r="AB5481">
        <v>51.004540823097742</v>
      </c>
      <c r="AC5481">
        <v>0</v>
      </c>
      <c r="AD5481">
        <v>146.32315025370542</v>
      </c>
      <c r="AE5481">
        <v>228.68884669999218</v>
      </c>
    </row>
    <row r="5482" spans="1:31" x14ac:dyDescent="0.25">
      <c r="A5482">
        <v>2392113</v>
      </c>
      <c r="B5482">
        <v>1</v>
      </c>
      <c r="C5482" t="s">
        <v>80</v>
      </c>
      <c r="D5482" t="s">
        <v>96</v>
      </c>
      <c r="E5482" t="s">
        <v>153</v>
      </c>
      <c r="F5482" t="s">
        <v>15797</v>
      </c>
      <c r="G5482" t="s">
        <v>134</v>
      </c>
      <c r="H5482" t="s">
        <v>143</v>
      </c>
      <c r="I5482" t="s">
        <v>136</v>
      </c>
      <c r="J5482" t="s">
        <v>137</v>
      </c>
      <c r="K5482" t="s">
        <v>138</v>
      </c>
      <c r="L5482" t="s">
        <v>15798</v>
      </c>
      <c r="M5482" t="s">
        <v>15799</v>
      </c>
      <c r="N5482">
        <v>6.5686111110000001</v>
      </c>
      <c r="O5482">
        <v>0</v>
      </c>
      <c r="P5482">
        <v>1412</v>
      </c>
      <c r="Q5482">
        <v>0</v>
      </c>
      <c r="R5482">
        <v>3</v>
      </c>
      <c r="S5482">
        <v>0</v>
      </c>
      <c r="T5482">
        <v>615</v>
      </c>
      <c r="U5482">
        <v>0</v>
      </c>
      <c r="V5482">
        <v>0</v>
      </c>
      <c r="W5482">
        <v>0</v>
      </c>
      <c r="X5482">
        <v>4043.5871267046809</v>
      </c>
      <c r="Y5482">
        <v>0</v>
      </c>
      <c r="Z5482">
        <v>3.7252007574572987</v>
      </c>
      <c r="AA5482">
        <v>0</v>
      </c>
      <c r="AB5482">
        <v>9116.8157680699169</v>
      </c>
      <c r="AC5482">
        <v>0</v>
      </c>
      <c r="AD5482">
        <v>0</v>
      </c>
      <c r="AE5482">
        <v>13164.128095532054</v>
      </c>
    </row>
    <row r="5483" spans="1:31" x14ac:dyDescent="0.25">
      <c r="A5483">
        <v>2392067</v>
      </c>
      <c r="B5483">
        <v>1</v>
      </c>
      <c r="C5483" t="s">
        <v>80</v>
      </c>
      <c r="D5483" t="s">
        <v>90</v>
      </c>
      <c r="E5483" t="s">
        <v>132</v>
      </c>
      <c r="F5483" t="s">
        <v>11361</v>
      </c>
      <c r="G5483" t="s">
        <v>147</v>
      </c>
      <c r="H5483" t="s">
        <v>135</v>
      </c>
      <c r="I5483" t="s">
        <v>136</v>
      </c>
      <c r="J5483" t="s">
        <v>5</v>
      </c>
      <c r="K5483" t="s">
        <v>138</v>
      </c>
      <c r="L5483" t="s">
        <v>15800</v>
      </c>
      <c r="M5483" t="s">
        <v>15801</v>
      </c>
      <c r="N5483">
        <v>5.2227777770000001</v>
      </c>
      <c r="O5483">
        <v>0</v>
      </c>
      <c r="P5483">
        <v>973</v>
      </c>
      <c r="Q5483">
        <v>0</v>
      </c>
      <c r="R5483">
        <v>0</v>
      </c>
      <c r="S5483">
        <v>0</v>
      </c>
      <c r="T5483">
        <v>34</v>
      </c>
      <c r="U5483">
        <v>0</v>
      </c>
      <c r="V5483">
        <v>0</v>
      </c>
      <c r="W5483">
        <v>0</v>
      </c>
      <c r="X5483">
        <v>1031.6576956217839</v>
      </c>
      <c r="Y5483">
        <v>0</v>
      </c>
      <c r="Z5483">
        <v>0</v>
      </c>
      <c r="AA5483">
        <v>0</v>
      </c>
      <c r="AB5483">
        <v>100.95006251556951</v>
      </c>
      <c r="AC5483">
        <v>0</v>
      </c>
      <c r="AD5483">
        <v>0</v>
      </c>
      <c r="AE5483">
        <v>1132.6077581373534</v>
      </c>
    </row>
    <row r="5484" spans="1:31" x14ac:dyDescent="0.25">
      <c r="A5484">
        <v>2392468</v>
      </c>
      <c r="B5484">
        <v>1</v>
      </c>
      <c r="C5484" t="s">
        <v>81</v>
      </c>
      <c r="D5484" t="s">
        <v>119</v>
      </c>
      <c r="E5484" t="s">
        <v>153</v>
      </c>
      <c r="F5484" t="s">
        <v>1624</v>
      </c>
      <c r="G5484" t="s">
        <v>162</v>
      </c>
      <c r="H5484" t="s">
        <v>143</v>
      </c>
      <c r="I5484" t="s">
        <v>136</v>
      </c>
      <c r="J5484" t="s">
        <v>137</v>
      </c>
      <c r="K5484" t="s">
        <v>163</v>
      </c>
      <c r="L5484" t="s">
        <v>15802</v>
      </c>
      <c r="M5484" t="s">
        <v>15803</v>
      </c>
      <c r="N5484">
        <v>0.25527777699999998</v>
      </c>
      <c r="O5484">
        <v>0</v>
      </c>
      <c r="P5484">
        <v>513</v>
      </c>
      <c r="Q5484">
        <v>55</v>
      </c>
      <c r="R5484">
        <v>121</v>
      </c>
      <c r="S5484">
        <v>5</v>
      </c>
      <c r="T5484">
        <v>23</v>
      </c>
      <c r="U5484">
        <v>2</v>
      </c>
      <c r="V5484">
        <v>0</v>
      </c>
      <c r="W5484">
        <v>0</v>
      </c>
      <c r="X5484">
        <v>24.326403834992917</v>
      </c>
      <c r="Y5484">
        <v>18.477468451149765</v>
      </c>
      <c r="Z5484">
        <v>55.350235388194164</v>
      </c>
      <c r="AA5484">
        <v>1.33529269789708</v>
      </c>
      <c r="AB5484">
        <v>2.6896370114960333</v>
      </c>
      <c r="AC5484">
        <v>42.839733820749913</v>
      </c>
      <c r="AD5484">
        <v>0</v>
      </c>
      <c r="AE5484">
        <v>145.01877120447986</v>
      </c>
    </row>
    <row r="5485" spans="1:31" x14ac:dyDescent="0.25">
      <c r="A5485">
        <v>2392156</v>
      </c>
      <c r="B5485">
        <v>1</v>
      </c>
      <c r="C5485" t="s">
        <v>80</v>
      </c>
      <c r="D5485" t="s">
        <v>93</v>
      </c>
      <c r="E5485" t="s">
        <v>153</v>
      </c>
      <c r="F5485" t="s">
        <v>15804</v>
      </c>
      <c r="G5485" t="s">
        <v>134</v>
      </c>
      <c r="H5485" t="s">
        <v>143</v>
      </c>
      <c r="I5485" t="s">
        <v>136</v>
      </c>
      <c r="J5485" t="s">
        <v>137</v>
      </c>
      <c r="K5485" t="s">
        <v>138</v>
      </c>
      <c r="L5485" t="s">
        <v>15805</v>
      </c>
      <c r="M5485" t="s">
        <v>15806</v>
      </c>
      <c r="N5485">
        <v>3.301666666</v>
      </c>
      <c r="O5485">
        <v>0</v>
      </c>
      <c r="P5485">
        <v>1949</v>
      </c>
      <c r="Q5485">
        <v>0</v>
      </c>
      <c r="R5485">
        <v>62</v>
      </c>
      <c r="S5485">
        <v>5</v>
      </c>
      <c r="T5485">
        <v>246</v>
      </c>
      <c r="U5485">
        <v>4</v>
      </c>
      <c r="V5485">
        <v>1</v>
      </c>
      <c r="W5485">
        <v>0</v>
      </c>
      <c r="X5485">
        <v>1178.1547974459947</v>
      </c>
      <c r="Y5485">
        <v>0</v>
      </c>
      <c r="Z5485">
        <v>333.45786199245049</v>
      </c>
      <c r="AA5485">
        <v>110.71974288600414</v>
      </c>
      <c r="AB5485">
        <v>1052.8044721016743</v>
      </c>
      <c r="AC5485">
        <v>1282.6339308086717</v>
      </c>
      <c r="AD5485">
        <v>16.374820264787662</v>
      </c>
      <c r="AE5485">
        <v>3974.1456254995828</v>
      </c>
    </row>
    <row r="5486" spans="1:31" x14ac:dyDescent="0.25">
      <c r="A5486">
        <v>2392322</v>
      </c>
      <c r="B5486">
        <v>1</v>
      </c>
      <c r="C5486" t="s">
        <v>80</v>
      </c>
      <c r="D5486" t="s">
        <v>91</v>
      </c>
      <c r="E5486" t="s">
        <v>141</v>
      </c>
      <c r="F5486" t="s">
        <v>15807</v>
      </c>
      <c r="G5486" t="s">
        <v>206</v>
      </c>
      <c r="H5486" t="s">
        <v>143</v>
      </c>
      <c r="I5486" t="s">
        <v>136</v>
      </c>
      <c r="J5486" t="s">
        <v>137</v>
      </c>
      <c r="K5486" t="s">
        <v>163</v>
      </c>
      <c r="L5486" t="s">
        <v>15808</v>
      </c>
      <c r="M5486" t="s">
        <v>15809</v>
      </c>
      <c r="N5486">
        <v>1.183888888</v>
      </c>
      <c r="O5486">
        <v>1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1.2403348443800479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1.2403348443800479</v>
      </c>
    </row>
    <row r="5487" spans="1:31" x14ac:dyDescent="0.25">
      <c r="A5487">
        <v>2392299</v>
      </c>
      <c r="B5487">
        <v>1</v>
      </c>
      <c r="C5487" t="s">
        <v>80</v>
      </c>
      <c r="D5487" t="s">
        <v>104</v>
      </c>
      <c r="E5487" t="s">
        <v>279</v>
      </c>
      <c r="F5487" t="s">
        <v>15810</v>
      </c>
      <c r="G5487" t="s">
        <v>170</v>
      </c>
      <c r="H5487" t="s">
        <v>143</v>
      </c>
      <c r="I5487" t="s">
        <v>136</v>
      </c>
      <c r="J5487" t="s">
        <v>137</v>
      </c>
      <c r="K5487" t="s">
        <v>163</v>
      </c>
      <c r="L5487" t="s">
        <v>15811</v>
      </c>
      <c r="M5487" t="s">
        <v>15812</v>
      </c>
      <c r="N5487">
        <v>2.5611111110000002</v>
      </c>
      <c r="O5487">
        <v>0</v>
      </c>
      <c r="P5487">
        <v>0</v>
      </c>
      <c r="Q5487">
        <v>9</v>
      </c>
      <c r="R5487">
        <v>0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0</v>
      </c>
      <c r="Y5487">
        <v>229.60397023662387</v>
      </c>
      <c r="Z5487">
        <v>0</v>
      </c>
      <c r="AA5487">
        <v>0</v>
      </c>
      <c r="AB5487">
        <v>0</v>
      </c>
      <c r="AC5487">
        <v>290.58612071388848</v>
      </c>
      <c r="AD5487">
        <v>0</v>
      </c>
      <c r="AE5487">
        <v>520.19009095051229</v>
      </c>
    </row>
    <row r="5488" spans="1:31" x14ac:dyDescent="0.25">
      <c r="A5488">
        <v>2392462</v>
      </c>
      <c r="B5488">
        <v>1</v>
      </c>
      <c r="C5488" t="s">
        <v>81</v>
      </c>
      <c r="D5488" t="s">
        <v>113</v>
      </c>
      <c r="E5488" t="s">
        <v>181</v>
      </c>
      <c r="F5488" t="s">
        <v>15813</v>
      </c>
      <c r="G5488" t="s">
        <v>183</v>
      </c>
      <c r="H5488" t="s">
        <v>135</v>
      </c>
      <c r="I5488" t="s">
        <v>136</v>
      </c>
      <c r="J5488" t="s">
        <v>137</v>
      </c>
      <c r="K5488" t="s">
        <v>163</v>
      </c>
      <c r="L5488" t="s">
        <v>15814</v>
      </c>
      <c r="M5488" t="s">
        <v>15815</v>
      </c>
      <c r="N5488">
        <v>1.288888888</v>
      </c>
      <c r="O5488">
        <v>0</v>
      </c>
      <c r="P5488">
        <v>1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0.29044606924403005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0.29044606924403005</v>
      </c>
    </row>
    <row r="5489" spans="1:31" x14ac:dyDescent="0.25">
      <c r="A5489">
        <v>2392256</v>
      </c>
      <c r="B5489">
        <v>1</v>
      </c>
      <c r="C5489" t="s">
        <v>80</v>
      </c>
      <c r="D5489" t="s">
        <v>85</v>
      </c>
      <c r="E5489" t="s">
        <v>181</v>
      </c>
      <c r="F5489" t="s">
        <v>15816</v>
      </c>
      <c r="G5489" t="s">
        <v>183</v>
      </c>
      <c r="H5489" t="s">
        <v>135</v>
      </c>
      <c r="I5489" t="s">
        <v>136</v>
      </c>
      <c r="J5489" t="s">
        <v>137</v>
      </c>
      <c r="K5489" t="s">
        <v>163</v>
      </c>
      <c r="L5489" t="s">
        <v>15817</v>
      </c>
      <c r="M5489" t="s">
        <v>15818</v>
      </c>
      <c r="N5489">
        <v>5.3283333329999998</v>
      </c>
      <c r="O5489">
        <v>0</v>
      </c>
      <c r="P5489">
        <v>8</v>
      </c>
      <c r="Q5489">
        <v>0</v>
      </c>
      <c r="R5489">
        <v>0</v>
      </c>
      <c r="S5489">
        <v>0</v>
      </c>
      <c r="T5489">
        <v>2</v>
      </c>
      <c r="U5489">
        <v>0</v>
      </c>
      <c r="V5489">
        <v>0</v>
      </c>
      <c r="W5489">
        <v>0</v>
      </c>
      <c r="X5489">
        <v>6.9926082024742469</v>
      </c>
      <c r="Y5489">
        <v>0</v>
      </c>
      <c r="Z5489">
        <v>0</v>
      </c>
      <c r="AA5489">
        <v>0</v>
      </c>
      <c r="AB5489">
        <v>28.077409658656741</v>
      </c>
      <c r="AC5489">
        <v>0</v>
      </c>
      <c r="AD5489">
        <v>0</v>
      </c>
      <c r="AE5489">
        <v>35.070017861130985</v>
      </c>
    </row>
    <row r="5490" spans="1:31" x14ac:dyDescent="0.25">
      <c r="A5490">
        <v>2392150</v>
      </c>
      <c r="B5490">
        <v>1</v>
      </c>
      <c r="C5490" t="s">
        <v>80</v>
      </c>
      <c r="D5490" t="s">
        <v>91</v>
      </c>
      <c r="E5490" t="s">
        <v>157</v>
      </c>
      <c r="F5490" t="s">
        <v>10389</v>
      </c>
      <c r="G5490" t="s">
        <v>147</v>
      </c>
      <c r="H5490" t="s">
        <v>135</v>
      </c>
      <c r="I5490" t="s">
        <v>136</v>
      </c>
      <c r="J5490" t="s">
        <v>137</v>
      </c>
      <c r="K5490" t="s">
        <v>138</v>
      </c>
      <c r="L5490" t="s">
        <v>15819</v>
      </c>
      <c r="M5490" t="s">
        <v>15820</v>
      </c>
      <c r="N5490">
        <v>7.0113888879999999</v>
      </c>
      <c r="O5490">
        <v>0</v>
      </c>
      <c r="P5490">
        <v>110</v>
      </c>
      <c r="Q5490">
        <v>0</v>
      </c>
      <c r="R5490">
        <v>0</v>
      </c>
      <c r="S5490">
        <v>0</v>
      </c>
      <c r="T5490">
        <v>2</v>
      </c>
      <c r="U5490">
        <v>0</v>
      </c>
      <c r="V5490">
        <v>0</v>
      </c>
      <c r="W5490">
        <v>0</v>
      </c>
      <c r="X5490">
        <v>160.24248039087792</v>
      </c>
      <c r="Y5490">
        <v>0</v>
      </c>
      <c r="Z5490">
        <v>0</v>
      </c>
      <c r="AA5490">
        <v>0</v>
      </c>
      <c r="AB5490">
        <v>23.781611635730595</v>
      </c>
      <c r="AC5490">
        <v>0</v>
      </c>
      <c r="AD5490">
        <v>0</v>
      </c>
      <c r="AE5490">
        <v>184.02409202660851</v>
      </c>
    </row>
    <row r="5491" spans="1:31" x14ac:dyDescent="0.25">
      <c r="A5491">
        <v>2392399</v>
      </c>
      <c r="B5491">
        <v>1</v>
      </c>
      <c r="C5491" t="s">
        <v>80</v>
      </c>
      <c r="D5491" t="s">
        <v>100</v>
      </c>
      <c r="E5491" t="s">
        <v>279</v>
      </c>
      <c r="F5491" t="s">
        <v>4868</v>
      </c>
      <c r="G5491" t="s">
        <v>162</v>
      </c>
      <c r="H5491" t="s">
        <v>143</v>
      </c>
      <c r="I5491" t="s">
        <v>136</v>
      </c>
      <c r="J5491" t="s">
        <v>137</v>
      </c>
      <c r="K5491" t="s">
        <v>163</v>
      </c>
      <c r="L5491" t="s">
        <v>15821</v>
      </c>
      <c r="M5491" t="s">
        <v>15822</v>
      </c>
      <c r="N5491">
        <v>1.6858333329999999</v>
      </c>
      <c r="O5491">
        <v>6</v>
      </c>
      <c r="P5491">
        <v>310</v>
      </c>
      <c r="Q5491">
        <v>24</v>
      </c>
      <c r="R5491">
        <v>71</v>
      </c>
      <c r="S5491">
        <v>11</v>
      </c>
      <c r="T5491">
        <v>54</v>
      </c>
      <c r="U5491">
        <v>0</v>
      </c>
      <c r="V5491">
        <v>0</v>
      </c>
      <c r="W5491">
        <v>12.325475086640036</v>
      </c>
      <c r="X5491">
        <v>161.55464231801457</v>
      </c>
      <c r="Y5491">
        <v>41.013502005912308</v>
      </c>
      <c r="Z5491">
        <v>113.46680815871929</v>
      </c>
      <c r="AA5491">
        <v>26.386688060786678</v>
      </c>
      <c r="AB5491">
        <v>75.593651189473263</v>
      </c>
      <c r="AC5491">
        <v>0</v>
      </c>
      <c r="AD5491">
        <v>0</v>
      </c>
      <c r="AE5491">
        <v>430.34076681954616</v>
      </c>
    </row>
    <row r="5492" spans="1:31" x14ac:dyDescent="0.25">
      <c r="A5492">
        <v>2392093</v>
      </c>
      <c r="B5492">
        <v>1</v>
      </c>
      <c r="C5492" t="s">
        <v>80</v>
      </c>
      <c r="D5492" t="s">
        <v>101</v>
      </c>
      <c r="E5492" t="s">
        <v>157</v>
      </c>
      <c r="F5492" t="s">
        <v>15823</v>
      </c>
      <c r="G5492" t="s">
        <v>134</v>
      </c>
      <c r="H5492" t="s">
        <v>135</v>
      </c>
      <c r="I5492" t="s">
        <v>136</v>
      </c>
      <c r="J5492" t="s">
        <v>137</v>
      </c>
      <c r="K5492" t="s">
        <v>138</v>
      </c>
      <c r="L5492" t="s">
        <v>15824</v>
      </c>
      <c r="M5492" t="s">
        <v>15825</v>
      </c>
      <c r="N5492">
        <v>8.7524999999999995</v>
      </c>
      <c r="O5492">
        <v>0</v>
      </c>
      <c r="P5492">
        <v>213</v>
      </c>
      <c r="Q5492">
        <v>0</v>
      </c>
      <c r="R5492">
        <v>0</v>
      </c>
      <c r="S5492">
        <v>0</v>
      </c>
      <c r="T5492">
        <v>11</v>
      </c>
      <c r="U5492">
        <v>0</v>
      </c>
      <c r="V5492">
        <v>0</v>
      </c>
      <c r="W5492">
        <v>0</v>
      </c>
      <c r="X5492">
        <v>344.69362127577784</v>
      </c>
      <c r="Y5492">
        <v>0</v>
      </c>
      <c r="Z5492">
        <v>0</v>
      </c>
      <c r="AA5492">
        <v>0</v>
      </c>
      <c r="AB5492">
        <v>72.32198677759142</v>
      </c>
      <c r="AC5492">
        <v>0</v>
      </c>
      <c r="AD5492">
        <v>0</v>
      </c>
      <c r="AE5492">
        <v>417.01560805336925</v>
      </c>
    </row>
    <row r="5493" spans="1:31" x14ac:dyDescent="0.25">
      <c r="A5493">
        <v>2392342</v>
      </c>
      <c r="B5493">
        <v>1</v>
      </c>
      <c r="C5493" t="s">
        <v>80</v>
      </c>
      <c r="D5493" t="s">
        <v>105</v>
      </c>
      <c r="E5493" t="s">
        <v>181</v>
      </c>
      <c r="F5493" t="s">
        <v>15826</v>
      </c>
      <c r="G5493" t="s">
        <v>235</v>
      </c>
      <c r="H5493" t="s">
        <v>135</v>
      </c>
      <c r="I5493" t="s">
        <v>136</v>
      </c>
      <c r="J5493" t="s">
        <v>3</v>
      </c>
      <c r="K5493" t="s">
        <v>163</v>
      </c>
      <c r="L5493" t="s">
        <v>15827</v>
      </c>
      <c r="M5493" t="s">
        <v>15828</v>
      </c>
      <c r="N5493">
        <v>4.0416666660000002</v>
      </c>
      <c r="O5493">
        <v>0</v>
      </c>
      <c r="P5493">
        <v>6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6.6947525304311695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6.6947525304311695</v>
      </c>
    </row>
    <row r="5494" spans="1:31" x14ac:dyDescent="0.25">
      <c r="A5494">
        <v>2392050</v>
      </c>
      <c r="B5494">
        <v>1</v>
      </c>
      <c r="C5494" t="s">
        <v>80</v>
      </c>
      <c r="D5494" t="s">
        <v>82</v>
      </c>
      <c r="E5494" t="s">
        <v>153</v>
      </c>
      <c r="F5494" t="s">
        <v>15829</v>
      </c>
      <c r="G5494" t="s">
        <v>1161</v>
      </c>
      <c r="H5494" t="s">
        <v>143</v>
      </c>
      <c r="I5494" t="s">
        <v>136</v>
      </c>
      <c r="J5494" t="s">
        <v>137</v>
      </c>
      <c r="K5494" t="s">
        <v>163</v>
      </c>
      <c r="L5494" t="s">
        <v>15830</v>
      </c>
      <c r="M5494" t="s">
        <v>15831</v>
      </c>
      <c r="N5494">
        <v>0.71472222200000002</v>
      </c>
      <c r="O5494">
        <v>0</v>
      </c>
      <c r="P5494">
        <v>15066</v>
      </c>
      <c r="Q5494">
        <v>0</v>
      </c>
      <c r="R5494">
        <v>0</v>
      </c>
      <c r="S5494">
        <v>10</v>
      </c>
      <c r="T5494">
        <v>1824</v>
      </c>
      <c r="U5494">
        <v>0</v>
      </c>
      <c r="V5494">
        <v>12</v>
      </c>
      <c r="W5494">
        <v>0</v>
      </c>
      <c r="X5494">
        <v>2005.9148684701097</v>
      </c>
      <c r="Y5494">
        <v>0</v>
      </c>
      <c r="Z5494">
        <v>0</v>
      </c>
      <c r="AA5494">
        <v>104.40215364142576</v>
      </c>
      <c r="AB5494">
        <v>588.88253139984818</v>
      </c>
      <c r="AC5494">
        <v>0</v>
      </c>
      <c r="AD5494">
        <v>67.948961591717563</v>
      </c>
      <c r="AE5494">
        <v>2767.1485151031015</v>
      </c>
    </row>
    <row r="5495" spans="1:31" x14ac:dyDescent="0.25">
      <c r="A5495">
        <v>2392442</v>
      </c>
      <c r="B5495">
        <v>1</v>
      </c>
      <c r="C5495" t="s">
        <v>80</v>
      </c>
      <c r="D5495" t="s">
        <v>96</v>
      </c>
      <c r="E5495" t="s">
        <v>157</v>
      </c>
      <c r="F5495" t="s">
        <v>15832</v>
      </c>
      <c r="G5495" t="s">
        <v>254</v>
      </c>
      <c r="H5495" t="s">
        <v>135</v>
      </c>
      <c r="I5495" t="s">
        <v>136</v>
      </c>
      <c r="J5495" t="s">
        <v>137</v>
      </c>
      <c r="K5495" t="s">
        <v>163</v>
      </c>
      <c r="L5495" t="s">
        <v>15833</v>
      </c>
      <c r="M5495" t="s">
        <v>15834</v>
      </c>
      <c r="N5495">
        <v>1.4044444439999999</v>
      </c>
      <c r="O5495">
        <v>0</v>
      </c>
      <c r="P5495">
        <v>45</v>
      </c>
      <c r="Q5495">
        <v>0</v>
      </c>
      <c r="R5495">
        <v>0</v>
      </c>
      <c r="S5495">
        <v>0</v>
      </c>
      <c r="T5495">
        <v>2</v>
      </c>
      <c r="U5495">
        <v>0</v>
      </c>
      <c r="V5495">
        <v>0</v>
      </c>
      <c r="W5495">
        <v>0</v>
      </c>
      <c r="X5495">
        <v>23.03463609963261</v>
      </c>
      <c r="Y5495">
        <v>0</v>
      </c>
      <c r="Z5495">
        <v>0</v>
      </c>
      <c r="AA5495">
        <v>0</v>
      </c>
      <c r="AB5495">
        <v>0.6238980639643501</v>
      </c>
      <c r="AC5495">
        <v>0</v>
      </c>
      <c r="AD5495">
        <v>0</v>
      </c>
      <c r="AE5495">
        <v>23.658534163596961</v>
      </c>
    </row>
    <row r="5496" spans="1:31" x14ac:dyDescent="0.25">
      <c r="A5496">
        <v>2392216</v>
      </c>
      <c r="B5496">
        <v>1</v>
      </c>
      <c r="C5496" t="s">
        <v>81</v>
      </c>
      <c r="D5496" t="s">
        <v>128</v>
      </c>
      <c r="E5496" t="s">
        <v>153</v>
      </c>
      <c r="F5496" t="s">
        <v>2447</v>
      </c>
      <c r="G5496" t="s">
        <v>162</v>
      </c>
      <c r="H5496" t="s">
        <v>143</v>
      </c>
      <c r="I5496" t="s">
        <v>136</v>
      </c>
      <c r="J5496" t="s">
        <v>137</v>
      </c>
      <c r="K5496" t="s">
        <v>163</v>
      </c>
      <c r="L5496" t="s">
        <v>15835</v>
      </c>
      <c r="M5496" t="s">
        <v>15836</v>
      </c>
      <c r="N5496">
        <v>0.28388888800000001</v>
      </c>
      <c r="O5496">
        <v>11</v>
      </c>
      <c r="P5496">
        <v>93</v>
      </c>
      <c r="Q5496">
        <v>35</v>
      </c>
      <c r="R5496">
        <v>15</v>
      </c>
      <c r="S5496">
        <v>4</v>
      </c>
      <c r="T5496">
        <v>9</v>
      </c>
      <c r="U5496">
        <v>0</v>
      </c>
      <c r="V5496">
        <v>0</v>
      </c>
      <c r="W5496">
        <v>0.85194093143407512</v>
      </c>
      <c r="X5496">
        <v>2.75275024756708</v>
      </c>
      <c r="Y5496">
        <v>4.5944413304808203</v>
      </c>
      <c r="Z5496">
        <v>1.1620491282453203</v>
      </c>
      <c r="AA5496">
        <v>1.4870561586720157</v>
      </c>
      <c r="AB5496">
        <v>0.97299228776231628</v>
      </c>
      <c r="AC5496">
        <v>0</v>
      </c>
      <c r="AD5496">
        <v>0</v>
      </c>
      <c r="AE5496">
        <v>11.821230084161627</v>
      </c>
    </row>
    <row r="5497" spans="1:31" x14ac:dyDescent="0.25">
      <c r="A5497">
        <v>2392425</v>
      </c>
      <c r="B5497">
        <v>1</v>
      </c>
      <c r="C5497" t="s">
        <v>80</v>
      </c>
      <c r="D5497" t="s">
        <v>94</v>
      </c>
      <c r="E5497" t="s">
        <v>157</v>
      </c>
      <c r="F5497" t="s">
        <v>15837</v>
      </c>
      <c r="G5497" t="s">
        <v>272</v>
      </c>
      <c r="H5497" t="s">
        <v>135</v>
      </c>
      <c r="I5497" t="s">
        <v>136</v>
      </c>
      <c r="J5497" t="s">
        <v>137</v>
      </c>
      <c r="K5497" t="s">
        <v>163</v>
      </c>
      <c r="L5497" t="s">
        <v>15838</v>
      </c>
      <c r="M5497" t="s">
        <v>15839</v>
      </c>
      <c r="N5497">
        <v>1.561111111</v>
      </c>
      <c r="O5497">
        <v>0</v>
      </c>
      <c r="P5497">
        <v>46</v>
      </c>
      <c r="Q5497">
        <v>0</v>
      </c>
      <c r="R5497">
        <v>0</v>
      </c>
      <c r="S5497">
        <v>0</v>
      </c>
      <c r="T5497">
        <v>12</v>
      </c>
      <c r="U5497">
        <v>0</v>
      </c>
      <c r="V5497">
        <v>0</v>
      </c>
      <c r="W5497">
        <v>0</v>
      </c>
      <c r="X5497">
        <v>24.144840350345838</v>
      </c>
      <c r="Y5497">
        <v>0</v>
      </c>
      <c r="Z5497">
        <v>0</v>
      </c>
      <c r="AA5497">
        <v>0</v>
      </c>
      <c r="AB5497">
        <v>13.252719749927163</v>
      </c>
      <c r="AC5497">
        <v>0</v>
      </c>
      <c r="AD5497">
        <v>0</v>
      </c>
      <c r="AE5497">
        <v>37.397560100272997</v>
      </c>
    </row>
    <row r="5498" spans="1:31" x14ac:dyDescent="0.25">
      <c r="A5498">
        <v>2392402</v>
      </c>
      <c r="B5498">
        <v>1</v>
      </c>
      <c r="C5498" t="s">
        <v>80</v>
      </c>
      <c r="D5498" t="s">
        <v>99</v>
      </c>
      <c r="E5498" t="s">
        <v>181</v>
      </c>
      <c r="F5498" t="s">
        <v>15840</v>
      </c>
      <c r="G5498" t="s">
        <v>231</v>
      </c>
      <c r="H5498" t="s">
        <v>135</v>
      </c>
      <c r="I5498" t="s">
        <v>136</v>
      </c>
      <c r="J5498" t="s">
        <v>137</v>
      </c>
      <c r="K5498" t="s">
        <v>163</v>
      </c>
      <c r="L5498" t="s">
        <v>15841</v>
      </c>
      <c r="M5498" t="s">
        <v>15842</v>
      </c>
      <c r="N5498">
        <v>2.9397222219999999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0.78335713139452789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0.78335713139452789</v>
      </c>
    </row>
    <row r="5499" spans="1:31" x14ac:dyDescent="0.25">
      <c r="A5499">
        <v>2392379</v>
      </c>
      <c r="B5499">
        <v>1</v>
      </c>
      <c r="C5499" t="s">
        <v>80</v>
      </c>
      <c r="D5499" t="s">
        <v>93</v>
      </c>
      <c r="E5499" t="s">
        <v>132</v>
      </c>
      <c r="F5499" t="s">
        <v>15843</v>
      </c>
      <c r="G5499" t="s">
        <v>297</v>
      </c>
      <c r="H5499" t="s">
        <v>135</v>
      </c>
      <c r="I5499" t="s">
        <v>136</v>
      </c>
      <c r="J5499" t="s">
        <v>137</v>
      </c>
      <c r="K5499" t="s">
        <v>163</v>
      </c>
      <c r="L5499" t="s">
        <v>15844</v>
      </c>
      <c r="M5499" t="s">
        <v>15845</v>
      </c>
      <c r="N5499">
        <v>0.46472222200000002</v>
      </c>
      <c r="O5499">
        <v>0</v>
      </c>
      <c r="P5499">
        <v>41</v>
      </c>
      <c r="Q5499">
        <v>0</v>
      </c>
      <c r="R5499">
        <v>5</v>
      </c>
      <c r="S5499">
        <v>0</v>
      </c>
      <c r="T5499">
        <v>5</v>
      </c>
      <c r="U5499">
        <v>0</v>
      </c>
      <c r="V5499">
        <v>0</v>
      </c>
      <c r="W5499">
        <v>0</v>
      </c>
      <c r="X5499">
        <v>4.5808371907890164</v>
      </c>
      <c r="Y5499">
        <v>0</v>
      </c>
      <c r="Z5499">
        <v>1.2155418756718066</v>
      </c>
      <c r="AA5499">
        <v>0</v>
      </c>
      <c r="AB5499">
        <v>2.7953898138801248</v>
      </c>
      <c r="AC5499">
        <v>0</v>
      </c>
      <c r="AD5499">
        <v>0</v>
      </c>
      <c r="AE5499">
        <v>8.5917688803409469</v>
      </c>
    </row>
    <row r="5500" spans="1:31" x14ac:dyDescent="0.25">
      <c r="A5500">
        <v>2392233</v>
      </c>
      <c r="B5500">
        <v>1</v>
      </c>
      <c r="C5500" t="s">
        <v>80</v>
      </c>
      <c r="D5500" t="s">
        <v>84</v>
      </c>
      <c r="E5500" t="s">
        <v>181</v>
      </c>
      <c r="F5500" t="s">
        <v>15846</v>
      </c>
      <c r="G5500" t="s">
        <v>231</v>
      </c>
      <c r="H5500" t="s">
        <v>135</v>
      </c>
      <c r="I5500" t="s">
        <v>136</v>
      </c>
      <c r="J5500" t="s">
        <v>137</v>
      </c>
      <c r="K5500" t="s">
        <v>163</v>
      </c>
      <c r="L5500" t="s">
        <v>15847</v>
      </c>
      <c r="M5500" t="s">
        <v>15848</v>
      </c>
      <c r="N5500">
        <v>2.7861111109999999</v>
      </c>
      <c r="O5500">
        <v>0</v>
      </c>
      <c r="P5500">
        <v>6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3.9979595026181083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3.9979595026181083</v>
      </c>
    </row>
    <row r="5501" spans="1:31" x14ac:dyDescent="0.25">
      <c r="A5501">
        <v>2392316</v>
      </c>
      <c r="B5501">
        <v>1</v>
      </c>
      <c r="C5501" t="s">
        <v>80</v>
      </c>
      <c r="D5501" t="s">
        <v>97</v>
      </c>
      <c r="E5501" t="s">
        <v>279</v>
      </c>
      <c r="F5501" t="s">
        <v>15849</v>
      </c>
      <c r="G5501" t="s">
        <v>4197</v>
      </c>
      <c r="H5501" t="s">
        <v>143</v>
      </c>
      <c r="I5501" t="s">
        <v>136</v>
      </c>
      <c r="J5501" t="s">
        <v>137</v>
      </c>
      <c r="K5501" t="s">
        <v>163</v>
      </c>
      <c r="L5501" t="s">
        <v>15850</v>
      </c>
      <c r="M5501" t="s">
        <v>15851</v>
      </c>
      <c r="N5501">
        <v>1.914722222</v>
      </c>
      <c r="O5501">
        <v>4</v>
      </c>
      <c r="P5501">
        <v>358</v>
      </c>
      <c r="Q5501">
        <v>5</v>
      </c>
      <c r="R5501">
        <v>67</v>
      </c>
      <c r="S5501">
        <v>9</v>
      </c>
      <c r="T5501">
        <v>47</v>
      </c>
      <c r="U5501">
        <v>1</v>
      </c>
      <c r="V5501">
        <v>0</v>
      </c>
      <c r="W5501">
        <v>344.06162984726888</v>
      </c>
      <c r="X5501">
        <v>263.42505361382479</v>
      </c>
      <c r="Y5501">
        <v>523.41279697143523</v>
      </c>
      <c r="Z5501">
        <v>29.894807365051136</v>
      </c>
      <c r="AA5501">
        <v>46.727769224404128</v>
      </c>
      <c r="AB5501">
        <v>139.65761582544079</v>
      </c>
      <c r="AC5501">
        <v>286.42065932522746</v>
      </c>
      <c r="AD5501">
        <v>0</v>
      </c>
      <c r="AE5501">
        <v>1633.6003321726523</v>
      </c>
    </row>
    <row r="5502" spans="1:31" x14ac:dyDescent="0.25">
      <c r="A5502">
        <v>2392279</v>
      </c>
      <c r="B5502">
        <v>1</v>
      </c>
      <c r="C5502" t="s">
        <v>81</v>
      </c>
      <c r="D5502" t="s">
        <v>113</v>
      </c>
      <c r="E5502" t="s">
        <v>141</v>
      </c>
      <c r="F5502" t="s">
        <v>15852</v>
      </c>
      <c r="G5502" t="s">
        <v>206</v>
      </c>
      <c r="H5502" t="s">
        <v>143</v>
      </c>
      <c r="I5502" t="s">
        <v>136</v>
      </c>
      <c r="J5502" t="s">
        <v>137</v>
      </c>
      <c r="K5502" t="s">
        <v>163</v>
      </c>
      <c r="L5502" t="s">
        <v>15853</v>
      </c>
      <c r="M5502" t="s">
        <v>15854</v>
      </c>
      <c r="N5502">
        <v>1.725833333</v>
      </c>
      <c r="O5502">
        <v>0</v>
      </c>
      <c r="P5502">
        <v>408</v>
      </c>
      <c r="Q5502">
        <v>0</v>
      </c>
      <c r="R5502">
        <v>9</v>
      </c>
      <c r="S5502">
        <v>0</v>
      </c>
      <c r="T5502">
        <v>18</v>
      </c>
      <c r="U5502">
        <v>0</v>
      </c>
      <c r="V5502">
        <v>0</v>
      </c>
      <c r="W5502">
        <v>0</v>
      </c>
      <c r="X5502">
        <v>72.306439753738971</v>
      </c>
      <c r="Y5502">
        <v>0</v>
      </c>
      <c r="Z5502">
        <v>8.2140733268874513</v>
      </c>
      <c r="AA5502">
        <v>0</v>
      </c>
      <c r="AB5502">
        <v>11.7572967619226</v>
      </c>
      <c r="AC5502">
        <v>0</v>
      </c>
      <c r="AD5502">
        <v>0</v>
      </c>
      <c r="AE5502">
        <v>92.277809842549019</v>
      </c>
    </row>
    <row r="5503" spans="1:31" x14ac:dyDescent="0.25">
      <c r="A5503">
        <v>2392362</v>
      </c>
      <c r="B5503">
        <v>1</v>
      </c>
      <c r="C5503" t="s">
        <v>80</v>
      </c>
      <c r="D5503" t="s">
        <v>101</v>
      </c>
      <c r="E5503" t="s">
        <v>141</v>
      </c>
      <c r="F5503" t="s">
        <v>12036</v>
      </c>
      <c r="G5503" t="s">
        <v>162</v>
      </c>
      <c r="H5503" t="s">
        <v>143</v>
      </c>
      <c r="I5503" t="s">
        <v>136</v>
      </c>
      <c r="J5503" t="s">
        <v>137</v>
      </c>
      <c r="K5503" t="s">
        <v>163</v>
      </c>
      <c r="L5503" t="s">
        <v>15855</v>
      </c>
      <c r="M5503" t="s">
        <v>15856</v>
      </c>
      <c r="N5503">
        <v>1.056944444</v>
      </c>
      <c r="O5503">
        <v>0</v>
      </c>
      <c r="P5503">
        <v>931</v>
      </c>
      <c r="Q5503">
        <v>0</v>
      </c>
      <c r="R5503">
        <v>0</v>
      </c>
      <c r="S5503">
        <v>0</v>
      </c>
      <c r="T5503">
        <v>95</v>
      </c>
      <c r="U5503">
        <v>0</v>
      </c>
      <c r="V5503">
        <v>0</v>
      </c>
      <c r="W5503">
        <v>0</v>
      </c>
      <c r="X5503">
        <v>162.87363664125689</v>
      </c>
      <c r="Y5503">
        <v>0</v>
      </c>
      <c r="Z5503">
        <v>0</v>
      </c>
      <c r="AA5503">
        <v>0</v>
      </c>
      <c r="AB5503">
        <v>160.56393449753136</v>
      </c>
      <c r="AC5503">
        <v>0</v>
      </c>
      <c r="AD5503">
        <v>0</v>
      </c>
      <c r="AE5503">
        <v>323.43757113878826</v>
      </c>
    </row>
    <row r="5504" spans="1:31" x14ac:dyDescent="0.25">
      <c r="A5504">
        <v>2392176</v>
      </c>
      <c r="B5504">
        <v>1</v>
      </c>
      <c r="C5504" t="s">
        <v>80</v>
      </c>
      <c r="D5504" t="s">
        <v>94</v>
      </c>
      <c r="E5504" t="s">
        <v>141</v>
      </c>
      <c r="F5504" t="s">
        <v>15857</v>
      </c>
      <c r="G5504" t="s">
        <v>134</v>
      </c>
      <c r="H5504" t="s">
        <v>143</v>
      </c>
      <c r="I5504" t="s">
        <v>136</v>
      </c>
      <c r="J5504" t="s">
        <v>137</v>
      </c>
      <c r="K5504" t="s">
        <v>138</v>
      </c>
      <c r="L5504" t="s">
        <v>15858</v>
      </c>
      <c r="M5504" t="s">
        <v>15859</v>
      </c>
      <c r="N5504">
        <v>2.5233333330000001</v>
      </c>
      <c r="O5504">
        <v>0</v>
      </c>
      <c r="P5504">
        <v>0</v>
      </c>
      <c r="Q5504">
        <v>0</v>
      </c>
      <c r="R5504">
        <v>13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5.5033490140167132</v>
      </c>
      <c r="AA5504">
        <v>0</v>
      </c>
      <c r="AB5504">
        <v>4.2192996164999332</v>
      </c>
      <c r="AC5504">
        <v>0</v>
      </c>
      <c r="AD5504">
        <v>0</v>
      </c>
      <c r="AE5504">
        <v>9.7226486305166464</v>
      </c>
    </row>
    <row r="5505" spans="1:31" x14ac:dyDescent="0.25">
      <c r="A5505">
        <v>2392070</v>
      </c>
      <c r="B5505">
        <v>1</v>
      </c>
      <c r="C5505" t="s">
        <v>80</v>
      </c>
      <c r="D5505" t="s">
        <v>90</v>
      </c>
      <c r="E5505" t="s">
        <v>132</v>
      </c>
      <c r="F5505" t="s">
        <v>11994</v>
      </c>
      <c r="G5505" t="s">
        <v>147</v>
      </c>
      <c r="H5505" t="s">
        <v>135</v>
      </c>
      <c r="I5505" t="s">
        <v>136</v>
      </c>
      <c r="J5505" t="s">
        <v>5</v>
      </c>
      <c r="K5505" t="s">
        <v>138</v>
      </c>
      <c r="L5505" t="s">
        <v>15860</v>
      </c>
      <c r="M5505" t="s">
        <v>15861</v>
      </c>
      <c r="N5505">
        <v>1.9258333329999999</v>
      </c>
      <c r="O5505">
        <v>0</v>
      </c>
      <c r="P5505">
        <v>1270</v>
      </c>
      <c r="Q5505">
        <v>0</v>
      </c>
      <c r="R5505">
        <v>0</v>
      </c>
      <c r="S5505">
        <v>0</v>
      </c>
      <c r="T5505">
        <v>107</v>
      </c>
      <c r="U5505">
        <v>0</v>
      </c>
      <c r="V5505">
        <v>0</v>
      </c>
      <c r="W5505">
        <v>0</v>
      </c>
      <c r="X5505">
        <v>421.04229157472304</v>
      </c>
      <c r="Y5505">
        <v>0</v>
      </c>
      <c r="Z5505">
        <v>0</v>
      </c>
      <c r="AA5505">
        <v>0</v>
      </c>
      <c r="AB5505">
        <v>132.27599605016806</v>
      </c>
      <c r="AC5505">
        <v>0</v>
      </c>
      <c r="AD5505">
        <v>0</v>
      </c>
      <c r="AE5505">
        <v>553.31828762489113</v>
      </c>
    </row>
    <row r="5506" spans="1:31" x14ac:dyDescent="0.25">
      <c r="A5506">
        <v>2392488</v>
      </c>
      <c r="B5506">
        <v>1</v>
      </c>
      <c r="C5506" t="s">
        <v>80</v>
      </c>
      <c r="D5506" t="s">
        <v>88</v>
      </c>
      <c r="E5506" t="s">
        <v>181</v>
      </c>
      <c r="F5506" t="s">
        <v>15862</v>
      </c>
      <c r="G5506" t="s">
        <v>235</v>
      </c>
      <c r="H5506" t="s">
        <v>135</v>
      </c>
      <c r="I5506" t="s">
        <v>136</v>
      </c>
      <c r="J5506" t="s">
        <v>3</v>
      </c>
      <c r="K5506" t="s">
        <v>163</v>
      </c>
      <c r="L5506" t="s">
        <v>15863</v>
      </c>
      <c r="M5506" t="s">
        <v>15864</v>
      </c>
      <c r="N5506">
        <v>5.2533333329999996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1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0.86563374905267998</v>
      </c>
      <c r="AC5506">
        <v>0</v>
      </c>
      <c r="AD5506">
        <v>0</v>
      </c>
      <c r="AE5506">
        <v>0.86563374905267998</v>
      </c>
    </row>
    <row r="5507" spans="1:31" x14ac:dyDescent="0.25">
      <c r="A5507">
        <v>2392110</v>
      </c>
      <c r="B5507">
        <v>1</v>
      </c>
      <c r="C5507" t="s">
        <v>80</v>
      </c>
      <c r="D5507" t="s">
        <v>103</v>
      </c>
      <c r="E5507" t="s">
        <v>325</v>
      </c>
      <c r="F5507" t="s">
        <v>4802</v>
      </c>
      <c r="G5507" t="s">
        <v>162</v>
      </c>
      <c r="H5507" t="s">
        <v>143</v>
      </c>
      <c r="I5507" t="s">
        <v>417</v>
      </c>
      <c r="J5507" t="s">
        <v>137</v>
      </c>
      <c r="K5507" t="s">
        <v>163</v>
      </c>
      <c r="L5507" t="s">
        <v>15865</v>
      </c>
      <c r="M5507" t="s">
        <v>15866</v>
      </c>
      <c r="N5507">
        <v>3.3070277000000002E-2</v>
      </c>
      <c r="O5507">
        <v>1</v>
      </c>
      <c r="P5507">
        <v>1650</v>
      </c>
      <c r="Q5507">
        <v>36</v>
      </c>
      <c r="R5507">
        <v>178</v>
      </c>
      <c r="S5507">
        <v>18</v>
      </c>
      <c r="T5507">
        <v>196</v>
      </c>
      <c r="U5507">
        <v>2</v>
      </c>
      <c r="V5507">
        <v>0</v>
      </c>
      <c r="W5507">
        <v>5.6175934653902781E-3</v>
      </c>
      <c r="X5507">
        <v>11.013192073326818</v>
      </c>
      <c r="Y5507">
        <v>2.454260188256963</v>
      </c>
      <c r="Z5507">
        <v>5.2256742905868716</v>
      </c>
      <c r="AA5507">
        <v>1.6325585141874477</v>
      </c>
      <c r="AB5507">
        <v>4.6993353935625208</v>
      </c>
      <c r="AC5507">
        <v>15.35680290201935</v>
      </c>
      <c r="AD5507">
        <v>0</v>
      </c>
      <c r="AE5507">
        <v>40.38744095540536</v>
      </c>
    </row>
    <row r="5508" spans="1:31" x14ac:dyDescent="0.25">
      <c r="A5508">
        <v>2392090</v>
      </c>
      <c r="B5508">
        <v>1</v>
      </c>
      <c r="C5508" t="s">
        <v>81</v>
      </c>
      <c r="D5508" t="s">
        <v>123</v>
      </c>
      <c r="E5508" t="s">
        <v>141</v>
      </c>
      <c r="F5508" t="s">
        <v>15867</v>
      </c>
      <c r="G5508" t="s">
        <v>134</v>
      </c>
      <c r="H5508" t="s">
        <v>143</v>
      </c>
      <c r="I5508" t="s">
        <v>136</v>
      </c>
      <c r="J5508" t="s">
        <v>137</v>
      </c>
      <c r="K5508" t="s">
        <v>138</v>
      </c>
      <c r="L5508" t="s">
        <v>15868</v>
      </c>
      <c r="M5508" t="s">
        <v>15869</v>
      </c>
      <c r="N5508">
        <v>8.1897222220000003</v>
      </c>
      <c r="O5508">
        <v>10</v>
      </c>
      <c r="P5508">
        <v>13</v>
      </c>
      <c r="Q5508">
        <v>204</v>
      </c>
      <c r="R5508">
        <v>146</v>
      </c>
      <c r="S5508">
        <v>47</v>
      </c>
      <c r="T5508">
        <v>22</v>
      </c>
      <c r="U5508">
        <v>0</v>
      </c>
      <c r="V5508">
        <v>0</v>
      </c>
      <c r="W5508">
        <v>24.031363814800493</v>
      </c>
      <c r="X5508">
        <v>25.354490372984561</v>
      </c>
      <c r="Y5508">
        <v>606.93433379305077</v>
      </c>
      <c r="Z5508">
        <v>342.92311462793884</v>
      </c>
      <c r="AA5508">
        <v>270.34305562868121</v>
      </c>
      <c r="AB5508">
        <v>175.16542573152756</v>
      </c>
      <c r="AC5508">
        <v>0</v>
      </c>
      <c r="AD5508">
        <v>0</v>
      </c>
      <c r="AE5508">
        <v>1444.7517839689835</v>
      </c>
    </row>
    <row r="5509" spans="1:31" x14ac:dyDescent="0.25">
      <c r="A5509">
        <v>2392482</v>
      </c>
      <c r="B5509">
        <v>1</v>
      </c>
      <c r="C5509" t="s">
        <v>80</v>
      </c>
      <c r="D5509" t="s">
        <v>101</v>
      </c>
      <c r="E5509" t="s">
        <v>157</v>
      </c>
      <c r="F5509" t="s">
        <v>4520</v>
      </c>
      <c r="G5509" t="s">
        <v>254</v>
      </c>
      <c r="H5509" t="s">
        <v>135</v>
      </c>
      <c r="I5509" t="s">
        <v>136</v>
      </c>
      <c r="J5509" t="s">
        <v>137</v>
      </c>
      <c r="K5509" t="s">
        <v>163</v>
      </c>
      <c r="L5509" t="s">
        <v>15870</v>
      </c>
      <c r="M5509" t="s">
        <v>15871</v>
      </c>
      <c r="N5509">
        <v>1.3208333329999999</v>
      </c>
      <c r="O5509">
        <v>0</v>
      </c>
      <c r="P5509">
        <v>14</v>
      </c>
      <c r="Q5509">
        <v>0</v>
      </c>
      <c r="R5509">
        <v>1</v>
      </c>
      <c r="S5509">
        <v>0</v>
      </c>
      <c r="T5509">
        <v>10</v>
      </c>
      <c r="U5509">
        <v>0</v>
      </c>
      <c r="V5509">
        <v>0</v>
      </c>
      <c r="W5509">
        <v>0</v>
      </c>
      <c r="X5509">
        <v>5.8239245980735106</v>
      </c>
      <c r="Y5509">
        <v>0</v>
      </c>
      <c r="Z5509">
        <v>0.91940152524434982</v>
      </c>
      <c r="AA5509">
        <v>0</v>
      </c>
      <c r="AB5509">
        <v>5.7410613312168461</v>
      </c>
      <c r="AC5509">
        <v>0</v>
      </c>
      <c r="AD5509">
        <v>0</v>
      </c>
      <c r="AE5509">
        <v>12.484387454534707</v>
      </c>
    </row>
    <row r="5510" spans="1:31" x14ac:dyDescent="0.25">
      <c r="A5510">
        <v>2392445</v>
      </c>
      <c r="B5510">
        <v>1</v>
      </c>
      <c r="C5510" t="s">
        <v>81</v>
      </c>
      <c r="D5510" t="s">
        <v>120</v>
      </c>
      <c r="E5510" t="s">
        <v>132</v>
      </c>
      <c r="F5510" t="s">
        <v>15872</v>
      </c>
      <c r="G5510" t="s">
        <v>187</v>
      </c>
      <c r="H5510" t="s">
        <v>135</v>
      </c>
      <c r="I5510" t="s">
        <v>136</v>
      </c>
      <c r="J5510" t="s">
        <v>137</v>
      </c>
      <c r="K5510" t="s">
        <v>163</v>
      </c>
      <c r="L5510" t="s">
        <v>15873</v>
      </c>
      <c r="M5510" t="s">
        <v>15874</v>
      </c>
      <c r="N5510">
        <v>0.57805555500000005</v>
      </c>
      <c r="O5510">
        <v>0</v>
      </c>
      <c r="P5510">
        <v>141</v>
      </c>
      <c r="Q5510">
        <v>0</v>
      </c>
      <c r="R5510">
        <v>20</v>
      </c>
      <c r="S5510">
        <v>0</v>
      </c>
      <c r="T5510">
        <v>9</v>
      </c>
      <c r="U5510">
        <v>0</v>
      </c>
      <c r="V5510">
        <v>0</v>
      </c>
      <c r="W5510">
        <v>0</v>
      </c>
      <c r="X5510">
        <v>14.960461886639335</v>
      </c>
      <c r="Y5510">
        <v>0</v>
      </c>
      <c r="Z5510">
        <v>7.7975907873200159</v>
      </c>
      <c r="AA5510">
        <v>0</v>
      </c>
      <c r="AB5510">
        <v>2.1039794529419962</v>
      </c>
      <c r="AC5510">
        <v>0</v>
      </c>
      <c r="AD5510">
        <v>0</v>
      </c>
      <c r="AE5510">
        <v>24.862032126901347</v>
      </c>
    </row>
    <row r="5511" spans="1:31" x14ac:dyDescent="0.25">
      <c r="A5511">
        <v>2392302</v>
      </c>
      <c r="B5511">
        <v>1</v>
      </c>
      <c r="C5511" t="s">
        <v>80</v>
      </c>
      <c r="D5511" t="s">
        <v>85</v>
      </c>
      <c r="E5511" t="s">
        <v>132</v>
      </c>
      <c r="F5511" t="s">
        <v>15875</v>
      </c>
      <c r="G5511" t="s">
        <v>147</v>
      </c>
      <c r="H5511" t="s">
        <v>135</v>
      </c>
      <c r="I5511" t="s">
        <v>136</v>
      </c>
      <c r="J5511" t="s">
        <v>137</v>
      </c>
      <c r="K5511" t="s">
        <v>138</v>
      </c>
      <c r="L5511" t="s">
        <v>15876</v>
      </c>
      <c r="M5511" t="s">
        <v>15877</v>
      </c>
      <c r="N5511">
        <v>0.60777777700000002</v>
      </c>
      <c r="O5511">
        <v>0</v>
      </c>
      <c r="P5511">
        <v>505</v>
      </c>
      <c r="Q5511">
        <v>0</v>
      </c>
      <c r="R5511">
        <v>0</v>
      </c>
      <c r="S5511">
        <v>0</v>
      </c>
      <c r="T5511">
        <v>72</v>
      </c>
      <c r="U5511">
        <v>0</v>
      </c>
      <c r="V5511">
        <v>0</v>
      </c>
      <c r="W5511">
        <v>0</v>
      </c>
      <c r="X5511">
        <v>67.988648413304531</v>
      </c>
      <c r="Y5511">
        <v>0</v>
      </c>
      <c r="Z5511">
        <v>0</v>
      </c>
      <c r="AA5511">
        <v>0</v>
      </c>
      <c r="AB5511">
        <v>40.203360073746467</v>
      </c>
      <c r="AC5511">
        <v>0</v>
      </c>
      <c r="AD5511">
        <v>0</v>
      </c>
      <c r="AE5511">
        <v>108.192008487051</v>
      </c>
    </row>
    <row r="5512" spans="1:31" x14ac:dyDescent="0.25">
      <c r="A5512">
        <v>2392047</v>
      </c>
      <c r="B5512">
        <v>1</v>
      </c>
      <c r="C5512" t="s">
        <v>80</v>
      </c>
      <c r="D5512" t="s">
        <v>84</v>
      </c>
      <c r="E5512" t="s">
        <v>157</v>
      </c>
      <c r="F5512" t="s">
        <v>9928</v>
      </c>
      <c r="G5512" t="s">
        <v>272</v>
      </c>
      <c r="H5512" t="s">
        <v>135</v>
      </c>
      <c r="I5512" t="s">
        <v>136</v>
      </c>
      <c r="J5512" t="s">
        <v>137</v>
      </c>
      <c r="K5512" t="s">
        <v>163</v>
      </c>
      <c r="L5512" t="s">
        <v>15878</v>
      </c>
      <c r="M5512" t="s">
        <v>15879</v>
      </c>
      <c r="N5512">
        <v>0.51888888799999999</v>
      </c>
      <c r="O5512">
        <v>0</v>
      </c>
      <c r="P5512">
        <v>6</v>
      </c>
      <c r="Q5512">
        <v>0</v>
      </c>
      <c r="R5512">
        <v>0</v>
      </c>
      <c r="S5512">
        <v>0</v>
      </c>
      <c r="T5512">
        <v>55</v>
      </c>
      <c r="U5512">
        <v>0</v>
      </c>
      <c r="V5512">
        <v>1</v>
      </c>
      <c r="W5512">
        <v>0</v>
      </c>
      <c r="X5512">
        <v>0.12367830655882003</v>
      </c>
      <c r="Y5512">
        <v>0</v>
      </c>
      <c r="Z5512">
        <v>0</v>
      </c>
      <c r="AA5512">
        <v>0</v>
      </c>
      <c r="AB5512">
        <v>7.4794679611698474</v>
      </c>
      <c r="AC5512">
        <v>0</v>
      </c>
      <c r="AD5512">
        <v>1.2906669181117405</v>
      </c>
      <c r="AE5512">
        <v>8.8938131858404077</v>
      </c>
    </row>
    <row r="5513" spans="1:31" x14ac:dyDescent="0.25">
      <c r="A5513">
        <v>2392196</v>
      </c>
      <c r="B5513">
        <v>1</v>
      </c>
      <c r="C5513" t="s">
        <v>80</v>
      </c>
      <c r="D5513" t="s">
        <v>93</v>
      </c>
      <c r="E5513" t="s">
        <v>181</v>
      </c>
      <c r="F5513" t="s">
        <v>4589</v>
      </c>
      <c r="G5513" t="s">
        <v>580</v>
      </c>
      <c r="H5513" t="s">
        <v>135</v>
      </c>
      <c r="I5513" t="s">
        <v>136</v>
      </c>
      <c r="J5513" t="s">
        <v>137</v>
      </c>
      <c r="K5513" t="s">
        <v>163</v>
      </c>
      <c r="L5513" t="s">
        <v>15880</v>
      </c>
      <c r="M5513" t="s">
        <v>15881</v>
      </c>
      <c r="N5513">
        <v>1.551111111</v>
      </c>
      <c r="O5513">
        <v>0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</row>
    <row r="5514" spans="1:31" x14ac:dyDescent="0.25">
      <c r="A5514">
        <v>2392428</v>
      </c>
      <c r="B5514">
        <v>1</v>
      </c>
      <c r="C5514" t="s">
        <v>80</v>
      </c>
      <c r="D5514" t="s">
        <v>83</v>
      </c>
      <c r="E5514" t="s">
        <v>181</v>
      </c>
      <c r="F5514" t="s">
        <v>15882</v>
      </c>
      <c r="G5514" t="s">
        <v>224</v>
      </c>
      <c r="H5514" t="s">
        <v>135</v>
      </c>
      <c r="I5514" t="s">
        <v>136</v>
      </c>
      <c r="J5514" t="s">
        <v>137</v>
      </c>
      <c r="K5514" t="s">
        <v>163</v>
      </c>
      <c r="L5514" t="s">
        <v>15560</v>
      </c>
      <c r="M5514" t="s">
        <v>15883</v>
      </c>
      <c r="N5514">
        <v>1.3305555549999999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22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22.977048874367092</v>
      </c>
      <c r="AC5514">
        <v>0</v>
      </c>
      <c r="AD5514">
        <v>0</v>
      </c>
      <c r="AE5514">
        <v>22.977048874367092</v>
      </c>
    </row>
    <row r="5515" spans="1:31" x14ac:dyDescent="0.25">
      <c r="A5515">
        <v>2392079</v>
      </c>
      <c r="B5515">
        <v>1</v>
      </c>
      <c r="C5515" t="s">
        <v>80</v>
      </c>
      <c r="D5515" t="s">
        <v>94</v>
      </c>
      <c r="E5515" t="s">
        <v>157</v>
      </c>
      <c r="F5515" t="s">
        <v>15884</v>
      </c>
      <c r="G5515" t="s">
        <v>235</v>
      </c>
      <c r="H5515" t="s">
        <v>135</v>
      </c>
      <c r="I5515" t="s">
        <v>136</v>
      </c>
      <c r="J5515" t="s">
        <v>3</v>
      </c>
      <c r="K5515" t="s">
        <v>163</v>
      </c>
      <c r="L5515" t="s">
        <v>15885</v>
      </c>
      <c r="M5515" t="s">
        <v>15886</v>
      </c>
      <c r="N5515">
        <v>3.4619444439999998</v>
      </c>
      <c r="O5515">
        <v>0</v>
      </c>
      <c r="P5515">
        <v>1</v>
      </c>
      <c r="Q5515">
        <v>0</v>
      </c>
      <c r="R5515">
        <v>1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0.44569069986937504</v>
      </c>
      <c r="Y5515">
        <v>0</v>
      </c>
      <c r="Z5515">
        <v>3.4534967322805161</v>
      </c>
      <c r="AA5515">
        <v>0</v>
      </c>
      <c r="AB5515">
        <v>0</v>
      </c>
      <c r="AC5515">
        <v>0</v>
      </c>
      <c r="AD5515">
        <v>0</v>
      </c>
      <c r="AE5515">
        <v>3.8991874321498914</v>
      </c>
    </row>
    <row r="5516" spans="1:31" x14ac:dyDescent="0.25">
      <c r="A5516">
        <v>2392411</v>
      </c>
      <c r="B5516">
        <v>1</v>
      </c>
      <c r="C5516" t="s">
        <v>80</v>
      </c>
      <c r="D5516" t="s">
        <v>96</v>
      </c>
      <c r="E5516" t="s">
        <v>181</v>
      </c>
      <c r="F5516" t="s">
        <v>7044</v>
      </c>
      <c r="G5516" t="s">
        <v>231</v>
      </c>
      <c r="H5516" t="s">
        <v>135</v>
      </c>
      <c r="I5516" t="s">
        <v>136</v>
      </c>
      <c r="J5516" t="s">
        <v>137</v>
      </c>
      <c r="K5516" t="s">
        <v>163</v>
      </c>
      <c r="L5516" t="s">
        <v>15887</v>
      </c>
      <c r="M5516" t="s">
        <v>15888</v>
      </c>
      <c r="N5516">
        <v>2.2683333330000002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</row>
    <row r="5517" spans="1:31" x14ac:dyDescent="0.25">
      <c r="A5517">
        <v>2392185</v>
      </c>
      <c r="B5517">
        <v>1</v>
      </c>
      <c r="C5517" t="s">
        <v>81</v>
      </c>
      <c r="D5517" t="s">
        <v>123</v>
      </c>
      <c r="E5517" t="s">
        <v>181</v>
      </c>
      <c r="F5517" t="s">
        <v>15889</v>
      </c>
      <c r="G5517" t="s">
        <v>224</v>
      </c>
      <c r="H5517" t="s">
        <v>135</v>
      </c>
      <c r="I5517" t="s">
        <v>136</v>
      </c>
      <c r="J5517" t="s">
        <v>137</v>
      </c>
      <c r="K5517" t="s">
        <v>163</v>
      </c>
      <c r="L5517" t="s">
        <v>15890</v>
      </c>
      <c r="M5517" t="s">
        <v>15891</v>
      </c>
      <c r="N5517">
        <v>2.2802777769999998</v>
      </c>
      <c r="O5517">
        <v>0</v>
      </c>
      <c r="P5517">
        <v>9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3.7782848588066829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3.7782848588066829</v>
      </c>
    </row>
    <row r="5518" spans="1:31" x14ac:dyDescent="0.25">
      <c r="A5518">
        <v>2392434</v>
      </c>
      <c r="B5518">
        <v>1</v>
      </c>
      <c r="C5518" t="s">
        <v>80</v>
      </c>
      <c r="D5518" t="s">
        <v>88</v>
      </c>
      <c r="E5518" t="s">
        <v>181</v>
      </c>
      <c r="F5518" t="s">
        <v>15892</v>
      </c>
      <c r="G5518" t="s">
        <v>231</v>
      </c>
      <c r="H5518" t="s">
        <v>135</v>
      </c>
      <c r="I5518" t="s">
        <v>136</v>
      </c>
      <c r="J5518" t="s">
        <v>137</v>
      </c>
      <c r="K5518" t="s">
        <v>163</v>
      </c>
      <c r="L5518" t="s">
        <v>15893</v>
      </c>
      <c r="M5518" t="s">
        <v>15894</v>
      </c>
      <c r="N5518">
        <v>3.3477777770000001</v>
      </c>
      <c r="O5518">
        <v>0</v>
      </c>
      <c r="P5518">
        <v>2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3.0903393601724169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3.0903393601724169</v>
      </c>
    </row>
    <row r="5519" spans="1:31" x14ac:dyDescent="0.25">
      <c r="A5519">
        <v>2392056</v>
      </c>
      <c r="B5519">
        <v>1</v>
      </c>
      <c r="C5519" t="s">
        <v>81</v>
      </c>
      <c r="D5519" t="s">
        <v>128</v>
      </c>
      <c r="E5519" t="s">
        <v>279</v>
      </c>
      <c r="F5519" t="s">
        <v>15895</v>
      </c>
      <c r="G5519" t="s">
        <v>162</v>
      </c>
      <c r="H5519" t="s">
        <v>143</v>
      </c>
      <c r="I5519" t="s">
        <v>136</v>
      </c>
      <c r="J5519" t="s">
        <v>137</v>
      </c>
      <c r="K5519" t="s">
        <v>163</v>
      </c>
      <c r="L5519" t="s">
        <v>15896</v>
      </c>
      <c r="M5519" t="s">
        <v>15897</v>
      </c>
      <c r="N5519">
        <v>1.4722222220000001</v>
      </c>
      <c r="O5519">
        <v>0</v>
      </c>
      <c r="P5519">
        <v>239</v>
      </c>
      <c r="Q5519">
        <v>4</v>
      </c>
      <c r="R5519">
        <v>5</v>
      </c>
      <c r="S5519">
        <v>12</v>
      </c>
      <c r="T5519">
        <v>28</v>
      </c>
      <c r="U5519">
        <v>3</v>
      </c>
      <c r="V5519">
        <v>0</v>
      </c>
      <c r="W5519">
        <v>0</v>
      </c>
      <c r="X5519">
        <v>74.811964110661151</v>
      </c>
      <c r="Y5519">
        <v>7.2511758359617504</v>
      </c>
      <c r="Z5519">
        <v>4.9723058798966866</v>
      </c>
      <c r="AA5519">
        <v>26.006665470423968</v>
      </c>
      <c r="AB5519">
        <v>21.157343983626326</v>
      </c>
      <c r="AC5519">
        <v>868.15179869303256</v>
      </c>
      <c r="AD5519">
        <v>0</v>
      </c>
      <c r="AE5519">
        <v>1002.3512539736024</v>
      </c>
    </row>
    <row r="5520" spans="1:31" x14ac:dyDescent="0.25">
      <c r="A5520">
        <v>2392448</v>
      </c>
      <c r="B5520">
        <v>1</v>
      </c>
      <c r="C5520" t="s">
        <v>80</v>
      </c>
      <c r="D5520" t="s">
        <v>91</v>
      </c>
      <c r="E5520" t="s">
        <v>181</v>
      </c>
      <c r="F5520" t="s">
        <v>15898</v>
      </c>
      <c r="G5520" t="s">
        <v>231</v>
      </c>
      <c r="H5520" t="s">
        <v>135</v>
      </c>
      <c r="I5520" t="s">
        <v>136</v>
      </c>
      <c r="J5520" t="s">
        <v>137</v>
      </c>
      <c r="K5520" t="s">
        <v>163</v>
      </c>
      <c r="L5520" t="s">
        <v>15899</v>
      </c>
      <c r="M5520" t="s">
        <v>15900</v>
      </c>
      <c r="N5520">
        <v>0.950555555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1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2.064819430797558</v>
      </c>
      <c r="AC5520">
        <v>0</v>
      </c>
      <c r="AD5520">
        <v>0</v>
      </c>
      <c r="AE5520">
        <v>2.064819430797558</v>
      </c>
    </row>
    <row r="5521" spans="1:31" x14ac:dyDescent="0.25">
      <c r="A5521">
        <v>2392099</v>
      </c>
      <c r="B5521">
        <v>1</v>
      </c>
      <c r="C5521" t="s">
        <v>80</v>
      </c>
      <c r="D5521" t="s">
        <v>108</v>
      </c>
      <c r="E5521" t="s">
        <v>279</v>
      </c>
      <c r="F5521" t="s">
        <v>15901</v>
      </c>
      <c r="G5521" t="s">
        <v>134</v>
      </c>
      <c r="H5521" t="s">
        <v>143</v>
      </c>
      <c r="I5521" t="s">
        <v>136</v>
      </c>
      <c r="J5521" t="s">
        <v>137</v>
      </c>
      <c r="K5521" t="s">
        <v>138</v>
      </c>
      <c r="L5521" t="s">
        <v>15902</v>
      </c>
      <c r="M5521" t="s">
        <v>15903</v>
      </c>
      <c r="N5521">
        <v>2.063055555</v>
      </c>
      <c r="O5521">
        <v>0</v>
      </c>
      <c r="P5521">
        <v>326</v>
      </c>
      <c r="Q5521">
        <v>0</v>
      </c>
      <c r="R5521">
        <v>147</v>
      </c>
      <c r="S5521">
        <v>3</v>
      </c>
      <c r="T5521">
        <v>80</v>
      </c>
      <c r="U5521">
        <v>0</v>
      </c>
      <c r="V5521">
        <v>0</v>
      </c>
      <c r="W5521">
        <v>0</v>
      </c>
      <c r="X5521">
        <v>93.016871845053089</v>
      </c>
      <c r="Y5521">
        <v>0</v>
      </c>
      <c r="Z5521">
        <v>378.07348318294186</v>
      </c>
      <c r="AA5521">
        <v>6.5370276106602709</v>
      </c>
      <c r="AB5521">
        <v>108.96374548114557</v>
      </c>
      <c r="AC5521">
        <v>0</v>
      </c>
      <c r="AD5521">
        <v>0</v>
      </c>
      <c r="AE5521">
        <v>586.59112811980083</v>
      </c>
    </row>
    <row r="5522" spans="1:31" x14ac:dyDescent="0.25">
      <c r="A5522">
        <v>2392391</v>
      </c>
      <c r="B5522">
        <v>1</v>
      </c>
      <c r="C5522" t="s">
        <v>81</v>
      </c>
      <c r="D5522" t="s">
        <v>118</v>
      </c>
      <c r="E5522" t="s">
        <v>141</v>
      </c>
      <c r="F5522" t="s">
        <v>15904</v>
      </c>
      <c r="G5522" t="s">
        <v>206</v>
      </c>
      <c r="H5522" t="s">
        <v>143</v>
      </c>
      <c r="I5522" t="s">
        <v>136</v>
      </c>
      <c r="J5522" t="s">
        <v>137</v>
      </c>
      <c r="K5522" t="s">
        <v>163</v>
      </c>
      <c r="L5522" t="s">
        <v>15905</v>
      </c>
      <c r="M5522" t="s">
        <v>15906</v>
      </c>
      <c r="N5522">
        <v>1.7155555549999999</v>
      </c>
      <c r="O5522">
        <v>0</v>
      </c>
      <c r="P5522">
        <v>248</v>
      </c>
      <c r="Q5522">
        <v>0</v>
      </c>
      <c r="R5522">
        <v>1</v>
      </c>
      <c r="S5522">
        <v>0</v>
      </c>
      <c r="T5522">
        <v>15</v>
      </c>
      <c r="U5522">
        <v>0</v>
      </c>
      <c r="V5522">
        <v>0</v>
      </c>
      <c r="W5522">
        <v>0</v>
      </c>
      <c r="X5522">
        <v>74.250113963052129</v>
      </c>
      <c r="Y5522">
        <v>0</v>
      </c>
      <c r="Z5522">
        <v>0</v>
      </c>
      <c r="AA5522">
        <v>0</v>
      </c>
      <c r="AB5522">
        <v>10.825595769714072</v>
      </c>
      <c r="AC5522">
        <v>0</v>
      </c>
      <c r="AD5522">
        <v>0</v>
      </c>
      <c r="AE5522">
        <v>85.0757097327662</v>
      </c>
    </row>
    <row r="5523" spans="1:31" x14ac:dyDescent="0.25">
      <c r="A5523">
        <v>2392262</v>
      </c>
      <c r="B5523">
        <v>1</v>
      </c>
      <c r="C5523" t="s">
        <v>80</v>
      </c>
      <c r="D5523" t="s">
        <v>86</v>
      </c>
      <c r="E5523" t="s">
        <v>153</v>
      </c>
      <c r="F5523" t="s">
        <v>15907</v>
      </c>
      <c r="G5523" t="s">
        <v>134</v>
      </c>
      <c r="H5523" t="s">
        <v>143</v>
      </c>
      <c r="I5523" t="s">
        <v>136</v>
      </c>
      <c r="J5523" t="s">
        <v>137</v>
      </c>
      <c r="K5523" t="s">
        <v>138</v>
      </c>
      <c r="L5523" t="s">
        <v>15908</v>
      </c>
      <c r="M5523" t="s">
        <v>15909</v>
      </c>
      <c r="N5523">
        <v>3.8777777769999999</v>
      </c>
      <c r="O5523">
        <v>0</v>
      </c>
      <c r="P5523">
        <v>2368</v>
      </c>
      <c r="Q5523">
        <v>0</v>
      </c>
      <c r="R5523">
        <v>1</v>
      </c>
      <c r="S5523">
        <v>0</v>
      </c>
      <c r="T5523">
        <v>268</v>
      </c>
      <c r="U5523">
        <v>0</v>
      </c>
      <c r="V5523">
        <v>4</v>
      </c>
      <c r="W5523">
        <v>0</v>
      </c>
      <c r="X5523">
        <v>3229.291693190833</v>
      </c>
      <c r="Y5523">
        <v>0</v>
      </c>
      <c r="Z5523">
        <v>1.4836059968493491</v>
      </c>
      <c r="AA5523">
        <v>0</v>
      </c>
      <c r="AB5523">
        <v>1523.0377259307786</v>
      </c>
      <c r="AC5523">
        <v>0</v>
      </c>
      <c r="AD5523">
        <v>341.76582484715448</v>
      </c>
      <c r="AE5523">
        <v>5095.5788499656155</v>
      </c>
    </row>
    <row r="5524" spans="1:31" x14ac:dyDescent="0.25">
      <c r="A5524">
        <v>2392431</v>
      </c>
      <c r="B5524">
        <v>1</v>
      </c>
      <c r="C5524" t="s">
        <v>81</v>
      </c>
      <c r="D5524" t="s">
        <v>118</v>
      </c>
      <c r="E5524" t="s">
        <v>141</v>
      </c>
      <c r="F5524" t="s">
        <v>15910</v>
      </c>
      <c r="G5524" t="s">
        <v>206</v>
      </c>
      <c r="H5524" t="s">
        <v>143</v>
      </c>
      <c r="I5524" t="s">
        <v>136</v>
      </c>
      <c r="J5524" t="s">
        <v>137</v>
      </c>
      <c r="K5524" t="s">
        <v>163</v>
      </c>
      <c r="L5524" t="s">
        <v>15911</v>
      </c>
      <c r="M5524" t="s">
        <v>15912</v>
      </c>
      <c r="N5524">
        <v>1.9827777769999999</v>
      </c>
      <c r="O5524">
        <v>0</v>
      </c>
      <c r="P5524">
        <v>0</v>
      </c>
      <c r="Q5524">
        <v>15</v>
      </c>
      <c r="R5524">
        <v>0</v>
      </c>
      <c r="S5524">
        <v>5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25.288273080487617</v>
      </c>
      <c r="Z5524">
        <v>0</v>
      </c>
      <c r="AA5524">
        <v>48.203807611629017</v>
      </c>
      <c r="AB5524">
        <v>0</v>
      </c>
      <c r="AC5524">
        <v>0</v>
      </c>
      <c r="AD5524">
        <v>0</v>
      </c>
      <c r="AE5524">
        <v>73.49208069211663</v>
      </c>
    </row>
    <row r="5525" spans="1:31" x14ac:dyDescent="0.25">
      <c r="A5525">
        <v>2392162</v>
      </c>
      <c r="B5525">
        <v>1</v>
      </c>
      <c r="C5525" t="s">
        <v>80</v>
      </c>
      <c r="D5525" t="s">
        <v>105</v>
      </c>
      <c r="E5525" t="s">
        <v>181</v>
      </c>
      <c r="F5525" t="s">
        <v>15913</v>
      </c>
      <c r="G5525" t="s">
        <v>224</v>
      </c>
      <c r="H5525" t="s">
        <v>135</v>
      </c>
      <c r="I5525" t="s">
        <v>136</v>
      </c>
      <c r="J5525" t="s">
        <v>137</v>
      </c>
      <c r="K5525" t="s">
        <v>163</v>
      </c>
      <c r="L5525" t="s">
        <v>15914</v>
      </c>
      <c r="M5525" t="s">
        <v>15915</v>
      </c>
      <c r="N5525">
        <v>0.86388888799999997</v>
      </c>
      <c r="O5525">
        <v>0</v>
      </c>
      <c r="P5525">
        <v>16</v>
      </c>
      <c r="Q5525">
        <v>0</v>
      </c>
      <c r="R5525">
        <v>0</v>
      </c>
      <c r="S5525">
        <v>0</v>
      </c>
      <c r="T5525">
        <v>8</v>
      </c>
      <c r="U5525">
        <v>0</v>
      </c>
      <c r="V5525">
        <v>0</v>
      </c>
      <c r="W5525">
        <v>0</v>
      </c>
      <c r="X5525">
        <v>2.6097940672576274</v>
      </c>
      <c r="Y5525">
        <v>0</v>
      </c>
      <c r="Z5525">
        <v>0</v>
      </c>
      <c r="AA5525">
        <v>0</v>
      </c>
      <c r="AB5525">
        <v>13.030383471531982</v>
      </c>
      <c r="AC5525">
        <v>0</v>
      </c>
      <c r="AD5525">
        <v>0</v>
      </c>
      <c r="AE5525">
        <v>15.64017753878961</v>
      </c>
    </row>
    <row r="5526" spans="1:31" x14ac:dyDescent="0.25">
      <c r="A5526">
        <v>2392371</v>
      </c>
      <c r="B5526">
        <v>1</v>
      </c>
      <c r="C5526" t="s">
        <v>80</v>
      </c>
      <c r="D5526" t="s">
        <v>88</v>
      </c>
      <c r="E5526" t="s">
        <v>181</v>
      </c>
      <c r="F5526" t="s">
        <v>15916</v>
      </c>
      <c r="G5526" t="s">
        <v>235</v>
      </c>
      <c r="H5526" t="s">
        <v>135</v>
      </c>
      <c r="I5526" t="s">
        <v>136</v>
      </c>
      <c r="J5526" t="s">
        <v>137</v>
      </c>
      <c r="K5526" t="s">
        <v>163</v>
      </c>
      <c r="L5526" t="s">
        <v>15917</v>
      </c>
      <c r="M5526" t="s">
        <v>15918</v>
      </c>
      <c r="N5526">
        <v>5.7030555549999997</v>
      </c>
      <c r="O5526">
        <v>0</v>
      </c>
      <c r="P5526">
        <v>1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0.91948072673652925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0.91948072673652925</v>
      </c>
    </row>
    <row r="5527" spans="1:31" x14ac:dyDescent="0.25">
      <c r="A5527">
        <v>2392222</v>
      </c>
      <c r="B5527">
        <v>1</v>
      </c>
      <c r="C5527" t="s">
        <v>80</v>
      </c>
      <c r="D5527" t="s">
        <v>97</v>
      </c>
      <c r="E5527" t="s">
        <v>157</v>
      </c>
      <c r="F5527" t="s">
        <v>15919</v>
      </c>
      <c r="G5527" t="s">
        <v>272</v>
      </c>
      <c r="H5527" t="s">
        <v>135</v>
      </c>
      <c r="I5527" t="s">
        <v>136</v>
      </c>
      <c r="J5527" t="s">
        <v>137</v>
      </c>
      <c r="K5527" t="s">
        <v>163</v>
      </c>
      <c r="L5527" t="s">
        <v>15920</v>
      </c>
      <c r="M5527" t="s">
        <v>15921</v>
      </c>
      <c r="N5527">
        <v>1.7127777769999999</v>
      </c>
      <c r="O5527">
        <v>0</v>
      </c>
      <c r="P5527">
        <v>13</v>
      </c>
      <c r="Q5527">
        <v>0</v>
      </c>
      <c r="R5527">
        <v>3</v>
      </c>
      <c r="S5527">
        <v>0</v>
      </c>
      <c r="T5527">
        <v>3</v>
      </c>
      <c r="U5527">
        <v>0</v>
      </c>
      <c r="V5527">
        <v>0</v>
      </c>
      <c r="W5527">
        <v>0</v>
      </c>
      <c r="X5527">
        <v>6.5079993151234312</v>
      </c>
      <c r="Y5527">
        <v>0</v>
      </c>
      <c r="Z5527">
        <v>1.9363458927253681</v>
      </c>
      <c r="AA5527">
        <v>0</v>
      </c>
      <c r="AB5527">
        <v>1.2851268333191597</v>
      </c>
      <c r="AC5527">
        <v>0</v>
      </c>
      <c r="AD5527">
        <v>0</v>
      </c>
      <c r="AE5527">
        <v>9.7294720411679592</v>
      </c>
    </row>
    <row r="5528" spans="1:31" x14ac:dyDescent="0.25">
      <c r="A5528">
        <v>2392225</v>
      </c>
      <c r="B5528">
        <v>1</v>
      </c>
      <c r="C5528" t="s">
        <v>80</v>
      </c>
      <c r="D5528" t="s">
        <v>84</v>
      </c>
      <c r="E5528" t="s">
        <v>132</v>
      </c>
      <c r="F5528" t="s">
        <v>4744</v>
      </c>
      <c r="G5528" t="s">
        <v>134</v>
      </c>
      <c r="H5528" t="s">
        <v>135</v>
      </c>
      <c r="I5528" t="s">
        <v>136</v>
      </c>
      <c r="J5528" t="s">
        <v>137</v>
      </c>
      <c r="K5528" t="s">
        <v>138</v>
      </c>
      <c r="L5528" t="s">
        <v>15922</v>
      </c>
      <c r="M5528" t="s">
        <v>15923</v>
      </c>
      <c r="N5528">
        <v>2.0847222219999999</v>
      </c>
      <c r="O5528">
        <v>0</v>
      </c>
      <c r="P5528">
        <v>455</v>
      </c>
      <c r="Q5528">
        <v>0</v>
      </c>
      <c r="R5528">
        <v>0</v>
      </c>
      <c r="S5528">
        <v>0</v>
      </c>
      <c r="T5528">
        <v>32</v>
      </c>
      <c r="U5528">
        <v>0</v>
      </c>
      <c r="V5528">
        <v>0</v>
      </c>
      <c r="W5528">
        <v>0</v>
      </c>
      <c r="X5528">
        <v>190.21949177080361</v>
      </c>
      <c r="Y5528">
        <v>0</v>
      </c>
      <c r="Z5528">
        <v>0</v>
      </c>
      <c r="AA5528">
        <v>0</v>
      </c>
      <c r="AB5528">
        <v>160.63877013041764</v>
      </c>
      <c r="AC5528">
        <v>0</v>
      </c>
      <c r="AD5528">
        <v>0</v>
      </c>
      <c r="AE5528">
        <v>350.85826190122123</v>
      </c>
    </row>
    <row r="5529" spans="1:31" x14ac:dyDescent="0.25">
      <c r="A5529">
        <v>2392202</v>
      </c>
      <c r="B5529">
        <v>1</v>
      </c>
      <c r="C5529" t="s">
        <v>81</v>
      </c>
      <c r="D5529" t="s">
        <v>128</v>
      </c>
      <c r="E5529" t="s">
        <v>181</v>
      </c>
      <c r="F5529" t="s">
        <v>15924</v>
      </c>
      <c r="G5529" t="s">
        <v>224</v>
      </c>
      <c r="H5529" t="s">
        <v>135</v>
      </c>
      <c r="I5529" t="s">
        <v>136</v>
      </c>
      <c r="J5529" t="s">
        <v>137</v>
      </c>
      <c r="K5529" t="s">
        <v>163</v>
      </c>
      <c r="L5529" t="s">
        <v>15925</v>
      </c>
      <c r="M5529" t="s">
        <v>15926</v>
      </c>
      <c r="N5529">
        <v>0.77722222200000002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17</v>
      </c>
      <c r="U5529">
        <v>0</v>
      </c>
      <c r="V5529">
        <v>2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15.258482026432715</v>
      </c>
      <c r="AC5529">
        <v>0</v>
      </c>
      <c r="AD5529">
        <v>133.29208636277335</v>
      </c>
      <c r="AE5529">
        <v>148.55056838920606</v>
      </c>
    </row>
    <row r="5530" spans="1:31" x14ac:dyDescent="0.25">
      <c r="A5530">
        <v>2392039</v>
      </c>
      <c r="B5530">
        <v>1</v>
      </c>
      <c r="C5530" t="s">
        <v>80</v>
      </c>
      <c r="D5530" t="s">
        <v>84</v>
      </c>
      <c r="E5530" t="s">
        <v>141</v>
      </c>
      <c r="F5530" t="s">
        <v>15927</v>
      </c>
      <c r="G5530" t="s">
        <v>220</v>
      </c>
      <c r="H5530" t="s">
        <v>143</v>
      </c>
      <c r="I5530" t="s">
        <v>136</v>
      </c>
      <c r="J5530" t="s">
        <v>137</v>
      </c>
      <c r="K5530" t="s">
        <v>138</v>
      </c>
      <c r="L5530" t="s">
        <v>15928</v>
      </c>
      <c r="M5530" t="s">
        <v>15929</v>
      </c>
      <c r="N5530">
        <v>6.3611110999999998E-2</v>
      </c>
      <c r="O5530">
        <v>0</v>
      </c>
      <c r="P5530">
        <v>0</v>
      </c>
      <c r="Q5530">
        <v>0</v>
      </c>
      <c r="R5530">
        <v>0</v>
      </c>
      <c r="S5530">
        <v>1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20.919322102020896</v>
      </c>
      <c r="AB5530">
        <v>0</v>
      </c>
      <c r="AC5530">
        <v>0</v>
      </c>
      <c r="AD5530">
        <v>0</v>
      </c>
      <c r="AE5530">
        <v>20.919322102020896</v>
      </c>
    </row>
    <row r="5531" spans="1:31" x14ac:dyDescent="0.25">
      <c r="A5531">
        <v>2392059</v>
      </c>
      <c r="B5531">
        <v>1</v>
      </c>
      <c r="C5531" t="s">
        <v>80</v>
      </c>
      <c r="D5531" t="s">
        <v>103</v>
      </c>
      <c r="E5531" t="s">
        <v>325</v>
      </c>
      <c r="F5531" t="s">
        <v>15930</v>
      </c>
      <c r="G5531" t="s">
        <v>162</v>
      </c>
      <c r="H5531" t="s">
        <v>143</v>
      </c>
      <c r="I5531" t="s">
        <v>136</v>
      </c>
      <c r="J5531" t="s">
        <v>137</v>
      </c>
      <c r="K5531" t="s">
        <v>163</v>
      </c>
      <c r="L5531" t="s">
        <v>15931</v>
      </c>
      <c r="M5531" t="s">
        <v>15932</v>
      </c>
      <c r="N5531">
        <v>0.28666666600000001</v>
      </c>
      <c r="O5531">
        <v>0</v>
      </c>
      <c r="P5531">
        <v>660</v>
      </c>
      <c r="Q5531">
        <v>2</v>
      </c>
      <c r="R5531">
        <v>9</v>
      </c>
      <c r="S5531">
        <v>8</v>
      </c>
      <c r="T5531">
        <v>92</v>
      </c>
      <c r="U5531">
        <v>25</v>
      </c>
      <c r="V5531">
        <v>1</v>
      </c>
      <c r="W5531">
        <v>0</v>
      </c>
      <c r="X5531">
        <v>35.727125942736286</v>
      </c>
      <c r="Y5531">
        <v>10.718614270762187</v>
      </c>
      <c r="Z5531">
        <v>0.54227845428999344</v>
      </c>
      <c r="AA5531">
        <v>3.3595162987373035</v>
      </c>
      <c r="AB5531">
        <v>21.818024504240796</v>
      </c>
      <c r="AC5531">
        <v>1836.4098291237472</v>
      </c>
      <c r="AD5531">
        <v>2.347283817405585</v>
      </c>
      <c r="AE5531">
        <v>1910.9226724119194</v>
      </c>
    </row>
    <row r="5532" spans="1:31" x14ac:dyDescent="0.25">
      <c r="A5532">
        <v>2392351</v>
      </c>
      <c r="B5532">
        <v>1</v>
      </c>
      <c r="C5532" t="s">
        <v>80</v>
      </c>
      <c r="D5532" t="s">
        <v>108</v>
      </c>
      <c r="E5532" t="s">
        <v>181</v>
      </c>
      <c r="F5532" t="s">
        <v>15933</v>
      </c>
      <c r="G5532" t="s">
        <v>183</v>
      </c>
      <c r="H5532" t="s">
        <v>135</v>
      </c>
      <c r="I5532" t="s">
        <v>136</v>
      </c>
      <c r="J5532" t="s">
        <v>137</v>
      </c>
      <c r="K5532" t="s">
        <v>163</v>
      </c>
      <c r="L5532" t="s">
        <v>15934</v>
      </c>
      <c r="M5532" t="s">
        <v>15935</v>
      </c>
      <c r="N5532">
        <v>2.042777777</v>
      </c>
      <c r="O5532">
        <v>0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0.15366827006035558</v>
      </c>
      <c r="AA5532">
        <v>0</v>
      </c>
      <c r="AB5532">
        <v>0</v>
      </c>
      <c r="AC5532">
        <v>0</v>
      </c>
      <c r="AD5532">
        <v>0</v>
      </c>
      <c r="AE5532">
        <v>0.15366827006035558</v>
      </c>
    </row>
    <row r="5533" spans="1:31" x14ac:dyDescent="0.25">
      <c r="A5533">
        <v>2392053</v>
      </c>
      <c r="B5533">
        <v>1</v>
      </c>
      <c r="C5533" t="s">
        <v>80</v>
      </c>
      <c r="D5533" t="s">
        <v>84</v>
      </c>
      <c r="E5533" t="s">
        <v>157</v>
      </c>
      <c r="F5533" t="s">
        <v>5147</v>
      </c>
      <c r="G5533" t="s">
        <v>272</v>
      </c>
      <c r="H5533" t="s">
        <v>135</v>
      </c>
      <c r="I5533" t="s">
        <v>136</v>
      </c>
      <c r="J5533" t="s">
        <v>137</v>
      </c>
      <c r="K5533" t="s">
        <v>163</v>
      </c>
      <c r="L5533" t="s">
        <v>15936</v>
      </c>
      <c r="M5533" t="s">
        <v>15937</v>
      </c>
      <c r="N5533">
        <v>2.2947222219999999</v>
      </c>
      <c r="O5533">
        <v>0</v>
      </c>
      <c r="P5533">
        <v>74</v>
      </c>
      <c r="Q5533">
        <v>0</v>
      </c>
      <c r="R5533">
        <v>0</v>
      </c>
      <c r="S5533">
        <v>0</v>
      </c>
      <c r="T5533">
        <v>20</v>
      </c>
      <c r="U5533">
        <v>0</v>
      </c>
      <c r="V5533">
        <v>0</v>
      </c>
      <c r="W5533">
        <v>0</v>
      </c>
      <c r="X5533">
        <v>27.559822231244478</v>
      </c>
      <c r="Y5533">
        <v>0</v>
      </c>
      <c r="Z5533">
        <v>0</v>
      </c>
      <c r="AA5533">
        <v>0</v>
      </c>
      <c r="AB5533">
        <v>38.739715924403015</v>
      </c>
      <c r="AC5533">
        <v>0</v>
      </c>
      <c r="AD5533">
        <v>0</v>
      </c>
      <c r="AE5533">
        <v>66.299538155647497</v>
      </c>
    </row>
    <row r="5534" spans="1:31" x14ac:dyDescent="0.25">
      <c r="A5534">
        <v>2392388</v>
      </c>
      <c r="B5534">
        <v>1</v>
      </c>
      <c r="C5534" t="s">
        <v>80</v>
      </c>
      <c r="D5534" t="s">
        <v>90</v>
      </c>
      <c r="E5534" t="s">
        <v>132</v>
      </c>
      <c r="F5534" t="s">
        <v>6094</v>
      </c>
      <c r="G5534" t="s">
        <v>276</v>
      </c>
      <c r="H5534" t="s">
        <v>135</v>
      </c>
      <c r="I5534" t="s">
        <v>136</v>
      </c>
      <c r="J5534" t="s">
        <v>137</v>
      </c>
      <c r="K5534" t="s">
        <v>163</v>
      </c>
      <c r="L5534" t="s">
        <v>15938</v>
      </c>
      <c r="M5534" t="s">
        <v>15939</v>
      </c>
      <c r="N5534">
        <v>4.5388888879999998</v>
      </c>
      <c r="O5534">
        <v>0</v>
      </c>
      <c r="P5534">
        <v>697</v>
      </c>
      <c r="Q5534">
        <v>0</v>
      </c>
      <c r="R5534">
        <v>0</v>
      </c>
      <c r="S5534">
        <v>0</v>
      </c>
      <c r="T5534">
        <v>46</v>
      </c>
      <c r="U5534">
        <v>0</v>
      </c>
      <c r="V5534">
        <v>0</v>
      </c>
      <c r="W5534">
        <v>0</v>
      </c>
      <c r="X5534">
        <v>693.11816857694828</v>
      </c>
      <c r="Y5534">
        <v>0</v>
      </c>
      <c r="Z5534">
        <v>0</v>
      </c>
      <c r="AA5534">
        <v>0</v>
      </c>
      <c r="AB5534">
        <v>78.356459947453061</v>
      </c>
      <c r="AC5534">
        <v>0</v>
      </c>
      <c r="AD5534">
        <v>0</v>
      </c>
      <c r="AE5534">
        <v>771.4746285244014</v>
      </c>
    </row>
    <row r="5535" spans="1:31" x14ac:dyDescent="0.25">
      <c r="A5535">
        <v>2392245</v>
      </c>
      <c r="B5535">
        <v>1</v>
      </c>
      <c r="C5535" t="s">
        <v>81</v>
      </c>
      <c r="D5535" t="s">
        <v>112</v>
      </c>
      <c r="E5535" t="s">
        <v>325</v>
      </c>
      <c r="F5535" t="s">
        <v>8352</v>
      </c>
      <c r="G5535" t="s">
        <v>134</v>
      </c>
      <c r="H5535" t="s">
        <v>143</v>
      </c>
      <c r="I5535" t="s">
        <v>136</v>
      </c>
      <c r="J5535" t="s">
        <v>137</v>
      </c>
      <c r="K5535" t="s">
        <v>138</v>
      </c>
      <c r="L5535" t="s">
        <v>15940</v>
      </c>
      <c r="M5535" t="s">
        <v>15941</v>
      </c>
      <c r="N5535">
        <v>0.48472222199999998</v>
      </c>
      <c r="O5535">
        <v>0</v>
      </c>
      <c r="P5535">
        <v>203</v>
      </c>
      <c r="Q5535">
        <v>208</v>
      </c>
      <c r="R5535">
        <v>83</v>
      </c>
      <c r="S5535">
        <v>14</v>
      </c>
      <c r="T5535">
        <v>17</v>
      </c>
      <c r="U5535">
        <v>3</v>
      </c>
      <c r="V5535">
        <v>0</v>
      </c>
      <c r="W5535">
        <v>0</v>
      </c>
      <c r="X5535">
        <v>30.281783929754926</v>
      </c>
      <c r="Y5535">
        <v>75.91925429705617</v>
      </c>
      <c r="Z5535">
        <v>36.383129268621019</v>
      </c>
      <c r="AA5535">
        <v>167.70426522248781</v>
      </c>
      <c r="AB5535">
        <v>7.8578348255897081</v>
      </c>
      <c r="AC5535">
        <v>616.66374021824868</v>
      </c>
      <c r="AD5535">
        <v>0</v>
      </c>
      <c r="AE5535">
        <v>934.81000776175824</v>
      </c>
    </row>
    <row r="5536" spans="1:31" x14ac:dyDescent="0.25">
      <c r="A5536">
        <v>2392334</v>
      </c>
      <c r="B5536">
        <v>1</v>
      </c>
      <c r="C5536" t="s">
        <v>80</v>
      </c>
      <c r="D5536" t="s">
        <v>92</v>
      </c>
      <c r="E5536" t="s">
        <v>157</v>
      </c>
      <c r="F5536" t="s">
        <v>15942</v>
      </c>
      <c r="G5536" t="s">
        <v>272</v>
      </c>
      <c r="H5536" t="s">
        <v>135</v>
      </c>
      <c r="I5536" t="s">
        <v>136</v>
      </c>
      <c r="J5536" t="s">
        <v>137</v>
      </c>
      <c r="K5536" t="s">
        <v>163</v>
      </c>
      <c r="L5536" t="s">
        <v>15943</v>
      </c>
      <c r="M5536" t="s">
        <v>15944</v>
      </c>
      <c r="N5536">
        <v>1.6902777769999999</v>
      </c>
      <c r="O5536">
        <v>0</v>
      </c>
      <c r="P5536">
        <v>29</v>
      </c>
      <c r="Q5536">
        <v>0</v>
      </c>
      <c r="R5536">
        <v>1</v>
      </c>
      <c r="S5536">
        <v>0</v>
      </c>
      <c r="T5536">
        <v>2</v>
      </c>
      <c r="U5536">
        <v>0</v>
      </c>
      <c r="V5536">
        <v>0</v>
      </c>
      <c r="W5536">
        <v>0</v>
      </c>
      <c r="X5536">
        <v>10.8719057753217</v>
      </c>
      <c r="Y5536">
        <v>0</v>
      </c>
      <c r="Z5536">
        <v>0</v>
      </c>
      <c r="AA5536">
        <v>0</v>
      </c>
      <c r="AB5536">
        <v>1.9924411358187559</v>
      </c>
      <c r="AC5536">
        <v>0</v>
      </c>
      <c r="AD5536">
        <v>0</v>
      </c>
      <c r="AE5536">
        <v>12.864346911140457</v>
      </c>
    </row>
    <row r="5537" spans="1:31" x14ac:dyDescent="0.25">
      <c r="A5537">
        <v>2392380</v>
      </c>
      <c r="B5537">
        <v>1</v>
      </c>
      <c r="C5537" t="s">
        <v>80</v>
      </c>
      <c r="D5537" t="s">
        <v>102</v>
      </c>
      <c r="E5537" t="s">
        <v>157</v>
      </c>
      <c r="F5537" t="s">
        <v>15945</v>
      </c>
      <c r="G5537" t="s">
        <v>272</v>
      </c>
      <c r="H5537" t="s">
        <v>135</v>
      </c>
      <c r="I5537" t="s">
        <v>136</v>
      </c>
      <c r="J5537" t="s">
        <v>137</v>
      </c>
      <c r="K5537" t="s">
        <v>163</v>
      </c>
      <c r="L5537" t="s">
        <v>15946</v>
      </c>
      <c r="M5537" t="s">
        <v>15947</v>
      </c>
      <c r="N5537">
        <v>0.74027777699999997</v>
      </c>
      <c r="O5537">
        <v>0</v>
      </c>
      <c r="P5537">
        <v>24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2.5253730493428614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2.5253730493428614</v>
      </c>
    </row>
    <row r="5538" spans="1:31" x14ac:dyDescent="0.25">
      <c r="A5538">
        <v>2392457</v>
      </c>
      <c r="B5538">
        <v>1</v>
      </c>
      <c r="C5538" t="s">
        <v>80</v>
      </c>
      <c r="D5538" t="s">
        <v>105</v>
      </c>
      <c r="E5538" t="s">
        <v>181</v>
      </c>
      <c r="F5538" t="s">
        <v>15948</v>
      </c>
      <c r="G5538" t="s">
        <v>231</v>
      </c>
      <c r="H5538" t="s">
        <v>135</v>
      </c>
      <c r="I5538" t="s">
        <v>136</v>
      </c>
      <c r="J5538" t="s">
        <v>137</v>
      </c>
      <c r="K5538" t="s">
        <v>163</v>
      </c>
      <c r="L5538" t="s">
        <v>15949</v>
      </c>
      <c r="M5538" t="s">
        <v>15950</v>
      </c>
      <c r="N5538">
        <v>1.372777777</v>
      </c>
      <c r="O5538">
        <v>0</v>
      </c>
      <c r="P5538">
        <v>41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14.468238812527641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14.468238812527641</v>
      </c>
    </row>
    <row r="5539" spans="1:31" x14ac:dyDescent="0.25">
      <c r="A5539">
        <v>2392065</v>
      </c>
      <c r="B5539">
        <v>1</v>
      </c>
      <c r="C5539" t="s">
        <v>81</v>
      </c>
      <c r="D5539" t="s">
        <v>112</v>
      </c>
      <c r="E5539" t="s">
        <v>153</v>
      </c>
      <c r="F5539" t="s">
        <v>15951</v>
      </c>
      <c r="G5539" t="s">
        <v>162</v>
      </c>
      <c r="H5539" t="s">
        <v>143</v>
      </c>
      <c r="I5539" t="s">
        <v>136</v>
      </c>
      <c r="J5539" t="s">
        <v>137</v>
      </c>
      <c r="K5539" t="s">
        <v>163</v>
      </c>
      <c r="L5539" t="s">
        <v>15952</v>
      </c>
      <c r="M5539" t="s">
        <v>15953</v>
      </c>
      <c r="N5539">
        <v>0.25305555499999999</v>
      </c>
      <c r="O5539">
        <v>0</v>
      </c>
      <c r="P5539">
        <v>744</v>
      </c>
      <c r="Q5539">
        <v>19</v>
      </c>
      <c r="R5539">
        <v>103</v>
      </c>
      <c r="S5539">
        <v>27</v>
      </c>
      <c r="T5539">
        <v>302</v>
      </c>
      <c r="U5539">
        <v>5</v>
      </c>
      <c r="V5539">
        <v>0</v>
      </c>
      <c r="W5539">
        <v>0</v>
      </c>
      <c r="X5539">
        <v>28.956536237785084</v>
      </c>
      <c r="Y5539">
        <v>2.1967270263467111</v>
      </c>
      <c r="Z5539">
        <v>8.2495210845983369</v>
      </c>
      <c r="AA5539">
        <v>75.761948763468808</v>
      </c>
      <c r="AB5539">
        <v>47.083707938976055</v>
      </c>
      <c r="AC5539">
        <v>221.28824851120194</v>
      </c>
      <c r="AD5539">
        <v>0</v>
      </c>
      <c r="AE5539">
        <v>383.53668956237698</v>
      </c>
    </row>
    <row r="5540" spans="1:31" x14ac:dyDescent="0.25">
      <c r="A5540">
        <v>2392317</v>
      </c>
      <c r="B5540">
        <v>1</v>
      </c>
      <c r="C5540" t="s">
        <v>81</v>
      </c>
      <c r="D5540" t="s">
        <v>123</v>
      </c>
      <c r="E5540" t="s">
        <v>279</v>
      </c>
      <c r="F5540" t="s">
        <v>15954</v>
      </c>
      <c r="G5540" t="s">
        <v>162</v>
      </c>
      <c r="H5540" t="s">
        <v>143</v>
      </c>
      <c r="I5540" t="s">
        <v>136</v>
      </c>
      <c r="J5540" t="s">
        <v>137</v>
      </c>
      <c r="K5540" t="s">
        <v>163</v>
      </c>
      <c r="L5540" t="s">
        <v>15955</v>
      </c>
      <c r="M5540" t="s">
        <v>15956</v>
      </c>
      <c r="N5540">
        <v>0.586388888</v>
      </c>
      <c r="O5540">
        <v>0</v>
      </c>
      <c r="P5540">
        <v>0</v>
      </c>
      <c r="Q5540">
        <v>2</v>
      </c>
      <c r="R5540">
        <v>26</v>
      </c>
      <c r="S5540">
        <v>0</v>
      </c>
      <c r="T5540">
        <v>2</v>
      </c>
      <c r="U5540">
        <v>0</v>
      </c>
      <c r="V5540">
        <v>0</v>
      </c>
      <c r="W5540">
        <v>0</v>
      </c>
      <c r="X5540">
        <v>0</v>
      </c>
      <c r="Y5540">
        <v>6.4130378803744872</v>
      </c>
      <c r="Z5540">
        <v>11.559834927787142</v>
      </c>
      <c r="AA5540">
        <v>0</v>
      </c>
      <c r="AB5540">
        <v>1.3541350336782778</v>
      </c>
      <c r="AC5540">
        <v>0</v>
      </c>
      <c r="AD5540">
        <v>0</v>
      </c>
      <c r="AE5540">
        <v>19.327007841839908</v>
      </c>
    </row>
    <row r="5541" spans="1:31" x14ac:dyDescent="0.25">
      <c r="A5541">
        <v>2392171</v>
      </c>
      <c r="B5541">
        <v>1</v>
      </c>
      <c r="C5541" t="s">
        <v>80</v>
      </c>
      <c r="D5541" t="s">
        <v>88</v>
      </c>
      <c r="E5541" t="s">
        <v>157</v>
      </c>
      <c r="F5541" t="s">
        <v>15957</v>
      </c>
      <c r="G5541" t="s">
        <v>147</v>
      </c>
      <c r="H5541" t="s">
        <v>135</v>
      </c>
      <c r="I5541" t="s">
        <v>136</v>
      </c>
      <c r="J5541" t="s">
        <v>137</v>
      </c>
      <c r="K5541" t="s">
        <v>138</v>
      </c>
      <c r="L5541" t="s">
        <v>15958</v>
      </c>
      <c r="M5541" t="s">
        <v>15959</v>
      </c>
      <c r="N5541">
        <v>2.091388888</v>
      </c>
      <c r="O5541">
        <v>0</v>
      </c>
      <c r="P5541">
        <v>39</v>
      </c>
      <c r="Q5541">
        <v>0</v>
      </c>
      <c r="R5541">
        <v>0</v>
      </c>
      <c r="S5541">
        <v>0</v>
      </c>
      <c r="T5541">
        <v>5</v>
      </c>
      <c r="U5541">
        <v>0</v>
      </c>
      <c r="V5541">
        <v>0</v>
      </c>
      <c r="W5541">
        <v>0</v>
      </c>
      <c r="X5541">
        <v>17.253182266396522</v>
      </c>
      <c r="Y5541">
        <v>0</v>
      </c>
      <c r="Z5541">
        <v>0</v>
      </c>
      <c r="AA5541">
        <v>0</v>
      </c>
      <c r="AB5541">
        <v>26.641006371346897</v>
      </c>
      <c r="AC5541">
        <v>0</v>
      </c>
      <c r="AD5541">
        <v>0</v>
      </c>
      <c r="AE5541">
        <v>43.894188637743419</v>
      </c>
    </row>
    <row r="5542" spans="1:31" x14ac:dyDescent="0.25">
      <c r="A5542">
        <v>2392440</v>
      </c>
      <c r="B5542">
        <v>1</v>
      </c>
      <c r="C5542" t="s">
        <v>81</v>
      </c>
      <c r="D5542" t="s">
        <v>115</v>
      </c>
      <c r="E5542" t="s">
        <v>157</v>
      </c>
      <c r="F5542" t="s">
        <v>15960</v>
      </c>
      <c r="G5542" t="s">
        <v>272</v>
      </c>
      <c r="H5542" t="s">
        <v>135</v>
      </c>
      <c r="I5542" t="s">
        <v>136</v>
      </c>
      <c r="J5542" t="s">
        <v>137</v>
      </c>
      <c r="K5542" t="s">
        <v>163</v>
      </c>
      <c r="L5542" t="s">
        <v>15961</v>
      </c>
      <c r="M5542" t="s">
        <v>15962</v>
      </c>
      <c r="N5542">
        <v>1.814166666</v>
      </c>
      <c r="O5542">
        <v>0</v>
      </c>
      <c r="P5542">
        <v>5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</row>
    <row r="5543" spans="1:31" x14ac:dyDescent="0.25">
      <c r="A5543">
        <v>2392228</v>
      </c>
      <c r="B5543">
        <v>1</v>
      </c>
      <c r="C5543" t="s">
        <v>80</v>
      </c>
      <c r="D5543" t="s">
        <v>100</v>
      </c>
      <c r="E5543" t="s">
        <v>279</v>
      </c>
      <c r="F5543" t="s">
        <v>15963</v>
      </c>
      <c r="G5543" t="s">
        <v>162</v>
      </c>
      <c r="H5543" t="s">
        <v>143</v>
      </c>
      <c r="I5543" t="s">
        <v>136</v>
      </c>
      <c r="J5543" t="s">
        <v>137</v>
      </c>
      <c r="K5543" t="s">
        <v>163</v>
      </c>
      <c r="L5543" t="s">
        <v>15964</v>
      </c>
      <c r="M5543" t="s">
        <v>15965</v>
      </c>
      <c r="N5543">
        <v>0.54583333300000003</v>
      </c>
      <c r="O5543">
        <v>1</v>
      </c>
      <c r="P5543">
        <v>362</v>
      </c>
      <c r="Q5543">
        <v>120</v>
      </c>
      <c r="R5543">
        <v>133</v>
      </c>
      <c r="S5543">
        <v>9</v>
      </c>
      <c r="T5543">
        <v>42</v>
      </c>
      <c r="U5543">
        <v>1</v>
      </c>
      <c r="V5543">
        <v>0</v>
      </c>
      <c r="W5543">
        <v>0.44682560966347473</v>
      </c>
      <c r="X5543">
        <v>40.841431231315809</v>
      </c>
      <c r="Y5543">
        <v>87.171861844974245</v>
      </c>
      <c r="Z5543">
        <v>21.040607141079864</v>
      </c>
      <c r="AA5543">
        <v>10.045172468036826</v>
      </c>
      <c r="AB5543">
        <v>15.392689203751672</v>
      </c>
      <c r="AC5543">
        <v>18.139311637824516</v>
      </c>
      <c r="AD5543">
        <v>0</v>
      </c>
      <c r="AE5543">
        <v>193.07789913664644</v>
      </c>
    </row>
    <row r="5544" spans="1:31" x14ac:dyDescent="0.25">
      <c r="A5544">
        <v>2392062</v>
      </c>
      <c r="B5544">
        <v>1</v>
      </c>
      <c r="C5544" t="s">
        <v>80</v>
      </c>
      <c r="D5544" t="s">
        <v>90</v>
      </c>
      <c r="E5544" t="s">
        <v>132</v>
      </c>
      <c r="F5544" t="s">
        <v>15966</v>
      </c>
      <c r="G5544" t="s">
        <v>147</v>
      </c>
      <c r="H5544" t="s">
        <v>135</v>
      </c>
      <c r="I5544" t="s">
        <v>136</v>
      </c>
      <c r="J5544" t="s">
        <v>5</v>
      </c>
      <c r="K5544" t="s">
        <v>138</v>
      </c>
      <c r="L5544" t="s">
        <v>15967</v>
      </c>
      <c r="M5544" t="s">
        <v>15968</v>
      </c>
      <c r="N5544">
        <v>5.6569444439999996</v>
      </c>
      <c r="O5544">
        <v>0</v>
      </c>
      <c r="P5544">
        <v>764</v>
      </c>
      <c r="Q5544">
        <v>0</v>
      </c>
      <c r="R5544">
        <v>0</v>
      </c>
      <c r="S5544">
        <v>0</v>
      </c>
      <c r="T5544">
        <v>83</v>
      </c>
      <c r="U5544">
        <v>0</v>
      </c>
      <c r="V5544">
        <v>0</v>
      </c>
      <c r="W5544">
        <v>0</v>
      </c>
      <c r="X5544">
        <v>867.07164667614484</v>
      </c>
      <c r="Y5544">
        <v>0</v>
      </c>
      <c r="Z5544">
        <v>0</v>
      </c>
      <c r="AA5544">
        <v>0</v>
      </c>
      <c r="AB5544">
        <v>260.13414115180603</v>
      </c>
      <c r="AC5544">
        <v>0</v>
      </c>
      <c r="AD5544">
        <v>0</v>
      </c>
      <c r="AE5544">
        <v>1127.2057878279509</v>
      </c>
    </row>
    <row r="5545" spans="1:31" x14ac:dyDescent="0.25">
      <c r="A5545">
        <v>2392085</v>
      </c>
      <c r="B5545">
        <v>1</v>
      </c>
      <c r="C5545" t="s">
        <v>80</v>
      </c>
      <c r="D5545" t="s">
        <v>84</v>
      </c>
      <c r="E5545" t="s">
        <v>132</v>
      </c>
      <c r="F5545" t="s">
        <v>15969</v>
      </c>
      <c r="G5545" t="s">
        <v>134</v>
      </c>
      <c r="H5545" t="s">
        <v>135</v>
      </c>
      <c r="I5545" t="s">
        <v>136</v>
      </c>
      <c r="J5545" t="s">
        <v>137</v>
      </c>
      <c r="K5545" t="s">
        <v>138</v>
      </c>
      <c r="L5545" t="s">
        <v>15970</v>
      </c>
      <c r="M5545" t="s">
        <v>15971</v>
      </c>
      <c r="N5545">
        <v>0.64444444400000001</v>
      </c>
      <c r="O5545">
        <v>0</v>
      </c>
      <c r="P5545">
        <v>447</v>
      </c>
      <c r="Q5545">
        <v>0</v>
      </c>
      <c r="R5545">
        <v>0</v>
      </c>
      <c r="S5545">
        <v>0</v>
      </c>
      <c r="T5545">
        <v>175</v>
      </c>
      <c r="U5545">
        <v>0</v>
      </c>
      <c r="V5545">
        <v>0</v>
      </c>
      <c r="W5545">
        <v>0</v>
      </c>
      <c r="X5545">
        <v>52.590398432233407</v>
      </c>
      <c r="Y5545">
        <v>0</v>
      </c>
      <c r="Z5545">
        <v>0</v>
      </c>
      <c r="AA5545">
        <v>0</v>
      </c>
      <c r="AB5545">
        <v>143.70352604955653</v>
      </c>
      <c r="AC5545">
        <v>0</v>
      </c>
      <c r="AD5545">
        <v>0</v>
      </c>
      <c r="AE5545">
        <v>196.29392448178993</v>
      </c>
    </row>
    <row r="5546" spans="1:31" x14ac:dyDescent="0.25">
      <c r="A5546">
        <v>2392397</v>
      </c>
      <c r="B5546">
        <v>1</v>
      </c>
      <c r="C5546" t="s">
        <v>81</v>
      </c>
      <c r="D5546" t="s">
        <v>118</v>
      </c>
      <c r="E5546" t="s">
        <v>181</v>
      </c>
      <c r="F5546" t="s">
        <v>15972</v>
      </c>
      <c r="G5546" t="s">
        <v>183</v>
      </c>
      <c r="H5546" t="s">
        <v>135</v>
      </c>
      <c r="I5546" t="s">
        <v>136</v>
      </c>
      <c r="J5546" t="s">
        <v>137</v>
      </c>
      <c r="K5546" t="s">
        <v>163</v>
      </c>
      <c r="L5546" t="s">
        <v>15973</v>
      </c>
      <c r="M5546" t="s">
        <v>15974</v>
      </c>
      <c r="N5546">
        <v>0.50277777700000004</v>
      </c>
      <c r="O5546">
        <v>0</v>
      </c>
      <c r="P5546">
        <v>10</v>
      </c>
      <c r="Q5546">
        <v>0</v>
      </c>
      <c r="R5546">
        <v>0</v>
      </c>
      <c r="S5546">
        <v>0</v>
      </c>
      <c r="T5546">
        <v>2</v>
      </c>
      <c r="U5546">
        <v>0</v>
      </c>
      <c r="V5546">
        <v>0</v>
      </c>
      <c r="W5546">
        <v>0</v>
      </c>
      <c r="X5546">
        <v>1.0813192705711598</v>
      </c>
      <c r="Y5546">
        <v>0</v>
      </c>
      <c r="Z5546">
        <v>0</v>
      </c>
      <c r="AA5546">
        <v>0</v>
      </c>
      <c r="AB5546">
        <v>0.48328662012704005</v>
      </c>
      <c r="AC5546">
        <v>0</v>
      </c>
      <c r="AD5546">
        <v>0</v>
      </c>
      <c r="AE5546">
        <v>1.5646058906981999</v>
      </c>
    </row>
    <row r="5547" spans="1:31" x14ac:dyDescent="0.25">
      <c r="A5547">
        <v>2392042</v>
      </c>
      <c r="B5547">
        <v>1</v>
      </c>
      <c r="C5547" t="s">
        <v>80</v>
      </c>
      <c r="D5547" t="s">
        <v>82</v>
      </c>
      <c r="E5547" t="s">
        <v>141</v>
      </c>
      <c r="F5547" t="s">
        <v>15975</v>
      </c>
      <c r="G5547" t="s">
        <v>220</v>
      </c>
      <c r="H5547" t="s">
        <v>143</v>
      </c>
      <c r="I5547" t="s">
        <v>136</v>
      </c>
      <c r="J5547" t="s">
        <v>137</v>
      </c>
      <c r="K5547" t="s">
        <v>138</v>
      </c>
      <c r="L5547" t="s">
        <v>15976</v>
      </c>
      <c r="M5547" t="s">
        <v>15977</v>
      </c>
      <c r="N5547">
        <v>9.0833333000000002E-2</v>
      </c>
      <c r="O5547">
        <v>0</v>
      </c>
      <c r="P5547">
        <v>4640</v>
      </c>
      <c r="Q5547">
        <v>0</v>
      </c>
      <c r="R5547">
        <v>0</v>
      </c>
      <c r="S5547">
        <v>3</v>
      </c>
      <c r="T5547">
        <v>309</v>
      </c>
      <c r="U5547">
        <v>0</v>
      </c>
      <c r="V5547">
        <v>0</v>
      </c>
      <c r="W5547">
        <v>0</v>
      </c>
      <c r="X5547">
        <v>82.677462546543609</v>
      </c>
      <c r="Y5547">
        <v>0</v>
      </c>
      <c r="Z5547">
        <v>0</v>
      </c>
      <c r="AA5547">
        <v>8.5487452563926141</v>
      </c>
      <c r="AB5547">
        <v>12.100588677847435</v>
      </c>
      <c r="AC5547">
        <v>0</v>
      </c>
      <c r="AD5547">
        <v>0</v>
      </c>
      <c r="AE5547">
        <v>103.32679648078366</v>
      </c>
    </row>
    <row r="5548" spans="1:31" x14ac:dyDescent="0.25">
      <c r="A5548">
        <v>2392148</v>
      </c>
      <c r="B5548">
        <v>1</v>
      </c>
      <c r="C5548" t="s">
        <v>80</v>
      </c>
      <c r="D5548" t="s">
        <v>106</v>
      </c>
      <c r="E5548" t="s">
        <v>279</v>
      </c>
      <c r="F5548" t="s">
        <v>3363</v>
      </c>
      <c r="G5548" t="s">
        <v>807</v>
      </c>
      <c r="H5548" t="s">
        <v>143</v>
      </c>
      <c r="I5548" t="s">
        <v>136</v>
      </c>
      <c r="J5548" t="s">
        <v>137</v>
      </c>
      <c r="K5548" t="s">
        <v>163</v>
      </c>
      <c r="L5548" t="s">
        <v>15978</v>
      </c>
      <c r="M5548" t="s">
        <v>15979</v>
      </c>
      <c r="N5548">
        <v>1.738611111</v>
      </c>
      <c r="O5548">
        <v>0</v>
      </c>
      <c r="P5548">
        <v>586</v>
      </c>
      <c r="Q5548">
        <v>0</v>
      </c>
      <c r="R5548">
        <v>15</v>
      </c>
      <c r="S5548">
        <v>3</v>
      </c>
      <c r="T5548">
        <v>70</v>
      </c>
      <c r="U5548">
        <v>0</v>
      </c>
      <c r="V5548">
        <v>0</v>
      </c>
      <c r="W5548">
        <v>0</v>
      </c>
      <c r="X5548">
        <v>108.59145034822789</v>
      </c>
      <c r="Y5548">
        <v>0</v>
      </c>
      <c r="Z5548">
        <v>11.015129003871785</v>
      </c>
      <c r="AA5548">
        <v>8.0657086134969838</v>
      </c>
      <c r="AB5548">
        <v>62.82502215099462</v>
      </c>
      <c r="AC5548">
        <v>0</v>
      </c>
      <c r="AD5548">
        <v>0</v>
      </c>
      <c r="AE5548">
        <v>190.49731011659128</v>
      </c>
    </row>
    <row r="5549" spans="1:31" x14ac:dyDescent="0.25">
      <c r="A5549">
        <v>2392168</v>
      </c>
      <c r="B5549">
        <v>1</v>
      </c>
      <c r="C5549" t="s">
        <v>80</v>
      </c>
      <c r="D5549" t="s">
        <v>85</v>
      </c>
      <c r="E5549" t="s">
        <v>132</v>
      </c>
      <c r="F5549" t="s">
        <v>15980</v>
      </c>
      <c r="G5549" t="s">
        <v>147</v>
      </c>
      <c r="H5549" t="s">
        <v>135</v>
      </c>
      <c r="I5549" t="s">
        <v>136</v>
      </c>
      <c r="J5549" t="s">
        <v>137</v>
      </c>
      <c r="K5549" t="s">
        <v>138</v>
      </c>
      <c r="L5549" t="s">
        <v>15981</v>
      </c>
      <c r="M5549" t="s">
        <v>15982</v>
      </c>
      <c r="N5549">
        <v>1.4713888879999999</v>
      </c>
      <c r="O5549">
        <v>0</v>
      </c>
      <c r="P5549">
        <v>1047</v>
      </c>
      <c r="Q5549">
        <v>0</v>
      </c>
      <c r="R5549">
        <v>0</v>
      </c>
      <c r="S5549">
        <v>0</v>
      </c>
      <c r="T5549">
        <v>46</v>
      </c>
      <c r="U5549">
        <v>0</v>
      </c>
      <c r="V5549">
        <v>0</v>
      </c>
      <c r="W5549">
        <v>0</v>
      </c>
      <c r="X5549">
        <v>334.2482221880652</v>
      </c>
      <c r="Y5549">
        <v>0</v>
      </c>
      <c r="Z5549">
        <v>0</v>
      </c>
      <c r="AA5549">
        <v>0</v>
      </c>
      <c r="AB5549">
        <v>19.85513397298277</v>
      </c>
      <c r="AC5549">
        <v>0</v>
      </c>
      <c r="AD5549">
        <v>0</v>
      </c>
      <c r="AE5549">
        <v>354.10335616104794</v>
      </c>
    </row>
    <row r="5550" spans="1:31" x14ac:dyDescent="0.25">
      <c r="A5550">
        <v>2392314</v>
      </c>
      <c r="B5550">
        <v>1</v>
      </c>
      <c r="C5550" t="s">
        <v>80</v>
      </c>
      <c r="D5550" t="s">
        <v>84</v>
      </c>
      <c r="E5550" t="s">
        <v>132</v>
      </c>
      <c r="F5550" t="s">
        <v>15983</v>
      </c>
      <c r="G5550" t="s">
        <v>134</v>
      </c>
      <c r="H5550" t="s">
        <v>135</v>
      </c>
      <c r="I5550" t="s">
        <v>136</v>
      </c>
      <c r="J5550" t="s">
        <v>137</v>
      </c>
      <c r="K5550" t="s">
        <v>138</v>
      </c>
      <c r="L5550" t="s">
        <v>15984</v>
      </c>
      <c r="M5550" t="s">
        <v>15985</v>
      </c>
      <c r="N5550">
        <v>2.4500000000000002</v>
      </c>
      <c r="O5550">
        <v>0</v>
      </c>
      <c r="P5550">
        <v>464</v>
      </c>
      <c r="Q5550">
        <v>0</v>
      </c>
      <c r="R5550">
        <v>0</v>
      </c>
      <c r="S5550">
        <v>0</v>
      </c>
      <c r="T5550">
        <v>79</v>
      </c>
      <c r="U5550">
        <v>0</v>
      </c>
      <c r="V5550">
        <v>0</v>
      </c>
      <c r="W5550">
        <v>0</v>
      </c>
      <c r="X5550">
        <v>235.97463523944452</v>
      </c>
      <c r="Y5550">
        <v>0</v>
      </c>
      <c r="Z5550">
        <v>0</v>
      </c>
      <c r="AA5550">
        <v>0</v>
      </c>
      <c r="AB5550">
        <v>260.82712879411099</v>
      </c>
      <c r="AC5550">
        <v>0</v>
      </c>
      <c r="AD5550">
        <v>0</v>
      </c>
      <c r="AE5550">
        <v>496.80176403355551</v>
      </c>
    </row>
    <row r="5551" spans="1:31" x14ac:dyDescent="0.25">
      <c r="A5551">
        <v>2392128</v>
      </c>
      <c r="B5551">
        <v>1</v>
      </c>
      <c r="C5551" t="s">
        <v>80</v>
      </c>
      <c r="D5551" t="s">
        <v>102</v>
      </c>
      <c r="E5551" t="s">
        <v>141</v>
      </c>
      <c r="F5551" t="s">
        <v>15986</v>
      </c>
      <c r="G5551" t="s">
        <v>134</v>
      </c>
      <c r="H5551" t="s">
        <v>143</v>
      </c>
      <c r="I5551" t="s">
        <v>136</v>
      </c>
      <c r="J5551" t="s">
        <v>137</v>
      </c>
      <c r="K5551" t="s">
        <v>138</v>
      </c>
      <c r="L5551" t="s">
        <v>15987</v>
      </c>
      <c r="M5551" t="s">
        <v>15988</v>
      </c>
      <c r="N5551">
        <v>2.2461111109999998</v>
      </c>
      <c r="O5551">
        <v>0</v>
      </c>
      <c r="P5551">
        <v>823</v>
      </c>
      <c r="Q5551">
        <v>1</v>
      </c>
      <c r="R5551">
        <v>12</v>
      </c>
      <c r="S5551">
        <v>1</v>
      </c>
      <c r="T5551">
        <v>76</v>
      </c>
      <c r="U5551">
        <v>0</v>
      </c>
      <c r="V5551">
        <v>0</v>
      </c>
      <c r="W5551">
        <v>0</v>
      </c>
      <c r="X5551">
        <v>194.92020960906564</v>
      </c>
      <c r="Y5551">
        <v>0.65376959294226511</v>
      </c>
      <c r="Z5551">
        <v>15.381949162430187</v>
      </c>
      <c r="AA5551">
        <v>3.4477183515939944</v>
      </c>
      <c r="AB5551">
        <v>117.78041117419166</v>
      </c>
      <c r="AC5551">
        <v>0</v>
      </c>
      <c r="AD5551">
        <v>0</v>
      </c>
      <c r="AE5551">
        <v>332.18405789022376</v>
      </c>
    </row>
    <row r="5552" spans="1:31" x14ac:dyDescent="0.25">
      <c r="A5552">
        <v>2392414</v>
      </c>
      <c r="B5552">
        <v>1</v>
      </c>
      <c r="C5552" t="s">
        <v>80</v>
      </c>
      <c r="D5552" t="s">
        <v>105</v>
      </c>
      <c r="E5552" t="s">
        <v>181</v>
      </c>
      <c r="F5552" t="s">
        <v>15989</v>
      </c>
      <c r="G5552" t="s">
        <v>231</v>
      </c>
      <c r="H5552" t="s">
        <v>135</v>
      </c>
      <c r="I5552" t="s">
        <v>136</v>
      </c>
      <c r="J5552" t="s">
        <v>137</v>
      </c>
      <c r="K5552" t="s">
        <v>163</v>
      </c>
      <c r="L5552" t="s">
        <v>15990</v>
      </c>
      <c r="M5552" t="s">
        <v>15991</v>
      </c>
      <c r="N5552">
        <v>0.82</v>
      </c>
      <c r="O5552">
        <v>0</v>
      </c>
      <c r="P5552">
        <v>9</v>
      </c>
      <c r="Q5552">
        <v>0</v>
      </c>
      <c r="R5552">
        <v>0</v>
      </c>
      <c r="S5552">
        <v>0</v>
      </c>
      <c r="T5552">
        <v>1</v>
      </c>
      <c r="U5552">
        <v>0</v>
      </c>
      <c r="V5552">
        <v>0</v>
      </c>
      <c r="W5552">
        <v>0</v>
      </c>
      <c r="X5552">
        <v>1.4793325907533332</v>
      </c>
      <c r="Y5552">
        <v>0</v>
      </c>
      <c r="Z5552">
        <v>0</v>
      </c>
      <c r="AA5552">
        <v>0</v>
      </c>
      <c r="AB5552">
        <v>4.0099918834706498</v>
      </c>
      <c r="AC5552">
        <v>0</v>
      </c>
      <c r="AD5552">
        <v>0</v>
      </c>
      <c r="AE5552">
        <v>5.4893244742239826</v>
      </c>
    </row>
    <row r="5553" spans="1:31" x14ac:dyDescent="0.25">
      <c r="A5553">
        <v>2392251</v>
      </c>
      <c r="B5553">
        <v>1</v>
      </c>
      <c r="C5553" t="s">
        <v>80</v>
      </c>
      <c r="D5553" t="s">
        <v>103</v>
      </c>
      <c r="E5553" t="s">
        <v>141</v>
      </c>
      <c r="F5553" t="s">
        <v>15992</v>
      </c>
      <c r="G5553" t="s">
        <v>206</v>
      </c>
      <c r="H5553" t="s">
        <v>143</v>
      </c>
      <c r="I5553" t="s">
        <v>136</v>
      </c>
      <c r="J5553" t="s">
        <v>137</v>
      </c>
      <c r="K5553" t="s">
        <v>163</v>
      </c>
      <c r="L5553" t="s">
        <v>15993</v>
      </c>
      <c r="M5553" t="s">
        <v>15994</v>
      </c>
      <c r="N5553">
        <v>1.0222222219999999</v>
      </c>
      <c r="O5553">
        <v>0</v>
      </c>
      <c r="P5553">
        <v>20</v>
      </c>
      <c r="Q5553">
        <v>0</v>
      </c>
      <c r="R5553">
        <v>18</v>
      </c>
      <c r="S5553">
        <v>0</v>
      </c>
      <c r="T5553">
        <v>27</v>
      </c>
      <c r="U5553">
        <v>0</v>
      </c>
      <c r="V5553">
        <v>0</v>
      </c>
      <c r="W5553">
        <v>0</v>
      </c>
      <c r="X5553">
        <v>4.4750886725577335</v>
      </c>
      <c r="Y5553">
        <v>0</v>
      </c>
      <c r="Z5553">
        <v>11.473589104002006</v>
      </c>
      <c r="AA5553">
        <v>0</v>
      </c>
      <c r="AB5553">
        <v>12.977023927189981</v>
      </c>
      <c r="AC5553">
        <v>0</v>
      </c>
      <c r="AD5553">
        <v>0</v>
      </c>
      <c r="AE5553">
        <v>28.92570170374972</v>
      </c>
    </row>
    <row r="5554" spans="1:31" x14ac:dyDescent="0.25">
      <c r="A5554">
        <v>2392088</v>
      </c>
      <c r="B5554">
        <v>1</v>
      </c>
      <c r="C5554" t="s">
        <v>81</v>
      </c>
      <c r="D5554" t="s">
        <v>118</v>
      </c>
      <c r="E5554" t="s">
        <v>279</v>
      </c>
      <c r="F5554" t="s">
        <v>12140</v>
      </c>
      <c r="G5554" t="s">
        <v>162</v>
      </c>
      <c r="H5554" t="s">
        <v>143</v>
      </c>
      <c r="I5554" t="s">
        <v>417</v>
      </c>
      <c r="J5554" t="s">
        <v>137</v>
      </c>
      <c r="K5554" t="s">
        <v>163</v>
      </c>
      <c r="L5554" t="s">
        <v>15995</v>
      </c>
      <c r="M5554" t="s">
        <v>15996</v>
      </c>
      <c r="N5554">
        <v>8.3333330000000001E-3</v>
      </c>
      <c r="O5554">
        <v>1</v>
      </c>
      <c r="P5554">
        <v>1963</v>
      </c>
      <c r="Q5554">
        <v>14</v>
      </c>
      <c r="R5554">
        <v>40</v>
      </c>
      <c r="S5554">
        <v>13</v>
      </c>
      <c r="T5554">
        <v>231</v>
      </c>
      <c r="U5554">
        <v>4</v>
      </c>
      <c r="V5554">
        <v>0</v>
      </c>
      <c r="W5554">
        <v>8.5180218529833339E-3</v>
      </c>
      <c r="X5554">
        <v>2.7874876232455827</v>
      </c>
      <c r="Y5554">
        <v>0.13760800719150001</v>
      </c>
      <c r="Z5554">
        <v>0.22857135225973335</v>
      </c>
      <c r="AA5554">
        <v>1.8745582193076669</v>
      </c>
      <c r="AB5554">
        <v>1.5125115553725992</v>
      </c>
      <c r="AC5554">
        <v>7.6711878868033505</v>
      </c>
      <c r="AD5554">
        <v>0</v>
      </c>
      <c r="AE5554">
        <v>14.220442666033417</v>
      </c>
    </row>
    <row r="5555" spans="1:31" x14ac:dyDescent="0.25">
      <c r="A5555">
        <v>2392082</v>
      </c>
      <c r="B5555">
        <v>1</v>
      </c>
      <c r="C5555" t="s">
        <v>81</v>
      </c>
      <c r="D5555" t="s">
        <v>118</v>
      </c>
      <c r="E5555" t="s">
        <v>141</v>
      </c>
      <c r="F5555" t="s">
        <v>6647</v>
      </c>
      <c r="G5555" t="s">
        <v>134</v>
      </c>
      <c r="H5555" t="s">
        <v>143</v>
      </c>
      <c r="I5555" t="s">
        <v>136</v>
      </c>
      <c r="J5555" t="s">
        <v>137</v>
      </c>
      <c r="K5555" t="s">
        <v>138</v>
      </c>
      <c r="L5555" t="s">
        <v>15997</v>
      </c>
      <c r="M5555" t="s">
        <v>15998</v>
      </c>
      <c r="N5555">
        <v>6.0036111109999997</v>
      </c>
      <c r="O5555">
        <v>1</v>
      </c>
      <c r="P5555">
        <v>458</v>
      </c>
      <c r="Q5555">
        <v>4</v>
      </c>
      <c r="R5555">
        <v>14</v>
      </c>
      <c r="S5555">
        <v>0</v>
      </c>
      <c r="T5555">
        <v>52</v>
      </c>
      <c r="U5555">
        <v>0</v>
      </c>
      <c r="V5555">
        <v>0</v>
      </c>
      <c r="W5555">
        <v>1.8387974416728765</v>
      </c>
      <c r="X5555">
        <v>438.46219339315024</v>
      </c>
      <c r="Y5555">
        <v>58.635390263423119</v>
      </c>
      <c r="Z5555">
        <v>84.622701046097362</v>
      </c>
      <c r="AA5555">
        <v>0</v>
      </c>
      <c r="AB5555">
        <v>224.12614018514842</v>
      </c>
      <c r="AC5555">
        <v>0</v>
      </c>
      <c r="AD5555">
        <v>0</v>
      </c>
      <c r="AE5555">
        <v>807.68522232949203</v>
      </c>
    </row>
    <row r="5556" spans="1:31" x14ac:dyDescent="0.25">
      <c r="A5556">
        <v>2392231</v>
      </c>
      <c r="B5556">
        <v>1</v>
      </c>
      <c r="C5556" t="s">
        <v>80</v>
      </c>
      <c r="D5556" t="s">
        <v>86</v>
      </c>
      <c r="E5556" t="s">
        <v>153</v>
      </c>
      <c r="F5556" t="s">
        <v>15999</v>
      </c>
      <c r="G5556" t="s">
        <v>134</v>
      </c>
      <c r="H5556" t="s">
        <v>143</v>
      </c>
      <c r="I5556" t="s">
        <v>136</v>
      </c>
      <c r="J5556" t="s">
        <v>137</v>
      </c>
      <c r="K5556" t="s">
        <v>138</v>
      </c>
      <c r="L5556" t="s">
        <v>16000</v>
      </c>
      <c r="M5556" t="s">
        <v>16001</v>
      </c>
      <c r="N5556">
        <v>3.4674999999999998</v>
      </c>
      <c r="O5556">
        <v>0</v>
      </c>
      <c r="P5556">
        <v>4406</v>
      </c>
      <c r="Q5556">
        <v>0</v>
      </c>
      <c r="R5556">
        <v>2</v>
      </c>
      <c r="S5556">
        <v>2</v>
      </c>
      <c r="T5556">
        <v>375</v>
      </c>
      <c r="U5556">
        <v>2</v>
      </c>
      <c r="V5556">
        <v>1</v>
      </c>
      <c r="W5556">
        <v>0</v>
      </c>
      <c r="X5556">
        <v>4204.5794214941725</v>
      </c>
      <c r="Y5556">
        <v>0</v>
      </c>
      <c r="Z5556">
        <v>1.5552246311560296</v>
      </c>
      <c r="AA5556">
        <v>288.6963991410006</v>
      </c>
      <c r="AB5556">
        <v>1427.9520225031231</v>
      </c>
      <c r="AC5556">
        <v>574.5243333868483</v>
      </c>
      <c r="AD5556">
        <v>29.746181837311077</v>
      </c>
      <c r="AE5556">
        <v>6527.0535829936116</v>
      </c>
    </row>
    <row r="5557" spans="1:31" x14ac:dyDescent="0.25">
      <c r="A5557">
        <v>2392337</v>
      </c>
      <c r="B5557">
        <v>1</v>
      </c>
      <c r="C5557" t="s">
        <v>80</v>
      </c>
      <c r="D5557" t="s">
        <v>85</v>
      </c>
      <c r="E5557" t="s">
        <v>132</v>
      </c>
      <c r="F5557" t="s">
        <v>16002</v>
      </c>
      <c r="G5557" t="s">
        <v>147</v>
      </c>
      <c r="H5557" t="s">
        <v>135</v>
      </c>
      <c r="I5557" t="s">
        <v>136</v>
      </c>
      <c r="J5557" t="s">
        <v>137</v>
      </c>
      <c r="K5557" t="s">
        <v>138</v>
      </c>
      <c r="L5557" t="s">
        <v>16003</v>
      </c>
      <c r="M5557" t="s">
        <v>16004</v>
      </c>
      <c r="N5557">
        <v>1.558611111</v>
      </c>
      <c r="O5557">
        <v>0</v>
      </c>
      <c r="P5557">
        <v>593</v>
      </c>
      <c r="Q5557">
        <v>0</v>
      </c>
      <c r="R5557">
        <v>0</v>
      </c>
      <c r="S5557">
        <v>0</v>
      </c>
      <c r="T5557">
        <v>60</v>
      </c>
      <c r="U5557">
        <v>0</v>
      </c>
      <c r="V5557">
        <v>0</v>
      </c>
      <c r="W5557">
        <v>0</v>
      </c>
      <c r="X5557">
        <v>203.03723132774502</v>
      </c>
      <c r="Y5557">
        <v>0</v>
      </c>
      <c r="Z5557">
        <v>0</v>
      </c>
      <c r="AA5557">
        <v>0</v>
      </c>
      <c r="AB5557">
        <v>123.67967998200999</v>
      </c>
      <c r="AC5557">
        <v>0</v>
      </c>
      <c r="AD5557">
        <v>0</v>
      </c>
      <c r="AE5557">
        <v>326.71691130975501</v>
      </c>
    </row>
    <row r="5558" spans="1:31" x14ac:dyDescent="0.25">
      <c r="A5558">
        <v>2392294</v>
      </c>
      <c r="B5558">
        <v>1</v>
      </c>
      <c r="C5558" t="s">
        <v>80</v>
      </c>
      <c r="D5558" t="s">
        <v>106</v>
      </c>
      <c r="E5558" t="s">
        <v>157</v>
      </c>
      <c r="F5558" t="s">
        <v>16005</v>
      </c>
      <c r="G5558" t="s">
        <v>297</v>
      </c>
      <c r="H5558" t="s">
        <v>135</v>
      </c>
      <c r="I5558" t="s">
        <v>136</v>
      </c>
      <c r="J5558" t="s">
        <v>137</v>
      </c>
      <c r="K5558" t="s">
        <v>163</v>
      </c>
      <c r="L5558" t="s">
        <v>16006</v>
      </c>
      <c r="M5558" t="s">
        <v>16007</v>
      </c>
      <c r="N5558">
        <v>2.3452777770000002</v>
      </c>
      <c r="O5558">
        <v>0</v>
      </c>
      <c r="P5558">
        <v>8</v>
      </c>
      <c r="Q5558">
        <v>0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1.6398602033849836</v>
      </c>
      <c r="Y5558">
        <v>0</v>
      </c>
      <c r="Z5558">
        <v>0.67287535773733786</v>
      </c>
      <c r="AA5558">
        <v>0</v>
      </c>
      <c r="AB5558">
        <v>0</v>
      </c>
      <c r="AC5558">
        <v>0</v>
      </c>
      <c r="AD5558">
        <v>0</v>
      </c>
      <c r="AE5558">
        <v>2.3127355611223215</v>
      </c>
    </row>
    <row r="5559" spans="1:31" x14ac:dyDescent="0.25">
      <c r="A5559">
        <v>2392263</v>
      </c>
      <c r="B5559">
        <v>1</v>
      </c>
      <c r="C5559" t="s">
        <v>80</v>
      </c>
      <c r="D5559" t="s">
        <v>101</v>
      </c>
      <c r="E5559" t="s">
        <v>176</v>
      </c>
      <c r="F5559" t="s">
        <v>16008</v>
      </c>
      <c r="G5559" t="s">
        <v>254</v>
      </c>
      <c r="H5559" t="s">
        <v>135</v>
      </c>
      <c r="I5559" t="s">
        <v>136</v>
      </c>
      <c r="J5559" t="s">
        <v>137</v>
      </c>
      <c r="K5559" t="s">
        <v>163</v>
      </c>
      <c r="L5559" t="s">
        <v>16009</v>
      </c>
      <c r="M5559" t="s">
        <v>16010</v>
      </c>
      <c r="N5559">
        <v>0.79972222199999998</v>
      </c>
      <c r="O5559">
        <v>0</v>
      </c>
      <c r="P5559">
        <v>3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0.49843245520225005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0.49843245520225005</v>
      </c>
    </row>
    <row r="5560" spans="1:31" x14ac:dyDescent="0.25">
      <c r="A5560">
        <v>2392426</v>
      </c>
      <c r="B5560">
        <v>1</v>
      </c>
      <c r="C5560" t="s">
        <v>80</v>
      </c>
      <c r="D5560" t="s">
        <v>98</v>
      </c>
      <c r="E5560" t="s">
        <v>181</v>
      </c>
      <c r="F5560" t="s">
        <v>16011</v>
      </c>
      <c r="G5560" t="s">
        <v>183</v>
      </c>
      <c r="H5560" t="s">
        <v>135</v>
      </c>
      <c r="I5560" t="s">
        <v>136</v>
      </c>
      <c r="J5560" t="s">
        <v>137</v>
      </c>
      <c r="K5560" t="s">
        <v>163</v>
      </c>
      <c r="L5560" t="s">
        <v>16012</v>
      </c>
      <c r="M5560" t="s">
        <v>16013</v>
      </c>
      <c r="N5560">
        <v>2.338333333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0.86571639863085503</v>
      </c>
      <c r="AC5560">
        <v>0</v>
      </c>
      <c r="AD5560">
        <v>0</v>
      </c>
      <c r="AE5560">
        <v>0.86571639863085503</v>
      </c>
    </row>
    <row r="5561" spans="1:31" x14ac:dyDescent="0.25">
      <c r="A5561">
        <v>2392403</v>
      </c>
      <c r="B5561">
        <v>1</v>
      </c>
      <c r="C5561" t="s">
        <v>81</v>
      </c>
      <c r="D5561" t="s">
        <v>115</v>
      </c>
      <c r="E5561" t="s">
        <v>181</v>
      </c>
      <c r="F5561" t="s">
        <v>16014</v>
      </c>
      <c r="G5561" t="s">
        <v>183</v>
      </c>
      <c r="H5561" t="s">
        <v>135</v>
      </c>
      <c r="I5561" t="s">
        <v>136</v>
      </c>
      <c r="J5561" t="s">
        <v>137</v>
      </c>
      <c r="K5561" t="s">
        <v>163</v>
      </c>
      <c r="L5561" t="s">
        <v>16015</v>
      </c>
      <c r="M5561" t="s">
        <v>16016</v>
      </c>
      <c r="N5561">
        <v>0.44305555499999999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</row>
    <row r="5562" spans="1:31" x14ac:dyDescent="0.25">
      <c r="A5562">
        <v>2392257</v>
      </c>
      <c r="B5562">
        <v>1</v>
      </c>
      <c r="C5562" t="s">
        <v>80</v>
      </c>
      <c r="D5562" t="s">
        <v>108</v>
      </c>
      <c r="E5562" t="s">
        <v>279</v>
      </c>
      <c r="F5562" t="s">
        <v>16017</v>
      </c>
      <c r="G5562" t="s">
        <v>134</v>
      </c>
      <c r="H5562" t="s">
        <v>143</v>
      </c>
      <c r="I5562" t="s">
        <v>136</v>
      </c>
      <c r="J5562" t="s">
        <v>137</v>
      </c>
      <c r="K5562" t="s">
        <v>138</v>
      </c>
      <c r="L5562" t="s">
        <v>16018</v>
      </c>
      <c r="M5562" t="s">
        <v>16019</v>
      </c>
      <c r="N5562">
        <v>5.278333333</v>
      </c>
      <c r="O5562">
        <v>0</v>
      </c>
      <c r="P5562">
        <v>690</v>
      </c>
      <c r="Q5562">
        <v>0</v>
      </c>
      <c r="R5562">
        <v>102</v>
      </c>
      <c r="S5562">
        <v>3</v>
      </c>
      <c r="T5562">
        <v>118</v>
      </c>
      <c r="U5562">
        <v>0</v>
      </c>
      <c r="V5562">
        <v>0</v>
      </c>
      <c r="W5562">
        <v>0</v>
      </c>
      <c r="X5562">
        <v>500.03437169762566</v>
      </c>
      <c r="Y5562">
        <v>0</v>
      </c>
      <c r="Z5562">
        <v>286.62831416154944</v>
      </c>
      <c r="AA5562">
        <v>19.615034875427138</v>
      </c>
      <c r="AB5562">
        <v>320.51307091999661</v>
      </c>
      <c r="AC5562">
        <v>0</v>
      </c>
      <c r="AD5562">
        <v>0</v>
      </c>
      <c r="AE5562">
        <v>1126.7907916545987</v>
      </c>
    </row>
    <row r="5563" spans="1:31" x14ac:dyDescent="0.25">
      <c r="A5563">
        <v>2392117</v>
      </c>
      <c r="B5563">
        <v>1</v>
      </c>
      <c r="C5563" t="s">
        <v>80</v>
      </c>
      <c r="D5563" t="s">
        <v>97</v>
      </c>
      <c r="E5563" t="s">
        <v>279</v>
      </c>
      <c r="F5563" t="s">
        <v>15849</v>
      </c>
      <c r="G5563" t="s">
        <v>147</v>
      </c>
      <c r="H5563" t="s">
        <v>143</v>
      </c>
      <c r="I5563" t="s">
        <v>136</v>
      </c>
      <c r="J5563" t="s">
        <v>137</v>
      </c>
      <c r="K5563" t="s">
        <v>138</v>
      </c>
      <c r="L5563" t="s">
        <v>16020</v>
      </c>
      <c r="M5563" t="s">
        <v>16021</v>
      </c>
      <c r="N5563">
        <v>3.7925</v>
      </c>
      <c r="O5563">
        <v>4</v>
      </c>
      <c r="P5563">
        <v>358</v>
      </c>
      <c r="Q5563">
        <v>5</v>
      </c>
      <c r="R5563">
        <v>67</v>
      </c>
      <c r="S5563">
        <v>9</v>
      </c>
      <c r="T5563">
        <v>47</v>
      </c>
      <c r="U5563">
        <v>1</v>
      </c>
      <c r="V5563">
        <v>0</v>
      </c>
      <c r="W5563">
        <v>699.40986917051941</v>
      </c>
      <c r="X5563">
        <v>492.41469609900594</v>
      </c>
      <c r="Y5563">
        <v>972.59858868114179</v>
      </c>
      <c r="Z5563">
        <v>60.030943196672652</v>
      </c>
      <c r="AA5563">
        <v>87.921112578125374</v>
      </c>
      <c r="AB5563">
        <v>264.26871013728203</v>
      </c>
      <c r="AC5563">
        <v>541.74865234140941</v>
      </c>
      <c r="AD5563">
        <v>0</v>
      </c>
      <c r="AE5563">
        <v>3118.3925722041567</v>
      </c>
    </row>
    <row r="5564" spans="1:31" x14ac:dyDescent="0.25">
      <c r="A5564">
        <v>2392071</v>
      </c>
      <c r="B5564">
        <v>1</v>
      </c>
      <c r="C5564" t="s">
        <v>80</v>
      </c>
      <c r="D5564" t="s">
        <v>87</v>
      </c>
      <c r="E5564" t="s">
        <v>132</v>
      </c>
      <c r="F5564" t="s">
        <v>16022</v>
      </c>
      <c r="G5564" t="s">
        <v>1316</v>
      </c>
      <c r="H5564" t="s">
        <v>135</v>
      </c>
      <c r="I5564" t="s">
        <v>136</v>
      </c>
      <c r="J5564" t="s">
        <v>3</v>
      </c>
      <c r="K5564" t="s">
        <v>163</v>
      </c>
      <c r="L5564" t="s">
        <v>16023</v>
      </c>
      <c r="M5564" t="s">
        <v>16024</v>
      </c>
      <c r="N5564">
        <v>10.069444444</v>
      </c>
      <c r="O5564">
        <v>0</v>
      </c>
      <c r="P5564">
        <v>83</v>
      </c>
      <c r="Q5564">
        <v>0</v>
      </c>
      <c r="R5564">
        <v>0</v>
      </c>
      <c r="S5564">
        <v>0</v>
      </c>
      <c r="T5564">
        <v>12</v>
      </c>
      <c r="U5564">
        <v>0</v>
      </c>
      <c r="V5564">
        <v>1</v>
      </c>
      <c r="W5564">
        <v>0</v>
      </c>
      <c r="X5564">
        <v>165.48832228396364</v>
      </c>
      <c r="Y5564">
        <v>0</v>
      </c>
      <c r="Z5564">
        <v>0</v>
      </c>
      <c r="AA5564">
        <v>0</v>
      </c>
      <c r="AB5564">
        <v>368.43550353238993</v>
      </c>
      <c r="AC5564">
        <v>0</v>
      </c>
      <c r="AD5564">
        <v>1615.7224910561486</v>
      </c>
      <c r="AE5564">
        <v>2149.6463168725022</v>
      </c>
    </row>
    <row r="5565" spans="1:31" x14ac:dyDescent="0.25">
      <c r="A5565">
        <v>2392466</v>
      </c>
      <c r="B5565">
        <v>1</v>
      </c>
      <c r="C5565" t="s">
        <v>81</v>
      </c>
      <c r="D5565" t="s">
        <v>120</v>
      </c>
      <c r="E5565" t="s">
        <v>181</v>
      </c>
      <c r="F5565" t="s">
        <v>16025</v>
      </c>
      <c r="G5565" t="s">
        <v>183</v>
      </c>
      <c r="H5565" t="s">
        <v>135</v>
      </c>
      <c r="I5565" t="s">
        <v>136</v>
      </c>
      <c r="J5565" t="s">
        <v>137</v>
      </c>
      <c r="K5565" t="s">
        <v>163</v>
      </c>
      <c r="L5565" t="s">
        <v>16026</v>
      </c>
      <c r="M5565" t="s">
        <v>16027</v>
      </c>
      <c r="N5565">
        <v>0.63472222199999995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7.572853370664584E-2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7.572853370664584E-2</v>
      </c>
    </row>
    <row r="5566" spans="1:31" x14ac:dyDescent="0.25">
      <c r="A5566">
        <v>2392154</v>
      </c>
      <c r="B5566">
        <v>1</v>
      </c>
      <c r="C5566" t="s">
        <v>80</v>
      </c>
      <c r="D5566" t="s">
        <v>87</v>
      </c>
      <c r="E5566" t="s">
        <v>181</v>
      </c>
      <c r="F5566" t="s">
        <v>16028</v>
      </c>
      <c r="G5566" t="s">
        <v>224</v>
      </c>
      <c r="H5566" t="s">
        <v>135</v>
      </c>
      <c r="I5566" t="s">
        <v>136</v>
      </c>
      <c r="J5566" t="s">
        <v>137</v>
      </c>
      <c r="K5566" t="s">
        <v>163</v>
      </c>
      <c r="L5566" t="s">
        <v>16029</v>
      </c>
      <c r="M5566" t="s">
        <v>16030</v>
      </c>
      <c r="N5566">
        <v>6.6777777770000002</v>
      </c>
      <c r="O5566">
        <v>0</v>
      </c>
      <c r="P5566">
        <v>16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20.220245781151345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20.220245781151345</v>
      </c>
    </row>
    <row r="5567" spans="1:31" x14ac:dyDescent="0.25">
      <c r="A5567">
        <v>2392177</v>
      </c>
      <c r="B5567">
        <v>1</v>
      </c>
      <c r="C5567" t="s">
        <v>80</v>
      </c>
      <c r="D5567" t="s">
        <v>104</v>
      </c>
      <c r="E5567" t="s">
        <v>141</v>
      </c>
      <c r="F5567" t="s">
        <v>5934</v>
      </c>
      <c r="G5567" t="s">
        <v>162</v>
      </c>
      <c r="H5567" t="s">
        <v>143</v>
      </c>
      <c r="I5567" t="s">
        <v>136</v>
      </c>
      <c r="J5567" t="s">
        <v>137</v>
      </c>
      <c r="K5567" t="s">
        <v>163</v>
      </c>
      <c r="L5567" t="s">
        <v>16031</v>
      </c>
      <c r="M5567" t="s">
        <v>16032</v>
      </c>
      <c r="N5567">
        <v>0.520277777</v>
      </c>
      <c r="O5567">
        <v>10</v>
      </c>
      <c r="P5567">
        <v>36</v>
      </c>
      <c r="Q5567">
        <v>59</v>
      </c>
      <c r="R5567">
        <v>198</v>
      </c>
      <c r="S5567">
        <v>22</v>
      </c>
      <c r="T5567">
        <v>50</v>
      </c>
      <c r="U5567">
        <v>6</v>
      </c>
      <c r="V5567">
        <v>0</v>
      </c>
      <c r="W5567">
        <v>1.8943068450610494</v>
      </c>
      <c r="X5567">
        <v>5.1118000668368389</v>
      </c>
      <c r="Y5567">
        <v>42.433214700299004</v>
      </c>
      <c r="Z5567">
        <v>32.436886320495383</v>
      </c>
      <c r="AA5567">
        <v>49.931313241753642</v>
      </c>
      <c r="AB5567">
        <v>18.03696758559072</v>
      </c>
      <c r="AC5567">
        <v>342.54351082428633</v>
      </c>
      <c r="AD5567">
        <v>0</v>
      </c>
      <c r="AE5567">
        <v>492.38799958432298</v>
      </c>
    </row>
    <row r="5568" spans="1:31" x14ac:dyDescent="0.25">
      <c r="A5568">
        <v>2392111</v>
      </c>
      <c r="B5568">
        <v>1</v>
      </c>
      <c r="C5568" t="s">
        <v>80</v>
      </c>
      <c r="D5568" t="s">
        <v>107</v>
      </c>
      <c r="E5568" t="s">
        <v>153</v>
      </c>
      <c r="F5568" t="s">
        <v>16033</v>
      </c>
      <c r="G5568" t="s">
        <v>134</v>
      </c>
      <c r="H5568" t="s">
        <v>143</v>
      </c>
      <c r="I5568" t="s">
        <v>136</v>
      </c>
      <c r="J5568" t="s">
        <v>137</v>
      </c>
      <c r="K5568" t="s">
        <v>138</v>
      </c>
      <c r="L5568" t="s">
        <v>16034</v>
      </c>
      <c r="M5568" t="s">
        <v>16035</v>
      </c>
      <c r="N5568">
        <v>4.1116666659999996</v>
      </c>
      <c r="O5568">
        <v>16</v>
      </c>
      <c r="P5568">
        <v>8858</v>
      </c>
      <c r="Q5568">
        <v>24</v>
      </c>
      <c r="R5568">
        <v>83</v>
      </c>
      <c r="S5568">
        <v>31</v>
      </c>
      <c r="T5568">
        <v>583</v>
      </c>
      <c r="U5568">
        <v>0</v>
      </c>
      <c r="V5568">
        <v>11</v>
      </c>
      <c r="W5568">
        <v>768.34822385999496</v>
      </c>
      <c r="X5568">
        <v>4117.6416530726219</v>
      </c>
      <c r="Y5568">
        <v>59.278231586036192</v>
      </c>
      <c r="Z5568">
        <v>110.51040694386306</v>
      </c>
      <c r="AA5568">
        <v>606.48153453915677</v>
      </c>
      <c r="AB5568">
        <v>2552.9354497645818</v>
      </c>
      <c r="AC5568">
        <v>0</v>
      </c>
      <c r="AD5568">
        <v>205.14945602716904</v>
      </c>
      <c r="AE5568">
        <v>8420.3449557934237</v>
      </c>
    </row>
    <row r="5569" spans="1:31" x14ac:dyDescent="0.25">
      <c r="A5569">
        <v>2392446</v>
      </c>
      <c r="B5569">
        <v>1</v>
      </c>
      <c r="C5569" t="s">
        <v>80</v>
      </c>
      <c r="D5569" t="s">
        <v>96</v>
      </c>
      <c r="E5569" t="s">
        <v>181</v>
      </c>
      <c r="F5569" t="s">
        <v>16036</v>
      </c>
      <c r="G5569" t="s">
        <v>183</v>
      </c>
      <c r="H5569" t="s">
        <v>135</v>
      </c>
      <c r="I5569" t="s">
        <v>136</v>
      </c>
      <c r="J5569" t="s">
        <v>137</v>
      </c>
      <c r="K5569" t="s">
        <v>163</v>
      </c>
      <c r="L5569" t="s">
        <v>16037</v>
      </c>
      <c r="M5569" t="s">
        <v>16038</v>
      </c>
      <c r="N5569">
        <v>1.5208333329999999</v>
      </c>
      <c r="O5569">
        <v>0</v>
      </c>
      <c r="P5569">
        <v>2</v>
      </c>
      <c r="Q5569">
        <v>0</v>
      </c>
      <c r="R5569">
        <v>0</v>
      </c>
      <c r="S5569">
        <v>0</v>
      </c>
      <c r="T5569">
        <v>2</v>
      </c>
      <c r="U5569">
        <v>0</v>
      </c>
      <c r="V5569">
        <v>0</v>
      </c>
      <c r="W5569">
        <v>0</v>
      </c>
      <c r="X5569">
        <v>0.57489186508340839</v>
      </c>
      <c r="Y5569">
        <v>0</v>
      </c>
      <c r="Z5569">
        <v>0</v>
      </c>
      <c r="AA5569">
        <v>0</v>
      </c>
      <c r="AB5569">
        <v>2.2773334821170734</v>
      </c>
      <c r="AC5569">
        <v>0</v>
      </c>
      <c r="AD5569">
        <v>0</v>
      </c>
      <c r="AE5569">
        <v>2.8522253472004819</v>
      </c>
    </row>
    <row r="5570" spans="1:31" x14ac:dyDescent="0.25">
      <c r="A5570">
        <v>2392197</v>
      </c>
      <c r="B5570">
        <v>1</v>
      </c>
      <c r="C5570" t="s">
        <v>80</v>
      </c>
      <c r="D5570" t="s">
        <v>82</v>
      </c>
      <c r="E5570" t="s">
        <v>157</v>
      </c>
      <c r="F5570" t="s">
        <v>16039</v>
      </c>
      <c r="G5570" t="s">
        <v>304</v>
      </c>
      <c r="H5570" t="s">
        <v>135</v>
      </c>
      <c r="I5570" t="s">
        <v>136</v>
      </c>
      <c r="J5570" t="s">
        <v>137</v>
      </c>
      <c r="K5570" t="s">
        <v>163</v>
      </c>
      <c r="L5570" t="s">
        <v>16040</v>
      </c>
      <c r="M5570" t="s">
        <v>16041</v>
      </c>
      <c r="N5570">
        <v>1.9936111110000001</v>
      </c>
      <c r="O5570">
        <v>0</v>
      </c>
      <c r="P5570">
        <v>36</v>
      </c>
      <c r="Q5570">
        <v>0</v>
      </c>
      <c r="R5570">
        <v>0</v>
      </c>
      <c r="S5570">
        <v>0</v>
      </c>
      <c r="T5570">
        <v>9</v>
      </c>
      <c r="U5570">
        <v>0</v>
      </c>
      <c r="V5570">
        <v>0</v>
      </c>
      <c r="W5570">
        <v>0</v>
      </c>
      <c r="X5570">
        <v>13.9684987387439</v>
      </c>
      <c r="Y5570">
        <v>0</v>
      </c>
      <c r="Z5570">
        <v>0</v>
      </c>
      <c r="AA5570">
        <v>0</v>
      </c>
      <c r="AB5570">
        <v>8.2921655913644194</v>
      </c>
      <c r="AC5570">
        <v>0</v>
      </c>
      <c r="AD5570">
        <v>0</v>
      </c>
      <c r="AE5570">
        <v>22.26066433010832</v>
      </c>
    </row>
    <row r="5571" spans="1:31" x14ac:dyDescent="0.25">
      <c r="A5571">
        <v>2392303</v>
      </c>
      <c r="B5571">
        <v>1</v>
      </c>
      <c r="C5571" t="s">
        <v>80</v>
      </c>
      <c r="D5571" t="s">
        <v>100</v>
      </c>
      <c r="E5571" t="s">
        <v>153</v>
      </c>
      <c r="F5571" t="s">
        <v>3527</v>
      </c>
      <c r="G5571" t="s">
        <v>162</v>
      </c>
      <c r="H5571" t="s">
        <v>143</v>
      </c>
      <c r="I5571" t="s">
        <v>136</v>
      </c>
      <c r="J5571" t="s">
        <v>137</v>
      </c>
      <c r="K5571" t="s">
        <v>163</v>
      </c>
      <c r="L5571" t="s">
        <v>16042</v>
      </c>
      <c r="M5571" t="s">
        <v>16043</v>
      </c>
      <c r="N5571">
        <v>0.48861111099999999</v>
      </c>
      <c r="O5571">
        <v>6</v>
      </c>
      <c r="P5571">
        <v>13</v>
      </c>
      <c r="Q5571">
        <v>57</v>
      </c>
      <c r="R5571">
        <v>35</v>
      </c>
      <c r="S5571">
        <v>10</v>
      </c>
      <c r="T5571">
        <v>12</v>
      </c>
      <c r="U5571">
        <v>0</v>
      </c>
      <c r="V5571">
        <v>0</v>
      </c>
      <c r="W5571">
        <v>1.0211759197064489</v>
      </c>
      <c r="X5571">
        <v>1.1059313996758944</v>
      </c>
      <c r="Y5571">
        <v>17.188834177695604</v>
      </c>
      <c r="Z5571">
        <v>15.397214336034825</v>
      </c>
      <c r="AA5571">
        <v>8.9600197585560437</v>
      </c>
      <c r="AB5571">
        <v>6.039158573717307</v>
      </c>
      <c r="AC5571">
        <v>0</v>
      </c>
      <c r="AD5571">
        <v>0</v>
      </c>
      <c r="AE5571">
        <v>49.712334165386125</v>
      </c>
    </row>
    <row r="5572" spans="1:31" x14ac:dyDescent="0.25">
      <c r="A5572">
        <v>2392091</v>
      </c>
      <c r="B5572">
        <v>1</v>
      </c>
      <c r="C5572" t="s">
        <v>80</v>
      </c>
      <c r="D5572" t="s">
        <v>84</v>
      </c>
      <c r="E5572" t="s">
        <v>132</v>
      </c>
      <c r="F5572" t="s">
        <v>2951</v>
      </c>
      <c r="G5572" t="s">
        <v>134</v>
      </c>
      <c r="H5572" t="s">
        <v>135</v>
      </c>
      <c r="I5572" t="s">
        <v>136</v>
      </c>
      <c r="J5572" t="s">
        <v>137</v>
      </c>
      <c r="K5572" t="s">
        <v>138</v>
      </c>
      <c r="L5572" t="s">
        <v>16044</v>
      </c>
      <c r="M5572" t="s">
        <v>16045</v>
      </c>
      <c r="N5572">
        <v>2.3925000000000001</v>
      </c>
      <c r="O5572">
        <v>0</v>
      </c>
      <c r="P5572">
        <v>1103</v>
      </c>
      <c r="Q5572">
        <v>0</v>
      </c>
      <c r="R5572">
        <v>0</v>
      </c>
      <c r="S5572">
        <v>0</v>
      </c>
      <c r="T5572">
        <v>151</v>
      </c>
      <c r="U5572">
        <v>0</v>
      </c>
      <c r="V5572">
        <v>0</v>
      </c>
      <c r="W5572">
        <v>0</v>
      </c>
      <c r="X5572">
        <v>438.31094821994299</v>
      </c>
      <c r="Y5572">
        <v>0</v>
      </c>
      <c r="Z5572">
        <v>0</v>
      </c>
      <c r="AA5572">
        <v>0</v>
      </c>
      <c r="AB5572">
        <v>525.87741741133789</v>
      </c>
      <c r="AC5572">
        <v>0</v>
      </c>
      <c r="AD5572">
        <v>0</v>
      </c>
      <c r="AE5572">
        <v>964.18836563128093</v>
      </c>
    </row>
    <row r="5573" spans="1:31" x14ac:dyDescent="0.25">
      <c r="A5573">
        <v>2392054</v>
      </c>
      <c r="B5573">
        <v>1</v>
      </c>
      <c r="C5573" t="s">
        <v>80</v>
      </c>
      <c r="D5573" t="s">
        <v>103</v>
      </c>
      <c r="E5573" t="s">
        <v>279</v>
      </c>
      <c r="F5573" t="s">
        <v>16046</v>
      </c>
      <c r="G5573" t="s">
        <v>162</v>
      </c>
      <c r="H5573" t="s">
        <v>143</v>
      </c>
      <c r="I5573" t="s">
        <v>136</v>
      </c>
      <c r="J5573" t="s">
        <v>137</v>
      </c>
      <c r="K5573" t="s">
        <v>163</v>
      </c>
      <c r="L5573" t="s">
        <v>16047</v>
      </c>
      <c r="M5573" t="s">
        <v>16048</v>
      </c>
      <c r="N5573">
        <v>1.5925</v>
      </c>
      <c r="O5573">
        <v>0</v>
      </c>
      <c r="P5573">
        <v>542</v>
      </c>
      <c r="Q5573">
        <v>20</v>
      </c>
      <c r="R5573">
        <v>2</v>
      </c>
      <c r="S5573">
        <v>3</v>
      </c>
      <c r="T5573">
        <v>63</v>
      </c>
      <c r="U5573">
        <v>1</v>
      </c>
      <c r="V5573">
        <v>1</v>
      </c>
      <c r="W5573">
        <v>0</v>
      </c>
      <c r="X5573">
        <v>152.87461482622516</v>
      </c>
      <c r="Y5573">
        <v>4.9355168271228447</v>
      </c>
      <c r="Z5573">
        <v>1.2653060306351249</v>
      </c>
      <c r="AA5573">
        <v>154.99603991838643</v>
      </c>
      <c r="AB5573">
        <v>48.153146992297692</v>
      </c>
      <c r="AC5573">
        <v>182.00639333843148</v>
      </c>
      <c r="AD5573">
        <v>106.05859183742882</v>
      </c>
      <c r="AE5573">
        <v>650.28960977052759</v>
      </c>
    </row>
    <row r="5574" spans="1:31" x14ac:dyDescent="0.25">
      <c r="A5574">
        <v>2392048</v>
      </c>
      <c r="B5574">
        <v>1</v>
      </c>
      <c r="C5574" t="s">
        <v>80</v>
      </c>
      <c r="D5574" t="s">
        <v>82</v>
      </c>
      <c r="E5574" t="s">
        <v>153</v>
      </c>
      <c r="F5574" t="s">
        <v>16049</v>
      </c>
      <c r="G5574" t="s">
        <v>134</v>
      </c>
      <c r="H5574" t="s">
        <v>143</v>
      </c>
      <c r="I5574" t="s">
        <v>136</v>
      </c>
      <c r="J5574" t="s">
        <v>137</v>
      </c>
      <c r="K5574" t="s">
        <v>138</v>
      </c>
      <c r="L5574" t="s">
        <v>16050</v>
      </c>
      <c r="M5574" t="s">
        <v>16051</v>
      </c>
      <c r="N5574">
        <v>0.91777777699999996</v>
      </c>
      <c r="O5574">
        <v>0</v>
      </c>
      <c r="P5574">
        <v>764</v>
      </c>
      <c r="Q5574">
        <v>0</v>
      </c>
      <c r="R5574">
        <v>0</v>
      </c>
      <c r="S5574">
        <v>5</v>
      </c>
      <c r="T5574">
        <v>1321</v>
      </c>
      <c r="U5574">
        <v>1</v>
      </c>
      <c r="V5574">
        <v>14</v>
      </c>
      <c r="W5574">
        <v>0</v>
      </c>
      <c r="X5574">
        <v>137.09131615768842</v>
      </c>
      <c r="Y5574">
        <v>0</v>
      </c>
      <c r="Z5574">
        <v>0</v>
      </c>
      <c r="AA5574">
        <v>167.30815321562187</v>
      </c>
      <c r="AB5574">
        <v>640.21106947584167</v>
      </c>
      <c r="AC5574">
        <v>45.949563679315808</v>
      </c>
      <c r="AD5574">
        <v>35.106533951842891</v>
      </c>
      <c r="AE5574">
        <v>1025.6666364803107</v>
      </c>
    </row>
    <row r="5575" spans="1:31" x14ac:dyDescent="0.25">
      <c r="A5575">
        <v>2392237</v>
      </c>
      <c r="B5575">
        <v>1</v>
      </c>
      <c r="C5575" t="s">
        <v>80</v>
      </c>
      <c r="D5575" t="s">
        <v>90</v>
      </c>
      <c r="E5575" t="s">
        <v>157</v>
      </c>
      <c r="F5575" t="s">
        <v>16052</v>
      </c>
      <c r="G5575" t="s">
        <v>1871</v>
      </c>
      <c r="H5575" t="s">
        <v>135</v>
      </c>
      <c r="I5575" t="s">
        <v>136</v>
      </c>
      <c r="J5575" t="s">
        <v>137</v>
      </c>
      <c r="K5575" t="s">
        <v>163</v>
      </c>
      <c r="L5575" t="s">
        <v>16053</v>
      </c>
      <c r="M5575" t="s">
        <v>16054</v>
      </c>
      <c r="N5575">
        <v>4.3027777770000002</v>
      </c>
      <c r="O5575">
        <v>0</v>
      </c>
      <c r="P5575">
        <v>19</v>
      </c>
      <c r="Q5575">
        <v>0</v>
      </c>
      <c r="R5575">
        <v>0</v>
      </c>
      <c r="S5575">
        <v>0</v>
      </c>
      <c r="T5575">
        <v>55</v>
      </c>
      <c r="U5575">
        <v>0</v>
      </c>
      <c r="V5575">
        <v>0</v>
      </c>
      <c r="W5575">
        <v>0</v>
      </c>
      <c r="X5575">
        <v>21.57140973235915</v>
      </c>
      <c r="Y5575">
        <v>0</v>
      </c>
      <c r="Z5575">
        <v>0</v>
      </c>
      <c r="AA5575">
        <v>0</v>
      </c>
      <c r="AB5575">
        <v>188.43010110184858</v>
      </c>
      <c r="AC5575">
        <v>0</v>
      </c>
      <c r="AD5575">
        <v>0</v>
      </c>
      <c r="AE5575">
        <v>210.00151083420772</v>
      </c>
    </row>
    <row r="5576" spans="1:31" x14ac:dyDescent="0.25">
      <c r="A5576">
        <v>2392360</v>
      </c>
      <c r="B5576">
        <v>1</v>
      </c>
      <c r="C5576" t="s">
        <v>80</v>
      </c>
      <c r="D5576" t="s">
        <v>93</v>
      </c>
      <c r="E5576" t="s">
        <v>153</v>
      </c>
      <c r="F5576" t="s">
        <v>16055</v>
      </c>
      <c r="G5576" t="s">
        <v>162</v>
      </c>
      <c r="H5576" t="s">
        <v>143</v>
      </c>
      <c r="I5576" t="s">
        <v>136</v>
      </c>
      <c r="J5576" t="s">
        <v>137</v>
      </c>
      <c r="K5576" t="s">
        <v>163</v>
      </c>
      <c r="L5576" t="s">
        <v>16056</v>
      </c>
      <c r="M5576" t="s">
        <v>16057</v>
      </c>
      <c r="N5576">
        <v>9.7500000000000003E-2</v>
      </c>
      <c r="O5576">
        <v>0</v>
      </c>
      <c r="P5576">
        <v>2422</v>
      </c>
      <c r="Q5576">
        <v>0</v>
      </c>
      <c r="R5576">
        <v>81</v>
      </c>
      <c r="S5576">
        <v>5</v>
      </c>
      <c r="T5576">
        <v>213</v>
      </c>
      <c r="U5576">
        <v>0</v>
      </c>
      <c r="V5576">
        <v>2</v>
      </c>
      <c r="W5576">
        <v>0</v>
      </c>
      <c r="X5576">
        <v>41.710598159729244</v>
      </c>
      <c r="Y5576">
        <v>0</v>
      </c>
      <c r="Z5576">
        <v>9.9604880029736282</v>
      </c>
      <c r="AA5576">
        <v>0.76917402936074986</v>
      </c>
      <c r="AB5576">
        <v>18.913623192489478</v>
      </c>
      <c r="AC5576">
        <v>0</v>
      </c>
      <c r="AD5576">
        <v>2.9760985123383152</v>
      </c>
      <c r="AE5576">
        <v>74.329981896891411</v>
      </c>
    </row>
    <row r="5577" spans="1:31" x14ac:dyDescent="0.25">
      <c r="A5577">
        <v>2392260</v>
      </c>
      <c r="B5577">
        <v>1</v>
      </c>
      <c r="C5577" t="s">
        <v>80</v>
      </c>
      <c r="D5577" t="s">
        <v>103</v>
      </c>
      <c r="E5577" t="s">
        <v>325</v>
      </c>
      <c r="F5577" t="s">
        <v>4802</v>
      </c>
      <c r="G5577" t="s">
        <v>254</v>
      </c>
      <c r="H5577" t="s">
        <v>143</v>
      </c>
      <c r="I5577" t="s">
        <v>136</v>
      </c>
      <c r="J5577" t="s">
        <v>137</v>
      </c>
      <c r="K5577" t="s">
        <v>163</v>
      </c>
      <c r="L5577" t="s">
        <v>16058</v>
      </c>
      <c r="M5577" t="s">
        <v>16059</v>
      </c>
      <c r="N5577">
        <v>0.27805555500000001</v>
      </c>
      <c r="O5577">
        <v>1</v>
      </c>
      <c r="P5577">
        <v>1630</v>
      </c>
      <c r="Q5577">
        <v>36</v>
      </c>
      <c r="R5577">
        <v>160</v>
      </c>
      <c r="S5577">
        <v>18</v>
      </c>
      <c r="T5577">
        <v>169</v>
      </c>
      <c r="U5577">
        <v>2</v>
      </c>
      <c r="V5577">
        <v>0</v>
      </c>
      <c r="W5577">
        <v>4.7900094458883331E-2</v>
      </c>
      <c r="X5577">
        <v>98.439483746896315</v>
      </c>
      <c r="Y5577">
        <v>23.355565892066188</v>
      </c>
      <c r="Z5577">
        <v>42.442758666313843</v>
      </c>
      <c r="AA5577">
        <v>15.002506302512616</v>
      </c>
      <c r="AB5577">
        <v>40.558185077983914</v>
      </c>
      <c r="AC5577">
        <v>128.86888501511021</v>
      </c>
      <c r="AD5577">
        <v>0</v>
      </c>
      <c r="AE5577">
        <v>348.71528479534197</v>
      </c>
    </row>
    <row r="5578" spans="1:31" x14ac:dyDescent="0.25">
      <c r="A5578">
        <v>2392383</v>
      </c>
      <c r="B5578">
        <v>1</v>
      </c>
      <c r="C5578" t="s">
        <v>81</v>
      </c>
      <c r="D5578" t="s">
        <v>120</v>
      </c>
      <c r="E5578" t="s">
        <v>157</v>
      </c>
      <c r="F5578" t="s">
        <v>16060</v>
      </c>
      <c r="G5578" t="s">
        <v>272</v>
      </c>
      <c r="H5578" t="s">
        <v>135</v>
      </c>
      <c r="I5578" t="s">
        <v>136</v>
      </c>
      <c r="J5578" t="s">
        <v>137</v>
      </c>
      <c r="K5578" t="s">
        <v>163</v>
      </c>
      <c r="L5578" t="s">
        <v>16061</v>
      </c>
      <c r="M5578" t="s">
        <v>16062</v>
      </c>
      <c r="N5578">
        <v>0.53694444399999997</v>
      </c>
      <c r="O5578">
        <v>0</v>
      </c>
      <c r="P5578">
        <v>88</v>
      </c>
      <c r="Q5578">
        <v>0</v>
      </c>
      <c r="R5578">
        <v>0</v>
      </c>
      <c r="S5578">
        <v>0</v>
      </c>
      <c r="T5578">
        <v>5</v>
      </c>
      <c r="U5578">
        <v>0</v>
      </c>
      <c r="V5578">
        <v>0</v>
      </c>
      <c r="W5578">
        <v>0</v>
      </c>
      <c r="X5578">
        <v>13.931487206257035</v>
      </c>
      <c r="Y5578">
        <v>0</v>
      </c>
      <c r="Z5578">
        <v>0</v>
      </c>
      <c r="AA5578">
        <v>0</v>
      </c>
      <c r="AB5578">
        <v>0.93113184297521667</v>
      </c>
      <c r="AC5578">
        <v>0</v>
      </c>
      <c r="AD5578">
        <v>0</v>
      </c>
      <c r="AE5578">
        <v>14.862619049232253</v>
      </c>
    </row>
    <row r="5579" spans="1:31" x14ac:dyDescent="0.25">
      <c r="A5579">
        <v>2392406</v>
      </c>
      <c r="B5579">
        <v>1</v>
      </c>
      <c r="C5579" t="s">
        <v>81</v>
      </c>
      <c r="D5579" t="s">
        <v>117</v>
      </c>
      <c r="E5579" t="s">
        <v>181</v>
      </c>
      <c r="F5579" t="s">
        <v>16063</v>
      </c>
      <c r="G5579" t="s">
        <v>183</v>
      </c>
      <c r="H5579" t="s">
        <v>135</v>
      </c>
      <c r="I5579" t="s">
        <v>136</v>
      </c>
      <c r="J5579" t="s">
        <v>137</v>
      </c>
      <c r="K5579" t="s">
        <v>163</v>
      </c>
      <c r="L5579" t="s">
        <v>16064</v>
      </c>
      <c r="M5579" t="s">
        <v>16065</v>
      </c>
      <c r="N5579">
        <v>2.3008333329999999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0.28503246123387332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0.28503246123387332</v>
      </c>
    </row>
    <row r="5580" spans="1:31" x14ac:dyDescent="0.25">
      <c r="A5580">
        <v>2392429</v>
      </c>
      <c r="B5580">
        <v>1</v>
      </c>
      <c r="C5580" t="s">
        <v>81</v>
      </c>
      <c r="D5580" t="s">
        <v>127</v>
      </c>
      <c r="E5580" t="s">
        <v>181</v>
      </c>
      <c r="F5580" t="s">
        <v>16066</v>
      </c>
      <c r="G5580" t="s">
        <v>183</v>
      </c>
      <c r="H5580" t="s">
        <v>135</v>
      </c>
      <c r="I5580" t="s">
        <v>136</v>
      </c>
      <c r="J5580" t="s">
        <v>137</v>
      </c>
      <c r="K5580" t="s">
        <v>163</v>
      </c>
      <c r="L5580" t="s">
        <v>16067</v>
      </c>
      <c r="M5580" t="s">
        <v>16068</v>
      </c>
      <c r="N5580">
        <v>3.2511111110000002</v>
      </c>
      <c r="O5580">
        <v>0</v>
      </c>
      <c r="P5580">
        <v>1</v>
      </c>
      <c r="Q5580">
        <v>0</v>
      </c>
      <c r="R5580">
        <v>0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1.2454066411357216</v>
      </c>
      <c r="Y5580">
        <v>0</v>
      </c>
      <c r="Z5580">
        <v>0</v>
      </c>
      <c r="AA5580">
        <v>0</v>
      </c>
      <c r="AB5580">
        <v>4.1778868939001885</v>
      </c>
      <c r="AC5580">
        <v>0</v>
      </c>
      <c r="AD5580">
        <v>0</v>
      </c>
      <c r="AE5580">
        <v>5.4232935350359099</v>
      </c>
    </row>
    <row r="5581" spans="1:31" x14ac:dyDescent="0.25">
      <c r="A5581">
        <v>2392068</v>
      </c>
      <c r="B5581">
        <v>1</v>
      </c>
      <c r="C5581" t="s">
        <v>81</v>
      </c>
      <c r="D5581" t="s">
        <v>120</v>
      </c>
      <c r="E5581" t="s">
        <v>279</v>
      </c>
      <c r="F5581" t="s">
        <v>13959</v>
      </c>
      <c r="G5581" t="s">
        <v>134</v>
      </c>
      <c r="H5581" t="s">
        <v>143</v>
      </c>
      <c r="I5581" t="s">
        <v>136</v>
      </c>
      <c r="J5581" t="s">
        <v>137</v>
      </c>
      <c r="K5581" t="s">
        <v>138</v>
      </c>
      <c r="L5581" t="s">
        <v>16069</v>
      </c>
      <c r="M5581" t="s">
        <v>16070</v>
      </c>
      <c r="N5581">
        <v>0.394166666</v>
      </c>
      <c r="O5581">
        <v>5</v>
      </c>
      <c r="P5581">
        <v>769</v>
      </c>
      <c r="Q5581">
        <v>39</v>
      </c>
      <c r="R5581">
        <v>22</v>
      </c>
      <c r="S5581">
        <v>16</v>
      </c>
      <c r="T5581">
        <v>56</v>
      </c>
      <c r="U5581">
        <v>6</v>
      </c>
      <c r="V5581">
        <v>0</v>
      </c>
      <c r="W5581">
        <v>0.59133378622250754</v>
      </c>
      <c r="X5581">
        <v>32.335132970585455</v>
      </c>
      <c r="Y5581">
        <v>51.877492330663188</v>
      </c>
      <c r="Z5581">
        <v>2.304166939585842</v>
      </c>
      <c r="AA5581">
        <v>16.720248646431674</v>
      </c>
      <c r="AB5581">
        <v>8.4653267680232567</v>
      </c>
      <c r="AC5581">
        <v>148.88147332903475</v>
      </c>
      <c r="AD5581">
        <v>0</v>
      </c>
      <c r="AE5581">
        <v>261.17517477054668</v>
      </c>
    </row>
    <row r="5582" spans="1:31" x14ac:dyDescent="0.25">
      <c r="A5582">
        <v>2392320</v>
      </c>
      <c r="B5582">
        <v>1</v>
      </c>
      <c r="C5582" t="s">
        <v>80</v>
      </c>
      <c r="D5582" t="s">
        <v>94</v>
      </c>
      <c r="E5582" t="s">
        <v>141</v>
      </c>
      <c r="F5582" t="s">
        <v>16071</v>
      </c>
      <c r="G5582" t="s">
        <v>134</v>
      </c>
      <c r="H5582" t="s">
        <v>143</v>
      </c>
      <c r="I5582" t="s">
        <v>136</v>
      </c>
      <c r="J5582" t="s">
        <v>137</v>
      </c>
      <c r="K5582" t="s">
        <v>138</v>
      </c>
      <c r="L5582" t="s">
        <v>16072</v>
      </c>
      <c r="M5582" t="s">
        <v>16073</v>
      </c>
      <c r="N5582">
        <v>2.3377777769999999</v>
      </c>
      <c r="O5582">
        <v>0</v>
      </c>
      <c r="P5582">
        <v>0</v>
      </c>
      <c r="Q5582">
        <v>6</v>
      </c>
      <c r="R5582">
        <v>92</v>
      </c>
      <c r="S5582">
        <v>0</v>
      </c>
      <c r="T5582">
        <v>10</v>
      </c>
      <c r="U5582">
        <v>1</v>
      </c>
      <c r="V5582">
        <v>0</v>
      </c>
      <c r="W5582">
        <v>0</v>
      </c>
      <c r="X5582">
        <v>0</v>
      </c>
      <c r="Y5582">
        <v>1.4370714791103474</v>
      </c>
      <c r="Z5582">
        <v>14.010699666171197</v>
      </c>
      <c r="AA5582">
        <v>0</v>
      </c>
      <c r="AB5582">
        <v>19.979973536138466</v>
      </c>
      <c r="AC5582">
        <v>343.67346435572307</v>
      </c>
      <c r="AD5582">
        <v>0</v>
      </c>
      <c r="AE5582">
        <v>379.10120903714306</v>
      </c>
    </row>
    <row r="5583" spans="1:31" x14ac:dyDescent="0.25">
      <c r="A5583">
        <v>2392074</v>
      </c>
      <c r="B5583">
        <v>1</v>
      </c>
      <c r="C5583" t="s">
        <v>81</v>
      </c>
      <c r="D5583" t="s">
        <v>118</v>
      </c>
      <c r="E5583" t="s">
        <v>141</v>
      </c>
      <c r="F5583" t="s">
        <v>16074</v>
      </c>
      <c r="G5583" t="s">
        <v>206</v>
      </c>
      <c r="H5583" t="s">
        <v>143</v>
      </c>
      <c r="I5583" t="s">
        <v>136</v>
      </c>
      <c r="J5583" t="s">
        <v>137</v>
      </c>
      <c r="K5583" t="s">
        <v>163</v>
      </c>
      <c r="L5583" t="s">
        <v>16075</v>
      </c>
      <c r="M5583" t="s">
        <v>16076</v>
      </c>
      <c r="N5583">
        <v>1.7838888879999999</v>
      </c>
      <c r="O5583">
        <v>1</v>
      </c>
      <c r="P5583">
        <v>406</v>
      </c>
      <c r="Q5583">
        <v>7</v>
      </c>
      <c r="R5583">
        <v>2</v>
      </c>
      <c r="S5583">
        <v>3</v>
      </c>
      <c r="T5583">
        <v>40</v>
      </c>
      <c r="U5583">
        <v>0</v>
      </c>
      <c r="V5583">
        <v>0</v>
      </c>
      <c r="W5583">
        <v>0.67257169228942781</v>
      </c>
      <c r="X5583">
        <v>145.65667485187339</v>
      </c>
      <c r="Y5583">
        <v>17.769455630097323</v>
      </c>
      <c r="Z5583">
        <v>0</v>
      </c>
      <c r="AA5583">
        <v>6.9913306546041456</v>
      </c>
      <c r="AB5583">
        <v>57.816952875539172</v>
      </c>
      <c r="AC5583">
        <v>0</v>
      </c>
      <c r="AD5583">
        <v>0</v>
      </c>
      <c r="AE5583">
        <v>228.9069857044035</v>
      </c>
    </row>
    <row r="5584" spans="1:31" x14ac:dyDescent="0.25">
      <c r="A5584">
        <v>2392131</v>
      </c>
      <c r="B5584">
        <v>1</v>
      </c>
      <c r="C5584" t="s">
        <v>80</v>
      </c>
      <c r="D5584" t="s">
        <v>90</v>
      </c>
      <c r="E5584" t="s">
        <v>132</v>
      </c>
      <c r="F5584" t="s">
        <v>11620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16077</v>
      </c>
      <c r="M5584" t="s">
        <v>16078</v>
      </c>
      <c r="N5584">
        <v>3.8247222220000001</v>
      </c>
      <c r="O5584">
        <v>0</v>
      </c>
      <c r="P5584">
        <v>951</v>
      </c>
      <c r="Q5584">
        <v>0</v>
      </c>
      <c r="R5584">
        <v>0</v>
      </c>
      <c r="S5584">
        <v>0</v>
      </c>
      <c r="T5584">
        <v>34</v>
      </c>
      <c r="U5584">
        <v>0</v>
      </c>
      <c r="V5584">
        <v>0</v>
      </c>
      <c r="W5584">
        <v>0</v>
      </c>
      <c r="X5584">
        <v>735.16338698678396</v>
      </c>
      <c r="Y5584">
        <v>0</v>
      </c>
      <c r="Z5584">
        <v>0</v>
      </c>
      <c r="AA5584">
        <v>0</v>
      </c>
      <c r="AB5584">
        <v>169.50167643809655</v>
      </c>
      <c r="AC5584">
        <v>0</v>
      </c>
      <c r="AD5584">
        <v>0</v>
      </c>
      <c r="AE5584">
        <v>904.66506342488049</v>
      </c>
    </row>
    <row r="5585" spans="1:31" x14ac:dyDescent="0.25">
      <c r="A5585">
        <v>2392137</v>
      </c>
      <c r="B5585">
        <v>1</v>
      </c>
      <c r="C5585" t="s">
        <v>80</v>
      </c>
      <c r="D5585" t="s">
        <v>84</v>
      </c>
      <c r="E5585" t="s">
        <v>157</v>
      </c>
      <c r="F5585" t="s">
        <v>16079</v>
      </c>
      <c r="G5585" t="s">
        <v>272</v>
      </c>
      <c r="H5585" t="s">
        <v>135</v>
      </c>
      <c r="I5585" t="s">
        <v>136</v>
      </c>
      <c r="J5585" t="s">
        <v>137</v>
      </c>
      <c r="K5585" t="s">
        <v>163</v>
      </c>
      <c r="L5585" t="s">
        <v>16080</v>
      </c>
      <c r="M5585" t="s">
        <v>16081</v>
      </c>
      <c r="N5585">
        <v>3.6486111110000001</v>
      </c>
      <c r="O5585">
        <v>0</v>
      </c>
      <c r="P5585">
        <v>199</v>
      </c>
      <c r="Q5585">
        <v>0</v>
      </c>
      <c r="R5585">
        <v>0</v>
      </c>
      <c r="S5585">
        <v>0</v>
      </c>
      <c r="T5585">
        <v>3</v>
      </c>
      <c r="U5585">
        <v>0</v>
      </c>
      <c r="V5585">
        <v>0</v>
      </c>
      <c r="W5585">
        <v>0</v>
      </c>
      <c r="X5585">
        <v>132.93848797280336</v>
      </c>
      <c r="Y5585">
        <v>0</v>
      </c>
      <c r="Z5585">
        <v>0</v>
      </c>
      <c r="AA5585">
        <v>0</v>
      </c>
      <c r="AB5585">
        <v>0.76906928265213237</v>
      </c>
      <c r="AC5585">
        <v>0</v>
      </c>
      <c r="AD5585">
        <v>0</v>
      </c>
      <c r="AE5585">
        <v>133.7075572554555</v>
      </c>
    </row>
    <row r="5586" spans="1:31" x14ac:dyDescent="0.25">
      <c r="A5586">
        <v>2392386</v>
      </c>
      <c r="B5586">
        <v>1</v>
      </c>
      <c r="C5586" t="s">
        <v>81</v>
      </c>
      <c r="D5586" t="s">
        <v>127</v>
      </c>
      <c r="E5586" t="s">
        <v>153</v>
      </c>
      <c r="F5586" t="s">
        <v>16082</v>
      </c>
      <c r="G5586" t="s">
        <v>235</v>
      </c>
      <c r="H5586" t="s">
        <v>143</v>
      </c>
      <c r="I5586" t="s">
        <v>136</v>
      </c>
      <c r="J5586" t="s">
        <v>3</v>
      </c>
      <c r="K5586" t="s">
        <v>163</v>
      </c>
      <c r="L5586" t="s">
        <v>16083</v>
      </c>
      <c r="M5586" t="s">
        <v>16084</v>
      </c>
      <c r="N5586">
        <v>0.88277777700000004</v>
      </c>
      <c r="O5586">
        <v>0</v>
      </c>
      <c r="P5586">
        <v>2007</v>
      </c>
      <c r="Q5586">
        <v>0</v>
      </c>
      <c r="R5586">
        <v>0</v>
      </c>
      <c r="S5586">
        <v>0</v>
      </c>
      <c r="T5586">
        <v>653</v>
      </c>
      <c r="U5586">
        <v>0</v>
      </c>
      <c r="V5586">
        <v>0</v>
      </c>
      <c r="W5586">
        <v>0</v>
      </c>
      <c r="X5586">
        <v>335.46913594778181</v>
      </c>
      <c r="Y5586">
        <v>0</v>
      </c>
      <c r="Z5586">
        <v>0</v>
      </c>
      <c r="AA5586">
        <v>0</v>
      </c>
      <c r="AB5586">
        <v>499.38231861926744</v>
      </c>
      <c r="AC5586">
        <v>0</v>
      </c>
      <c r="AD5586">
        <v>0</v>
      </c>
      <c r="AE5586">
        <v>834.85145456704925</v>
      </c>
    </row>
    <row r="5587" spans="1:31" x14ac:dyDescent="0.25">
      <c r="A5587">
        <v>2392200</v>
      </c>
      <c r="B5587">
        <v>1</v>
      </c>
      <c r="C5587" t="s">
        <v>80</v>
      </c>
      <c r="D5587" t="s">
        <v>104</v>
      </c>
      <c r="E5587" t="s">
        <v>279</v>
      </c>
      <c r="F5587" t="s">
        <v>15394</v>
      </c>
      <c r="G5587" t="s">
        <v>162</v>
      </c>
      <c r="H5587" t="s">
        <v>143</v>
      </c>
      <c r="I5587" t="s">
        <v>136</v>
      </c>
      <c r="J5587" t="s">
        <v>137</v>
      </c>
      <c r="K5587" t="s">
        <v>163</v>
      </c>
      <c r="L5587" t="s">
        <v>16085</v>
      </c>
      <c r="M5587" t="s">
        <v>16086</v>
      </c>
      <c r="N5587">
        <v>0.18055555500000001</v>
      </c>
      <c r="O5587">
        <v>3</v>
      </c>
      <c r="P5587">
        <v>1031</v>
      </c>
      <c r="Q5587">
        <v>27</v>
      </c>
      <c r="R5587">
        <v>53</v>
      </c>
      <c r="S5587">
        <v>13</v>
      </c>
      <c r="T5587">
        <v>236</v>
      </c>
      <c r="U5587">
        <v>3</v>
      </c>
      <c r="V5587">
        <v>0</v>
      </c>
      <c r="W5587">
        <v>0.29077912162920833</v>
      </c>
      <c r="X5587">
        <v>43.036418409601133</v>
      </c>
      <c r="Y5587">
        <v>22.80820107238689</v>
      </c>
      <c r="Z5587">
        <v>9.9934773423398333</v>
      </c>
      <c r="AA5587">
        <v>21.821290849107388</v>
      </c>
      <c r="AB5587">
        <v>28.391958086963061</v>
      </c>
      <c r="AC5587">
        <v>73.529337062553651</v>
      </c>
      <c r="AD5587">
        <v>0</v>
      </c>
      <c r="AE5587">
        <v>199.87146194458114</v>
      </c>
    </row>
    <row r="5588" spans="1:31" x14ac:dyDescent="0.25">
      <c r="A5588">
        <v>2392094</v>
      </c>
      <c r="B5588">
        <v>1</v>
      </c>
      <c r="C5588" t="s">
        <v>80</v>
      </c>
      <c r="D5588" t="s">
        <v>91</v>
      </c>
      <c r="E5588" t="s">
        <v>141</v>
      </c>
      <c r="F5588" t="s">
        <v>10296</v>
      </c>
      <c r="G5588" t="s">
        <v>147</v>
      </c>
      <c r="H5588" t="s">
        <v>143</v>
      </c>
      <c r="I5588" t="s">
        <v>136</v>
      </c>
      <c r="J5588" t="s">
        <v>137</v>
      </c>
      <c r="K5588" t="s">
        <v>138</v>
      </c>
      <c r="L5588" t="s">
        <v>16087</v>
      </c>
      <c r="M5588" t="s">
        <v>16088</v>
      </c>
      <c r="N5588">
        <v>0.88555555500000005</v>
      </c>
      <c r="O5588">
        <v>0</v>
      </c>
      <c r="P5588">
        <v>1403</v>
      </c>
      <c r="Q5588">
        <v>0</v>
      </c>
      <c r="R5588">
        <v>0</v>
      </c>
      <c r="S5588">
        <v>0</v>
      </c>
      <c r="T5588">
        <v>91</v>
      </c>
      <c r="U5588">
        <v>0</v>
      </c>
      <c r="V5588">
        <v>0</v>
      </c>
      <c r="W5588">
        <v>0</v>
      </c>
      <c r="X5588">
        <v>233.4631028344468</v>
      </c>
      <c r="Y5588">
        <v>0</v>
      </c>
      <c r="Z5588">
        <v>0</v>
      </c>
      <c r="AA5588">
        <v>0</v>
      </c>
      <c r="AB5588">
        <v>72.020121655723813</v>
      </c>
      <c r="AC5588">
        <v>0</v>
      </c>
      <c r="AD5588">
        <v>0</v>
      </c>
      <c r="AE5588">
        <v>305.48322449017064</v>
      </c>
    </row>
    <row r="5589" spans="1:31" x14ac:dyDescent="0.25">
      <c r="A5589">
        <v>2392973</v>
      </c>
      <c r="B5589">
        <v>1</v>
      </c>
      <c r="C5589" t="s">
        <v>80</v>
      </c>
      <c r="D5589" t="s">
        <v>96</v>
      </c>
      <c r="E5589" t="s">
        <v>279</v>
      </c>
      <c r="F5589" t="s">
        <v>5702</v>
      </c>
      <c r="G5589" t="s">
        <v>162</v>
      </c>
      <c r="H5589" t="s">
        <v>143</v>
      </c>
      <c r="I5589" t="s">
        <v>136</v>
      </c>
      <c r="J5589" t="s">
        <v>137</v>
      </c>
      <c r="K5589" t="s">
        <v>163</v>
      </c>
      <c r="L5589" t="s">
        <v>16089</v>
      </c>
      <c r="M5589" t="s">
        <v>16090</v>
      </c>
      <c r="N5589">
        <v>0.59888888799999995</v>
      </c>
      <c r="O5589">
        <v>0</v>
      </c>
      <c r="P5589">
        <v>0</v>
      </c>
      <c r="Q5589">
        <v>0</v>
      </c>
      <c r="R5589">
        <v>0</v>
      </c>
      <c r="S5589">
        <v>2</v>
      </c>
      <c r="T5589">
        <v>0</v>
      </c>
      <c r="U5589">
        <v>1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16.07648448224246</v>
      </c>
      <c r="AB5589">
        <v>0</v>
      </c>
      <c r="AC5589">
        <v>8.2271937362271075</v>
      </c>
      <c r="AD5589">
        <v>0</v>
      </c>
      <c r="AE5589">
        <v>24.303678218469567</v>
      </c>
    </row>
    <row r="5590" spans="1:31" x14ac:dyDescent="0.25">
      <c r="A5590">
        <v>2392641</v>
      </c>
      <c r="B5590">
        <v>1</v>
      </c>
      <c r="C5590" t="s">
        <v>80</v>
      </c>
      <c r="D5590" t="s">
        <v>82</v>
      </c>
      <c r="E5590" t="s">
        <v>181</v>
      </c>
      <c r="F5590" t="s">
        <v>16091</v>
      </c>
      <c r="G5590" t="s">
        <v>224</v>
      </c>
      <c r="H5590" t="s">
        <v>135</v>
      </c>
      <c r="I5590" t="s">
        <v>136</v>
      </c>
      <c r="J5590" t="s">
        <v>137</v>
      </c>
      <c r="K5590" t="s">
        <v>163</v>
      </c>
      <c r="L5590" t="s">
        <v>16092</v>
      </c>
      <c r="M5590" t="s">
        <v>16093</v>
      </c>
      <c r="N5590">
        <v>2.7769444440000002</v>
      </c>
      <c r="O5590">
        <v>0</v>
      </c>
      <c r="P5590">
        <v>13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5.5846293562871967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5.5846293562871967</v>
      </c>
    </row>
    <row r="5591" spans="1:31" x14ac:dyDescent="0.25">
      <c r="A5591">
        <v>2392850</v>
      </c>
      <c r="B5591">
        <v>1</v>
      </c>
      <c r="C5591" t="s">
        <v>80</v>
      </c>
      <c r="D5591" t="s">
        <v>105</v>
      </c>
      <c r="E5591" t="s">
        <v>181</v>
      </c>
      <c r="F5591" t="s">
        <v>16094</v>
      </c>
      <c r="G5591" t="s">
        <v>235</v>
      </c>
      <c r="H5591" t="s">
        <v>135</v>
      </c>
      <c r="I5591" t="s">
        <v>136</v>
      </c>
      <c r="J5591" t="s">
        <v>137</v>
      </c>
      <c r="K5591" t="s">
        <v>163</v>
      </c>
      <c r="L5591" t="s">
        <v>16095</v>
      </c>
      <c r="M5591" t="s">
        <v>16096</v>
      </c>
      <c r="N5591">
        <v>4.3044444439999996</v>
      </c>
      <c r="O5591">
        <v>0</v>
      </c>
      <c r="P5591">
        <v>1</v>
      </c>
      <c r="Q5591">
        <v>0</v>
      </c>
      <c r="R5591">
        <v>0</v>
      </c>
      <c r="S5591">
        <v>0</v>
      </c>
      <c r="T5591">
        <v>1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1.0951613749287752</v>
      </c>
      <c r="AC5591">
        <v>0</v>
      </c>
      <c r="AD5591">
        <v>0</v>
      </c>
      <c r="AE5591">
        <v>1.0951613749287752</v>
      </c>
    </row>
    <row r="5592" spans="1:31" x14ac:dyDescent="0.25">
      <c r="A5592">
        <v>2392873</v>
      </c>
      <c r="B5592">
        <v>1</v>
      </c>
      <c r="C5592" t="s">
        <v>80</v>
      </c>
      <c r="D5592" t="s">
        <v>100</v>
      </c>
      <c r="E5592" t="s">
        <v>153</v>
      </c>
      <c r="F5592" t="s">
        <v>16097</v>
      </c>
      <c r="G5592" t="s">
        <v>254</v>
      </c>
      <c r="H5592" t="s">
        <v>143</v>
      </c>
      <c r="I5592" t="s">
        <v>136</v>
      </c>
      <c r="J5592" t="s">
        <v>137</v>
      </c>
      <c r="K5592" t="s">
        <v>163</v>
      </c>
      <c r="L5592" t="s">
        <v>16098</v>
      </c>
      <c r="M5592" t="s">
        <v>16099</v>
      </c>
      <c r="N5592">
        <v>0.83944444399999996</v>
      </c>
      <c r="O5592">
        <v>0</v>
      </c>
      <c r="P5592">
        <v>258</v>
      </c>
      <c r="Q5592">
        <v>0</v>
      </c>
      <c r="R5592">
        <v>24</v>
      </c>
      <c r="S5592">
        <v>11</v>
      </c>
      <c r="T5592">
        <v>244</v>
      </c>
      <c r="U5592">
        <v>6</v>
      </c>
      <c r="V5592">
        <v>19</v>
      </c>
      <c r="W5592">
        <v>0</v>
      </c>
      <c r="X5592">
        <v>45.692897161385929</v>
      </c>
      <c r="Y5592">
        <v>0</v>
      </c>
      <c r="Z5592">
        <v>7.5584561725588708</v>
      </c>
      <c r="AA5592">
        <v>80.954173776831794</v>
      </c>
      <c r="AB5592">
        <v>302.78412117978525</v>
      </c>
      <c r="AC5592">
        <v>101.41532689563239</v>
      </c>
      <c r="AD5592">
        <v>576.84185359989715</v>
      </c>
      <c r="AE5592">
        <v>1115.2468287860913</v>
      </c>
    </row>
    <row r="5593" spans="1:31" x14ac:dyDescent="0.25">
      <c r="A5593">
        <v>2413620</v>
      </c>
      <c r="B5593">
        <v>1</v>
      </c>
      <c r="C5593" t="s">
        <v>81</v>
      </c>
      <c r="D5593" t="s">
        <v>128</v>
      </c>
      <c r="E5593" t="s">
        <v>153</v>
      </c>
      <c r="F5593" t="s">
        <v>16100</v>
      </c>
      <c r="G5593" t="s">
        <v>162</v>
      </c>
      <c r="H5593" t="s">
        <v>143</v>
      </c>
      <c r="I5593" t="s">
        <v>136</v>
      </c>
      <c r="J5593" t="s">
        <v>137</v>
      </c>
      <c r="K5593" t="s">
        <v>163</v>
      </c>
      <c r="L5593" t="s">
        <v>16101</v>
      </c>
      <c r="M5593" t="s">
        <v>16102</v>
      </c>
      <c r="N5593">
        <v>0.58333333300000001</v>
      </c>
      <c r="O5593">
        <v>0</v>
      </c>
      <c r="P5593">
        <v>3415</v>
      </c>
      <c r="Q5593">
        <v>1</v>
      </c>
      <c r="R5593">
        <v>7</v>
      </c>
      <c r="S5593">
        <v>2</v>
      </c>
      <c r="T5593">
        <v>255</v>
      </c>
      <c r="U5593">
        <v>0</v>
      </c>
      <c r="V5593">
        <v>0</v>
      </c>
      <c r="W5593">
        <v>0</v>
      </c>
      <c r="X5593">
        <v>418.12440132433773</v>
      </c>
      <c r="Y5593">
        <v>5.0859180248286675</v>
      </c>
      <c r="Z5593">
        <v>1.1724828707900001</v>
      </c>
      <c r="AA5593">
        <v>18.652929967780501</v>
      </c>
      <c r="AB5593">
        <v>103.12789664253771</v>
      </c>
      <c r="AC5593">
        <v>0</v>
      </c>
      <c r="AD5593">
        <v>0</v>
      </c>
      <c r="AE5593">
        <v>546.16362883027466</v>
      </c>
    </row>
    <row r="5594" spans="1:31" x14ac:dyDescent="0.25">
      <c r="A5594">
        <v>2392910</v>
      </c>
      <c r="B5594">
        <v>1</v>
      </c>
      <c r="C5594" t="s">
        <v>80</v>
      </c>
      <c r="D5594" t="s">
        <v>100</v>
      </c>
      <c r="E5594" t="s">
        <v>153</v>
      </c>
      <c r="F5594" t="s">
        <v>13356</v>
      </c>
      <c r="G5594" t="s">
        <v>162</v>
      </c>
      <c r="H5594" t="s">
        <v>143</v>
      </c>
      <c r="I5594" t="s">
        <v>136</v>
      </c>
      <c r="J5594" t="s">
        <v>137</v>
      </c>
      <c r="K5594" t="s">
        <v>163</v>
      </c>
      <c r="L5594" t="s">
        <v>16103</v>
      </c>
      <c r="M5594" t="s">
        <v>16104</v>
      </c>
      <c r="N5594">
        <v>0.59111111100000002</v>
      </c>
      <c r="O5594">
        <v>0</v>
      </c>
      <c r="P5594">
        <v>772</v>
      </c>
      <c r="Q5594">
        <v>2</v>
      </c>
      <c r="R5594">
        <v>35</v>
      </c>
      <c r="S5594">
        <v>10</v>
      </c>
      <c r="T5594">
        <v>122</v>
      </c>
      <c r="U5594">
        <v>6</v>
      </c>
      <c r="V5594">
        <v>4</v>
      </c>
      <c r="W5594">
        <v>0</v>
      </c>
      <c r="X5594">
        <v>121.40555173329527</v>
      </c>
      <c r="Y5594">
        <v>1.1403207117362668</v>
      </c>
      <c r="Z5594">
        <v>10.870263315573576</v>
      </c>
      <c r="AA5594">
        <v>35.57694323256267</v>
      </c>
      <c r="AB5594">
        <v>84.777212795343686</v>
      </c>
      <c r="AC5594">
        <v>39.439844168533014</v>
      </c>
      <c r="AD5594">
        <v>110.31915344605093</v>
      </c>
      <c r="AE5594">
        <v>403.52928940309539</v>
      </c>
    </row>
    <row r="5595" spans="1:31" x14ac:dyDescent="0.25">
      <c r="A5595">
        <v>2392664</v>
      </c>
      <c r="B5595">
        <v>1</v>
      </c>
      <c r="C5595" t="s">
        <v>80</v>
      </c>
      <c r="D5595" t="s">
        <v>86</v>
      </c>
      <c r="E5595" t="s">
        <v>325</v>
      </c>
      <c r="F5595" t="s">
        <v>14825</v>
      </c>
      <c r="G5595" t="s">
        <v>134</v>
      </c>
      <c r="H5595" t="s">
        <v>143</v>
      </c>
      <c r="I5595" t="s">
        <v>136</v>
      </c>
      <c r="J5595" t="s">
        <v>137</v>
      </c>
      <c r="K5595" t="s">
        <v>138</v>
      </c>
      <c r="L5595" t="s">
        <v>16105</v>
      </c>
      <c r="M5595" t="s">
        <v>16106</v>
      </c>
      <c r="N5595">
        <v>3.6086111110000001</v>
      </c>
      <c r="O5595">
        <v>0</v>
      </c>
      <c r="P5595">
        <v>25</v>
      </c>
      <c r="Q5595">
        <v>0</v>
      </c>
      <c r="R5595">
        <v>14</v>
      </c>
      <c r="S5595">
        <v>2</v>
      </c>
      <c r="T5595">
        <v>69</v>
      </c>
      <c r="U5595">
        <v>0</v>
      </c>
      <c r="V5595">
        <v>0</v>
      </c>
      <c r="W5595">
        <v>0</v>
      </c>
      <c r="X5595">
        <v>54.873421989695331</v>
      </c>
      <c r="Y5595">
        <v>0</v>
      </c>
      <c r="Z5595">
        <v>24.228923317534981</v>
      </c>
      <c r="AA5595">
        <v>2338.7472226672612</v>
      </c>
      <c r="AB5595">
        <v>1437.6180900994341</v>
      </c>
      <c r="AC5595">
        <v>0</v>
      </c>
      <c r="AD5595">
        <v>0</v>
      </c>
      <c r="AE5595">
        <v>3855.4676580739256</v>
      </c>
    </row>
    <row r="5596" spans="1:31" x14ac:dyDescent="0.25">
      <c r="A5596">
        <v>2392724</v>
      </c>
      <c r="B5596">
        <v>1</v>
      </c>
      <c r="C5596" t="s">
        <v>81</v>
      </c>
      <c r="D5596" t="s">
        <v>116</v>
      </c>
      <c r="E5596" t="s">
        <v>153</v>
      </c>
      <c r="F5596" t="s">
        <v>12103</v>
      </c>
      <c r="G5596" t="s">
        <v>162</v>
      </c>
      <c r="H5596" t="s">
        <v>143</v>
      </c>
      <c r="I5596" t="s">
        <v>136</v>
      </c>
      <c r="J5596" t="s">
        <v>137</v>
      </c>
      <c r="K5596" t="s">
        <v>163</v>
      </c>
      <c r="L5596" t="s">
        <v>16107</v>
      </c>
      <c r="M5596" t="s">
        <v>16108</v>
      </c>
      <c r="N5596">
        <v>0.15333333299999999</v>
      </c>
      <c r="O5596">
        <v>9</v>
      </c>
      <c r="P5596">
        <v>2980</v>
      </c>
      <c r="Q5596">
        <v>252</v>
      </c>
      <c r="R5596">
        <v>238</v>
      </c>
      <c r="S5596">
        <v>12</v>
      </c>
      <c r="T5596">
        <v>413</v>
      </c>
      <c r="U5596">
        <v>2</v>
      </c>
      <c r="V5596">
        <v>0</v>
      </c>
      <c r="W5596">
        <v>0.1372128398028</v>
      </c>
      <c r="X5596">
        <v>64.960006727218556</v>
      </c>
      <c r="Y5596">
        <v>15.268973147326017</v>
      </c>
      <c r="Z5596">
        <v>11.064902717407552</v>
      </c>
      <c r="AA5596">
        <v>18.698446321143209</v>
      </c>
      <c r="AB5596">
        <v>28.872900829646078</v>
      </c>
      <c r="AC5596">
        <v>40.770294446455999</v>
      </c>
      <c r="AD5596">
        <v>0</v>
      </c>
      <c r="AE5596">
        <v>179.77273702900021</v>
      </c>
    </row>
    <row r="5597" spans="1:31" x14ac:dyDescent="0.25">
      <c r="A5597">
        <v>2392581</v>
      </c>
      <c r="B5597">
        <v>1</v>
      </c>
      <c r="C5597" t="s">
        <v>80</v>
      </c>
      <c r="D5597" t="s">
        <v>106</v>
      </c>
      <c r="E5597" t="s">
        <v>279</v>
      </c>
      <c r="F5597" t="s">
        <v>16109</v>
      </c>
      <c r="G5597" t="s">
        <v>134</v>
      </c>
      <c r="H5597" t="s">
        <v>143</v>
      </c>
      <c r="I5597" t="s">
        <v>136</v>
      </c>
      <c r="J5597" t="s">
        <v>137</v>
      </c>
      <c r="K5597" t="s">
        <v>138</v>
      </c>
      <c r="L5597" t="s">
        <v>16110</v>
      </c>
      <c r="M5597" t="s">
        <v>16111</v>
      </c>
      <c r="N5597">
        <v>3.9002777769999999</v>
      </c>
      <c r="O5597">
        <v>0</v>
      </c>
      <c r="P5597">
        <v>1</v>
      </c>
      <c r="Q5597">
        <v>37</v>
      </c>
      <c r="R5597">
        <v>88</v>
      </c>
      <c r="S5597">
        <v>10</v>
      </c>
      <c r="T5597">
        <v>13</v>
      </c>
      <c r="U5597">
        <v>0</v>
      </c>
      <c r="V5597">
        <v>0</v>
      </c>
      <c r="W5597">
        <v>0</v>
      </c>
      <c r="X5597">
        <v>0</v>
      </c>
      <c r="Y5597">
        <v>479.64768416238962</v>
      </c>
      <c r="Z5597">
        <v>752.98150224759354</v>
      </c>
      <c r="AA5597">
        <v>146.60490262092446</v>
      </c>
      <c r="AB5597">
        <v>201.95121491449098</v>
      </c>
      <c r="AC5597">
        <v>0</v>
      </c>
      <c r="AD5597">
        <v>0</v>
      </c>
      <c r="AE5597">
        <v>1581.1853039453983</v>
      </c>
    </row>
    <row r="5598" spans="1:31" x14ac:dyDescent="0.25">
      <c r="A5598">
        <v>2392893</v>
      </c>
      <c r="B5598">
        <v>1</v>
      </c>
      <c r="C5598" t="s">
        <v>80</v>
      </c>
      <c r="D5598" t="s">
        <v>100</v>
      </c>
      <c r="E5598" t="s">
        <v>132</v>
      </c>
      <c r="F5598" t="s">
        <v>16112</v>
      </c>
      <c r="G5598" t="s">
        <v>187</v>
      </c>
      <c r="H5598" t="s">
        <v>135</v>
      </c>
      <c r="I5598" t="s">
        <v>136</v>
      </c>
      <c r="J5598" t="s">
        <v>137</v>
      </c>
      <c r="K5598" t="s">
        <v>163</v>
      </c>
      <c r="L5598" t="s">
        <v>16113</v>
      </c>
      <c r="M5598" t="s">
        <v>16114</v>
      </c>
      <c r="N5598">
        <v>0.87638888800000003</v>
      </c>
      <c r="O5598">
        <v>0</v>
      </c>
      <c r="P5598">
        <v>80</v>
      </c>
      <c r="Q5598">
        <v>0</v>
      </c>
      <c r="R5598">
        <v>0</v>
      </c>
      <c r="S5598">
        <v>0</v>
      </c>
      <c r="T5598">
        <v>11</v>
      </c>
      <c r="U5598">
        <v>0</v>
      </c>
      <c r="V5598">
        <v>0</v>
      </c>
      <c r="W5598">
        <v>0</v>
      </c>
      <c r="X5598">
        <v>11.70430231292298</v>
      </c>
      <c r="Y5598">
        <v>0</v>
      </c>
      <c r="Z5598">
        <v>0</v>
      </c>
      <c r="AA5598">
        <v>0</v>
      </c>
      <c r="AB5598">
        <v>3.6577830792099597</v>
      </c>
      <c r="AC5598">
        <v>0</v>
      </c>
      <c r="AD5598">
        <v>0</v>
      </c>
      <c r="AE5598">
        <v>15.36208539213294</v>
      </c>
    </row>
    <row r="5599" spans="1:31" x14ac:dyDescent="0.25">
      <c r="A5599">
        <v>2392601</v>
      </c>
      <c r="B5599">
        <v>1</v>
      </c>
      <c r="C5599" t="s">
        <v>80</v>
      </c>
      <c r="D5599" t="s">
        <v>84</v>
      </c>
      <c r="E5599" t="s">
        <v>157</v>
      </c>
      <c r="F5599" t="s">
        <v>16115</v>
      </c>
      <c r="G5599" t="s">
        <v>272</v>
      </c>
      <c r="H5599" t="s">
        <v>135</v>
      </c>
      <c r="I5599" t="s">
        <v>136</v>
      </c>
      <c r="J5599" t="s">
        <v>137</v>
      </c>
      <c r="K5599" t="s">
        <v>163</v>
      </c>
      <c r="L5599" t="s">
        <v>16116</v>
      </c>
      <c r="M5599" t="s">
        <v>16117</v>
      </c>
      <c r="N5599">
        <v>0.99694444400000004</v>
      </c>
      <c r="O5599">
        <v>0</v>
      </c>
      <c r="P5599">
        <v>147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24.686816878515522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24.686816878515522</v>
      </c>
    </row>
    <row r="5600" spans="1:31" x14ac:dyDescent="0.25">
      <c r="A5600">
        <v>2392701</v>
      </c>
      <c r="B5600">
        <v>1</v>
      </c>
      <c r="C5600" t="s">
        <v>81</v>
      </c>
      <c r="D5600" t="s">
        <v>112</v>
      </c>
      <c r="E5600" t="s">
        <v>325</v>
      </c>
      <c r="F5600" t="s">
        <v>9291</v>
      </c>
      <c r="G5600" t="s">
        <v>162</v>
      </c>
      <c r="H5600" t="s">
        <v>143</v>
      </c>
      <c r="I5600" t="s">
        <v>136</v>
      </c>
      <c r="J5600" t="s">
        <v>137</v>
      </c>
      <c r="K5600" t="s">
        <v>163</v>
      </c>
      <c r="L5600" t="s">
        <v>16118</v>
      </c>
      <c r="M5600" t="s">
        <v>16119</v>
      </c>
      <c r="N5600">
        <v>6.5659999999999996E-2</v>
      </c>
      <c r="O5600">
        <v>0</v>
      </c>
      <c r="P5600">
        <v>203</v>
      </c>
      <c r="Q5600">
        <v>208</v>
      </c>
      <c r="R5600">
        <v>83</v>
      </c>
      <c r="S5600">
        <v>14</v>
      </c>
      <c r="T5600">
        <v>17</v>
      </c>
      <c r="U5600">
        <v>3</v>
      </c>
      <c r="V5600">
        <v>0</v>
      </c>
      <c r="W5600">
        <v>0</v>
      </c>
      <c r="X5600">
        <v>3.9645840822353957</v>
      </c>
      <c r="Y5600">
        <v>10.029207365705766</v>
      </c>
      <c r="Z5600">
        <v>4.8743199531282304</v>
      </c>
      <c r="AA5600">
        <v>23.25498139765838</v>
      </c>
      <c r="AB5600">
        <v>1.0554797770061335</v>
      </c>
      <c r="AC5600">
        <v>97.420776193224924</v>
      </c>
      <c r="AD5600">
        <v>0</v>
      </c>
      <c r="AE5600">
        <v>140.59934876895883</v>
      </c>
    </row>
    <row r="5601" spans="1:31" x14ac:dyDescent="0.25">
      <c r="A5601">
        <v>2392681</v>
      </c>
      <c r="B5601">
        <v>1</v>
      </c>
      <c r="C5601" t="s">
        <v>80</v>
      </c>
      <c r="D5601" t="s">
        <v>100</v>
      </c>
      <c r="E5601" t="s">
        <v>325</v>
      </c>
      <c r="F5601" t="s">
        <v>330</v>
      </c>
      <c r="G5601" t="s">
        <v>162</v>
      </c>
      <c r="H5601" t="s">
        <v>143</v>
      </c>
      <c r="I5601" t="s">
        <v>136</v>
      </c>
      <c r="J5601" t="s">
        <v>137</v>
      </c>
      <c r="K5601" t="s">
        <v>163</v>
      </c>
      <c r="L5601" t="s">
        <v>16120</v>
      </c>
      <c r="M5601" t="s">
        <v>16121</v>
      </c>
      <c r="N5601">
        <v>0.14444444400000001</v>
      </c>
      <c r="O5601">
        <v>20</v>
      </c>
      <c r="P5601">
        <v>16186</v>
      </c>
      <c r="Q5601">
        <v>8</v>
      </c>
      <c r="R5601">
        <v>314</v>
      </c>
      <c r="S5601">
        <v>36</v>
      </c>
      <c r="T5601">
        <v>1317</v>
      </c>
      <c r="U5601">
        <v>3</v>
      </c>
      <c r="V5601">
        <v>1</v>
      </c>
      <c r="W5601">
        <v>25.691220352508822</v>
      </c>
      <c r="X5601">
        <v>329.89206732687398</v>
      </c>
      <c r="Y5601">
        <v>12.790014747819399</v>
      </c>
      <c r="Z5601">
        <v>23.966835415219961</v>
      </c>
      <c r="AA5601">
        <v>173.52828454148025</v>
      </c>
      <c r="AB5601">
        <v>193.08048380296566</v>
      </c>
      <c r="AC5601">
        <v>46.546363134550347</v>
      </c>
      <c r="AD5601">
        <v>0</v>
      </c>
      <c r="AE5601">
        <v>805.49526932141839</v>
      </c>
    </row>
    <row r="5602" spans="1:31" x14ac:dyDescent="0.25">
      <c r="A5602">
        <v>2392936</v>
      </c>
      <c r="B5602">
        <v>1</v>
      </c>
      <c r="C5602" t="s">
        <v>80</v>
      </c>
      <c r="D5602" t="s">
        <v>103</v>
      </c>
      <c r="E5602" t="s">
        <v>279</v>
      </c>
      <c r="F5602" t="s">
        <v>8477</v>
      </c>
      <c r="G5602" t="s">
        <v>162</v>
      </c>
      <c r="H5602" t="s">
        <v>143</v>
      </c>
      <c r="I5602" t="s">
        <v>136</v>
      </c>
      <c r="J5602" t="s">
        <v>137</v>
      </c>
      <c r="K5602" t="s">
        <v>163</v>
      </c>
      <c r="L5602" t="s">
        <v>16122</v>
      </c>
      <c r="M5602" t="s">
        <v>16123</v>
      </c>
      <c r="N5602">
        <v>0.38555555499999999</v>
      </c>
      <c r="O5602">
        <v>1</v>
      </c>
      <c r="P5602">
        <v>0</v>
      </c>
      <c r="Q5602">
        <v>3</v>
      </c>
      <c r="R5602">
        <v>0</v>
      </c>
      <c r="S5602">
        <v>12</v>
      </c>
      <c r="T5602">
        <v>1</v>
      </c>
      <c r="U5602">
        <v>3</v>
      </c>
      <c r="V5602">
        <v>0</v>
      </c>
      <c r="W5602">
        <v>0.24133452249322226</v>
      </c>
      <c r="X5602">
        <v>0</v>
      </c>
      <c r="Y5602">
        <v>15.528497284460665</v>
      </c>
      <c r="Z5602">
        <v>0</v>
      </c>
      <c r="AA5602">
        <v>129.32830187531781</v>
      </c>
      <c r="AB5602">
        <v>0</v>
      </c>
      <c r="AC5602">
        <v>25.465022205117332</v>
      </c>
      <c r="AD5602">
        <v>0</v>
      </c>
      <c r="AE5602">
        <v>170.563155887389</v>
      </c>
    </row>
    <row r="5603" spans="1:31" x14ac:dyDescent="0.25">
      <c r="A5603">
        <v>2392784</v>
      </c>
      <c r="B5603">
        <v>1</v>
      </c>
      <c r="C5603" t="s">
        <v>80</v>
      </c>
      <c r="D5603" t="s">
        <v>85</v>
      </c>
      <c r="E5603" t="s">
        <v>141</v>
      </c>
      <c r="F5603" t="s">
        <v>16124</v>
      </c>
      <c r="G5603" t="s">
        <v>162</v>
      </c>
      <c r="H5603" t="s">
        <v>143</v>
      </c>
      <c r="I5603" t="s">
        <v>136</v>
      </c>
      <c r="J5603" t="s">
        <v>137</v>
      </c>
      <c r="K5603" t="s">
        <v>163</v>
      </c>
      <c r="L5603" t="s">
        <v>16125</v>
      </c>
      <c r="M5603" t="s">
        <v>16126</v>
      </c>
      <c r="N5603">
        <v>1.9472222219999999</v>
      </c>
      <c r="O5603">
        <v>0</v>
      </c>
      <c r="P5603">
        <v>616</v>
      </c>
      <c r="Q5603">
        <v>0</v>
      </c>
      <c r="R5603">
        <v>0</v>
      </c>
      <c r="S5603">
        <v>0</v>
      </c>
      <c r="T5603">
        <v>71</v>
      </c>
      <c r="U5603">
        <v>0</v>
      </c>
      <c r="V5603">
        <v>0</v>
      </c>
      <c r="W5603">
        <v>0</v>
      </c>
      <c r="X5603">
        <v>236.33322723527107</v>
      </c>
      <c r="Y5603">
        <v>0</v>
      </c>
      <c r="Z5603">
        <v>0</v>
      </c>
      <c r="AA5603">
        <v>0</v>
      </c>
      <c r="AB5603">
        <v>85.252096896216273</v>
      </c>
      <c r="AC5603">
        <v>0</v>
      </c>
      <c r="AD5603">
        <v>0</v>
      </c>
      <c r="AE5603">
        <v>321.58532413148737</v>
      </c>
    </row>
    <row r="5604" spans="1:31" x14ac:dyDescent="0.25">
      <c r="A5604">
        <v>2392498</v>
      </c>
      <c r="B5604">
        <v>1</v>
      </c>
      <c r="C5604" t="s">
        <v>80</v>
      </c>
      <c r="D5604" t="s">
        <v>82</v>
      </c>
      <c r="E5604" t="s">
        <v>132</v>
      </c>
      <c r="F5604" t="s">
        <v>3107</v>
      </c>
      <c r="G5604" t="s">
        <v>1235</v>
      </c>
      <c r="H5604" t="s">
        <v>135</v>
      </c>
      <c r="I5604" t="s">
        <v>136</v>
      </c>
      <c r="J5604" t="s">
        <v>137</v>
      </c>
      <c r="K5604" t="s">
        <v>163</v>
      </c>
      <c r="L5604" t="s">
        <v>16127</v>
      </c>
      <c r="M5604" t="s">
        <v>16128</v>
      </c>
      <c r="N5604">
        <v>1.2283333329999999</v>
      </c>
      <c r="O5604">
        <v>0</v>
      </c>
      <c r="P5604">
        <v>650</v>
      </c>
      <c r="Q5604">
        <v>0</v>
      </c>
      <c r="R5604">
        <v>0</v>
      </c>
      <c r="S5604">
        <v>0</v>
      </c>
      <c r="T5604">
        <v>88</v>
      </c>
      <c r="U5604">
        <v>0</v>
      </c>
      <c r="V5604">
        <v>1</v>
      </c>
      <c r="W5604">
        <v>0</v>
      </c>
      <c r="X5604">
        <v>154.31455531177357</v>
      </c>
      <c r="Y5604">
        <v>0</v>
      </c>
      <c r="Z5604">
        <v>0</v>
      </c>
      <c r="AA5604">
        <v>0</v>
      </c>
      <c r="AB5604">
        <v>43.126451837956459</v>
      </c>
      <c r="AC5604">
        <v>0</v>
      </c>
      <c r="AD5604">
        <v>12.785817956574666</v>
      </c>
      <c r="AE5604">
        <v>210.22682510630472</v>
      </c>
    </row>
    <row r="5605" spans="1:31" x14ac:dyDescent="0.25">
      <c r="A5605">
        <v>2392993</v>
      </c>
      <c r="B5605">
        <v>1</v>
      </c>
      <c r="C5605" t="s">
        <v>81</v>
      </c>
      <c r="D5605" t="s">
        <v>121</v>
      </c>
      <c r="E5605" t="s">
        <v>279</v>
      </c>
      <c r="F5605" t="s">
        <v>911</v>
      </c>
      <c r="G5605" t="s">
        <v>162</v>
      </c>
      <c r="H5605" t="s">
        <v>143</v>
      </c>
      <c r="I5605" t="s">
        <v>136</v>
      </c>
      <c r="J5605" t="s">
        <v>137</v>
      </c>
      <c r="K5605" t="s">
        <v>163</v>
      </c>
      <c r="L5605" t="s">
        <v>16129</v>
      </c>
      <c r="M5605" t="s">
        <v>16130</v>
      </c>
      <c r="N5605">
        <v>0.38861111100000001</v>
      </c>
      <c r="O5605">
        <v>0</v>
      </c>
      <c r="P5605">
        <v>526</v>
      </c>
      <c r="Q5605">
        <v>0</v>
      </c>
      <c r="R5605">
        <v>14</v>
      </c>
      <c r="S5605">
        <v>5</v>
      </c>
      <c r="T5605">
        <v>19</v>
      </c>
      <c r="U5605">
        <v>0</v>
      </c>
      <c r="V5605">
        <v>0</v>
      </c>
      <c r="W5605">
        <v>0</v>
      </c>
      <c r="X5605">
        <v>28.10216117197081</v>
      </c>
      <c r="Y5605">
        <v>0</v>
      </c>
      <c r="Z5605">
        <v>0.31018810352616139</v>
      </c>
      <c r="AA5605">
        <v>4.3080980590517237</v>
      </c>
      <c r="AB5605">
        <v>1.2368016746628472</v>
      </c>
      <c r="AC5605">
        <v>0</v>
      </c>
      <c r="AD5605">
        <v>0</v>
      </c>
      <c r="AE5605">
        <v>33.957249009211544</v>
      </c>
    </row>
    <row r="5606" spans="1:31" x14ac:dyDescent="0.25">
      <c r="A5606">
        <v>2393016</v>
      </c>
      <c r="B5606">
        <v>1</v>
      </c>
      <c r="C5606" t="s">
        <v>80</v>
      </c>
      <c r="D5606" t="s">
        <v>83</v>
      </c>
      <c r="E5606" t="s">
        <v>181</v>
      </c>
      <c r="F5606" t="s">
        <v>16131</v>
      </c>
      <c r="G5606" t="s">
        <v>235</v>
      </c>
      <c r="H5606" t="s">
        <v>135</v>
      </c>
      <c r="I5606" t="s">
        <v>136</v>
      </c>
      <c r="J5606" t="s">
        <v>137</v>
      </c>
      <c r="K5606" t="s">
        <v>163</v>
      </c>
      <c r="L5606" t="s">
        <v>16132</v>
      </c>
      <c r="M5606" t="s">
        <v>16133</v>
      </c>
      <c r="N5606">
        <v>3.1294444440000002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2</v>
      </c>
      <c r="U5606">
        <v>0</v>
      </c>
      <c r="V5606">
        <v>0</v>
      </c>
      <c r="W5606">
        <v>0</v>
      </c>
      <c r="X5606">
        <v>0.57743369560198232</v>
      </c>
      <c r="Y5606">
        <v>0</v>
      </c>
      <c r="Z5606">
        <v>0</v>
      </c>
      <c r="AA5606">
        <v>0</v>
      </c>
      <c r="AB5606">
        <v>0.85022409441247493</v>
      </c>
      <c r="AC5606">
        <v>0</v>
      </c>
      <c r="AD5606">
        <v>0</v>
      </c>
      <c r="AE5606">
        <v>1.4276577900144574</v>
      </c>
    </row>
    <row r="5607" spans="1:31" x14ac:dyDescent="0.25">
      <c r="A5607">
        <v>2392953</v>
      </c>
      <c r="B5607">
        <v>1</v>
      </c>
      <c r="C5607" t="s">
        <v>80</v>
      </c>
      <c r="D5607" t="s">
        <v>108</v>
      </c>
      <c r="E5607" t="s">
        <v>157</v>
      </c>
      <c r="F5607" t="s">
        <v>16134</v>
      </c>
      <c r="G5607" t="s">
        <v>272</v>
      </c>
      <c r="H5607" t="s">
        <v>135</v>
      </c>
      <c r="I5607" t="s">
        <v>136</v>
      </c>
      <c r="J5607" t="s">
        <v>137</v>
      </c>
      <c r="K5607" t="s">
        <v>163</v>
      </c>
      <c r="L5607" t="s">
        <v>16135</v>
      </c>
      <c r="M5607" t="s">
        <v>16136</v>
      </c>
      <c r="N5607">
        <v>0.87749999999999995</v>
      </c>
      <c r="O5607">
        <v>0</v>
      </c>
      <c r="P5607">
        <v>0</v>
      </c>
      <c r="Q5607">
        <v>0</v>
      </c>
      <c r="R5607">
        <v>2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</row>
    <row r="5608" spans="1:31" x14ac:dyDescent="0.25">
      <c r="A5608">
        <v>2392561</v>
      </c>
      <c r="B5608">
        <v>1</v>
      </c>
      <c r="C5608" t="s">
        <v>81</v>
      </c>
      <c r="D5608" t="s">
        <v>114</v>
      </c>
      <c r="E5608" t="s">
        <v>153</v>
      </c>
      <c r="F5608" t="s">
        <v>16137</v>
      </c>
      <c r="G5608" t="s">
        <v>162</v>
      </c>
      <c r="H5608" t="s">
        <v>143</v>
      </c>
      <c r="I5608" t="s">
        <v>136</v>
      </c>
      <c r="J5608" t="s">
        <v>137</v>
      </c>
      <c r="K5608" t="s">
        <v>163</v>
      </c>
      <c r="L5608" t="s">
        <v>16138</v>
      </c>
      <c r="M5608" t="s">
        <v>16139</v>
      </c>
      <c r="N5608">
        <v>6.3888888000000005E-2</v>
      </c>
      <c r="O5608">
        <v>0</v>
      </c>
      <c r="P5608">
        <v>8773</v>
      </c>
      <c r="Q5608">
        <v>0</v>
      </c>
      <c r="R5608">
        <v>101</v>
      </c>
      <c r="S5608">
        <v>4</v>
      </c>
      <c r="T5608">
        <v>1709</v>
      </c>
      <c r="U5608">
        <v>0</v>
      </c>
      <c r="V5608">
        <v>28</v>
      </c>
      <c r="W5608">
        <v>0</v>
      </c>
      <c r="X5608">
        <v>81.048696847960542</v>
      </c>
      <c r="Y5608">
        <v>0</v>
      </c>
      <c r="Z5608">
        <v>1.2572040192373335</v>
      </c>
      <c r="AA5608">
        <v>11.437778021206663</v>
      </c>
      <c r="AB5608">
        <v>72.972272012671425</v>
      </c>
      <c r="AC5608">
        <v>0</v>
      </c>
      <c r="AD5608">
        <v>135.0062401555538</v>
      </c>
      <c r="AE5608">
        <v>301.72219105662975</v>
      </c>
    </row>
    <row r="5609" spans="1:31" x14ac:dyDescent="0.25">
      <c r="A5609">
        <v>2392661</v>
      </c>
      <c r="B5609">
        <v>1</v>
      </c>
      <c r="C5609" t="s">
        <v>80</v>
      </c>
      <c r="D5609" t="s">
        <v>110</v>
      </c>
      <c r="E5609" t="s">
        <v>176</v>
      </c>
      <c r="F5609" t="s">
        <v>16140</v>
      </c>
      <c r="G5609" t="s">
        <v>261</v>
      </c>
      <c r="H5609" t="s">
        <v>135</v>
      </c>
      <c r="I5609" t="s">
        <v>136</v>
      </c>
      <c r="J5609" t="s">
        <v>137</v>
      </c>
      <c r="K5609" t="s">
        <v>163</v>
      </c>
      <c r="L5609" t="s">
        <v>16141</v>
      </c>
      <c r="M5609" t="s">
        <v>16142</v>
      </c>
      <c r="N5609">
        <v>0.96472222200000002</v>
      </c>
      <c r="O5609">
        <v>0</v>
      </c>
      <c r="P5609">
        <v>130</v>
      </c>
      <c r="Q5609">
        <v>0</v>
      </c>
      <c r="R5609">
        <v>0</v>
      </c>
      <c r="S5609">
        <v>0</v>
      </c>
      <c r="T5609">
        <v>21</v>
      </c>
      <c r="U5609">
        <v>0</v>
      </c>
      <c r="V5609">
        <v>0</v>
      </c>
      <c r="W5609">
        <v>0</v>
      </c>
      <c r="X5609">
        <v>26.915606964900611</v>
      </c>
      <c r="Y5609">
        <v>0</v>
      </c>
      <c r="Z5609">
        <v>0</v>
      </c>
      <c r="AA5609">
        <v>0</v>
      </c>
      <c r="AB5609">
        <v>19.218068635749123</v>
      </c>
      <c r="AC5609">
        <v>0</v>
      </c>
      <c r="AD5609">
        <v>0</v>
      </c>
      <c r="AE5609">
        <v>46.133675600649738</v>
      </c>
    </row>
    <row r="5610" spans="1:31" x14ac:dyDescent="0.25">
      <c r="A5610">
        <v>2392913</v>
      </c>
      <c r="B5610">
        <v>1</v>
      </c>
      <c r="C5610" t="s">
        <v>80</v>
      </c>
      <c r="D5610" t="s">
        <v>102</v>
      </c>
      <c r="E5610" t="s">
        <v>141</v>
      </c>
      <c r="F5610" t="s">
        <v>16143</v>
      </c>
      <c r="G5610" t="s">
        <v>162</v>
      </c>
      <c r="H5610" t="s">
        <v>143</v>
      </c>
      <c r="I5610" t="s">
        <v>136</v>
      </c>
      <c r="J5610" t="s">
        <v>137</v>
      </c>
      <c r="K5610" t="s">
        <v>163</v>
      </c>
      <c r="L5610" t="s">
        <v>16144</v>
      </c>
      <c r="M5610" t="s">
        <v>16145</v>
      </c>
      <c r="N5610">
        <v>1.54</v>
      </c>
      <c r="O5610">
        <v>0</v>
      </c>
      <c r="P5610">
        <v>50</v>
      </c>
      <c r="Q5610">
        <v>0</v>
      </c>
      <c r="R5610">
        <v>11</v>
      </c>
      <c r="S5610">
        <v>0</v>
      </c>
      <c r="T5610">
        <v>4</v>
      </c>
      <c r="U5610">
        <v>0</v>
      </c>
      <c r="V5610">
        <v>0</v>
      </c>
      <c r="W5610">
        <v>0</v>
      </c>
      <c r="X5610">
        <v>1.4076220304245399</v>
      </c>
      <c r="Y5610">
        <v>0</v>
      </c>
      <c r="Z5610">
        <v>3.5358145493883026</v>
      </c>
      <c r="AA5610">
        <v>0</v>
      </c>
      <c r="AB5610">
        <v>2.8477028706302226E-2</v>
      </c>
      <c r="AC5610">
        <v>0</v>
      </c>
      <c r="AD5610">
        <v>0</v>
      </c>
      <c r="AE5610">
        <v>4.9719136085191442</v>
      </c>
    </row>
    <row r="5611" spans="1:31" x14ac:dyDescent="0.25">
      <c r="A5611">
        <v>2392555</v>
      </c>
      <c r="B5611">
        <v>1</v>
      </c>
      <c r="C5611" t="s">
        <v>81</v>
      </c>
      <c r="D5611" t="s">
        <v>120</v>
      </c>
      <c r="E5611" t="s">
        <v>279</v>
      </c>
      <c r="F5611" t="s">
        <v>14062</v>
      </c>
      <c r="G5611" t="s">
        <v>134</v>
      </c>
      <c r="H5611" t="s">
        <v>143</v>
      </c>
      <c r="I5611" t="s">
        <v>136</v>
      </c>
      <c r="J5611" t="s">
        <v>137</v>
      </c>
      <c r="K5611" t="s">
        <v>138</v>
      </c>
      <c r="L5611" t="s">
        <v>16146</v>
      </c>
      <c r="M5611" t="s">
        <v>16147</v>
      </c>
      <c r="N5611">
        <v>1.805555555</v>
      </c>
      <c r="O5611">
        <v>0</v>
      </c>
      <c r="P5611">
        <v>503</v>
      </c>
      <c r="Q5611">
        <v>31</v>
      </c>
      <c r="R5611">
        <v>56</v>
      </c>
      <c r="S5611">
        <v>5</v>
      </c>
      <c r="T5611">
        <v>29</v>
      </c>
      <c r="U5611">
        <v>0</v>
      </c>
      <c r="V5611">
        <v>1</v>
      </c>
      <c r="W5611">
        <v>0</v>
      </c>
      <c r="X5611">
        <v>209.87979056827839</v>
      </c>
      <c r="Y5611">
        <v>181.56256207697135</v>
      </c>
      <c r="Z5611">
        <v>86.887073909916225</v>
      </c>
      <c r="AA5611">
        <v>16.772075948326535</v>
      </c>
      <c r="AB5611">
        <v>30.318968458949474</v>
      </c>
      <c r="AC5611">
        <v>0</v>
      </c>
      <c r="AD5611">
        <v>311.02639385077532</v>
      </c>
      <c r="AE5611">
        <v>836.4468648132173</v>
      </c>
    </row>
    <row r="5612" spans="1:31" x14ac:dyDescent="0.25">
      <c r="A5612">
        <v>2392870</v>
      </c>
      <c r="B5612">
        <v>1</v>
      </c>
      <c r="C5612" t="s">
        <v>80</v>
      </c>
      <c r="D5612" t="s">
        <v>107</v>
      </c>
      <c r="E5612" t="s">
        <v>181</v>
      </c>
      <c r="F5612" t="s">
        <v>16148</v>
      </c>
      <c r="G5612" t="s">
        <v>235</v>
      </c>
      <c r="H5612" t="s">
        <v>135</v>
      </c>
      <c r="I5612" t="s">
        <v>136</v>
      </c>
      <c r="J5612" t="s">
        <v>3</v>
      </c>
      <c r="K5612" t="s">
        <v>163</v>
      </c>
      <c r="L5612" t="s">
        <v>16149</v>
      </c>
      <c r="M5612" t="s">
        <v>16150</v>
      </c>
      <c r="N5612">
        <v>4.8594444440000002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</row>
    <row r="5613" spans="1:31" x14ac:dyDescent="0.25">
      <c r="A5613">
        <v>2392704</v>
      </c>
      <c r="B5613">
        <v>1</v>
      </c>
      <c r="C5613" t="s">
        <v>80</v>
      </c>
      <c r="D5613" t="s">
        <v>89</v>
      </c>
      <c r="E5613" t="s">
        <v>181</v>
      </c>
      <c r="F5613" t="s">
        <v>16151</v>
      </c>
      <c r="G5613" t="s">
        <v>224</v>
      </c>
      <c r="H5613" t="s">
        <v>135</v>
      </c>
      <c r="I5613" t="s">
        <v>136</v>
      </c>
      <c r="J5613" t="s">
        <v>137</v>
      </c>
      <c r="K5613" t="s">
        <v>163</v>
      </c>
      <c r="L5613" t="s">
        <v>16152</v>
      </c>
      <c r="M5613" t="s">
        <v>16153</v>
      </c>
      <c r="N5613">
        <v>1.7224999999999999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0.34556751523760554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0.34556751523760554</v>
      </c>
    </row>
    <row r="5614" spans="1:31" x14ac:dyDescent="0.25">
      <c r="A5614">
        <v>2392578</v>
      </c>
      <c r="B5614">
        <v>1</v>
      </c>
      <c r="C5614" t="s">
        <v>80</v>
      </c>
      <c r="D5614" t="s">
        <v>86</v>
      </c>
      <c r="E5614" t="s">
        <v>325</v>
      </c>
      <c r="F5614" t="s">
        <v>14511</v>
      </c>
      <c r="G5614" t="s">
        <v>134</v>
      </c>
      <c r="H5614" t="s">
        <v>143</v>
      </c>
      <c r="I5614" t="s">
        <v>136</v>
      </c>
      <c r="J5614" t="s">
        <v>137</v>
      </c>
      <c r="K5614" t="s">
        <v>138</v>
      </c>
      <c r="L5614" t="s">
        <v>16154</v>
      </c>
      <c r="M5614" t="s">
        <v>16155</v>
      </c>
      <c r="N5614">
        <v>5.0647222220000003</v>
      </c>
      <c r="O5614">
        <v>0</v>
      </c>
      <c r="P5614">
        <v>1163</v>
      </c>
      <c r="Q5614">
        <v>0</v>
      </c>
      <c r="R5614">
        <v>146</v>
      </c>
      <c r="S5614">
        <v>3</v>
      </c>
      <c r="T5614">
        <v>210</v>
      </c>
      <c r="U5614">
        <v>0</v>
      </c>
      <c r="V5614">
        <v>2</v>
      </c>
      <c r="W5614">
        <v>0</v>
      </c>
      <c r="X5614">
        <v>3732.5804460557861</v>
      </c>
      <c r="Y5614">
        <v>0</v>
      </c>
      <c r="Z5614">
        <v>305.77476241577295</v>
      </c>
      <c r="AA5614">
        <v>441.93326348685184</v>
      </c>
      <c r="AB5614">
        <v>3581.053938090804</v>
      </c>
      <c r="AC5614">
        <v>0</v>
      </c>
      <c r="AD5614">
        <v>957.41441792881028</v>
      </c>
      <c r="AE5614">
        <v>9018.7568279780244</v>
      </c>
    </row>
    <row r="5615" spans="1:31" x14ac:dyDescent="0.25">
      <c r="A5615">
        <v>2392933</v>
      </c>
      <c r="B5615">
        <v>1</v>
      </c>
      <c r="C5615" t="s">
        <v>81</v>
      </c>
      <c r="D5615" t="s">
        <v>116</v>
      </c>
      <c r="E5615" t="s">
        <v>176</v>
      </c>
      <c r="F5615" t="s">
        <v>16156</v>
      </c>
      <c r="G5615" t="s">
        <v>254</v>
      </c>
      <c r="H5615" t="s">
        <v>135</v>
      </c>
      <c r="I5615" t="s">
        <v>136</v>
      </c>
      <c r="J5615" t="s">
        <v>137</v>
      </c>
      <c r="K5615" t="s">
        <v>163</v>
      </c>
      <c r="L5615" t="s">
        <v>16157</v>
      </c>
      <c r="M5615" t="s">
        <v>16158</v>
      </c>
      <c r="N5615">
        <v>0.326944444</v>
      </c>
      <c r="O5615">
        <v>0</v>
      </c>
      <c r="P5615">
        <v>29</v>
      </c>
      <c r="Q5615">
        <v>0</v>
      </c>
      <c r="R5615">
        <v>0</v>
      </c>
      <c r="S5615">
        <v>0</v>
      </c>
      <c r="T5615">
        <v>5</v>
      </c>
      <c r="U5615">
        <v>0</v>
      </c>
      <c r="V5615">
        <v>0</v>
      </c>
      <c r="W5615">
        <v>0</v>
      </c>
      <c r="X5615">
        <v>2.068531493714</v>
      </c>
      <c r="Y5615">
        <v>0</v>
      </c>
      <c r="Z5615">
        <v>0</v>
      </c>
      <c r="AA5615">
        <v>0</v>
      </c>
      <c r="AB5615">
        <v>2.0042400731931509</v>
      </c>
      <c r="AC5615">
        <v>0</v>
      </c>
      <c r="AD5615">
        <v>0</v>
      </c>
      <c r="AE5615">
        <v>4.0727715669071509</v>
      </c>
    </row>
    <row r="5616" spans="1:31" x14ac:dyDescent="0.25">
      <c r="A5616">
        <v>2392541</v>
      </c>
      <c r="B5616">
        <v>1</v>
      </c>
      <c r="C5616" t="s">
        <v>80</v>
      </c>
      <c r="D5616" t="s">
        <v>109</v>
      </c>
      <c r="E5616" t="s">
        <v>153</v>
      </c>
      <c r="F5616" t="s">
        <v>16159</v>
      </c>
      <c r="G5616" t="s">
        <v>162</v>
      </c>
      <c r="H5616" t="s">
        <v>143</v>
      </c>
      <c r="I5616" t="s">
        <v>417</v>
      </c>
      <c r="J5616" t="s">
        <v>137</v>
      </c>
      <c r="K5616" t="s">
        <v>163</v>
      </c>
      <c r="L5616" t="s">
        <v>16160</v>
      </c>
      <c r="M5616" t="s">
        <v>16161</v>
      </c>
      <c r="N5616">
        <v>4.2222221999999997E-2</v>
      </c>
      <c r="O5616">
        <v>0</v>
      </c>
      <c r="P5616">
        <v>520</v>
      </c>
      <c r="Q5616">
        <v>0</v>
      </c>
      <c r="R5616">
        <v>33</v>
      </c>
      <c r="S5616">
        <v>1</v>
      </c>
      <c r="T5616">
        <v>65</v>
      </c>
      <c r="U5616">
        <v>0</v>
      </c>
      <c r="V5616">
        <v>0</v>
      </c>
      <c r="W5616">
        <v>0</v>
      </c>
      <c r="X5616">
        <v>2.4468777631787013</v>
      </c>
      <c r="Y5616">
        <v>0</v>
      </c>
      <c r="Z5616">
        <v>0.58892346077294899</v>
      </c>
      <c r="AA5616">
        <v>5.6960297399022225E-2</v>
      </c>
      <c r="AB5616">
        <v>0.77817424614823982</v>
      </c>
      <c r="AC5616">
        <v>0</v>
      </c>
      <c r="AD5616">
        <v>0</v>
      </c>
      <c r="AE5616">
        <v>3.8709357674989127</v>
      </c>
    </row>
    <row r="5617" spans="1:31" x14ac:dyDescent="0.25">
      <c r="A5617">
        <v>2392570</v>
      </c>
      <c r="B5617">
        <v>1</v>
      </c>
      <c r="C5617" t="s">
        <v>80</v>
      </c>
      <c r="D5617" t="s">
        <v>92</v>
      </c>
      <c r="E5617" t="s">
        <v>141</v>
      </c>
      <c r="F5617" t="s">
        <v>16162</v>
      </c>
      <c r="G5617" t="s">
        <v>162</v>
      </c>
      <c r="H5617" t="s">
        <v>143</v>
      </c>
      <c r="I5617" t="s">
        <v>417</v>
      </c>
      <c r="J5617" t="s">
        <v>137</v>
      </c>
      <c r="K5617" t="s">
        <v>163</v>
      </c>
      <c r="L5617" t="s">
        <v>16163</v>
      </c>
      <c r="M5617" t="s">
        <v>16164</v>
      </c>
      <c r="N5617">
        <v>2.9166666000000001E-2</v>
      </c>
      <c r="O5617">
        <v>0</v>
      </c>
      <c r="P5617">
        <v>3025</v>
      </c>
      <c r="Q5617">
        <v>0</v>
      </c>
      <c r="R5617">
        <v>76</v>
      </c>
      <c r="S5617">
        <v>4</v>
      </c>
      <c r="T5617">
        <v>467</v>
      </c>
      <c r="U5617">
        <v>0</v>
      </c>
      <c r="V5617">
        <v>0</v>
      </c>
      <c r="W5617">
        <v>0</v>
      </c>
      <c r="X5617">
        <v>14.235854300969406</v>
      </c>
      <c r="Y5617">
        <v>0</v>
      </c>
      <c r="Z5617">
        <v>0.41620020666962498</v>
      </c>
      <c r="AA5617">
        <v>0.76010412821067086</v>
      </c>
      <c r="AB5617">
        <v>11.380427411583076</v>
      </c>
      <c r="AC5617">
        <v>0</v>
      </c>
      <c r="AD5617">
        <v>0</v>
      </c>
      <c r="AE5617">
        <v>26.792586047432778</v>
      </c>
    </row>
    <row r="5618" spans="1:31" x14ac:dyDescent="0.25">
      <c r="A5618">
        <v>2392524</v>
      </c>
      <c r="B5618">
        <v>1</v>
      </c>
      <c r="C5618" t="s">
        <v>81</v>
      </c>
      <c r="D5618" t="s">
        <v>114</v>
      </c>
      <c r="E5618" t="s">
        <v>153</v>
      </c>
      <c r="F5618" t="s">
        <v>16137</v>
      </c>
      <c r="G5618" t="s">
        <v>162</v>
      </c>
      <c r="H5618" t="s">
        <v>143</v>
      </c>
      <c r="I5618" t="s">
        <v>417</v>
      </c>
      <c r="J5618" t="s">
        <v>137</v>
      </c>
      <c r="K5618" t="s">
        <v>163</v>
      </c>
      <c r="L5618" t="s">
        <v>16165</v>
      </c>
      <c r="M5618" t="s">
        <v>16166</v>
      </c>
      <c r="N5618">
        <v>3.1944444000000002E-2</v>
      </c>
      <c r="O5618">
        <v>0</v>
      </c>
      <c r="P5618">
        <v>8773</v>
      </c>
      <c r="Q5618">
        <v>0</v>
      </c>
      <c r="R5618">
        <v>101</v>
      </c>
      <c r="S5618">
        <v>4</v>
      </c>
      <c r="T5618">
        <v>1709</v>
      </c>
      <c r="U5618">
        <v>0</v>
      </c>
      <c r="V5618">
        <v>28</v>
      </c>
      <c r="W5618">
        <v>0</v>
      </c>
      <c r="X5618">
        <v>37.12470942696342</v>
      </c>
      <c r="Y5618">
        <v>0</v>
      </c>
      <c r="Z5618">
        <v>0.58718523280756962</v>
      </c>
      <c r="AA5618">
        <v>4.4301545904595958</v>
      </c>
      <c r="AB5618">
        <v>25.797920532479971</v>
      </c>
      <c r="AC5618">
        <v>0</v>
      </c>
      <c r="AD5618">
        <v>37.778332858556894</v>
      </c>
      <c r="AE5618">
        <v>105.71830264126746</v>
      </c>
    </row>
    <row r="5619" spans="1:31" x14ac:dyDescent="0.25">
      <c r="A5619">
        <v>2392879</v>
      </c>
      <c r="B5619">
        <v>1</v>
      </c>
      <c r="C5619" t="s">
        <v>80</v>
      </c>
      <c r="D5619" t="s">
        <v>103</v>
      </c>
      <c r="E5619" t="s">
        <v>325</v>
      </c>
      <c r="F5619" t="s">
        <v>16167</v>
      </c>
      <c r="G5619" t="s">
        <v>162</v>
      </c>
      <c r="H5619" t="s">
        <v>143</v>
      </c>
      <c r="I5619" t="s">
        <v>136</v>
      </c>
      <c r="J5619" t="s">
        <v>137</v>
      </c>
      <c r="K5619" t="s">
        <v>163</v>
      </c>
      <c r="L5619" t="s">
        <v>16168</v>
      </c>
      <c r="M5619" t="s">
        <v>16169</v>
      </c>
      <c r="N5619">
        <v>9.1111110999999995E-2</v>
      </c>
      <c r="O5619">
        <v>0</v>
      </c>
      <c r="P5619">
        <v>7</v>
      </c>
      <c r="Q5619">
        <v>43</v>
      </c>
      <c r="R5619">
        <v>55</v>
      </c>
      <c r="S5619">
        <v>17</v>
      </c>
      <c r="T5619">
        <v>19</v>
      </c>
      <c r="U5619">
        <v>5</v>
      </c>
      <c r="V5619">
        <v>0</v>
      </c>
      <c r="W5619">
        <v>0</v>
      </c>
      <c r="X5619">
        <v>0.11773447103238224</v>
      </c>
      <c r="Y5619">
        <v>7.7650885676949217</v>
      </c>
      <c r="Z5619">
        <v>14.248676379839566</v>
      </c>
      <c r="AA5619">
        <v>17.811415372913</v>
      </c>
      <c r="AB5619">
        <v>4.2225980494343327</v>
      </c>
      <c r="AC5619">
        <v>84.43976897614472</v>
      </c>
      <c r="AD5619">
        <v>0</v>
      </c>
      <c r="AE5619">
        <v>128.60528181705891</v>
      </c>
    </row>
    <row r="5620" spans="1:31" x14ac:dyDescent="0.25">
      <c r="A5620">
        <v>2392547</v>
      </c>
      <c r="B5620">
        <v>1</v>
      </c>
      <c r="C5620" t="s">
        <v>80</v>
      </c>
      <c r="D5620" t="s">
        <v>92</v>
      </c>
      <c r="E5620" t="s">
        <v>181</v>
      </c>
      <c r="F5620" t="s">
        <v>16170</v>
      </c>
      <c r="G5620" t="s">
        <v>235</v>
      </c>
      <c r="H5620" t="s">
        <v>135</v>
      </c>
      <c r="I5620" t="s">
        <v>136</v>
      </c>
      <c r="J5620" t="s">
        <v>137</v>
      </c>
      <c r="K5620" t="s">
        <v>163</v>
      </c>
      <c r="L5620" t="s">
        <v>16171</v>
      </c>
      <c r="M5620" t="s">
        <v>16172</v>
      </c>
      <c r="N5620">
        <v>2.3919444439999999</v>
      </c>
      <c r="O5620">
        <v>0</v>
      </c>
      <c r="P5620">
        <v>3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1.5301015673952667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1.5301015673952667</v>
      </c>
    </row>
    <row r="5621" spans="1:31" x14ac:dyDescent="0.25">
      <c r="A5621">
        <v>2392501</v>
      </c>
      <c r="B5621">
        <v>1</v>
      </c>
      <c r="C5621" t="s">
        <v>80</v>
      </c>
      <c r="D5621" t="s">
        <v>91</v>
      </c>
      <c r="E5621" t="s">
        <v>153</v>
      </c>
      <c r="F5621" t="s">
        <v>16173</v>
      </c>
      <c r="G5621" t="s">
        <v>162</v>
      </c>
      <c r="H5621" t="s">
        <v>143</v>
      </c>
      <c r="I5621" t="s">
        <v>136</v>
      </c>
      <c r="J5621" t="s">
        <v>137</v>
      </c>
      <c r="K5621" t="s">
        <v>163</v>
      </c>
      <c r="L5621" t="s">
        <v>16174</v>
      </c>
      <c r="M5621" t="s">
        <v>16175</v>
      </c>
      <c r="N5621">
        <v>0.87305555499999998</v>
      </c>
      <c r="O5621">
        <v>0</v>
      </c>
      <c r="P5621">
        <v>778</v>
      </c>
      <c r="Q5621">
        <v>0</v>
      </c>
      <c r="R5621">
        <v>21</v>
      </c>
      <c r="S5621">
        <v>0</v>
      </c>
      <c r="T5621">
        <v>118</v>
      </c>
      <c r="U5621">
        <v>0</v>
      </c>
      <c r="V5621">
        <v>0</v>
      </c>
      <c r="W5621">
        <v>0</v>
      </c>
      <c r="X5621">
        <v>101.01698395038177</v>
      </c>
      <c r="Y5621">
        <v>0</v>
      </c>
      <c r="Z5621">
        <v>8.231539061512791</v>
      </c>
      <c r="AA5621">
        <v>0</v>
      </c>
      <c r="AB5621">
        <v>38.442526285841424</v>
      </c>
      <c r="AC5621">
        <v>0</v>
      </c>
      <c r="AD5621">
        <v>0</v>
      </c>
      <c r="AE5621">
        <v>147.69104929773599</v>
      </c>
    </row>
    <row r="5622" spans="1:31" x14ac:dyDescent="0.25">
      <c r="A5622">
        <v>2392610</v>
      </c>
      <c r="B5622">
        <v>1</v>
      </c>
      <c r="C5622" t="s">
        <v>81</v>
      </c>
      <c r="D5622" t="s">
        <v>120</v>
      </c>
      <c r="E5622" t="s">
        <v>279</v>
      </c>
      <c r="F5622" t="s">
        <v>16176</v>
      </c>
      <c r="G5622" t="s">
        <v>162</v>
      </c>
      <c r="H5622" t="s">
        <v>143</v>
      </c>
      <c r="I5622" t="s">
        <v>136</v>
      </c>
      <c r="J5622" t="s">
        <v>137</v>
      </c>
      <c r="K5622" t="s">
        <v>163</v>
      </c>
      <c r="L5622" t="s">
        <v>16177</v>
      </c>
      <c r="M5622" t="s">
        <v>16178</v>
      </c>
      <c r="N5622">
        <v>1.3905555549999999</v>
      </c>
      <c r="O5622">
        <v>0</v>
      </c>
      <c r="P5622">
        <v>573</v>
      </c>
      <c r="Q5622">
        <v>38</v>
      </c>
      <c r="R5622">
        <v>6</v>
      </c>
      <c r="S5622">
        <v>7</v>
      </c>
      <c r="T5622">
        <v>82</v>
      </c>
      <c r="U5622">
        <v>0</v>
      </c>
      <c r="V5622">
        <v>0</v>
      </c>
      <c r="W5622">
        <v>0</v>
      </c>
      <c r="X5622">
        <v>129.56617430365219</v>
      </c>
      <c r="Y5622">
        <v>29.703834505356369</v>
      </c>
      <c r="Z5622">
        <v>2.124973983363442</v>
      </c>
      <c r="AA5622">
        <v>142.93173681908974</v>
      </c>
      <c r="AB5622">
        <v>53.846773245312754</v>
      </c>
      <c r="AC5622">
        <v>0</v>
      </c>
      <c r="AD5622">
        <v>0</v>
      </c>
      <c r="AE5622">
        <v>358.17349285677449</v>
      </c>
    </row>
    <row r="5623" spans="1:31" x14ac:dyDescent="0.25">
      <c r="A5623">
        <v>2392710</v>
      </c>
      <c r="B5623">
        <v>1</v>
      </c>
      <c r="C5623" t="s">
        <v>80</v>
      </c>
      <c r="D5623" t="s">
        <v>87</v>
      </c>
      <c r="E5623" t="s">
        <v>176</v>
      </c>
      <c r="F5623" t="s">
        <v>16179</v>
      </c>
      <c r="G5623" t="s">
        <v>1316</v>
      </c>
      <c r="H5623" t="s">
        <v>135</v>
      </c>
      <c r="I5623" t="s">
        <v>136</v>
      </c>
      <c r="J5623" t="s">
        <v>137</v>
      </c>
      <c r="K5623" t="s">
        <v>163</v>
      </c>
      <c r="L5623" t="s">
        <v>16180</v>
      </c>
      <c r="M5623" t="s">
        <v>16181</v>
      </c>
      <c r="N5623">
        <v>3.0094444440000001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499.13452179394028</v>
      </c>
      <c r="AE5623">
        <v>499.13452179394028</v>
      </c>
    </row>
    <row r="5624" spans="1:31" x14ac:dyDescent="0.25">
      <c r="A5624">
        <v>2392985</v>
      </c>
      <c r="B5624">
        <v>1</v>
      </c>
      <c r="C5624" t="s">
        <v>80</v>
      </c>
      <c r="D5624" t="s">
        <v>100</v>
      </c>
      <c r="E5624" t="s">
        <v>141</v>
      </c>
      <c r="F5624" t="s">
        <v>16182</v>
      </c>
      <c r="G5624" t="s">
        <v>162</v>
      </c>
      <c r="H5624" t="s">
        <v>143</v>
      </c>
      <c r="I5624" t="s">
        <v>136</v>
      </c>
      <c r="J5624" t="s">
        <v>137</v>
      </c>
      <c r="K5624" t="s">
        <v>163</v>
      </c>
      <c r="L5624" t="s">
        <v>16183</v>
      </c>
      <c r="M5624" t="s">
        <v>16184</v>
      </c>
      <c r="N5624">
        <v>1.4383333330000001</v>
      </c>
      <c r="O5624">
        <v>0</v>
      </c>
      <c r="P5624">
        <v>0</v>
      </c>
      <c r="Q5624">
        <v>4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1.3974298908138401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1.3974298908138401</v>
      </c>
    </row>
    <row r="5625" spans="1:31" x14ac:dyDescent="0.25">
      <c r="A5625">
        <v>2392630</v>
      </c>
      <c r="B5625">
        <v>1</v>
      </c>
      <c r="C5625" t="s">
        <v>80</v>
      </c>
      <c r="D5625" t="s">
        <v>102</v>
      </c>
      <c r="E5625" t="s">
        <v>141</v>
      </c>
      <c r="F5625" t="s">
        <v>16185</v>
      </c>
      <c r="G5625" t="s">
        <v>134</v>
      </c>
      <c r="H5625" t="s">
        <v>143</v>
      </c>
      <c r="I5625" t="s">
        <v>136</v>
      </c>
      <c r="J5625" t="s">
        <v>137</v>
      </c>
      <c r="K5625" t="s">
        <v>138</v>
      </c>
      <c r="L5625" t="s">
        <v>16186</v>
      </c>
      <c r="M5625" t="s">
        <v>16187</v>
      </c>
      <c r="N5625">
        <v>3.4819444439999998</v>
      </c>
      <c r="O5625">
        <v>0</v>
      </c>
      <c r="P5625">
        <v>114</v>
      </c>
      <c r="Q5625">
        <v>1</v>
      </c>
      <c r="R5625">
        <v>45</v>
      </c>
      <c r="S5625">
        <v>2</v>
      </c>
      <c r="T5625">
        <v>22</v>
      </c>
      <c r="U5625">
        <v>0</v>
      </c>
      <c r="V5625">
        <v>0</v>
      </c>
      <c r="W5625">
        <v>0</v>
      </c>
      <c r="X5625">
        <v>36.894134229052057</v>
      </c>
      <c r="Y5625">
        <v>37.956674183934844</v>
      </c>
      <c r="Z5625">
        <v>34.743844281231887</v>
      </c>
      <c r="AA5625">
        <v>10.710030855237312</v>
      </c>
      <c r="AB5625">
        <v>65.278967547970879</v>
      </c>
      <c r="AC5625">
        <v>0</v>
      </c>
      <c r="AD5625">
        <v>0</v>
      </c>
      <c r="AE5625">
        <v>185.58365109742698</v>
      </c>
    </row>
    <row r="5626" spans="1:31" x14ac:dyDescent="0.25">
      <c r="A5626">
        <v>2392650</v>
      </c>
      <c r="B5626">
        <v>1</v>
      </c>
      <c r="C5626" t="s">
        <v>80</v>
      </c>
      <c r="D5626" t="s">
        <v>83</v>
      </c>
      <c r="E5626" t="s">
        <v>157</v>
      </c>
      <c r="F5626" t="s">
        <v>16188</v>
      </c>
      <c r="G5626" t="s">
        <v>254</v>
      </c>
      <c r="H5626" t="s">
        <v>135</v>
      </c>
      <c r="I5626" t="s">
        <v>136</v>
      </c>
      <c r="J5626" t="s">
        <v>137</v>
      </c>
      <c r="K5626" t="s">
        <v>163</v>
      </c>
      <c r="L5626" t="s">
        <v>16189</v>
      </c>
      <c r="M5626" t="s">
        <v>16190</v>
      </c>
      <c r="N5626">
        <v>0.59777777700000001</v>
      </c>
      <c r="O5626">
        <v>0</v>
      </c>
      <c r="P5626">
        <v>134</v>
      </c>
      <c r="Q5626">
        <v>0</v>
      </c>
      <c r="R5626">
        <v>0</v>
      </c>
      <c r="S5626">
        <v>0</v>
      </c>
      <c r="T5626">
        <v>19</v>
      </c>
      <c r="U5626">
        <v>0</v>
      </c>
      <c r="V5626">
        <v>0</v>
      </c>
      <c r="W5626">
        <v>0</v>
      </c>
      <c r="X5626">
        <v>17.387726241058569</v>
      </c>
      <c r="Y5626">
        <v>0</v>
      </c>
      <c r="Z5626">
        <v>0</v>
      </c>
      <c r="AA5626">
        <v>0</v>
      </c>
      <c r="AB5626">
        <v>7.3345484435658888</v>
      </c>
      <c r="AC5626">
        <v>0</v>
      </c>
      <c r="AD5626">
        <v>0</v>
      </c>
      <c r="AE5626">
        <v>24.722274684624459</v>
      </c>
    </row>
    <row r="5627" spans="1:31" x14ac:dyDescent="0.25">
      <c r="A5627">
        <v>2392673</v>
      </c>
      <c r="B5627">
        <v>1</v>
      </c>
      <c r="C5627" t="s">
        <v>80</v>
      </c>
      <c r="D5627" t="s">
        <v>85</v>
      </c>
      <c r="E5627" t="s">
        <v>157</v>
      </c>
      <c r="F5627" t="s">
        <v>16191</v>
      </c>
      <c r="G5627" t="s">
        <v>134</v>
      </c>
      <c r="H5627" t="s">
        <v>135</v>
      </c>
      <c r="I5627" t="s">
        <v>136</v>
      </c>
      <c r="J5627" t="s">
        <v>137</v>
      </c>
      <c r="K5627" t="s">
        <v>138</v>
      </c>
      <c r="L5627" t="s">
        <v>16192</v>
      </c>
      <c r="M5627" t="s">
        <v>16193</v>
      </c>
      <c r="N5627">
        <v>3.0038888880000001</v>
      </c>
      <c r="O5627">
        <v>0</v>
      </c>
      <c r="P5627">
        <v>120</v>
      </c>
      <c r="Q5627">
        <v>0</v>
      </c>
      <c r="R5627">
        <v>0</v>
      </c>
      <c r="S5627">
        <v>0</v>
      </c>
      <c r="T5627">
        <v>23</v>
      </c>
      <c r="U5627">
        <v>0</v>
      </c>
      <c r="V5627">
        <v>0</v>
      </c>
      <c r="W5627">
        <v>0</v>
      </c>
      <c r="X5627">
        <v>75.411934165931783</v>
      </c>
      <c r="Y5627">
        <v>0</v>
      </c>
      <c r="Z5627">
        <v>0</v>
      </c>
      <c r="AA5627">
        <v>0</v>
      </c>
      <c r="AB5627">
        <v>54.451949941838848</v>
      </c>
      <c r="AC5627">
        <v>0</v>
      </c>
      <c r="AD5627">
        <v>0</v>
      </c>
      <c r="AE5627">
        <v>129.86388410777062</v>
      </c>
    </row>
    <row r="5628" spans="1:31" x14ac:dyDescent="0.25">
      <c r="A5628">
        <v>2392507</v>
      </c>
      <c r="B5628">
        <v>1</v>
      </c>
      <c r="C5628" t="s">
        <v>81</v>
      </c>
      <c r="D5628" t="s">
        <v>112</v>
      </c>
      <c r="E5628" t="s">
        <v>153</v>
      </c>
      <c r="F5628" t="s">
        <v>7096</v>
      </c>
      <c r="G5628" t="s">
        <v>162</v>
      </c>
      <c r="H5628" t="s">
        <v>143</v>
      </c>
      <c r="I5628" t="s">
        <v>136</v>
      </c>
      <c r="J5628" t="s">
        <v>137</v>
      </c>
      <c r="K5628" t="s">
        <v>163</v>
      </c>
      <c r="L5628" t="s">
        <v>16194</v>
      </c>
      <c r="M5628" t="s">
        <v>16195</v>
      </c>
      <c r="N5628">
        <v>0.11805555500000001</v>
      </c>
      <c r="O5628">
        <v>1</v>
      </c>
      <c r="P5628">
        <v>1288</v>
      </c>
      <c r="Q5628">
        <v>5</v>
      </c>
      <c r="R5628">
        <v>38</v>
      </c>
      <c r="S5628">
        <v>7</v>
      </c>
      <c r="T5628">
        <v>70</v>
      </c>
      <c r="U5628">
        <v>1</v>
      </c>
      <c r="V5628">
        <v>1</v>
      </c>
      <c r="W5628">
        <v>1.6331602808124998E-2</v>
      </c>
      <c r="X5628">
        <v>12.364148018375916</v>
      </c>
      <c r="Y5628">
        <v>2.6871158996158746</v>
      </c>
      <c r="Z5628">
        <v>1.3873048000322221</v>
      </c>
      <c r="AA5628">
        <v>2.5043576056824377</v>
      </c>
      <c r="AB5628">
        <v>2.3856950101981105</v>
      </c>
      <c r="AC5628">
        <v>8.6972911308268746</v>
      </c>
      <c r="AD5628">
        <v>7.4552068622631245</v>
      </c>
      <c r="AE5628">
        <v>37.497450929802682</v>
      </c>
    </row>
    <row r="5629" spans="1:31" x14ac:dyDescent="0.25">
      <c r="A5629">
        <v>2392750</v>
      </c>
      <c r="B5629">
        <v>1</v>
      </c>
      <c r="C5629" t="s">
        <v>80</v>
      </c>
      <c r="D5629" t="s">
        <v>86</v>
      </c>
      <c r="E5629" t="s">
        <v>325</v>
      </c>
      <c r="F5629" t="s">
        <v>13368</v>
      </c>
      <c r="G5629" t="s">
        <v>134</v>
      </c>
      <c r="H5629" t="s">
        <v>143</v>
      </c>
      <c r="I5629" t="s">
        <v>136</v>
      </c>
      <c r="J5629" t="s">
        <v>137</v>
      </c>
      <c r="K5629" t="s">
        <v>138</v>
      </c>
      <c r="L5629" t="s">
        <v>16196</v>
      </c>
      <c r="M5629" t="s">
        <v>16197</v>
      </c>
      <c r="N5629">
        <v>3.3174999999999999</v>
      </c>
      <c r="O5629">
        <v>1</v>
      </c>
      <c r="P5629">
        <v>1461</v>
      </c>
      <c r="Q5629">
        <v>0</v>
      </c>
      <c r="R5629">
        <v>139</v>
      </c>
      <c r="S5629">
        <v>1</v>
      </c>
      <c r="T5629">
        <v>227</v>
      </c>
      <c r="U5629">
        <v>0</v>
      </c>
      <c r="V5629">
        <v>1</v>
      </c>
      <c r="W5629">
        <v>28.756496954071437</v>
      </c>
      <c r="X5629">
        <v>2518.7567562832851</v>
      </c>
      <c r="Y5629">
        <v>0</v>
      </c>
      <c r="Z5629">
        <v>230.52003483681619</v>
      </c>
      <c r="AA5629">
        <v>597.19838966760926</v>
      </c>
      <c r="AB5629">
        <v>1447.7002608477787</v>
      </c>
      <c r="AC5629">
        <v>0</v>
      </c>
      <c r="AD5629">
        <v>51.389191750579144</v>
      </c>
      <c r="AE5629">
        <v>4874.3211303401395</v>
      </c>
    </row>
    <row r="5630" spans="1:31" x14ac:dyDescent="0.25">
      <c r="A5630">
        <v>2392979</v>
      </c>
      <c r="B5630">
        <v>1</v>
      </c>
      <c r="C5630" t="s">
        <v>80</v>
      </c>
      <c r="D5630" t="s">
        <v>95</v>
      </c>
      <c r="E5630" t="s">
        <v>157</v>
      </c>
      <c r="F5630" t="s">
        <v>16198</v>
      </c>
      <c r="G5630" t="s">
        <v>254</v>
      </c>
      <c r="H5630" t="s">
        <v>135</v>
      </c>
      <c r="I5630" t="s">
        <v>136</v>
      </c>
      <c r="J5630" t="s">
        <v>137</v>
      </c>
      <c r="K5630" t="s">
        <v>163</v>
      </c>
      <c r="L5630" t="s">
        <v>16199</v>
      </c>
      <c r="M5630" t="s">
        <v>16200</v>
      </c>
      <c r="N5630">
        <v>0.73666666599999997</v>
      </c>
      <c r="O5630">
        <v>0</v>
      </c>
      <c r="P5630">
        <v>36</v>
      </c>
      <c r="Q5630">
        <v>0</v>
      </c>
      <c r="R5630">
        <v>0</v>
      </c>
      <c r="S5630">
        <v>0</v>
      </c>
      <c r="T5630">
        <v>3</v>
      </c>
      <c r="U5630">
        <v>0</v>
      </c>
      <c r="V5630">
        <v>0</v>
      </c>
      <c r="W5630">
        <v>0</v>
      </c>
      <c r="X5630">
        <v>5.2381079146979967</v>
      </c>
      <c r="Y5630">
        <v>0</v>
      </c>
      <c r="Z5630">
        <v>0</v>
      </c>
      <c r="AA5630">
        <v>0</v>
      </c>
      <c r="AB5630">
        <v>1.9211515868184532</v>
      </c>
      <c r="AC5630">
        <v>0</v>
      </c>
      <c r="AD5630">
        <v>0</v>
      </c>
      <c r="AE5630">
        <v>7.1592595015164502</v>
      </c>
    </row>
    <row r="5631" spans="1:31" x14ac:dyDescent="0.25">
      <c r="A5631">
        <v>2392730</v>
      </c>
      <c r="B5631">
        <v>1</v>
      </c>
      <c r="C5631" t="s">
        <v>80</v>
      </c>
      <c r="D5631" t="s">
        <v>105</v>
      </c>
      <c r="E5631" t="s">
        <v>132</v>
      </c>
      <c r="F5631" t="s">
        <v>16201</v>
      </c>
      <c r="G5631" t="s">
        <v>254</v>
      </c>
      <c r="H5631" t="s">
        <v>135</v>
      </c>
      <c r="I5631" t="s">
        <v>136</v>
      </c>
      <c r="J5631" t="s">
        <v>137</v>
      </c>
      <c r="K5631" t="s">
        <v>163</v>
      </c>
      <c r="L5631" t="s">
        <v>16202</v>
      </c>
      <c r="M5631" t="s">
        <v>16203</v>
      </c>
      <c r="N5631">
        <v>2.0438888880000001</v>
      </c>
      <c r="O5631">
        <v>0</v>
      </c>
      <c r="P5631">
        <v>347</v>
      </c>
      <c r="Q5631">
        <v>0</v>
      </c>
      <c r="R5631">
        <v>0</v>
      </c>
      <c r="S5631">
        <v>0</v>
      </c>
      <c r="T5631">
        <v>29</v>
      </c>
      <c r="U5631">
        <v>0</v>
      </c>
      <c r="V5631">
        <v>0</v>
      </c>
      <c r="W5631">
        <v>0</v>
      </c>
      <c r="X5631">
        <v>166.25183121325855</v>
      </c>
      <c r="Y5631">
        <v>0</v>
      </c>
      <c r="Z5631">
        <v>0</v>
      </c>
      <c r="AA5631">
        <v>0</v>
      </c>
      <c r="AB5631">
        <v>44.934491764865491</v>
      </c>
      <c r="AC5631">
        <v>0</v>
      </c>
      <c r="AD5631">
        <v>0</v>
      </c>
      <c r="AE5631">
        <v>211.18632297812405</v>
      </c>
    </row>
    <row r="5632" spans="1:31" x14ac:dyDescent="0.25">
      <c r="A5632">
        <v>2392587</v>
      </c>
      <c r="B5632">
        <v>1</v>
      </c>
      <c r="C5632" t="s">
        <v>81</v>
      </c>
      <c r="D5632" t="s">
        <v>113</v>
      </c>
      <c r="E5632" t="s">
        <v>141</v>
      </c>
      <c r="F5632" t="s">
        <v>16204</v>
      </c>
      <c r="G5632" t="s">
        <v>162</v>
      </c>
      <c r="H5632" t="s">
        <v>143</v>
      </c>
      <c r="I5632" t="s">
        <v>417</v>
      </c>
      <c r="J5632" t="s">
        <v>137</v>
      </c>
      <c r="K5632" t="s">
        <v>163</v>
      </c>
      <c r="L5632" t="s">
        <v>16205</v>
      </c>
      <c r="M5632" t="s">
        <v>16206</v>
      </c>
      <c r="N5632">
        <v>1.1111111E-2</v>
      </c>
      <c r="O5632">
        <v>0</v>
      </c>
      <c r="P5632">
        <v>386</v>
      </c>
      <c r="Q5632">
        <v>1</v>
      </c>
      <c r="R5632">
        <v>27</v>
      </c>
      <c r="S5632">
        <v>1</v>
      </c>
      <c r="T5632">
        <v>17</v>
      </c>
      <c r="U5632">
        <v>1</v>
      </c>
      <c r="V5632">
        <v>0</v>
      </c>
      <c r="W5632">
        <v>0</v>
      </c>
      <c r="X5632">
        <v>0.55145770127880023</v>
      </c>
      <c r="Y5632">
        <v>2.6039215937666674E-2</v>
      </c>
      <c r="Z5632">
        <v>0.16467269704937779</v>
      </c>
      <c r="AA5632">
        <v>1.6356052689555558E-2</v>
      </c>
      <c r="AB5632">
        <v>9.6635070582711133E-2</v>
      </c>
      <c r="AC5632">
        <v>2.5294435389234997</v>
      </c>
      <c r="AD5632">
        <v>0</v>
      </c>
      <c r="AE5632">
        <v>3.3846042764616113</v>
      </c>
    </row>
    <row r="5633" spans="1:31" x14ac:dyDescent="0.25">
      <c r="A5633">
        <v>2392736</v>
      </c>
      <c r="B5633">
        <v>1</v>
      </c>
      <c r="C5633" t="s">
        <v>80</v>
      </c>
      <c r="D5633" t="s">
        <v>85</v>
      </c>
      <c r="E5633" t="s">
        <v>157</v>
      </c>
      <c r="F5633" t="s">
        <v>16207</v>
      </c>
      <c r="G5633" t="s">
        <v>134</v>
      </c>
      <c r="H5633" t="s">
        <v>135</v>
      </c>
      <c r="I5633" t="s">
        <v>136</v>
      </c>
      <c r="J5633" t="s">
        <v>137</v>
      </c>
      <c r="K5633" t="s">
        <v>138</v>
      </c>
      <c r="L5633" t="s">
        <v>16208</v>
      </c>
      <c r="M5633" t="s">
        <v>16209</v>
      </c>
      <c r="N5633">
        <v>0.70805555499999995</v>
      </c>
      <c r="O5633">
        <v>0</v>
      </c>
      <c r="P5633">
        <v>87</v>
      </c>
      <c r="Q5633">
        <v>0</v>
      </c>
      <c r="R5633">
        <v>0</v>
      </c>
      <c r="S5633">
        <v>0</v>
      </c>
      <c r="T5633">
        <v>7</v>
      </c>
      <c r="U5633">
        <v>0</v>
      </c>
      <c r="V5633">
        <v>0</v>
      </c>
      <c r="W5633">
        <v>0</v>
      </c>
      <c r="X5633">
        <v>13.936916919140449</v>
      </c>
      <c r="Y5633">
        <v>0</v>
      </c>
      <c r="Z5633">
        <v>0</v>
      </c>
      <c r="AA5633">
        <v>0</v>
      </c>
      <c r="AB5633">
        <v>0.5104086264668567</v>
      </c>
      <c r="AC5633">
        <v>0</v>
      </c>
      <c r="AD5633">
        <v>0</v>
      </c>
      <c r="AE5633">
        <v>14.447325545607306</v>
      </c>
    </row>
    <row r="5634" spans="1:31" x14ac:dyDescent="0.25">
      <c r="A5634">
        <v>2392899</v>
      </c>
      <c r="B5634">
        <v>1</v>
      </c>
      <c r="C5634" t="s">
        <v>81</v>
      </c>
      <c r="D5634" t="s">
        <v>128</v>
      </c>
      <c r="E5634" t="s">
        <v>181</v>
      </c>
      <c r="F5634" t="s">
        <v>16210</v>
      </c>
      <c r="G5634" t="s">
        <v>183</v>
      </c>
      <c r="H5634" t="s">
        <v>135</v>
      </c>
      <c r="I5634" t="s">
        <v>136</v>
      </c>
      <c r="J5634" t="s">
        <v>137</v>
      </c>
      <c r="K5634" t="s">
        <v>163</v>
      </c>
      <c r="L5634" t="s">
        <v>16211</v>
      </c>
      <c r="M5634" t="s">
        <v>16212</v>
      </c>
      <c r="N5634">
        <v>3.0077777769999998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0.58860888204579997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0.58860888204579997</v>
      </c>
    </row>
    <row r="5635" spans="1:31" x14ac:dyDescent="0.25">
      <c r="A5635">
        <v>2392527</v>
      </c>
      <c r="B5635">
        <v>1</v>
      </c>
      <c r="C5635" t="s">
        <v>80</v>
      </c>
      <c r="D5635" t="s">
        <v>109</v>
      </c>
      <c r="E5635" t="s">
        <v>153</v>
      </c>
      <c r="F5635" t="s">
        <v>16213</v>
      </c>
      <c r="G5635" t="s">
        <v>162</v>
      </c>
      <c r="H5635" t="s">
        <v>143</v>
      </c>
      <c r="I5635" t="s">
        <v>136</v>
      </c>
      <c r="J5635" t="s">
        <v>137</v>
      </c>
      <c r="K5635" t="s">
        <v>163</v>
      </c>
      <c r="L5635" t="s">
        <v>16214</v>
      </c>
      <c r="M5635" t="s">
        <v>16215</v>
      </c>
      <c r="N5635">
        <v>7.8888888000000004E-2</v>
      </c>
      <c r="O5635">
        <v>0</v>
      </c>
      <c r="P5635">
        <v>112</v>
      </c>
      <c r="Q5635">
        <v>4</v>
      </c>
      <c r="R5635">
        <v>83</v>
      </c>
      <c r="S5635">
        <v>2</v>
      </c>
      <c r="T5635">
        <v>61</v>
      </c>
      <c r="U5635">
        <v>2</v>
      </c>
      <c r="V5635">
        <v>0</v>
      </c>
      <c r="W5635">
        <v>0</v>
      </c>
      <c r="X5635">
        <v>2.0031702294634881</v>
      </c>
      <c r="Y5635">
        <v>0.92317185818190661</v>
      </c>
      <c r="Z5635">
        <v>6.9674013948530229</v>
      </c>
      <c r="AA5635">
        <v>0.10642581882448887</v>
      </c>
      <c r="AB5635">
        <v>3.2133008049201428</v>
      </c>
      <c r="AC5635">
        <v>16.144833738343806</v>
      </c>
      <c r="AD5635">
        <v>0</v>
      </c>
      <c r="AE5635">
        <v>29.358303844586857</v>
      </c>
    </row>
    <row r="5636" spans="1:31" x14ac:dyDescent="0.25">
      <c r="A5636">
        <v>2392922</v>
      </c>
      <c r="B5636">
        <v>1</v>
      </c>
      <c r="C5636" t="s">
        <v>81</v>
      </c>
      <c r="D5636" t="s">
        <v>115</v>
      </c>
      <c r="E5636" t="s">
        <v>141</v>
      </c>
      <c r="F5636" t="s">
        <v>16216</v>
      </c>
      <c r="G5636" t="s">
        <v>1161</v>
      </c>
      <c r="H5636" t="s">
        <v>143</v>
      </c>
      <c r="I5636" t="s">
        <v>136</v>
      </c>
      <c r="J5636" t="s">
        <v>137</v>
      </c>
      <c r="K5636" t="s">
        <v>163</v>
      </c>
      <c r="L5636" t="s">
        <v>16217</v>
      </c>
      <c r="M5636" t="s">
        <v>16218</v>
      </c>
      <c r="N5636">
        <v>2.590833333</v>
      </c>
      <c r="O5636">
        <v>0</v>
      </c>
      <c r="P5636">
        <v>44</v>
      </c>
      <c r="Q5636">
        <v>0</v>
      </c>
      <c r="R5636">
        <v>5</v>
      </c>
      <c r="S5636">
        <v>0</v>
      </c>
      <c r="T5636">
        <v>1</v>
      </c>
      <c r="U5636">
        <v>0</v>
      </c>
      <c r="V5636">
        <v>0</v>
      </c>
      <c r="W5636">
        <v>0</v>
      </c>
      <c r="X5636">
        <v>28.60691279984043</v>
      </c>
      <c r="Y5636">
        <v>0</v>
      </c>
      <c r="Z5636">
        <v>14.617646729624285</v>
      </c>
      <c r="AA5636">
        <v>0</v>
      </c>
      <c r="AB5636">
        <v>2.295701135677778E-2</v>
      </c>
      <c r="AC5636">
        <v>0</v>
      </c>
      <c r="AD5636">
        <v>0</v>
      </c>
      <c r="AE5636">
        <v>43.247516540821493</v>
      </c>
    </row>
    <row r="5637" spans="1:31" x14ac:dyDescent="0.25">
      <c r="A5637">
        <v>2392567</v>
      </c>
      <c r="B5637">
        <v>1</v>
      </c>
      <c r="C5637" t="s">
        <v>80</v>
      </c>
      <c r="D5637" t="s">
        <v>104</v>
      </c>
      <c r="E5637" t="s">
        <v>157</v>
      </c>
      <c r="F5637" t="s">
        <v>16219</v>
      </c>
      <c r="G5637" t="s">
        <v>213</v>
      </c>
      <c r="H5637" t="s">
        <v>135</v>
      </c>
      <c r="I5637" t="s">
        <v>136</v>
      </c>
      <c r="J5637" t="s">
        <v>137</v>
      </c>
      <c r="K5637" t="s">
        <v>163</v>
      </c>
      <c r="L5637" t="s">
        <v>16220</v>
      </c>
      <c r="M5637" t="s">
        <v>16221</v>
      </c>
      <c r="N5637">
        <v>2.707777777</v>
      </c>
      <c r="O5637">
        <v>0</v>
      </c>
      <c r="P5637">
        <v>32</v>
      </c>
      <c r="Q5637">
        <v>0</v>
      </c>
      <c r="R5637">
        <v>2</v>
      </c>
      <c r="S5637">
        <v>0</v>
      </c>
      <c r="T5637">
        <v>4</v>
      </c>
      <c r="U5637">
        <v>0</v>
      </c>
      <c r="V5637">
        <v>0</v>
      </c>
      <c r="W5637">
        <v>0</v>
      </c>
      <c r="X5637">
        <v>10.157581970151911</v>
      </c>
      <c r="Y5637">
        <v>0</v>
      </c>
      <c r="Z5637">
        <v>10.51813177134148</v>
      </c>
      <c r="AA5637">
        <v>0</v>
      </c>
      <c r="AB5637">
        <v>3.5678405746179562</v>
      </c>
      <c r="AC5637">
        <v>0</v>
      </c>
      <c r="AD5637">
        <v>0</v>
      </c>
      <c r="AE5637">
        <v>24.243554316111346</v>
      </c>
    </row>
    <row r="5638" spans="1:31" x14ac:dyDescent="0.25">
      <c r="A5638">
        <v>2392859</v>
      </c>
      <c r="B5638">
        <v>1</v>
      </c>
      <c r="C5638" t="s">
        <v>80</v>
      </c>
      <c r="D5638" t="s">
        <v>110</v>
      </c>
      <c r="E5638" t="s">
        <v>181</v>
      </c>
      <c r="F5638" t="s">
        <v>16222</v>
      </c>
      <c r="G5638" t="s">
        <v>183</v>
      </c>
      <c r="H5638" t="s">
        <v>135</v>
      </c>
      <c r="I5638" t="s">
        <v>136</v>
      </c>
      <c r="J5638" t="s">
        <v>137</v>
      </c>
      <c r="K5638" t="s">
        <v>163</v>
      </c>
      <c r="L5638" t="s">
        <v>16223</v>
      </c>
      <c r="M5638" t="s">
        <v>16224</v>
      </c>
      <c r="N5638">
        <v>1.053055555</v>
      </c>
      <c r="O5638">
        <v>0</v>
      </c>
      <c r="P5638">
        <v>1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0.64525048548901831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0.64525048548901831</v>
      </c>
    </row>
    <row r="5639" spans="1:31" x14ac:dyDescent="0.25">
      <c r="A5639">
        <v>2392713</v>
      </c>
      <c r="B5639">
        <v>1</v>
      </c>
      <c r="C5639" t="s">
        <v>80</v>
      </c>
      <c r="D5639" t="s">
        <v>98</v>
      </c>
      <c r="E5639" t="s">
        <v>157</v>
      </c>
      <c r="F5639" t="s">
        <v>16225</v>
      </c>
      <c r="G5639" t="s">
        <v>213</v>
      </c>
      <c r="H5639" t="s">
        <v>135</v>
      </c>
      <c r="I5639" t="s">
        <v>136</v>
      </c>
      <c r="J5639" t="s">
        <v>137</v>
      </c>
      <c r="K5639" t="s">
        <v>163</v>
      </c>
      <c r="L5639" t="s">
        <v>16226</v>
      </c>
      <c r="M5639" t="s">
        <v>16227</v>
      </c>
      <c r="N5639">
        <v>0.635833333</v>
      </c>
      <c r="O5639">
        <v>0</v>
      </c>
      <c r="P5639">
        <v>31</v>
      </c>
      <c r="Q5639">
        <v>0</v>
      </c>
      <c r="R5639">
        <v>4</v>
      </c>
      <c r="S5639">
        <v>0</v>
      </c>
      <c r="T5639">
        <v>8</v>
      </c>
      <c r="U5639">
        <v>0</v>
      </c>
      <c r="V5639">
        <v>0</v>
      </c>
      <c r="W5639">
        <v>0</v>
      </c>
      <c r="X5639">
        <v>5.2171353618424261</v>
      </c>
      <c r="Y5639">
        <v>0</v>
      </c>
      <c r="Z5639">
        <v>3.9841486767962691</v>
      </c>
      <c r="AA5639">
        <v>0</v>
      </c>
      <c r="AB5639">
        <v>4.6882929597019798</v>
      </c>
      <c r="AC5639">
        <v>0</v>
      </c>
      <c r="AD5639">
        <v>0</v>
      </c>
      <c r="AE5639">
        <v>13.889576998340676</v>
      </c>
    </row>
    <row r="5640" spans="1:31" x14ac:dyDescent="0.25">
      <c r="A5640">
        <v>2392959</v>
      </c>
      <c r="B5640">
        <v>1</v>
      </c>
      <c r="C5640" t="s">
        <v>80</v>
      </c>
      <c r="D5640" t="s">
        <v>104</v>
      </c>
      <c r="E5640" t="s">
        <v>157</v>
      </c>
      <c r="F5640" t="s">
        <v>16228</v>
      </c>
      <c r="G5640" t="s">
        <v>567</v>
      </c>
      <c r="H5640" t="s">
        <v>135</v>
      </c>
      <c r="I5640" t="s">
        <v>136</v>
      </c>
      <c r="J5640" t="s">
        <v>137</v>
      </c>
      <c r="K5640" t="s">
        <v>163</v>
      </c>
      <c r="L5640" t="s">
        <v>16229</v>
      </c>
      <c r="M5640" t="s">
        <v>16230</v>
      </c>
      <c r="N5640">
        <v>3.8302777770000001</v>
      </c>
      <c r="O5640">
        <v>0</v>
      </c>
      <c r="P5640">
        <v>1</v>
      </c>
      <c r="Q5640">
        <v>0</v>
      </c>
      <c r="R5640">
        <v>1</v>
      </c>
      <c r="S5640">
        <v>0</v>
      </c>
      <c r="T5640">
        <v>1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2.26311464622089</v>
      </c>
      <c r="AA5640">
        <v>0</v>
      </c>
      <c r="AB5640">
        <v>1.2087208000630889</v>
      </c>
      <c r="AC5640">
        <v>0</v>
      </c>
      <c r="AD5640">
        <v>0</v>
      </c>
      <c r="AE5640">
        <v>3.4718354462839791</v>
      </c>
    </row>
    <row r="5641" spans="1:31" x14ac:dyDescent="0.25">
      <c r="A5641">
        <v>2392584</v>
      </c>
      <c r="B5641">
        <v>1</v>
      </c>
      <c r="C5641" t="s">
        <v>80</v>
      </c>
      <c r="D5641" t="s">
        <v>108</v>
      </c>
      <c r="E5641" t="s">
        <v>132</v>
      </c>
      <c r="F5641" t="s">
        <v>3220</v>
      </c>
      <c r="G5641" t="s">
        <v>147</v>
      </c>
      <c r="H5641" t="s">
        <v>135</v>
      </c>
      <c r="I5641" t="s">
        <v>136</v>
      </c>
      <c r="J5641" t="s">
        <v>137</v>
      </c>
      <c r="K5641" t="s">
        <v>138</v>
      </c>
      <c r="L5641" t="s">
        <v>16231</v>
      </c>
      <c r="M5641" t="s">
        <v>16232</v>
      </c>
      <c r="N5641">
        <v>8.0180555550000001</v>
      </c>
      <c r="O5641">
        <v>0</v>
      </c>
      <c r="P5641">
        <v>44</v>
      </c>
      <c r="Q5641">
        <v>0</v>
      </c>
      <c r="R5641">
        <v>16</v>
      </c>
      <c r="S5641">
        <v>0</v>
      </c>
      <c r="T5641">
        <v>7</v>
      </c>
      <c r="U5641">
        <v>0</v>
      </c>
      <c r="V5641">
        <v>0</v>
      </c>
      <c r="W5641">
        <v>0</v>
      </c>
      <c r="X5641">
        <v>54.063703329155246</v>
      </c>
      <c r="Y5641">
        <v>0</v>
      </c>
      <c r="Z5641">
        <v>75.63121902437166</v>
      </c>
      <c r="AA5641">
        <v>0</v>
      </c>
      <c r="AB5641">
        <v>18.70612709555482</v>
      </c>
      <c r="AC5641">
        <v>0</v>
      </c>
      <c r="AD5641">
        <v>0</v>
      </c>
      <c r="AE5641">
        <v>148.40104944908174</v>
      </c>
    </row>
    <row r="5642" spans="1:31" x14ac:dyDescent="0.25">
      <c r="A5642">
        <v>2392627</v>
      </c>
      <c r="B5642">
        <v>1</v>
      </c>
      <c r="C5642" t="s">
        <v>80</v>
      </c>
      <c r="D5642" t="s">
        <v>83</v>
      </c>
      <c r="E5642" t="s">
        <v>132</v>
      </c>
      <c r="F5642" t="s">
        <v>16233</v>
      </c>
      <c r="G5642" t="s">
        <v>134</v>
      </c>
      <c r="H5642" t="s">
        <v>135</v>
      </c>
      <c r="I5642" t="s">
        <v>136</v>
      </c>
      <c r="J5642" t="s">
        <v>137</v>
      </c>
      <c r="K5642" t="s">
        <v>138</v>
      </c>
      <c r="L5642" t="s">
        <v>16234</v>
      </c>
      <c r="M5642" t="s">
        <v>16235</v>
      </c>
      <c r="N5642">
        <v>2.5366666659999999</v>
      </c>
      <c r="O5642">
        <v>0</v>
      </c>
      <c r="P5642">
        <v>167</v>
      </c>
      <c r="Q5642">
        <v>0</v>
      </c>
      <c r="R5642">
        <v>0</v>
      </c>
      <c r="S5642">
        <v>0</v>
      </c>
      <c r="T5642">
        <v>2</v>
      </c>
      <c r="U5642">
        <v>0</v>
      </c>
      <c r="V5642">
        <v>0</v>
      </c>
      <c r="W5642">
        <v>0</v>
      </c>
      <c r="X5642">
        <v>160.74105816790791</v>
      </c>
      <c r="Y5642">
        <v>0</v>
      </c>
      <c r="Z5642">
        <v>0</v>
      </c>
      <c r="AA5642">
        <v>0</v>
      </c>
      <c r="AB5642">
        <v>0.37740530430549946</v>
      </c>
      <c r="AC5642">
        <v>0</v>
      </c>
      <c r="AD5642">
        <v>0</v>
      </c>
      <c r="AE5642">
        <v>161.11846347221342</v>
      </c>
    </row>
    <row r="5643" spans="1:31" x14ac:dyDescent="0.25">
      <c r="A5643">
        <v>2392647</v>
      </c>
      <c r="B5643">
        <v>1</v>
      </c>
      <c r="C5643" t="s">
        <v>80</v>
      </c>
      <c r="D5643" t="s">
        <v>85</v>
      </c>
      <c r="E5643" t="s">
        <v>181</v>
      </c>
      <c r="F5643" t="s">
        <v>16236</v>
      </c>
      <c r="G5643" t="s">
        <v>183</v>
      </c>
      <c r="H5643" t="s">
        <v>135</v>
      </c>
      <c r="I5643" t="s">
        <v>136</v>
      </c>
      <c r="J5643" t="s">
        <v>137</v>
      </c>
      <c r="K5643" t="s">
        <v>163</v>
      </c>
      <c r="L5643" t="s">
        <v>16237</v>
      </c>
      <c r="M5643" t="s">
        <v>16238</v>
      </c>
      <c r="N5643">
        <v>4.750277777</v>
      </c>
      <c r="O5643">
        <v>0</v>
      </c>
      <c r="P5643">
        <v>3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2.3969060891255647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2.3969060891255647</v>
      </c>
    </row>
    <row r="5644" spans="1:31" x14ac:dyDescent="0.25">
      <c r="A5644">
        <v>2392733</v>
      </c>
      <c r="B5644">
        <v>1</v>
      </c>
      <c r="C5644" t="s">
        <v>81</v>
      </c>
      <c r="D5644" t="s">
        <v>121</v>
      </c>
      <c r="E5644" t="s">
        <v>132</v>
      </c>
      <c r="F5644" t="s">
        <v>16239</v>
      </c>
      <c r="G5644" t="s">
        <v>187</v>
      </c>
      <c r="H5644" t="s">
        <v>135</v>
      </c>
      <c r="I5644" t="s">
        <v>136</v>
      </c>
      <c r="J5644" t="s">
        <v>137</v>
      </c>
      <c r="K5644" t="s">
        <v>163</v>
      </c>
      <c r="L5644" t="s">
        <v>16240</v>
      </c>
      <c r="M5644" t="s">
        <v>16241</v>
      </c>
      <c r="N5644">
        <v>0.78</v>
      </c>
      <c r="O5644">
        <v>0</v>
      </c>
      <c r="P5644">
        <v>34</v>
      </c>
      <c r="Q5644">
        <v>0</v>
      </c>
      <c r="R5644">
        <v>2</v>
      </c>
      <c r="S5644">
        <v>0</v>
      </c>
      <c r="T5644">
        <v>1</v>
      </c>
      <c r="U5644">
        <v>0</v>
      </c>
      <c r="V5644">
        <v>0</v>
      </c>
      <c r="W5644">
        <v>0</v>
      </c>
      <c r="X5644">
        <v>2.2278314962277794</v>
      </c>
      <c r="Y5644">
        <v>0</v>
      </c>
      <c r="Z5644">
        <v>0</v>
      </c>
      <c r="AA5644">
        <v>0</v>
      </c>
      <c r="AB5644">
        <v>2.3455133885771667E-2</v>
      </c>
      <c r="AC5644">
        <v>0</v>
      </c>
      <c r="AD5644">
        <v>0</v>
      </c>
      <c r="AE5644">
        <v>2.251286630113551</v>
      </c>
    </row>
    <row r="5645" spans="1:31" x14ac:dyDescent="0.25">
      <c r="A5645">
        <v>2392590</v>
      </c>
      <c r="B5645">
        <v>1</v>
      </c>
      <c r="C5645" t="s">
        <v>80</v>
      </c>
      <c r="D5645" t="s">
        <v>83</v>
      </c>
      <c r="E5645" t="s">
        <v>132</v>
      </c>
      <c r="F5645" t="s">
        <v>16242</v>
      </c>
      <c r="G5645" t="s">
        <v>134</v>
      </c>
      <c r="H5645" t="s">
        <v>135</v>
      </c>
      <c r="I5645" t="s">
        <v>136</v>
      </c>
      <c r="J5645" t="s">
        <v>137</v>
      </c>
      <c r="K5645" t="s">
        <v>138</v>
      </c>
      <c r="L5645" t="s">
        <v>16243</v>
      </c>
      <c r="M5645" t="s">
        <v>16244</v>
      </c>
      <c r="N5645">
        <v>2.8086111109999998</v>
      </c>
      <c r="O5645">
        <v>0</v>
      </c>
      <c r="P5645">
        <v>214</v>
      </c>
      <c r="Q5645">
        <v>0</v>
      </c>
      <c r="R5645">
        <v>0</v>
      </c>
      <c r="S5645">
        <v>0</v>
      </c>
      <c r="T5645">
        <v>7</v>
      </c>
      <c r="U5645">
        <v>0</v>
      </c>
      <c r="V5645">
        <v>0</v>
      </c>
      <c r="W5645">
        <v>0</v>
      </c>
      <c r="X5645">
        <v>236.27972861665518</v>
      </c>
      <c r="Y5645">
        <v>0</v>
      </c>
      <c r="Z5645">
        <v>0</v>
      </c>
      <c r="AA5645">
        <v>0</v>
      </c>
      <c r="AB5645">
        <v>13.411920520891101</v>
      </c>
      <c r="AC5645">
        <v>0</v>
      </c>
      <c r="AD5645">
        <v>0</v>
      </c>
      <c r="AE5645">
        <v>249.69164913754628</v>
      </c>
    </row>
    <row r="5646" spans="1:31" x14ac:dyDescent="0.25">
      <c r="A5646">
        <v>2392593</v>
      </c>
      <c r="B5646">
        <v>1</v>
      </c>
      <c r="C5646" t="s">
        <v>81</v>
      </c>
      <c r="D5646" t="s">
        <v>123</v>
      </c>
      <c r="E5646" t="s">
        <v>279</v>
      </c>
      <c r="F5646" t="s">
        <v>6487</v>
      </c>
      <c r="G5646" t="s">
        <v>134</v>
      </c>
      <c r="H5646" t="s">
        <v>143</v>
      </c>
      <c r="I5646" t="s">
        <v>136</v>
      </c>
      <c r="J5646" t="s">
        <v>137</v>
      </c>
      <c r="K5646" t="s">
        <v>138</v>
      </c>
      <c r="L5646" t="s">
        <v>16245</v>
      </c>
      <c r="M5646" t="s">
        <v>16246</v>
      </c>
      <c r="N5646">
        <v>7.78</v>
      </c>
      <c r="O5646">
        <v>0</v>
      </c>
      <c r="P5646">
        <v>5</v>
      </c>
      <c r="Q5646">
        <v>1</v>
      </c>
      <c r="R5646">
        <v>134</v>
      </c>
      <c r="S5646">
        <v>0</v>
      </c>
      <c r="T5646">
        <v>15</v>
      </c>
      <c r="U5646">
        <v>0</v>
      </c>
      <c r="V5646">
        <v>0</v>
      </c>
      <c r="W5646">
        <v>0</v>
      </c>
      <c r="X5646">
        <v>5.3531371178285365</v>
      </c>
      <c r="Y5646">
        <v>94.76854433000328</v>
      </c>
      <c r="Z5646">
        <v>240.99719102760955</v>
      </c>
      <c r="AA5646">
        <v>0</v>
      </c>
      <c r="AB5646">
        <v>74.072376013546346</v>
      </c>
      <c r="AC5646">
        <v>0</v>
      </c>
      <c r="AD5646">
        <v>0</v>
      </c>
      <c r="AE5646">
        <v>415.19124848898775</v>
      </c>
    </row>
    <row r="5647" spans="1:31" x14ac:dyDescent="0.25">
      <c r="A5647">
        <v>2392925</v>
      </c>
      <c r="B5647">
        <v>1</v>
      </c>
      <c r="C5647" t="s">
        <v>81</v>
      </c>
      <c r="D5647" t="s">
        <v>115</v>
      </c>
      <c r="E5647" t="s">
        <v>157</v>
      </c>
      <c r="F5647" t="s">
        <v>16247</v>
      </c>
      <c r="G5647" t="s">
        <v>272</v>
      </c>
      <c r="H5647" t="s">
        <v>135</v>
      </c>
      <c r="I5647" t="s">
        <v>136</v>
      </c>
      <c r="J5647" t="s">
        <v>137</v>
      </c>
      <c r="K5647" t="s">
        <v>163</v>
      </c>
      <c r="L5647" t="s">
        <v>16248</v>
      </c>
      <c r="M5647" t="s">
        <v>16249</v>
      </c>
      <c r="N5647">
        <v>2.8374999999999999</v>
      </c>
      <c r="O5647">
        <v>0</v>
      </c>
      <c r="P5647">
        <v>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1.2415087755579384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1.2415087755579384</v>
      </c>
    </row>
    <row r="5648" spans="1:31" x14ac:dyDescent="0.25">
      <c r="A5648">
        <v>2393011</v>
      </c>
      <c r="B5648">
        <v>1</v>
      </c>
      <c r="C5648" t="s">
        <v>80</v>
      </c>
      <c r="D5648" t="s">
        <v>103</v>
      </c>
      <c r="E5648" t="s">
        <v>325</v>
      </c>
      <c r="F5648" t="s">
        <v>4802</v>
      </c>
      <c r="G5648" t="s">
        <v>162</v>
      </c>
      <c r="H5648" t="s">
        <v>143</v>
      </c>
      <c r="I5648" t="s">
        <v>136</v>
      </c>
      <c r="J5648" t="s">
        <v>137</v>
      </c>
      <c r="K5648" t="s">
        <v>163</v>
      </c>
      <c r="L5648" t="s">
        <v>16250</v>
      </c>
      <c r="M5648" t="s">
        <v>16251</v>
      </c>
      <c r="N5648">
        <v>0.26332222199999999</v>
      </c>
      <c r="O5648">
        <v>1</v>
      </c>
      <c r="P5648">
        <v>1650</v>
      </c>
      <c r="Q5648">
        <v>36</v>
      </c>
      <c r="R5648">
        <v>178</v>
      </c>
      <c r="S5648">
        <v>18</v>
      </c>
      <c r="T5648">
        <v>196</v>
      </c>
      <c r="U5648">
        <v>2</v>
      </c>
      <c r="V5648">
        <v>0</v>
      </c>
      <c r="W5648">
        <v>4.118979673765278E-2</v>
      </c>
      <c r="X5648">
        <v>89.663706164640303</v>
      </c>
      <c r="Y5648">
        <v>14.383741625772693</v>
      </c>
      <c r="Z5648">
        <v>27.623748260766273</v>
      </c>
      <c r="AA5648">
        <v>10.082554288841489</v>
      </c>
      <c r="AB5648">
        <v>23.580856324423493</v>
      </c>
      <c r="AC5648">
        <v>68.517765320055886</v>
      </c>
      <c r="AD5648">
        <v>0</v>
      </c>
      <c r="AE5648">
        <v>233.89356178123779</v>
      </c>
    </row>
    <row r="5649" spans="1:31" x14ac:dyDescent="0.25">
      <c r="A5649">
        <v>2392616</v>
      </c>
      <c r="B5649">
        <v>1</v>
      </c>
      <c r="C5649" t="s">
        <v>80</v>
      </c>
      <c r="D5649" t="s">
        <v>82</v>
      </c>
      <c r="E5649" t="s">
        <v>141</v>
      </c>
      <c r="F5649" t="s">
        <v>16252</v>
      </c>
      <c r="G5649" t="s">
        <v>1316</v>
      </c>
      <c r="H5649" t="s">
        <v>143</v>
      </c>
      <c r="I5649" t="s">
        <v>136</v>
      </c>
      <c r="J5649" t="s">
        <v>137</v>
      </c>
      <c r="K5649" t="s">
        <v>163</v>
      </c>
      <c r="L5649" t="s">
        <v>16253</v>
      </c>
      <c r="M5649" t="s">
        <v>16254</v>
      </c>
      <c r="N5649">
        <v>1.340833333</v>
      </c>
      <c r="O5649">
        <v>0</v>
      </c>
      <c r="P5649">
        <v>18</v>
      </c>
      <c r="Q5649">
        <v>0</v>
      </c>
      <c r="R5649">
        <v>0</v>
      </c>
      <c r="S5649">
        <v>0</v>
      </c>
      <c r="T5649">
        <v>19</v>
      </c>
      <c r="U5649">
        <v>0</v>
      </c>
      <c r="V5649">
        <v>0</v>
      </c>
      <c r="W5649">
        <v>0</v>
      </c>
      <c r="X5649">
        <v>3.4545480160764082</v>
      </c>
      <c r="Y5649">
        <v>0</v>
      </c>
      <c r="Z5649">
        <v>0</v>
      </c>
      <c r="AA5649">
        <v>0</v>
      </c>
      <c r="AB5649">
        <v>22.533987711982665</v>
      </c>
      <c r="AC5649">
        <v>0</v>
      </c>
      <c r="AD5649">
        <v>0</v>
      </c>
      <c r="AE5649">
        <v>25.988535728059073</v>
      </c>
    </row>
    <row r="5650" spans="1:31" x14ac:dyDescent="0.25">
      <c r="A5650">
        <v>2392536</v>
      </c>
      <c r="B5650">
        <v>1</v>
      </c>
      <c r="C5650" t="s">
        <v>81</v>
      </c>
      <c r="D5650" t="s">
        <v>118</v>
      </c>
      <c r="E5650" t="s">
        <v>141</v>
      </c>
      <c r="F5650" t="s">
        <v>6602</v>
      </c>
      <c r="G5650" t="s">
        <v>206</v>
      </c>
      <c r="H5650" t="s">
        <v>143</v>
      </c>
      <c r="I5650" t="s">
        <v>136</v>
      </c>
      <c r="J5650" t="s">
        <v>137</v>
      </c>
      <c r="K5650" t="s">
        <v>163</v>
      </c>
      <c r="L5650" t="s">
        <v>16255</v>
      </c>
      <c r="M5650" t="s">
        <v>16256</v>
      </c>
      <c r="N5650">
        <v>1.6316666660000001</v>
      </c>
      <c r="O5650">
        <v>13</v>
      </c>
      <c r="P5650">
        <v>3</v>
      </c>
      <c r="Q5650">
        <v>62</v>
      </c>
      <c r="R5650">
        <v>18</v>
      </c>
      <c r="S5650">
        <v>6</v>
      </c>
      <c r="T5650">
        <v>2</v>
      </c>
      <c r="U5650">
        <v>0</v>
      </c>
      <c r="V5650">
        <v>0</v>
      </c>
      <c r="W5650">
        <v>1.5197537081930668</v>
      </c>
      <c r="X5650">
        <v>4.4994551218228125</v>
      </c>
      <c r="Y5650">
        <v>36.657531104823015</v>
      </c>
      <c r="Z5650">
        <v>11.234751828978217</v>
      </c>
      <c r="AA5650">
        <v>39.25613354164053</v>
      </c>
      <c r="AB5650">
        <v>2.7215339616491301</v>
      </c>
      <c r="AC5650">
        <v>0</v>
      </c>
      <c r="AD5650">
        <v>0</v>
      </c>
      <c r="AE5650">
        <v>95.889159267106777</v>
      </c>
    </row>
    <row r="5651" spans="1:31" x14ac:dyDescent="0.25">
      <c r="A5651">
        <v>2392656</v>
      </c>
      <c r="B5651">
        <v>1</v>
      </c>
      <c r="C5651" t="s">
        <v>80</v>
      </c>
      <c r="D5651" t="s">
        <v>83</v>
      </c>
      <c r="E5651" t="s">
        <v>157</v>
      </c>
      <c r="F5651" t="s">
        <v>16257</v>
      </c>
      <c r="G5651" t="s">
        <v>254</v>
      </c>
      <c r="H5651" t="s">
        <v>135</v>
      </c>
      <c r="I5651" t="s">
        <v>136</v>
      </c>
      <c r="J5651" t="s">
        <v>137</v>
      </c>
      <c r="K5651" t="s">
        <v>163</v>
      </c>
      <c r="L5651" t="s">
        <v>16258</v>
      </c>
      <c r="M5651" t="s">
        <v>16259</v>
      </c>
      <c r="N5651">
        <v>0.61416666600000003</v>
      </c>
      <c r="O5651">
        <v>0</v>
      </c>
      <c r="P5651">
        <v>154</v>
      </c>
      <c r="Q5651">
        <v>0</v>
      </c>
      <c r="R5651">
        <v>0</v>
      </c>
      <c r="S5651">
        <v>0</v>
      </c>
      <c r="T5651">
        <v>6</v>
      </c>
      <c r="U5651">
        <v>0</v>
      </c>
      <c r="V5651">
        <v>0</v>
      </c>
      <c r="W5651">
        <v>0</v>
      </c>
      <c r="X5651">
        <v>18.717363826970111</v>
      </c>
      <c r="Y5651">
        <v>0</v>
      </c>
      <c r="Z5651">
        <v>0</v>
      </c>
      <c r="AA5651">
        <v>0</v>
      </c>
      <c r="AB5651">
        <v>0.62062845918984166</v>
      </c>
      <c r="AC5651">
        <v>0</v>
      </c>
      <c r="AD5651">
        <v>0</v>
      </c>
      <c r="AE5651">
        <v>19.337992286159952</v>
      </c>
    </row>
    <row r="5652" spans="1:31" x14ac:dyDescent="0.25">
      <c r="A5652">
        <v>2392530</v>
      </c>
      <c r="B5652">
        <v>1</v>
      </c>
      <c r="C5652" t="s">
        <v>81</v>
      </c>
      <c r="D5652" t="s">
        <v>114</v>
      </c>
      <c r="E5652" t="s">
        <v>141</v>
      </c>
      <c r="F5652" t="s">
        <v>16260</v>
      </c>
      <c r="G5652" t="s">
        <v>162</v>
      </c>
      <c r="H5652" t="s">
        <v>143</v>
      </c>
      <c r="I5652" t="s">
        <v>136</v>
      </c>
      <c r="J5652" t="s">
        <v>137</v>
      </c>
      <c r="K5652" t="s">
        <v>163</v>
      </c>
      <c r="L5652" t="s">
        <v>16261</v>
      </c>
      <c r="M5652" t="s">
        <v>16262</v>
      </c>
      <c r="N5652">
        <v>0.264444444</v>
      </c>
      <c r="O5652">
        <v>0</v>
      </c>
      <c r="P5652">
        <v>237</v>
      </c>
      <c r="Q5652">
        <v>0</v>
      </c>
      <c r="R5652">
        <v>17</v>
      </c>
      <c r="S5652">
        <v>1</v>
      </c>
      <c r="T5652">
        <v>87</v>
      </c>
      <c r="U5652">
        <v>0</v>
      </c>
      <c r="V5652">
        <v>16</v>
      </c>
      <c r="W5652">
        <v>0</v>
      </c>
      <c r="X5652">
        <v>8.7156892987730252</v>
      </c>
      <c r="Y5652">
        <v>0</v>
      </c>
      <c r="Z5652">
        <v>1.7204449377250488</v>
      </c>
      <c r="AA5652">
        <v>34.609654357578904</v>
      </c>
      <c r="AB5652">
        <v>21.532695372674631</v>
      </c>
      <c r="AC5652">
        <v>0</v>
      </c>
      <c r="AD5652">
        <v>206.88010078382578</v>
      </c>
      <c r="AE5652">
        <v>273.45858475057742</v>
      </c>
    </row>
    <row r="5653" spans="1:31" x14ac:dyDescent="0.25">
      <c r="A5653">
        <v>2392699</v>
      </c>
      <c r="B5653">
        <v>1</v>
      </c>
      <c r="C5653" t="s">
        <v>80</v>
      </c>
      <c r="D5653" t="s">
        <v>98</v>
      </c>
      <c r="E5653" t="s">
        <v>181</v>
      </c>
      <c r="F5653" t="s">
        <v>16263</v>
      </c>
      <c r="G5653" t="s">
        <v>580</v>
      </c>
      <c r="H5653" t="s">
        <v>135</v>
      </c>
      <c r="I5653" t="s">
        <v>136</v>
      </c>
      <c r="J5653" t="s">
        <v>137</v>
      </c>
      <c r="K5653" t="s">
        <v>163</v>
      </c>
      <c r="L5653" t="s">
        <v>16264</v>
      </c>
      <c r="M5653" t="s">
        <v>16265</v>
      </c>
      <c r="N5653">
        <v>2.4822222219999999</v>
      </c>
      <c r="O5653">
        <v>0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2.0496889550973867</v>
      </c>
      <c r="AA5653">
        <v>0</v>
      </c>
      <c r="AB5653">
        <v>0</v>
      </c>
      <c r="AC5653">
        <v>0</v>
      </c>
      <c r="AD5653">
        <v>0</v>
      </c>
      <c r="AE5653">
        <v>2.0496889550973867</v>
      </c>
    </row>
    <row r="5654" spans="1:31" x14ac:dyDescent="0.25">
      <c r="A5654">
        <v>2392991</v>
      </c>
      <c r="B5654">
        <v>1</v>
      </c>
      <c r="C5654" t="s">
        <v>80</v>
      </c>
      <c r="D5654" t="s">
        <v>103</v>
      </c>
      <c r="E5654" t="s">
        <v>325</v>
      </c>
      <c r="F5654" t="s">
        <v>4802</v>
      </c>
      <c r="G5654" t="s">
        <v>162</v>
      </c>
      <c r="H5654" t="s">
        <v>143</v>
      </c>
      <c r="I5654" t="s">
        <v>136</v>
      </c>
      <c r="J5654" t="s">
        <v>137</v>
      </c>
      <c r="K5654" t="s">
        <v>163</v>
      </c>
      <c r="L5654" t="s">
        <v>16266</v>
      </c>
      <c r="M5654" t="s">
        <v>16267</v>
      </c>
      <c r="N5654">
        <v>0.39708500000000002</v>
      </c>
      <c r="O5654">
        <v>1</v>
      </c>
      <c r="P5654">
        <v>1650</v>
      </c>
      <c r="Q5654">
        <v>36</v>
      </c>
      <c r="R5654">
        <v>178</v>
      </c>
      <c r="S5654">
        <v>18</v>
      </c>
      <c r="T5654">
        <v>196</v>
      </c>
      <c r="U5654">
        <v>2</v>
      </c>
      <c r="V5654">
        <v>0</v>
      </c>
      <c r="W5654">
        <v>6.7843232665343062E-2</v>
      </c>
      <c r="X5654">
        <v>142.67148671840422</v>
      </c>
      <c r="Y5654">
        <v>22.169666324686951</v>
      </c>
      <c r="Z5654">
        <v>43.358009140630557</v>
      </c>
      <c r="AA5654">
        <v>15.903883379359453</v>
      </c>
      <c r="AB5654">
        <v>38.593393840927455</v>
      </c>
      <c r="AC5654">
        <v>105.89132216513636</v>
      </c>
      <c r="AD5654">
        <v>0</v>
      </c>
      <c r="AE5654">
        <v>368.65560480181034</v>
      </c>
    </row>
    <row r="5655" spans="1:31" x14ac:dyDescent="0.25">
      <c r="A5655">
        <v>2392742</v>
      </c>
      <c r="B5655">
        <v>1</v>
      </c>
      <c r="C5655" t="s">
        <v>80</v>
      </c>
      <c r="D5655" t="s">
        <v>101</v>
      </c>
      <c r="E5655" t="s">
        <v>181</v>
      </c>
      <c r="F5655" t="s">
        <v>16268</v>
      </c>
      <c r="G5655" t="s">
        <v>183</v>
      </c>
      <c r="H5655" t="s">
        <v>135</v>
      </c>
      <c r="I5655" t="s">
        <v>136</v>
      </c>
      <c r="J5655" t="s">
        <v>137</v>
      </c>
      <c r="K5655" t="s">
        <v>163</v>
      </c>
      <c r="L5655" t="s">
        <v>16269</v>
      </c>
      <c r="M5655" t="s">
        <v>16270</v>
      </c>
      <c r="N5655">
        <v>1.311388888</v>
      </c>
      <c r="O5655">
        <v>0</v>
      </c>
      <c r="P5655">
        <v>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0.26832268694522776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0.26832268694522776</v>
      </c>
    </row>
    <row r="5656" spans="1:31" x14ac:dyDescent="0.25">
      <c r="A5656">
        <v>2392785</v>
      </c>
      <c r="B5656">
        <v>1</v>
      </c>
      <c r="C5656" t="s">
        <v>80</v>
      </c>
      <c r="D5656" t="s">
        <v>85</v>
      </c>
      <c r="E5656" t="s">
        <v>132</v>
      </c>
      <c r="F5656" t="s">
        <v>16271</v>
      </c>
      <c r="G5656" t="s">
        <v>147</v>
      </c>
      <c r="H5656" t="s">
        <v>135</v>
      </c>
      <c r="I5656" t="s">
        <v>136</v>
      </c>
      <c r="J5656" t="s">
        <v>137</v>
      </c>
      <c r="K5656" t="s">
        <v>138</v>
      </c>
      <c r="L5656" t="s">
        <v>16272</v>
      </c>
      <c r="M5656" t="s">
        <v>16273</v>
      </c>
      <c r="N5656">
        <v>2.0750000000000002</v>
      </c>
      <c r="O5656">
        <v>0</v>
      </c>
      <c r="P5656">
        <v>767</v>
      </c>
      <c r="Q5656">
        <v>0</v>
      </c>
      <c r="R5656">
        <v>0</v>
      </c>
      <c r="S5656">
        <v>0</v>
      </c>
      <c r="T5656">
        <v>100</v>
      </c>
      <c r="U5656">
        <v>0</v>
      </c>
      <c r="V5656">
        <v>0</v>
      </c>
      <c r="W5656">
        <v>0</v>
      </c>
      <c r="X5656">
        <v>332.32892819077398</v>
      </c>
      <c r="Y5656">
        <v>0</v>
      </c>
      <c r="Z5656">
        <v>0</v>
      </c>
      <c r="AA5656">
        <v>0</v>
      </c>
      <c r="AB5656">
        <v>281.77048269257887</v>
      </c>
      <c r="AC5656">
        <v>0</v>
      </c>
      <c r="AD5656">
        <v>0</v>
      </c>
      <c r="AE5656">
        <v>614.0994108833529</v>
      </c>
    </row>
    <row r="5657" spans="1:31" x14ac:dyDescent="0.25">
      <c r="A5657">
        <v>2392885</v>
      </c>
      <c r="B5657">
        <v>1</v>
      </c>
      <c r="C5657" t="s">
        <v>80</v>
      </c>
      <c r="D5657" t="s">
        <v>91</v>
      </c>
      <c r="E5657" t="s">
        <v>141</v>
      </c>
      <c r="F5657" t="s">
        <v>16274</v>
      </c>
      <c r="G5657" t="s">
        <v>206</v>
      </c>
      <c r="H5657" t="s">
        <v>143</v>
      </c>
      <c r="I5657" t="s">
        <v>136</v>
      </c>
      <c r="J5657" t="s">
        <v>137</v>
      </c>
      <c r="K5657" t="s">
        <v>163</v>
      </c>
      <c r="L5657" t="s">
        <v>16275</v>
      </c>
      <c r="M5657" t="s">
        <v>16276</v>
      </c>
      <c r="N5657">
        <v>1.8619444439999999</v>
      </c>
      <c r="O5657">
        <v>0</v>
      </c>
      <c r="P5657">
        <v>0</v>
      </c>
      <c r="Q5657">
        <v>0</v>
      </c>
      <c r="R5657">
        <v>0</v>
      </c>
      <c r="S5657">
        <v>1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97.555145019865563</v>
      </c>
      <c r="AB5657">
        <v>0</v>
      </c>
      <c r="AC5657">
        <v>0</v>
      </c>
      <c r="AD5657">
        <v>0</v>
      </c>
      <c r="AE5657">
        <v>97.555145019865563</v>
      </c>
    </row>
    <row r="5658" spans="1:31" x14ac:dyDescent="0.25">
      <c r="A5658">
        <v>2392782</v>
      </c>
      <c r="B5658">
        <v>1</v>
      </c>
      <c r="C5658" t="s">
        <v>81</v>
      </c>
      <c r="D5658" t="s">
        <v>113</v>
      </c>
      <c r="E5658" t="s">
        <v>141</v>
      </c>
      <c r="F5658" t="s">
        <v>16277</v>
      </c>
      <c r="G5658" t="s">
        <v>220</v>
      </c>
      <c r="H5658" t="s">
        <v>143</v>
      </c>
      <c r="I5658" t="s">
        <v>136</v>
      </c>
      <c r="J5658" t="s">
        <v>137</v>
      </c>
      <c r="K5658" t="s">
        <v>163</v>
      </c>
      <c r="L5658" t="s">
        <v>16278</v>
      </c>
      <c r="M5658" t="s">
        <v>16279</v>
      </c>
      <c r="N5658">
        <v>0.41888888800000001</v>
      </c>
      <c r="O5658">
        <v>0</v>
      </c>
      <c r="P5658">
        <v>252</v>
      </c>
      <c r="Q5658">
        <v>0</v>
      </c>
      <c r="R5658">
        <v>1</v>
      </c>
      <c r="S5658">
        <v>0</v>
      </c>
      <c r="T5658">
        <v>57</v>
      </c>
      <c r="U5658">
        <v>0</v>
      </c>
      <c r="V5658">
        <v>0</v>
      </c>
      <c r="W5658">
        <v>0</v>
      </c>
      <c r="X5658">
        <v>17.694221765508058</v>
      </c>
      <c r="Y5658">
        <v>0</v>
      </c>
      <c r="Z5658">
        <v>0</v>
      </c>
      <c r="AA5658">
        <v>0</v>
      </c>
      <c r="AB5658">
        <v>14.970378406857613</v>
      </c>
      <c r="AC5658">
        <v>0</v>
      </c>
      <c r="AD5658">
        <v>0</v>
      </c>
      <c r="AE5658">
        <v>32.664600172365667</v>
      </c>
    </row>
    <row r="5659" spans="1:31" x14ac:dyDescent="0.25">
      <c r="A5659">
        <v>2392619</v>
      </c>
      <c r="B5659">
        <v>1</v>
      </c>
      <c r="C5659" t="s">
        <v>80</v>
      </c>
      <c r="D5659" t="s">
        <v>99</v>
      </c>
      <c r="E5659" t="s">
        <v>181</v>
      </c>
      <c r="F5659" t="s">
        <v>16280</v>
      </c>
      <c r="G5659" t="s">
        <v>580</v>
      </c>
      <c r="H5659" t="s">
        <v>135</v>
      </c>
      <c r="I5659" t="s">
        <v>136</v>
      </c>
      <c r="J5659" t="s">
        <v>137</v>
      </c>
      <c r="K5659" t="s">
        <v>163</v>
      </c>
      <c r="L5659" t="s">
        <v>16281</v>
      </c>
      <c r="M5659" t="s">
        <v>16282</v>
      </c>
      <c r="N5659">
        <v>1.338055555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2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3.9875846444349063</v>
      </c>
      <c r="AC5659">
        <v>0</v>
      </c>
      <c r="AD5659">
        <v>0</v>
      </c>
      <c r="AE5659">
        <v>3.9875846444349063</v>
      </c>
    </row>
    <row r="5660" spans="1:31" x14ac:dyDescent="0.25">
      <c r="A5660">
        <v>2392805</v>
      </c>
      <c r="B5660">
        <v>1</v>
      </c>
      <c r="C5660" t="s">
        <v>80</v>
      </c>
      <c r="D5660" t="s">
        <v>95</v>
      </c>
      <c r="E5660" t="s">
        <v>141</v>
      </c>
      <c r="F5660" t="s">
        <v>16283</v>
      </c>
      <c r="G5660" t="s">
        <v>206</v>
      </c>
      <c r="H5660" t="s">
        <v>143</v>
      </c>
      <c r="I5660" t="s">
        <v>136</v>
      </c>
      <c r="J5660" t="s">
        <v>137</v>
      </c>
      <c r="K5660" t="s">
        <v>163</v>
      </c>
      <c r="L5660" t="s">
        <v>16284</v>
      </c>
      <c r="M5660" t="s">
        <v>16285</v>
      </c>
      <c r="N5660">
        <v>0.71916666600000001</v>
      </c>
      <c r="O5660">
        <v>0</v>
      </c>
      <c r="P5660">
        <v>430</v>
      </c>
      <c r="Q5660">
        <v>0</v>
      </c>
      <c r="R5660">
        <v>0</v>
      </c>
      <c r="S5660">
        <v>0</v>
      </c>
      <c r="T5660">
        <v>28</v>
      </c>
      <c r="U5660">
        <v>0</v>
      </c>
      <c r="V5660">
        <v>0</v>
      </c>
      <c r="W5660">
        <v>0</v>
      </c>
      <c r="X5660">
        <v>53.527550260136856</v>
      </c>
      <c r="Y5660">
        <v>0</v>
      </c>
      <c r="Z5660">
        <v>0</v>
      </c>
      <c r="AA5660">
        <v>0</v>
      </c>
      <c r="AB5660">
        <v>18.940599050893432</v>
      </c>
      <c r="AC5660">
        <v>0</v>
      </c>
      <c r="AD5660">
        <v>0</v>
      </c>
      <c r="AE5660">
        <v>72.468149311030288</v>
      </c>
    </row>
    <row r="5661" spans="1:31" x14ac:dyDescent="0.25">
      <c r="A5661">
        <v>2392573</v>
      </c>
      <c r="B5661">
        <v>1</v>
      </c>
      <c r="C5661" t="s">
        <v>80</v>
      </c>
      <c r="D5661" t="s">
        <v>105</v>
      </c>
      <c r="E5661" t="s">
        <v>181</v>
      </c>
      <c r="F5661" t="s">
        <v>16286</v>
      </c>
      <c r="G5661" t="s">
        <v>235</v>
      </c>
      <c r="H5661" t="s">
        <v>135</v>
      </c>
      <c r="I5661" t="s">
        <v>136</v>
      </c>
      <c r="J5661" t="s">
        <v>3</v>
      </c>
      <c r="K5661" t="s">
        <v>163</v>
      </c>
      <c r="L5661" t="s">
        <v>16287</v>
      </c>
      <c r="M5661" t="s">
        <v>16288</v>
      </c>
      <c r="N5661">
        <v>1.3025</v>
      </c>
      <c r="O5661">
        <v>0</v>
      </c>
      <c r="P5661">
        <v>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0.84152846544198678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0.84152846544198678</v>
      </c>
    </row>
    <row r="5662" spans="1:31" x14ac:dyDescent="0.25">
      <c r="A5662">
        <v>2392968</v>
      </c>
      <c r="B5662">
        <v>1</v>
      </c>
      <c r="C5662" t="s">
        <v>81</v>
      </c>
      <c r="D5662" t="s">
        <v>112</v>
      </c>
      <c r="E5662" t="s">
        <v>157</v>
      </c>
      <c r="F5662" t="s">
        <v>1877</v>
      </c>
      <c r="G5662" t="s">
        <v>304</v>
      </c>
      <c r="H5662" t="s">
        <v>135</v>
      </c>
      <c r="I5662" t="s">
        <v>136</v>
      </c>
      <c r="J5662" t="s">
        <v>137</v>
      </c>
      <c r="K5662" t="s">
        <v>163</v>
      </c>
      <c r="L5662" t="s">
        <v>16289</v>
      </c>
      <c r="M5662" t="s">
        <v>16290</v>
      </c>
      <c r="N5662">
        <v>3.3458333329999999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19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30.746450980159157</v>
      </c>
      <c r="AC5662">
        <v>0</v>
      </c>
      <c r="AD5662">
        <v>0</v>
      </c>
      <c r="AE5662">
        <v>30.746450980159157</v>
      </c>
    </row>
    <row r="5663" spans="1:31" x14ac:dyDescent="0.25">
      <c r="A5663">
        <v>2392719</v>
      </c>
      <c r="B5663">
        <v>1</v>
      </c>
      <c r="C5663" t="s">
        <v>80</v>
      </c>
      <c r="D5663" t="s">
        <v>84</v>
      </c>
      <c r="E5663" t="s">
        <v>279</v>
      </c>
      <c r="F5663" t="s">
        <v>7119</v>
      </c>
      <c r="G5663" t="s">
        <v>162</v>
      </c>
      <c r="H5663" t="s">
        <v>143</v>
      </c>
      <c r="I5663" t="s">
        <v>136</v>
      </c>
      <c r="J5663" t="s">
        <v>137</v>
      </c>
      <c r="K5663" t="s">
        <v>163</v>
      </c>
      <c r="L5663" t="s">
        <v>16291</v>
      </c>
      <c r="M5663" t="s">
        <v>16292</v>
      </c>
      <c r="N5663">
        <v>0.331666666</v>
      </c>
      <c r="O5663">
        <v>1</v>
      </c>
      <c r="P5663">
        <v>532</v>
      </c>
      <c r="Q5663">
        <v>0</v>
      </c>
      <c r="R5663">
        <v>17</v>
      </c>
      <c r="S5663">
        <v>28</v>
      </c>
      <c r="T5663">
        <v>457</v>
      </c>
      <c r="U5663">
        <v>6</v>
      </c>
      <c r="V5663">
        <v>5</v>
      </c>
      <c r="W5663">
        <v>0</v>
      </c>
      <c r="X5663">
        <v>52.285181910136998</v>
      </c>
      <c r="Y5663">
        <v>0</v>
      </c>
      <c r="Z5663">
        <v>4.798701062886769</v>
      </c>
      <c r="AA5663">
        <v>76.537882097027293</v>
      </c>
      <c r="AB5663">
        <v>254.86390778289694</v>
      </c>
      <c r="AC5663">
        <v>262.19591909401345</v>
      </c>
      <c r="AD5663">
        <v>163.44559752392576</v>
      </c>
      <c r="AE5663">
        <v>814.12718947088729</v>
      </c>
    </row>
    <row r="5664" spans="1:31" x14ac:dyDescent="0.25">
      <c r="A5664">
        <v>2392533</v>
      </c>
      <c r="B5664">
        <v>1</v>
      </c>
      <c r="C5664" t="s">
        <v>80</v>
      </c>
      <c r="D5664" t="s">
        <v>96</v>
      </c>
      <c r="E5664" t="s">
        <v>176</v>
      </c>
      <c r="F5664" t="s">
        <v>16293</v>
      </c>
      <c r="G5664" t="s">
        <v>272</v>
      </c>
      <c r="H5664" t="s">
        <v>135</v>
      </c>
      <c r="I5664" t="s">
        <v>136</v>
      </c>
      <c r="J5664" t="s">
        <v>137</v>
      </c>
      <c r="K5664" t="s">
        <v>163</v>
      </c>
      <c r="L5664" t="s">
        <v>16294</v>
      </c>
      <c r="M5664" t="s">
        <v>16295</v>
      </c>
      <c r="N5664">
        <v>0.81416666599999998</v>
      </c>
      <c r="O5664">
        <v>0</v>
      </c>
      <c r="P5664">
        <v>8</v>
      </c>
      <c r="Q5664">
        <v>0</v>
      </c>
      <c r="R5664">
        <v>0</v>
      </c>
      <c r="S5664">
        <v>0</v>
      </c>
      <c r="T5664">
        <v>5</v>
      </c>
      <c r="U5664">
        <v>0</v>
      </c>
      <c r="V5664">
        <v>0</v>
      </c>
      <c r="W5664">
        <v>0</v>
      </c>
      <c r="X5664">
        <v>2.4439689521901147</v>
      </c>
      <c r="Y5664">
        <v>0</v>
      </c>
      <c r="Z5664">
        <v>0</v>
      </c>
      <c r="AA5664">
        <v>0</v>
      </c>
      <c r="AB5664">
        <v>1.5959032518324445</v>
      </c>
      <c r="AC5664">
        <v>0</v>
      </c>
      <c r="AD5664">
        <v>0</v>
      </c>
      <c r="AE5664">
        <v>4.0398722040225596</v>
      </c>
    </row>
    <row r="5665" spans="1:31" x14ac:dyDescent="0.25">
      <c r="A5665">
        <v>2392868</v>
      </c>
      <c r="B5665">
        <v>1</v>
      </c>
      <c r="C5665" t="s">
        <v>80</v>
      </c>
      <c r="D5665" t="s">
        <v>93</v>
      </c>
      <c r="E5665" t="s">
        <v>141</v>
      </c>
      <c r="F5665" t="s">
        <v>16296</v>
      </c>
      <c r="G5665" t="s">
        <v>1161</v>
      </c>
      <c r="H5665" t="s">
        <v>143</v>
      </c>
      <c r="I5665" t="s">
        <v>136</v>
      </c>
      <c r="J5665" t="s">
        <v>137</v>
      </c>
      <c r="K5665" t="s">
        <v>163</v>
      </c>
      <c r="L5665" t="s">
        <v>16297</v>
      </c>
      <c r="M5665" t="s">
        <v>16298</v>
      </c>
      <c r="N5665">
        <v>4.3266666660000004</v>
      </c>
      <c r="O5665">
        <v>0</v>
      </c>
      <c r="P5665">
        <v>1</v>
      </c>
      <c r="Q5665">
        <v>0</v>
      </c>
      <c r="R5665">
        <v>8</v>
      </c>
      <c r="S5665">
        <v>0</v>
      </c>
      <c r="T5665">
        <v>1</v>
      </c>
      <c r="U5665">
        <v>0</v>
      </c>
      <c r="V5665">
        <v>0</v>
      </c>
      <c r="W5665">
        <v>0</v>
      </c>
      <c r="X5665">
        <v>0.66875007520575336</v>
      </c>
      <c r="Y5665">
        <v>0</v>
      </c>
      <c r="Z5665">
        <v>8.7872451080508149</v>
      </c>
      <c r="AA5665">
        <v>0</v>
      </c>
      <c r="AB5665">
        <v>1.72535959529505</v>
      </c>
      <c r="AC5665">
        <v>0</v>
      </c>
      <c r="AD5665">
        <v>0</v>
      </c>
      <c r="AE5665">
        <v>11.181354778551619</v>
      </c>
    </row>
    <row r="5666" spans="1:31" x14ac:dyDescent="0.25">
      <c r="A5666">
        <v>2392845</v>
      </c>
      <c r="B5666">
        <v>1</v>
      </c>
      <c r="C5666" t="s">
        <v>80</v>
      </c>
      <c r="D5666" t="s">
        <v>100</v>
      </c>
      <c r="E5666" t="s">
        <v>153</v>
      </c>
      <c r="F5666" t="s">
        <v>16299</v>
      </c>
      <c r="G5666" t="s">
        <v>162</v>
      </c>
      <c r="H5666" t="s">
        <v>143</v>
      </c>
      <c r="I5666" t="s">
        <v>136</v>
      </c>
      <c r="J5666" t="s">
        <v>137</v>
      </c>
      <c r="K5666" t="s">
        <v>163</v>
      </c>
      <c r="L5666" t="s">
        <v>16300</v>
      </c>
      <c r="M5666" t="s">
        <v>16301</v>
      </c>
      <c r="N5666">
        <v>0.331666666</v>
      </c>
      <c r="O5666">
        <v>0</v>
      </c>
      <c r="P5666">
        <v>97</v>
      </c>
      <c r="Q5666">
        <v>0</v>
      </c>
      <c r="R5666">
        <v>0</v>
      </c>
      <c r="S5666">
        <v>0</v>
      </c>
      <c r="T5666">
        <v>9</v>
      </c>
      <c r="U5666">
        <v>0</v>
      </c>
      <c r="V5666">
        <v>0</v>
      </c>
      <c r="W5666">
        <v>0</v>
      </c>
      <c r="X5666">
        <v>7.4910262808458121</v>
      </c>
      <c r="Y5666">
        <v>0</v>
      </c>
      <c r="Z5666">
        <v>0</v>
      </c>
      <c r="AA5666">
        <v>0</v>
      </c>
      <c r="AB5666">
        <v>0.88122475468597838</v>
      </c>
      <c r="AC5666">
        <v>0</v>
      </c>
      <c r="AD5666">
        <v>0</v>
      </c>
      <c r="AE5666">
        <v>8.3722510355317912</v>
      </c>
    </row>
    <row r="5667" spans="1:31" x14ac:dyDescent="0.25">
      <c r="A5667">
        <v>2392702</v>
      </c>
      <c r="B5667">
        <v>1</v>
      </c>
      <c r="C5667" t="s">
        <v>80</v>
      </c>
      <c r="D5667" t="s">
        <v>85</v>
      </c>
      <c r="E5667" t="s">
        <v>157</v>
      </c>
      <c r="F5667" t="s">
        <v>16302</v>
      </c>
      <c r="G5667" t="s">
        <v>134</v>
      </c>
      <c r="H5667" t="s">
        <v>135</v>
      </c>
      <c r="I5667" t="s">
        <v>136</v>
      </c>
      <c r="J5667" t="s">
        <v>137</v>
      </c>
      <c r="K5667" t="s">
        <v>138</v>
      </c>
      <c r="L5667" t="s">
        <v>16303</v>
      </c>
      <c r="M5667" t="s">
        <v>16304</v>
      </c>
      <c r="N5667">
        <v>2.1144444440000001</v>
      </c>
      <c r="O5667">
        <v>0</v>
      </c>
      <c r="P5667">
        <v>185</v>
      </c>
      <c r="Q5667">
        <v>0</v>
      </c>
      <c r="R5667">
        <v>0</v>
      </c>
      <c r="S5667">
        <v>0</v>
      </c>
      <c r="T5667">
        <v>15</v>
      </c>
      <c r="U5667">
        <v>0</v>
      </c>
      <c r="V5667">
        <v>0</v>
      </c>
      <c r="W5667">
        <v>0</v>
      </c>
      <c r="X5667">
        <v>77.472363727198328</v>
      </c>
      <c r="Y5667">
        <v>0</v>
      </c>
      <c r="Z5667">
        <v>0</v>
      </c>
      <c r="AA5667">
        <v>0</v>
      </c>
      <c r="AB5667">
        <v>94.281954998544194</v>
      </c>
      <c r="AC5667">
        <v>0</v>
      </c>
      <c r="AD5667">
        <v>0</v>
      </c>
      <c r="AE5667">
        <v>171.75431872574251</v>
      </c>
    </row>
    <row r="5668" spans="1:31" x14ac:dyDescent="0.25">
      <c r="A5668">
        <v>2392553</v>
      </c>
      <c r="B5668">
        <v>1</v>
      </c>
      <c r="C5668" t="s">
        <v>80</v>
      </c>
      <c r="D5668" t="s">
        <v>101</v>
      </c>
      <c r="E5668" t="s">
        <v>157</v>
      </c>
      <c r="F5668" t="s">
        <v>15823</v>
      </c>
      <c r="G5668" t="s">
        <v>134</v>
      </c>
      <c r="H5668" t="s">
        <v>135</v>
      </c>
      <c r="I5668" t="s">
        <v>136</v>
      </c>
      <c r="J5668" t="s">
        <v>137</v>
      </c>
      <c r="K5668" t="s">
        <v>138</v>
      </c>
      <c r="L5668" t="s">
        <v>16305</v>
      </c>
      <c r="M5668" t="s">
        <v>16306</v>
      </c>
      <c r="N5668">
        <v>8.011111111</v>
      </c>
      <c r="O5668">
        <v>0</v>
      </c>
      <c r="P5668">
        <v>213</v>
      </c>
      <c r="Q5668">
        <v>0</v>
      </c>
      <c r="R5668">
        <v>0</v>
      </c>
      <c r="S5668">
        <v>0</v>
      </c>
      <c r="T5668">
        <v>11</v>
      </c>
      <c r="U5668">
        <v>0</v>
      </c>
      <c r="V5668">
        <v>0</v>
      </c>
      <c r="W5668">
        <v>0</v>
      </c>
      <c r="X5668">
        <v>308.58269442168518</v>
      </c>
      <c r="Y5668">
        <v>0</v>
      </c>
      <c r="Z5668">
        <v>0</v>
      </c>
      <c r="AA5668">
        <v>0</v>
      </c>
      <c r="AB5668">
        <v>66.036538644648218</v>
      </c>
      <c r="AC5668">
        <v>0</v>
      </c>
      <c r="AD5668">
        <v>0</v>
      </c>
      <c r="AE5668">
        <v>374.61923306633338</v>
      </c>
    </row>
    <row r="5669" spans="1:31" x14ac:dyDescent="0.25">
      <c r="A5669">
        <v>2392676</v>
      </c>
      <c r="B5669">
        <v>1</v>
      </c>
      <c r="C5669" t="s">
        <v>80</v>
      </c>
      <c r="D5669" t="s">
        <v>100</v>
      </c>
      <c r="E5669" t="s">
        <v>181</v>
      </c>
      <c r="F5669" t="s">
        <v>16307</v>
      </c>
      <c r="G5669" t="s">
        <v>183</v>
      </c>
      <c r="H5669" t="s">
        <v>135</v>
      </c>
      <c r="I5669" t="s">
        <v>136</v>
      </c>
      <c r="J5669" t="s">
        <v>137</v>
      </c>
      <c r="K5669" t="s">
        <v>163</v>
      </c>
      <c r="L5669" t="s">
        <v>16308</v>
      </c>
      <c r="M5669" t="s">
        <v>16309</v>
      </c>
      <c r="N5669">
        <v>4.6030555550000001</v>
      </c>
      <c r="O5669">
        <v>0</v>
      </c>
      <c r="P5669">
        <v>2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1.205778308790987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1.205778308790987</v>
      </c>
    </row>
    <row r="5670" spans="1:31" x14ac:dyDescent="0.25">
      <c r="A5670">
        <v>2392696</v>
      </c>
      <c r="B5670">
        <v>1</v>
      </c>
      <c r="C5670" t="s">
        <v>80</v>
      </c>
      <c r="D5670" t="s">
        <v>103</v>
      </c>
      <c r="E5670" t="s">
        <v>181</v>
      </c>
      <c r="F5670" t="s">
        <v>16310</v>
      </c>
      <c r="G5670" t="s">
        <v>580</v>
      </c>
      <c r="H5670" t="s">
        <v>135</v>
      </c>
      <c r="I5670" t="s">
        <v>136</v>
      </c>
      <c r="J5670" t="s">
        <v>137</v>
      </c>
      <c r="K5670" t="s">
        <v>163</v>
      </c>
      <c r="L5670" t="s">
        <v>16311</v>
      </c>
      <c r="M5670" t="s">
        <v>16312</v>
      </c>
      <c r="N5670">
        <v>1.113888888</v>
      </c>
      <c r="O5670">
        <v>0</v>
      </c>
      <c r="P5670">
        <v>2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0.42207587883725056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0.42207587883725056</v>
      </c>
    </row>
    <row r="5671" spans="1:31" x14ac:dyDescent="0.25">
      <c r="A5671">
        <v>2392633</v>
      </c>
      <c r="B5671">
        <v>1</v>
      </c>
      <c r="C5671" t="s">
        <v>80</v>
      </c>
      <c r="D5671" t="s">
        <v>95</v>
      </c>
      <c r="E5671" t="s">
        <v>153</v>
      </c>
      <c r="F5671" t="s">
        <v>1847</v>
      </c>
      <c r="G5671" t="s">
        <v>162</v>
      </c>
      <c r="H5671" t="s">
        <v>143</v>
      </c>
      <c r="I5671" t="s">
        <v>136</v>
      </c>
      <c r="J5671" t="s">
        <v>137</v>
      </c>
      <c r="K5671" t="s">
        <v>163</v>
      </c>
      <c r="L5671" t="s">
        <v>16313</v>
      </c>
      <c r="M5671" t="s">
        <v>16314</v>
      </c>
      <c r="N5671">
        <v>0.93305555500000004</v>
      </c>
      <c r="O5671">
        <v>0</v>
      </c>
      <c r="P5671">
        <v>97</v>
      </c>
      <c r="Q5671">
        <v>0</v>
      </c>
      <c r="R5671">
        <v>0</v>
      </c>
      <c r="S5671">
        <v>7</v>
      </c>
      <c r="T5671">
        <v>8</v>
      </c>
      <c r="U5671">
        <v>2</v>
      </c>
      <c r="V5671">
        <v>0</v>
      </c>
      <c r="W5671">
        <v>0</v>
      </c>
      <c r="X5671">
        <v>23.901812739976446</v>
      </c>
      <c r="Y5671">
        <v>0</v>
      </c>
      <c r="Z5671">
        <v>0</v>
      </c>
      <c r="AA5671">
        <v>80.24503965499035</v>
      </c>
      <c r="AB5671">
        <v>6.7982429464927838</v>
      </c>
      <c r="AC5671">
        <v>300.48527586946699</v>
      </c>
      <c r="AD5671">
        <v>0</v>
      </c>
      <c r="AE5671">
        <v>411.43037121092658</v>
      </c>
    </row>
    <row r="5672" spans="1:31" x14ac:dyDescent="0.25">
      <c r="A5672">
        <v>2392739</v>
      </c>
      <c r="B5672">
        <v>1</v>
      </c>
      <c r="C5672" t="s">
        <v>80</v>
      </c>
      <c r="D5672" t="s">
        <v>95</v>
      </c>
      <c r="E5672" t="s">
        <v>153</v>
      </c>
      <c r="F5672" t="s">
        <v>16315</v>
      </c>
      <c r="G5672" t="s">
        <v>162</v>
      </c>
      <c r="H5672" t="s">
        <v>143</v>
      </c>
      <c r="I5672" t="s">
        <v>136</v>
      </c>
      <c r="J5672" t="s">
        <v>137</v>
      </c>
      <c r="K5672" t="s">
        <v>163</v>
      </c>
      <c r="L5672" t="s">
        <v>16316</v>
      </c>
      <c r="M5672" t="s">
        <v>16317</v>
      </c>
      <c r="N5672">
        <v>0.21833333299999999</v>
      </c>
      <c r="O5672">
        <v>0</v>
      </c>
      <c r="P5672">
        <v>530</v>
      </c>
      <c r="Q5672">
        <v>0</v>
      </c>
      <c r="R5672">
        <v>0</v>
      </c>
      <c r="S5672">
        <v>3</v>
      </c>
      <c r="T5672">
        <v>29</v>
      </c>
      <c r="U5672">
        <v>1</v>
      </c>
      <c r="V5672">
        <v>0</v>
      </c>
      <c r="W5672">
        <v>0</v>
      </c>
      <c r="X5672">
        <v>18.640489818304324</v>
      </c>
      <c r="Y5672">
        <v>0</v>
      </c>
      <c r="Z5672">
        <v>0</v>
      </c>
      <c r="AA5672">
        <v>0.68169016929017334</v>
      </c>
      <c r="AB5672">
        <v>5.6437926343461937</v>
      </c>
      <c r="AC5672">
        <v>32.436637908775246</v>
      </c>
      <c r="AD5672">
        <v>0</v>
      </c>
      <c r="AE5672">
        <v>57.40261053071594</v>
      </c>
    </row>
    <row r="5673" spans="1:31" x14ac:dyDescent="0.25">
      <c r="A5673">
        <v>2392490</v>
      </c>
      <c r="B5673">
        <v>1</v>
      </c>
      <c r="C5673" t="s">
        <v>81</v>
      </c>
      <c r="D5673" t="s">
        <v>122</v>
      </c>
      <c r="E5673" t="s">
        <v>153</v>
      </c>
      <c r="F5673" t="s">
        <v>11599</v>
      </c>
      <c r="G5673" t="s">
        <v>162</v>
      </c>
      <c r="H5673" t="s">
        <v>143</v>
      </c>
      <c r="I5673" t="s">
        <v>136</v>
      </c>
      <c r="J5673" t="s">
        <v>137</v>
      </c>
      <c r="K5673" t="s">
        <v>163</v>
      </c>
      <c r="L5673" t="s">
        <v>16318</v>
      </c>
      <c r="M5673" t="s">
        <v>16319</v>
      </c>
      <c r="N5673">
        <v>0.66749999999999998</v>
      </c>
      <c r="O5673">
        <v>9</v>
      </c>
      <c r="P5673">
        <v>856</v>
      </c>
      <c r="Q5673">
        <v>70</v>
      </c>
      <c r="R5673">
        <v>39</v>
      </c>
      <c r="S5673">
        <v>23</v>
      </c>
      <c r="T5673">
        <v>54</v>
      </c>
      <c r="U5673">
        <v>0</v>
      </c>
      <c r="V5673">
        <v>2</v>
      </c>
      <c r="W5673">
        <v>1.2634061905545302</v>
      </c>
      <c r="X5673">
        <v>72.724912443215842</v>
      </c>
      <c r="Y5673">
        <v>39.174810253693188</v>
      </c>
      <c r="Z5673">
        <v>7.231178900866813</v>
      </c>
      <c r="AA5673">
        <v>44.906071401466917</v>
      </c>
      <c r="AB5673">
        <v>15.21228153841284</v>
      </c>
      <c r="AC5673">
        <v>0</v>
      </c>
      <c r="AD5673">
        <v>43.625058432385501</v>
      </c>
      <c r="AE5673">
        <v>224.13771916059562</v>
      </c>
    </row>
    <row r="5674" spans="1:31" x14ac:dyDescent="0.25">
      <c r="A5674">
        <v>2392888</v>
      </c>
      <c r="B5674">
        <v>1</v>
      </c>
      <c r="C5674" t="s">
        <v>80</v>
      </c>
      <c r="D5674" t="s">
        <v>100</v>
      </c>
      <c r="E5674" t="s">
        <v>141</v>
      </c>
      <c r="F5674" t="s">
        <v>14065</v>
      </c>
      <c r="G5674" t="s">
        <v>254</v>
      </c>
      <c r="H5674" t="s">
        <v>143</v>
      </c>
      <c r="I5674" t="s">
        <v>136</v>
      </c>
      <c r="J5674" t="s">
        <v>137</v>
      </c>
      <c r="K5674" t="s">
        <v>163</v>
      </c>
      <c r="L5674" t="s">
        <v>16320</v>
      </c>
      <c r="M5674" t="s">
        <v>16321</v>
      </c>
      <c r="N5674">
        <v>1.6216666660000001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23</v>
      </c>
      <c r="U5674">
        <v>0</v>
      </c>
      <c r="V5674">
        <v>9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89.67777848692414</v>
      </c>
      <c r="AC5674">
        <v>0</v>
      </c>
      <c r="AD5674">
        <v>433.51966557123393</v>
      </c>
      <c r="AE5674">
        <v>523.19744405815811</v>
      </c>
    </row>
    <row r="5675" spans="1:31" x14ac:dyDescent="0.25">
      <c r="A5675">
        <v>2392499</v>
      </c>
      <c r="B5675">
        <v>1</v>
      </c>
      <c r="C5675" t="s">
        <v>80</v>
      </c>
      <c r="D5675" t="s">
        <v>86</v>
      </c>
      <c r="E5675" t="s">
        <v>141</v>
      </c>
      <c r="F5675" t="s">
        <v>16322</v>
      </c>
      <c r="G5675" t="s">
        <v>254</v>
      </c>
      <c r="H5675" t="s">
        <v>143</v>
      </c>
      <c r="I5675" t="s">
        <v>136</v>
      </c>
      <c r="J5675" t="s">
        <v>137</v>
      </c>
      <c r="K5675" t="s">
        <v>163</v>
      </c>
      <c r="L5675" t="s">
        <v>16323</v>
      </c>
      <c r="M5675" t="s">
        <v>16324</v>
      </c>
      <c r="N5675">
        <v>0.216388888</v>
      </c>
      <c r="O5675">
        <v>0</v>
      </c>
      <c r="P5675">
        <v>209</v>
      </c>
      <c r="Q5675">
        <v>0</v>
      </c>
      <c r="R5675">
        <v>10</v>
      </c>
      <c r="S5675">
        <v>2</v>
      </c>
      <c r="T5675">
        <v>28</v>
      </c>
      <c r="U5675">
        <v>0</v>
      </c>
      <c r="V5675">
        <v>0</v>
      </c>
      <c r="W5675">
        <v>0</v>
      </c>
      <c r="X5675">
        <v>41.016410408124301</v>
      </c>
      <c r="Y5675">
        <v>0</v>
      </c>
      <c r="Z5675">
        <v>0.57445451328487496</v>
      </c>
      <c r="AA5675">
        <v>0.45097382447568879</v>
      </c>
      <c r="AB5675">
        <v>10.918712876179383</v>
      </c>
      <c r="AC5675">
        <v>0</v>
      </c>
      <c r="AD5675">
        <v>0</v>
      </c>
      <c r="AE5675">
        <v>52.960551622064251</v>
      </c>
    </row>
    <row r="5676" spans="1:31" x14ac:dyDescent="0.25">
      <c r="A5676">
        <v>2392854</v>
      </c>
      <c r="B5676">
        <v>1</v>
      </c>
      <c r="C5676" t="s">
        <v>81</v>
      </c>
      <c r="D5676" t="s">
        <v>118</v>
      </c>
      <c r="E5676" t="s">
        <v>181</v>
      </c>
      <c r="F5676" t="s">
        <v>16325</v>
      </c>
      <c r="G5676" t="s">
        <v>235</v>
      </c>
      <c r="H5676" t="s">
        <v>135</v>
      </c>
      <c r="I5676" t="s">
        <v>136</v>
      </c>
      <c r="J5676" t="s">
        <v>3</v>
      </c>
      <c r="K5676" t="s">
        <v>163</v>
      </c>
      <c r="L5676" t="s">
        <v>16326</v>
      </c>
      <c r="M5676" t="s">
        <v>16327</v>
      </c>
      <c r="N5676">
        <v>1.1125</v>
      </c>
      <c r="O5676">
        <v>0</v>
      </c>
      <c r="P5676">
        <v>15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3.0338731958083134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3.0338731958083134</v>
      </c>
    </row>
    <row r="5677" spans="1:31" x14ac:dyDescent="0.25">
      <c r="A5677">
        <v>2393017</v>
      </c>
      <c r="B5677">
        <v>1</v>
      </c>
      <c r="C5677" t="s">
        <v>81</v>
      </c>
      <c r="D5677" t="s">
        <v>121</v>
      </c>
      <c r="E5677" t="s">
        <v>279</v>
      </c>
      <c r="F5677" t="s">
        <v>911</v>
      </c>
      <c r="G5677" t="s">
        <v>162</v>
      </c>
      <c r="H5677" t="s">
        <v>143</v>
      </c>
      <c r="I5677" t="s">
        <v>136</v>
      </c>
      <c r="J5677" t="s">
        <v>137</v>
      </c>
      <c r="K5677" t="s">
        <v>163</v>
      </c>
      <c r="L5677" t="s">
        <v>16328</v>
      </c>
      <c r="M5677" t="s">
        <v>16329</v>
      </c>
      <c r="N5677">
        <v>1.425</v>
      </c>
      <c r="O5677">
        <v>0</v>
      </c>
      <c r="P5677">
        <v>526</v>
      </c>
      <c r="Q5677">
        <v>0</v>
      </c>
      <c r="R5677">
        <v>14</v>
      </c>
      <c r="S5677">
        <v>5</v>
      </c>
      <c r="T5677">
        <v>19</v>
      </c>
      <c r="U5677">
        <v>0</v>
      </c>
      <c r="V5677">
        <v>0</v>
      </c>
      <c r="W5677">
        <v>0</v>
      </c>
      <c r="X5677">
        <v>93.412326229876157</v>
      </c>
      <c r="Y5677">
        <v>0</v>
      </c>
      <c r="Z5677">
        <v>1.1359377424329113</v>
      </c>
      <c r="AA5677">
        <v>14.570391287444782</v>
      </c>
      <c r="AB5677">
        <v>4.0292077039281313</v>
      </c>
      <c r="AC5677">
        <v>0</v>
      </c>
      <c r="AD5677">
        <v>0</v>
      </c>
      <c r="AE5677">
        <v>113.14786296368199</v>
      </c>
    </row>
    <row r="5678" spans="1:31" x14ac:dyDescent="0.25">
      <c r="A5678">
        <v>2392814</v>
      </c>
      <c r="B5678">
        <v>1</v>
      </c>
      <c r="C5678" t="s">
        <v>80</v>
      </c>
      <c r="D5678" t="s">
        <v>103</v>
      </c>
      <c r="E5678" t="s">
        <v>153</v>
      </c>
      <c r="F5678" t="s">
        <v>1874</v>
      </c>
      <c r="G5678" t="s">
        <v>254</v>
      </c>
      <c r="H5678" t="s">
        <v>143</v>
      </c>
      <c r="I5678" t="s">
        <v>136</v>
      </c>
      <c r="J5678" t="s">
        <v>137</v>
      </c>
      <c r="K5678" t="s">
        <v>163</v>
      </c>
      <c r="L5678" t="s">
        <v>16330</v>
      </c>
      <c r="M5678" t="s">
        <v>16331</v>
      </c>
      <c r="N5678">
        <v>0.54166666600000002</v>
      </c>
      <c r="O5678">
        <v>15</v>
      </c>
      <c r="P5678">
        <v>5612</v>
      </c>
      <c r="Q5678">
        <v>21</v>
      </c>
      <c r="R5678">
        <v>117</v>
      </c>
      <c r="S5678">
        <v>17</v>
      </c>
      <c r="T5678">
        <v>741</v>
      </c>
      <c r="U5678">
        <v>4</v>
      </c>
      <c r="V5678">
        <v>0</v>
      </c>
      <c r="W5678">
        <v>5.1761286462339999</v>
      </c>
      <c r="X5678">
        <v>653.96185454678869</v>
      </c>
      <c r="Y5678">
        <v>69.834427508740376</v>
      </c>
      <c r="Z5678">
        <v>22.303007164022009</v>
      </c>
      <c r="AA5678">
        <v>42.083670881105753</v>
      </c>
      <c r="AB5678">
        <v>388.70251302452385</v>
      </c>
      <c r="AC5678">
        <v>216.888937106985</v>
      </c>
      <c r="AD5678">
        <v>0</v>
      </c>
      <c r="AE5678">
        <v>1398.9505388783996</v>
      </c>
    </row>
    <row r="5679" spans="1:31" x14ac:dyDescent="0.25">
      <c r="A5679">
        <v>2392622</v>
      </c>
      <c r="B5679">
        <v>1</v>
      </c>
      <c r="C5679" t="s">
        <v>80</v>
      </c>
      <c r="D5679" t="s">
        <v>107</v>
      </c>
      <c r="E5679" t="s">
        <v>153</v>
      </c>
      <c r="F5679" t="s">
        <v>16332</v>
      </c>
      <c r="G5679" t="s">
        <v>134</v>
      </c>
      <c r="H5679" t="s">
        <v>143</v>
      </c>
      <c r="I5679" t="s">
        <v>136</v>
      </c>
      <c r="J5679" t="s">
        <v>137</v>
      </c>
      <c r="K5679" t="s">
        <v>138</v>
      </c>
      <c r="L5679" t="s">
        <v>16333</v>
      </c>
      <c r="M5679" t="s">
        <v>16334</v>
      </c>
      <c r="N5679">
        <v>7.1663888880000002</v>
      </c>
      <c r="O5679">
        <v>0</v>
      </c>
      <c r="P5679">
        <v>3366</v>
      </c>
      <c r="Q5679">
        <v>0</v>
      </c>
      <c r="R5679">
        <v>5</v>
      </c>
      <c r="S5679">
        <v>2</v>
      </c>
      <c r="T5679">
        <v>255</v>
      </c>
      <c r="U5679">
        <v>0</v>
      </c>
      <c r="V5679">
        <v>1</v>
      </c>
      <c r="W5679">
        <v>0</v>
      </c>
      <c r="X5679">
        <v>2878.8179519279297</v>
      </c>
      <c r="Y5679">
        <v>0</v>
      </c>
      <c r="Z5679">
        <v>9.157209066110525</v>
      </c>
      <c r="AA5679">
        <v>270.94350658225954</v>
      </c>
      <c r="AB5679">
        <v>1481.1220869269375</v>
      </c>
      <c r="AC5679">
        <v>0</v>
      </c>
      <c r="AD5679">
        <v>4.5098262569436205</v>
      </c>
      <c r="AE5679">
        <v>4644.5505807601812</v>
      </c>
    </row>
    <row r="5680" spans="1:31" x14ac:dyDescent="0.25">
      <c r="A5680">
        <v>2392954</v>
      </c>
      <c r="B5680">
        <v>1</v>
      </c>
      <c r="C5680" t="s">
        <v>80</v>
      </c>
      <c r="D5680" t="s">
        <v>87</v>
      </c>
      <c r="E5680" t="s">
        <v>181</v>
      </c>
      <c r="F5680" t="s">
        <v>16335</v>
      </c>
      <c r="G5680" t="s">
        <v>183</v>
      </c>
      <c r="H5680" t="s">
        <v>135</v>
      </c>
      <c r="I5680" t="s">
        <v>136</v>
      </c>
      <c r="J5680" t="s">
        <v>137</v>
      </c>
      <c r="K5680" t="s">
        <v>163</v>
      </c>
      <c r="L5680" t="s">
        <v>16336</v>
      </c>
      <c r="M5680" t="s">
        <v>16337</v>
      </c>
      <c r="N5680">
        <v>0.709166666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2</v>
      </c>
      <c r="U5680">
        <v>0</v>
      </c>
      <c r="V5680">
        <v>0</v>
      </c>
      <c r="W5680">
        <v>0</v>
      </c>
      <c r="X5680">
        <v>0.72480953413524007</v>
      </c>
      <c r="Y5680">
        <v>0</v>
      </c>
      <c r="Z5680">
        <v>0</v>
      </c>
      <c r="AA5680">
        <v>0</v>
      </c>
      <c r="AB5680">
        <v>1.1492001981870665</v>
      </c>
      <c r="AC5680">
        <v>0</v>
      </c>
      <c r="AD5680">
        <v>0</v>
      </c>
      <c r="AE5680">
        <v>1.8740097323223066</v>
      </c>
    </row>
    <row r="5681" spans="1:31" x14ac:dyDescent="0.25">
      <c r="A5681">
        <v>2392708</v>
      </c>
      <c r="B5681">
        <v>1</v>
      </c>
      <c r="C5681" t="s">
        <v>81</v>
      </c>
      <c r="D5681" t="s">
        <v>118</v>
      </c>
      <c r="E5681" t="s">
        <v>181</v>
      </c>
      <c r="F5681" t="s">
        <v>16338</v>
      </c>
      <c r="G5681" t="s">
        <v>224</v>
      </c>
      <c r="H5681" t="s">
        <v>135</v>
      </c>
      <c r="I5681" t="s">
        <v>136</v>
      </c>
      <c r="J5681" t="s">
        <v>137</v>
      </c>
      <c r="K5681" t="s">
        <v>163</v>
      </c>
      <c r="L5681" t="s">
        <v>16339</v>
      </c>
      <c r="M5681" t="s">
        <v>16340</v>
      </c>
      <c r="N5681">
        <v>0.74777777700000003</v>
      </c>
      <c r="O5681">
        <v>0</v>
      </c>
      <c r="P5681">
        <v>14</v>
      </c>
      <c r="Q5681">
        <v>0</v>
      </c>
      <c r="R5681">
        <v>0</v>
      </c>
      <c r="S5681">
        <v>0</v>
      </c>
      <c r="T5681">
        <v>1</v>
      </c>
      <c r="U5681">
        <v>0</v>
      </c>
      <c r="V5681">
        <v>0</v>
      </c>
      <c r="W5681">
        <v>0</v>
      </c>
      <c r="X5681">
        <v>2.9474374234747516</v>
      </c>
      <c r="Y5681">
        <v>0</v>
      </c>
      <c r="Z5681">
        <v>0</v>
      </c>
      <c r="AA5681">
        <v>0</v>
      </c>
      <c r="AB5681">
        <v>0.17580341318898945</v>
      </c>
      <c r="AC5681">
        <v>0</v>
      </c>
      <c r="AD5681">
        <v>0</v>
      </c>
      <c r="AE5681">
        <v>3.123240836663741</v>
      </c>
    </row>
    <row r="5682" spans="1:31" x14ac:dyDescent="0.25">
      <c r="A5682">
        <v>2392662</v>
      </c>
      <c r="B5682">
        <v>1</v>
      </c>
      <c r="C5682" t="s">
        <v>80</v>
      </c>
      <c r="D5682" t="s">
        <v>92</v>
      </c>
      <c r="E5682" t="s">
        <v>153</v>
      </c>
      <c r="F5682" t="s">
        <v>16341</v>
      </c>
      <c r="G5682" t="s">
        <v>134</v>
      </c>
      <c r="H5682" t="s">
        <v>143</v>
      </c>
      <c r="I5682" t="s">
        <v>136</v>
      </c>
      <c r="J5682" t="s">
        <v>137</v>
      </c>
      <c r="K5682" t="s">
        <v>138</v>
      </c>
      <c r="L5682" t="s">
        <v>16342</v>
      </c>
      <c r="M5682" t="s">
        <v>16343</v>
      </c>
      <c r="N5682">
        <v>3.0330555549999998</v>
      </c>
      <c r="O5682">
        <v>0</v>
      </c>
      <c r="P5682">
        <v>1164</v>
      </c>
      <c r="Q5682">
        <v>0</v>
      </c>
      <c r="R5682">
        <v>7</v>
      </c>
      <c r="S5682">
        <v>3</v>
      </c>
      <c r="T5682">
        <v>73</v>
      </c>
      <c r="U5682">
        <v>0</v>
      </c>
      <c r="V5682">
        <v>0</v>
      </c>
      <c r="W5682">
        <v>0</v>
      </c>
      <c r="X5682">
        <v>384.18568894068579</v>
      </c>
      <c r="Y5682">
        <v>0</v>
      </c>
      <c r="Z5682">
        <v>1.9937371327443698</v>
      </c>
      <c r="AA5682">
        <v>86.415253726291382</v>
      </c>
      <c r="AB5682">
        <v>119.45091461359912</v>
      </c>
      <c r="AC5682">
        <v>0</v>
      </c>
      <c r="AD5682">
        <v>0</v>
      </c>
      <c r="AE5682">
        <v>592.0455944133206</v>
      </c>
    </row>
    <row r="5683" spans="1:31" x14ac:dyDescent="0.25">
      <c r="A5683">
        <v>2392960</v>
      </c>
      <c r="B5683">
        <v>1</v>
      </c>
      <c r="C5683" t="s">
        <v>81</v>
      </c>
      <c r="D5683" t="s">
        <v>120</v>
      </c>
      <c r="E5683" t="s">
        <v>279</v>
      </c>
      <c r="F5683" t="s">
        <v>3617</v>
      </c>
      <c r="G5683" t="s">
        <v>162</v>
      </c>
      <c r="H5683" t="s">
        <v>143</v>
      </c>
      <c r="I5683" t="s">
        <v>136</v>
      </c>
      <c r="J5683" t="s">
        <v>137</v>
      </c>
      <c r="K5683" t="s">
        <v>163</v>
      </c>
      <c r="L5683" t="s">
        <v>16344</v>
      </c>
      <c r="M5683" t="s">
        <v>16345</v>
      </c>
      <c r="N5683">
        <v>0.49055555499999998</v>
      </c>
      <c r="O5683">
        <v>0</v>
      </c>
      <c r="P5683">
        <v>0</v>
      </c>
      <c r="Q5683">
        <v>42</v>
      </c>
      <c r="R5683">
        <v>0</v>
      </c>
      <c r="S5683">
        <v>7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8.1307879542329733</v>
      </c>
      <c r="Z5683">
        <v>0</v>
      </c>
      <c r="AA5683">
        <v>2.384837563533527</v>
      </c>
      <c r="AB5683">
        <v>0</v>
      </c>
      <c r="AC5683">
        <v>0</v>
      </c>
      <c r="AD5683">
        <v>0</v>
      </c>
      <c r="AE5683">
        <v>10.5156255177665</v>
      </c>
    </row>
    <row r="5684" spans="1:31" x14ac:dyDescent="0.25">
      <c r="A5684">
        <v>2392516</v>
      </c>
      <c r="B5684">
        <v>1</v>
      </c>
      <c r="C5684" t="s">
        <v>80</v>
      </c>
      <c r="D5684" t="s">
        <v>109</v>
      </c>
      <c r="E5684" t="s">
        <v>132</v>
      </c>
      <c r="F5684" t="s">
        <v>16346</v>
      </c>
      <c r="G5684" t="s">
        <v>1235</v>
      </c>
      <c r="H5684" t="s">
        <v>135</v>
      </c>
      <c r="I5684" t="s">
        <v>136</v>
      </c>
      <c r="J5684" t="s">
        <v>5</v>
      </c>
      <c r="K5684" t="s">
        <v>163</v>
      </c>
      <c r="L5684" t="s">
        <v>16347</v>
      </c>
      <c r="M5684" t="s">
        <v>16348</v>
      </c>
      <c r="N5684">
        <v>1.8561111109999999</v>
      </c>
      <c r="O5684">
        <v>0</v>
      </c>
      <c r="P5684">
        <v>74</v>
      </c>
      <c r="Q5684">
        <v>0</v>
      </c>
      <c r="R5684">
        <v>0</v>
      </c>
      <c r="S5684">
        <v>0</v>
      </c>
      <c r="T5684">
        <v>9</v>
      </c>
      <c r="U5684">
        <v>0</v>
      </c>
      <c r="V5684">
        <v>0</v>
      </c>
      <c r="W5684">
        <v>0</v>
      </c>
      <c r="X5684">
        <v>17.892216750140616</v>
      </c>
      <c r="Y5684">
        <v>0</v>
      </c>
      <c r="Z5684">
        <v>0</v>
      </c>
      <c r="AA5684">
        <v>0</v>
      </c>
      <c r="AB5684">
        <v>2.4946728970221801</v>
      </c>
      <c r="AC5684">
        <v>0</v>
      </c>
      <c r="AD5684">
        <v>0</v>
      </c>
      <c r="AE5684">
        <v>20.386889647162796</v>
      </c>
    </row>
    <row r="5685" spans="1:31" x14ac:dyDescent="0.25">
      <c r="A5685">
        <v>2392605</v>
      </c>
      <c r="B5685">
        <v>1</v>
      </c>
      <c r="C5685" t="s">
        <v>81</v>
      </c>
      <c r="D5685" t="s">
        <v>114</v>
      </c>
      <c r="E5685" t="s">
        <v>325</v>
      </c>
      <c r="F5685" t="s">
        <v>16349</v>
      </c>
      <c r="G5685" t="s">
        <v>162</v>
      </c>
      <c r="H5685" t="s">
        <v>143</v>
      </c>
      <c r="I5685" t="s">
        <v>136</v>
      </c>
      <c r="J5685" t="s">
        <v>137</v>
      </c>
      <c r="K5685" t="s">
        <v>163</v>
      </c>
      <c r="L5685" t="s">
        <v>16350</v>
      </c>
      <c r="M5685" t="s">
        <v>16351</v>
      </c>
      <c r="N5685">
        <v>0.74611111100000005</v>
      </c>
      <c r="O5685">
        <v>0</v>
      </c>
      <c r="P5685">
        <v>8773</v>
      </c>
      <c r="Q5685">
        <v>0</v>
      </c>
      <c r="R5685">
        <v>101</v>
      </c>
      <c r="S5685">
        <v>4</v>
      </c>
      <c r="T5685">
        <v>1709</v>
      </c>
      <c r="U5685">
        <v>0</v>
      </c>
      <c r="V5685">
        <v>28</v>
      </c>
      <c r="W5685">
        <v>0</v>
      </c>
      <c r="X5685">
        <v>946.50782492880376</v>
      </c>
      <c r="Y5685">
        <v>0</v>
      </c>
      <c r="Z5685">
        <v>14.681956502919467</v>
      </c>
      <c r="AA5685">
        <v>133.57335549983088</v>
      </c>
      <c r="AB5685">
        <v>852.18922880884998</v>
      </c>
      <c r="AC5685">
        <v>0</v>
      </c>
      <c r="AD5685">
        <v>1576.6380915557281</v>
      </c>
      <c r="AE5685">
        <v>3523.5904572961322</v>
      </c>
    </row>
    <row r="5686" spans="1:31" x14ac:dyDescent="0.25">
      <c r="A5686">
        <v>2392579</v>
      </c>
      <c r="B5686">
        <v>1</v>
      </c>
      <c r="C5686" t="s">
        <v>81</v>
      </c>
      <c r="D5686" t="s">
        <v>113</v>
      </c>
      <c r="E5686" t="s">
        <v>279</v>
      </c>
      <c r="F5686" t="s">
        <v>16352</v>
      </c>
      <c r="G5686" t="s">
        <v>134</v>
      </c>
      <c r="H5686" t="s">
        <v>143</v>
      </c>
      <c r="I5686" t="s">
        <v>136</v>
      </c>
      <c r="J5686" t="s">
        <v>137</v>
      </c>
      <c r="K5686" t="s">
        <v>138</v>
      </c>
      <c r="L5686" t="s">
        <v>16353</v>
      </c>
      <c r="M5686" t="s">
        <v>16354</v>
      </c>
      <c r="N5686">
        <v>7.8811111110000001</v>
      </c>
      <c r="O5686">
        <v>1</v>
      </c>
      <c r="P5686">
        <v>233</v>
      </c>
      <c r="Q5686">
        <v>95</v>
      </c>
      <c r="R5686">
        <v>191</v>
      </c>
      <c r="S5686">
        <v>7</v>
      </c>
      <c r="T5686">
        <v>14</v>
      </c>
      <c r="U5686">
        <v>1</v>
      </c>
      <c r="V5686">
        <v>0</v>
      </c>
      <c r="W5686">
        <v>0.44251708362616887</v>
      </c>
      <c r="X5686">
        <v>302.27449670563556</v>
      </c>
      <c r="Y5686">
        <v>704.89434846844699</v>
      </c>
      <c r="Z5686">
        <v>1171.4834042717446</v>
      </c>
      <c r="AA5686">
        <v>41.20756689367002</v>
      </c>
      <c r="AB5686">
        <v>103.34130466360504</v>
      </c>
      <c r="AC5686">
        <v>1168.3857062370143</v>
      </c>
      <c r="AD5686">
        <v>0</v>
      </c>
      <c r="AE5686">
        <v>3492.0293443237429</v>
      </c>
    </row>
    <row r="5687" spans="1:31" x14ac:dyDescent="0.25">
      <c r="A5687">
        <v>2392871</v>
      </c>
      <c r="B5687">
        <v>1</v>
      </c>
      <c r="C5687" t="s">
        <v>80</v>
      </c>
      <c r="D5687" t="s">
        <v>100</v>
      </c>
      <c r="E5687" t="s">
        <v>153</v>
      </c>
      <c r="F5687" t="s">
        <v>16355</v>
      </c>
      <c r="G5687" t="s">
        <v>254</v>
      </c>
      <c r="H5687" t="s">
        <v>143</v>
      </c>
      <c r="I5687" t="s">
        <v>136</v>
      </c>
      <c r="J5687" t="s">
        <v>137</v>
      </c>
      <c r="K5687" t="s">
        <v>163</v>
      </c>
      <c r="L5687" t="s">
        <v>16356</v>
      </c>
      <c r="M5687" t="s">
        <v>16357</v>
      </c>
      <c r="N5687">
        <v>0.95027777700000005</v>
      </c>
      <c r="O5687">
        <v>0</v>
      </c>
      <c r="P5687">
        <v>19</v>
      </c>
      <c r="Q5687">
        <v>1</v>
      </c>
      <c r="R5687">
        <v>12</v>
      </c>
      <c r="S5687">
        <v>8</v>
      </c>
      <c r="T5687">
        <v>533</v>
      </c>
      <c r="U5687">
        <v>11</v>
      </c>
      <c r="V5687">
        <v>109</v>
      </c>
      <c r="W5687">
        <v>0</v>
      </c>
      <c r="X5687">
        <v>4.5797130246510713</v>
      </c>
      <c r="Y5687">
        <v>1.1112994133584362</v>
      </c>
      <c r="Z5687">
        <v>18.498145199241019</v>
      </c>
      <c r="AA5687">
        <v>36.432671801302156</v>
      </c>
      <c r="AB5687">
        <v>853.1888876261396</v>
      </c>
      <c r="AC5687">
        <v>626.36815441603244</v>
      </c>
      <c r="AD5687">
        <v>3729.3347617884824</v>
      </c>
      <c r="AE5687">
        <v>5269.5136332692073</v>
      </c>
    </row>
    <row r="5688" spans="1:31" x14ac:dyDescent="0.25">
      <c r="A5688">
        <v>2392585</v>
      </c>
      <c r="B5688">
        <v>1</v>
      </c>
      <c r="C5688" t="s">
        <v>80</v>
      </c>
      <c r="D5688" t="s">
        <v>93</v>
      </c>
      <c r="E5688" t="s">
        <v>279</v>
      </c>
      <c r="F5688" t="s">
        <v>16358</v>
      </c>
      <c r="G5688" t="s">
        <v>134</v>
      </c>
      <c r="H5688" t="s">
        <v>143</v>
      </c>
      <c r="I5688" t="s">
        <v>136</v>
      </c>
      <c r="J5688" t="s">
        <v>137</v>
      </c>
      <c r="K5688" t="s">
        <v>138</v>
      </c>
      <c r="L5688" t="s">
        <v>16359</v>
      </c>
      <c r="M5688" t="s">
        <v>16360</v>
      </c>
      <c r="N5688">
        <v>2.2166666660000001</v>
      </c>
      <c r="O5688">
        <v>0</v>
      </c>
      <c r="P5688">
        <v>255</v>
      </c>
      <c r="Q5688">
        <v>1</v>
      </c>
      <c r="R5688">
        <v>36</v>
      </c>
      <c r="S5688">
        <v>3</v>
      </c>
      <c r="T5688">
        <v>69</v>
      </c>
      <c r="U5688">
        <v>0</v>
      </c>
      <c r="V5688">
        <v>0</v>
      </c>
      <c r="W5688">
        <v>0</v>
      </c>
      <c r="X5688">
        <v>150.56426138609734</v>
      </c>
      <c r="Y5688">
        <v>22.438569143769854</v>
      </c>
      <c r="Z5688">
        <v>141.33666279691658</v>
      </c>
      <c r="AA5688">
        <v>18.476898993224644</v>
      </c>
      <c r="AB5688">
        <v>122.6904357452798</v>
      </c>
      <c r="AC5688">
        <v>0</v>
      </c>
      <c r="AD5688">
        <v>0</v>
      </c>
      <c r="AE5688">
        <v>455.50682806528823</v>
      </c>
    </row>
    <row r="5689" spans="1:31" x14ac:dyDescent="0.25">
      <c r="A5689">
        <v>2392934</v>
      </c>
      <c r="B5689">
        <v>1</v>
      </c>
      <c r="C5689" t="s">
        <v>80</v>
      </c>
      <c r="D5689" t="s">
        <v>99</v>
      </c>
      <c r="E5689" t="s">
        <v>132</v>
      </c>
      <c r="F5689" t="s">
        <v>16361</v>
      </c>
      <c r="G5689" t="s">
        <v>254</v>
      </c>
      <c r="H5689" t="s">
        <v>135</v>
      </c>
      <c r="I5689" t="s">
        <v>136</v>
      </c>
      <c r="J5689" t="s">
        <v>137</v>
      </c>
      <c r="K5689" t="s">
        <v>163</v>
      </c>
      <c r="L5689" t="s">
        <v>16362</v>
      </c>
      <c r="M5689" t="s">
        <v>16363</v>
      </c>
      <c r="N5689">
        <v>0.61138888800000002</v>
      </c>
      <c r="O5689">
        <v>0</v>
      </c>
      <c r="P5689">
        <v>52</v>
      </c>
      <c r="Q5689">
        <v>0</v>
      </c>
      <c r="R5689">
        <v>1</v>
      </c>
      <c r="S5689">
        <v>0</v>
      </c>
      <c r="T5689">
        <v>45</v>
      </c>
      <c r="U5689">
        <v>0</v>
      </c>
      <c r="V5689">
        <v>1</v>
      </c>
      <c r="W5689">
        <v>0</v>
      </c>
      <c r="X5689">
        <v>6.3201970086157298</v>
      </c>
      <c r="Y5689">
        <v>0</v>
      </c>
      <c r="Z5689">
        <v>2.2216143317915556E-2</v>
      </c>
      <c r="AA5689">
        <v>0</v>
      </c>
      <c r="AB5689">
        <v>32.691597917441676</v>
      </c>
      <c r="AC5689">
        <v>0</v>
      </c>
      <c r="AD5689">
        <v>67.357031414792928</v>
      </c>
      <c r="AE5689">
        <v>106.39104248416825</v>
      </c>
    </row>
    <row r="5690" spans="1:31" x14ac:dyDescent="0.25">
      <c r="A5690">
        <v>2392974</v>
      </c>
      <c r="B5690">
        <v>1</v>
      </c>
      <c r="C5690" t="s">
        <v>80</v>
      </c>
      <c r="D5690" t="s">
        <v>96</v>
      </c>
      <c r="E5690" t="s">
        <v>279</v>
      </c>
      <c r="F5690" t="s">
        <v>6971</v>
      </c>
      <c r="G5690" t="s">
        <v>162</v>
      </c>
      <c r="H5690" t="s">
        <v>143</v>
      </c>
      <c r="I5690" t="s">
        <v>136</v>
      </c>
      <c r="J5690" t="s">
        <v>137</v>
      </c>
      <c r="K5690" t="s">
        <v>163</v>
      </c>
      <c r="L5690" t="s">
        <v>16364</v>
      </c>
      <c r="M5690" t="s">
        <v>16365</v>
      </c>
      <c r="N5690">
        <v>0.245</v>
      </c>
      <c r="O5690">
        <v>0</v>
      </c>
      <c r="P5690">
        <v>284</v>
      </c>
      <c r="Q5690">
        <v>11</v>
      </c>
      <c r="R5690">
        <v>29</v>
      </c>
      <c r="S5690">
        <v>7</v>
      </c>
      <c r="T5690">
        <v>51</v>
      </c>
      <c r="U5690">
        <v>2</v>
      </c>
      <c r="V5690">
        <v>0</v>
      </c>
      <c r="W5690">
        <v>0</v>
      </c>
      <c r="X5690">
        <v>22.01412545611786</v>
      </c>
      <c r="Y5690">
        <v>1.0690298046536499</v>
      </c>
      <c r="Z5690">
        <v>2.3697615572426947</v>
      </c>
      <c r="AA5690">
        <v>2.4524803419456198</v>
      </c>
      <c r="AB5690">
        <v>5.6701924842786298</v>
      </c>
      <c r="AC5690">
        <v>34.395860471065554</v>
      </c>
      <c r="AD5690">
        <v>0</v>
      </c>
      <c r="AE5690">
        <v>67.971450115304009</v>
      </c>
    </row>
    <row r="5691" spans="1:31" x14ac:dyDescent="0.25">
      <c r="A5691">
        <v>2392502</v>
      </c>
      <c r="B5691">
        <v>1</v>
      </c>
      <c r="C5691" t="s">
        <v>80</v>
      </c>
      <c r="D5691" t="s">
        <v>93</v>
      </c>
      <c r="E5691" t="s">
        <v>153</v>
      </c>
      <c r="F5691" t="s">
        <v>10946</v>
      </c>
      <c r="G5691" t="s">
        <v>162</v>
      </c>
      <c r="H5691" t="s">
        <v>143</v>
      </c>
      <c r="I5691" t="s">
        <v>136</v>
      </c>
      <c r="J5691" t="s">
        <v>137</v>
      </c>
      <c r="K5691" t="s">
        <v>163</v>
      </c>
      <c r="L5691" t="s">
        <v>16366</v>
      </c>
      <c r="M5691" t="s">
        <v>16367</v>
      </c>
      <c r="N5691">
        <v>0.104444444</v>
      </c>
      <c r="O5691">
        <v>0</v>
      </c>
      <c r="P5691">
        <v>1654</v>
      </c>
      <c r="Q5691">
        <v>35</v>
      </c>
      <c r="R5691">
        <v>161</v>
      </c>
      <c r="S5691">
        <v>15</v>
      </c>
      <c r="T5691">
        <v>247</v>
      </c>
      <c r="U5691">
        <v>1</v>
      </c>
      <c r="V5691">
        <v>1</v>
      </c>
      <c r="W5691">
        <v>0</v>
      </c>
      <c r="X5691">
        <v>26.776256509082724</v>
      </c>
      <c r="Y5691">
        <v>8.795583951605531</v>
      </c>
      <c r="Z5691">
        <v>21.390952010092203</v>
      </c>
      <c r="AA5691">
        <v>6.3357791888393962</v>
      </c>
      <c r="AB5691">
        <v>14.082027310604138</v>
      </c>
      <c r="AC5691">
        <v>14.544885605555045</v>
      </c>
      <c r="AD5691">
        <v>1.3615626962586667</v>
      </c>
      <c r="AE5691">
        <v>93.287047272037697</v>
      </c>
    </row>
    <row r="5692" spans="1:31" x14ac:dyDescent="0.25">
      <c r="A5692">
        <v>2392705</v>
      </c>
      <c r="B5692">
        <v>1</v>
      </c>
      <c r="C5692" t="s">
        <v>81</v>
      </c>
      <c r="D5692" t="s">
        <v>121</v>
      </c>
      <c r="E5692" t="s">
        <v>141</v>
      </c>
      <c r="F5692" t="s">
        <v>16368</v>
      </c>
      <c r="G5692" t="s">
        <v>162</v>
      </c>
      <c r="H5692" t="s">
        <v>143</v>
      </c>
      <c r="I5692" t="s">
        <v>136</v>
      </c>
      <c r="J5692" t="s">
        <v>137</v>
      </c>
      <c r="K5692" t="s">
        <v>163</v>
      </c>
      <c r="L5692" t="s">
        <v>16369</v>
      </c>
      <c r="M5692" t="s">
        <v>16370</v>
      </c>
      <c r="N5692">
        <v>0.52361111100000002</v>
      </c>
      <c r="O5692">
        <v>0</v>
      </c>
      <c r="P5692">
        <v>1121</v>
      </c>
      <c r="Q5692">
        <v>0</v>
      </c>
      <c r="R5692">
        <v>170</v>
      </c>
      <c r="S5692">
        <v>0</v>
      </c>
      <c r="T5692">
        <v>328</v>
      </c>
      <c r="U5692">
        <v>1</v>
      </c>
      <c r="V5692">
        <v>1</v>
      </c>
      <c r="W5692">
        <v>0</v>
      </c>
      <c r="X5692">
        <v>93.321761701675243</v>
      </c>
      <c r="Y5692">
        <v>0</v>
      </c>
      <c r="Z5692">
        <v>8.2158357519792666</v>
      </c>
      <c r="AA5692">
        <v>0</v>
      </c>
      <c r="AB5692">
        <v>97.830305211149806</v>
      </c>
      <c r="AC5692">
        <v>79.448957851846913</v>
      </c>
      <c r="AD5692">
        <v>91.218501504301159</v>
      </c>
      <c r="AE5692">
        <v>370.03536202095239</v>
      </c>
    </row>
    <row r="5693" spans="1:31" x14ac:dyDescent="0.25">
      <c r="A5693">
        <v>2392911</v>
      </c>
      <c r="B5693">
        <v>1</v>
      </c>
      <c r="C5693" t="s">
        <v>80</v>
      </c>
      <c r="D5693" t="s">
        <v>92</v>
      </c>
      <c r="E5693" t="s">
        <v>279</v>
      </c>
      <c r="F5693" t="s">
        <v>16371</v>
      </c>
      <c r="G5693" t="s">
        <v>162</v>
      </c>
      <c r="H5693" t="s">
        <v>143</v>
      </c>
      <c r="I5693" t="s">
        <v>136</v>
      </c>
      <c r="J5693" t="s">
        <v>137</v>
      </c>
      <c r="K5693" t="s">
        <v>163</v>
      </c>
      <c r="L5693" t="s">
        <v>16372</v>
      </c>
      <c r="M5693" t="s">
        <v>16373</v>
      </c>
      <c r="N5693">
        <v>1.0902777770000001</v>
      </c>
      <c r="O5693">
        <v>0</v>
      </c>
      <c r="P5693">
        <v>87</v>
      </c>
      <c r="Q5693">
        <v>0</v>
      </c>
      <c r="R5693">
        <v>1</v>
      </c>
      <c r="S5693">
        <v>0</v>
      </c>
      <c r="T5693">
        <v>15</v>
      </c>
      <c r="U5693">
        <v>0</v>
      </c>
      <c r="V5693">
        <v>0</v>
      </c>
      <c r="W5693">
        <v>0</v>
      </c>
      <c r="X5693">
        <v>22.79613116109223</v>
      </c>
      <c r="Y5693">
        <v>0</v>
      </c>
      <c r="Z5693">
        <v>0</v>
      </c>
      <c r="AA5693">
        <v>0</v>
      </c>
      <c r="AB5693">
        <v>8.3195511699091647</v>
      </c>
      <c r="AC5693">
        <v>0</v>
      </c>
      <c r="AD5693">
        <v>0</v>
      </c>
      <c r="AE5693">
        <v>31.115682331001395</v>
      </c>
    </row>
    <row r="5694" spans="1:31" x14ac:dyDescent="0.25">
      <c r="A5694">
        <v>2392519</v>
      </c>
      <c r="B5694">
        <v>1</v>
      </c>
      <c r="C5694" t="s">
        <v>80</v>
      </c>
      <c r="D5694" t="s">
        <v>103</v>
      </c>
      <c r="E5694" t="s">
        <v>325</v>
      </c>
      <c r="F5694" t="s">
        <v>4802</v>
      </c>
      <c r="G5694" t="s">
        <v>220</v>
      </c>
      <c r="H5694" t="s">
        <v>143</v>
      </c>
      <c r="I5694" t="s">
        <v>136</v>
      </c>
      <c r="J5694" t="s">
        <v>137</v>
      </c>
      <c r="K5694" t="s">
        <v>138</v>
      </c>
      <c r="L5694" t="s">
        <v>16374</v>
      </c>
      <c r="M5694" t="s">
        <v>16375</v>
      </c>
      <c r="N5694">
        <v>0.29888888800000002</v>
      </c>
      <c r="O5694">
        <v>1</v>
      </c>
      <c r="P5694">
        <v>1650</v>
      </c>
      <c r="Q5694">
        <v>36</v>
      </c>
      <c r="R5694">
        <v>178</v>
      </c>
      <c r="S5694">
        <v>18</v>
      </c>
      <c r="T5694">
        <v>196</v>
      </c>
      <c r="U5694">
        <v>2</v>
      </c>
      <c r="V5694">
        <v>0</v>
      </c>
      <c r="W5694">
        <v>3.7573540654705549E-2</v>
      </c>
      <c r="X5694">
        <v>90.269161473653256</v>
      </c>
      <c r="Y5694">
        <v>18.283931483251653</v>
      </c>
      <c r="Z5694">
        <v>42.205600302781477</v>
      </c>
      <c r="AA5694">
        <v>11.533000183685797</v>
      </c>
      <c r="AB5694">
        <v>29.977222655459187</v>
      </c>
      <c r="AC5694">
        <v>87.331515923880133</v>
      </c>
      <c r="AD5694">
        <v>0</v>
      </c>
      <c r="AE5694">
        <v>279.63800556336622</v>
      </c>
    </row>
    <row r="5695" spans="1:31" x14ac:dyDescent="0.25">
      <c r="A5695">
        <v>2392937</v>
      </c>
      <c r="B5695">
        <v>1</v>
      </c>
      <c r="C5695" t="s">
        <v>80</v>
      </c>
      <c r="D5695" t="s">
        <v>106</v>
      </c>
      <c r="E5695" t="s">
        <v>132</v>
      </c>
      <c r="F5695" t="s">
        <v>2225</v>
      </c>
      <c r="G5695" t="s">
        <v>187</v>
      </c>
      <c r="H5695" t="s">
        <v>135</v>
      </c>
      <c r="I5695" t="s">
        <v>136</v>
      </c>
      <c r="J5695" t="s">
        <v>137</v>
      </c>
      <c r="K5695" t="s">
        <v>163</v>
      </c>
      <c r="L5695" t="s">
        <v>16376</v>
      </c>
      <c r="M5695" t="s">
        <v>16377</v>
      </c>
      <c r="N5695">
        <v>1.6627777770000001</v>
      </c>
      <c r="O5695">
        <v>0</v>
      </c>
      <c r="P5695">
        <v>20</v>
      </c>
      <c r="Q5695">
        <v>0</v>
      </c>
      <c r="R5695">
        <v>11</v>
      </c>
      <c r="S5695">
        <v>0</v>
      </c>
      <c r="T5695">
        <v>4</v>
      </c>
      <c r="U5695">
        <v>0</v>
      </c>
      <c r="V5695">
        <v>0</v>
      </c>
      <c r="W5695">
        <v>0</v>
      </c>
      <c r="X5695">
        <v>3.7194277761168033</v>
      </c>
      <c r="Y5695">
        <v>0</v>
      </c>
      <c r="Z5695">
        <v>0.23314254297252887</v>
      </c>
      <c r="AA5695">
        <v>0</v>
      </c>
      <c r="AB5695">
        <v>7.0790059115377769E-3</v>
      </c>
      <c r="AC5695">
        <v>0</v>
      </c>
      <c r="AD5695">
        <v>0</v>
      </c>
      <c r="AE5695">
        <v>3.95964932500087</v>
      </c>
    </row>
    <row r="5696" spans="1:31" x14ac:dyDescent="0.25">
      <c r="A5696">
        <v>2408520</v>
      </c>
      <c r="B5696">
        <v>1</v>
      </c>
      <c r="C5696" t="s">
        <v>80</v>
      </c>
      <c r="D5696" t="s">
        <v>97</v>
      </c>
      <c r="E5696" t="s">
        <v>141</v>
      </c>
      <c r="F5696" t="s">
        <v>5379</v>
      </c>
      <c r="G5696" t="s">
        <v>162</v>
      </c>
      <c r="H5696" t="s">
        <v>143</v>
      </c>
      <c r="I5696" t="s">
        <v>136</v>
      </c>
      <c r="J5696" t="s">
        <v>137</v>
      </c>
      <c r="K5696" t="s">
        <v>163</v>
      </c>
      <c r="L5696" t="s">
        <v>16378</v>
      </c>
      <c r="M5696" t="s">
        <v>16379</v>
      </c>
      <c r="N5696">
        <v>0.21666666600000001</v>
      </c>
      <c r="O5696">
        <v>24</v>
      </c>
      <c r="P5696">
        <v>247</v>
      </c>
      <c r="Q5696">
        <v>0</v>
      </c>
      <c r="R5696">
        <v>50</v>
      </c>
      <c r="S5696">
        <v>8</v>
      </c>
      <c r="T5696">
        <v>36</v>
      </c>
      <c r="U5696">
        <v>0</v>
      </c>
      <c r="V5696">
        <v>0</v>
      </c>
      <c r="W5696">
        <v>44.690911058939385</v>
      </c>
      <c r="X5696">
        <v>70.169058519665811</v>
      </c>
      <c r="Y5696">
        <v>0</v>
      </c>
      <c r="Z5696">
        <v>8.5834605677253357</v>
      </c>
      <c r="AA5696">
        <v>18.636910707408934</v>
      </c>
      <c r="AB5696">
        <v>9.223924537283084</v>
      </c>
      <c r="AC5696">
        <v>0</v>
      </c>
      <c r="AD5696">
        <v>0</v>
      </c>
      <c r="AE5696">
        <v>151.30426539102257</v>
      </c>
    </row>
    <row r="5697" spans="1:31" x14ac:dyDescent="0.25">
      <c r="A5697">
        <v>2392559</v>
      </c>
      <c r="B5697">
        <v>1</v>
      </c>
      <c r="C5697" t="s">
        <v>80</v>
      </c>
      <c r="D5697" t="s">
        <v>100</v>
      </c>
      <c r="E5697" t="s">
        <v>141</v>
      </c>
      <c r="F5697" t="s">
        <v>15343</v>
      </c>
      <c r="G5697" t="s">
        <v>147</v>
      </c>
      <c r="H5697" t="s">
        <v>143</v>
      </c>
      <c r="I5697" t="s">
        <v>136</v>
      </c>
      <c r="J5697" t="s">
        <v>137</v>
      </c>
      <c r="K5697" t="s">
        <v>138</v>
      </c>
      <c r="L5697" t="s">
        <v>16380</v>
      </c>
      <c r="M5697" t="s">
        <v>16381</v>
      </c>
      <c r="N5697">
        <v>8.0955555550000007</v>
      </c>
      <c r="O5697">
        <v>2</v>
      </c>
      <c r="P5697">
        <v>718</v>
      </c>
      <c r="Q5697">
        <v>4</v>
      </c>
      <c r="R5697">
        <v>40</v>
      </c>
      <c r="S5697">
        <v>11</v>
      </c>
      <c r="T5697">
        <v>51</v>
      </c>
      <c r="U5697">
        <v>1</v>
      </c>
      <c r="V5697">
        <v>0</v>
      </c>
      <c r="W5697">
        <v>3.6915720273109338</v>
      </c>
      <c r="X5697">
        <v>2224.0665270329237</v>
      </c>
      <c r="Y5697">
        <v>24.917151298091998</v>
      </c>
      <c r="Z5697">
        <v>324.40593803603838</v>
      </c>
      <c r="AA5697">
        <v>415.84634419524622</v>
      </c>
      <c r="AB5697">
        <v>532.74645620845877</v>
      </c>
      <c r="AC5697">
        <v>203.03957924121318</v>
      </c>
      <c r="AD5697">
        <v>0</v>
      </c>
      <c r="AE5697">
        <v>3728.7135680392835</v>
      </c>
    </row>
    <row r="5698" spans="1:31" x14ac:dyDescent="0.25">
      <c r="A5698">
        <v>2392625</v>
      </c>
      <c r="B5698">
        <v>1</v>
      </c>
      <c r="C5698" t="s">
        <v>81</v>
      </c>
      <c r="D5698" t="s">
        <v>123</v>
      </c>
      <c r="E5698" t="s">
        <v>153</v>
      </c>
      <c r="F5698" t="s">
        <v>16382</v>
      </c>
      <c r="G5698" t="s">
        <v>162</v>
      </c>
      <c r="H5698" t="s">
        <v>143</v>
      </c>
      <c r="I5698" t="s">
        <v>136</v>
      </c>
      <c r="J5698" t="s">
        <v>137</v>
      </c>
      <c r="K5698" t="s">
        <v>163</v>
      </c>
      <c r="L5698" t="s">
        <v>16383</v>
      </c>
      <c r="M5698" t="s">
        <v>16384</v>
      </c>
      <c r="N5698">
        <v>0.84472222200000002</v>
      </c>
      <c r="O5698">
        <v>1</v>
      </c>
      <c r="P5698">
        <v>0</v>
      </c>
      <c r="Q5698">
        <v>98</v>
      </c>
      <c r="R5698">
        <v>0</v>
      </c>
      <c r="S5698">
        <v>14</v>
      </c>
      <c r="T5698">
        <v>0</v>
      </c>
      <c r="U5698">
        <v>0</v>
      </c>
      <c r="V5698">
        <v>0</v>
      </c>
      <c r="W5698">
        <v>0.17274644521308052</v>
      </c>
      <c r="X5698">
        <v>0</v>
      </c>
      <c r="Y5698">
        <v>38.842977024542151</v>
      </c>
      <c r="Z5698">
        <v>0</v>
      </c>
      <c r="AA5698">
        <v>8.4703587325036587</v>
      </c>
      <c r="AB5698">
        <v>0</v>
      </c>
      <c r="AC5698">
        <v>0</v>
      </c>
      <c r="AD5698">
        <v>0</v>
      </c>
      <c r="AE5698">
        <v>47.486082202258885</v>
      </c>
    </row>
    <row r="5699" spans="1:31" x14ac:dyDescent="0.25">
      <c r="A5699">
        <v>2392980</v>
      </c>
      <c r="B5699">
        <v>1</v>
      </c>
      <c r="C5699" t="s">
        <v>80</v>
      </c>
      <c r="D5699" t="s">
        <v>85</v>
      </c>
      <c r="E5699" t="s">
        <v>181</v>
      </c>
      <c r="F5699" t="s">
        <v>16385</v>
      </c>
      <c r="G5699" t="s">
        <v>224</v>
      </c>
      <c r="H5699" t="s">
        <v>135</v>
      </c>
      <c r="I5699" t="s">
        <v>136</v>
      </c>
      <c r="J5699" t="s">
        <v>137</v>
      </c>
      <c r="K5699" t="s">
        <v>163</v>
      </c>
      <c r="L5699" t="s">
        <v>16386</v>
      </c>
      <c r="M5699" t="s">
        <v>16387</v>
      </c>
      <c r="N5699">
        <v>1.0480555549999999</v>
      </c>
      <c r="O5699">
        <v>0</v>
      </c>
      <c r="P5699">
        <v>13</v>
      </c>
      <c r="Q5699">
        <v>0</v>
      </c>
      <c r="R5699">
        <v>0</v>
      </c>
      <c r="S5699">
        <v>0</v>
      </c>
      <c r="T5699">
        <v>1</v>
      </c>
      <c r="U5699">
        <v>0</v>
      </c>
      <c r="V5699">
        <v>0</v>
      </c>
      <c r="W5699">
        <v>0</v>
      </c>
      <c r="X5699">
        <v>3.2551951745183558</v>
      </c>
      <c r="Y5699">
        <v>0</v>
      </c>
      <c r="Z5699">
        <v>0</v>
      </c>
      <c r="AA5699">
        <v>0</v>
      </c>
      <c r="AB5699">
        <v>4.1387636825843428</v>
      </c>
      <c r="AC5699">
        <v>0</v>
      </c>
      <c r="AD5699">
        <v>0</v>
      </c>
      <c r="AE5699">
        <v>7.3939588571026986</v>
      </c>
    </row>
    <row r="5700" spans="1:31" x14ac:dyDescent="0.25">
      <c r="A5700">
        <v>2392731</v>
      </c>
      <c r="B5700">
        <v>1</v>
      </c>
      <c r="C5700" t="s">
        <v>80</v>
      </c>
      <c r="D5700" t="s">
        <v>100</v>
      </c>
      <c r="E5700" t="s">
        <v>153</v>
      </c>
      <c r="F5700" t="s">
        <v>16388</v>
      </c>
      <c r="G5700" t="s">
        <v>162</v>
      </c>
      <c r="H5700" t="s">
        <v>143</v>
      </c>
      <c r="I5700" t="s">
        <v>417</v>
      </c>
      <c r="J5700" t="s">
        <v>137</v>
      </c>
      <c r="K5700" t="s">
        <v>163</v>
      </c>
      <c r="L5700" t="s">
        <v>16389</v>
      </c>
      <c r="M5700" t="s">
        <v>16390</v>
      </c>
      <c r="N5700">
        <v>0.05</v>
      </c>
      <c r="O5700">
        <v>1</v>
      </c>
      <c r="P5700">
        <v>7851</v>
      </c>
      <c r="Q5700">
        <v>0</v>
      </c>
      <c r="R5700">
        <v>84</v>
      </c>
      <c r="S5700">
        <v>10</v>
      </c>
      <c r="T5700">
        <v>765</v>
      </c>
      <c r="U5700">
        <v>0</v>
      </c>
      <c r="V5700">
        <v>0</v>
      </c>
      <c r="W5700">
        <v>0.4288843242</v>
      </c>
      <c r="X5700">
        <v>52.021899318202344</v>
      </c>
      <c r="Y5700">
        <v>0</v>
      </c>
      <c r="Z5700">
        <v>0.92661648173139999</v>
      </c>
      <c r="AA5700">
        <v>6.1270961261012999</v>
      </c>
      <c r="AB5700">
        <v>36.077116722672564</v>
      </c>
      <c r="AC5700">
        <v>0</v>
      </c>
      <c r="AD5700">
        <v>0</v>
      </c>
      <c r="AE5700">
        <v>95.581612972907607</v>
      </c>
    </row>
    <row r="5701" spans="1:31" x14ac:dyDescent="0.25">
      <c r="A5701">
        <v>2392682</v>
      </c>
      <c r="B5701">
        <v>1</v>
      </c>
      <c r="C5701" t="s">
        <v>80</v>
      </c>
      <c r="D5701" t="s">
        <v>100</v>
      </c>
      <c r="E5701" t="s">
        <v>325</v>
      </c>
      <c r="F5701" t="s">
        <v>326</v>
      </c>
      <c r="G5701" t="s">
        <v>162</v>
      </c>
      <c r="H5701" t="s">
        <v>143</v>
      </c>
      <c r="I5701" t="s">
        <v>136</v>
      </c>
      <c r="J5701" t="s">
        <v>137</v>
      </c>
      <c r="K5701" t="s">
        <v>163</v>
      </c>
      <c r="L5701" t="s">
        <v>16391</v>
      </c>
      <c r="M5701" t="s">
        <v>16392</v>
      </c>
      <c r="N5701">
        <v>0.14249999999999999</v>
      </c>
      <c r="O5701">
        <v>6</v>
      </c>
      <c r="P5701">
        <v>14354</v>
      </c>
      <c r="Q5701">
        <v>5</v>
      </c>
      <c r="R5701">
        <v>336</v>
      </c>
      <c r="S5701">
        <v>29</v>
      </c>
      <c r="T5701">
        <v>1351</v>
      </c>
      <c r="U5701">
        <v>3</v>
      </c>
      <c r="V5701">
        <v>2</v>
      </c>
      <c r="W5701">
        <v>14.746419740330655</v>
      </c>
      <c r="X5701">
        <v>294.80673928625288</v>
      </c>
      <c r="Y5701">
        <v>1.45981615264749</v>
      </c>
      <c r="Z5701">
        <v>22.584787367193805</v>
      </c>
      <c r="AA5701">
        <v>29.943241683716153</v>
      </c>
      <c r="AB5701">
        <v>189.67295097929787</v>
      </c>
      <c r="AC5701">
        <v>35.975541775501632</v>
      </c>
      <c r="AD5701">
        <v>27.713630477678848</v>
      </c>
      <c r="AE5701">
        <v>616.9031274626193</v>
      </c>
    </row>
    <row r="5702" spans="1:31" x14ac:dyDescent="0.25">
      <c r="A5702">
        <v>2392645</v>
      </c>
      <c r="B5702">
        <v>1</v>
      </c>
      <c r="C5702" t="s">
        <v>80</v>
      </c>
      <c r="D5702" t="s">
        <v>82</v>
      </c>
      <c r="E5702" t="s">
        <v>181</v>
      </c>
      <c r="F5702" t="s">
        <v>16393</v>
      </c>
      <c r="G5702" t="s">
        <v>183</v>
      </c>
      <c r="H5702" t="s">
        <v>135</v>
      </c>
      <c r="I5702" t="s">
        <v>136</v>
      </c>
      <c r="J5702" t="s">
        <v>137</v>
      </c>
      <c r="K5702" t="s">
        <v>163</v>
      </c>
      <c r="L5702" t="s">
        <v>16394</v>
      </c>
      <c r="M5702" t="s">
        <v>16395</v>
      </c>
      <c r="N5702">
        <v>1.669444444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4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6.4858365048129887</v>
      </c>
      <c r="AC5702">
        <v>0</v>
      </c>
      <c r="AD5702">
        <v>0</v>
      </c>
      <c r="AE5702">
        <v>6.4858365048129887</v>
      </c>
    </row>
    <row r="5703" spans="1:31" x14ac:dyDescent="0.25">
      <c r="A5703">
        <v>2392688</v>
      </c>
      <c r="B5703">
        <v>1</v>
      </c>
      <c r="C5703" t="s">
        <v>80</v>
      </c>
      <c r="D5703" t="s">
        <v>87</v>
      </c>
      <c r="E5703" t="s">
        <v>132</v>
      </c>
      <c r="F5703" t="s">
        <v>16396</v>
      </c>
      <c r="G5703" t="s">
        <v>134</v>
      </c>
      <c r="H5703" t="s">
        <v>135</v>
      </c>
      <c r="I5703" t="s">
        <v>136</v>
      </c>
      <c r="J5703" t="s">
        <v>137</v>
      </c>
      <c r="K5703" t="s">
        <v>138</v>
      </c>
      <c r="L5703" t="s">
        <v>16397</v>
      </c>
      <c r="M5703" t="s">
        <v>16398</v>
      </c>
      <c r="N5703">
        <v>0.73194444400000003</v>
      </c>
      <c r="O5703">
        <v>0</v>
      </c>
      <c r="P5703">
        <v>554</v>
      </c>
      <c r="Q5703">
        <v>0</v>
      </c>
      <c r="R5703">
        <v>0</v>
      </c>
      <c r="S5703">
        <v>0</v>
      </c>
      <c r="T5703">
        <v>14</v>
      </c>
      <c r="U5703">
        <v>0</v>
      </c>
      <c r="V5703">
        <v>0</v>
      </c>
      <c r="W5703">
        <v>0</v>
      </c>
      <c r="X5703">
        <v>101.81901528076956</v>
      </c>
      <c r="Y5703">
        <v>0</v>
      </c>
      <c r="Z5703">
        <v>0</v>
      </c>
      <c r="AA5703">
        <v>0</v>
      </c>
      <c r="AB5703">
        <v>11.783380657228312</v>
      </c>
      <c r="AC5703">
        <v>0</v>
      </c>
      <c r="AD5703">
        <v>0</v>
      </c>
      <c r="AE5703">
        <v>113.60239593799787</v>
      </c>
    </row>
    <row r="5704" spans="1:31" x14ac:dyDescent="0.25">
      <c r="A5704">
        <v>2392545</v>
      </c>
      <c r="B5704">
        <v>1</v>
      </c>
      <c r="C5704" t="s">
        <v>80</v>
      </c>
      <c r="D5704" t="s">
        <v>100</v>
      </c>
      <c r="E5704" t="s">
        <v>181</v>
      </c>
      <c r="F5704" t="s">
        <v>16399</v>
      </c>
      <c r="G5704" t="s">
        <v>183</v>
      </c>
      <c r="H5704" t="s">
        <v>135</v>
      </c>
      <c r="I5704" t="s">
        <v>136</v>
      </c>
      <c r="J5704" t="s">
        <v>137</v>
      </c>
      <c r="K5704" t="s">
        <v>163</v>
      </c>
      <c r="L5704" t="s">
        <v>16400</v>
      </c>
      <c r="M5704" t="s">
        <v>16401</v>
      </c>
      <c r="N5704">
        <v>3.5866666660000002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0.69219831451387492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0.69219831451387492</v>
      </c>
    </row>
    <row r="5705" spans="1:31" x14ac:dyDescent="0.25">
      <c r="A5705">
        <v>2392900</v>
      </c>
      <c r="B5705">
        <v>1</v>
      </c>
      <c r="C5705" t="s">
        <v>81</v>
      </c>
      <c r="D5705" t="s">
        <v>128</v>
      </c>
      <c r="E5705" t="s">
        <v>153</v>
      </c>
      <c r="F5705" t="s">
        <v>16402</v>
      </c>
      <c r="G5705" t="s">
        <v>162</v>
      </c>
      <c r="H5705" t="s">
        <v>143</v>
      </c>
      <c r="I5705" t="s">
        <v>136</v>
      </c>
      <c r="J5705" t="s">
        <v>137</v>
      </c>
      <c r="K5705" t="s">
        <v>163</v>
      </c>
      <c r="L5705" t="s">
        <v>16403</v>
      </c>
      <c r="M5705" t="s">
        <v>16404</v>
      </c>
      <c r="N5705">
        <v>1.4608333330000001</v>
      </c>
      <c r="O5705">
        <v>0</v>
      </c>
      <c r="P5705">
        <v>0</v>
      </c>
      <c r="Q5705">
        <v>11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11.439331268012143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11.439331268012143</v>
      </c>
    </row>
    <row r="5706" spans="1:31" x14ac:dyDescent="0.25">
      <c r="A5706">
        <v>2392946</v>
      </c>
      <c r="B5706">
        <v>1</v>
      </c>
      <c r="C5706" t="s">
        <v>81</v>
      </c>
      <c r="D5706" t="s">
        <v>120</v>
      </c>
      <c r="E5706" t="s">
        <v>279</v>
      </c>
      <c r="F5706" t="s">
        <v>16405</v>
      </c>
      <c r="G5706" t="s">
        <v>162</v>
      </c>
      <c r="H5706" t="s">
        <v>143</v>
      </c>
      <c r="I5706" t="s">
        <v>136</v>
      </c>
      <c r="J5706" t="s">
        <v>137</v>
      </c>
      <c r="K5706" t="s">
        <v>163</v>
      </c>
      <c r="L5706" t="s">
        <v>16406</v>
      </c>
      <c r="M5706" t="s">
        <v>16407</v>
      </c>
      <c r="N5706">
        <v>0.63916666600000005</v>
      </c>
      <c r="O5706">
        <v>0</v>
      </c>
      <c r="P5706">
        <v>200</v>
      </c>
      <c r="Q5706">
        <v>1</v>
      </c>
      <c r="R5706">
        <v>30</v>
      </c>
      <c r="S5706">
        <v>0</v>
      </c>
      <c r="T5706">
        <v>44</v>
      </c>
      <c r="U5706">
        <v>0</v>
      </c>
      <c r="V5706">
        <v>0</v>
      </c>
      <c r="W5706">
        <v>0</v>
      </c>
      <c r="X5706">
        <v>29.311009863728987</v>
      </c>
      <c r="Y5706">
        <v>0.88658188555238004</v>
      </c>
      <c r="Z5706">
        <v>38.214161452636048</v>
      </c>
      <c r="AA5706">
        <v>0</v>
      </c>
      <c r="AB5706">
        <v>12.10237910272236</v>
      </c>
      <c r="AC5706">
        <v>0</v>
      </c>
      <c r="AD5706">
        <v>0</v>
      </c>
      <c r="AE5706">
        <v>80.514132304639787</v>
      </c>
    </row>
    <row r="5707" spans="1:31" x14ac:dyDescent="0.25">
      <c r="A5707">
        <v>2392505</v>
      </c>
      <c r="B5707">
        <v>1</v>
      </c>
      <c r="C5707" t="s">
        <v>80</v>
      </c>
      <c r="D5707" t="s">
        <v>89</v>
      </c>
      <c r="E5707" t="s">
        <v>153</v>
      </c>
      <c r="F5707" t="s">
        <v>16408</v>
      </c>
      <c r="G5707" t="s">
        <v>220</v>
      </c>
      <c r="H5707" t="s">
        <v>143</v>
      </c>
      <c r="I5707" t="s">
        <v>136</v>
      </c>
      <c r="J5707" t="s">
        <v>137</v>
      </c>
      <c r="K5707" t="s">
        <v>163</v>
      </c>
      <c r="L5707" t="s">
        <v>16409</v>
      </c>
      <c r="M5707" t="s">
        <v>16410</v>
      </c>
      <c r="N5707">
        <v>1.429444444</v>
      </c>
      <c r="O5707">
        <v>0</v>
      </c>
      <c r="P5707">
        <v>4267</v>
      </c>
      <c r="Q5707">
        <v>0</v>
      </c>
      <c r="R5707">
        <v>77</v>
      </c>
      <c r="S5707">
        <v>1</v>
      </c>
      <c r="T5707">
        <v>608</v>
      </c>
      <c r="U5707">
        <v>0</v>
      </c>
      <c r="V5707">
        <v>0</v>
      </c>
      <c r="W5707">
        <v>0</v>
      </c>
      <c r="X5707">
        <v>1370.3540696250054</v>
      </c>
      <c r="Y5707">
        <v>0</v>
      </c>
      <c r="Z5707">
        <v>34.161789183356127</v>
      </c>
      <c r="AA5707">
        <v>71.308192641931726</v>
      </c>
      <c r="AB5707">
        <v>839.34235518513378</v>
      </c>
      <c r="AC5707">
        <v>0</v>
      </c>
      <c r="AD5707">
        <v>0</v>
      </c>
      <c r="AE5707">
        <v>2315.1664066354269</v>
      </c>
    </row>
    <row r="5708" spans="1:31" x14ac:dyDescent="0.25">
      <c r="A5708">
        <v>2392714</v>
      </c>
      <c r="B5708">
        <v>1</v>
      </c>
      <c r="C5708" t="s">
        <v>80</v>
      </c>
      <c r="D5708" t="s">
        <v>100</v>
      </c>
      <c r="E5708" t="s">
        <v>141</v>
      </c>
      <c r="F5708" t="s">
        <v>16411</v>
      </c>
      <c r="G5708" t="s">
        <v>206</v>
      </c>
      <c r="H5708" t="s">
        <v>143</v>
      </c>
      <c r="I5708" t="s">
        <v>136</v>
      </c>
      <c r="J5708" t="s">
        <v>137</v>
      </c>
      <c r="K5708" t="s">
        <v>163</v>
      </c>
      <c r="L5708" t="s">
        <v>16412</v>
      </c>
      <c r="M5708" t="s">
        <v>16413</v>
      </c>
      <c r="N5708">
        <v>2.7716666659999998</v>
      </c>
      <c r="O5708">
        <v>0</v>
      </c>
      <c r="P5708">
        <v>403</v>
      </c>
      <c r="Q5708">
        <v>0</v>
      </c>
      <c r="R5708">
        <v>0</v>
      </c>
      <c r="S5708">
        <v>1</v>
      </c>
      <c r="T5708">
        <v>23</v>
      </c>
      <c r="U5708">
        <v>0</v>
      </c>
      <c r="V5708">
        <v>0</v>
      </c>
      <c r="W5708">
        <v>0</v>
      </c>
      <c r="X5708">
        <v>134.9392247274981</v>
      </c>
      <c r="Y5708">
        <v>0</v>
      </c>
      <c r="Z5708">
        <v>0</v>
      </c>
      <c r="AA5708">
        <v>4.3622087175591782</v>
      </c>
      <c r="AB5708">
        <v>70.350328727484722</v>
      </c>
      <c r="AC5708">
        <v>0</v>
      </c>
      <c r="AD5708">
        <v>0</v>
      </c>
      <c r="AE5708">
        <v>209.65176217254202</v>
      </c>
    </row>
    <row r="5709" spans="1:31" x14ac:dyDescent="0.25">
      <c r="A5709">
        <v>2392860</v>
      </c>
      <c r="B5709">
        <v>1</v>
      </c>
      <c r="C5709" t="s">
        <v>80</v>
      </c>
      <c r="D5709" t="s">
        <v>103</v>
      </c>
      <c r="E5709" t="s">
        <v>279</v>
      </c>
      <c r="F5709" t="s">
        <v>16046</v>
      </c>
      <c r="G5709" t="s">
        <v>162</v>
      </c>
      <c r="H5709" t="s">
        <v>143</v>
      </c>
      <c r="I5709" t="s">
        <v>136</v>
      </c>
      <c r="J5709" t="s">
        <v>137</v>
      </c>
      <c r="K5709" t="s">
        <v>163</v>
      </c>
      <c r="L5709" t="s">
        <v>16414</v>
      </c>
      <c r="M5709" t="s">
        <v>16415</v>
      </c>
      <c r="N5709">
        <v>0.55583333300000004</v>
      </c>
      <c r="O5709">
        <v>0</v>
      </c>
      <c r="P5709">
        <v>542</v>
      </c>
      <c r="Q5709">
        <v>20</v>
      </c>
      <c r="R5709">
        <v>2</v>
      </c>
      <c r="S5709">
        <v>3</v>
      </c>
      <c r="T5709">
        <v>63</v>
      </c>
      <c r="U5709">
        <v>1</v>
      </c>
      <c r="V5709">
        <v>1</v>
      </c>
      <c r="W5709">
        <v>0</v>
      </c>
      <c r="X5709">
        <v>59.970362367430077</v>
      </c>
      <c r="Y5709">
        <v>2.0754713088470118</v>
      </c>
      <c r="Z5709">
        <v>0.44733865469857503</v>
      </c>
      <c r="AA5709">
        <v>67.285655945505269</v>
      </c>
      <c r="AB5709">
        <v>22.199298832376115</v>
      </c>
      <c r="AC5709">
        <v>82.285509321217148</v>
      </c>
      <c r="AD5709">
        <v>48.888367047632265</v>
      </c>
      <c r="AE5709">
        <v>283.15200347770644</v>
      </c>
    </row>
    <row r="5710" spans="1:31" x14ac:dyDescent="0.25">
      <c r="A5710">
        <v>2392614</v>
      </c>
      <c r="B5710">
        <v>1</v>
      </c>
      <c r="C5710" t="s">
        <v>80</v>
      </c>
      <c r="D5710" t="s">
        <v>94</v>
      </c>
      <c r="E5710" t="s">
        <v>132</v>
      </c>
      <c r="F5710" t="s">
        <v>16416</v>
      </c>
      <c r="G5710" t="s">
        <v>554</v>
      </c>
      <c r="H5710" t="s">
        <v>135</v>
      </c>
      <c r="I5710" t="s">
        <v>136</v>
      </c>
      <c r="J5710" t="s">
        <v>137</v>
      </c>
      <c r="K5710" t="s">
        <v>163</v>
      </c>
      <c r="L5710" t="s">
        <v>16417</v>
      </c>
      <c r="M5710" t="s">
        <v>16418</v>
      </c>
      <c r="N5710">
        <v>1.0974999999999999</v>
      </c>
      <c r="O5710">
        <v>0</v>
      </c>
      <c r="P5710">
        <v>173</v>
      </c>
      <c r="Q5710">
        <v>0</v>
      </c>
      <c r="R5710">
        <v>5</v>
      </c>
      <c r="S5710">
        <v>0</v>
      </c>
      <c r="T5710">
        <v>19</v>
      </c>
      <c r="U5710">
        <v>0</v>
      </c>
      <c r="V5710">
        <v>0</v>
      </c>
      <c r="W5710">
        <v>0</v>
      </c>
      <c r="X5710">
        <v>25.864038487469092</v>
      </c>
      <c r="Y5710">
        <v>0</v>
      </c>
      <c r="Z5710">
        <v>0.36308600198927343</v>
      </c>
      <c r="AA5710">
        <v>0</v>
      </c>
      <c r="AB5710">
        <v>23.258710565512885</v>
      </c>
      <c r="AC5710">
        <v>0</v>
      </c>
      <c r="AD5710">
        <v>0</v>
      </c>
      <c r="AE5710">
        <v>49.485835054971247</v>
      </c>
    </row>
    <row r="5711" spans="1:31" x14ac:dyDescent="0.25">
      <c r="A5711">
        <v>2392940</v>
      </c>
      <c r="B5711">
        <v>1</v>
      </c>
      <c r="C5711" t="s">
        <v>80</v>
      </c>
      <c r="D5711" t="s">
        <v>100</v>
      </c>
      <c r="E5711" t="s">
        <v>141</v>
      </c>
      <c r="F5711" t="s">
        <v>16419</v>
      </c>
      <c r="G5711" t="s">
        <v>162</v>
      </c>
      <c r="H5711" t="s">
        <v>143</v>
      </c>
      <c r="I5711" t="s">
        <v>136</v>
      </c>
      <c r="J5711" t="s">
        <v>137</v>
      </c>
      <c r="K5711" t="s">
        <v>163</v>
      </c>
      <c r="L5711" t="s">
        <v>16420</v>
      </c>
      <c r="M5711" t="s">
        <v>16421</v>
      </c>
      <c r="N5711">
        <v>0.74333333300000004</v>
      </c>
      <c r="O5711">
        <v>0</v>
      </c>
      <c r="P5711">
        <v>0</v>
      </c>
      <c r="Q5711">
        <v>0</v>
      </c>
      <c r="R5711">
        <v>0</v>
      </c>
      <c r="S5711">
        <v>6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45.6720579558936</v>
      </c>
      <c r="AB5711">
        <v>0</v>
      </c>
      <c r="AC5711">
        <v>0</v>
      </c>
      <c r="AD5711">
        <v>0</v>
      </c>
      <c r="AE5711">
        <v>45.6720579558936</v>
      </c>
    </row>
    <row r="5712" spans="1:31" x14ac:dyDescent="0.25">
      <c r="A5712">
        <v>2392697</v>
      </c>
      <c r="B5712">
        <v>1</v>
      </c>
      <c r="C5712" t="s">
        <v>81</v>
      </c>
      <c r="D5712" t="s">
        <v>127</v>
      </c>
      <c r="E5712" t="s">
        <v>141</v>
      </c>
      <c r="F5712" t="s">
        <v>4357</v>
      </c>
      <c r="G5712" t="s">
        <v>206</v>
      </c>
      <c r="H5712" t="s">
        <v>143</v>
      </c>
      <c r="I5712" t="s">
        <v>136</v>
      </c>
      <c r="J5712" t="s">
        <v>137</v>
      </c>
      <c r="K5712" t="s">
        <v>163</v>
      </c>
      <c r="L5712" t="s">
        <v>16422</v>
      </c>
      <c r="M5712" t="s">
        <v>16423</v>
      </c>
      <c r="N5712">
        <v>0.83194444400000001</v>
      </c>
      <c r="O5712">
        <v>0</v>
      </c>
      <c r="P5712">
        <v>0</v>
      </c>
      <c r="Q5712">
        <v>9</v>
      </c>
      <c r="R5712">
        <v>0</v>
      </c>
      <c r="S5712">
        <v>6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5.4390048165124965</v>
      </c>
      <c r="Z5712">
        <v>0</v>
      </c>
      <c r="AA5712">
        <v>45.813591369090901</v>
      </c>
      <c r="AB5712">
        <v>0</v>
      </c>
      <c r="AC5712">
        <v>0</v>
      </c>
      <c r="AD5712">
        <v>0</v>
      </c>
      <c r="AE5712">
        <v>51.252596185603394</v>
      </c>
    </row>
    <row r="5713" spans="1:31" x14ac:dyDescent="0.25">
      <c r="A5713">
        <v>2392797</v>
      </c>
      <c r="B5713">
        <v>1</v>
      </c>
      <c r="C5713" t="s">
        <v>80</v>
      </c>
      <c r="D5713" t="s">
        <v>88</v>
      </c>
      <c r="E5713" t="s">
        <v>176</v>
      </c>
      <c r="F5713" t="s">
        <v>16424</v>
      </c>
      <c r="G5713" t="s">
        <v>254</v>
      </c>
      <c r="H5713" t="s">
        <v>135</v>
      </c>
      <c r="I5713" t="s">
        <v>136</v>
      </c>
      <c r="J5713" t="s">
        <v>137</v>
      </c>
      <c r="K5713" t="s">
        <v>163</v>
      </c>
      <c r="L5713" t="s">
        <v>16425</v>
      </c>
      <c r="M5713" t="s">
        <v>16426</v>
      </c>
      <c r="N5713">
        <v>4.108333333</v>
      </c>
      <c r="O5713">
        <v>0</v>
      </c>
      <c r="P5713">
        <v>81</v>
      </c>
      <c r="Q5713">
        <v>0</v>
      </c>
      <c r="R5713">
        <v>0</v>
      </c>
      <c r="S5713">
        <v>0</v>
      </c>
      <c r="T5713">
        <v>3</v>
      </c>
      <c r="U5713">
        <v>0</v>
      </c>
      <c r="V5713">
        <v>0</v>
      </c>
      <c r="W5713">
        <v>0</v>
      </c>
      <c r="X5713">
        <v>65.401739276479972</v>
      </c>
      <c r="Y5713">
        <v>0</v>
      </c>
      <c r="Z5713">
        <v>0</v>
      </c>
      <c r="AA5713">
        <v>0</v>
      </c>
      <c r="AB5713">
        <v>8.7931419590746884</v>
      </c>
      <c r="AC5713">
        <v>0</v>
      </c>
      <c r="AD5713">
        <v>0</v>
      </c>
      <c r="AE5713">
        <v>74.194881235554661</v>
      </c>
    </row>
    <row r="5714" spans="1:31" x14ac:dyDescent="0.25">
      <c r="A5714">
        <v>2392628</v>
      </c>
      <c r="B5714">
        <v>1</v>
      </c>
      <c r="C5714" t="s">
        <v>80</v>
      </c>
      <c r="D5714" t="s">
        <v>85</v>
      </c>
      <c r="E5714" t="s">
        <v>157</v>
      </c>
      <c r="F5714" t="s">
        <v>16427</v>
      </c>
      <c r="G5714" t="s">
        <v>134</v>
      </c>
      <c r="H5714" t="s">
        <v>135</v>
      </c>
      <c r="I5714" t="s">
        <v>136</v>
      </c>
      <c r="J5714" t="s">
        <v>137</v>
      </c>
      <c r="K5714" t="s">
        <v>138</v>
      </c>
      <c r="L5714" t="s">
        <v>16428</v>
      </c>
      <c r="M5714" t="s">
        <v>16429</v>
      </c>
      <c r="N5714">
        <v>3.6830555550000001</v>
      </c>
      <c r="O5714">
        <v>0</v>
      </c>
      <c r="P5714">
        <v>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</row>
    <row r="5715" spans="1:31" x14ac:dyDescent="0.25">
      <c r="A5715">
        <v>2392777</v>
      </c>
      <c r="B5715">
        <v>1</v>
      </c>
      <c r="C5715" t="s">
        <v>81</v>
      </c>
      <c r="D5715" t="s">
        <v>118</v>
      </c>
      <c r="E5715" t="s">
        <v>141</v>
      </c>
      <c r="F5715" t="s">
        <v>16430</v>
      </c>
      <c r="G5715" t="s">
        <v>162</v>
      </c>
      <c r="H5715" t="s">
        <v>143</v>
      </c>
      <c r="I5715" t="s">
        <v>417</v>
      </c>
      <c r="J5715" t="s">
        <v>137</v>
      </c>
      <c r="K5715" t="s">
        <v>163</v>
      </c>
      <c r="L5715" t="s">
        <v>16431</v>
      </c>
      <c r="M5715" t="s">
        <v>16432</v>
      </c>
      <c r="N5715">
        <v>4.1666660000000003E-3</v>
      </c>
      <c r="O5715">
        <v>0</v>
      </c>
      <c r="P5715">
        <v>165</v>
      </c>
      <c r="Q5715">
        <v>64</v>
      </c>
      <c r="R5715">
        <v>23</v>
      </c>
      <c r="S5715">
        <v>5</v>
      </c>
      <c r="T5715">
        <v>12</v>
      </c>
      <c r="U5715">
        <v>0</v>
      </c>
      <c r="V5715">
        <v>0</v>
      </c>
      <c r="W5715">
        <v>0</v>
      </c>
      <c r="X5715">
        <v>0.12754985663306251</v>
      </c>
      <c r="Y5715">
        <v>0.3774687780987418</v>
      </c>
      <c r="Z5715">
        <v>1.1899504852750001E-2</v>
      </c>
      <c r="AA5715">
        <v>2.6508432051333328E-2</v>
      </c>
      <c r="AB5715">
        <v>2.4178667163266662E-2</v>
      </c>
      <c r="AC5715">
        <v>0</v>
      </c>
      <c r="AD5715">
        <v>0</v>
      </c>
      <c r="AE5715">
        <v>0.56760523879915437</v>
      </c>
    </row>
    <row r="5716" spans="1:31" x14ac:dyDescent="0.25">
      <c r="A5716">
        <v>2392591</v>
      </c>
      <c r="B5716">
        <v>1</v>
      </c>
      <c r="C5716" t="s">
        <v>80</v>
      </c>
      <c r="D5716" t="s">
        <v>96</v>
      </c>
      <c r="E5716" t="s">
        <v>157</v>
      </c>
      <c r="F5716" t="s">
        <v>16433</v>
      </c>
      <c r="G5716" t="s">
        <v>147</v>
      </c>
      <c r="H5716" t="s">
        <v>135</v>
      </c>
      <c r="I5716" t="s">
        <v>136</v>
      </c>
      <c r="J5716" t="s">
        <v>137</v>
      </c>
      <c r="K5716" t="s">
        <v>138</v>
      </c>
      <c r="L5716" t="s">
        <v>16434</v>
      </c>
      <c r="M5716" t="s">
        <v>16435</v>
      </c>
      <c r="N5716">
        <v>3.2347222219999998</v>
      </c>
      <c r="O5716">
        <v>0</v>
      </c>
      <c r="P5716">
        <v>199</v>
      </c>
      <c r="Q5716">
        <v>0</v>
      </c>
      <c r="R5716">
        <v>0</v>
      </c>
      <c r="S5716">
        <v>0</v>
      </c>
      <c r="T5716">
        <v>20</v>
      </c>
      <c r="U5716">
        <v>0</v>
      </c>
      <c r="V5716">
        <v>0</v>
      </c>
      <c r="W5716">
        <v>0</v>
      </c>
      <c r="X5716">
        <v>132.58044203415747</v>
      </c>
      <c r="Y5716">
        <v>0</v>
      </c>
      <c r="Z5716">
        <v>0</v>
      </c>
      <c r="AA5716">
        <v>0</v>
      </c>
      <c r="AB5716">
        <v>32.476746385288081</v>
      </c>
      <c r="AC5716">
        <v>0</v>
      </c>
      <c r="AD5716">
        <v>0</v>
      </c>
      <c r="AE5716">
        <v>165.05718841944554</v>
      </c>
    </row>
    <row r="5717" spans="1:31" x14ac:dyDescent="0.25">
      <c r="A5717">
        <v>2392734</v>
      </c>
      <c r="B5717">
        <v>1</v>
      </c>
      <c r="C5717" t="s">
        <v>80</v>
      </c>
      <c r="D5717" t="s">
        <v>100</v>
      </c>
      <c r="E5717" t="s">
        <v>153</v>
      </c>
      <c r="F5717" t="s">
        <v>16436</v>
      </c>
      <c r="G5717" t="s">
        <v>162</v>
      </c>
      <c r="H5717" t="s">
        <v>143</v>
      </c>
      <c r="I5717" t="s">
        <v>136</v>
      </c>
      <c r="J5717" t="s">
        <v>137</v>
      </c>
      <c r="K5717" t="s">
        <v>163</v>
      </c>
      <c r="L5717" t="s">
        <v>16437</v>
      </c>
      <c r="M5717" t="s">
        <v>16438</v>
      </c>
      <c r="N5717">
        <v>0.33222222200000001</v>
      </c>
      <c r="O5717">
        <v>0</v>
      </c>
      <c r="P5717">
        <v>2078</v>
      </c>
      <c r="Q5717">
        <v>2</v>
      </c>
      <c r="R5717">
        <v>36</v>
      </c>
      <c r="S5717">
        <v>10</v>
      </c>
      <c r="T5717">
        <v>249</v>
      </c>
      <c r="U5717">
        <v>6</v>
      </c>
      <c r="V5717">
        <v>5</v>
      </c>
      <c r="W5717">
        <v>0</v>
      </c>
      <c r="X5717">
        <v>151.90512068424414</v>
      </c>
      <c r="Y5717">
        <v>0.65452449219094899</v>
      </c>
      <c r="Z5717">
        <v>6.6561160117948024</v>
      </c>
      <c r="AA5717">
        <v>20.734508679870842</v>
      </c>
      <c r="AB5717">
        <v>98.699060741971095</v>
      </c>
      <c r="AC5717">
        <v>24.045335854247639</v>
      </c>
      <c r="AD5717">
        <v>69.908462114811954</v>
      </c>
      <c r="AE5717">
        <v>372.60312857913141</v>
      </c>
    </row>
    <row r="5718" spans="1:31" x14ac:dyDescent="0.25">
      <c r="A5718">
        <v>2392883</v>
      </c>
      <c r="B5718">
        <v>1</v>
      </c>
      <c r="C5718" t="s">
        <v>80</v>
      </c>
      <c r="D5718" t="s">
        <v>91</v>
      </c>
      <c r="E5718" t="s">
        <v>181</v>
      </c>
      <c r="F5718" t="s">
        <v>16439</v>
      </c>
      <c r="G5718" t="s">
        <v>183</v>
      </c>
      <c r="H5718" t="s">
        <v>135</v>
      </c>
      <c r="I5718" t="s">
        <v>136</v>
      </c>
      <c r="J5718" t="s">
        <v>137</v>
      </c>
      <c r="K5718" t="s">
        <v>163</v>
      </c>
      <c r="L5718" t="s">
        <v>16440</v>
      </c>
      <c r="M5718" t="s">
        <v>16441</v>
      </c>
      <c r="N5718">
        <v>2.6627777770000001</v>
      </c>
      <c r="O5718">
        <v>0</v>
      </c>
      <c r="P5718">
        <v>13</v>
      </c>
      <c r="Q5718">
        <v>0</v>
      </c>
      <c r="R5718">
        <v>0</v>
      </c>
      <c r="S5718">
        <v>0</v>
      </c>
      <c r="T5718">
        <v>1</v>
      </c>
      <c r="U5718">
        <v>0</v>
      </c>
      <c r="V5718">
        <v>0</v>
      </c>
      <c r="W5718">
        <v>0</v>
      </c>
      <c r="X5718">
        <v>9.5454568049261201</v>
      </c>
      <c r="Y5718">
        <v>0</v>
      </c>
      <c r="Z5718">
        <v>0</v>
      </c>
      <c r="AA5718">
        <v>0</v>
      </c>
      <c r="AB5718">
        <v>6.1957565474157672</v>
      </c>
      <c r="AC5718">
        <v>0</v>
      </c>
      <c r="AD5718">
        <v>0</v>
      </c>
      <c r="AE5718">
        <v>15.741213352341887</v>
      </c>
    </row>
    <row r="5719" spans="1:31" x14ac:dyDescent="0.25">
      <c r="A5719">
        <v>2392983</v>
      </c>
      <c r="B5719">
        <v>1</v>
      </c>
      <c r="C5719" t="s">
        <v>80</v>
      </c>
      <c r="D5719" t="s">
        <v>86</v>
      </c>
      <c r="E5719" t="s">
        <v>181</v>
      </c>
      <c r="F5719" t="s">
        <v>16442</v>
      </c>
      <c r="G5719" t="s">
        <v>183</v>
      </c>
      <c r="H5719" t="s">
        <v>135</v>
      </c>
      <c r="I5719" t="s">
        <v>136</v>
      </c>
      <c r="J5719" t="s">
        <v>137</v>
      </c>
      <c r="K5719" t="s">
        <v>163</v>
      </c>
      <c r="L5719" t="s">
        <v>16443</v>
      </c>
      <c r="M5719" t="s">
        <v>16444</v>
      </c>
      <c r="N5719">
        <v>0.94527777700000004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0.48692765173522889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0.48692765173522889</v>
      </c>
    </row>
    <row r="5720" spans="1:31" x14ac:dyDescent="0.25">
      <c r="A5720">
        <v>2392548</v>
      </c>
      <c r="B5720">
        <v>1</v>
      </c>
      <c r="C5720" t="s">
        <v>81</v>
      </c>
      <c r="D5720" t="s">
        <v>118</v>
      </c>
      <c r="E5720" t="s">
        <v>141</v>
      </c>
      <c r="F5720" t="s">
        <v>16445</v>
      </c>
      <c r="G5720" t="s">
        <v>206</v>
      </c>
      <c r="H5720" t="s">
        <v>143</v>
      </c>
      <c r="I5720" t="s">
        <v>136</v>
      </c>
      <c r="J5720" t="s">
        <v>137</v>
      </c>
      <c r="K5720" t="s">
        <v>163</v>
      </c>
      <c r="L5720" t="s">
        <v>16446</v>
      </c>
      <c r="M5720" t="s">
        <v>16447</v>
      </c>
      <c r="N5720">
        <v>2.8025000000000002</v>
      </c>
      <c r="O5720">
        <v>1</v>
      </c>
      <c r="P5720">
        <v>0</v>
      </c>
      <c r="Q5720">
        <v>31</v>
      </c>
      <c r="R5720">
        <v>4</v>
      </c>
      <c r="S5720">
        <v>10</v>
      </c>
      <c r="T5720">
        <v>0</v>
      </c>
      <c r="U5720">
        <v>0</v>
      </c>
      <c r="V5720">
        <v>0</v>
      </c>
      <c r="W5720">
        <v>3.9989214031448679</v>
      </c>
      <c r="X5720">
        <v>0</v>
      </c>
      <c r="Y5720">
        <v>120.14153828844282</v>
      </c>
      <c r="Z5720">
        <v>9.7478190183836713</v>
      </c>
      <c r="AA5720">
        <v>66.845316707397842</v>
      </c>
      <c r="AB5720">
        <v>0</v>
      </c>
      <c r="AC5720">
        <v>0</v>
      </c>
      <c r="AD5720">
        <v>0</v>
      </c>
      <c r="AE5720">
        <v>200.7335954173692</v>
      </c>
    </row>
    <row r="5721" spans="1:31" x14ac:dyDescent="0.25">
      <c r="A5721">
        <v>2392903</v>
      </c>
      <c r="B5721">
        <v>1</v>
      </c>
      <c r="C5721" t="s">
        <v>81</v>
      </c>
      <c r="D5721" t="s">
        <v>127</v>
      </c>
      <c r="E5721" t="s">
        <v>157</v>
      </c>
      <c r="F5721" t="s">
        <v>16448</v>
      </c>
      <c r="G5721" t="s">
        <v>235</v>
      </c>
      <c r="H5721" t="s">
        <v>135</v>
      </c>
      <c r="I5721" t="s">
        <v>136</v>
      </c>
      <c r="J5721" t="s">
        <v>137</v>
      </c>
      <c r="K5721" t="s">
        <v>163</v>
      </c>
      <c r="L5721" t="s">
        <v>16449</v>
      </c>
      <c r="M5721" t="s">
        <v>16450</v>
      </c>
      <c r="N5721">
        <v>1.8194444439999999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1.5684833909783653</v>
      </c>
      <c r="AC5721">
        <v>0</v>
      </c>
      <c r="AD5721">
        <v>0</v>
      </c>
      <c r="AE5721">
        <v>1.5684833909783653</v>
      </c>
    </row>
    <row r="5722" spans="1:31" x14ac:dyDescent="0.25">
      <c r="A5722">
        <v>2392571</v>
      </c>
      <c r="B5722">
        <v>1</v>
      </c>
      <c r="C5722" t="s">
        <v>80</v>
      </c>
      <c r="D5722" t="s">
        <v>82</v>
      </c>
      <c r="E5722" t="s">
        <v>157</v>
      </c>
      <c r="F5722" t="s">
        <v>16451</v>
      </c>
      <c r="G5722" t="s">
        <v>297</v>
      </c>
      <c r="H5722" t="s">
        <v>135</v>
      </c>
      <c r="I5722" t="s">
        <v>136</v>
      </c>
      <c r="J5722" t="s">
        <v>137</v>
      </c>
      <c r="K5722" t="s">
        <v>163</v>
      </c>
      <c r="L5722" t="s">
        <v>16452</v>
      </c>
      <c r="M5722" t="s">
        <v>16453</v>
      </c>
      <c r="N5722">
        <v>4.1813888879999999</v>
      </c>
      <c r="O5722">
        <v>0</v>
      </c>
      <c r="P5722">
        <v>189</v>
      </c>
      <c r="Q5722">
        <v>0</v>
      </c>
      <c r="R5722">
        <v>0</v>
      </c>
      <c r="S5722">
        <v>0</v>
      </c>
      <c r="T5722">
        <v>3</v>
      </c>
      <c r="U5722">
        <v>0</v>
      </c>
      <c r="V5722">
        <v>0</v>
      </c>
      <c r="W5722">
        <v>0</v>
      </c>
      <c r="X5722">
        <v>130.09006466892825</v>
      </c>
      <c r="Y5722">
        <v>0</v>
      </c>
      <c r="Z5722">
        <v>0</v>
      </c>
      <c r="AA5722">
        <v>0</v>
      </c>
      <c r="AB5722">
        <v>8.9665222293825959</v>
      </c>
      <c r="AC5722">
        <v>0</v>
      </c>
      <c r="AD5722">
        <v>0</v>
      </c>
      <c r="AE5722">
        <v>139.05658689831085</v>
      </c>
    </row>
    <row r="5723" spans="1:31" x14ac:dyDescent="0.25">
      <c r="A5723">
        <v>2392525</v>
      </c>
      <c r="B5723">
        <v>1</v>
      </c>
      <c r="C5723" t="s">
        <v>81</v>
      </c>
      <c r="D5723" t="s">
        <v>112</v>
      </c>
      <c r="E5723" t="s">
        <v>141</v>
      </c>
      <c r="F5723" t="s">
        <v>3426</v>
      </c>
      <c r="G5723" t="s">
        <v>162</v>
      </c>
      <c r="H5723" t="s">
        <v>143</v>
      </c>
      <c r="I5723" t="s">
        <v>136</v>
      </c>
      <c r="J5723" t="s">
        <v>137</v>
      </c>
      <c r="K5723" t="s">
        <v>163</v>
      </c>
      <c r="L5723" t="s">
        <v>16454</v>
      </c>
      <c r="M5723" t="s">
        <v>16455</v>
      </c>
      <c r="N5723">
        <v>0.54111111099999998</v>
      </c>
      <c r="O5723">
        <v>0</v>
      </c>
      <c r="P5723">
        <v>27</v>
      </c>
      <c r="Q5723">
        <v>19</v>
      </c>
      <c r="R5723">
        <v>68</v>
      </c>
      <c r="S5723">
        <v>11</v>
      </c>
      <c r="T5723">
        <v>11</v>
      </c>
      <c r="U5723">
        <v>4</v>
      </c>
      <c r="V5723">
        <v>0</v>
      </c>
      <c r="W5723">
        <v>0</v>
      </c>
      <c r="X5723">
        <v>2.1121325757327587</v>
      </c>
      <c r="Y5723">
        <v>4.323743828816899</v>
      </c>
      <c r="Z5723">
        <v>7.0042756360692104</v>
      </c>
      <c r="AA5723">
        <v>30.096302538296449</v>
      </c>
      <c r="AB5723">
        <v>3.2512562878806759</v>
      </c>
      <c r="AC5723">
        <v>294.43658187231688</v>
      </c>
      <c r="AD5723">
        <v>0</v>
      </c>
      <c r="AE5723">
        <v>341.22429273911285</v>
      </c>
    </row>
    <row r="5724" spans="1:31" x14ac:dyDescent="0.25">
      <c r="A5724">
        <v>2393003</v>
      </c>
      <c r="B5724">
        <v>1</v>
      </c>
      <c r="C5724" t="s">
        <v>80</v>
      </c>
      <c r="D5724" t="s">
        <v>103</v>
      </c>
      <c r="E5724" t="s">
        <v>325</v>
      </c>
      <c r="F5724" t="s">
        <v>4802</v>
      </c>
      <c r="G5724" t="s">
        <v>162</v>
      </c>
      <c r="H5724" t="s">
        <v>143</v>
      </c>
      <c r="I5724" t="s">
        <v>136</v>
      </c>
      <c r="J5724" t="s">
        <v>137</v>
      </c>
      <c r="K5724" t="s">
        <v>163</v>
      </c>
      <c r="L5724" t="s">
        <v>16456</v>
      </c>
      <c r="M5724" t="s">
        <v>16457</v>
      </c>
      <c r="N5724">
        <v>0.105895277</v>
      </c>
      <c r="O5724">
        <v>1</v>
      </c>
      <c r="P5724">
        <v>1650</v>
      </c>
      <c r="Q5724">
        <v>36</v>
      </c>
      <c r="R5724">
        <v>178</v>
      </c>
      <c r="S5724">
        <v>18</v>
      </c>
      <c r="T5724">
        <v>196</v>
      </c>
      <c r="U5724">
        <v>2</v>
      </c>
      <c r="V5724">
        <v>0</v>
      </c>
      <c r="W5724">
        <v>1.6842314853908337E-2</v>
      </c>
      <c r="X5724">
        <v>36.424543167824922</v>
      </c>
      <c r="Y5724">
        <v>5.8090368507786545</v>
      </c>
      <c r="Z5724">
        <v>11.193352369384813</v>
      </c>
      <c r="AA5724">
        <v>4.0892576747811669</v>
      </c>
      <c r="AB5724">
        <v>9.6303784733636615</v>
      </c>
      <c r="AC5724">
        <v>27.685230514101665</v>
      </c>
      <c r="AD5724">
        <v>0</v>
      </c>
      <c r="AE5724">
        <v>94.848641365088781</v>
      </c>
    </row>
    <row r="5725" spans="1:31" x14ac:dyDescent="0.25">
      <c r="A5725">
        <v>2392966</v>
      </c>
      <c r="B5725">
        <v>1</v>
      </c>
      <c r="C5725" t="s">
        <v>80</v>
      </c>
      <c r="D5725" t="s">
        <v>101</v>
      </c>
      <c r="E5725" t="s">
        <v>157</v>
      </c>
      <c r="F5725" t="s">
        <v>16458</v>
      </c>
      <c r="G5725" t="s">
        <v>254</v>
      </c>
      <c r="H5725" t="s">
        <v>135</v>
      </c>
      <c r="I5725" t="s">
        <v>136</v>
      </c>
      <c r="J5725" t="s">
        <v>137</v>
      </c>
      <c r="K5725" t="s">
        <v>163</v>
      </c>
      <c r="L5725" t="s">
        <v>16459</v>
      </c>
      <c r="M5725" t="s">
        <v>16460</v>
      </c>
      <c r="N5725">
        <v>0.39694444400000001</v>
      </c>
      <c r="O5725">
        <v>0</v>
      </c>
      <c r="P5725">
        <v>94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6.0571772247337741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6.0571772247337741</v>
      </c>
    </row>
    <row r="5726" spans="1:31" x14ac:dyDescent="0.25">
      <c r="A5726">
        <v>2392857</v>
      </c>
      <c r="B5726">
        <v>1</v>
      </c>
      <c r="C5726" t="s">
        <v>81</v>
      </c>
      <c r="D5726" t="s">
        <v>112</v>
      </c>
      <c r="E5726" t="s">
        <v>157</v>
      </c>
      <c r="F5726" t="s">
        <v>16461</v>
      </c>
      <c r="G5726" t="s">
        <v>272</v>
      </c>
      <c r="H5726" t="s">
        <v>135</v>
      </c>
      <c r="I5726" t="s">
        <v>136</v>
      </c>
      <c r="J5726" t="s">
        <v>137</v>
      </c>
      <c r="K5726" t="s">
        <v>163</v>
      </c>
      <c r="L5726" t="s">
        <v>16462</v>
      </c>
      <c r="M5726" t="s">
        <v>16463</v>
      </c>
      <c r="N5726">
        <v>2.0891666660000001</v>
      </c>
      <c r="O5726">
        <v>0</v>
      </c>
      <c r="P5726">
        <v>88</v>
      </c>
      <c r="Q5726">
        <v>0</v>
      </c>
      <c r="R5726">
        <v>1</v>
      </c>
      <c r="S5726">
        <v>0</v>
      </c>
      <c r="T5726">
        <v>10</v>
      </c>
      <c r="U5726">
        <v>0</v>
      </c>
      <c r="V5726">
        <v>0</v>
      </c>
      <c r="W5726">
        <v>0</v>
      </c>
      <c r="X5726">
        <v>32.846586923362111</v>
      </c>
      <c r="Y5726">
        <v>0</v>
      </c>
      <c r="Z5726">
        <v>0</v>
      </c>
      <c r="AA5726">
        <v>0</v>
      </c>
      <c r="AB5726">
        <v>13.140741249732891</v>
      </c>
      <c r="AC5726">
        <v>0</v>
      </c>
      <c r="AD5726">
        <v>0</v>
      </c>
      <c r="AE5726">
        <v>45.987328173095001</v>
      </c>
    </row>
    <row r="5727" spans="1:31" x14ac:dyDescent="0.25">
      <c r="A5727">
        <v>2392843</v>
      </c>
      <c r="B5727">
        <v>1</v>
      </c>
      <c r="C5727" t="s">
        <v>80</v>
      </c>
      <c r="D5727" t="s">
        <v>106</v>
      </c>
      <c r="E5727" t="s">
        <v>157</v>
      </c>
      <c r="F5727" t="s">
        <v>16464</v>
      </c>
      <c r="G5727" t="s">
        <v>872</v>
      </c>
      <c r="H5727" t="s">
        <v>135</v>
      </c>
      <c r="I5727" t="s">
        <v>136</v>
      </c>
      <c r="J5727" t="s">
        <v>137</v>
      </c>
      <c r="K5727" t="s">
        <v>163</v>
      </c>
      <c r="L5727" t="s">
        <v>16465</v>
      </c>
      <c r="M5727" t="s">
        <v>16466</v>
      </c>
      <c r="N5727">
        <v>1.7375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49</v>
      </c>
      <c r="U5727">
        <v>0</v>
      </c>
      <c r="V5727">
        <v>1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80.149589521451844</v>
      </c>
      <c r="AC5727">
        <v>0</v>
      </c>
      <c r="AD5727">
        <v>1.2078331343082336</v>
      </c>
      <c r="AE5727">
        <v>81.357422655760075</v>
      </c>
    </row>
    <row r="5728" spans="1:31" x14ac:dyDescent="0.25">
      <c r="A5728">
        <v>2392986</v>
      </c>
      <c r="B5728">
        <v>1</v>
      </c>
      <c r="C5728" t="s">
        <v>80</v>
      </c>
      <c r="D5728" t="s">
        <v>103</v>
      </c>
      <c r="E5728" t="s">
        <v>325</v>
      </c>
      <c r="F5728" t="s">
        <v>4802</v>
      </c>
      <c r="G5728" t="s">
        <v>162</v>
      </c>
      <c r="H5728" t="s">
        <v>143</v>
      </c>
      <c r="I5728" t="s">
        <v>136</v>
      </c>
      <c r="J5728" t="s">
        <v>137</v>
      </c>
      <c r="K5728" t="s">
        <v>163</v>
      </c>
      <c r="L5728" t="s">
        <v>16467</v>
      </c>
      <c r="M5728" t="s">
        <v>16468</v>
      </c>
      <c r="N5728">
        <v>6.8336111000000005E-2</v>
      </c>
      <c r="O5728">
        <v>1</v>
      </c>
      <c r="P5728">
        <v>1650</v>
      </c>
      <c r="Q5728">
        <v>36</v>
      </c>
      <c r="R5728">
        <v>178</v>
      </c>
      <c r="S5728">
        <v>18</v>
      </c>
      <c r="T5728">
        <v>196</v>
      </c>
      <c r="U5728">
        <v>2</v>
      </c>
      <c r="V5728">
        <v>0</v>
      </c>
      <c r="W5728">
        <v>1.1679100934691666E-2</v>
      </c>
      <c r="X5728">
        <v>24.560661814364881</v>
      </c>
      <c r="Y5728">
        <v>3.8164715996312024</v>
      </c>
      <c r="Z5728">
        <v>7.464009971025277</v>
      </c>
      <c r="AA5728">
        <v>2.7378273697147835</v>
      </c>
      <c r="AB5728">
        <v>6.6437892826229152</v>
      </c>
      <c r="AC5728">
        <v>18.229016971744958</v>
      </c>
      <c r="AD5728">
        <v>0</v>
      </c>
      <c r="AE5728">
        <v>63.463456110038706</v>
      </c>
    </row>
    <row r="5729" spans="1:31" x14ac:dyDescent="0.25">
      <c r="A5729">
        <v>2392631</v>
      </c>
      <c r="B5729">
        <v>1</v>
      </c>
      <c r="C5729" t="s">
        <v>80</v>
      </c>
      <c r="D5729" t="s">
        <v>97</v>
      </c>
      <c r="E5729" t="s">
        <v>181</v>
      </c>
      <c r="F5729" t="s">
        <v>4009</v>
      </c>
      <c r="G5729" t="s">
        <v>183</v>
      </c>
      <c r="H5729" t="s">
        <v>135</v>
      </c>
      <c r="I5729" t="s">
        <v>136</v>
      </c>
      <c r="J5729" t="s">
        <v>137</v>
      </c>
      <c r="K5729" t="s">
        <v>163</v>
      </c>
      <c r="L5729" t="s">
        <v>16469</v>
      </c>
      <c r="M5729" t="s">
        <v>16470</v>
      </c>
      <c r="N5729">
        <v>1.3136111109999999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0.4019373890282511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0.4019373890282511</v>
      </c>
    </row>
    <row r="5730" spans="1:31" x14ac:dyDescent="0.25">
      <c r="A5730">
        <v>2392608</v>
      </c>
      <c r="B5730">
        <v>1</v>
      </c>
      <c r="C5730" t="s">
        <v>80</v>
      </c>
      <c r="D5730" t="s">
        <v>94</v>
      </c>
      <c r="E5730" t="s">
        <v>181</v>
      </c>
      <c r="F5730" t="s">
        <v>16471</v>
      </c>
      <c r="G5730" t="s">
        <v>235</v>
      </c>
      <c r="H5730" t="s">
        <v>135</v>
      </c>
      <c r="I5730" t="s">
        <v>136</v>
      </c>
      <c r="J5730" t="s">
        <v>3</v>
      </c>
      <c r="K5730" t="s">
        <v>163</v>
      </c>
      <c r="L5730" t="s">
        <v>16472</v>
      </c>
      <c r="M5730" t="s">
        <v>16473</v>
      </c>
      <c r="N5730">
        <v>3.264444444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0.55934348900933994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0.55934348900933994</v>
      </c>
    </row>
    <row r="5731" spans="1:31" x14ac:dyDescent="0.25">
      <c r="A5731">
        <v>2392508</v>
      </c>
      <c r="B5731">
        <v>1</v>
      </c>
      <c r="C5731" t="s">
        <v>80</v>
      </c>
      <c r="D5731" t="s">
        <v>97</v>
      </c>
      <c r="E5731" t="s">
        <v>153</v>
      </c>
      <c r="F5731" t="s">
        <v>5070</v>
      </c>
      <c r="G5731" t="s">
        <v>162</v>
      </c>
      <c r="H5731" t="s">
        <v>143</v>
      </c>
      <c r="I5731" t="s">
        <v>136</v>
      </c>
      <c r="J5731" t="s">
        <v>137</v>
      </c>
      <c r="K5731" t="s">
        <v>163</v>
      </c>
      <c r="L5731" t="s">
        <v>16474</v>
      </c>
      <c r="M5731" t="s">
        <v>16475</v>
      </c>
      <c r="N5731">
        <v>0.26750000000000002</v>
      </c>
      <c r="O5731">
        <v>21</v>
      </c>
      <c r="P5731">
        <v>110</v>
      </c>
      <c r="Q5731">
        <v>4</v>
      </c>
      <c r="R5731">
        <v>34</v>
      </c>
      <c r="S5731">
        <v>4</v>
      </c>
      <c r="T5731">
        <v>18</v>
      </c>
      <c r="U5731">
        <v>0</v>
      </c>
      <c r="V5731">
        <v>0</v>
      </c>
      <c r="W5731">
        <v>13.172854714891987</v>
      </c>
      <c r="X5731">
        <v>36.92659698975929</v>
      </c>
      <c r="Y5731">
        <v>0.51716065253229004</v>
      </c>
      <c r="Z5731">
        <v>4.2591741561832119</v>
      </c>
      <c r="AA5731">
        <v>4.2221678225403307</v>
      </c>
      <c r="AB5731">
        <v>3.367507255190648</v>
      </c>
      <c r="AC5731">
        <v>0</v>
      </c>
      <c r="AD5731">
        <v>0</v>
      </c>
      <c r="AE5731">
        <v>62.46546159109775</v>
      </c>
    </row>
    <row r="5732" spans="1:31" x14ac:dyDescent="0.25">
      <c r="A5732">
        <v>2392674</v>
      </c>
      <c r="B5732">
        <v>1</v>
      </c>
      <c r="C5732" t="s">
        <v>80</v>
      </c>
      <c r="D5732" t="s">
        <v>92</v>
      </c>
      <c r="E5732" t="s">
        <v>157</v>
      </c>
      <c r="F5732" t="s">
        <v>16476</v>
      </c>
      <c r="G5732" t="s">
        <v>567</v>
      </c>
      <c r="H5732" t="s">
        <v>135</v>
      </c>
      <c r="I5732" t="s">
        <v>136</v>
      </c>
      <c r="J5732" t="s">
        <v>137</v>
      </c>
      <c r="K5732" t="s">
        <v>163</v>
      </c>
      <c r="L5732" t="s">
        <v>16477</v>
      </c>
      <c r="M5732" t="s">
        <v>16478</v>
      </c>
      <c r="N5732">
        <v>2.5833333330000001</v>
      </c>
      <c r="O5732">
        <v>0</v>
      </c>
      <c r="P5732">
        <v>8</v>
      </c>
      <c r="Q5732">
        <v>0</v>
      </c>
      <c r="R5732">
        <v>2</v>
      </c>
      <c r="S5732">
        <v>0</v>
      </c>
      <c r="T5732">
        <v>3</v>
      </c>
      <c r="U5732">
        <v>0</v>
      </c>
      <c r="V5732">
        <v>0</v>
      </c>
      <c r="W5732">
        <v>0</v>
      </c>
      <c r="X5732">
        <v>3.9399789231592219</v>
      </c>
      <c r="Y5732">
        <v>0</v>
      </c>
      <c r="Z5732">
        <v>1.3815901975680001</v>
      </c>
      <c r="AA5732">
        <v>0</v>
      </c>
      <c r="AB5732">
        <v>8.9322410256799998</v>
      </c>
      <c r="AC5732">
        <v>0</v>
      </c>
      <c r="AD5732">
        <v>0</v>
      </c>
      <c r="AE5732">
        <v>14.253810146407222</v>
      </c>
    </row>
    <row r="5733" spans="1:31" x14ac:dyDescent="0.25">
      <c r="A5733">
        <v>2392531</v>
      </c>
      <c r="B5733">
        <v>1</v>
      </c>
      <c r="C5733" t="s">
        <v>81</v>
      </c>
      <c r="D5733" t="s">
        <v>121</v>
      </c>
      <c r="E5733" t="s">
        <v>279</v>
      </c>
      <c r="F5733" t="s">
        <v>911</v>
      </c>
      <c r="G5733" t="s">
        <v>162</v>
      </c>
      <c r="H5733" t="s">
        <v>143</v>
      </c>
      <c r="I5733" t="s">
        <v>136</v>
      </c>
      <c r="J5733" t="s">
        <v>137</v>
      </c>
      <c r="K5733" t="s">
        <v>163</v>
      </c>
      <c r="L5733" t="s">
        <v>16479</v>
      </c>
      <c r="M5733" t="s">
        <v>16480</v>
      </c>
      <c r="N5733">
        <v>0.58472222200000001</v>
      </c>
      <c r="O5733">
        <v>0</v>
      </c>
      <c r="P5733">
        <v>517</v>
      </c>
      <c r="Q5733">
        <v>0</v>
      </c>
      <c r="R5733">
        <v>13</v>
      </c>
      <c r="S5733">
        <v>5</v>
      </c>
      <c r="T5733">
        <v>16</v>
      </c>
      <c r="U5733">
        <v>0</v>
      </c>
      <c r="V5733">
        <v>0</v>
      </c>
      <c r="W5733">
        <v>0</v>
      </c>
      <c r="X5733">
        <v>37.21325130708324</v>
      </c>
      <c r="Y5733">
        <v>0</v>
      </c>
      <c r="Z5733">
        <v>0.64070366398648049</v>
      </c>
      <c r="AA5733">
        <v>7.6932525782138121</v>
      </c>
      <c r="AB5733">
        <v>2.1915737692733255</v>
      </c>
      <c r="AC5733">
        <v>0</v>
      </c>
      <c r="AD5733">
        <v>0</v>
      </c>
      <c r="AE5733">
        <v>47.738781318556853</v>
      </c>
    </row>
    <row r="5734" spans="1:31" x14ac:dyDescent="0.25">
      <c r="A5734">
        <v>2392800</v>
      </c>
      <c r="B5734">
        <v>1</v>
      </c>
      <c r="C5734" t="s">
        <v>80</v>
      </c>
      <c r="D5734" t="s">
        <v>86</v>
      </c>
      <c r="E5734" t="s">
        <v>325</v>
      </c>
      <c r="F5734" t="s">
        <v>16481</v>
      </c>
      <c r="G5734" t="s">
        <v>134</v>
      </c>
      <c r="H5734" t="s">
        <v>143</v>
      </c>
      <c r="I5734" t="s">
        <v>136</v>
      </c>
      <c r="J5734" t="s">
        <v>137</v>
      </c>
      <c r="K5734" t="s">
        <v>138</v>
      </c>
      <c r="L5734" t="s">
        <v>16482</v>
      </c>
      <c r="M5734" t="s">
        <v>16483</v>
      </c>
      <c r="N5734">
        <v>4.7138888879999996</v>
      </c>
      <c r="O5734">
        <v>0</v>
      </c>
      <c r="P5734">
        <v>2823</v>
      </c>
      <c r="Q5734">
        <v>0</v>
      </c>
      <c r="R5734">
        <v>5</v>
      </c>
      <c r="S5734">
        <v>1</v>
      </c>
      <c r="T5734">
        <v>365</v>
      </c>
      <c r="U5734">
        <v>0</v>
      </c>
      <c r="V5734">
        <v>0</v>
      </c>
      <c r="W5734">
        <v>0</v>
      </c>
      <c r="X5734">
        <v>4140.4034732493192</v>
      </c>
      <c r="Y5734">
        <v>0</v>
      </c>
      <c r="Z5734">
        <v>51.204532131155894</v>
      </c>
      <c r="AA5734">
        <v>927.59636620733068</v>
      </c>
      <c r="AB5734">
        <v>2001.1706592100627</v>
      </c>
      <c r="AC5734">
        <v>0</v>
      </c>
      <c r="AD5734">
        <v>0</v>
      </c>
      <c r="AE5734">
        <v>7120.3750307978689</v>
      </c>
    </row>
    <row r="5735" spans="1:31" x14ac:dyDescent="0.25">
      <c r="A5735">
        <v>2392651</v>
      </c>
      <c r="B5735">
        <v>1</v>
      </c>
      <c r="C5735" t="s">
        <v>80</v>
      </c>
      <c r="D5735" t="s">
        <v>94</v>
      </c>
      <c r="E5735" t="s">
        <v>157</v>
      </c>
      <c r="F5735" t="s">
        <v>16484</v>
      </c>
      <c r="G5735" t="s">
        <v>272</v>
      </c>
      <c r="H5735" t="s">
        <v>135</v>
      </c>
      <c r="I5735" t="s">
        <v>136</v>
      </c>
      <c r="J5735" t="s">
        <v>137</v>
      </c>
      <c r="K5735" t="s">
        <v>163</v>
      </c>
      <c r="L5735" t="s">
        <v>16485</v>
      </c>
      <c r="M5735" t="s">
        <v>16486</v>
      </c>
      <c r="N5735">
        <v>0.8175</v>
      </c>
      <c r="O5735">
        <v>0</v>
      </c>
      <c r="P5735">
        <v>80</v>
      </c>
      <c r="Q5735">
        <v>0</v>
      </c>
      <c r="R5735">
        <v>0</v>
      </c>
      <c r="S5735">
        <v>0</v>
      </c>
      <c r="T5735">
        <v>13</v>
      </c>
      <c r="U5735">
        <v>0</v>
      </c>
      <c r="V5735">
        <v>0</v>
      </c>
      <c r="W5735">
        <v>0</v>
      </c>
      <c r="X5735">
        <v>11.061629774296742</v>
      </c>
      <c r="Y5735">
        <v>0</v>
      </c>
      <c r="Z5735">
        <v>0</v>
      </c>
      <c r="AA5735">
        <v>0</v>
      </c>
      <c r="AB5735">
        <v>8.2325375815562989</v>
      </c>
      <c r="AC5735">
        <v>0</v>
      </c>
      <c r="AD5735">
        <v>0</v>
      </c>
      <c r="AE5735">
        <v>19.294167355853041</v>
      </c>
    </row>
    <row r="5736" spans="1:31" x14ac:dyDescent="0.25">
      <c r="A5736">
        <v>2392588</v>
      </c>
      <c r="B5736">
        <v>1</v>
      </c>
      <c r="C5736" t="s">
        <v>80</v>
      </c>
      <c r="D5736" t="s">
        <v>104</v>
      </c>
      <c r="E5736" t="s">
        <v>181</v>
      </c>
      <c r="F5736" t="s">
        <v>16487</v>
      </c>
      <c r="G5736" t="s">
        <v>183</v>
      </c>
      <c r="H5736" t="s">
        <v>135</v>
      </c>
      <c r="I5736" t="s">
        <v>136</v>
      </c>
      <c r="J5736" t="s">
        <v>137</v>
      </c>
      <c r="K5736" t="s">
        <v>163</v>
      </c>
      <c r="L5736" t="s">
        <v>16488</v>
      </c>
      <c r="M5736" t="s">
        <v>16489</v>
      </c>
      <c r="N5736">
        <v>1.55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7.2666860971916672E-2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7.2666860971916672E-2</v>
      </c>
    </row>
    <row r="5737" spans="1:31" x14ac:dyDescent="0.25">
      <c r="A5737">
        <v>2392975</v>
      </c>
      <c r="B5737">
        <v>1</v>
      </c>
      <c r="C5737" t="s">
        <v>80</v>
      </c>
      <c r="D5737" t="s">
        <v>84</v>
      </c>
      <c r="E5737" t="s">
        <v>157</v>
      </c>
      <c r="F5737" t="s">
        <v>9928</v>
      </c>
      <c r="G5737" t="s">
        <v>272</v>
      </c>
      <c r="H5737" t="s">
        <v>135</v>
      </c>
      <c r="I5737" t="s">
        <v>136</v>
      </c>
      <c r="J5737" t="s">
        <v>137</v>
      </c>
      <c r="K5737" t="s">
        <v>163</v>
      </c>
      <c r="L5737" t="s">
        <v>16490</v>
      </c>
      <c r="M5737" t="s">
        <v>16491</v>
      </c>
      <c r="N5737">
        <v>1.5422222219999999</v>
      </c>
      <c r="O5737">
        <v>0</v>
      </c>
      <c r="P5737">
        <v>6</v>
      </c>
      <c r="Q5737">
        <v>0</v>
      </c>
      <c r="R5737">
        <v>0</v>
      </c>
      <c r="S5737">
        <v>0</v>
      </c>
      <c r="T5737">
        <v>55</v>
      </c>
      <c r="U5737">
        <v>0</v>
      </c>
      <c r="V5737">
        <v>1</v>
      </c>
      <c r="W5737">
        <v>0</v>
      </c>
      <c r="X5737">
        <v>0.46673163984256</v>
      </c>
      <c r="Y5737">
        <v>0</v>
      </c>
      <c r="Z5737">
        <v>0</v>
      </c>
      <c r="AA5737">
        <v>0</v>
      </c>
      <c r="AB5737">
        <v>30.540798867090427</v>
      </c>
      <c r="AC5737">
        <v>0</v>
      </c>
      <c r="AD5737">
        <v>8.001417779162562</v>
      </c>
      <c r="AE5737">
        <v>39.008948286095546</v>
      </c>
    </row>
    <row r="5738" spans="1:31" x14ac:dyDescent="0.25">
      <c r="A5738">
        <v>2392806</v>
      </c>
      <c r="B5738">
        <v>1</v>
      </c>
      <c r="C5738" t="s">
        <v>80</v>
      </c>
      <c r="D5738" t="s">
        <v>83</v>
      </c>
      <c r="E5738" t="s">
        <v>157</v>
      </c>
      <c r="F5738" t="s">
        <v>16492</v>
      </c>
      <c r="G5738" t="s">
        <v>254</v>
      </c>
      <c r="H5738" t="s">
        <v>135</v>
      </c>
      <c r="I5738" t="s">
        <v>136</v>
      </c>
      <c r="J5738" t="s">
        <v>137</v>
      </c>
      <c r="K5738" t="s">
        <v>163</v>
      </c>
      <c r="L5738" t="s">
        <v>16493</v>
      </c>
      <c r="M5738" t="s">
        <v>16494</v>
      </c>
      <c r="N5738">
        <v>0.39833333300000001</v>
      </c>
      <c r="O5738">
        <v>0</v>
      </c>
      <c r="P5738">
        <v>0</v>
      </c>
      <c r="Q5738">
        <v>0</v>
      </c>
      <c r="R5738">
        <v>4</v>
      </c>
      <c r="S5738">
        <v>0</v>
      </c>
      <c r="T5738">
        <v>15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2.3182154634739645</v>
      </c>
      <c r="AA5738">
        <v>0</v>
      </c>
      <c r="AB5738">
        <v>25.605964849384996</v>
      </c>
      <c r="AC5738">
        <v>0</v>
      </c>
      <c r="AD5738">
        <v>0</v>
      </c>
      <c r="AE5738">
        <v>27.924180312858962</v>
      </c>
    </row>
    <row r="5739" spans="1:31" x14ac:dyDescent="0.25">
      <c r="A5739">
        <v>2392620</v>
      </c>
      <c r="B5739">
        <v>1</v>
      </c>
      <c r="C5739" t="s">
        <v>80</v>
      </c>
      <c r="D5739" t="s">
        <v>101</v>
      </c>
      <c r="E5739" t="s">
        <v>157</v>
      </c>
      <c r="F5739" t="s">
        <v>16495</v>
      </c>
      <c r="G5739" t="s">
        <v>213</v>
      </c>
      <c r="H5739" t="s">
        <v>135</v>
      </c>
      <c r="I5739" t="s">
        <v>136</v>
      </c>
      <c r="J5739" t="s">
        <v>137</v>
      </c>
      <c r="K5739" t="s">
        <v>163</v>
      </c>
      <c r="L5739" t="s">
        <v>16496</v>
      </c>
      <c r="M5739" t="s">
        <v>16497</v>
      </c>
      <c r="N5739">
        <v>1.810277777</v>
      </c>
      <c r="O5739">
        <v>0</v>
      </c>
      <c r="P5739">
        <v>70</v>
      </c>
      <c r="Q5739">
        <v>0</v>
      </c>
      <c r="R5739">
        <v>0</v>
      </c>
      <c r="S5739">
        <v>0</v>
      </c>
      <c r="T5739">
        <v>2</v>
      </c>
      <c r="U5739">
        <v>0</v>
      </c>
      <c r="V5739">
        <v>0</v>
      </c>
      <c r="W5739">
        <v>0</v>
      </c>
      <c r="X5739">
        <v>39.21430743372985</v>
      </c>
      <c r="Y5739">
        <v>0</v>
      </c>
      <c r="Z5739">
        <v>0</v>
      </c>
      <c r="AA5739">
        <v>0</v>
      </c>
      <c r="AB5739">
        <v>6.2382441310900676</v>
      </c>
      <c r="AC5739">
        <v>0</v>
      </c>
      <c r="AD5739">
        <v>0</v>
      </c>
      <c r="AE5739">
        <v>45.45255156481992</v>
      </c>
    </row>
    <row r="5740" spans="1:31" x14ac:dyDescent="0.25">
      <c r="A5740">
        <v>2392952</v>
      </c>
      <c r="B5740">
        <v>1</v>
      </c>
      <c r="C5740" t="s">
        <v>80</v>
      </c>
      <c r="D5740" t="s">
        <v>86</v>
      </c>
      <c r="E5740" t="s">
        <v>157</v>
      </c>
      <c r="F5740" t="s">
        <v>16498</v>
      </c>
      <c r="G5740" t="s">
        <v>272</v>
      </c>
      <c r="H5740" t="s">
        <v>135</v>
      </c>
      <c r="I5740" t="s">
        <v>136</v>
      </c>
      <c r="J5740" t="s">
        <v>137</v>
      </c>
      <c r="K5740" t="s">
        <v>163</v>
      </c>
      <c r="L5740" t="s">
        <v>16499</v>
      </c>
      <c r="M5740" t="s">
        <v>16500</v>
      </c>
      <c r="N5740">
        <v>1.125277777</v>
      </c>
      <c r="O5740">
        <v>0</v>
      </c>
      <c r="P5740">
        <v>69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19.298049271130942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19.298049271130942</v>
      </c>
    </row>
    <row r="5741" spans="1:31" x14ac:dyDescent="0.25">
      <c r="A5741">
        <v>2393015</v>
      </c>
      <c r="B5741">
        <v>1</v>
      </c>
      <c r="C5741" t="s">
        <v>80</v>
      </c>
      <c r="D5741" t="s">
        <v>84</v>
      </c>
      <c r="E5741" t="s">
        <v>181</v>
      </c>
      <c r="F5741" t="s">
        <v>16501</v>
      </c>
      <c r="G5741" t="s">
        <v>231</v>
      </c>
      <c r="H5741" t="s">
        <v>135</v>
      </c>
      <c r="I5741" t="s">
        <v>136</v>
      </c>
      <c r="J5741" t="s">
        <v>137</v>
      </c>
      <c r="K5741" t="s">
        <v>163</v>
      </c>
      <c r="L5741" t="s">
        <v>16502</v>
      </c>
      <c r="M5741" t="s">
        <v>16503</v>
      </c>
      <c r="N5741">
        <v>2.6036111110000002</v>
      </c>
      <c r="O5741">
        <v>0</v>
      </c>
      <c r="P5741">
        <v>5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2.3982198446786245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2.3982198446786245</v>
      </c>
    </row>
    <row r="5742" spans="1:31" x14ac:dyDescent="0.25">
      <c r="A5742">
        <v>2392660</v>
      </c>
      <c r="B5742">
        <v>1</v>
      </c>
      <c r="C5742" t="s">
        <v>81</v>
      </c>
      <c r="D5742" t="s">
        <v>118</v>
      </c>
      <c r="E5742" t="s">
        <v>141</v>
      </c>
      <c r="F5742" t="s">
        <v>16504</v>
      </c>
      <c r="G5742" t="s">
        <v>162</v>
      </c>
      <c r="H5742" t="s">
        <v>143</v>
      </c>
      <c r="I5742" t="s">
        <v>417</v>
      </c>
      <c r="J5742" t="s">
        <v>137</v>
      </c>
      <c r="K5742" t="s">
        <v>163</v>
      </c>
      <c r="L5742" t="s">
        <v>16505</v>
      </c>
      <c r="M5742" t="s">
        <v>16506</v>
      </c>
      <c r="N5742">
        <v>1.1111111E-2</v>
      </c>
      <c r="O5742">
        <v>0</v>
      </c>
      <c r="P5742">
        <v>436</v>
      </c>
      <c r="Q5742">
        <v>0</v>
      </c>
      <c r="R5742">
        <v>13</v>
      </c>
      <c r="S5742">
        <v>1</v>
      </c>
      <c r="T5742">
        <v>14</v>
      </c>
      <c r="U5742">
        <v>0</v>
      </c>
      <c r="V5742">
        <v>0</v>
      </c>
      <c r="W5742">
        <v>0</v>
      </c>
      <c r="X5742">
        <v>0.56695468922353309</v>
      </c>
      <c r="Y5742">
        <v>0</v>
      </c>
      <c r="Z5742">
        <v>5.1592558431466679E-2</v>
      </c>
      <c r="AA5742">
        <v>1.703607171377778E-2</v>
      </c>
      <c r="AB5742">
        <v>0.1644090095762778</v>
      </c>
      <c r="AC5742">
        <v>0</v>
      </c>
      <c r="AD5742">
        <v>0</v>
      </c>
      <c r="AE5742">
        <v>0.79999232894505534</v>
      </c>
    </row>
    <row r="5743" spans="1:31" x14ac:dyDescent="0.25">
      <c r="A5743">
        <v>2392514</v>
      </c>
      <c r="B5743">
        <v>1</v>
      </c>
      <c r="C5743" t="s">
        <v>81</v>
      </c>
      <c r="D5743" t="s">
        <v>112</v>
      </c>
      <c r="E5743" t="s">
        <v>153</v>
      </c>
      <c r="F5743" t="s">
        <v>9122</v>
      </c>
      <c r="G5743" t="s">
        <v>162</v>
      </c>
      <c r="H5743" t="s">
        <v>143</v>
      </c>
      <c r="I5743" t="s">
        <v>136</v>
      </c>
      <c r="J5743" t="s">
        <v>137</v>
      </c>
      <c r="K5743" t="s">
        <v>163</v>
      </c>
      <c r="L5743" t="s">
        <v>16507</v>
      </c>
      <c r="M5743" t="s">
        <v>16508</v>
      </c>
      <c r="N5743">
        <v>0.201944444</v>
      </c>
      <c r="O5743">
        <v>0</v>
      </c>
      <c r="P5743">
        <v>3</v>
      </c>
      <c r="Q5743">
        <v>13</v>
      </c>
      <c r="R5743">
        <v>71</v>
      </c>
      <c r="S5743">
        <v>6</v>
      </c>
      <c r="T5743">
        <v>7</v>
      </c>
      <c r="U5743">
        <v>0</v>
      </c>
      <c r="V5743">
        <v>0</v>
      </c>
      <c r="W5743">
        <v>0</v>
      </c>
      <c r="X5743">
        <v>0.39229714467781002</v>
      </c>
      <c r="Y5743">
        <v>60.819227766432384</v>
      </c>
      <c r="Z5743">
        <v>8.4642166820790479</v>
      </c>
      <c r="AA5743">
        <v>1.2334160358168154</v>
      </c>
      <c r="AB5743">
        <v>0.95660537291933256</v>
      </c>
      <c r="AC5743">
        <v>0</v>
      </c>
      <c r="AD5743">
        <v>0</v>
      </c>
      <c r="AE5743">
        <v>71.865763001925387</v>
      </c>
    </row>
    <row r="5744" spans="1:31" x14ac:dyDescent="0.25">
      <c r="A5744">
        <v>2392906</v>
      </c>
      <c r="B5744">
        <v>1</v>
      </c>
      <c r="C5744" t="s">
        <v>80</v>
      </c>
      <c r="D5744" t="s">
        <v>101</v>
      </c>
      <c r="E5744" t="s">
        <v>157</v>
      </c>
      <c r="F5744" t="s">
        <v>8709</v>
      </c>
      <c r="G5744" t="s">
        <v>235</v>
      </c>
      <c r="H5744" t="s">
        <v>135</v>
      </c>
      <c r="I5744" t="s">
        <v>136</v>
      </c>
      <c r="J5744" t="s">
        <v>137</v>
      </c>
      <c r="K5744" t="s">
        <v>163</v>
      </c>
      <c r="L5744" t="s">
        <v>16509</v>
      </c>
      <c r="M5744" t="s">
        <v>16510</v>
      </c>
      <c r="N5744">
        <v>0.62083333299999999</v>
      </c>
      <c r="O5744">
        <v>0</v>
      </c>
      <c r="P5744">
        <v>68</v>
      </c>
      <c r="Q5744">
        <v>0</v>
      </c>
      <c r="R5744">
        <v>0</v>
      </c>
      <c r="S5744">
        <v>0</v>
      </c>
      <c r="T5744">
        <v>2</v>
      </c>
      <c r="U5744">
        <v>0</v>
      </c>
      <c r="V5744">
        <v>0</v>
      </c>
      <c r="W5744">
        <v>0</v>
      </c>
      <c r="X5744">
        <v>4.5744938312814174</v>
      </c>
      <c r="Y5744">
        <v>0</v>
      </c>
      <c r="Z5744">
        <v>0</v>
      </c>
      <c r="AA5744">
        <v>0</v>
      </c>
      <c r="AB5744">
        <v>0.96259749835499986</v>
      </c>
      <c r="AC5744">
        <v>0</v>
      </c>
      <c r="AD5744">
        <v>0</v>
      </c>
      <c r="AE5744">
        <v>5.537091329636417</v>
      </c>
    </row>
    <row r="5745" spans="1:31" x14ac:dyDescent="0.25">
      <c r="A5745">
        <v>2392511</v>
      </c>
      <c r="B5745">
        <v>1</v>
      </c>
      <c r="C5745" t="s">
        <v>81</v>
      </c>
      <c r="D5745" t="s">
        <v>120</v>
      </c>
      <c r="E5745" t="s">
        <v>279</v>
      </c>
      <c r="F5745" t="s">
        <v>2987</v>
      </c>
      <c r="G5745" t="s">
        <v>162</v>
      </c>
      <c r="H5745" t="s">
        <v>143</v>
      </c>
      <c r="I5745" t="s">
        <v>136</v>
      </c>
      <c r="J5745" t="s">
        <v>137</v>
      </c>
      <c r="K5745" t="s">
        <v>163</v>
      </c>
      <c r="L5745" t="s">
        <v>16511</v>
      </c>
      <c r="M5745" t="s">
        <v>16512</v>
      </c>
      <c r="N5745">
        <v>0.65</v>
      </c>
      <c r="O5745">
        <v>0</v>
      </c>
      <c r="P5745">
        <v>0</v>
      </c>
      <c r="Q5745">
        <v>55</v>
      </c>
      <c r="R5745">
        <v>33</v>
      </c>
      <c r="S5745">
        <v>3</v>
      </c>
      <c r="T5745">
        <v>2</v>
      </c>
      <c r="U5745">
        <v>1</v>
      </c>
      <c r="V5745">
        <v>0</v>
      </c>
      <c r="W5745">
        <v>0</v>
      </c>
      <c r="X5745">
        <v>0</v>
      </c>
      <c r="Y5745">
        <v>13.736225021117612</v>
      </c>
      <c r="Z5745">
        <v>3.2343005701050008E-3</v>
      </c>
      <c r="AA5745">
        <v>4.5745772682003754</v>
      </c>
      <c r="AB5745">
        <v>0.57182532822318</v>
      </c>
      <c r="AC5745">
        <v>4.7736411745635206</v>
      </c>
      <c r="AD5745">
        <v>0</v>
      </c>
      <c r="AE5745">
        <v>23.65950309267479</v>
      </c>
    </row>
    <row r="5746" spans="1:31" x14ac:dyDescent="0.25">
      <c r="A5746">
        <v>2392889</v>
      </c>
      <c r="B5746">
        <v>1</v>
      </c>
      <c r="C5746" t="s">
        <v>80</v>
      </c>
      <c r="D5746" t="s">
        <v>108</v>
      </c>
      <c r="E5746" t="s">
        <v>157</v>
      </c>
      <c r="F5746" t="s">
        <v>16513</v>
      </c>
      <c r="G5746" t="s">
        <v>272</v>
      </c>
      <c r="H5746" t="s">
        <v>135</v>
      </c>
      <c r="I5746" t="s">
        <v>136</v>
      </c>
      <c r="J5746" t="s">
        <v>137</v>
      </c>
      <c r="K5746" t="s">
        <v>163</v>
      </c>
      <c r="L5746" t="s">
        <v>16514</v>
      </c>
      <c r="M5746" t="s">
        <v>16515</v>
      </c>
      <c r="N5746">
        <v>2.7297222219999999</v>
      </c>
      <c r="O5746">
        <v>0</v>
      </c>
      <c r="P5746">
        <v>15</v>
      </c>
      <c r="Q5746">
        <v>0</v>
      </c>
      <c r="R5746">
        <v>2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4.4357339675270477</v>
      </c>
      <c r="Y5746">
        <v>0</v>
      </c>
      <c r="Z5746">
        <v>0</v>
      </c>
      <c r="AA5746">
        <v>0</v>
      </c>
      <c r="AB5746">
        <v>2.7069622787041669E-2</v>
      </c>
      <c r="AC5746">
        <v>0</v>
      </c>
      <c r="AD5746">
        <v>0</v>
      </c>
      <c r="AE5746">
        <v>4.4628035903140892</v>
      </c>
    </row>
    <row r="5747" spans="1:31" x14ac:dyDescent="0.25">
      <c r="A5747">
        <v>2392534</v>
      </c>
      <c r="B5747">
        <v>1</v>
      </c>
      <c r="C5747" t="s">
        <v>80</v>
      </c>
      <c r="D5747" t="s">
        <v>94</v>
      </c>
      <c r="E5747" t="s">
        <v>153</v>
      </c>
      <c r="F5747" t="s">
        <v>3125</v>
      </c>
      <c r="G5747" t="s">
        <v>162</v>
      </c>
      <c r="H5747" t="s">
        <v>143</v>
      </c>
      <c r="I5747" t="s">
        <v>136</v>
      </c>
      <c r="J5747" t="s">
        <v>137</v>
      </c>
      <c r="K5747" t="s">
        <v>163</v>
      </c>
      <c r="L5747" t="s">
        <v>16516</v>
      </c>
      <c r="M5747" t="s">
        <v>16517</v>
      </c>
      <c r="N5747">
        <v>0.12944444399999999</v>
      </c>
      <c r="O5747">
        <v>0</v>
      </c>
      <c r="P5747">
        <v>0</v>
      </c>
      <c r="Q5747">
        <v>22</v>
      </c>
      <c r="R5747">
        <v>5</v>
      </c>
      <c r="S5747">
        <v>11</v>
      </c>
      <c r="T5747">
        <v>1</v>
      </c>
      <c r="U5747">
        <v>4</v>
      </c>
      <c r="V5747">
        <v>0</v>
      </c>
      <c r="W5747">
        <v>0</v>
      </c>
      <c r="X5747">
        <v>0</v>
      </c>
      <c r="Y5747">
        <v>76.641855252254359</v>
      </c>
      <c r="Z5747">
        <v>0.69334385545830224</v>
      </c>
      <c r="AA5747">
        <v>8.2342364713934035</v>
      </c>
      <c r="AB5747">
        <v>0</v>
      </c>
      <c r="AC5747">
        <v>120.04701333158904</v>
      </c>
      <c r="AD5747">
        <v>0</v>
      </c>
      <c r="AE5747">
        <v>205.61644891069511</v>
      </c>
    </row>
    <row r="5748" spans="1:31" x14ac:dyDescent="0.25">
      <c r="A5748">
        <v>2392846</v>
      </c>
      <c r="B5748">
        <v>1</v>
      </c>
      <c r="C5748" t="s">
        <v>80</v>
      </c>
      <c r="D5748" t="s">
        <v>95</v>
      </c>
      <c r="E5748" t="s">
        <v>176</v>
      </c>
      <c r="F5748" t="s">
        <v>16518</v>
      </c>
      <c r="G5748" t="s">
        <v>235</v>
      </c>
      <c r="H5748" t="s">
        <v>135</v>
      </c>
      <c r="I5748" t="s">
        <v>136</v>
      </c>
      <c r="J5748" t="s">
        <v>137</v>
      </c>
      <c r="K5748" t="s">
        <v>163</v>
      </c>
      <c r="L5748" t="s">
        <v>16519</v>
      </c>
      <c r="M5748" t="s">
        <v>16520</v>
      </c>
      <c r="N5748">
        <v>2.6152777770000002</v>
      </c>
      <c r="O5748">
        <v>0</v>
      </c>
      <c r="P5748">
        <v>18</v>
      </c>
      <c r="Q5748">
        <v>0</v>
      </c>
      <c r="R5748">
        <v>0</v>
      </c>
      <c r="S5748">
        <v>0</v>
      </c>
      <c r="T5748">
        <v>2</v>
      </c>
      <c r="U5748">
        <v>0</v>
      </c>
      <c r="V5748">
        <v>0</v>
      </c>
      <c r="W5748">
        <v>0</v>
      </c>
      <c r="X5748">
        <v>10.751545939413516</v>
      </c>
      <c r="Y5748">
        <v>0</v>
      </c>
      <c r="Z5748">
        <v>0</v>
      </c>
      <c r="AA5748">
        <v>0</v>
      </c>
      <c r="AB5748">
        <v>6.3629271056039993</v>
      </c>
      <c r="AC5748">
        <v>0</v>
      </c>
      <c r="AD5748">
        <v>0</v>
      </c>
      <c r="AE5748">
        <v>17.114473045017515</v>
      </c>
    </row>
    <row r="5749" spans="1:31" x14ac:dyDescent="0.25">
      <c r="A5749">
        <v>2392869</v>
      </c>
      <c r="B5749">
        <v>1</v>
      </c>
      <c r="C5749" t="s">
        <v>80</v>
      </c>
      <c r="D5749" t="s">
        <v>83</v>
      </c>
      <c r="E5749" t="s">
        <v>157</v>
      </c>
      <c r="F5749" t="s">
        <v>16521</v>
      </c>
      <c r="G5749" t="s">
        <v>254</v>
      </c>
      <c r="H5749" t="s">
        <v>135</v>
      </c>
      <c r="I5749" t="s">
        <v>136</v>
      </c>
      <c r="J5749" t="s">
        <v>137</v>
      </c>
      <c r="K5749" t="s">
        <v>163</v>
      </c>
      <c r="L5749" t="s">
        <v>16522</v>
      </c>
      <c r="M5749" t="s">
        <v>16523</v>
      </c>
      <c r="N5749">
        <v>1.351111111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4</v>
      </c>
      <c r="U5749">
        <v>0</v>
      </c>
      <c r="V5749">
        <v>1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4.286631262674458</v>
      </c>
      <c r="AC5749">
        <v>0</v>
      </c>
      <c r="AD5749">
        <v>30.635712428483288</v>
      </c>
      <c r="AE5749">
        <v>34.922343691157749</v>
      </c>
    </row>
    <row r="5750" spans="1:31" x14ac:dyDescent="0.25">
      <c r="A5750">
        <v>2392726</v>
      </c>
      <c r="B5750">
        <v>1</v>
      </c>
      <c r="C5750" t="s">
        <v>80</v>
      </c>
      <c r="D5750" t="s">
        <v>84</v>
      </c>
      <c r="E5750" t="s">
        <v>181</v>
      </c>
      <c r="F5750" t="s">
        <v>7187</v>
      </c>
      <c r="G5750" t="s">
        <v>224</v>
      </c>
      <c r="H5750" t="s">
        <v>135</v>
      </c>
      <c r="I5750" t="s">
        <v>136</v>
      </c>
      <c r="J5750" t="s">
        <v>137</v>
      </c>
      <c r="K5750" t="s">
        <v>163</v>
      </c>
      <c r="L5750" t="s">
        <v>16524</v>
      </c>
      <c r="M5750" t="s">
        <v>16525</v>
      </c>
      <c r="N5750">
        <v>1.3958333329999999</v>
      </c>
      <c r="O5750">
        <v>0</v>
      </c>
      <c r="P5750">
        <v>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0.14471651418929252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0.14471651418929252</v>
      </c>
    </row>
    <row r="5751" spans="1:31" x14ac:dyDescent="0.25">
      <c r="A5751">
        <v>2392932</v>
      </c>
      <c r="B5751">
        <v>1</v>
      </c>
      <c r="C5751" t="s">
        <v>80</v>
      </c>
      <c r="D5751" t="s">
        <v>91</v>
      </c>
      <c r="E5751" t="s">
        <v>157</v>
      </c>
      <c r="F5751" t="s">
        <v>16526</v>
      </c>
      <c r="G5751" t="s">
        <v>213</v>
      </c>
      <c r="H5751" t="s">
        <v>135</v>
      </c>
      <c r="I5751" t="s">
        <v>136</v>
      </c>
      <c r="J5751" t="s">
        <v>137</v>
      </c>
      <c r="K5751" t="s">
        <v>163</v>
      </c>
      <c r="L5751" t="s">
        <v>16527</v>
      </c>
      <c r="M5751" t="s">
        <v>16528</v>
      </c>
      <c r="N5751">
        <v>2.5074999999999998</v>
      </c>
      <c r="O5751">
        <v>0</v>
      </c>
      <c r="P5751">
        <v>30</v>
      </c>
      <c r="Q5751">
        <v>0</v>
      </c>
      <c r="R5751">
        <v>0</v>
      </c>
      <c r="S5751">
        <v>0</v>
      </c>
      <c r="T5751">
        <v>47</v>
      </c>
      <c r="U5751">
        <v>0</v>
      </c>
      <c r="V5751">
        <v>0</v>
      </c>
      <c r="W5751">
        <v>0</v>
      </c>
      <c r="X5751">
        <v>14.898037815066457</v>
      </c>
      <c r="Y5751">
        <v>0</v>
      </c>
      <c r="Z5751">
        <v>0</v>
      </c>
      <c r="AA5751">
        <v>0</v>
      </c>
      <c r="AB5751">
        <v>83.058617985190239</v>
      </c>
      <c r="AC5751">
        <v>0</v>
      </c>
      <c r="AD5751">
        <v>0</v>
      </c>
      <c r="AE5751">
        <v>97.956655800256698</v>
      </c>
    </row>
    <row r="5752" spans="1:31" x14ac:dyDescent="0.25">
      <c r="A5752">
        <v>2392594</v>
      </c>
      <c r="B5752">
        <v>1</v>
      </c>
      <c r="C5752" t="s">
        <v>80</v>
      </c>
      <c r="D5752" t="s">
        <v>92</v>
      </c>
      <c r="E5752" t="s">
        <v>153</v>
      </c>
      <c r="F5752" t="s">
        <v>16529</v>
      </c>
      <c r="G5752" t="s">
        <v>147</v>
      </c>
      <c r="H5752" t="s">
        <v>143</v>
      </c>
      <c r="I5752" t="s">
        <v>136</v>
      </c>
      <c r="J5752" t="s">
        <v>137</v>
      </c>
      <c r="K5752" t="s">
        <v>138</v>
      </c>
      <c r="L5752" t="s">
        <v>16530</v>
      </c>
      <c r="M5752" t="s">
        <v>16531</v>
      </c>
      <c r="N5752">
        <v>1.8758333330000001</v>
      </c>
      <c r="O5752">
        <v>0</v>
      </c>
      <c r="P5752">
        <v>919</v>
      </c>
      <c r="Q5752">
        <v>2</v>
      </c>
      <c r="R5752">
        <v>321</v>
      </c>
      <c r="S5752">
        <v>7</v>
      </c>
      <c r="T5752">
        <v>90</v>
      </c>
      <c r="U5752">
        <v>0</v>
      </c>
      <c r="V5752">
        <v>1</v>
      </c>
      <c r="W5752">
        <v>0</v>
      </c>
      <c r="X5752">
        <v>307.01341909372917</v>
      </c>
      <c r="Y5752">
        <v>1.7022452763297546</v>
      </c>
      <c r="Z5752">
        <v>173.78168608764264</v>
      </c>
      <c r="AA5752">
        <v>21.831166283562251</v>
      </c>
      <c r="AB5752">
        <v>103.79228188708058</v>
      </c>
      <c r="AC5752">
        <v>0</v>
      </c>
      <c r="AD5752">
        <v>3.14782702879736</v>
      </c>
      <c r="AE5752">
        <v>611.26862565714168</v>
      </c>
    </row>
    <row r="5753" spans="1:31" x14ac:dyDescent="0.25">
      <c r="A5753">
        <v>2392517</v>
      </c>
      <c r="B5753">
        <v>1</v>
      </c>
      <c r="C5753" t="s">
        <v>80</v>
      </c>
      <c r="D5753" t="s">
        <v>102</v>
      </c>
      <c r="E5753" t="s">
        <v>141</v>
      </c>
      <c r="F5753" t="s">
        <v>16532</v>
      </c>
      <c r="G5753" t="s">
        <v>162</v>
      </c>
      <c r="H5753" t="s">
        <v>143</v>
      </c>
      <c r="I5753" t="s">
        <v>417</v>
      </c>
      <c r="J5753" t="s">
        <v>137</v>
      </c>
      <c r="K5753" t="s">
        <v>163</v>
      </c>
      <c r="L5753" t="s">
        <v>16533</v>
      </c>
      <c r="M5753" t="s">
        <v>16534</v>
      </c>
      <c r="N5753">
        <v>2.6944444000000001E-2</v>
      </c>
      <c r="O5753">
        <v>0</v>
      </c>
      <c r="P5753">
        <v>12</v>
      </c>
      <c r="Q5753">
        <v>0</v>
      </c>
      <c r="R5753">
        <v>0</v>
      </c>
      <c r="S5753">
        <v>0</v>
      </c>
      <c r="T5753">
        <v>1</v>
      </c>
      <c r="U5753">
        <v>0</v>
      </c>
      <c r="V5753">
        <v>0</v>
      </c>
      <c r="W5753">
        <v>0</v>
      </c>
      <c r="X5753">
        <v>2.5609075326480001E-2</v>
      </c>
      <c r="Y5753">
        <v>0</v>
      </c>
      <c r="Z5753">
        <v>0</v>
      </c>
      <c r="AA5753">
        <v>0</v>
      </c>
      <c r="AB5753">
        <v>5.5385290779975012E-3</v>
      </c>
      <c r="AC5753">
        <v>0</v>
      </c>
      <c r="AD5753">
        <v>0</v>
      </c>
      <c r="AE5753">
        <v>3.1147604404477502E-2</v>
      </c>
    </row>
    <row r="5754" spans="1:31" x14ac:dyDescent="0.25">
      <c r="A5754">
        <v>2392849</v>
      </c>
      <c r="B5754">
        <v>1</v>
      </c>
      <c r="C5754" t="s">
        <v>80</v>
      </c>
      <c r="D5754" t="s">
        <v>96</v>
      </c>
      <c r="E5754" t="s">
        <v>181</v>
      </c>
      <c r="F5754" t="s">
        <v>16535</v>
      </c>
      <c r="G5754" t="s">
        <v>231</v>
      </c>
      <c r="H5754" t="s">
        <v>135</v>
      </c>
      <c r="I5754" t="s">
        <v>136</v>
      </c>
      <c r="J5754" t="s">
        <v>137</v>
      </c>
      <c r="K5754" t="s">
        <v>163</v>
      </c>
      <c r="L5754" t="s">
        <v>16536</v>
      </c>
      <c r="M5754" t="s">
        <v>16537</v>
      </c>
      <c r="N5754">
        <v>0.77833333299999996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0.15996141814888332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0.15996141814888332</v>
      </c>
    </row>
    <row r="5755" spans="1:31" x14ac:dyDescent="0.25">
      <c r="A5755">
        <v>2392657</v>
      </c>
      <c r="B5755">
        <v>1</v>
      </c>
      <c r="C5755" t="s">
        <v>81</v>
      </c>
      <c r="D5755" t="s">
        <v>122</v>
      </c>
      <c r="E5755" t="s">
        <v>157</v>
      </c>
      <c r="F5755" t="s">
        <v>16538</v>
      </c>
      <c r="G5755" t="s">
        <v>297</v>
      </c>
      <c r="H5755" t="s">
        <v>135</v>
      </c>
      <c r="I5755" t="s">
        <v>136</v>
      </c>
      <c r="J5755" t="s">
        <v>137</v>
      </c>
      <c r="K5755" t="s">
        <v>163</v>
      </c>
      <c r="L5755" t="s">
        <v>16539</v>
      </c>
      <c r="M5755" t="s">
        <v>16540</v>
      </c>
      <c r="N5755">
        <v>2.4644444440000002</v>
      </c>
      <c r="O5755">
        <v>0</v>
      </c>
      <c r="P5755">
        <v>64</v>
      </c>
      <c r="Q5755">
        <v>0</v>
      </c>
      <c r="R5755">
        <v>0</v>
      </c>
      <c r="S5755">
        <v>0</v>
      </c>
      <c r="T5755">
        <v>1</v>
      </c>
      <c r="U5755">
        <v>0</v>
      </c>
      <c r="V5755">
        <v>0</v>
      </c>
      <c r="W5755">
        <v>0</v>
      </c>
      <c r="X5755">
        <v>27.169761210787584</v>
      </c>
      <c r="Y5755">
        <v>0</v>
      </c>
      <c r="Z5755">
        <v>0</v>
      </c>
      <c r="AA5755">
        <v>0</v>
      </c>
      <c r="AB5755">
        <v>4.0720513293319112</v>
      </c>
      <c r="AC5755">
        <v>0</v>
      </c>
      <c r="AD5755">
        <v>0</v>
      </c>
      <c r="AE5755">
        <v>31.241812540119497</v>
      </c>
    </row>
    <row r="5756" spans="1:31" x14ac:dyDescent="0.25">
      <c r="A5756">
        <v>2392909</v>
      </c>
      <c r="B5756">
        <v>1</v>
      </c>
      <c r="C5756" t="s">
        <v>80</v>
      </c>
      <c r="D5756" t="s">
        <v>98</v>
      </c>
      <c r="E5756" t="s">
        <v>279</v>
      </c>
      <c r="F5756" t="s">
        <v>10766</v>
      </c>
      <c r="G5756" t="s">
        <v>162</v>
      </c>
      <c r="H5756" t="s">
        <v>143</v>
      </c>
      <c r="I5756" t="s">
        <v>136</v>
      </c>
      <c r="J5756" t="s">
        <v>137</v>
      </c>
      <c r="K5756" t="s">
        <v>163</v>
      </c>
      <c r="L5756" t="s">
        <v>16541</v>
      </c>
      <c r="M5756" t="s">
        <v>16542</v>
      </c>
      <c r="N5756">
        <v>0.92277777699999997</v>
      </c>
      <c r="O5756">
        <v>0</v>
      </c>
      <c r="P5756">
        <v>85</v>
      </c>
      <c r="Q5756">
        <v>0</v>
      </c>
      <c r="R5756">
        <v>20</v>
      </c>
      <c r="S5756">
        <v>0</v>
      </c>
      <c r="T5756">
        <v>29</v>
      </c>
      <c r="U5756">
        <v>0</v>
      </c>
      <c r="V5756">
        <v>0</v>
      </c>
      <c r="W5756">
        <v>0</v>
      </c>
      <c r="X5756">
        <v>26.355184023774196</v>
      </c>
      <c r="Y5756">
        <v>0</v>
      </c>
      <c r="Z5756">
        <v>16.148062307635687</v>
      </c>
      <c r="AA5756">
        <v>0</v>
      </c>
      <c r="AB5756">
        <v>22.671350002572296</v>
      </c>
      <c r="AC5756">
        <v>0</v>
      </c>
      <c r="AD5756">
        <v>0</v>
      </c>
      <c r="AE5756">
        <v>65.17459633398218</v>
      </c>
    </row>
    <row r="5757" spans="1:31" x14ac:dyDescent="0.25">
      <c r="A5757">
        <v>2392892</v>
      </c>
      <c r="B5757">
        <v>1</v>
      </c>
      <c r="C5757" t="s">
        <v>80</v>
      </c>
      <c r="D5757" t="s">
        <v>93</v>
      </c>
      <c r="E5757" t="s">
        <v>157</v>
      </c>
      <c r="F5757" t="s">
        <v>16543</v>
      </c>
      <c r="G5757" t="s">
        <v>254</v>
      </c>
      <c r="H5757" t="s">
        <v>135</v>
      </c>
      <c r="I5757" t="s">
        <v>136</v>
      </c>
      <c r="J5757" t="s">
        <v>137</v>
      </c>
      <c r="K5757" t="s">
        <v>163</v>
      </c>
      <c r="L5757" t="s">
        <v>16544</v>
      </c>
      <c r="M5757" t="s">
        <v>16545</v>
      </c>
      <c r="N5757">
        <v>1.7394444440000001</v>
      </c>
      <c r="O5757">
        <v>0</v>
      </c>
      <c r="P5757">
        <v>204</v>
      </c>
      <c r="Q5757">
        <v>0</v>
      </c>
      <c r="R5757">
        <v>1</v>
      </c>
      <c r="S5757">
        <v>0</v>
      </c>
      <c r="T5757">
        <v>5</v>
      </c>
      <c r="U5757">
        <v>0</v>
      </c>
      <c r="V5757">
        <v>0</v>
      </c>
      <c r="W5757">
        <v>0</v>
      </c>
      <c r="X5757">
        <v>75.763580137998417</v>
      </c>
      <c r="Y5757">
        <v>0</v>
      </c>
      <c r="Z5757">
        <v>0.74747829899655394</v>
      </c>
      <c r="AA5757">
        <v>0</v>
      </c>
      <c r="AB5757">
        <v>14.485951634209737</v>
      </c>
      <c r="AC5757">
        <v>0</v>
      </c>
      <c r="AD5757">
        <v>0</v>
      </c>
      <c r="AE5757">
        <v>90.997010071204713</v>
      </c>
    </row>
    <row r="5758" spans="1:31" x14ac:dyDescent="0.25">
      <c r="A5758">
        <v>2408518</v>
      </c>
      <c r="B5758">
        <v>1</v>
      </c>
      <c r="C5758" t="s">
        <v>80</v>
      </c>
      <c r="D5758" t="s">
        <v>97</v>
      </c>
      <c r="E5758" t="s">
        <v>141</v>
      </c>
      <c r="F5758" t="s">
        <v>5379</v>
      </c>
      <c r="G5758" t="s">
        <v>162</v>
      </c>
      <c r="H5758" t="s">
        <v>143</v>
      </c>
      <c r="I5758" t="s">
        <v>136</v>
      </c>
      <c r="J5758" t="s">
        <v>137</v>
      </c>
      <c r="K5758" t="s">
        <v>163</v>
      </c>
      <c r="L5758" t="s">
        <v>16546</v>
      </c>
      <c r="M5758" t="s">
        <v>16547</v>
      </c>
      <c r="N5758">
        <v>0.58333333300000001</v>
      </c>
      <c r="O5758">
        <v>24</v>
      </c>
      <c r="P5758">
        <v>247</v>
      </c>
      <c r="Q5758">
        <v>0</v>
      </c>
      <c r="R5758">
        <v>50</v>
      </c>
      <c r="S5758">
        <v>8</v>
      </c>
      <c r="T5758">
        <v>36</v>
      </c>
      <c r="U5758">
        <v>0</v>
      </c>
      <c r="V5758">
        <v>0</v>
      </c>
      <c r="W5758">
        <v>116.43265108041236</v>
      </c>
      <c r="X5758">
        <v>186.88835827062377</v>
      </c>
      <c r="Y5758">
        <v>0</v>
      </c>
      <c r="Z5758">
        <v>22.943177902405832</v>
      </c>
      <c r="AA5758">
        <v>48.173439781100079</v>
      </c>
      <c r="AB5758">
        <v>23.497874921316257</v>
      </c>
      <c r="AC5758">
        <v>0</v>
      </c>
      <c r="AD5758">
        <v>0</v>
      </c>
      <c r="AE5758">
        <v>397.93550195585829</v>
      </c>
    </row>
    <row r="5759" spans="1:31" x14ac:dyDescent="0.25">
      <c r="A5759">
        <v>2392866</v>
      </c>
      <c r="B5759">
        <v>1</v>
      </c>
      <c r="C5759" t="s">
        <v>80</v>
      </c>
      <c r="D5759" t="s">
        <v>83</v>
      </c>
      <c r="E5759" t="s">
        <v>181</v>
      </c>
      <c r="F5759" t="s">
        <v>16548</v>
      </c>
      <c r="G5759" t="s">
        <v>224</v>
      </c>
      <c r="H5759" t="s">
        <v>135</v>
      </c>
      <c r="I5759" t="s">
        <v>136</v>
      </c>
      <c r="J5759" t="s">
        <v>137</v>
      </c>
      <c r="K5759" t="s">
        <v>163</v>
      </c>
      <c r="L5759" t="s">
        <v>16549</v>
      </c>
      <c r="M5759" t="s">
        <v>16550</v>
      </c>
      <c r="N5759">
        <v>1.1675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1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0.21850574182997085</v>
      </c>
      <c r="AC5759">
        <v>0</v>
      </c>
      <c r="AD5759">
        <v>0</v>
      </c>
      <c r="AE5759">
        <v>0.21850574182997085</v>
      </c>
    </row>
    <row r="5760" spans="1:31" x14ac:dyDescent="0.25">
      <c r="A5760">
        <v>2392580</v>
      </c>
      <c r="B5760">
        <v>1</v>
      </c>
      <c r="C5760" t="s">
        <v>81</v>
      </c>
      <c r="D5760" t="s">
        <v>118</v>
      </c>
      <c r="E5760" t="s">
        <v>157</v>
      </c>
      <c r="F5760" t="s">
        <v>16551</v>
      </c>
      <c r="G5760" t="s">
        <v>276</v>
      </c>
      <c r="H5760" t="s">
        <v>135</v>
      </c>
      <c r="I5760" t="s">
        <v>136</v>
      </c>
      <c r="J5760" t="s">
        <v>137</v>
      </c>
      <c r="K5760" t="s">
        <v>163</v>
      </c>
      <c r="L5760" t="s">
        <v>16552</v>
      </c>
      <c r="M5760" t="s">
        <v>16553</v>
      </c>
      <c r="N5760">
        <v>0.53666666600000001</v>
      </c>
      <c r="O5760">
        <v>0</v>
      </c>
      <c r="P5760">
        <v>20</v>
      </c>
      <c r="Q5760">
        <v>0</v>
      </c>
      <c r="R5760">
        <v>0</v>
      </c>
      <c r="S5760">
        <v>0</v>
      </c>
      <c r="T5760">
        <v>19</v>
      </c>
      <c r="U5760">
        <v>0</v>
      </c>
      <c r="V5760">
        <v>0</v>
      </c>
      <c r="W5760">
        <v>0</v>
      </c>
      <c r="X5760">
        <v>2.5266206559484803</v>
      </c>
      <c r="Y5760">
        <v>0</v>
      </c>
      <c r="Z5760">
        <v>0</v>
      </c>
      <c r="AA5760">
        <v>0</v>
      </c>
      <c r="AB5760">
        <v>20.583488458213239</v>
      </c>
      <c r="AC5760">
        <v>0</v>
      </c>
      <c r="AD5760">
        <v>0</v>
      </c>
      <c r="AE5760">
        <v>23.11010911416172</v>
      </c>
    </row>
    <row r="5761" spans="1:31" x14ac:dyDescent="0.25">
      <c r="A5761">
        <v>2392700</v>
      </c>
      <c r="B5761">
        <v>1</v>
      </c>
      <c r="C5761" t="s">
        <v>81</v>
      </c>
      <c r="D5761" t="s">
        <v>115</v>
      </c>
      <c r="E5761" t="s">
        <v>153</v>
      </c>
      <c r="F5761" t="s">
        <v>16554</v>
      </c>
      <c r="G5761" t="s">
        <v>162</v>
      </c>
      <c r="H5761" t="s">
        <v>143</v>
      </c>
      <c r="I5761" t="s">
        <v>136</v>
      </c>
      <c r="J5761" t="s">
        <v>137</v>
      </c>
      <c r="K5761" t="s">
        <v>163</v>
      </c>
      <c r="L5761" t="s">
        <v>16555</v>
      </c>
      <c r="M5761" t="s">
        <v>16556</v>
      </c>
      <c r="N5761">
        <v>0.24916666600000001</v>
      </c>
      <c r="O5761">
        <v>3</v>
      </c>
      <c r="P5761">
        <v>16738</v>
      </c>
      <c r="Q5761">
        <v>34</v>
      </c>
      <c r="R5761">
        <v>817</v>
      </c>
      <c r="S5761">
        <v>72</v>
      </c>
      <c r="T5761">
        <v>2053</v>
      </c>
      <c r="U5761">
        <v>9</v>
      </c>
      <c r="V5761">
        <v>6</v>
      </c>
      <c r="W5761">
        <v>0.10199257760033334</v>
      </c>
      <c r="X5761">
        <v>805.996801306061</v>
      </c>
      <c r="Y5761">
        <v>35.837117429944747</v>
      </c>
      <c r="Z5761">
        <v>104.90266881441445</v>
      </c>
      <c r="AA5761">
        <v>84.356181644137052</v>
      </c>
      <c r="AB5761">
        <v>276.09539420132614</v>
      </c>
      <c r="AC5761">
        <v>96.612398677279501</v>
      </c>
      <c r="AD5761">
        <v>176.19519301951692</v>
      </c>
      <c r="AE5761">
        <v>1580.0977476702801</v>
      </c>
    </row>
    <row r="5762" spans="1:31" x14ac:dyDescent="0.25">
      <c r="A5762">
        <v>2392600</v>
      </c>
      <c r="B5762">
        <v>1</v>
      </c>
      <c r="C5762" t="s">
        <v>80</v>
      </c>
      <c r="D5762" t="s">
        <v>106</v>
      </c>
      <c r="E5762" t="s">
        <v>279</v>
      </c>
      <c r="F5762" t="s">
        <v>8545</v>
      </c>
      <c r="G5762" t="s">
        <v>162</v>
      </c>
      <c r="H5762" t="s">
        <v>143</v>
      </c>
      <c r="I5762" t="s">
        <v>136</v>
      </c>
      <c r="J5762" t="s">
        <v>137</v>
      </c>
      <c r="K5762" t="s">
        <v>163</v>
      </c>
      <c r="L5762" t="s">
        <v>16557</v>
      </c>
      <c r="M5762" t="s">
        <v>16558</v>
      </c>
      <c r="N5762">
        <v>1.025833333</v>
      </c>
      <c r="O5762">
        <v>0</v>
      </c>
      <c r="P5762">
        <v>196</v>
      </c>
      <c r="Q5762">
        <v>1</v>
      </c>
      <c r="R5762">
        <v>18</v>
      </c>
      <c r="S5762">
        <v>0</v>
      </c>
      <c r="T5762">
        <v>28</v>
      </c>
      <c r="U5762">
        <v>1</v>
      </c>
      <c r="V5762">
        <v>0</v>
      </c>
      <c r="W5762">
        <v>0</v>
      </c>
      <c r="X5762">
        <v>37.946951784435619</v>
      </c>
      <c r="Y5762">
        <v>0.95173273681619996</v>
      </c>
      <c r="Z5762">
        <v>24.273938384929785</v>
      </c>
      <c r="AA5762">
        <v>0</v>
      </c>
      <c r="AB5762">
        <v>27.70286546261466</v>
      </c>
      <c r="AC5762">
        <v>97.610190434491244</v>
      </c>
      <c r="AD5762">
        <v>0</v>
      </c>
      <c r="AE5762">
        <v>188.4856788032875</v>
      </c>
    </row>
    <row r="5763" spans="1:31" x14ac:dyDescent="0.25">
      <c r="A5763">
        <v>2392743</v>
      </c>
      <c r="B5763">
        <v>1</v>
      </c>
      <c r="C5763" t="s">
        <v>81</v>
      </c>
      <c r="D5763" t="s">
        <v>128</v>
      </c>
      <c r="E5763" t="s">
        <v>279</v>
      </c>
      <c r="F5763" t="s">
        <v>9137</v>
      </c>
      <c r="G5763" t="s">
        <v>162</v>
      </c>
      <c r="H5763" t="s">
        <v>143</v>
      </c>
      <c r="I5763" t="s">
        <v>136</v>
      </c>
      <c r="J5763" t="s">
        <v>137</v>
      </c>
      <c r="K5763" t="s">
        <v>163</v>
      </c>
      <c r="L5763" t="s">
        <v>16559</v>
      </c>
      <c r="M5763" t="s">
        <v>16560</v>
      </c>
      <c r="N5763">
        <v>0.111944444</v>
      </c>
      <c r="O5763">
        <v>2</v>
      </c>
      <c r="P5763">
        <v>586</v>
      </c>
      <c r="Q5763">
        <v>3</v>
      </c>
      <c r="R5763">
        <v>4</v>
      </c>
      <c r="S5763">
        <v>8</v>
      </c>
      <c r="T5763">
        <v>49</v>
      </c>
      <c r="U5763">
        <v>0</v>
      </c>
      <c r="V5763">
        <v>0</v>
      </c>
      <c r="W5763">
        <v>4.9381508340450006E-2</v>
      </c>
      <c r="X5763">
        <v>6.6274802505109829</v>
      </c>
      <c r="Y5763">
        <v>0.22056042039557502</v>
      </c>
      <c r="Z5763">
        <v>3.809678241744556E-2</v>
      </c>
      <c r="AA5763">
        <v>2.7138667052315504</v>
      </c>
      <c r="AB5763">
        <v>3.0580472018593459</v>
      </c>
      <c r="AC5763">
        <v>0</v>
      </c>
      <c r="AD5763">
        <v>0</v>
      </c>
      <c r="AE5763">
        <v>12.707432868755349</v>
      </c>
    </row>
    <row r="5764" spans="1:31" x14ac:dyDescent="0.25">
      <c r="A5764">
        <v>2392537</v>
      </c>
      <c r="B5764">
        <v>1</v>
      </c>
      <c r="C5764" t="s">
        <v>80</v>
      </c>
      <c r="D5764" t="s">
        <v>103</v>
      </c>
      <c r="E5764" t="s">
        <v>181</v>
      </c>
      <c r="F5764" t="s">
        <v>16561</v>
      </c>
      <c r="G5764" t="s">
        <v>224</v>
      </c>
      <c r="H5764" t="s">
        <v>135</v>
      </c>
      <c r="I5764" t="s">
        <v>136</v>
      </c>
      <c r="J5764" t="s">
        <v>137</v>
      </c>
      <c r="K5764" t="s">
        <v>163</v>
      </c>
      <c r="L5764" t="s">
        <v>16562</v>
      </c>
      <c r="M5764" t="s">
        <v>16563</v>
      </c>
      <c r="N5764">
        <v>1.0127777769999999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</row>
    <row r="5765" spans="1:31" x14ac:dyDescent="0.25">
      <c r="A5765">
        <v>2392886</v>
      </c>
      <c r="B5765">
        <v>1</v>
      </c>
      <c r="C5765" t="s">
        <v>80</v>
      </c>
      <c r="D5765" t="s">
        <v>99</v>
      </c>
      <c r="E5765" t="s">
        <v>181</v>
      </c>
      <c r="F5765" t="s">
        <v>16564</v>
      </c>
      <c r="G5765" t="s">
        <v>231</v>
      </c>
      <c r="H5765" t="s">
        <v>135</v>
      </c>
      <c r="I5765" t="s">
        <v>136</v>
      </c>
      <c r="J5765" t="s">
        <v>137</v>
      </c>
      <c r="K5765" t="s">
        <v>163</v>
      </c>
      <c r="L5765" t="s">
        <v>16565</v>
      </c>
      <c r="M5765" t="s">
        <v>16566</v>
      </c>
      <c r="N5765">
        <v>2.7027777770000001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</row>
    <row r="5766" spans="1:31" x14ac:dyDescent="0.25">
      <c r="A5766">
        <v>2392786</v>
      </c>
      <c r="B5766">
        <v>1</v>
      </c>
      <c r="C5766" t="s">
        <v>80</v>
      </c>
      <c r="D5766" t="s">
        <v>106</v>
      </c>
      <c r="E5766" t="s">
        <v>279</v>
      </c>
      <c r="F5766" t="s">
        <v>16567</v>
      </c>
      <c r="G5766" t="s">
        <v>134</v>
      </c>
      <c r="H5766" t="s">
        <v>143</v>
      </c>
      <c r="I5766" t="s">
        <v>136</v>
      </c>
      <c r="J5766" t="s">
        <v>137</v>
      </c>
      <c r="K5766" t="s">
        <v>138</v>
      </c>
      <c r="L5766" t="s">
        <v>16568</v>
      </c>
      <c r="M5766" t="s">
        <v>16569</v>
      </c>
      <c r="N5766">
        <v>4.2722222219999999</v>
      </c>
      <c r="O5766">
        <v>1</v>
      </c>
      <c r="P5766">
        <v>549</v>
      </c>
      <c r="Q5766">
        <v>38</v>
      </c>
      <c r="R5766">
        <v>30</v>
      </c>
      <c r="S5766">
        <v>6</v>
      </c>
      <c r="T5766">
        <v>60</v>
      </c>
      <c r="U5766">
        <v>1</v>
      </c>
      <c r="V5766">
        <v>0</v>
      </c>
      <c r="W5766">
        <v>0.99950884131794238</v>
      </c>
      <c r="X5766">
        <v>403.14369651810227</v>
      </c>
      <c r="Y5766">
        <v>1651.5899704347494</v>
      </c>
      <c r="Z5766">
        <v>188.34377364514339</v>
      </c>
      <c r="AA5766">
        <v>223.48017847737702</v>
      </c>
      <c r="AB5766">
        <v>162.19652952890112</v>
      </c>
      <c r="AC5766">
        <v>838.55695687640809</v>
      </c>
      <c r="AD5766">
        <v>0</v>
      </c>
      <c r="AE5766">
        <v>3468.3106143219993</v>
      </c>
    </row>
    <row r="5767" spans="1:31" x14ac:dyDescent="0.25">
      <c r="A5767">
        <v>2392666</v>
      </c>
      <c r="B5767">
        <v>1</v>
      </c>
      <c r="C5767" t="s">
        <v>80</v>
      </c>
      <c r="D5767" t="s">
        <v>101</v>
      </c>
      <c r="E5767" t="s">
        <v>279</v>
      </c>
      <c r="F5767" t="s">
        <v>16570</v>
      </c>
      <c r="G5767" t="s">
        <v>206</v>
      </c>
      <c r="H5767" t="s">
        <v>143</v>
      </c>
      <c r="I5767" t="s">
        <v>136</v>
      </c>
      <c r="J5767" t="s">
        <v>137</v>
      </c>
      <c r="K5767" t="s">
        <v>163</v>
      </c>
      <c r="L5767" t="s">
        <v>16571</v>
      </c>
      <c r="M5767" t="s">
        <v>16572</v>
      </c>
      <c r="N5767">
        <v>2.8574999999999999</v>
      </c>
      <c r="O5767">
        <v>0</v>
      </c>
      <c r="P5767">
        <v>0</v>
      </c>
      <c r="Q5767">
        <v>0</v>
      </c>
      <c r="R5767">
        <v>0</v>
      </c>
      <c r="S5767">
        <v>1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843.74339039491429</v>
      </c>
      <c r="AB5767">
        <v>0</v>
      </c>
      <c r="AC5767">
        <v>0</v>
      </c>
      <c r="AD5767">
        <v>0</v>
      </c>
      <c r="AE5767">
        <v>843.74339039491429</v>
      </c>
    </row>
    <row r="5768" spans="1:31" x14ac:dyDescent="0.25">
      <c r="A5768">
        <v>2392643</v>
      </c>
      <c r="B5768">
        <v>1</v>
      </c>
      <c r="C5768" t="s">
        <v>81</v>
      </c>
      <c r="D5768" t="s">
        <v>121</v>
      </c>
      <c r="E5768" t="s">
        <v>153</v>
      </c>
      <c r="F5768" t="s">
        <v>16573</v>
      </c>
      <c r="G5768" t="s">
        <v>134</v>
      </c>
      <c r="H5768" t="s">
        <v>143</v>
      </c>
      <c r="I5768" t="s">
        <v>136</v>
      </c>
      <c r="J5768" t="s">
        <v>137</v>
      </c>
      <c r="K5768" t="s">
        <v>138</v>
      </c>
      <c r="L5768" t="s">
        <v>16574</v>
      </c>
      <c r="M5768" t="s">
        <v>16575</v>
      </c>
      <c r="N5768">
        <v>4.2949999999999999</v>
      </c>
      <c r="O5768">
        <v>0</v>
      </c>
      <c r="P5768">
        <v>1512</v>
      </c>
      <c r="Q5768">
        <v>9</v>
      </c>
      <c r="R5768">
        <v>73</v>
      </c>
      <c r="S5768">
        <v>9</v>
      </c>
      <c r="T5768">
        <v>68</v>
      </c>
      <c r="U5768">
        <v>1</v>
      </c>
      <c r="V5768">
        <v>0</v>
      </c>
      <c r="W5768">
        <v>0</v>
      </c>
      <c r="X5768">
        <v>802.30801175713441</v>
      </c>
      <c r="Y5768">
        <v>26.196619992438919</v>
      </c>
      <c r="Z5768">
        <v>53.270235350173969</v>
      </c>
      <c r="AA5768">
        <v>58.028173970462738</v>
      </c>
      <c r="AB5768">
        <v>247.14347269578892</v>
      </c>
      <c r="AC5768">
        <v>633.52180433731451</v>
      </c>
      <c r="AD5768">
        <v>0</v>
      </c>
      <c r="AE5768">
        <v>1820.4683181033135</v>
      </c>
    </row>
    <row r="5769" spans="1:31" x14ac:dyDescent="0.25">
      <c r="A5769">
        <v>2392852</v>
      </c>
      <c r="B5769">
        <v>1</v>
      </c>
      <c r="C5769" t="s">
        <v>80</v>
      </c>
      <c r="D5769" t="s">
        <v>100</v>
      </c>
      <c r="E5769" t="s">
        <v>141</v>
      </c>
      <c r="F5769" t="s">
        <v>16576</v>
      </c>
      <c r="G5769" t="s">
        <v>162</v>
      </c>
      <c r="H5769" t="s">
        <v>143</v>
      </c>
      <c r="I5769" t="s">
        <v>136</v>
      </c>
      <c r="J5769" t="s">
        <v>137</v>
      </c>
      <c r="K5769" t="s">
        <v>163</v>
      </c>
      <c r="L5769" t="s">
        <v>16577</v>
      </c>
      <c r="M5769" t="s">
        <v>16578</v>
      </c>
      <c r="N5769">
        <v>1.2666666660000001</v>
      </c>
      <c r="O5769">
        <v>0</v>
      </c>
      <c r="P5769">
        <v>19</v>
      </c>
      <c r="Q5769">
        <v>1</v>
      </c>
      <c r="R5769">
        <v>12</v>
      </c>
      <c r="S5769">
        <v>6</v>
      </c>
      <c r="T5769">
        <v>280</v>
      </c>
      <c r="U5769">
        <v>7</v>
      </c>
      <c r="V5769">
        <v>39</v>
      </c>
      <c r="W5769">
        <v>0</v>
      </c>
      <c r="X5769">
        <v>6.119840165042099</v>
      </c>
      <c r="Y5769">
        <v>1.5050750288470631</v>
      </c>
      <c r="Z5769">
        <v>24.678040802472726</v>
      </c>
      <c r="AA5769">
        <v>39.999495637667422</v>
      </c>
      <c r="AB5769">
        <v>586.22798050361439</v>
      </c>
      <c r="AC5769">
        <v>279.54260739671702</v>
      </c>
      <c r="AD5769">
        <v>1839.8272355021099</v>
      </c>
      <c r="AE5769">
        <v>2777.9002750364707</v>
      </c>
    </row>
    <row r="5770" spans="1:31" x14ac:dyDescent="0.25">
      <c r="A5770">
        <v>2392898</v>
      </c>
      <c r="B5770">
        <v>1</v>
      </c>
      <c r="C5770" t="s">
        <v>80</v>
      </c>
      <c r="D5770" t="s">
        <v>105</v>
      </c>
      <c r="E5770" t="s">
        <v>141</v>
      </c>
      <c r="F5770" t="s">
        <v>5577</v>
      </c>
      <c r="G5770" t="s">
        <v>206</v>
      </c>
      <c r="H5770" t="s">
        <v>143</v>
      </c>
      <c r="I5770" t="s">
        <v>136</v>
      </c>
      <c r="J5770" t="s">
        <v>137</v>
      </c>
      <c r="K5770" t="s">
        <v>163</v>
      </c>
      <c r="L5770" t="s">
        <v>16579</v>
      </c>
      <c r="M5770" t="s">
        <v>16580</v>
      </c>
      <c r="N5770">
        <v>1.7497222219999999</v>
      </c>
      <c r="O5770">
        <v>1</v>
      </c>
      <c r="P5770">
        <v>0</v>
      </c>
      <c r="Q5770">
        <v>7</v>
      </c>
      <c r="R5770">
        <v>0</v>
      </c>
      <c r="S5770">
        <v>5</v>
      </c>
      <c r="T5770">
        <v>0</v>
      </c>
      <c r="U5770">
        <v>1</v>
      </c>
      <c r="V5770">
        <v>0</v>
      </c>
      <c r="W5770">
        <v>0.16738104430267614</v>
      </c>
      <c r="X5770">
        <v>0</v>
      </c>
      <c r="Y5770">
        <v>14.039935330988714</v>
      </c>
      <c r="Z5770">
        <v>0</v>
      </c>
      <c r="AA5770">
        <v>24.504151040550553</v>
      </c>
      <c r="AB5770">
        <v>0</v>
      </c>
      <c r="AC5770">
        <v>135.47870947058712</v>
      </c>
      <c r="AD5770">
        <v>0</v>
      </c>
      <c r="AE5770">
        <v>174.19017688642907</v>
      </c>
    </row>
    <row r="5771" spans="1:31" x14ac:dyDescent="0.25">
      <c r="A5771">
        <v>2392706</v>
      </c>
      <c r="B5771">
        <v>1</v>
      </c>
      <c r="C5771" t="s">
        <v>81</v>
      </c>
      <c r="D5771" t="s">
        <v>113</v>
      </c>
      <c r="E5771" t="s">
        <v>141</v>
      </c>
      <c r="F5771" t="s">
        <v>16581</v>
      </c>
      <c r="G5771" t="s">
        <v>4441</v>
      </c>
      <c r="H5771" t="s">
        <v>143</v>
      </c>
      <c r="I5771" t="s">
        <v>136</v>
      </c>
      <c r="J5771" t="s">
        <v>137</v>
      </c>
      <c r="K5771" t="s">
        <v>163</v>
      </c>
      <c r="L5771" t="s">
        <v>16582</v>
      </c>
      <c r="M5771" t="s">
        <v>16583</v>
      </c>
      <c r="N5771">
        <v>2.3886111109999999</v>
      </c>
      <c r="O5771">
        <v>0</v>
      </c>
      <c r="P5771">
        <v>93</v>
      </c>
      <c r="Q5771">
        <v>0</v>
      </c>
      <c r="R5771">
        <v>4</v>
      </c>
      <c r="S5771">
        <v>0</v>
      </c>
      <c r="T5771">
        <v>8</v>
      </c>
      <c r="U5771">
        <v>0</v>
      </c>
      <c r="V5771">
        <v>0</v>
      </c>
      <c r="W5771">
        <v>0</v>
      </c>
      <c r="X5771">
        <v>33.326241401737526</v>
      </c>
      <c r="Y5771">
        <v>0</v>
      </c>
      <c r="Z5771">
        <v>12.65863350629354</v>
      </c>
      <c r="AA5771">
        <v>0</v>
      </c>
      <c r="AB5771">
        <v>4.3888449189976093</v>
      </c>
      <c r="AC5771">
        <v>0</v>
      </c>
      <c r="AD5771">
        <v>0</v>
      </c>
      <c r="AE5771">
        <v>50.37371982702868</v>
      </c>
    </row>
    <row r="5772" spans="1:31" x14ac:dyDescent="0.25">
      <c r="A5772">
        <v>2392520</v>
      </c>
      <c r="B5772">
        <v>1</v>
      </c>
      <c r="C5772" t="s">
        <v>80</v>
      </c>
      <c r="D5772" t="s">
        <v>107</v>
      </c>
      <c r="E5772" t="s">
        <v>279</v>
      </c>
      <c r="F5772" t="s">
        <v>6791</v>
      </c>
      <c r="G5772" t="s">
        <v>162</v>
      </c>
      <c r="H5772" t="s">
        <v>143</v>
      </c>
      <c r="I5772" t="s">
        <v>136</v>
      </c>
      <c r="J5772" t="s">
        <v>137</v>
      </c>
      <c r="K5772" t="s">
        <v>163</v>
      </c>
      <c r="L5772" t="s">
        <v>16584</v>
      </c>
      <c r="M5772" t="s">
        <v>16585</v>
      </c>
      <c r="N5772">
        <v>0.71305555499999995</v>
      </c>
      <c r="O5772">
        <v>1</v>
      </c>
      <c r="P5772">
        <v>1267</v>
      </c>
      <c r="Q5772">
        <v>15</v>
      </c>
      <c r="R5772">
        <v>32</v>
      </c>
      <c r="S5772">
        <v>4</v>
      </c>
      <c r="T5772">
        <v>38</v>
      </c>
      <c r="U5772">
        <v>0</v>
      </c>
      <c r="V5772">
        <v>3</v>
      </c>
      <c r="W5772">
        <v>2.8701946677868513</v>
      </c>
      <c r="X5772">
        <v>88.776454345687483</v>
      </c>
      <c r="Y5772">
        <v>20.699434144510381</v>
      </c>
      <c r="Z5772">
        <v>4.4351749920385348</v>
      </c>
      <c r="AA5772">
        <v>8.7568771054045129</v>
      </c>
      <c r="AB5772">
        <v>39.181494024769144</v>
      </c>
      <c r="AC5772">
        <v>0</v>
      </c>
      <c r="AD5772">
        <v>13.855896910668166</v>
      </c>
      <c r="AE5772">
        <v>178.57552619086508</v>
      </c>
    </row>
    <row r="5773" spans="1:31" x14ac:dyDescent="0.25">
      <c r="A5773">
        <v>2392566</v>
      </c>
      <c r="B5773">
        <v>1</v>
      </c>
      <c r="C5773" t="s">
        <v>80</v>
      </c>
      <c r="D5773" t="s">
        <v>83</v>
      </c>
      <c r="E5773" t="s">
        <v>132</v>
      </c>
      <c r="F5773" t="s">
        <v>16586</v>
      </c>
      <c r="G5773" t="s">
        <v>134</v>
      </c>
      <c r="H5773" t="s">
        <v>135</v>
      </c>
      <c r="I5773" t="s">
        <v>136</v>
      </c>
      <c r="J5773" t="s">
        <v>137</v>
      </c>
      <c r="K5773" t="s">
        <v>138</v>
      </c>
      <c r="L5773" t="s">
        <v>16587</v>
      </c>
      <c r="M5773" t="s">
        <v>16588</v>
      </c>
      <c r="N5773">
        <v>3.4761111109999998</v>
      </c>
      <c r="O5773">
        <v>0</v>
      </c>
      <c r="P5773">
        <v>405</v>
      </c>
      <c r="Q5773">
        <v>0</v>
      </c>
      <c r="R5773">
        <v>1</v>
      </c>
      <c r="S5773">
        <v>0</v>
      </c>
      <c r="T5773">
        <v>15</v>
      </c>
      <c r="U5773">
        <v>0</v>
      </c>
      <c r="V5773">
        <v>0</v>
      </c>
      <c r="W5773">
        <v>0</v>
      </c>
      <c r="X5773">
        <v>317.85247795318895</v>
      </c>
      <c r="Y5773">
        <v>0</v>
      </c>
      <c r="Z5773">
        <v>3.3268517951289995</v>
      </c>
      <c r="AA5773">
        <v>0</v>
      </c>
      <c r="AB5773">
        <v>70.218545870343746</v>
      </c>
      <c r="AC5773">
        <v>0</v>
      </c>
      <c r="AD5773">
        <v>0</v>
      </c>
      <c r="AE5773">
        <v>391.39787561866171</v>
      </c>
    </row>
    <row r="5774" spans="1:31" x14ac:dyDescent="0.25">
      <c r="A5774">
        <v>2392958</v>
      </c>
      <c r="B5774">
        <v>1</v>
      </c>
      <c r="C5774" t="s">
        <v>81</v>
      </c>
      <c r="D5774" t="s">
        <v>122</v>
      </c>
      <c r="E5774" t="s">
        <v>141</v>
      </c>
      <c r="F5774" t="s">
        <v>16589</v>
      </c>
      <c r="G5774" t="s">
        <v>206</v>
      </c>
      <c r="H5774" t="s">
        <v>143</v>
      </c>
      <c r="I5774" t="s">
        <v>136</v>
      </c>
      <c r="J5774" t="s">
        <v>137</v>
      </c>
      <c r="K5774" t="s">
        <v>163</v>
      </c>
      <c r="L5774" t="s">
        <v>16590</v>
      </c>
      <c r="M5774" t="s">
        <v>16591</v>
      </c>
      <c r="N5774">
        <v>1.386111111</v>
      </c>
      <c r="O5774">
        <v>0</v>
      </c>
      <c r="P5774">
        <v>11</v>
      </c>
      <c r="Q5774">
        <v>0</v>
      </c>
      <c r="R5774">
        <v>0</v>
      </c>
      <c r="S5774">
        <v>0</v>
      </c>
      <c r="T5774">
        <v>1</v>
      </c>
      <c r="U5774">
        <v>0</v>
      </c>
      <c r="V5774">
        <v>0</v>
      </c>
      <c r="W5774">
        <v>0</v>
      </c>
      <c r="X5774">
        <v>1.1176126800305699</v>
      </c>
      <c r="Y5774">
        <v>0</v>
      </c>
      <c r="Z5774">
        <v>0</v>
      </c>
      <c r="AA5774">
        <v>0</v>
      </c>
      <c r="AB5774">
        <v>1.8486054394765E-2</v>
      </c>
      <c r="AC5774">
        <v>0</v>
      </c>
      <c r="AD5774">
        <v>0</v>
      </c>
      <c r="AE5774">
        <v>1.1360987344253348</v>
      </c>
    </row>
    <row r="5775" spans="1:31" x14ac:dyDescent="0.25">
      <c r="A5775">
        <v>2392712</v>
      </c>
      <c r="B5775">
        <v>1</v>
      </c>
      <c r="C5775" t="s">
        <v>80</v>
      </c>
      <c r="D5775" t="s">
        <v>93</v>
      </c>
      <c r="E5775" t="s">
        <v>181</v>
      </c>
      <c r="F5775" t="s">
        <v>16592</v>
      </c>
      <c r="G5775" t="s">
        <v>183</v>
      </c>
      <c r="H5775" t="s">
        <v>135</v>
      </c>
      <c r="I5775" t="s">
        <v>136</v>
      </c>
      <c r="J5775" t="s">
        <v>137</v>
      </c>
      <c r="K5775" t="s">
        <v>163</v>
      </c>
      <c r="L5775" t="s">
        <v>16593</v>
      </c>
      <c r="M5775" t="s">
        <v>16594</v>
      </c>
      <c r="N5775">
        <v>1.8802777770000001</v>
      </c>
      <c r="O5775">
        <v>0</v>
      </c>
      <c r="P5775">
        <v>2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</row>
    <row r="5776" spans="1:31" x14ac:dyDescent="0.25">
      <c r="A5776">
        <v>2392961</v>
      </c>
      <c r="B5776">
        <v>1</v>
      </c>
      <c r="C5776" t="s">
        <v>80</v>
      </c>
      <c r="D5776" t="s">
        <v>105</v>
      </c>
      <c r="E5776" t="s">
        <v>157</v>
      </c>
      <c r="F5776" t="s">
        <v>16595</v>
      </c>
      <c r="G5776" t="s">
        <v>254</v>
      </c>
      <c r="H5776" t="s">
        <v>135</v>
      </c>
      <c r="I5776" t="s">
        <v>136</v>
      </c>
      <c r="J5776" t="s">
        <v>137</v>
      </c>
      <c r="K5776" t="s">
        <v>163</v>
      </c>
      <c r="L5776" t="s">
        <v>16596</v>
      </c>
      <c r="M5776" t="s">
        <v>16597</v>
      </c>
      <c r="N5776">
        <v>0.74833333300000004</v>
      </c>
      <c r="O5776">
        <v>0</v>
      </c>
      <c r="P5776">
        <v>15</v>
      </c>
      <c r="Q5776">
        <v>0</v>
      </c>
      <c r="R5776">
        <v>0</v>
      </c>
      <c r="S5776">
        <v>0</v>
      </c>
      <c r="T5776">
        <v>2</v>
      </c>
      <c r="U5776">
        <v>0</v>
      </c>
      <c r="V5776">
        <v>0</v>
      </c>
      <c r="W5776">
        <v>0</v>
      </c>
      <c r="X5776">
        <v>2.5771746510112363</v>
      </c>
      <c r="Y5776">
        <v>0</v>
      </c>
      <c r="Z5776">
        <v>0</v>
      </c>
      <c r="AA5776">
        <v>0</v>
      </c>
      <c r="AB5776">
        <v>2.2993458433407108</v>
      </c>
      <c r="AC5776">
        <v>0</v>
      </c>
      <c r="AD5776">
        <v>0</v>
      </c>
      <c r="AE5776">
        <v>4.8765204943519471</v>
      </c>
    </row>
    <row r="5777" spans="1:31" x14ac:dyDescent="0.25">
      <c r="A5777">
        <v>2392560</v>
      </c>
      <c r="B5777">
        <v>1</v>
      </c>
      <c r="C5777" t="s">
        <v>81</v>
      </c>
      <c r="D5777" t="s">
        <v>118</v>
      </c>
      <c r="E5777" t="s">
        <v>279</v>
      </c>
      <c r="F5777" t="s">
        <v>16598</v>
      </c>
      <c r="G5777" t="s">
        <v>134</v>
      </c>
      <c r="H5777" t="s">
        <v>143</v>
      </c>
      <c r="I5777" t="s">
        <v>136</v>
      </c>
      <c r="J5777" t="s">
        <v>137</v>
      </c>
      <c r="K5777" t="s">
        <v>138</v>
      </c>
      <c r="L5777" t="s">
        <v>16599</v>
      </c>
      <c r="M5777" t="s">
        <v>16600</v>
      </c>
      <c r="N5777">
        <v>8.1894444439999994</v>
      </c>
      <c r="O5777">
        <v>0</v>
      </c>
      <c r="P5777">
        <v>7106</v>
      </c>
      <c r="Q5777">
        <v>0</v>
      </c>
      <c r="R5777">
        <v>2</v>
      </c>
      <c r="S5777">
        <v>1</v>
      </c>
      <c r="T5777">
        <v>962</v>
      </c>
      <c r="U5777">
        <v>0</v>
      </c>
      <c r="V5777">
        <v>5</v>
      </c>
      <c r="W5777">
        <v>0</v>
      </c>
      <c r="X5777">
        <v>10523.789252362732</v>
      </c>
      <c r="Y5777">
        <v>0</v>
      </c>
      <c r="Z5777">
        <v>0</v>
      </c>
      <c r="AA5777">
        <v>40.917031114254051</v>
      </c>
      <c r="AB5777">
        <v>7934.1300203431256</v>
      </c>
      <c r="AC5777">
        <v>0</v>
      </c>
      <c r="AD5777">
        <v>1532.5901911476356</v>
      </c>
      <c r="AE5777">
        <v>20031.426494967749</v>
      </c>
    </row>
    <row r="5778" spans="1:31" x14ac:dyDescent="0.25">
      <c r="A5778">
        <v>2392583</v>
      </c>
      <c r="B5778">
        <v>1</v>
      </c>
      <c r="C5778" t="s">
        <v>80</v>
      </c>
      <c r="D5778" t="s">
        <v>83</v>
      </c>
      <c r="E5778" t="s">
        <v>181</v>
      </c>
      <c r="F5778" t="s">
        <v>16601</v>
      </c>
      <c r="G5778" t="s">
        <v>235</v>
      </c>
      <c r="H5778" t="s">
        <v>135</v>
      </c>
      <c r="I5778" t="s">
        <v>136</v>
      </c>
      <c r="J5778" t="s">
        <v>137</v>
      </c>
      <c r="K5778" t="s">
        <v>163</v>
      </c>
      <c r="L5778" t="s">
        <v>16602</v>
      </c>
      <c r="M5778" t="s">
        <v>16603</v>
      </c>
      <c r="N5778">
        <v>1.323055555</v>
      </c>
      <c r="O5778">
        <v>0</v>
      </c>
      <c r="P5778">
        <v>9</v>
      </c>
      <c r="Q5778">
        <v>0</v>
      </c>
      <c r="R5778">
        <v>0</v>
      </c>
      <c r="S5778">
        <v>0</v>
      </c>
      <c r="T5778">
        <v>2</v>
      </c>
      <c r="U5778">
        <v>0</v>
      </c>
      <c r="V5778">
        <v>0</v>
      </c>
      <c r="W5778">
        <v>0</v>
      </c>
      <c r="X5778">
        <v>2.2242636472120978</v>
      </c>
      <c r="Y5778">
        <v>0</v>
      </c>
      <c r="Z5778">
        <v>0</v>
      </c>
      <c r="AA5778">
        <v>0</v>
      </c>
      <c r="AB5778">
        <v>4.1678251717736892</v>
      </c>
      <c r="AC5778">
        <v>0</v>
      </c>
      <c r="AD5778">
        <v>0</v>
      </c>
      <c r="AE5778">
        <v>6.392088818985787</v>
      </c>
    </row>
    <row r="5779" spans="1:31" x14ac:dyDescent="0.25">
      <c r="A5779">
        <v>2392626</v>
      </c>
      <c r="B5779">
        <v>1</v>
      </c>
      <c r="C5779" t="s">
        <v>81</v>
      </c>
      <c r="D5779" t="s">
        <v>116</v>
      </c>
      <c r="E5779" t="s">
        <v>153</v>
      </c>
      <c r="F5779" t="s">
        <v>16604</v>
      </c>
      <c r="G5779" t="s">
        <v>162</v>
      </c>
      <c r="H5779" t="s">
        <v>143</v>
      </c>
      <c r="I5779" t="s">
        <v>136</v>
      </c>
      <c r="J5779" t="s">
        <v>137</v>
      </c>
      <c r="K5779" t="s">
        <v>163</v>
      </c>
      <c r="L5779" t="s">
        <v>16605</v>
      </c>
      <c r="M5779" t="s">
        <v>16606</v>
      </c>
      <c r="N5779">
        <v>0.233333333</v>
      </c>
      <c r="O5779">
        <v>0</v>
      </c>
      <c r="P5779">
        <v>6283</v>
      </c>
      <c r="Q5779">
        <v>1</v>
      </c>
      <c r="R5779">
        <v>10</v>
      </c>
      <c r="S5779">
        <v>10</v>
      </c>
      <c r="T5779">
        <v>1273</v>
      </c>
      <c r="U5779">
        <v>3</v>
      </c>
      <c r="V5779">
        <v>1</v>
      </c>
      <c r="W5779">
        <v>0</v>
      </c>
      <c r="X5779">
        <v>258.32572359763248</v>
      </c>
      <c r="Y5779">
        <v>0.16069847417353336</v>
      </c>
      <c r="Z5779">
        <v>0.94959370985150005</v>
      </c>
      <c r="AA5779">
        <v>20.831789630485634</v>
      </c>
      <c r="AB5779">
        <v>156.88024839462796</v>
      </c>
      <c r="AC5779">
        <v>31.082549965499897</v>
      </c>
      <c r="AD5779">
        <v>0.88717972079893326</v>
      </c>
      <c r="AE5779">
        <v>469.11778349306996</v>
      </c>
    </row>
    <row r="5780" spans="1:31" x14ac:dyDescent="0.25">
      <c r="A5780">
        <v>2392981</v>
      </c>
      <c r="B5780">
        <v>1</v>
      </c>
      <c r="C5780" t="s">
        <v>80</v>
      </c>
      <c r="D5780" t="s">
        <v>96</v>
      </c>
      <c r="E5780" t="s">
        <v>176</v>
      </c>
      <c r="F5780" t="s">
        <v>16607</v>
      </c>
      <c r="G5780" t="s">
        <v>272</v>
      </c>
      <c r="H5780" t="s">
        <v>135</v>
      </c>
      <c r="I5780" t="s">
        <v>136</v>
      </c>
      <c r="J5780" t="s">
        <v>137</v>
      </c>
      <c r="K5780" t="s">
        <v>163</v>
      </c>
      <c r="L5780" t="s">
        <v>16608</v>
      </c>
      <c r="M5780" t="s">
        <v>16609</v>
      </c>
      <c r="N5780">
        <v>1.1644444439999999</v>
      </c>
      <c r="O5780">
        <v>0</v>
      </c>
      <c r="P5780">
        <v>6</v>
      </c>
      <c r="Q5780">
        <v>0</v>
      </c>
      <c r="R5780">
        <v>0</v>
      </c>
      <c r="S5780">
        <v>0</v>
      </c>
      <c r="T5780">
        <v>2</v>
      </c>
      <c r="U5780">
        <v>0</v>
      </c>
      <c r="V5780">
        <v>0</v>
      </c>
      <c r="W5780">
        <v>0</v>
      </c>
      <c r="X5780">
        <v>2.1489984917026668</v>
      </c>
      <c r="Y5780">
        <v>0</v>
      </c>
      <c r="Z5780">
        <v>0</v>
      </c>
      <c r="AA5780">
        <v>0</v>
      </c>
      <c r="AB5780">
        <v>1.9881471314689836</v>
      </c>
      <c r="AC5780">
        <v>0</v>
      </c>
      <c r="AD5780">
        <v>0</v>
      </c>
      <c r="AE5780">
        <v>4.1371456231716506</v>
      </c>
    </row>
    <row r="5781" spans="1:31" x14ac:dyDescent="0.25">
      <c r="A5781">
        <v>2392540</v>
      </c>
      <c r="B5781">
        <v>1</v>
      </c>
      <c r="C5781" t="s">
        <v>80</v>
      </c>
      <c r="D5781" t="s">
        <v>104</v>
      </c>
      <c r="E5781" t="s">
        <v>153</v>
      </c>
      <c r="F5781" t="s">
        <v>4386</v>
      </c>
      <c r="G5781" t="s">
        <v>162</v>
      </c>
      <c r="H5781" t="s">
        <v>143</v>
      </c>
      <c r="I5781" t="s">
        <v>136</v>
      </c>
      <c r="J5781" t="s">
        <v>137</v>
      </c>
      <c r="K5781" t="s">
        <v>163</v>
      </c>
      <c r="L5781" t="s">
        <v>16610</v>
      </c>
      <c r="M5781" t="s">
        <v>16611</v>
      </c>
      <c r="N5781">
        <v>0.95833333300000001</v>
      </c>
      <c r="O5781">
        <v>9</v>
      </c>
      <c r="P5781">
        <v>0</v>
      </c>
      <c r="Q5781">
        <v>67</v>
      </c>
      <c r="R5781">
        <v>0</v>
      </c>
      <c r="S5781">
        <v>26</v>
      </c>
      <c r="T5781">
        <v>2</v>
      </c>
      <c r="U5781">
        <v>0</v>
      </c>
      <c r="V5781">
        <v>0</v>
      </c>
      <c r="W5781">
        <v>14.520649712220216</v>
      </c>
      <c r="X5781">
        <v>0</v>
      </c>
      <c r="Y5781">
        <v>120.76441276889034</v>
      </c>
      <c r="Z5781">
        <v>0</v>
      </c>
      <c r="AA5781">
        <v>142.66603486479735</v>
      </c>
      <c r="AB5781">
        <v>1.4013456753298554</v>
      </c>
      <c r="AC5781">
        <v>0</v>
      </c>
      <c r="AD5781">
        <v>0</v>
      </c>
      <c r="AE5781">
        <v>279.35244302123778</v>
      </c>
    </row>
    <row r="5782" spans="1:31" x14ac:dyDescent="0.25">
      <c r="A5782">
        <v>2392855</v>
      </c>
      <c r="B5782">
        <v>1</v>
      </c>
      <c r="C5782" t="s">
        <v>80</v>
      </c>
      <c r="D5782" t="s">
        <v>85</v>
      </c>
      <c r="E5782" t="s">
        <v>132</v>
      </c>
      <c r="F5782" t="s">
        <v>16612</v>
      </c>
      <c r="G5782" t="s">
        <v>147</v>
      </c>
      <c r="H5782" t="s">
        <v>135</v>
      </c>
      <c r="I5782" t="s">
        <v>136</v>
      </c>
      <c r="J5782" t="s">
        <v>137</v>
      </c>
      <c r="K5782" t="s">
        <v>138</v>
      </c>
      <c r="L5782" t="s">
        <v>16613</v>
      </c>
      <c r="M5782" t="s">
        <v>16614</v>
      </c>
      <c r="N5782">
        <v>1.747777777</v>
      </c>
      <c r="O5782">
        <v>0</v>
      </c>
      <c r="P5782">
        <v>607</v>
      </c>
      <c r="Q5782">
        <v>0</v>
      </c>
      <c r="R5782">
        <v>0</v>
      </c>
      <c r="S5782">
        <v>0</v>
      </c>
      <c r="T5782">
        <v>56</v>
      </c>
      <c r="U5782">
        <v>0</v>
      </c>
      <c r="V5782">
        <v>0</v>
      </c>
      <c r="W5782">
        <v>0</v>
      </c>
      <c r="X5782">
        <v>213.01197707798238</v>
      </c>
      <c r="Y5782">
        <v>0</v>
      </c>
      <c r="Z5782">
        <v>0</v>
      </c>
      <c r="AA5782">
        <v>0</v>
      </c>
      <c r="AB5782">
        <v>70.693751056693657</v>
      </c>
      <c r="AC5782">
        <v>0</v>
      </c>
      <c r="AD5782">
        <v>0</v>
      </c>
      <c r="AE5782">
        <v>283.70572813467606</v>
      </c>
    </row>
    <row r="5783" spans="1:31" x14ac:dyDescent="0.25">
      <c r="A5783">
        <v>2392523</v>
      </c>
      <c r="B5783">
        <v>1</v>
      </c>
      <c r="C5783" t="s">
        <v>80</v>
      </c>
      <c r="D5783" t="s">
        <v>93</v>
      </c>
      <c r="E5783" t="s">
        <v>157</v>
      </c>
      <c r="F5783" t="s">
        <v>16615</v>
      </c>
      <c r="G5783" t="s">
        <v>272</v>
      </c>
      <c r="H5783" t="s">
        <v>135</v>
      </c>
      <c r="I5783" t="s">
        <v>136</v>
      </c>
      <c r="J5783" t="s">
        <v>137</v>
      </c>
      <c r="K5783" t="s">
        <v>163</v>
      </c>
      <c r="L5783" t="s">
        <v>16616</v>
      </c>
      <c r="M5783" t="s">
        <v>16617</v>
      </c>
      <c r="N5783">
        <v>2.6997222220000001</v>
      </c>
      <c r="O5783">
        <v>0</v>
      </c>
      <c r="P5783">
        <v>4</v>
      </c>
      <c r="Q5783">
        <v>0</v>
      </c>
      <c r="R5783">
        <v>2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0.95211016099268064</v>
      </c>
      <c r="Y5783">
        <v>0</v>
      </c>
      <c r="Z5783">
        <v>11.619742389333416</v>
      </c>
      <c r="AA5783">
        <v>0</v>
      </c>
      <c r="AB5783">
        <v>1.0411479909314378</v>
      </c>
      <c r="AC5783">
        <v>0</v>
      </c>
      <c r="AD5783">
        <v>0</v>
      </c>
      <c r="AE5783">
        <v>13.613000541257534</v>
      </c>
    </row>
    <row r="5784" spans="1:31" x14ac:dyDescent="0.25">
      <c r="A5784">
        <v>2392500</v>
      </c>
      <c r="B5784">
        <v>1</v>
      </c>
      <c r="C5784" t="s">
        <v>80</v>
      </c>
      <c r="D5784" t="s">
        <v>111</v>
      </c>
      <c r="E5784" t="s">
        <v>141</v>
      </c>
      <c r="F5784" t="s">
        <v>16618</v>
      </c>
      <c r="G5784" t="s">
        <v>254</v>
      </c>
      <c r="H5784" t="s">
        <v>143</v>
      </c>
      <c r="I5784" t="s">
        <v>136</v>
      </c>
      <c r="J5784" t="s">
        <v>137</v>
      </c>
      <c r="K5784" t="s">
        <v>163</v>
      </c>
      <c r="L5784" t="s">
        <v>16619</v>
      </c>
      <c r="M5784" t="s">
        <v>16620</v>
      </c>
      <c r="N5784">
        <v>1.154722222</v>
      </c>
      <c r="O5784">
        <v>0</v>
      </c>
      <c r="P5784">
        <v>131</v>
      </c>
      <c r="Q5784">
        <v>0</v>
      </c>
      <c r="R5784">
        <v>53</v>
      </c>
      <c r="S5784">
        <v>2</v>
      </c>
      <c r="T5784">
        <v>89</v>
      </c>
      <c r="U5784">
        <v>0</v>
      </c>
      <c r="V5784">
        <v>1</v>
      </c>
      <c r="W5784">
        <v>0</v>
      </c>
      <c r="X5784">
        <v>45.749397404895923</v>
      </c>
      <c r="Y5784">
        <v>0</v>
      </c>
      <c r="Z5784">
        <v>27.229776654490941</v>
      </c>
      <c r="AA5784">
        <v>65.576835902238287</v>
      </c>
      <c r="AB5784">
        <v>256.97165594772781</v>
      </c>
      <c r="AC5784">
        <v>0</v>
      </c>
      <c r="AD5784">
        <v>73.074067213788027</v>
      </c>
      <c r="AE5784">
        <v>468.601733123141</v>
      </c>
    </row>
    <row r="5785" spans="1:31" x14ac:dyDescent="0.25">
      <c r="A5785">
        <v>2392832</v>
      </c>
      <c r="B5785">
        <v>1</v>
      </c>
      <c r="C5785" t="s">
        <v>80</v>
      </c>
      <c r="D5785" t="s">
        <v>95</v>
      </c>
      <c r="E5785" t="s">
        <v>279</v>
      </c>
      <c r="F5785" t="s">
        <v>6768</v>
      </c>
      <c r="G5785" t="s">
        <v>1161</v>
      </c>
      <c r="H5785" t="s">
        <v>143</v>
      </c>
      <c r="I5785" t="s">
        <v>136</v>
      </c>
      <c r="J5785" t="s">
        <v>137</v>
      </c>
      <c r="K5785" t="s">
        <v>163</v>
      </c>
      <c r="L5785" t="s">
        <v>16621</v>
      </c>
      <c r="M5785" t="s">
        <v>16622</v>
      </c>
      <c r="N5785">
        <v>0.58972222200000002</v>
      </c>
      <c r="O5785">
        <v>0</v>
      </c>
      <c r="P5785">
        <v>100</v>
      </c>
      <c r="Q5785">
        <v>0</v>
      </c>
      <c r="R5785">
        <v>0</v>
      </c>
      <c r="S5785">
        <v>2</v>
      </c>
      <c r="T5785">
        <v>1</v>
      </c>
      <c r="U5785">
        <v>0</v>
      </c>
      <c r="V5785">
        <v>0</v>
      </c>
      <c r="W5785">
        <v>0</v>
      </c>
      <c r="X5785">
        <v>7.5283352736499944</v>
      </c>
      <c r="Y5785">
        <v>0</v>
      </c>
      <c r="Z5785">
        <v>0</v>
      </c>
      <c r="AA5785">
        <v>0.92620387403242677</v>
      </c>
      <c r="AB5785">
        <v>0</v>
      </c>
      <c r="AC5785">
        <v>0</v>
      </c>
      <c r="AD5785">
        <v>0</v>
      </c>
      <c r="AE5785">
        <v>8.4545391476824214</v>
      </c>
    </row>
    <row r="5786" spans="1:31" x14ac:dyDescent="0.25">
      <c r="A5786">
        <v>2392878</v>
      </c>
      <c r="B5786">
        <v>1</v>
      </c>
      <c r="C5786" t="s">
        <v>80</v>
      </c>
      <c r="D5786" t="s">
        <v>92</v>
      </c>
      <c r="E5786" t="s">
        <v>181</v>
      </c>
      <c r="F5786" t="s">
        <v>16623</v>
      </c>
      <c r="G5786" t="s">
        <v>231</v>
      </c>
      <c r="H5786" t="s">
        <v>135</v>
      </c>
      <c r="I5786" t="s">
        <v>136</v>
      </c>
      <c r="J5786" t="s">
        <v>137</v>
      </c>
      <c r="K5786" t="s">
        <v>163</v>
      </c>
      <c r="L5786" t="s">
        <v>16624</v>
      </c>
      <c r="M5786" t="s">
        <v>16625</v>
      </c>
      <c r="N5786">
        <v>1.5013888879999999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0.51494919565483743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0.51494919565483743</v>
      </c>
    </row>
    <row r="5787" spans="1:31" x14ac:dyDescent="0.25">
      <c r="A5787">
        <v>2392609</v>
      </c>
      <c r="B5787">
        <v>1</v>
      </c>
      <c r="C5787" t="s">
        <v>81</v>
      </c>
      <c r="D5787" t="s">
        <v>123</v>
      </c>
      <c r="E5787" t="s">
        <v>279</v>
      </c>
      <c r="F5787" t="s">
        <v>16626</v>
      </c>
      <c r="G5787" t="s">
        <v>134</v>
      </c>
      <c r="H5787" t="s">
        <v>143</v>
      </c>
      <c r="I5787" t="s">
        <v>136</v>
      </c>
      <c r="J5787" t="s">
        <v>137</v>
      </c>
      <c r="K5787" t="s">
        <v>138</v>
      </c>
      <c r="L5787" t="s">
        <v>16627</v>
      </c>
      <c r="M5787" t="s">
        <v>16628</v>
      </c>
      <c r="N5787">
        <v>7.4313888879999999</v>
      </c>
      <c r="O5787">
        <v>4</v>
      </c>
      <c r="P5787">
        <v>379</v>
      </c>
      <c r="Q5787">
        <v>295</v>
      </c>
      <c r="R5787">
        <v>316</v>
      </c>
      <c r="S5787">
        <v>24</v>
      </c>
      <c r="T5787">
        <v>68</v>
      </c>
      <c r="U5787">
        <v>1</v>
      </c>
      <c r="V5787">
        <v>0</v>
      </c>
      <c r="W5787">
        <v>3.8081930762091645</v>
      </c>
      <c r="X5787">
        <v>480.08127512456196</v>
      </c>
      <c r="Y5787">
        <v>1651.4356419779317</v>
      </c>
      <c r="Z5787">
        <v>1020.2449529489621</v>
      </c>
      <c r="AA5787">
        <v>103.67339415268238</v>
      </c>
      <c r="AB5787">
        <v>303.35105569343216</v>
      </c>
      <c r="AC5787">
        <v>1105.1358016908503</v>
      </c>
      <c r="AD5787">
        <v>0</v>
      </c>
      <c r="AE5787">
        <v>4667.73031466463</v>
      </c>
    </row>
    <row r="5788" spans="1:31" x14ac:dyDescent="0.25">
      <c r="A5788">
        <v>2392563</v>
      </c>
      <c r="B5788">
        <v>1</v>
      </c>
      <c r="C5788" t="s">
        <v>80</v>
      </c>
      <c r="D5788" t="s">
        <v>84</v>
      </c>
      <c r="E5788" t="s">
        <v>132</v>
      </c>
      <c r="F5788" t="s">
        <v>16629</v>
      </c>
      <c r="G5788" t="s">
        <v>147</v>
      </c>
      <c r="H5788" t="s">
        <v>135</v>
      </c>
      <c r="I5788" t="s">
        <v>136</v>
      </c>
      <c r="J5788" t="s">
        <v>137</v>
      </c>
      <c r="K5788" t="s">
        <v>138</v>
      </c>
      <c r="L5788" t="s">
        <v>16630</v>
      </c>
      <c r="M5788" t="s">
        <v>16631</v>
      </c>
      <c r="N5788">
        <v>6.4872222219999998</v>
      </c>
      <c r="O5788">
        <v>0</v>
      </c>
      <c r="P5788">
        <v>734</v>
      </c>
      <c r="Q5788">
        <v>0</v>
      </c>
      <c r="R5788">
        <v>0</v>
      </c>
      <c r="S5788">
        <v>0</v>
      </c>
      <c r="T5788">
        <v>90</v>
      </c>
      <c r="U5788">
        <v>0</v>
      </c>
      <c r="V5788">
        <v>0</v>
      </c>
      <c r="W5788">
        <v>0</v>
      </c>
      <c r="X5788">
        <v>1024.5166890079051</v>
      </c>
      <c r="Y5788">
        <v>0</v>
      </c>
      <c r="Z5788">
        <v>0</v>
      </c>
      <c r="AA5788">
        <v>0</v>
      </c>
      <c r="AB5788">
        <v>640.25045825493817</v>
      </c>
      <c r="AC5788">
        <v>0</v>
      </c>
      <c r="AD5788">
        <v>0</v>
      </c>
      <c r="AE5788">
        <v>1664.7671472628433</v>
      </c>
    </row>
    <row r="5789" spans="1:31" x14ac:dyDescent="0.25">
      <c r="A5789">
        <v>2392629</v>
      </c>
      <c r="B5789">
        <v>1</v>
      </c>
      <c r="C5789" t="s">
        <v>80</v>
      </c>
      <c r="D5789" t="s">
        <v>92</v>
      </c>
      <c r="E5789" t="s">
        <v>153</v>
      </c>
      <c r="F5789" t="s">
        <v>16632</v>
      </c>
      <c r="G5789" t="s">
        <v>134</v>
      </c>
      <c r="H5789" t="s">
        <v>143</v>
      </c>
      <c r="I5789" t="s">
        <v>136</v>
      </c>
      <c r="J5789" t="s">
        <v>137</v>
      </c>
      <c r="K5789" t="s">
        <v>138</v>
      </c>
      <c r="L5789" t="s">
        <v>16633</v>
      </c>
      <c r="M5789" t="s">
        <v>16634</v>
      </c>
      <c r="N5789">
        <v>6.6961111109999996</v>
      </c>
      <c r="O5789">
        <v>0</v>
      </c>
      <c r="P5789">
        <v>592</v>
      </c>
      <c r="Q5789">
        <v>0</v>
      </c>
      <c r="R5789">
        <v>5</v>
      </c>
      <c r="S5789">
        <v>1</v>
      </c>
      <c r="T5789">
        <v>77</v>
      </c>
      <c r="U5789">
        <v>0</v>
      </c>
      <c r="V5789">
        <v>0</v>
      </c>
      <c r="W5789">
        <v>0</v>
      </c>
      <c r="X5789">
        <v>644.60035902687821</v>
      </c>
      <c r="Y5789">
        <v>0</v>
      </c>
      <c r="Z5789">
        <v>6.4222769202758556</v>
      </c>
      <c r="AA5789">
        <v>0</v>
      </c>
      <c r="AB5789">
        <v>425.09754106563793</v>
      </c>
      <c r="AC5789">
        <v>0</v>
      </c>
      <c r="AD5789">
        <v>0</v>
      </c>
      <c r="AE5789">
        <v>1076.1201770127921</v>
      </c>
    </row>
    <row r="5790" spans="1:31" x14ac:dyDescent="0.25">
      <c r="A5790">
        <v>2392915</v>
      </c>
      <c r="B5790">
        <v>1</v>
      </c>
      <c r="C5790" t="s">
        <v>81</v>
      </c>
      <c r="D5790" t="s">
        <v>112</v>
      </c>
      <c r="E5790" t="s">
        <v>157</v>
      </c>
      <c r="F5790" t="s">
        <v>9057</v>
      </c>
      <c r="G5790" t="s">
        <v>254</v>
      </c>
      <c r="H5790" t="s">
        <v>135</v>
      </c>
      <c r="I5790" t="s">
        <v>136</v>
      </c>
      <c r="J5790" t="s">
        <v>137</v>
      </c>
      <c r="K5790" t="s">
        <v>163</v>
      </c>
      <c r="L5790" t="s">
        <v>16635</v>
      </c>
      <c r="M5790" t="s">
        <v>16636</v>
      </c>
      <c r="N5790">
        <v>1.1958333329999999</v>
      </c>
      <c r="O5790">
        <v>0</v>
      </c>
      <c r="P5790">
        <v>308</v>
      </c>
      <c r="Q5790">
        <v>0</v>
      </c>
      <c r="R5790">
        <v>0</v>
      </c>
      <c r="S5790">
        <v>0</v>
      </c>
      <c r="T5790">
        <v>14</v>
      </c>
      <c r="U5790">
        <v>0</v>
      </c>
      <c r="V5790">
        <v>0</v>
      </c>
      <c r="W5790">
        <v>0</v>
      </c>
      <c r="X5790">
        <v>72.458956093077333</v>
      </c>
      <c r="Y5790">
        <v>0</v>
      </c>
      <c r="Z5790">
        <v>0</v>
      </c>
      <c r="AA5790">
        <v>0</v>
      </c>
      <c r="AB5790">
        <v>13.635243110110137</v>
      </c>
      <c r="AC5790">
        <v>0</v>
      </c>
      <c r="AD5790">
        <v>0</v>
      </c>
      <c r="AE5790">
        <v>86.094199203187472</v>
      </c>
    </row>
    <row r="5791" spans="1:31" x14ac:dyDescent="0.25">
      <c r="A5791">
        <v>2392978</v>
      </c>
      <c r="B5791">
        <v>1</v>
      </c>
      <c r="C5791" t="s">
        <v>80</v>
      </c>
      <c r="D5791" t="s">
        <v>88</v>
      </c>
      <c r="E5791" t="s">
        <v>181</v>
      </c>
      <c r="F5791" t="s">
        <v>16637</v>
      </c>
      <c r="G5791" t="s">
        <v>231</v>
      </c>
      <c r="H5791" t="s">
        <v>135</v>
      </c>
      <c r="I5791" t="s">
        <v>136</v>
      </c>
      <c r="J5791" t="s">
        <v>137</v>
      </c>
      <c r="K5791" t="s">
        <v>163</v>
      </c>
      <c r="L5791" t="s">
        <v>16638</v>
      </c>
      <c r="M5791" t="s">
        <v>16639</v>
      </c>
      <c r="N5791">
        <v>2.903888888</v>
      </c>
      <c r="O5791">
        <v>0</v>
      </c>
      <c r="P5791">
        <v>11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5.148745859746338</v>
      </c>
      <c r="Y5791">
        <v>0</v>
      </c>
      <c r="Z5791">
        <v>0</v>
      </c>
      <c r="AA5791">
        <v>0</v>
      </c>
      <c r="AB5791">
        <v>0.75473988230542055</v>
      </c>
      <c r="AC5791">
        <v>0</v>
      </c>
      <c r="AD5791">
        <v>0</v>
      </c>
      <c r="AE5791">
        <v>5.9034857420517586</v>
      </c>
    </row>
    <row r="5792" spans="1:31" x14ac:dyDescent="0.25">
      <c r="A5792">
        <v>2392692</v>
      </c>
      <c r="B5792">
        <v>1</v>
      </c>
      <c r="C5792" t="s">
        <v>80</v>
      </c>
      <c r="D5792" t="s">
        <v>100</v>
      </c>
      <c r="E5792" t="s">
        <v>153</v>
      </c>
      <c r="F5792" t="s">
        <v>16388</v>
      </c>
      <c r="G5792" t="s">
        <v>162</v>
      </c>
      <c r="H5792" t="s">
        <v>143</v>
      </c>
      <c r="I5792" t="s">
        <v>136</v>
      </c>
      <c r="J5792" t="s">
        <v>137</v>
      </c>
      <c r="K5792" t="s">
        <v>163</v>
      </c>
      <c r="L5792" t="s">
        <v>16640</v>
      </c>
      <c r="M5792" t="s">
        <v>16641</v>
      </c>
      <c r="N5792">
        <v>0.234166666</v>
      </c>
      <c r="O5792">
        <v>1</v>
      </c>
      <c r="P5792">
        <v>7851</v>
      </c>
      <c r="Q5792">
        <v>0</v>
      </c>
      <c r="R5792">
        <v>84</v>
      </c>
      <c r="S5792">
        <v>10</v>
      </c>
      <c r="T5792">
        <v>765</v>
      </c>
      <c r="U5792">
        <v>0</v>
      </c>
      <c r="V5792">
        <v>0</v>
      </c>
      <c r="W5792">
        <v>2.0585083154415003</v>
      </c>
      <c r="X5792">
        <v>237.61574922769799</v>
      </c>
      <c r="Y5792">
        <v>0</v>
      </c>
      <c r="Z5792">
        <v>4.4090723681893857</v>
      </c>
      <c r="AA5792">
        <v>29.338432696714321</v>
      </c>
      <c r="AB5792">
        <v>168.68794001037051</v>
      </c>
      <c r="AC5792">
        <v>0</v>
      </c>
      <c r="AD5792">
        <v>0</v>
      </c>
      <c r="AE5792">
        <v>442.10970261841373</v>
      </c>
    </row>
    <row r="5793" spans="1:31" x14ac:dyDescent="0.25">
      <c r="A5793">
        <v>2392686</v>
      </c>
      <c r="B5793">
        <v>1</v>
      </c>
      <c r="C5793" t="s">
        <v>80</v>
      </c>
      <c r="D5793" t="s">
        <v>83</v>
      </c>
      <c r="E5793" t="s">
        <v>181</v>
      </c>
      <c r="F5793" t="s">
        <v>16642</v>
      </c>
      <c r="G5793" t="s">
        <v>224</v>
      </c>
      <c r="H5793" t="s">
        <v>135</v>
      </c>
      <c r="I5793" t="s">
        <v>136</v>
      </c>
      <c r="J5793" t="s">
        <v>137</v>
      </c>
      <c r="K5793" t="s">
        <v>163</v>
      </c>
      <c r="L5793" t="s">
        <v>16643</v>
      </c>
      <c r="M5793" t="s">
        <v>16644</v>
      </c>
      <c r="N5793">
        <v>2.7722222219999999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2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9.3015262434696453</v>
      </c>
      <c r="AC5793">
        <v>0</v>
      </c>
      <c r="AD5793">
        <v>0</v>
      </c>
      <c r="AE5793">
        <v>9.3015262434696453</v>
      </c>
    </row>
    <row r="5794" spans="1:31" x14ac:dyDescent="0.25">
      <c r="A5794">
        <v>2392586</v>
      </c>
      <c r="B5794">
        <v>1</v>
      </c>
      <c r="C5794" t="s">
        <v>80</v>
      </c>
      <c r="D5794" t="s">
        <v>103</v>
      </c>
      <c r="E5794" t="s">
        <v>153</v>
      </c>
      <c r="F5794" t="s">
        <v>16645</v>
      </c>
      <c r="G5794" t="s">
        <v>147</v>
      </c>
      <c r="H5794" t="s">
        <v>143</v>
      </c>
      <c r="I5794" t="s">
        <v>136</v>
      </c>
      <c r="J5794" t="s">
        <v>137</v>
      </c>
      <c r="K5794" t="s">
        <v>138</v>
      </c>
      <c r="L5794" t="s">
        <v>16646</v>
      </c>
      <c r="M5794" t="s">
        <v>16647</v>
      </c>
      <c r="N5794">
        <v>8.02</v>
      </c>
      <c r="O5794">
        <v>0</v>
      </c>
      <c r="P5794">
        <v>0</v>
      </c>
      <c r="Q5794">
        <v>0</v>
      </c>
      <c r="R5794">
        <v>0</v>
      </c>
      <c r="S5794">
        <v>1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1643.9799526228967</v>
      </c>
      <c r="AB5794">
        <v>0</v>
      </c>
      <c r="AC5794">
        <v>0</v>
      </c>
      <c r="AD5794">
        <v>0</v>
      </c>
      <c r="AE5794">
        <v>1643.9799526228967</v>
      </c>
    </row>
    <row r="5795" spans="1:31" x14ac:dyDescent="0.25">
      <c r="A5795">
        <v>2392572</v>
      </c>
      <c r="B5795">
        <v>1</v>
      </c>
      <c r="C5795" t="s">
        <v>81</v>
      </c>
      <c r="D5795" t="s">
        <v>122</v>
      </c>
      <c r="E5795" t="s">
        <v>141</v>
      </c>
      <c r="F5795" t="s">
        <v>1964</v>
      </c>
      <c r="G5795" t="s">
        <v>134</v>
      </c>
      <c r="H5795" t="s">
        <v>143</v>
      </c>
      <c r="I5795" t="s">
        <v>136</v>
      </c>
      <c r="J5795" t="s">
        <v>137</v>
      </c>
      <c r="K5795" t="s">
        <v>138</v>
      </c>
      <c r="L5795" t="s">
        <v>16648</v>
      </c>
      <c r="M5795" t="s">
        <v>16649</v>
      </c>
      <c r="N5795">
        <v>8.1502777769999994</v>
      </c>
      <c r="O5795">
        <v>0</v>
      </c>
      <c r="P5795">
        <v>230</v>
      </c>
      <c r="Q5795">
        <v>1</v>
      </c>
      <c r="R5795">
        <v>12</v>
      </c>
      <c r="S5795">
        <v>0</v>
      </c>
      <c r="T5795">
        <v>19</v>
      </c>
      <c r="U5795">
        <v>1</v>
      </c>
      <c r="V5795">
        <v>0</v>
      </c>
      <c r="W5795">
        <v>0</v>
      </c>
      <c r="X5795">
        <v>225.90778379608068</v>
      </c>
      <c r="Y5795">
        <v>8.0853957232508318</v>
      </c>
      <c r="Z5795">
        <v>56.054951565835289</v>
      </c>
      <c r="AA5795">
        <v>0</v>
      </c>
      <c r="AB5795">
        <v>51.723071327993935</v>
      </c>
      <c r="AC5795">
        <v>95.576401274552452</v>
      </c>
      <c r="AD5795">
        <v>0</v>
      </c>
      <c r="AE5795">
        <v>437.34760368771316</v>
      </c>
    </row>
    <row r="5796" spans="1:31" x14ac:dyDescent="0.25">
      <c r="A5796">
        <v>2392927</v>
      </c>
      <c r="B5796">
        <v>1</v>
      </c>
      <c r="C5796" t="s">
        <v>81</v>
      </c>
      <c r="D5796" t="s">
        <v>118</v>
      </c>
      <c r="E5796" t="s">
        <v>141</v>
      </c>
      <c r="F5796" t="s">
        <v>16650</v>
      </c>
      <c r="G5796" t="s">
        <v>206</v>
      </c>
      <c r="H5796" t="s">
        <v>143</v>
      </c>
      <c r="I5796" t="s">
        <v>136</v>
      </c>
      <c r="J5796" t="s">
        <v>137</v>
      </c>
      <c r="K5796" t="s">
        <v>163</v>
      </c>
      <c r="L5796" t="s">
        <v>16651</v>
      </c>
      <c r="M5796" t="s">
        <v>16652</v>
      </c>
      <c r="N5796">
        <v>3.216388888</v>
      </c>
      <c r="O5796">
        <v>0</v>
      </c>
      <c r="P5796">
        <v>730</v>
      </c>
      <c r="Q5796">
        <v>1</v>
      </c>
      <c r="R5796">
        <v>20</v>
      </c>
      <c r="S5796">
        <v>3</v>
      </c>
      <c r="T5796">
        <v>27</v>
      </c>
      <c r="U5796">
        <v>0</v>
      </c>
      <c r="V5796">
        <v>0</v>
      </c>
      <c r="W5796">
        <v>0</v>
      </c>
      <c r="X5796">
        <v>339.48392951660099</v>
      </c>
      <c r="Y5796">
        <v>18.601502852120412</v>
      </c>
      <c r="Z5796">
        <v>61.327341237861347</v>
      </c>
      <c r="AA5796">
        <v>12.996357274017932</v>
      </c>
      <c r="AB5796">
        <v>60.810115002996632</v>
      </c>
      <c r="AC5796">
        <v>0</v>
      </c>
      <c r="AD5796">
        <v>0</v>
      </c>
      <c r="AE5796">
        <v>493.2192458835973</v>
      </c>
    </row>
    <row r="5797" spans="1:31" x14ac:dyDescent="0.25">
      <c r="A5797">
        <v>2392549</v>
      </c>
      <c r="B5797">
        <v>1</v>
      </c>
      <c r="C5797" t="s">
        <v>80</v>
      </c>
      <c r="D5797" t="s">
        <v>95</v>
      </c>
      <c r="E5797" t="s">
        <v>141</v>
      </c>
      <c r="F5797" t="s">
        <v>16653</v>
      </c>
      <c r="G5797" t="s">
        <v>206</v>
      </c>
      <c r="H5797" t="s">
        <v>143</v>
      </c>
      <c r="I5797" t="s">
        <v>136</v>
      </c>
      <c r="J5797" t="s">
        <v>137</v>
      </c>
      <c r="K5797" t="s">
        <v>163</v>
      </c>
      <c r="L5797" t="s">
        <v>16654</v>
      </c>
      <c r="M5797" t="s">
        <v>16655</v>
      </c>
      <c r="N5797">
        <v>3.636111111</v>
      </c>
      <c r="O5797">
        <v>0</v>
      </c>
      <c r="P5797">
        <v>79</v>
      </c>
      <c r="Q5797">
        <v>0</v>
      </c>
      <c r="R5797">
        <v>0</v>
      </c>
      <c r="S5797">
        <v>0</v>
      </c>
      <c r="T5797">
        <v>7</v>
      </c>
      <c r="U5797">
        <v>0</v>
      </c>
      <c r="V5797">
        <v>0</v>
      </c>
      <c r="W5797">
        <v>0</v>
      </c>
      <c r="X5797">
        <v>27.175565188296066</v>
      </c>
      <c r="Y5797">
        <v>0</v>
      </c>
      <c r="Z5797">
        <v>0</v>
      </c>
      <c r="AA5797">
        <v>0</v>
      </c>
      <c r="AB5797">
        <v>10.001993163761499</v>
      </c>
      <c r="AC5797">
        <v>0</v>
      </c>
      <c r="AD5797">
        <v>0</v>
      </c>
      <c r="AE5797">
        <v>37.177558352057567</v>
      </c>
    </row>
    <row r="5798" spans="1:31" x14ac:dyDescent="0.25">
      <c r="A5798">
        <v>2392967</v>
      </c>
      <c r="B5798">
        <v>1</v>
      </c>
      <c r="C5798" t="s">
        <v>81</v>
      </c>
      <c r="D5798" t="s">
        <v>128</v>
      </c>
      <c r="E5798" t="s">
        <v>181</v>
      </c>
      <c r="F5798" t="s">
        <v>16656</v>
      </c>
      <c r="G5798" t="s">
        <v>224</v>
      </c>
      <c r="H5798" t="s">
        <v>135</v>
      </c>
      <c r="I5798" t="s">
        <v>136</v>
      </c>
      <c r="J5798" t="s">
        <v>137</v>
      </c>
      <c r="K5798" t="s">
        <v>163</v>
      </c>
      <c r="L5798" t="s">
        <v>16657</v>
      </c>
      <c r="M5798" t="s">
        <v>16658</v>
      </c>
      <c r="N5798">
        <v>0.75333333300000005</v>
      </c>
      <c r="O5798">
        <v>0</v>
      </c>
      <c r="P5798">
        <v>3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0.57512053369286509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0.57512053369286509</v>
      </c>
    </row>
    <row r="5799" spans="1:31" x14ac:dyDescent="0.25">
      <c r="A5799">
        <v>2392844</v>
      </c>
      <c r="B5799">
        <v>1</v>
      </c>
      <c r="C5799" t="s">
        <v>80</v>
      </c>
      <c r="D5799" t="s">
        <v>95</v>
      </c>
      <c r="E5799" t="s">
        <v>279</v>
      </c>
      <c r="F5799" t="s">
        <v>16659</v>
      </c>
      <c r="G5799" t="s">
        <v>162</v>
      </c>
      <c r="H5799" t="s">
        <v>143</v>
      </c>
      <c r="I5799" t="s">
        <v>136</v>
      </c>
      <c r="J5799" t="s">
        <v>137</v>
      </c>
      <c r="K5799" t="s">
        <v>163</v>
      </c>
      <c r="L5799" t="s">
        <v>16660</v>
      </c>
      <c r="M5799" t="s">
        <v>16661</v>
      </c>
      <c r="N5799">
        <v>1.0205555550000001</v>
      </c>
      <c r="O5799">
        <v>0</v>
      </c>
      <c r="P5799">
        <v>0</v>
      </c>
      <c r="Q5799">
        <v>0</v>
      </c>
      <c r="R5799">
        <v>0</v>
      </c>
      <c r="S5799">
        <v>17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114.3817144103876</v>
      </c>
      <c r="AB5799">
        <v>0</v>
      </c>
      <c r="AC5799">
        <v>0</v>
      </c>
      <c r="AD5799">
        <v>0</v>
      </c>
      <c r="AE5799">
        <v>114.3817144103876</v>
      </c>
    </row>
    <row r="5800" spans="1:31" x14ac:dyDescent="0.25">
      <c r="A5800">
        <v>2392987</v>
      </c>
      <c r="B5800">
        <v>1</v>
      </c>
      <c r="C5800" t="s">
        <v>80</v>
      </c>
      <c r="D5800" t="s">
        <v>83</v>
      </c>
      <c r="E5800" t="s">
        <v>181</v>
      </c>
      <c r="F5800" t="s">
        <v>16662</v>
      </c>
      <c r="G5800" t="s">
        <v>183</v>
      </c>
      <c r="H5800" t="s">
        <v>135</v>
      </c>
      <c r="I5800" t="s">
        <v>136</v>
      </c>
      <c r="J5800" t="s">
        <v>137</v>
      </c>
      <c r="K5800" t="s">
        <v>163</v>
      </c>
      <c r="L5800" t="s">
        <v>16663</v>
      </c>
      <c r="M5800" t="s">
        <v>16664</v>
      </c>
      <c r="N5800">
        <v>2.843611111</v>
      </c>
      <c r="O5800">
        <v>0</v>
      </c>
      <c r="P5800">
        <v>5</v>
      </c>
      <c r="Q5800">
        <v>0</v>
      </c>
      <c r="R5800">
        <v>0</v>
      </c>
      <c r="S5800">
        <v>0</v>
      </c>
      <c r="T5800">
        <v>1</v>
      </c>
      <c r="U5800">
        <v>0</v>
      </c>
      <c r="V5800">
        <v>0</v>
      </c>
      <c r="W5800">
        <v>0</v>
      </c>
      <c r="X5800">
        <v>1.9498124908350185</v>
      </c>
      <c r="Y5800">
        <v>0</v>
      </c>
      <c r="Z5800">
        <v>0</v>
      </c>
      <c r="AA5800">
        <v>0</v>
      </c>
      <c r="AB5800">
        <v>5.4345560286577079</v>
      </c>
      <c r="AC5800">
        <v>0</v>
      </c>
      <c r="AD5800">
        <v>0</v>
      </c>
      <c r="AE5800">
        <v>7.3843685194927264</v>
      </c>
    </row>
    <row r="5801" spans="1:31" x14ac:dyDescent="0.25">
      <c r="A5801">
        <v>2392818</v>
      </c>
      <c r="B5801">
        <v>1</v>
      </c>
      <c r="C5801" t="s">
        <v>80</v>
      </c>
      <c r="D5801" t="s">
        <v>96</v>
      </c>
      <c r="E5801" t="s">
        <v>181</v>
      </c>
      <c r="F5801" t="s">
        <v>16665</v>
      </c>
      <c r="G5801" t="s">
        <v>183</v>
      </c>
      <c r="H5801" t="s">
        <v>135</v>
      </c>
      <c r="I5801" t="s">
        <v>136</v>
      </c>
      <c r="J5801" t="s">
        <v>137</v>
      </c>
      <c r="K5801" t="s">
        <v>163</v>
      </c>
      <c r="L5801" t="s">
        <v>16666</v>
      </c>
      <c r="M5801" t="s">
        <v>16667</v>
      </c>
      <c r="N5801">
        <v>0.99833333300000004</v>
      </c>
      <c r="O5801">
        <v>0</v>
      </c>
      <c r="P5801">
        <v>2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1.9243844860286501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1.9243844860286501</v>
      </c>
    </row>
    <row r="5802" spans="1:31" x14ac:dyDescent="0.25">
      <c r="A5802">
        <v>2392632</v>
      </c>
      <c r="B5802">
        <v>1</v>
      </c>
      <c r="C5802" t="s">
        <v>80</v>
      </c>
      <c r="D5802" t="s">
        <v>82</v>
      </c>
      <c r="E5802" t="s">
        <v>132</v>
      </c>
      <c r="F5802" t="s">
        <v>16668</v>
      </c>
      <c r="G5802" t="s">
        <v>254</v>
      </c>
      <c r="H5802" t="s">
        <v>135</v>
      </c>
      <c r="I5802" t="s">
        <v>136</v>
      </c>
      <c r="J5802" t="s">
        <v>137</v>
      </c>
      <c r="K5802" t="s">
        <v>163</v>
      </c>
      <c r="L5802" t="s">
        <v>16669</v>
      </c>
      <c r="M5802" t="s">
        <v>16670</v>
      </c>
      <c r="N5802">
        <v>0.66527777700000001</v>
      </c>
      <c r="O5802">
        <v>0</v>
      </c>
      <c r="P5802">
        <v>516</v>
      </c>
      <c r="Q5802">
        <v>0</v>
      </c>
      <c r="R5802">
        <v>0</v>
      </c>
      <c r="S5802">
        <v>0</v>
      </c>
      <c r="T5802">
        <v>11</v>
      </c>
      <c r="U5802">
        <v>0</v>
      </c>
      <c r="V5802">
        <v>0</v>
      </c>
      <c r="W5802">
        <v>0</v>
      </c>
      <c r="X5802">
        <v>58.939637967161062</v>
      </c>
      <c r="Y5802">
        <v>0</v>
      </c>
      <c r="Z5802">
        <v>0</v>
      </c>
      <c r="AA5802">
        <v>0</v>
      </c>
      <c r="AB5802">
        <v>2.8387387486311972</v>
      </c>
      <c r="AC5802">
        <v>0</v>
      </c>
      <c r="AD5802">
        <v>0</v>
      </c>
      <c r="AE5802">
        <v>61.778376715792263</v>
      </c>
    </row>
    <row r="5803" spans="1:31" x14ac:dyDescent="0.25">
      <c r="A5803">
        <v>2392509</v>
      </c>
      <c r="B5803">
        <v>1</v>
      </c>
      <c r="C5803" t="s">
        <v>80</v>
      </c>
      <c r="D5803" t="s">
        <v>106</v>
      </c>
      <c r="E5803" t="s">
        <v>141</v>
      </c>
      <c r="F5803" t="s">
        <v>16671</v>
      </c>
      <c r="G5803" t="s">
        <v>254</v>
      </c>
      <c r="H5803" t="s">
        <v>143</v>
      </c>
      <c r="I5803" t="s">
        <v>136</v>
      </c>
      <c r="J5803" t="s">
        <v>137</v>
      </c>
      <c r="K5803" t="s">
        <v>163</v>
      </c>
      <c r="L5803" t="s">
        <v>16672</v>
      </c>
      <c r="M5803" t="s">
        <v>16673</v>
      </c>
      <c r="N5803">
        <v>0.34083333300000002</v>
      </c>
      <c r="O5803">
        <v>0</v>
      </c>
      <c r="P5803">
        <v>168</v>
      </c>
      <c r="Q5803">
        <v>0</v>
      </c>
      <c r="R5803">
        <v>0</v>
      </c>
      <c r="S5803">
        <v>0</v>
      </c>
      <c r="T5803">
        <v>18</v>
      </c>
      <c r="U5803">
        <v>0</v>
      </c>
      <c r="V5803">
        <v>0</v>
      </c>
      <c r="W5803">
        <v>0</v>
      </c>
      <c r="X5803">
        <v>7.6033402153978402</v>
      </c>
      <c r="Y5803">
        <v>0</v>
      </c>
      <c r="Z5803">
        <v>0</v>
      </c>
      <c r="AA5803">
        <v>0</v>
      </c>
      <c r="AB5803">
        <v>1.8975639642563635</v>
      </c>
      <c r="AC5803">
        <v>0</v>
      </c>
      <c r="AD5803">
        <v>0</v>
      </c>
      <c r="AE5803">
        <v>9.5009041796542029</v>
      </c>
    </row>
    <row r="5804" spans="1:31" x14ac:dyDescent="0.25">
      <c r="A5804">
        <v>2392675</v>
      </c>
      <c r="B5804">
        <v>1</v>
      </c>
      <c r="C5804" t="s">
        <v>81</v>
      </c>
      <c r="D5804" t="s">
        <v>117</v>
      </c>
      <c r="E5804" t="s">
        <v>132</v>
      </c>
      <c r="F5804" t="s">
        <v>16674</v>
      </c>
      <c r="G5804" t="s">
        <v>187</v>
      </c>
      <c r="H5804" t="s">
        <v>135</v>
      </c>
      <c r="I5804" t="s">
        <v>136</v>
      </c>
      <c r="J5804" t="s">
        <v>137</v>
      </c>
      <c r="K5804" t="s">
        <v>163</v>
      </c>
      <c r="L5804" t="s">
        <v>16675</v>
      </c>
      <c r="M5804" t="s">
        <v>16676</v>
      </c>
      <c r="N5804">
        <v>1.9624999999999999</v>
      </c>
      <c r="O5804">
        <v>0</v>
      </c>
      <c r="P5804">
        <v>119</v>
      </c>
      <c r="Q5804">
        <v>0</v>
      </c>
      <c r="R5804">
        <v>4</v>
      </c>
      <c r="S5804">
        <v>0</v>
      </c>
      <c r="T5804">
        <v>2</v>
      </c>
      <c r="U5804">
        <v>0</v>
      </c>
      <c r="V5804">
        <v>0</v>
      </c>
      <c r="W5804">
        <v>0</v>
      </c>
      <c r="X5804">
        <v>26.446528033797783</v>
      </c>
      <c r="Y5804">
        <v>0</v>
      </c>
      <c r="Z5804">
        <v>7.1678541770388744</v>
      </c>
      <c r="AA5804">
        <v>0</v>
      </c>
      <c r="AB5804">
        <v>0</v>
      </c>
      <c r="AC5804">
        <v>0</v>
      </c>
      <c r="AD5804">
        <v>0</v>
      </c>
      <c r="AE5804">
        <v>33.614382210836659</v>
      </c>
    </row>
    <row r="5805" spans="1:31" x14ac:dyDescent="0.25">
      <c r="A5805">
        <v>2392838</v>
      </c>
      <c r="B5805">
        <v>1</v>
      </c>
      <c r="C5805" t="s">
        <v>80</v>
      </c>
      <c r="D5805" t="s">
        <v>92</v>
      </c>
      <c r="E5805" t="s">
        <v>132</v>
      </c>
      <c r="F5805" t="s">
        <v>16677</v>
      </c>
      <c r="G5805" t="s">
        <v>527</v>
      </c>
      <c r="H5805" t="s">
        <v>135</v>
      </c>
      <c r="I5805" t="s">
        <v>136</v>
      </c>
      <c r="J5805" t="s">
        <v>137</v>
      </c>
      <c r="K5805" t="s">
        <v>163</v>
      </c>
      <c r="L5805" t="s">
        <v>16678</v>
      </c>
      <c r="M5805" t="s">
        <v>16679</v>
      </c>
      <c r="N5805">
        <v>0.36527777700000003</v>
      </c>
      <c r="O5805">
        <v>0</v>
      </c>
      <c r="P5805">
        <v>150</v>
      </c>
      <c r="Q5805">
        <v>0</v>
      </c>
      <c r="R5805">
        <v>1</v>
      </c>
      <c r="S5805">
        <v>0</v>
      </c>
      <c r="T5805">
        <v>4</v>
      </c>
      <c r="U5805">
        <v>0</v>
      </c>
      <c r="V5805">
        <v>0</v>
      </c>
      <c r="W5805">
        <v>0</v>
      </c>
      <c r="X5805">
        <v>24.360992161337446</v>
      </c>
      <c r="Y5805">
        <v>0</v>
      </c>
      <c r="Z5805">
        <v>0.36526570648120005</v>
      </c>
      <c r="AA5805">
        <v>0</v>
      </c>
      <c r="AB5805">
        <v>7.041660348199521</v>
      </c>
      <c r="AC5805">
        <v>0</v>
      </c>
      <c r="AD5805">
        <v>0</v>
      </c>
      <c r="AE5805">
        <v>31.767918216018167</v>
      </c>
    </row>
    <row r="5806" spans="1:31" x14ac:dyDescent="0.25">
      <c r="A5806">
        <v>2392887</v>
      </c>
      <c r="B5806">
        <v>1</v>
      </c>
      <c r="C5806" t="s">
        <v>80</v>
      </c>
      <c r="D5806" t="s">
        <v>104</v>
      </c>
      <c r="E5806" t="s">
        <v>279</v>
      </c>
      <c r="F5806" t="s">
        <v>737</v>
      </c>
      <c r="G5806" t="s">
        <v>162</v>
      </c>
      <c r="H5806" t="s">
        <v>143</v>
      </c>
      <c r="I5806" t="s">
        <v>136</v>
      </c>
      <c r="J5806" t="s">
        <v>137</v>
      </c>
      <c r="K5806" t="s">
        <v>163</v>
      </c>
      <c r="L5806" t="s">
        <v>16680</v>
      </c>
      <c r="M5806" t="s">
        <v>16681</v>
      </c>
      <c r="N5806">
        <v>0.73555555500000003</v>
      </c>
      <c r="O5806">
        <v>4</v>
      </c>
      <c r="P5806">
        <v>0</v>
      </c>
      <c r="Q5806">
        <v>4</v>
      </c>
      <c r="R5806">
        <v>0</v>
      </c>
      <c r="S5806">
        <v>8</v>
      </c>
      <c r="T5806">
        <v>0</v>
      </c>
      <c r="U5806">
        <v>0</v>
      </c>
      <c r="V5806">
        <v>0</v>
      </c>
      <c r="W5806">
        <v>0.75901597610379568</v>
      </c>
      <c r="X5806">
        <v>0</v>
      </c>
      <c r="Y5806">
        <v>1.23942866453432</v>
      </c>
      <c r="Z5806">
        <v>0</v>
      </c>
      <c r="AA5806">
        <v>2.6258765828006245</v>
      </c>
      <c r="AB5806">
        <v>0</v>
      </c>
      <c r="AC5806">
        <v>0</v>
      </c>
      <c r="AD5806">
        <v>0</v>
      </c>
      <c r="AE5806">
        <v>4.6243212234387396</v>
      </c>
    </row>
    <row r="5807" spans="1:31" x14ac:dyDescent="0.25">
      <c r="A5807">
        <v>2392738</v>
      </c>
      <c r="B5807">
        <v>1</v>
      </c>
      <c r="C5807" t="s">
        <v>80</v>
      </c>
      <c r="D5807" t="s">
        <v>82</v>
      </c>
      <c r="E5807" t="s">
        <v>132</v>
      </c>
      <c r="F5807" t="s">
        <v>3107</v>
      </c>
      <c r="G5807" t="s">
        <v>254</v>
      </c>
      <c r="H5807" t="s">
        <v>135</v>
      </c>
      <c r="I5807" t="s">
        <v>136</v>
      </c>
      <c r="J5807" t="s">
        <v>137</v>
      </c>
      <c r="K5807" t="s">
        <v>163</v>
      </c>
      <c r="L5807" t="s">
        <v>16682</v>
      </c>
      <c r="M5807" t="s">
        <v>16683</v>
      </c>
      <c r="N5807">
        <v>1.5391666660000001</v>
      </c>
      <c r="O5807">
        <v>0</v>
      </c>
      <c r="P5807">
        <v>650</v>
      </c>
      <c r="Q5807">
        <v>0</v>
      </c>
      <c r="R5807">
        <v>0</v>
      </c>
      <c r="S5807">
        <v>0</v>
      </c>
      <c r="T5807">
        <v>88</v>
      </c>
      <c r="U5807">
        <v>0</v>
      </c>
      <c r="V5807">
        <v>1</v>
      </c>
      <c r="W5807">
        <v>0</v>
      </c>
      <c r="X5807">
        <v>221.4414728513959</v>
      </c>
      <c r="Y5807">
        <v>0</v>
      </c>
      <c r="Z5807">
        <v>0</v>
      </c>
      <c r="AA5807">
        <v>0</v>
      </c>
      <c r="AB5807">
        <v>105.52363359805089</v>
      </c>
      <c r="AC5807">
        <v>0</v>
      </c>
      <c r="AD5807">
        <v>41.706986209918036</v>
      </c>
      <c r="AE5807">
        <v>368.67209265936486</v>
      </c>
    </row>
    <row r="5808" spans="1:31" x14ac:dyDescent="0.25">
      <c r="A5808">
        <v>2392569</v>
      </c>
      <c r="B5808">
        <v>1</v>
      </c>
      <c r="C5808" t="s">
        <v>81</v>
      </c>
      <c r="D5808" t="s">
        <v>113</v>
      </c>
      <c r="E5808" t="s">
        <v>153</v>
      </c>
      <c r="F5808" t="s">
        <v>16684</v>
      </c>
      <c r="G5808" t="s">
        <v>162</v>
      </c>
      <c r="H5808" t="s">
        <v>143</v>
      </c>
      <c r="I5808" t="s">
        <v>136</v>
      </c>
      <c r="J5808" t="s">
        <v>137</v>
      </c>
      <c r="K5808" t="s">
        <v>163</v>
      </c>
      <c r="L5808" t="s">
        <v>16685</v>
      </c>
      <c r="M5808" t="s">
        <v>16686</v>
      </c>
      <c r="N5808">
        <v>2.2372222220000002</v>
      </c>
      <c r="O5808">
        <v>1</v>
      </c>
      <c r="P5808">
        <v>1402</v>
      </c>
      <c r="Q5808">
        <v>7</v>
      </c>
      <c r="R5808">
        <v>33</v>
      </c>
      <c r="S5808">
        <v>5</v>
      </c>
      <c r="T5808">
        <v>302</v>
      </c>
      <c r="U5808">
        <v>0</v>
      </c>
      <c r="V5808">
        <v>0</v>
      </c>
      <c r="W5808">
        <v>0.45799741206122213</v>
      </c>
      <c r="X5808">
        <v>532.51064107490095</v>
      </c>
      <c r="Y5808">
        <v>31.596282818672808</v>
      </c>
      <c r="Z5808">
        <v>66.842617195137692</v>
      </c>
      <c r="AA5808">
        <v>13.807792039445065</v>
      </c>
      <c r="AB5808">
        <v>368.40781122098826</v>
      </c>
      <c r="AC5808">
        <v>0</v>
      </c>
      <c r="AD5808">
        <v>0</v>
      </c>
      <c r="AE5808">
        <v>1013.6231417612059</v>
      </c>
    </row>
    <row r="5809" spans="1:31" x14ac:dyDescent="0.25">
      <c r="A5809">
        <v>2392924</v>
      </c>
      <c r="B5809">
        <v>1</v>
      </c>
      <c r="C5809" t="s">
        <v>80</v>
      </c>
      <c r="D5809" t="s">
        <v>100</v>
      </c>
      <c r="E5809" t="s">
        <v>153</v>
      </c>
      <c r="F5809" t="s">
        <v>13561</v>
      </c>
      <c r="G5809" t="s">
        <v>162</v>
      </c>
      <c r="H5809" t="s">
        <v>143</v>
      </c>
      <c r="I5809" t="s">
        <v>136</v>
      </c>
      <c r="J5809" t="s">
        <v>137</v>
      </c>
      <c r="K5809" t="s">
        <v>163</v>
      </c>
      <c r="L5809" t="s">
        <v>16687</v>
      </c>
      <c r="M5809" t="s">
        <v>16688</v>
      </c>
      <c r="N5809">
        <v>1.1219444439999999</v>
      </c>
      <c r="O5809">
        <v>0</v>
      </c>
      <c r="P5809">
        <v>975</v>
      </c>
      <c r="Q5809">
        <v>14</v>
      </c>
      <c r="R5809">
        <v>28</v>
      </c>
      <c r="S5809">
        <v>2</v>
      </c>
      <c r="T5809">
        <v>144</v>
      </c>
      <c r="U5809">
        <v>0</v>
      </c>
      <c r="V5809">
        <v>0</v>
      </c>
      <c r="W5809">
        <v>0</v>
      </c>
      <c r="X5809">
        <v>295.04682579641241</v>
      </c>
      <c r="Y5809">
        <v>12.441510626888737</v>
      </c>
      <c r="Z5809">
        <v>12.539087876470287</v>
      </c>
      <c r="AA5809">
        <v>11.00127352218885</v>
      </c>
      <c r="AB5809">
        <v>133.74132616949342</v>
      </c>
      <c r="AC5809">
        <v>0</v>
      </c>
      <c r="AD5809">
        <v>0</v>
      </c>
      <c r="AE5809">
        <v>464.77002399145363</v>
      </c>
    </row>
    <row r="5810" spans="1:31" x14ac:dyDescent="0.25">
      <c r="A5810">
        <v>2392575</v>
      </c>
      <c r="B5810">
        <v>1</v>
      </c>
      <c r="C5810" t="s">
        <v>80</v>
      </c>
      <c r="D5810" t="s">
        <v>87</v>
      </c>
      <c r="E5810" t="s">
        <v>132</v>
      </c>
      <c r="F5810" t="s">
        <v>13601</v>
      </c>
      <c r="G5810" t="s">
        <v>134</v>
      </c>
      <c r="H5810" t="s">
        <v>135</v>
      </c>
      <c r="I5810" t="s">
        <v>136</v>
      </c>
      <c r="J5810" t="s">
        <v>137</v>
      </c>
      <c r="K5810" t="s">
        <v>138</v>
      </c>
      <c r="L5810" t="s">
        <v>16689</v>
      </c>
      <c r="M5810" t="s">
        <v>16690</v>
      </c>
      <c r="N5810">
        <v>1.4069444440000001</v>
      </c>
      <c r="O5810">
        <v>0</v>
      </c>
      <c r="P5810">
        <v>617</v>
      </c>
      <c r="Q5810">
        <v>0</v>
      </c>
      <c r="R5810">
        <v>1</v>
      </c>
      <c r="S5810">
        <v>0</v>
      </c>
      <c r="T5810">
        <v>45</v>
      </c>
      <c r="U5810">
        <v>0</v>
      </c>
      <c r="V5810">
        <v>0</v>
      </c>
      <c r="W5810">
        <v>0</v>
      </c>
      <c r="X5810">
        <v>198.37387037793087</v>
      </c>
      <c r="Y5810">
        <v>0</v>
      </c>
      <c r="Z5810">
        <v>0.96906922145889096</v>
      </c>
      <c r="AA5810">
        <v>0</v>
      </c>
      <c r="AB5810">
        <v>100.59555716061494</v>
      </c>
      <c r="AC5810">
        <v>0</v>
      </c>
      <c r="AD5810">
        <v>0</v>
      </c>
      <c r="AE5810">
        <v>299.93849676000468</v>
      </c>
    </row>
    <row r="5811" spans="1:31" x14ac:dyDescent="0.25">
      <c r="A5811">
        <v>2392970</v>
      </c>
      <c r="B5811">
        <v>1</v>
      </c>
      <c r="C5811" t="s">
        <v>80</v>
      </c>
      <c r="D5811" t="s">
        <v>88</v>
      </c>
      <c r="E5811" t="s">
        <v>176</v>
      </c>
      <c r="F5811" t="s">
        <v>16691</v>
      </c>
      <c r="G5811" t="s">
        <v>287</v>
      </c>
      <c r="H5811" t="s">
        <v>135</v>
      </c>
      <c r="I5811" t="s">
        <v>136</v>
      </c>
      <c r="J5811" t="s">
        <v>137</v>
      </c>
      <c r="K5811" t="s">
        <v>163</v>
      </c>
      <c r="L5811" t="s">
        <v>16692</v>
      </c>
      <c r="M5811" t="s">
        <v>16693</v>
      </c>
      <c r="N5811">
        <v>0.89416666600000005</v>
      </c>
      <c r="O5811">
        <v>0</v>
      </c>
      <c r="P5811">
        <v>14</v>
      </c>
      <c r="Q5811">
        <v>0</v>
      </c>
      <c r="R5811">
        <v>0</v>
      </c>
      <c r="S5811">
        <v>0</v>
      </c>
      <c r="T5811">
        <v>1</v>
      </c>
      <c r="U5811">
        <v>0</v>
      </c>
      <c r="V5811">
        <v>0</v>
      </c>
      <c r="W5811">
        <v>0</v>
      </c>
      <c r="X5811">
        <v>2.7615862555485395</v>
      </c>
      <c r="Y5811">
        <v>0</v>
      </c>
      <c r="Z5811">
        <v>0</v>
      </c>
      <c r="AA5811">
        <v>0</v>
      </c>
      <c r="AB5811">
        <v>1.4121713119104851</v>
      </c>
      <c r="AC5811">
        <v>0</v>
      </c>
      <c r="AD5811">
        <v>0</v>
      </c>
      <c r="AE5811">
        <v>4.1737575674590248</v>
      </c>
    </row>
    <row r="5812" spans="1:31" x14ac:dyDescent="0.25">
      <c r="A5812">
        <v>2392552</v>
      </c>
      <c r="B5812">
        <v>1</v>
      </c>
      <c r="C5812" t="s">
        <v>81</v>
      </c>
      <c r="D5812" t="s">
        <v>128</v>
      </c>
      <c r="E5812" t="s">
        <v>141</v>
      </c>
      <c r="F5812" t="s">
        <v>16694</v>
      </c>
      <c r="G5812" t="s">
        <v>162</v>
      </c>
      <c r="H5812" t="s">
        <v>143</v>
      </c>
      <c r="I5812" t="s">
        <v>136</v>
      </c>
      <c r="J5812" t="s">
        <v>137</v>
      </c>
      <c r="K5812" t="s">
        <v>163</v>
      </c>
      <c r="L5812" t="s">
        <v>16695</v>
      </c>
      <c r="M5812" t="s">
        <v>16696</v>
      </c>
      <c r="N5812">
        <v>0.70361111099999996</v>
      </c>
      <c r="O5812">
        <v>0</v>
      </c>
      <c r="P5812">
        <v>385</v>
      </c>
      <c r="Q5812">
        <v>0</v>
      </c>
      <c r="R5812">
        <v>0</v>
      </c>
      <c r="S5812">
        <v>0</v>
      </c>
      <c r="T5812">
        <v>51</v>
      </c>
      <c r="U5812">
        <v>0</v>
      </c>
      <c r="V5812">
        <v>0</v>
      </c>
      <c r="W5812">
        <v>0</v>
      </c>
      <c r="X5812">
        <v>55.537612833423822</v>
      </c>
      <c r="Y5812">
        <v>0</v>
      </c>
      <c r="Z5812">
        <v>0</v>
      </c>
      <c r="AA5812">
        <v>0</v>
      </c>
      <c r="AB5812">
        <v>31.565010409725158</v>
      </c>
      <c r="AC5812">
        <v>0</v>
      </c>
      <c r="AD5812">
        <v>0</v>
      </c>
      <c r="AE5812">
        <v>87.102623243148983</v>
      </c>
    </row>
    <row r="5813" spans="1:31" x14ac:dyDescent="0.25">
      <c r="A5813">
        <v>2392861</v>
      </c>
      <c r="B5813">
        <v>1</v>
      </c>
      <c r="C5813" t="s">
        <v>80</v>
      </c>
      <c r="D5813" t="s">
        <v>83</v>
      </c>
      <c r="E5813" t="s">
        <v>181</v>
      </c>
      <c r="F5813" t="s">
        <v>16697</v>
      </c>
      <c r="G5813" t="s">
        <v>235</v>
      </c>
      <c r="H5813" t="s">
        <v>135</v>
      </c>
      <c r="I5813" t="s">
        <v>136</v>
      </c>
      <c r="J5813" t="s">
        <v>137</v>
      </c>
      <c r="K5813" t="s">
        <v>163</v>
      </c>
      <c r="L5813" t="s">
        <v>16698</v>
      </c>
      <c r="M5813" t="s">
        <v>16699</v>
      </c>
      <c r="N5813">
        <v>1.443333333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46.484792071522818</v>
      </c>
      <c r="AE5813">
        <v>46.484792071522818</v>
      </c>
    </row>
    <row r="5814" spans="1:31" x14ac:dyDescent="0.25">
      <c r="A5814">
        <v>2392801</v>
      </c>
      <c r="B5814">
        <v>1</v>
      </c>
      <c r="C5814" t="s">
        <v>80</v>
      </c>
      <c r="D5814" t="s">
        <v>93</v>
      </c>
      <c r="E5814" t="s">
        <v>153</v>
      </c>
      <c r="F5814" t="s">
        <v>2948</v>
      </c>
      <c r="G5814" t="s">
        <v>134</v>
      </c>
      <c r="H5814" t="s">
        <v>143</v>
      </c>
      <c r="I5814" t="s">
        <v>136</v>
      </c>
      <c r="J5814" t="s">
        <v>137</v>
      </c>
      <c r="K5814" t="s">
        <v>138</v>
      </c>
      <c r="L5814" t="s">
        <v>16700</v>
      </c>
      <c r="M5814" t="s">
        <v>16701</v>
      </c>
      <c r="N5814">
        <v>3.363888888</v>
      </c>
      <c r="O5814">
        <v>0</v>
      </c>
      <c r="P5814">
        <v>46</v>
      </c>
      <c r="Q5814">
        <v>49</v>
      </c>
      <c r="R5814">
        <v>150</v>
      </c>
      <c r="S5814">
        <v>5</v>
      </c>
      <c r="T5814">
        <v>58</v>
      </c>
      <c r="U5814">
        <v>1</v>
      </c>
      <c r="V5814">
        <v>0</v>
      </c>
      <c r="W5814">
        <v>0</v>
      </c>
      <c r="X5814">
        <v>48.883452879288242</v>
      </c>
      <c r="Y5814">
        <v>854.46350547958139</v>
      </c>
      <c r="Z5814">
        <v>383.10248962289842</v>
      </c>
      <c r="AA5814">
        <v>77.15923683810631</v>
      </c>
      <c r="AB5814">
        <v>240.21396743704443</v>
      </c>
      <c r="AC5814">
        <v>21.775230653167934</v>
      </c>
      <c r="AD5814">
        <v>0</v>
      </c>
      <c r="AE5814">
        <v>1625.5978829100868</v>
      </c>
    </row>
    <row r="5815" spans="1:31" x14ac:dyDescent="0.25">
      <c r="A5815">
        <v>2392506</v>
      </c>
      <c r="B5815">
        <v>1</v>
      </c>
      <c r="C5815" t="s">
        <v>80</v>
      </c>
      <c r="D5815" t="s">
        <v>97</v>
      </c>
      <c r="E5815" t="s">
        <v>153</v>
      </c>
      <c r="F5815" t="s">
        <v>16702</v>
      </c>
      <c r="G5815" t="s">
        <v>162</v>
      </c>
      <c r="H5815" t="s">
        <v>143</v>
      </c>
      <c r="I5815" t="s">
        <v>136</v>
      </c>
      <c r="J5815" t="s">
        <v>137</v>
      </c>
      <c r="K5815" t="s">
        <v>163</v>
      </c>
      <c r="L5815" t="s">
        <v>16703</v>
      </c>
      <c r="M5815" t="s">
        <v>16704</v>
      </c>
      <c r="N5815">
        <v>0.41277777700000001</v>
      </c>
      <c r="O5815">
        <v>11</v>
      </c>
      <c r="P5815">
        <v>7037</v>
      </c>
      <c r="Q5815">
        <v>0</v>
      </c>
      <c r="R5815">
        <v>103</v>
      </c>
      <c r="S5815">
        <v>13</v>
      </c>
      <c r="T5815">
        <v>742</v>
      </c>
      <c r="U5815">
        <v>0</v>
      </c>
      <c r="V5815">
        <v>1</v>
      </c>
      <c r="W5815">
        <v>68.35654808267283</v>
      </c>
      <c r="X5815">
        <v>712.68144327993741</v>
      </c>
      <c r="Y5815">
        <v>0</v>
      </c>
      <c r="Z5815">
        <v>13.84137920612606</v>
      </c>
      <c r="AA5815">
        <v>43.227267265373989</v>
      </c>
      <c r="AB5815">
        <v>196.67742857218752</v>
      </c>
      <c r="AC5815">
        <v>0</v>
      </c>
      <c r="AD5815">
        <v>1.1343007225212833</v>
      </c>
      <c r="AE5815">
        <v>1035.918367128819</v>
      </c>
    </row>
    <row r="5816" spans="1:31" x14ac:dyDescent="0.25">
      <c r="A5816">
        <v>2392655</v>
      </c>
      <c r="B5816">
        <v>1</v>
      </c>
      <c r="C5816" t="s">
        <v>80</v>
      </c>
      <c r="D5816" t="s">
        <v>92</v>
      </c>
      <c r="E5816" t="s">
        <v>153</v>
      </c>
      <c r="F5816" t="s">
        <v>16705</v>
      </c>
      <c r="G5816" t="s">
        <v>134</v>
      </c>
      <c r="H5816" t="s">
        <v>143</v>
      </c>
      <c r="I5816" t="s">
        <v>136</v>
      </c>
      <c r="J5816" t="s">
        <v>137</v>
      </c>
      <c r="K5816" t="s">
        <v>138</v>
      </c>
      <c r="L5816" t="s">
        <v>16706</v>
      </c>
      <c r="M5816" t="s">
        <v>16707</v>
      </c>
      <c r="N5816">
        <v>6.2125000000000004</v>
      </c>
      <c r="O5816">
        <v>0</v>
      </c>
      <c r="P5816">
        <v>23</v>
      </c>
      <c r="Q5816">
        <v>0</v>
      </c>
      <c r="R5816">
        <v>0</v>
      </c>
      <c r="S5816">
        <v>0</v>
      </c>
      <c r="T5816">
        <v>45</v>
      </c>
      <c r="U5816">
        <v>0</v>
      </c>
      <c r="V5816">
        <v>0</v>
      </c>
      <c r="W5816">
        <v>0</v>
      </c>
      <c r="X5816">
        <v>12.133914809725285</v>
      </c>
      <c r="Y5816">
        <v>0</v>
      </c>
      <c r="Z5816">
        <v>0</v>
      </c>
      <c r="AA5816">
        <v>0</v>
      </c>
      <c r="AB5816">
        <v>17.855085753766772</v>
      </c>
      <c r="AC5816">
        <v>0</v>
      </c>
      <c r="AD5816">
        <v>0</v>
      </c>
      <c r="AE5816">
        <v>29.989000563492056</v>
      </c>
    </row>
    <row r="5817" spans="1:31" x14ac:dyDescent="0.25">
      <c r="A5817">
        <v>2392698</v>
      </c>
      <c r="B5817">
        <v>1</v>
      </c>
      <c r="C5817" t="s">
        <v>80</v>
      </c>
      <c r="D5817" t="s">
        <v>108</v>
      </c>
      <c r="E5817" t="s">
        <v>132</v>
      </c>
      <c r="F5817" t="s">
        <v>16708</v>
      </c>
      <c r="G5817" t="s">
        <v>134</v>
      </c>
      <c r="H5817" t="s">
        <v>135</v>
      </c>
      <c r="I5817" t="s">
        <v>136</v>
      </c>
      <c r="J5817" t="s">
        <v>137</v>
      </c>
      <c r="K5817" t="s">
        <v>138</v>
      </c>
      <c r="L5817" t="s">
        <v>16709</v>
      </c>
      <c r="M5817" t="s">
        <v>16710</v>
      </c>
      <c r="N5817">
        <v>4.670833333</v>
      </c>
      <c r="O5817">
        <v>0</v>
      </c>
      <c r="P5817">
        <v>52</v>
      </c>
      <c r="Q5817">
        <v>0</v>
      </c>
      <c r="R5817">
        <v>6</v>
      </c>
      <c r="S5817">
        <v>0</v>
      </c>
      <c r="T5817">
        <v>6</v>
      </c>
      <c r="U5817">
        <v>0</v>
      </c>
      <c r="V5817">
        <v>0</v>
      </c>
      <c r="W5817">
        <v>0</v>
      </c>
      <c r="X5817">
        <v>46.195641279276714</v>
      </c>
      <c r="Y5817">
        <v>0</v>
      </c>
      <c r="Z5817">
        <v>10.81675831433939</v>
      </c>
      <c r="AA5817">
        <v>0</v>
      </c>
      <c r="AB5817">
        <v>49.939980011986904</v>
      </c>
      <c r="AC5817">
        <v>0</v>
      </c>
      <c r="AD5817">
        <v>0</v>
      </c>
      <c r="AE5817">
        <v>106.952379605603</v>
      </c>
    </row>
    <row r="5818" spans="1:31" x14ac:dyDescent="0.25">
      <c r="A5818">
        <v>2392821</v>
      </c>
      <c r="B5818">
        <v>1</v>
      </c>
      <c r="C5818" t="s">
        <v>80</v>
      </c>
      <c r="D5818" t="s">
        <v>86</v>
      </c>
      <c r="E5818" t="s">
        <v>141</v>
      </c>
      <c r="F5818" t="s">
        <v>16711</v>
      </c>
      <c r="G5818" t="s">
        <v>162</v>
      </c>
      <c r="H5818" t="s">
        <v>143</v>
      </c>
      <c r="I5818" t="s">
        <v>136</v>
      </c>
      <c r="J5818" t="s">
        <v>137</v>
      </c>
      <c r="K5818" t="s">
        <v>163</v>
      </c>
      <c r="L5818" t="s">
        <v>16712</v>
      </c>
      <c r="M5818" t="s">
        <v>16713</v>
      </c>
      <c r="N5818">
        <v>0.80916666599999998</v>
      </c>
      <c r="O5818">
        <v>0</v>
      </c>
      <c r="P5818">
        <v>156</v>
      </c>
      <c r="Q5818">
        <v>0</v>
      </c>
      <c r="R5818">
        <v>79</v>
      </c>
      <c r="S5818">
        <v>2</v>
      </c>
      <c r="T5818">
        <v>103</v>
      </c>
      <c r="U5818">
        <v>0</v>
      </c>
      <c r="V5818">
        <v>2</v>
      </c>
      <c r="W5818">
        <v>0</v>
      </c>
      <c r="X5818">
        <v>64.375136689841099</v>
      </c>
      <c r="Y5818">
        <v>0</v>
      </c>
      <c r="Z5818">
        <v>31.341381579516671</v>
      </c>
      <c r="AA5818">
        <v>73.456408523202185</v>
      </c>
      <c r="AB5818">
        <v>378.92821489092739</v>
      </c>
      <c r="AC5818">
        <v>0</v>
      </c>
      <c r="AD5818">
        <v>158.37306700419185</v>
      </c>
      <c r="AE5818">
        <v>706.47420868767927</v>
      </c>
    </row>
    <row r="5819" spans="1:31" x14ac:dyDescent="0.25">
      <c r="A5819">
        <v>2392529</v>
      </c>
      <c r="B5819">
        <v>1</v>
      </c>
      <c r="C5819" t="s">
        <v>80</v>
      </c>
      <c r="D5819" t="s">
        <v>84</v>
      </c>
      <c r="E5819" t="s">
        <v>157</v>
      </c>
      <c r="F5819" t="s">
        <v>9928</v>
      </c>
      <c r="G5819" t="s">
        <v>272</v>
      </c>
      <c r="H5819" t="s">
        <v>135</v>
      </c>
      <c r="I5819" t="s">
        <v>136</v>
      </c>
      <c r="J5819" t="s">
        <v>137</v>
      </c>
      <c r="K5819" t="s">
        <v>163</v>
      </c>
      <c r="L5819" t="s">
        <v>16714</v>
      </c>
      <c r="M5819" t="s">
        <v>16715</v>
      </c>
      <c r="N5819">
        <v>1.0886111110000001</v>
      </c>
      <c r="O5819">
        <v>0</v>
      </c>
      <c r="P5819">
        <v>6</v>
      </c>
      <c r="Q5819">
        <v>0</v>
      </c>
      <c r="R5819">
        <v>0</v>
      </c>
      <c r="S5819">
        <v>0</v>
      </c>
      <c r="T5819">
        <v>55</v>
      </c>
      <c r="U5819">
        <v>0</v>
      </c>
      <c r="V5819">
        <v>1</v>
      </c>
      <c r="W5819">
        <v>0</v>
      </c>
      <c r="X5819">
        <v>0.28118278583964001</v>
      </c>
      <c r="Y5819">
        <v>0</v>
      </c>
      <c r="Z5819">
        <v>0</v>
      </c>
      <c r="AA5819">
        <v>0</v>
      </c>
      <c r="AB5819">
        <v>27.34197075996164</v>
      </c>
      <c r="AC5819">
        <v>0</v>
      </c>
      <c r="AD5819">
        <v>11.976361567894291</v>
      </c>
      <c r="AE5819">
        <v>39.599515113695574</v>
      </c>
    </row>
    <row r="5820" spans="1:31" x14ac:dyDescent="0.25">
      <c r="A5820">
        <v>2392741</v>
      </c>
      <c r="B5820">
        <v>1</v>
      </c>
      <c r="C5820" t="s">
        <v>80</v>
      </c>
      <c r="D5820" t="s">
        <v>111</v>
      </c>
      <c r="E5820" t="s">
        <v>181</v>
      </c>
      <c r="F5820" t="s">
        <v>16716</v>
      </c>
      <c r="G5820" t="s">
        <v>183</v>
      </c>
      <c r="H5820" t="s">
        <v>135</v>
      </c>
      <c r="I5820" t="s">
        <v>136</v>
      </c>
      <c r="J5820" t="s">
        <v>137</v>
      </c>
      <c r="K5820" t="s">
        <v>163</v>
      </c>
      <c r="L5820" t="s">
        <v>16717</v>
      </c>
      <c r="M5820" t="s">
        <v>16718</v>
      </c>
      <c r="N5820">
        <v>0.83</v>
      </c>
      <c r="O5820">
        <v>0</v>
      </c>
      <c r="P5820">
        <v>10</v>
      </c>
      <c r="Q5820">
        <v>0</v>
      </c>
      <c r="R5820">
        <v>0</v>
      </c>
      <c r="S5820">
        <v>0</v>
      </c>
      <c r="T5820">
        <v>2</v>
      </c>
      <c r="U5820">
        <v>0</v>
      </c>
      <c r="V5820">
        <v>0</v>
      </c>
      <c r="W5820">
        <v>0</v>
      </c>
      <c r="X5820">
        <v>1.7628487654548803</v>
      </c>
      <c r="Y5820">
        <v>0</v>
      </c>
      <c r="Z5820">
        <v>0</v>
      </c>
      <c r="AA5820">
        <v>0</v>
      </c>
      <c r="AB5820">
        <v>3.1389826484801837</v>
      </c>
      <c r="AC5820">
        <v>0</v>
      </c>
      <c r="AD5820">
        <v>0</v>
      </c>
      <c r="AE5820">
        <v>4.9018314139350636</v>
      </c>
    </row>
    <row r="5821" spans="1:31" x14ac:dyDescent="0.25">
      <c r="A5821">
        <v>2392592</v>
      </c>
      <c r="B5821">
        <v>1</v>
      </c>
      <c r="C5821" t="s">
        <v>80</v>
      </c>
      <c r="D5821" t="s">
        <v>99</v>
      </c>
      <c r="E5821" t="s">
        <v>153</v>
      </c>
      <c r="F5821" t="s">
        <v>16719</v>
      </c>
      <c r="G5821" t="s">
        <v>134</v>
      </c>
      <c r="H5821" t="s">
        <v>143</v>
      </c>
      <c r="I5821" t="s">
        <v>136</v>
      </c>
      <c r="J5821" t="s">
        <v>137</v>
      </c>
      <c r="K5821" t="s">
        <v>138</v>
      </c>
      <c r="L5821" t="s">
        <v>16720</v>
      </c>
      <c r="M5821" t="s">
        <v>16721</v>
      </c>
      <c r="N5821">
        <v>8.7502777770000009</v>
      </c>
      <c r="O5821">
        <v>8</v>
      </c>
      <c r="P5821">
        <v>4295</v>
      </c>
      <c r="Q5821">
        <v>1</v>
      </c>
      <c r="R5821">
        <v>87</v>
      </c>
      <c r="S5821">
        <v>10</v>
      </c>
      <c r="T5821">
        <v>492</v>
      </c>
      <c r="U5821">
        <v>0</v>
      </c>
      <c r="V5821">
        <v>6</v>
      </c>
      <c r="W5821">
        <v>455.12045070311194</v>
      </c>
      <c r="X5821">
        <v>6427.9443396801953</v>
      </c>
      <c r="Y5821">
        <v>2.5245354302316669</v>
      </c>
      <c r="Z5821">
        <v>276.00207275814881</v>
      </c>
      <c r="AA5821">
        <v>805.91984380350277</v>
      </c>
      <c r="AB5821">
        <v>3726.7459875167751</v>
      </c>
      <c r="AC5821">
        <v>0</v>
      </c>
      <c r="AD5821">
        <v>2921.8041347709136</v>
      </c>
      <c r="AE5821">
        <v>14616.061364662879</v>
      </c>
    </row>
    <row r="5822" spans="1:31" x14ac:dyDescent="0.25">
      <c r="A5822">
        <v>2392492</v>
      </c>
      <c r="B5822">
        <v>1</v>
      </c>
      <c r="C5822" t="s">
        <v>80</v>
      </c>
      <c r="D5822" t="s">
        <v>87</v>
      </c>
      <c r="E5822" t="s">
        <v>181</v>
      </c>
      <c r="F5822" t="s">
        <v>16722</v>
      </c>
      <c r="G5822" t="s">
        <v>224</v>
      </c>
      <c r="H5822" t="s">
        <v>135</v>
      </c>
      <c r="I5822" t="s">
        <v>136</v>
      </c>
      <c r="J5822" t="s">
        <v>137</v>
      </c>
      <c r="K5822" t="s">
        <v>163</v>
      </c>
      <c r="L5822" t="s">
        <v>16723</v>
      </c>
      <c r="M5822" t="s">
        <v>16724</v>
      </c>
      <c r="N5822">
        <v>0.97055555500000001</v>
      </c>
      <c r="O5822">
        <v>0</v>
      </c>
      <c r="P5822">
        <v>2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0.30432117591767666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0.30432117591767666</v>
      </c>
    </row>
    <row r="5823" spans="1:31" x14ac:dyDescent="0.25">
      <c r="A5823">
        <v>2392735</v>
      </c>
      <c r="B5823">
        <v>1</v>
      </c>
      <c r="C5823" t="s">
        <v>80</v>
      </c>
      <c r="D5823" t="s">
        <v>97</v>
      </c>
      <c r="E5823" t="s">
        <v>181</v>
      </c>
      <c r="F5823" t="s">
        <v>16725</v>
      </c>
      <c r="G5823" t="s">
        <v>231</v>
      </c>
      <c r="H5823" t="s">
        <v>135</v>
      </c>
      <c r="I5823" t="s">
        <v>136</v>
      </c>
      <c r="J5823" t="s">
        <v>137</v>
      </c>
      <c r="K5823" t="s">
        <v>163</v>
      </c>
      <c r="L5823" t="s">
        <v>16726</v>
      </c>
      <c r="M5823" t="s">
        <v>16727</v>
      </c>
      <c r="N5823">
        <v>2.9172222219999999</v>
      </c>
      <c r="O5823">
        <v>0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</row>
    <row r="5824" spans="1:31" x14ac:dyDescent="0.25">
      <c r="A5824">
        <v>2392884</v>
      </c>
      <c r="B5824">
        <v>1</v>
      </c>
      <c r="C5824" t="s">
        <v>81</v>
      </c>
      <c r="D5824" t="s">
        <v>112</v>
      </c>
      <c r="E5824" t="s">
        <v>157</v>
      </c>
      <c r="F5824" t="s">
        <v>16728</v>
      </c>
      <c r="G5824" t="s">
        <v>235</v>
      </c>
      <c r="H5824" t="s">
        <v>135</v>
      </c>
      <c r="I5824" t="s">
        <v>136</v>
      </c>
      <c r="J5824" t="s">
        <v>137</v>
      </c>
      <c r="K5824" t="s">
        <v>163</v>
      </c>
      <c r="L5824" t="s">
        <v>16729</v>
      </c>
      <c r="M5824" t="s">
        <v>16730</v>
      </c>
      <c r="N5824">
        <v>0.653888888</v>
      </c>
      <c r="O5824">
        <v>0</v>
      </c>
      <c r="P5824">
        <v>39</v>
      </c>
      <c r="Q5824">
        <v>0</v>
      </c>
      <c r="R5824">
        <v>0</v>
      </c>
      <c r="S5824">
        <v>0</v>
      </c>
      <c r="T5824">
        <v>2</v>
      </c>
      <c r="U5824">
        <v>0</v>
      </c>
      <c r="V5824">
        <v>0</v>
      </c>
      <c r="W5824">
        <v>0</v>
      </c>
      <c r="X5824">
        <v>5.7197819452574956</v>
      </c>
      <c r="Y5824">
        <v>0</v>
      </c>
      <c r="Z5824">
        <v>0</v>
      </c>
      <c r="AA5824">
        <v>0</v>
      </c>
      <c r="AB5824">
        <v>1.0997551975209798</v>
      </c>
      <c r="AC5824">
        <v>0</v>
      </c>
      <c r="AD5824">
        <v>0</v>
      </c>
      <c r="AE5824">
        <v>6.8195371427784757</v>
      </c>
    </row>
    <row r="5825" spans="1:31" x14ac:dyDescent="0.25">
      <c r="A5825">
        <v>2393018</v>
      </c>
      <c r="B5825">
        <v>1</v>
      </c>
      <c r="C5825" t="s">
        <v>81</v>
      </c>
      <c r="D5825" t="s">
        <v>118</v>
      </c>
      <c r="E5825" t="s">
        <v>181</v>
      </c>
      <c r="F5825" t="s">
        <v>16731</v>
      </c>
      <c r="G5825" t="s">
        <v>224</v>
      </c>
      <c r="H5825" t="s">
        <v>135</v>
      </c>
      <c r="I5825" t="s">
        <v>136</v>
      </c>
      <c r="J5825" t="s">
        <v>137</v>
      </c>
      <c r="K5825" t="s">
        <v>163</v>
      </c>
      <c r="L5825" t="s">
        <v>16732</v>
      </c>
      <c r="M5825" t="s">
        <v>16733</v>
      </c>
      <c r="N5825">
        <v>0.62694444400000005</v>
      </c>
      <c r="O5825">
        <v>0</v>
      </c>
      <c r="P5825">
        <v>34</v>
      </c>
      <c r="Q5825">
        <v>0</v>
      </c>
      <c r="R5825">
        <v>0</v>
      </c>
      <c r="S5825">
        <v>0</v>
      </c>
      <c r="T5825">
        <v>5</v>
      </c>
      <c r="U5825">
        <v>0</v>
      </c>
      <c r="V5825">
        <v>0</v>
      </c>
      <c r="W5825">
        <v>0</v>
      </c>
      <c r="X5825">
        <v>3.9622212044884959</v>
      </c>
      <c r="Y5825">
        <v>0</v>
      </c>
      <c r="Z5825">
        <v>0</v>
      </c>
      <c r="AA5825">
        <v>0</v>
      </c>
      <c r="AB5825">
        <v>1.9556994904952223</v>
      </c>
      <c r="AC5825">
        <v>0</v>
      </c>
      <c r="AD5825">
        <v>0</v>
      </c>
      <c r="AE5825">
        <v>5.9179206949837182</v>
      </c>
    </row>
    <row r="5826" spans="1:31" x14ac:dyDescent="0.25">
      <c r="A5826">
        <v>2393020</v>
      </c>
      <c r="B5826">
        <v>1</v>
      </c>
      <c r="C5826" t="s">
        <v>80</v>
      </c>
      <c r="D5826" t="s">
        <v>95</v>
      </c>
      <c r="E5826" t="s">
        <v>157</v>
      </c>
      <c r="F5826" t="s">
        <v>16734</v>
      </c>
      <c r="G5826" t="s">
        <v>254</v>
      </c>
      <c r="H5826" t="s">
        <v>135</v>
      </c>
      <c r="I5826" t="s">
        <v>136</v>
      </c>
      <c r="J5826" t="s">
        <v>137</v>
      </c>
      <c r="K5826" t="s">
        <v>163</v>
      </c>
      <c r="L5826" t="s">
        <v>16735</v>
      </c>
      <c r="M5826" t="s">
        <v>16736</v>
      </c>
      <c r="N5826">
        <v>1.9358333329999999</v>
      </c>
      <c r="O5826">
        <v>0</v>
      </c>
      <c r="P5826">
        <v>11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2.2287849796195256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2.2287849796195256</v>
      </c>
    </row>
    <row r="5827" spans="1:31" x14ac:dyDescent="0.25">
      <c r="A5827">
        <v>2393024</v>
      </c>
      <c r="B5827">
        <v>1</v>
      </c>
      <c r="C5827" t="s">
        <v>80</v>
      </c>
      <c r="D5827" t="s">
        <v>84</v>
      </c>
      <c r="E5827" t="s">
        <v>157</v>
      </c>
      <c r="F5827" t="s">
        <v>16737</v>
      </c>
      <c r="G5827" t="s">
        <v>272</v>
      </c>
      <c r="H5827" t="s">
        <v>135</v>
      </c>
      <c r="I5827" t="s">
        <v>136</v>
      </c>
      <c r="J5827" t="s">
        <v>137</v>
      </c>
      <c r="K5827" t="s">
        <v>163</v>
      </c>
      <c r="L5827" t="s">
        <v>16738</v>
      </c>
      <c r="M5827" t="s">
        <v>16739</v>
      </c>
      <c r="N5827">
        <v>2.3733333330000002</v>
      </c>
      <c r="O5827">
        <v>0</v>
      </c>
      <c r="P5827">
        <v>186</v>
      </c>
      <c r="Q5827">
        <v>0</v>
      </c>
      <c r="R5827">
        <v>0</v>
      </c>
      <c r="S5827">
        <v>0</v>
      </c>
      <c r="T5827">
        <v>22</v>
      </c>
      <c r="U5827">
        <v>0</v>
      </c>
      <c r="V5827">
        <v>0</v>
      </c>
      <c r="W5827">
        <v>0</v>
      </c>
      <c r="X5827">
        <v>66.503352483699118</v>
      </c>
      <c r="Y5827">
        <v>0</v>
      </c>
      <c r="Z5827">
        <v>0</v>
      </c>
      <c r="AA5827">
        <v>0</v>
      </c>
      <c r="AB5827">
        <v>35.151312682617707</v>
      </c>
      <c r="AC5827">
        <v>0</v>
      </c>
      <c r="AD5827">
        <v>0</v>
      </c>
      <c r="AE5827">
        <v>101.65466516631682</v>
      </c>
    </row>
    <row r="5828" spans="1:31" x14ac:dyDescent="0.25">
      <c r="A5828">
        <v>2393027</v>
      </c>
      <c r="B5828">
        <v>1</v>
      </c>
      <c r="C5828" t="s">
        <v>81</v>
      </c>
      <c r="D5828" t="s">
        <v>114</v>
      </c>
      <c r="E5828" t="s">
        <v>141</v>
      </c>
      <c r="F5828" t="s">
        <v>16740</v>
      </c>
      <c r="G5828" t="s">
        <v>206</v>
      </c>
      <c r="H5828" t="s">
        <v>143</v>
      </c>
      <c r="I5828" t="s">
        <v>136</v>
      </c>
      <c r="J5828" t="s">
        <v>137</v>
      </c>
      <c r="K5828" t="s">
        <v>163</v>
      </c>
      <c r="L5828" t="s">
        <v>16741</v>
      </c>
      <c r="M5828" t="s">
        <v>16742</v>
      </c>
      <c r="N5828">
        <v>1.3080555549999999</v>
      </c>
      <c r="O5828">
        <v>0</v>
      </c>
      <c r="P5828">
        <v>231</v>
      </c>
      <c r="Q5828">
        <v>0</v>
      </c>
      <c r="R5828">
        <v>9</v>
      </c>
      <c r="S5828">
        <v>0</v>
      </c>
      <c r="T5828">
        <v>17</v>
      </c>
      <c r="U5828">
        <v>0</v>
      </c>
      <c r="V5828">
        <v>0</v>
      </c>
      <c r="W5828">
        <v>0</v>
      </c>
      <c r="X5828">
        <v>20.61198996969005</v>
      </c>
      <c r="Y5828">
        <v>0</v>
      </c>
      <c r="Z5828">
        <v>19.41278657539447</v>
      </c>
      <c r="AA5828">
        <v>0</v>
      </c>
      <c r="AB5828">
        <v>7.6165417601409171</v>
      </c>
      <c r="AC5828">
        <v>0</v>
      </c>
      <c r="AD5828">
        <v>0</v>
      </c>
      <c r="AE5828">
        <v>47.64131830522544</v>
      </c>
    </row>
    <row r="5829" spans="1:31" x14ac:dyDescent="0.25">
      <c r="A5829">
        <v>2393029</v>
      </c>
      <c r="B5829">
        <v>1</v>
      </c>
      <c r="C5829" t="s">
        <v>80</v>
      </c>
      <c r="D5829" t="s">
        <v>100</v>
      </c>
      <c r="E5829" t="s">
        <v>153</v>
      </c>
      <c r="F5829" t="s">
        <v>3527</v>
      </c>
      <c r="G5829" t="s">
        <v>162</v>
      </c>
      <c r="H5829" t="s">
        <v>143</v>
      </c>
      <c r="I5829" t="s">
        <v>136</v>
      </c>
      <c r="J5829" t="s">
        <v>137</v>
      </c>
      <c r="K5829" t="s">
        <v>163</v>
      </c>
      <c r="L5829" t="s">
        <v>16743</v>
      </c>
      <c r="M5829" t="s">
        <v>16744</v>
      </c>
      <c r="N5829">
        <v>0.98</v>
      </c>
      <c r="O5829">
        <v>6</v>
      </c>
      <c r="P5829">
        <v>13</v>
      </c>
      <c r="Q5829">
        <v>57</v>
      </c>
      <c r="R5829">
        <v>35</v>
      </c>
      <c r="S5829">
        <v>10</v>
      </c>
      <c r="T5829">
        <v>12</v>
      </c>
      <c r="U5829">
        <v>0</v>
      </c>
      <c r="V5829">
        <v>0</v>
      </c>
      <c r="W5829">
        <v>1.4388209790019588</v>
      </c>
      <c r="X5829">
        <v>1.8542977623522565</v>
      </c>
      <c r="Y5829">
        <v>23.418936395561765</v>
      </c>
      <c r="Z5829">
        <v>26.169993782140885</v>
      </c>
      <c r="AA5829">
        <v>11.880510560317395</v>
      </c>
      <c r="AB5829">
        <v>7.0190271590848212</v>
      </c>
      <c r="AC5829">
        <v>0</v>
      </c>
      <c r="AD5829">
        <v>0</v>
      </c>
      <c r="AE5829">
        <v>71.781586638459089</v>
      </c>
    </row>
    <row r="5830" spans="1:31" x14ac:dyDescent="0.25">
      <c r="A5830">
        <v>2393033</v>
      </c>
      <c r="B5830">
        <v>1</v>
      </c>
      <c r="C5830" t="s">
        <v>81</v>
      </c>
      <c r="D5830" t="s">
        <v>121</v>
      </c>
      <c r="E5830" t="s">
        <v>157</v>
      </c>
      <c r="F5830" t="s">
        <v>16745</v>
      </c>
      <c r="G5830" t="s">
        <v>272</v>
      </c>
      <c r="H5830" t="s">
        <v>135</v>
      </c>
      <c r="I5830" t="s">
        <v>136</v>
      </c>
      <c r="J5830" t="s">
        <v>137</v>
      </c>
      <c r="K5830" t="s">
        <v>163</v>
      </c>
      <c r="L5830" t="s">
        <v>16746</v>
      </c>
      <c r="M5830" t="s">
        <v>16747</v>
      </c>
      <c r="N5830">
        <v>1.81</v>
      </c>
      <c r="O5830">
        <v>0</v>
      </c>
      <c r="P5830">
        <v>21</v>
      </c>
      <c r="Q5830">
        <v>0</v>
      </c>
      <c r="R5830">
        <v>0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4.0354268795756632</v>
      </c>
      <c r="Y5830">
        <v>0</v>
      </c>
      <c r="Z5830">
        <v>0</v>
      </c>
      <c r="AA5830">
        <v>0</v>
      </c>
      <c r="AB5830">
        <v>2.2239022726431554</v>
      </c>
      <c r="AC5830">
        <v>0</v>
      </c>
      <c r="AD5830">
        <v>0</v>
      </c>
      <c r="AE5830">
        <v>6.2593291522188181</v>
      </c>
    </row>
    <row r="5831" spans="1:31" x14ac:dyDescent="0.25">
      <c r="A5831">
        <v>2393035</v>
      </c>
      <c r="B5831">
        <v>1</v>
      </c>
      <c r="C5831" t="s">
        <v>81</v>
      </c>
      <c r="D5831" t="s">
        <v>118</v>
      </c>
      <c r="E5831" t="s">
        <v>279</v>
      </c>
      <c r="F5831" t="s">
        <v>16748</v>
      </c>
      <c r="G5831" t="s">
        <v>162</v>
      </c>
      <c r="H5831" t="s">
        <v>143</v>
      </c>
      <c r="I5831" t="s">
        <v>136</v>
      </c>
      <c r="J5831" t="s">
        <v>137</v>
      </c>
      <c r="K5831" t="s">
        <v>163</v>
      </c>
      <c r="L5831" t="s">
        <v>16749</v>
      </c>
      <c r="M5831" t="s">
        <v>16750</v>
      </c>
      <c r="N5831">
        <v>0.69638888799999998</v>
      </c>
      <c r="O5831">
        <v>10</v>
      </c>
      <c r="P5831">
        <v>276</v>
      </c>
      <c r="Q5831">
        <v>75</v>
      </c>
      <c r="R5831">
        <v>12</v>
      </c>
      <c r="S5831">
        <v>19</v>
      </c>
      <c r="T5831">
        <v>11</v>
      </c>
      <c r="U5831">
        <v>6</v>
      </c>
      <c r="V5831">
        <v>0</v>
      </c>
      <c r="W5831">
        <v>0.94141356807822651</v>
      </c>
      <c r="X5831">
        <v>31.902327334945745</v>
      </c>
      <c r="Y5831">
        <v>42.672920988639113</v>
      </c>
      <c r="Z5831">
        <v>1.7285257336227073</v>
      </c>
      <c r="AA5831">
        <v>64.149420801412248</v>
      </c>
      <c r="AB5831">
        <v>5.5631282574783176</v>
      </c>
      <c r="AC5831">
        <v>345.21674814969555</v>
      </c>
      <c r="AD5831">
        <v>0</v>
      </c>
      <c r="AE5831">
        <v>492.17448483387193</v>
      </c>
    </row>
    <row r="5832" spans="1:31" x14ac:dyDescent="0.25">
      <c r="A5832">
        <v>2393036</v>
      </c>
      <c r="B5832">
        <v>1</v>
      </c>
      <c r="C5832" t="s">
        <v>80</v>
      </c>
      <c r="D5832" t="s">
        <v>93</v>
      </c>
      <c r="E5832" t="s">
        <v>153</v>
      </c>
      <c r="F5832" t="s">
        <v>1477</v>
      </c>
      <c r="G5832" t="s">
        <v>162</v>
      </c>
      <c r="H5832" t="s">
        <v>143</v>
      </c>
      <c r="I5832" t="s">
        <v>136</v>
      </c>
      <c r="J5832" t="s">
        <v>137</v>
      </c>
      <c r="K5832" t="s">
        <v>163</v>
      </c>
      <c r="L5832" t="s">
        <v>16751</v>
      </c>
      <c r="M5832" t="s">
        <v>16752</v>
      </c>
      <c r="N5832">
        <v>0.35861111099999998</v>
      </c>
      <c r="O5832">
        <v>0</v>
      </c>
      <c r="P5832">
        <v>26</v>
      </c>
      <c r="Q5832">
        <v>0</v>
      </c>
      <c r="R5832">
        <v>33</v>
      </c>
      <c r="S5832">
        <v>0</v>
      </c>
      <c r="T5832">
        <v>13</v>
      </c>
      <c r="U5832">
        <v>0</v>
      </c>
      <c r="V5832">
        <v>0</v>
      </c>
      <c r="W5832">
        <v>0</v>
      </c>
      <c r="X5832">
        <v>4.1595207696524321</v>
      </c>
      <c r="Y5832">
        <v>0</v>
      </c>
      <c r="Z5832">
        <v>24.979513612138717</v>
      </c>
      <c r="AA5832">
        <v>0</v>
      </c>
      <c r="AB5832">
        <v>5.0757541835646061</v>
      </c>
      <c r="AC5832">
        <v>0</v>
      </c>
      <c r="AD5832">
        <v>0</v>
      </c>
      <c r="AE5832">
        <v>34.214788565355754</v>
      </c>
    </row>
    <row r="5833" spans="1:31" x14ac:dyDescent="0.25">
      <c r="A5833">
        <v>2393037</v>
      </c>
      <c r="B5833">
        <v>1</v>
      </c>
      <c r="C5833" t="s">
        <v>80</v>
      </c>
      <c r="D5833" t="s">
        <v>100</v>
      </c>
      <c r="E5833" t="s">
        <v>153</v>
      </c>
      <c r="F5833" t="s">
        <v>13356</v>
      </c>
      <c r="G5833" t="s">
        <v>162</v>
      </c>
      <c r="H5833" t="s">
        <v>143</v>
      </c>
      <c r="I5833" t="s">
        <v>136</v>
      </c>
      <c r="J5833" t="s">
        <v>137</v>
      </c>
      <c r="K5833" t="s">
        <v>163</v>
      </c>
      <c r="L5833" t="s">
        <v>16753</v>
      </c>
      <c r="M5833" t="s">
        <v>16754</v>
      </c>
      <c r="N5833">
        <v>1.759166666</v>
      </c>
      <c r="O5833">
        <v>0</v>
      </c>
      <c r="P5833">
        <v>774</v>
      </c>
      <c r="Q5833">
        <v>2</v>
      </c>
      <c r="R5833">
        <v>35</v>
      </c>
      <c r="S5833">
        <v>10</v>
      </c>
      <c r="T5833">
        <v>122</v>
      </c>
      <c r="U5833">
        <v>6</v>
      </c>
      <c r="V5833">
        <v>4</v>
      </c>
      <c r="W5833">
        <v>0</v>
      </c>
      <c r="X5833">
        <v>305.34481830514545</v>
      </c>
      <c r="Y5833">
        <v>2.9713806770799236</v>
      </c>
      <c r="Z5833">
        <v>32.161752737078025</v>
      </c>
      <c r="AA5833">
        <v>92.740137222029887</v>
      </c>
      <c r="AB5833">
        <v>202.65441729318772</v>
      </c>
      <c r="AC5833">
        <v>113.64088898529485</v>
      </c>
      <c r="AD5833">
        <v>294.10949811549312</v>
      </c>
      <c r="AE5833">
        <v>1043.6228933353091</v>
      </c>
    </row>
    <row r="5834" spans="1:31" x14ac:dyDescent="0.25">
      <c r="A5834">
        <v>2393042</v>
      </c>
      <c r="B5834">
        <v>1</v>
      </c>
      <c r="C5834" t="s">
        <v>81</v>
      </c>
      <c r="D5834" t="s">
        <v>113</v>
      </c>
      <c r="E5834" t="s">
        <v>153</v>
      </c>
      <c r="F5834" t="s">
        <v>3727</v>
      </c>
      <c r="G5834" t="s">
        <v>162</v>
      </c>
      <c r="H5834" t="s">
        <v>143</v>
      </c>
      <c r="I5834" t="s">
        <v>136</v>
      </c>
      <c r="J5834" t="s">
        <v>137</v>
      </c>
      <c r="K5834" t="s">
        <v>163</v>
      </c>
      <c r="L5834" t="s">
        <v>16755</v>
      </c>
      <c r="M5834" t="s">
        <v>16756</v>
      </c>
      <c r="N5834">
        <v>0.118333333</v>
      </c>
      <c r="O5834">
        <v>3</v>
      </c>
      <c r="P5834">
        <v>2721</v>
      </c>
      <c r="Q5834">
        <v>45</v>
      </c>
      <c r="R5834">
        <v>816</v>
      </c>
      <c r="S5834">
        <v>21</v>
      </c>
      <c r="T5834">
        <v>193</v>
      </c>
      <c r="U5834">
        <v>0</v>
      </c>
      <c r="V5834">
        <v>2</v>
      </c>
      <c r="W5834">
        <v>0.13798979839025335</v>
      </c>
      <c r="X5834">
        <v>47.723286261347738</v>
      </c>
      <c r="Y5834">
        <v>2.5800524580214534</v>
      </c>
      <c r="Z5834">
        <v>48.21215620881852</v>
      </c>
      <c r="AA5834">
        <v>34.561018333716753</v>
      </c>
      <c r="AB5834">
        <v>14.689812993540956</v>
      </c>
      <c r="AC5834">
        <v>0</v>
      </c>
      <c r="AD5834">
        <v>8.8593273711790016E-2</v>
      </c>
      <c r="AE5834">
        <v>147.99290932754747</v>
      </c>
    </row>
    <row r="5835" spans="1:31" x14ac:dyDescent="0.25">
      <c r="A5835">
        <v>2393047</v>
      </c>
      <c r="B5835">
        <v>1</v>
      </c>
      <c r="C5835" t="s">
        <v>80</v>
      </c>
      <c r="D5835" t="s">
        <v>101</v>
      </c>
      <c r="E5835" t="s">
        <v>141</v>
      </c>
      <c r="F5835" t="s">
        <v>16757</v>
      </c>
      <c r="G5835" t="s">
        <v>206</v>
      </c>
      <c r="H5835" t="s">
        <v>143</v>
      </c>
      <c r="I5835" t="s">
        <v>136</v>
      </c>
      <c r="J5835" t="s">
        <v>137</v>
      </c>
      <c r="K5835" t="s">
        <v>163</v>
      </c>
      <c r="L5835" t="s">
        <v>16758</v>
      </c>
      <c r="M5835" t="s">
        <v>16759</v>
      </c>
      <c r="N5835">
        <v>2.4836111110000001</v>
      </c>
      <c r="O5835">
        <v>0</v>
      </c>
      <c r="P5835">
        <v>441</v>
      </c>
      <c r="Q5835">
        <v>0</v>
      </c>
      <c r="R5835">
        <v>0</v>
      </c>
      <c r="S5835">
        <v>0</v>
      </c>
      <c r="T5835">
        <v>6</v>
      </c>
      <c r="U5835">
        <v>0</v>
      </c>
      <c r="V5835">
        <v>0</v>
      </c>
      <c r="W5835">
        <v>0</v>
      </c>
      <c r="X5835">
        <v>126.49477198939591</v>
      </c>
      <c r="Y5835">
        <v>0</v>
      </c>
      <c r="Z5835">
        <v>0</v>
      </c>
      <c r="AA5835">
        <v>0</v>
      </c>
      <c r="AB5835">
        <v>19.889689078523354</v>
      </c>
      <c r="AC5835">
        <v>0</v>
      </c>
      <c r="AD5835">
        <v>0</v>
      </c>
      <c r="AE5835">
        <v>146.38446106791926</v>
      </c>
    </row>
    <row r="5836" spans="1:31" x14ac:dyDescent="0.25">
      <c r="A5836">
        <v>2393048</v>
      </c>
      <c r="B5836">
        <v>1</v>
      </c>
      <c r="C5836" t="s">
        <v>80</v>
      </c>
      <c r="D5836" t="s">
        <v>95</v>
      </c>
      <c r="E5836" t="s">
        <v>153</v>
      </c>
      <c r="F5836" t="s">
        <v>1847</v>
      </c>
      <c r="G5836" t="s">
        <v>162</v>
      </c>
      <c r="H5836" t="s">
        <v>143</v>
      </c>
      <c r="I5836" t="s">
        <v>136</v>
      </c>
      <c r="J5836" t="s">
        <v>137</v>
      </c>
      <c r="K5836" t="s">
        <v>163</v>
      </c>
      <c r="L5836" t="s">
        <v>16760</v>
      </c>
      <c r="M5836" t="s">
        <v>16761</v>
      </c>
      <c r="N5836">
        <v>0.83944444399999996</v>
      </c>
      <c r="O5836">
        <v>0</v>
      </c>
      <c r="P5836">
        <v>97</v>
      </c>
      <c r="Q5836">
        <v>0</v>
      </c>
      <c r="R5836">
        <v>0</v>
      </c>
      <c r="S5836">
        <v>7</v>
      </c>
      <c r="T5836">
        <v>8</v>
      </c>
      <c r="U5836">
        <v>3</v>
      </c>
      <c r="V5836">
        <v>0</v>
      </c>
      <c r="W5836">
        <v>0</v>
      </c>
      <c r="X5836">
        <v>20.23999412782393</v>
      </c>
      <c r="Y5836">
        <v>0</v>
      </c>
      <c r="Z5836">
        <v>0</v>
      </c>
      <c r="AA5836">
        <v>63.148832131005683</v>
      </c>
      <c r="AB5836">
        <v>5.1146528850368238</v>
      </c>
      <c r="AC5836">
        <v>357.14346767225942</v>
      </c>
      <c r="AD5836">
        <v>0</v>
      </c>
      <c r="AE5836">
        <v>445.64694681612582</v>
      </c>
    </row>
    <row r="5837" spans="1:31" x14ac:dyDescent="0.25">
      <c r="A5837">
        <v>2393051</v>
      </c>
      <c r="B5837">
        <v>1</v>
      </c>
      <c r="C5837" t="s">
        <v>80</v>
      </c>
      <c r="D5837" t="s">
        <v>101</v>
      </c>
      <c r="E5837" t="s">
        <v>157</v>
      </c>
      <c r="F5837" t="s">
        <v>4061</v>
      </c>
      <c r="G5837" t="s">
        <v>213</v>
      </c>
      <c r="H5837" t="s">
        <v>135</v>
      </c>
      <c r="I5837" t="s">
        <v>136</v>
      </c>
      <c r="J5837" t="s">
        <v>137</v>
      </c>
      <c r="K5837" t="s">
        <v>163</v>
      </c>
      <c r="L5837" t="s">
        <v>16762</v>
      </c>
      <c r="M5837" t="s">
        <v>16763</v>
      </c>
      <c r="N5837">
        <v>0.121388888</v>
      </c>
      <c r="O5837">
        <v>0</v>
      </c>
      <c r="P5837">
        <v>123</v>
      </c>
      <c r="Q5837">
        <v>0</v>
      </c>
      <c r="R5837">
        <v>0</v>
      </c>
      <c r="S5837">
        <v>0</v>
      </c>
      <c r="T5837">
        <v>8</v>
      </c>
      <c r="U5837">
        <v>0</v>
      </c>
      <c r="V5837">
        <v>0</v>
      </c>
      <c r="W5837">
        <v>0</v>
      </c>
      <c r="X5837">
        <v>2.1863181766888244</v>
      </c>
      <c r="Y5837">
        <v>0</v>
      </c>
      <c r="Z5837">
        <v>0</v>
      </c>
      <c r="AA5837">
        <v>0</v>
      </c>
      <c r="AB5837">
        <v>2.3158262271576966</v>
      </c>
      <c r="AC5837">
        <v>0</v>
      </c>
      <c r="AD5837">
        <v>0</v>
      </c>
      <c r="AE5837">
        <v>4.502144403846521</v>
      </c>
    </row>
    <row r="5838" spans="1:31" x14ac:dyDescent="0.25">
      <c r="A5838">
        <v>2393052</v>
      </c>
      <c r="B5838">
        <v>1</v>
      </c>
      <c r="C5838" t="s">
        <v>81</v>
      </c>
      <c r="D5838" t="s">
        <v>122</v>
      </c>
      <c r="E5838" t="s">
        <v>153</v>
      </c>
      <c r="F5838" t="s">
        <v>16764</v>
      </c>
      <c r="G5838" t="s">
        <v>162</v>
      </c>
      <c r="H5838" t="s">
        <v>143</v>
      </c>
      <c r="I5838" t="s">
        <v>136</v>
      </c>
      <c r="J5838" t="s">
        <v>137</v>
      </c>
      <c r="K5838" t="s">
        <v>163</v>
      </c>
      <c r="L5838" t="s">
        <v>16765</v>
      </c>
      <c r="M5838" t="s">
        <v>16766</v>
      </c>
      <c r="N5838">
        <v>0.591388888</v>
      </c>
      <c r="O5838">
        <v>0</v>
      </c>
      <c r="P5838">
        <v>5358</v>
      </c>
      <c r="Q5838">
        <v>0</v>
      </c>
      <c r="R5838">
        <v>0</v>
      </c>
      <c r="S5838">
        <v>3</v>
      </c>
      <c r="T5838">
        <v>346</v>
      </c>
      <c r="U5838">
        <v>0</v>
      </c>
      <c r="V5838">
        <v>0</v>
      </c>
      <c r="W5838">
        <v>0</v>
      </c>
      <c r="X5838">
        <v>544.76402328043514</v>
      </c>
      <c r="Y5838">
        <v>0</v>
      </c>
      <c r="Z5838">
        <v>0</v>
      </c>
      <c r="AA5838">
        <v>89.872890263940803</v>
      </c>
      <c r="AB5838">
        <v>151.36336233857514</v>
      </c>
      <c r="AC5838">
        <v>0</v>
      </c>
      <c r="AD5838">
        <v>0</v>
      </c>
      <c r="AE5838">
        <v>786.00027588295109</v>
      </c>
    </row>
    <row r="5839" spans="1:31" x14ac:dyDescent="0.25">
      <c r="A5839">
        <v>2393053</v>
      </c>
      <c r="B5839">
        <v>1</v>
      </c>
      <c r="C5839" t="s">
        <v>81</v>
      </c>
      <c r="D5839" t="s">
        <v>118</v>
      </c>
      <c r="E5839" t="s">
        <v>141</v>
      </c>
      <c r="F5839" t="s">
        <v>847</v>
      </c>
      <c r="G5839" t="s">
        <v>206</v>
      </c>
      <c r="H5839" t="s">
        <v>143</v>
      </c>
      <c r="I5839" t="s">
        <v>136</v>
      </c>
      <c r="J5839" t="s">
        <v>137</v>
      </c>
      <c r="K5839" t="s">
        <v>163</v>
      </c>
      <c r="L5839" t="s">
        <v>16767</v>
      </c>
      <c r="M5839" t="s">
        <v>16768</v>
      </c>
      <c r="N5839">
        <v>1.2766666659999999</v>
      </c>
      <c r="O5839">
        <v>0</v>
      </c>
      <c r="P5839">
        <v>367</v>
      </c>
      <c r="Q5839">
        <v>3</v>
      </c>
      <c r="R5839">
        <v>20</v>
      </c>
      <c r="S5839">
        <v>2</v>
      </c>
      <c r="T5839">
        <v>34</v>
      </c>
      <c r="U5839">
        <v>0</v>
      </c>
      <c r="V5839">
        <v>0</v>
      </c>
      <c r="W5839">
        <v>0</v>
      </c>
      <c r="X5839">
        <v>76.810718854477074</v>
      </c>
      <c r="Y5839">
        <v>1.4255924567518585</v>
      </c>
      <c r="Z5839">
        <v>2.4903213666439492</v>
      </c>
      <c r="AA5839">
        <v>1.8141605256471056</v>
      </c>
      <c r="AB5839">
        <v>8.0024750510908014</v>
      </c>
      <c r="AC5839">
        <v>0</v>
      </c>
      <c r="AD5839">
        <v>0</v>
      </c>
      <c r="AE5839">
        <v>90.543268254610794</v>
      </c>
    </row>
    <row r="5840" spans="1:31" x14ac:dyDescent="0.25">
      <c r="A5840">
        <v>2393055</v>
      </c>
      <c r="B5840">
        <v>1</v>
      </c>
      <c r="C5840" t="s">
        <v>80</v>
      </c>
      <c r="D5840" t="s">
        <v>110</v>
      </c>
      <c r="E5840" t="s">
        <v>181</v>
      </c>
      <c r="F5840" t="s">
        <v>16769</v>
      </c>
      <c r="G5840" t="s">
        <v>224</v>
      </c>
      <c r="H5840" t="s">
        <v>135</v>
      </c>
      <c r="I5840" t="s">
        <v>136</v>
      </c>
      <c r="J5840" t="s">
        <v>137</v>
      </c>
      <c r="K5840" t="s">
        <v>163</v>
      </c>
      <c r="L5840" t="s">
        <v>16770</v>
      </c>
      <c r="M5840" t="s">
        <v>16771</v>
      </c>
      <c r="N5840">
        <v>2.3508333330000002</v>
      </c>
      <c r="O5840">
        <v>0</v>
      </c>
      <c r="P5840">
        <v>6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2.3538354959851633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2.3538354959851633</v>
      </c>
    </row>
    <row r="5841" spans="1:31" x14ac:dyDescent="0.25">
      <c r="A5841">
        <v>2393057</v>
      </c>
      <c r="B5841">
        <v>1</v>
      </c>
      <c r="C5841" t="s">
        <v>80</v>
      </c>
      <c r="D5841" t="s">
        <v>100</v>
      </c>
      <c r="E5841" t="s">
        <v>153</v>
      </c>
      <c r="F5841" t="s">
        <v>16772</v>
      </c>
      <c r="G5841" t="s">
        <v>162</v>
      </c>
      <c r="H5841" t="s">
        <v>143</v>
      </c>
      <c r="I5841" t="s">
        <v>136</v>
      </c>
      <c r="J5841" t="s">
        <v>137</v>
      </c>
      <c r="K5841" t="s">
        <v>163</v>
      </c>
      <c r="L5841" t="s">
        <v>16773</v>
      </c>
      <c r="M5841" t="s">
        <v>16774</v>
      </c>
      <c r="N5841">
        <v>0.16277777700000001</v>
      </c>
      <c r="O5841">
        <v>4</v>
      </c>
      <c r="P5841">
        <v>846</v>
      </c>
      <c r="Q5841">
        <v>3</v>
      </c>
      <c r="R5841">
        <v>149</v>
      </c>
      <c r="S5841">
        <v>5</v>
      </c>
      <c r="T5841">
        <v>133</v>
      </c>
      <c r="U5841">
        <v>0</v>
      </c>
      <c r="V5841">
        <v>0</v>
      </c>
      <c r="W5841">
        <v>1.8584282925717974</v>
      </c>
      <c r="X5841">
        <v>19.999584105889522</v>
      </c>
      <c r="Y5841">
        <v>0.55440551553988326</v>
      </c>
      <c r="Z5841">
        <v>12.379662372957176</v>
      </c>
      <c r="AA5841">
        <v>3.6410536030664642</v>
      </c>
      <c r="AB5841">
        <v>17.486643699083825</v>
      </c>
      <c r="AC5841">
        <v>0</v>
      </c>
      <c r="AD5841">
        <v>0</v>
      </c>
      <c r="AE5841">
        <v>55.919777589108676</v>
      </c>
    </row>
    <row r="5842" spans="1:31" x14ac:dyDescent="0.25">
      <c r="A5842">
        <v>2393059</v>
      </c>
      <c r="B5842">
        <v>1</v>
      </c>
      <c r="C5842" t="s">
        <v>81</v>
      </c>
      <c r="D5842" t="s">
        <v>122</v>
      </c>
      <c r="E5842" t="s">
        <v>153</v>
      </c>
      <c r="F5842" t="s">
        <v>16775</v>
      </c>
      <c r="G5842" t="s">
        <v>162</v>
      </c>
      <c r="H5842" t="s">
        <v>143</v>
      </c>
      <c r="I5842" t="s">
        <v>136</v>
      </c>
      <c r="J5842" t="s">
        <v>137</v>
      </c>
      <c r="K5842" t="s">
        <v>163</v>
      </c>
      <c r="L5842" t="s">
        <v>16776</v>
      </c>
      <c r="M5842" t="s">
        <v>16777</v>
      </c>
      <c r="N5842">
        <v>0.23407861099999999</v>
      </c>
      <c r="O5842">
        <v>2</v>
      </c>
      <c r="P5842">
        <v>703</v>
      </c>
      <c r="Q5842">
        <v>199</v>
      </c>
      <c r="R5842">
        <v>57</v>
      </c>
      <c r="S5842">
        <v>25</v>
      </c>
      <c r="T5842">
        <v>93</v>
      </c>
      <c r="U5842">
        <v>0</v>
      </c>
      <c r="V5842">
        <v>1</v>
      </c>
      <c r="W5842">
        <v>7.9847225881744449E-2</v>
      </c>
      <c r="X5842">
        <v>21.791632888246635</v>
      </c>
      <c r="Y5842">
        <v>19.017406360595071</v>
      </c>
      <c r="Z5842">
        <v>8.4682968747085585</v>
      </c>
      <c r="AA5842">
        <v>11.874753005234441</v>
      </c>
      <c r="AB5842">
        <v>6.7524723636136272</v>
      </c>
      <c r="AC5842">
        <v>0</v>
      </c>
      <c r="AD5842">
        <v>3.6608426612433869</v>
      </c>
      <c r="AE5842">
        <v>71.645251379523458</v>
      </c>
    </row>
    <row r="5843" spans="1:31" x14ac:dyDescent="0.25">
      <c r="A5843">
        <v>2393060</v>
      </c>
      <c r="B5843">
        <v>1</v>
      </c>
      <c r="C5843" t="s">
        <v>81</v>
      </c>
      <c r="D5843" t="s">
        <v>122</v>
      </c>
      <c r="E5843" t="s">
        <v>181</v>
      </c>
      <c r="F5843" t="s">
        <v>16778</v>
      </c>
      <c r="G5843" t="s">
        <v>183</v>
      </c>
      <c r="H5843" t="s">
        <v>135</v>
      </c>
      <c r="I5843" t="s">
        <v>136</v>
      </c>
      <c r="J5843" t="s">
        <v>137</v>
      </c>
      <c r="K5843" t="s">
        <v>163</v>
      </c>
      <c r="L5843" t="s">
        <v>16779</v>
      </c>
      <c r="M5843" t="s">
        <v>16780</v>
      </c>
      <c r="N5843">
        <v>3.023055555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0.24526347612314725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0.24526347612314725</v>
      </c>
    </row>
    <row r="5844" spans="1:31" x14ac:dyDescent="0.25">
      <c r="A5844">
        <v>2393062</v>
      </c>
      <c r="B5844">
        <v>1</v>
      </c>
      <c r="C5844" t="s">
        <v>80</v>
      </c>
      <c r="D5844" t="s">
        <v>101</v>
      </c>
      <c r="E5844" t="s">
        <v>157</v>
      </c>
      <c r="F5844" t="s">
        <v>690</v>
      </c>
      <c r="G5844" t="s">
        <v>134</v>
      </c>
      <c r="H5844" t="s">
        <v>135</v>
      </c>
      <c r="I5844" t="s">
        <v>136</v>
      </c>
      <c r="J5844" t="s">
        <v>137</v>
      </c>
      <c r="K5844" t="s">
        <v>138</v>
      </c>
      <c r="L5844" t="s">
        <v>16781</v>
      </c>
      <c r="M5844" t="s">
        <v>16782</v>
      </c>
      <c r="N5844">
        <v>8.8658333329999994</v>
      </c>
      <c r="O5844">
        <v>0</v>
      </c>
      <c r="P5844">
        <v>44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58.593648544326967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58.593648544326967</v>
      </c>
    </row>
    <row r="5845" spans="1:31" x14ac:dyDescent="0.25">
      <c r="A5845">
        <v>2393064</v>
      </c>
      <c r="B5845">
        <v>1</v>
      </c>
      <c r="C5845" t="s">
        <v>81</v>
      </c>
      <c r="D5845" t="s">
        <v>118</v>
      </c>
      <c r="E5845" t="s">
        <v>279</v>
      </c>
      <c r="F5845" t="s">
        <v>16783</v>
      </c>
      <c r="G5845" t="s">
        <v>134</v>
      </c>
      <c r="H5845" t="s">
        <v>143</v>
      </c>
      <c r="I5845" t="s">
        <v>136</v>
      </c>
      <c r="J5845" t="s">
        <v>137</v>
      </c>
      <c r="K5845" t="s">
        <v>138</v>
      </c>
      <c r="L5845" t="s">
        <v>16784</v>
      </c>
      <c r="M5845" t="s">
        <v>16785</v>
      </c>
      <c r="N5845">
        <v>7.9880555549999999</v>
      </c>
      <c r="O5845">
        <v>0</v>
      </c>
      <c r="P5845">
        <v>1425</v>
      </c>
      <c r="Q5845">
        <v>0</v>
      </c>
      <c r="R5845">
        <v>2</v>
      </c>
      <c r="S5845">
        <v>2</v>
      </c>
      <c r="T5845">
        <v>1386</v>
      </c>
      <c r="U5845">
        <v>0</v>
      </c>
      <c r="V5845">
        <v>3</v>
      </c>
      <c r="W5845">
        <v>0</v>
      </c>
      <c r="X5845">
        <v>2048.6933777081331</v>
      </c>
      <c r="Y5845">
        <v>0</v>
      </c>
      <c r="Z5845">
        <v>7.7533370873642982</v>
      </c>
      <c r="AA5845">
        <v>25.307712453346696</v>
      </c>
      <c r="AB5845">
        <v>9863.2340627755839</v>
      </c>
      <c r="AC5845">
        <v>0</v>
      </c>
      <c r="AD5845">
        <v>231.84116010337112</v>
      </c>
      <c r="AE5845">
        <v>12176.8296501278</v>
      </c>
    </row>
    <row r="5846" spans="1:31" x14ac:dyDescent="0.25">
      <c r="A5846">
        <v>2393065</v>
      </c>
      <c r="B5846">
        <v>1</v>
      </c>
      <c r="C5846" t="s">
        <v>80</v>
      </c>
      <c r="D5846" t="s">
        <v>84</v>
      </c>
      <c r="E5846" t="s">
        <v>132</v>
      </c>
      <c r="F5846" t="s">
        <v>13956</v>
      </c>
      <c r="G5846" t="s">
        <v>147</v>
      </c>
      <c r="H5846" t="s">
        <v>135</v>
      </c>
      <c r="I5846" t="s">
        <v>136</v>
      </c>
      <c r="J5846" t="s">
        <v>137</v>
      </c>
      <c r="K5846" t="s">
        <v>138</v>
      </c>
      <c r="L5846" t="s">
        <v>16786</v>
      </c>
      <c r="M5846" t="s">
        <v>16787</v>
      </c>
      <c r="N5846">
        <v>3.832777777</v>
      </c>
      <c r="O5846">
        <v>0</v>
      </c>
      <c r="P5846">
        <v>1077</v>
      </c>
      <c r="Q5846">
        <v>0</v>
      </c>
      <c r="R5846">
        <v>0</v>
      </c>
      <c r="S5846">
        <v>0</v>
      </c>
      <c r="T5846">
        <v>80</v>
      </c>
      <c r="U5846">
        <v>0</v>
      </c>
      <c r="V5846">
        <v>0</v>
      </c>
      <c r="W5846">
        <v>0</v>
      </c>
      <c r="X5846">
        <v>828.566917851472</v>
      </c>
      <c r="Y5846">
        <v>0</v>
      </c>
      <c r="Z5846">
        <v>0</v>
      </c>
      <c r="AA5846">
        <v>0</v>
      </c>
      <c r="AB5846">
        <v>215.53119375266013</v>
      </c>
      <c r="AC5846">
        <v>0</v>
      </c>
      <c r="AD5846">
        <v>0</v>
      </c>
      <c r="AE5846">
        <v>1044.0981116041321</v>
      </c>
    </row>
    <row r="5847" spans="1:31" x14ac:dyDescent="0.25">
      <c r="A5847">
        <v>2393068</v>
      </c>
      <c r="B5847">
        <v>1</v>
      </c>
      <c r="C5847" t="s">
        <v>80</v>
      </c>
      <c r="D5847" t="s">
        <v>100</v>
      </c>
      <c r="E5847" t="s">
        <v>132</v>
      </c>
      <c r="F5847" t="s">
        <v>16788</v>
      </c>
      <c r="G5847" t="s">
        <v>147</v>
      </c>
      <c r="H5847" t="s">
        <v>135</v>
      </c>
      <c r="I5847" t="s">
        <v>136</v>
      </c>
      <c r="J5847" t="s">
        <v>137</v>
      </c>
      <c r="K5847" t="s">
        <v>138</v>
      </c>
      <c r="L5847" t="s">
        <v>16789</v>
      </c>
      <c r="M5847" t="s">
        <v>16790</v>
      </c>
      <c r="N5847">
        <v>8.1161111110000004</v>
      </c>
      <c r="O5847">
        <v>0</v>
      </c>
      <c r="P5847">
        <v>180</v>
      </c>
      <c r="Q5847">
        <v>0</v>
      </c>
      <c r="R5847">
        <v>4</v>
      </c>
      <c r="S5847">
        <v>0</v>
      </c>
      <c r="T5847">
        <v>18</v>
      </c>
      <c r="U5847">
        <v>0</v>
      </c>
      <c r="V5847">
        <v>0</v>
      </c>
      <c r="W5847">
        <v>0</v>
      </c>
      <c r="X5847">
        <v>384.89527301688753</v>
      </c>
      <c r="Y5847">
        <v>0</v>
      </c>
      <c r="Z5847">
        <v>6.7033960538450668</v>
      </c>
      <c r="AA5847">
        <v>0</v>
      </c>
      <c r="AB5847">
        <v>159.60815064388046</v>
      </c>
      <c r="AC5847">
        <v>0</v>
      </c>
      <c r="AD5847">
        <v>0</v>
      </c>
      <c r="AE5847">
        <v>551.20681971461306</v>
      </c>
    </row>
    <row r="5848" spans="1:31" x14ac:dyDescent="0.25">
      <c r="A5848">
        <v>2393070</v>
      </c>
      <c r="B5848">
        <v>1</v>
      </c>
      <c r="C5848" t="s">
        <v>80</v>
      </c>
      <c r="D5848" t="s">
        <v>84</v>
      </c>
      <c r="E5848" t="s">
        <v>141</v>
      </c>
      <c r="F5848" t="s">
        <v>16791</v>
      </c>
      <c r="G5848" t="s">
        <v>134</v>
      </c>
      <c r="H5848" t="s">
        <v>143</v>
      </c>
      <c r="I5848" t="s">
        <v>136</v>
      </c>
      <c r="J5848" t="s">
        <v>137</v>
      </c>
      <c r="K5848" t="s">
        <v>138</v>
      </c>
      <c r="L5848" t="s">
        <v>16792</v>
      </c>
      <c r="M5848" t="s">
        <v>16793</v>
      </c>
      <c r="N5848">
        <v>4.0977777770000001</v>
      </c>
      <c r="O5848">
        <v>0</v>
      </c>
      <c r="P5848">
        <v>3562</v>
      </c>
      <c r="Q5848">
        <v>0</v>
      </c>
      <c r="R5848">
        <v>0</v>
      </c>
      <c r="S5848">
        <v>0</v>
      </c>
      <c r="T5848">
        <v>409</v>
      </c>
      <c r="U5848">
        <v>1</v>
      </c>
      <c r="V5848">
        <v>1</v>
      </c>
      <c r="W5848">
        <v>0</v>
      </c>
      <c r="X5848">
        <v>3062.9716390100566</v>
      </c>
      <c r="Y5848">
        <v>0</v>
      </c>
      <c r="Z5848">
        <v>0</v>
      </c>
      <c r="AA5848">
        <v>0</v>
      </c>
      <c r="AB5848">
        <v>1854.9089394920359</v>
      </c>
      <c r="AC5848">
        <v>598.88028546837927</v>
      </c>
      <c r="AD5848">
        <v>147.05227218560506</v>
      </c>
      <c r="AE5848">
        <v>5663.8131361560763</v>
      </c>
    </row>
    <row r="5849" spans="1:31" x14ac:dyDescent="0.25">
      <c r="A5849">
        <v>2393072</v>
      </c>
      <c r="B5849">
        <v>1</v>
      </c>
      <c r="C5849" t="s">
        <v>81</v>
      </c>
      <c r="D5849" t="s">
        <v>119</v>
      </c>
      <c r="E5849" t="s">
        <v>181</v>
      </c>
      <c r="F5849" t="s">
        <v>16794</v>
      </c>
      <c r="G5849" t="s">
        <v>224</v>
      </c>
      <c r="H5849" t="s">
        <v>135</v>
      </c>
      <c r="I5849" t="s">
        <v>136</v>
      </c>
      <c r="J5849" t="s">
        <v>137</v>
      </c>
      <c r="K5849" t="s">
        <v>163</v>
      </c>
      <c r="L5849" t="s">
        <v>16795</v>
      </c>
      <c r="M5849" t="s">
        <v>16796</v>
      </c>
      <c r="N5849">
        <v>1.8705555549999999</v>
      </c>
      <c r="O5849">
        <v>0</v>
      </c>
      <c r="P5849">
        <v>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0.70892124602281703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0.70892124602281703</v>
      </c>
    </row>
    <row r="5850" spans="1:31" x14ac:dyDescent="0.25">
      <c r="A5850">
        <v>2393073</v>
      </c>
      <c r="B5850">
        <v>1</v>
      </c>
      <c r="C5850" t="s">
        <v>80</v>
      </c>
      <c r="D5850" t="s">
        <v>107</v>
      </c>
      <c r="E5850" t="s">
        <v>181</v>
      </c>
      <c r="F5850" t="s">
        <v>13650</v>
      </c>
      <c r="G5850" t="s">
        <v>183</v>
      </c>
      <c r="H5850" t="s">
        <v>135</v>
      </c>
      <c r="I5850" t="s">
        <v>136</v>
      </c>
      <c r="J5850" t="s">
        <v>137</v>
      </c>
      <c r="K5850" t="s">
        <v>163</v>
      </c>
      <c r="L5850" t="s">
        <v>16797</v>
      </c>
      <c r="M5850" t="s">
        <v>16798</v>
      </c>
      <c r="N5850">
        <v>1.3266666659999999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0.32954398394377726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0.32954398394377726</v>
      </c>
    </row>
    <row r="5851" spans="1:31" x14ac:dyDescent="0.25">
      <c r="A5851">
        <v>2393074</v>
      </c>
      <c r="B5851">
        <v>1</v>
      </c>
      <c r="C5851" t="s">
        <v>80</v>
      </c>
      <c r="D5851" t="s">
        <v>83</v>
      </c>
      <c r="E5851" t="s">
        <v>132</v>
      </c>
      <c r="F5851" t="s">
        <v>16799</v>
      </c>
      <c r="G5851" t="s">
        <v>134</v>
      </c>
      <c r="H5851" t="s">
        <v>135</v>
      </c>
      <c r="I5851" t="s">
        <v>136</v>
      </c>
      <c r="J5851" t="s">
        <v>137</v>
      </c>
      <c r="K5851" t="s">
        <v>138</v>
      </c>
      <c r="L5851" t="s">
        <v>16800</v>
      </c>
      <c r="M5851" t="s">
        <v>16801</v>
      </c>
      <c r="N5851">
        <v>3.375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140</v>
      </c>
      <c r="U5851">
        <v>0</v>
      </c>
      <c r="V5851">
        <v>5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728.83721002173536</v>
      </c>
      <c r="AC5851">
        <v>0</v>
      </c>
      <c r="AD5851">
        <v>130.46352781002292</v>
      </c>
      <c r="AE5851">
        <v>859.30073783175828</v>
      </c>
    </row>
    <row r="5852" spans="1:31" x14ac:dyDescent="0.25">
      <c r="A5852">
        <v>2393076</v>
      </c>
      <c r="B5852">
        <v>1</v>
      </c>
      <c r="C5852" t="s">
        <v>81</v>
      </c>
      <c r="D5852" t="s">
        <v>122</v>
      </c>
      <c r="E5852" t="s">
        <v>141</v>
      </c>
      <c r="F5852" t="s">
        <v>1964</v>
      </c>
      <c r="G5852" t="s">
        <v>134</v>
      </c>
      <c r="H5852" t="s">
        <v>143</v>
      </c>
      <c r="I5852" t="s">
        <v>136</v>
      </c>
      <c r="J5852" t="s">
        <v>137</v>
      </c>
      <c r="K5852" t="s">
        <v>138</v>
      </c>
      <c r="L5852" t="s">
        <v>16802</v>
      </c>
      <c r="M5852" t="s">
        <v>16803</v>
      </c>
      <c r="N5852">
        <v>8.3619444440000006</v>
      </c>
      <c r="O5852">
        <v>0</v>
      </c>
      <c r="P5852">
        <v>230</v>
      </c>
      <c r="Q5852">
        <v>1</v>
      </c>
      <c r="R5852">
        <v>12</v>
      </c>
      <c r="S5852">
        <v>0</v>
      </c>
      <c r="T5852">
        <v>19</v>
      </c>
      <c r="U5852">
        <v>1</v>
      </c>
      <c r="V5852">
        <v>0</v>
      </c>
      <c r="W5852">
        <v>0</v>
      </c>
      <c r="X5852">
        <v>232.54690383411295</v>
      </c>
      <c r="Y5852">
        <v>8.0921414778279654</v>
      </c>
      <c r="Z5852">
        <v>59.39724611853449</v>
      </c>
      <c r="AA5852">
        <v>0</v>
      </c>
      <c r="AB5852">
        <v>53.950059663870533</v>
      </c>
      <c r="AC5852">
        <v>97.905128860312885</v>
      </c>
      <c r="AD5852">
        <v>0</v>
      </c>
      <c r="AE5852">
        <v>451.89147995465885</v>
      </c>
    </row>
    <row r="5853" spans="1:31" x14ac:dyDescent="0.25">
      <c r="A5853">
        <v>2393077</v>
      </c>
      <c r="B5853">
        <v>1</v>
      </c>
      <c r="C5853" t="s">
        <v>81</v>
      </c>
      <c r="D5853" t="s">
        <v>128</v>
      </c>
      <c r="E5853" t="s">
        <v>153</v>
      </c>
      <c r="F5853" t="s">
        <v>12119</v>
      </c>
      <c r="G5853" t="s">
        <v>134</v>
      </c>
      <c r="H5853" t="s">
        <v>143</v>
      </c>
      <c r="I5853" t="s">
        <v>136</v>
      </c>
      <c r="J5853" t="s">
        <v>137</v>
      </c>
      <c r="K5853" t="s">
        <v>138</v>
      </c>
      <c r="L5853" t="s">
        <v>16804</v>
      </c>
      <c r="M5853" t="s">
        <v>16805</v>
      </c>
      <c r="N5853">
        <v>6.8855555549999998</v>
      </c>
      <c r="O5853">
        <v>12</v>
      </c>
      <c r="P5853">
        <v>1567</v>
      </c>
      <c r="Q5853">
        <v>65</v>
      </c>
      <c r="R5853">
        <v>104</v>
      </c>
      <c r="S5853">
        <v>18</v>
      </c>
      <c r="T5853">
        <v>130</v>
      </c>
      <c r="U5853">
        <v>2</v>
      </c>
      <c r="V5853">
        <v>1</v>
      </c>
      <c r="W5853">
        <v>18.602678976772371</v>
      </c>
      <c r="X5853">
        <v>1487.406011199987</v>
      </c>
      <c r="Y5853">
        <v>240.4036580959914</v>
      </c>
      <c r="Z5853">
        <v>184.75840396467709</v>
      </c>
      <c r="AA5853">
        <v>1955.6361704873893</v>
      </c>
      <c r="AB5853">
        <v>513.24937230794615</v>
      </c>
      <c r="AC5853">
        <v>50.39980557155198</v>
      </c>
      <c r="AD5853">
        <v>1185.2332783579509</v>
      </c>
      <c r="AE5853">
        <v>5635.6893789622663</v>
      </c>
    </row>
    <row r="5854" spans="1:31" x14ac:dyDescent="0.25">
      <c r="A5854">
        <v>2393079</v>
      </c>
      <c r="B5854">
        <v>1</v>
      </c>
      <c r="C5854" t="s">
        <v>81</v>
      </c>
      <c r="D5854" t="s">
        <v>123</v>
      </c>
      <c r="E5854" t="s">
        <v>279</v>
      </c>
      <c r="F5854" t="s">
        <v>16806</v>
      </c>
      <c r="G5854" t="s">
        <v>134</v>
      </c>
      <c r="H5854" t="s">
        <v>143</v>
      </c>
      <c r="I5854" t="s">
        <v>136</v>
      </c>
      <c r="J5854" t="s">
        <v>137</v>
      </c>
      <c r="K5854" t="s">
        <v>138</v>
      </c>
      <c r="L5854" t="s">
        <v>16807</v>
      </c>
      <c r="M5854" t="s">
        <v>16808</v>
      </c>
      <c r="N5854">
        <v>7.8333333329999997</v>
      </c>
      <c r="O5854">
        <v>0</v>
      </c>
      <c r="P5854">
        <v>365</v>
      </c>
      <c r="Q5854">
        <v>140</v>
      </c>
      <c r="R5854">
        <v>54</v>
      </c>
      <c r="S5854">
        <v>14</v>
      </c>
      <c r="T5854">
        <v>35</v>
      </c>
      <c r="U5854">
        <v>0</v>
      </c>
      <c r="V5854">
        <v>0</v>
      </c>
      <c r="W5854">
        <v>0</v>
      </c>
      <c r="X5854">
        <v>438.03188932551001</v>
      </c>
      <c r="Y5854">
        <v>1002.9510646640063</v>
      </c>
      <c r="Z5854">
        <v>109.07581846295706</v>
      </c>
      <c r="AA5854">
        <v>80.994471756733219</v>
      </c>
      <c r="AB5854">
        <v>146.62987392506292</v>
      </c>
      <c r="AC5854">
        <v>0</v>
      </c>
      <c r="AD5854">
        <v>0</v>
      </c>
      <c r="AE5854">
        <v>1777.6831181342695</v>
      </c>
    </row>
    <row r="5855" spans="1:31" x14ac:dyDescent="0.25">
      <c r="A5855">
        <v>2393081</v>
      </c>
      <c r="B5855">
        <v>1</v>
      </c>
      <c r="C5855" t="s">
        <v>80</v>
      </c>
      <c r="D5855" t="s">
        <v>84</v>
      </c>
      <c r="E5855" t="s">
        <v>325</v>
      </c>
      <c r="F5855" t="s">
        <v>16809</v>
      </c>
      <c r="G5855" t="s">
        <v>134</v>
      </c>
      <c r="H5855" t="s">
        <v>143</v>
      </c>
      <c r="I5855" t="s">
        <v>136</v>
      </c>
      <c r="J5855" t="s">
        <v>137</v>
      </c>
      <c r="K5855" t="s">
        <v>138</v>
      </c>
      <c r="L5855" t="s">
        <v>16810</v>
      </c>
      <c r="M5855" t="s">
        <v>16811</v>
      </c>
      <c r="N5855">
        <v>4.750555555</v>
      </c>
      <c r="O5855">
        <v>0</v>
      </c>
      <c r="P5855">
        <v>17200</v>
      </c>
      <c r="Q5855">
        <v>0</v>
      </c>
      <c r="R5855">
        <v>0</v>
      </c>
      <c r="S5855">
        <v>5</v>
      </c>
      <c r="T5855">
        <v>1289</v>
      </c>
      <c r="U5855">
        <v>0</v>
      </c>
      <c r="V5855">
        <v>3</v>
      </c>
      <c r="W5855">
        <v>0</v>
      </c>
      <c r="X5855">
        <v>16295.260825396346</v>
      </c>
      <c r="Y5855">
        <v>0</v>
      </c>
      <c r="Z5855">
        <v>0</v>
      </c>
      <c r="AA5855">
        <v>311.55563092777425</v>
      </c>
      <c r="AB5855">
        <v>6983.1659527865404</v>
      </c>
      <c r="AC5855">
        <v>0</v>
      </c>
      <c r="AD5855">
        <v>266.28099203753027</v>
      </c>
      <c r="AE5855">
        <v>23856.26340114819</v>
      </c>
    </row>
    <row r="5856" spans="1:31" x14ac:dyDescent="0.25">
      <c r="A5856">
        <v>2393082</v>
      </c>
      <c r="B5856">
        <v>1</v>
      </c>
      <c r="C5856" t="s">
        <v>80</v>
      </c>
      <c r="D5856" t="s">
        <v>96</v>
      </c>
      <c r="E5856" t="s">
        <v>153</v>
      </c>
      <c r="F5856" t="s">
        <v>16812</v>
      </c>
      <c r="G5856" t="s">
        <v>134</v>
      </c>
      <c r="H5856" t="s">
        <v>143</v>
      </c>
      <c r="I5856" t="s">
        <v>136</v>
      </c>
      <c r="J5856" t="s">
        <v>137</v>
      </c>
      <c r="K5856" t="s">
        <v>138</v>
      </c>
      <c r="L5856" t="s">
        <v>16813</v>
      </c>
      <c r="M5856" t="s">
        <v>16814</v>
      </c>
      <c r="N5856">
        <v>8.1266666660000002</v>
      </c>
      <c r="O5856">
        <v>3</v>
      </c>
      <c r="P5856">
        <v>4504</v>
      </c>
      <c r="Q5856">
        <v>4</v>
      </c>
      <c r="R5856">
        <v>14</v>
      </c>
      <c r="S5856">
        <v>25</v>
      </c>
      <c r="T5856">
        <v>634</v>
      </c>
      <c r="U5856">
        <v>0</v>
      </c>
      <c r="V5856">
        <v>0</v>
      </c>
      <c r="W5856">
        <v>46.112451698294471</v>
      </c>
      <c r="X5856">
        <v>8313.3479598751401</v>
      </c>
      <c r="Y5856">
        <v>121.45983631967631</v>
      </c>
      <c r="Z5856">
        <v>27.507568166401516</v>
      </c>
      <c r="AA5856">
        <v>7020.9766728393861</v>
      </c>
      <c r="AB5856">
        <v>10207.35147455848</v>
      </c>
      <c r="AC5856">
        <v>0</v>
      </c>
      <c r="AD5856">
        <v>0</v>
      </c>
      <c r="AE5856">
        <v>25736.755963457377</v>
      </c>
    </row>
    <row r="5857" spans="1:31" x14ac:dyDescent="0.25">
      <c r="A5857">
        <v>2393083</v>
      </c>
      <c r="B5857">
        <v>1</v>
      </c>
      <c r="C5857" t="s">
        <v>80</v>
      </c>
      <c r="D5857" t="s">
        <v>82</v>
      </c>
      <c r="E5857" t="s">
        <v>181</v>
      </c>
      <c r="F5857" t="s">
        <v>16815</v>
      </c>
      <c r="G5857" t="s">
        <v>231</v>
      </c>
      <c r="H5857" t="s">
        <v>135</v>
      </c>
      <c r="I5857" t="s">
        <v>136</v>
      </c>
      <c r="J5857" t="s">
        <v>137</v>
      </c>
      <c r="K5857" t="s">
        <v>163</v>
      </c>
      <c r="L5857" t="s">
        <v>16816</v>
      </c>
      <c r="M5857" t="s">
        <v>16817</v>
      </c>
      <c r="N5857">
        <v>5.6611111110000003</v>
      </c>
      <c r="O5857">
        <v>0</v>
      </c>
      <c r="P5857">
        <v>6</v>
      </c>
      <c r="Q5857">
        <v>0</v>
      </c>
      <c r="R5857">
        <v>0</v>
      </c>
      <c r="S5857">
        <v>0</v>
      </c>
      <c r="T5857">
        <v>4</v>
      </c>
      <c r="U5857">
        <v>0</v>
      </c>
      <c r="V5857">
        <v>0</v>
      </c>
      <c r="W5857">
        <v>0</v>
      </c>
      <c r="X5857">
        <v>7.4897177459292852</v>
      </c>
      <c r="Y5857">
        <v>0</v>
      </c>
      <c r="Z5857">
        <v>0</v>
      </c>
      <c r="AA5857">
        <v>0</v>
      </c>
      <c r="AB5857">
        <v>36.39027851579732</v>
      </c>
      <c r="AC5857">
        <v>0</v>
      </c>
      <c r="AD5857">
        <v>0</v>
      </c>
      <c r="AE5857">
        <v>43.879996261726603</v>
      </c>
    </row>
    <row r="5858" spans="1:31" x14ac:dyDescent="0.25">
      <c r="A5858">
        <v>2393085</v>
      </c>
      <c r="B5858">
        <v>1</v>
      </c>
      <c r="C5858" t="s">
        <v>81</v>
      </c>
      <c r="D5858" t="s">
        <v>113</v>
      </c>
      <c r="E5858" t="s">
        <v>153</v>
      </c>
      <c r="F5858" t="s">
        <v>16818</v>
      </c>
      <c r="G5858" t="s">
        <v>134</v>
      </c>
      <c r="H5858" t="s">
        <v>143</v>
      </c>
      <c r="I5858" t="s">
        <v>136</v>
      </c>
      <c r="J5858" t="s">
        <v>137</v>
      </c>
      <c r="K5858" t="s">
        <v>138</v>
      </c>
      <c r="L5858" t="s">
        <v>16819</v>
      </c>
      <c r="M5858" t="s">
        <v>16820</v>
      </c>
      <c r="N5858">
        <v>8.2033333329999998</v>
      </c>
      <c r="O5858">
        <v>16</v>
      </c>
      <c r="P5858">
        <v>344</v>
      </c>
      <c r="Q5858">
        <v>152</v>
      </c>
      <c r="R5858">
        <v>173</v>
      </c>
      <c r="S5858">
        <v>20</v>
      </c>
      <c r="T5858">
        <v>34</v>
      </c>
      <c r="U5858">
        <v>1</v>
      </c>
      <c r="V5858">
        <v>0</v>
      </c>
      <c r="W5858">
        <v>16.145753573157464</v>
      </c>
      <c r="X5858">
        <v>562.5879680884766</v>
      </c>
      <c r="Y5858">
        <v>1098.0071117854009</v>
      </c>
      <c r="Z5858">
        <v>965.6479057088377</v>
      </c>
      <c r="AA5858">
        <v>394.39174585462376</v>
      </c>
      <c r="AB5858">
        <v>179.97957841735408</v>
      </c>
      <c r="AC5858">
        <v>1207.2234659040757</v>
      </c>
      <c r="AD5858">
        <v>0</v>
      </c>
      <c r="AE5858">
        <v>4423.9835293319265</v>
      </c>
    </row>
    <row r="5859" spans="1:31" x14ac:dyDescent="0.25">
      <c r="A5859">
        <v>2393086</v>
      </c>
      <c r="B5859">
        <v>1</v>
      </c>
      <c r="C5859" t="s">
        <v>80</v>
      </c>
      <c r="D5859" t="s">
        <v>96</v>
      </c>
      <c r="E5859" t="s">
        <v>153</v>
      </c>
      <c r="F5859" t="s">
        <v>16821</v>
      </c>
      <c r="G5859" t="s">
        <v>220</v>
      </c>
      <c r="H5859" t="s">
        <v>143</v>
      </c>
      <c r="I5859" t="s">
        <v>136</v>
      </c>
      <c r="J5859" t="s">
        <v>137</v>
      </c>
      <c r="K5859" t="s">
        <v>138</v>
      </c>
      <c r="L5859" t="s">
        <v>16822</v>
      </c>
      <c r="M5859" t="s">
        <v>16823</v>
      </c>
      <c r="N5859">
        <v>0.51722222200000001</v>
      </c>
      <c r="O5859">
        <v>0</v>
      </c>
      <c r="P5859">
        <v>2909</v>
      </c>
      <c r="Q5859">
        <v>0</v>
      </c>
      <c r="R5859">
        <v>6</v>
      </c>
      <c r="S5859">
        <v>4</v>
      </c>
      <c r="T5859">
        <v>250</v>
      </c>
      <c r="U5859">
        <v>0</v>
      </c>
      <c r="V5859">
        <v>0</v>
      </c>
      <c r="W5859">
        <v>0</v>
      </c>
      <c r="X5859">
        <v>294.26485168621167</v>
      </c>
      <c r="Y5859">
        <v>0</v>
      </c>
      <c r="Z5859">
        <v>0.64970131279578003</v>
      </c>
      <c r="AA5859">
        <v>42.826137086567527</v>
      </c>
      <c r="AB5859">
        <v>139.88294353482567</v>
      </c>
      <c r="AC5859">
        <v>0</v>
      </c>
      <c r="AD5859">
        <v>0</v>
      </c>
      <c r="AE5859">
        <v>477.62363362040071</v>
      </c>
    </row>
    <row r="5860" spans="1:31" x14ac:dyDescent="0.25">
      <c r="A5860">
        <v>2393088</v>
      </c>
      <c r="B5860">
        <v>1</v>
      </c>
      <c r="C5860" t="s">
        <v>80</v>
      </c>
      <c r="D5860" t="s">
        <v>96</v>
      </c>
      <c r="E5860" t="s">
        <v>153</v>
      </c>
      <c r="F5860" t="s">
        <v>13532</v>
      </c>
      <c r="G5860" t="s">
        <v>134</v>
      </c>
      <c r="H5860" t="s">
        <v>143</v>
      </c>
      <c r="I5860" t="s">
        <v>136</v>
      </c>
      <c r="J5860" t="s">
        <v>137</v>
      </c>
      <c r="K5860" t="s">
        <v>138</v>
      </c>
      <c r="L5860" t="s">
        <v>16824</v>
      </c>
      <c r="M5860" t="s">
        <v>16825</v>
      </c>
      <c r="N5860">
        <v>5.4969444440000004</v>
      </c>
      <c r="O5860">
        <v>2</v>
      </c>
      <c r="P5860">
        <v>104</v>
      </c>
      <c r="Q5860">
        <v>3</v>
      </c>
      <c r="R5860">
        <v>0</v>
      </c>
      <c r="S5860">
        <v>7</v>
      </c>
      <c r="T5860">
        <v>1</v>
      </c>
      <c r="U5860">
        <v>0</v>
      </c>
      <c r="V5860">
        <v>0</v>
      </c>
      <c r="W5860">
        <v>5.5287799578554058</v>
      </c>
      <c r="X5860">
        <v>98.165030455718764</v>
      </c>
      <c r="Y5860">
        <v>8.1687093539041999</v>
      </c>
      <c r="Z5860">
        <v>0</v>
      </c>
      <c r="AA5860">
        <v>521.49008164062968</v>
      </c>
      <c r="AB5860">
        <v>12.835704926019018</v>
      </c>
      <c r="AC5860">
        <v>0</v>
      </c>
      <c r="AD5860">
        <v>0</v>
      </c>
      <c r="AE5860">
        <v>646.18830633412711</v>
      </c>
    </row>
    <row r="5861" spans="1:31" x14ac:dyDescent="0.25">
      <c r="A5861">
        <v>2393091</v>
      </c>
      <c r="B5861">
        <v>1</v>
      </c>
      <c r="C5861" t="s">
        <v>80</v>
      </c>
      <c r="D5861" t="s">
        <v>96</v>
      </c>
      <c r="E5861" t="s">
        <v>153</v>
      </c>
      <c r="F5861" t="s">
        <v>5546</v>
      </c>
      <c r="G5861" t="s">
        <v>134</v>
      </c>
      <c r="H5861" t="s">
        <v>143</v>
      </c>
      <c r="I5861" t="s">
        <v>136</v>
      </c>
      <c r="J5861" t="s">
        <v>137</v>
      </c>
      <c r="K5861" t="s">
        <v>138</v>
      </c>
      <c r="L5861" t="s">
        <v>16826</v>
      </c>
      <c r="M5861" t="s">
        <v>16827</v>
      </c>
      <c r="N5861">
        <v>5.4497222220000001</v>
      </c>
      <c r="O5861">
        <v>5</v>
      </c>
      <c r="P5861">
        <v>118</v>
      </c>
      <c r="Q5861">
        <v>1</v>
      </c>
      <c r="R5861">
        <v>0</v>
      </c>
      <c r="S5861">
        <v>12</v>
      </c>
      <c r="T5861">
        <v>1</v>
      </c>
      <c r="U5861">
        <v>0</v>
      </c>
      <c r="V5861">
        <v>0</v>
      </c>
      <c r="W5861">
        <v>217.22500627574087</v>
      </c>
      <c r="X5861">
        <v>95.460982768183911</v>
      </c>
      <c r="Y5861">
        <v>5.2555120364769161</v>
      </c>
      <c r="Z5861">
        <v>0</v>
      </c>
      <c r="AA5861">
        <v>337.20214121645699</v>
      </c>
      <c r="AB5861">
        <v>0.35683819676070078</v>
      </c>
      <c r="AC5861">
        <v>0</v>
      </c>
      <c r="AD5861">
        <v>0</v>
      </c>
      <c r="AE5861">
        <v>655.50048049361942</v>
      </c>
    </row>
    <row r="5862" spans="1:31" x14ac:dyDescent="0.25">
      <c r="A5862">
        <v>2393092</v>
      </c>
      <c r="B5862">
        <v>1</v>
      </c>
      <c r="C5862" t="s">
        <v>80</v>
      </c>
      <c r="D5862" t="s">
        <v>96</v>
      </c>
      <c r="E5862" t="s">
        <v>153</v>
      </c>
      <c r="F5862" t="s">
        <v>5370</v>
      </c>
      <c r="G5862" t="s">
        <v>134</v>
      </c>
      <c r="H5862" t="s">
        <v>143</v>
      </c>
      <c r="I5862" t="s">
        <v>136</v>
      </c>
      <c r="J5862" t="s">
        <v>137</v>
      </c>
      <c r="K5862" t="s">
        <v>138</v>
      </c>
      <c r="L5862" t="s">
        <v>16828</v>
      </c>
      <c r="M5862" t="s">
        <v>16829</v>
      </c>
      <c r="N5862">
        <v>5.4286111110000004</v>
      </c>
      <c r="O5862">
        <v>3</v>
      </c>
      <c r="P5862">
        <v>120</v>
      </c>
      <c r="Q5862">
        <v>0</v>
      </c>
      <c r="R5862">
        <v>0</v>
      </c>
      <c r="S5862">
        <v>10</v>
      </c>
      <c r="T5862">
        <v>1</v>
      </c>
      <c r="U5862">
        <v>0</v>
      </c>
      <c r="V5862">
        <v>0</v>
      </c>
      <c r="W5862">
        <v>87.362392522086026</v>
      </c>
      <c r="X5862">
        <v>97.279902477928644</v>
      </c>
      <c r="Y5862">
        <v>0</v>
      </c>
      <c r="Z5862">
        <v>0</v>
      </c>
      <c r="AA5862">
        <v>245.03505117912059</v>
      </c>
      <c r="AB5862">
        <v>0.3557136414930242</v>
      </c>
      <c r="AC5862">
        <v>0</v>
      </c>
      <c r="AD5862">
        <v>0</v>
      </c>
      <c r="AE5862">
        <v>430.0330598206283</v>
      </c>
    </row>
    <row r="5863" spans="1:31" x14ac:dyDescent="0.25">
      <c r="A5863">
        <v>2393099</v>
      </c>
      <c r="B5863">
        <v>1</v>
      </c>
      <c r="C5863" t="s">
        <v>80</v>
      </c>
      <c r="D5863" t="s">
        <v>108</v>
      </c>
      <c r="E5863" t="s">
        <v>132</v>
      </c>
      <c r="F5863" t="s">
        <v>2160</v>
      </c>
      <c r="G5863" t="s">
        <v>147</v>
      </c>
      <c r="H5863" t="s">
        <v>135</v>
      </c>
      <c r="I5863" t="s">
        <v>136</v>
      </c>
      <c r="J5863" t="s">
        <v>137</v>
      </c>
      <c r="K5863" t="s">
        <v>138</v>
      </c>
      <c r="L5863" t="s">
        <v>16830</v>
      </c>
      <c r="M5863" t="s">
        <v>16831</v>
      </c>
      <c r="N5863">
        <v>7.5872222220000003</v>
      </c>
      <c r="O5863">
        <v>0</v>
      </c>
      <c r="P5863">
        <v>31</v>
      </c>
      <c r="Q5863">
        <v>0</v>
      </c>
      <c r="R5863">
        <v>20</v>
      </c>
      <c r="S5863">
        <v>0</v>
      </c>
      <c r="T5863">
        <v>2</v>
      </c>
      <c r="U5863">
        <v>0</v>
      </c>
      <c r="V5863">
        <v>0</v>
      </c>
      <c r="W5863">
        <v>0</v>
      </c>
      <c r="X5863">
        <v>38.44262149282784</v>
      </c>
      <c r="Y5863">
        <v>0</v>
      </c>
      <c r="Z5863">
        <v>48.891747990437359</v>
      </c>
      <c r="AA5863">
        <v>0</v>
      </c>
      <c r="AB5863">
        <v>6.1276718116441486</v>
      </c>
      <c r="AC5863">
        <v>0</v>
      </c>
      <c r="AD5863">
        <v>0</v>
      </c>
      <c r="AE5863">
        <v>93.462041294909341</v>
      </c>
    </row>
    <row r="5864" spans="1:31" x14ac:dyDescent="0.25">
      <c r="A5864">
        <v>2393107</v>
      </c>
      <c r="B5864">
        <v>1</v>
      </c>
      <c r="C5864" t="s">
        <v>81</v>
      </c>
      <c r="D5864" t="s">
        <v>118</v>
      </c>
      <c r="E5864" t="s">
        <v>181</v>
      </c>
      <c r="F5864" t="s">
        <v>16832</v>
      </c>
      <c r="G5864" t="s">
        <v>183</v>
      </c>
      <c r="H5864" t="s">
        <v>135</v>
      </c>
      <c r="I5864" t="s">
        <v>136</v>
      </c>
      <c r="J5864" t="s">
        <v>137</v>
      </c>
      <c r="K5864" t="s">
        <v>163</v>
      </c>
      <c r="L5864" t="s">
        <v>16833</v>
      </c>
      <c r="M5864" t="s">
        <v>16834</v>
      </c>
      <c r="N5864">
        <v>0.89111111099999996</v>
      </c>
      <c r="O5864">
        <v>0</v>
      </c>
      <c r="P5864">
        <v>2</v>
      </c>
      <c r="Q5864">
        <v>0</v>
      </c>
      <c r="R5864">
        <v>0</v>
      </c>
      <c r="S5864">
        <v>0</v>
      </c>
      <c r="T5864">
        <v>3</v>
      </c>
      <c r="U5864">
        <v>0</v>
      </c>
      <c r="V5864">
        <v>0</v>
      </c>
      <c r="W5864">
        <v>0</v>
      </c>
      <c r="X5864">
        <v>0.37578971802243227</v>
      </c>
      <c r="Y5864">
        <v>0</v>
      </c>
      <c r="Z5864">
        <v>0</v>
      </c>
      <c r="AA5864">
        <v>0</v>
      </c>
      <c r="AB5864">
        <v>4.0404665615399168E-2</v>
      </c>
      <c r="AC5864">
        <v>0</v>
      </c>
      <c r="AD5864">
        <v>0</v>
      </c>
      <c r="AE5864">
        <v>0.41619438363783146</v>
      </c>
    </row>
    <row r="5865" spans="1:31" x14ac:dyDescent="0.25">
      <c r="A5865">
        <v>2393110</v>
      </c>
      <c r="B5865">
        <v>1</v>
      </c>
      <c r="C5865" t="s">
        <v>80</v>
      </c>
      <c r="D5865" t="s">
        <v>108</v>
      </c>
      <c r="E5865" t="s">
        <v>132</v>
      </c>
      <c r="F5865" t="s">
        <v>5562</v>
      </c>
      <c r="G5865" t="s">
        <v>134</v>
      </c>
      <c r="H5865" t="s">
        <v>135</v>
      </c>
      <c r="I5865" t="s">
        <v>136</v>
      </c>
      <c r="J5865" t="s">
        <v>137</v>
      </c>
      <c r="K5865" t="s">
        <v>138</v>
      </c>
      <c r="L5865" t="s">
        <v>16835</v>
      </c>
      <c r="M5865" t="s">
        <v>16836</v>
      </c>
      <c r="N5865">
        <v>6.0949999999999998</v>
      </c>
      <c r="O5865">
        <v>0</v>
      </c>
      <c r="P5865">
        <v>38</v>
      </c>
      <c r="Q5865">
        <v>0</v>
      </c>
      <c r="R5865">
        <v>3</v>
      </c>
      <c r="S5865">
        <v>0</v>
      </c>
      <c r="T5865">
        <v>6</v>
      </c>
      <c r="U5865">
        <v>0</v>
      </c>
      <c r="V5865">
        <v>0</v>
      </c>
      <c r="W5865">
        <v>0</v>
      </c>
      <c r="X5865">
        <v>23.496840416468189</v>
      </c>
      <c r="Y5865">
        <v>0</v>
      </c>
      <c r="Z5865">
        <v>15.751102194818445</v>
      </c>
      <c r="AA5865">
        <v>0</v>
      </c>
      <c r="AB5865">
        <v>13.608883945634489</v>
      </c>
      <c r="AC5865">
        <v>0</v>
      </c>
      <c r="AD5865">
        <v>0</v>
      </c>
      <c r="AE5865">
        <v>52.856826556921121</v>
      </c>
    </row>
    <row r="5866" spans="1:31" x14ac:dyDescent="0.25">
      <c r="A5866">
        <v>2393112</v>
      </c>
      <c r="B5866">
        <v>1</v>
      </c>
      <c r="C5866" t="s">
        <v>80</v>
      </c>
      <c r="D5866" t="s">
        <v>94</v>
      </c>
      <c r="E5866" t="s">
        <v>141</v>
      </c>
      <c r="F5866" t="s">
        <v>16837</v>
      </c>
      <c r="G5866" t="s">
        <v>206</v>
      </c>
      <c r="H5866" t="s">
        <v>143</v>
      </c>
      <c r="I5866" t="s">
        <v>136</v>
      </c>
      <c r="J5866" t="s">
        <v>137</v>
      </c>
      <c r="K5866" t="s">
        <v>163</v>
      </c>
      <c r="L5866" t="s">
        <v>16838</v>
      </c>
      <c r="M5866" t="s">
        <v>16839</v>
      </c>
      <c r="N5866">
        <v>2.3280555550000002</v>
      </c>
      <c r="O5866">
        <v>1</v>
      </c>
      <c r="P5866">
        <v>0</v>
      </c>
      <c r="Q5866">
        <v>13</v>
      </c>
      <c r="R5866">
        <v>0</v>
      </c>
      <c r="S5866">
        <v>3</v>
      </c>
      <c r="T5866">
        <v>0</v>
      </c>
      <c r="U5866">
        <v>0</v>
      </c>
      <c r="V5866">
        <v>0</v>
      </c>
      <c r="W5866">
        <v>1.6073793622107901</v>
      </c>
      <c r="X5866">
        <v>0</v>
      </c>
      <c r="Y5866">
        <v>42.037503983717222</v>
      </c>
      <c r="Z5866">
        <v>0</v>
      </c>
      <c r="AA5866">
        <v>6.9354233011792301</v>
      </c>
      <c r="AB5866">
        <v>0</v>
      </c>
      <c r="AC5866">
        <v>0</v>
      </c>
      <c r="AD5866">
        <v>0</v>
      </c>
      <c r="AE5866">
        <v>50.580306647107243</v>
      </c>
    </row>
    <row r="5867" spans="1:31" x14ac:dyDescent="0.25">
      <c r="A5867">
        <v>2393114</v>
      </c>
      <c r="B5867">
        <v>1</v>
      </c>
      <c r="C5867" t="s">
        <v>81</v>
      </c>
      <c r="D5867" t="s">
        <v>118</v>
      </c>
      <c r="E5867" t="s">
        <v>181</v>
      </c>
      <c r="F5867" t="s">
        <v>16840</v>
      </c>
      <c r="G5867" t="s">
        <v>183</v>
      </c>
      <c r="H5867" t="s">
        <v>135</v>
      </c>
      <c r="I5867" t="s">
        <v>136</v>
      </c>
      <c r="J5867" t="s">
        <v>137</v>
      </c>
      <c r="K5867" t="s">
        <v>163</v>
      </c>
      <c r="L5867" t="s">
        <v>16841</v>
      </c>
      <c r="M5867" t="s">
        <v>16842</v>
      </c>
      <c r="N5867">
        <v>2.7686111109999998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</row>
    <row r="5868" spans="1:31" x14ac:dyDescent="0.25">
      <c r="A5868">
        <v>2393117</v>
      </c>
      <c r="B5868">
        <v>1</v>
      </c>
      <c r="C5868" t="s">
        <v>80</v>
      </c>
      <c r="D5868" t="s">
        <v>106</v>
      </c>
      <c r="E5868" t="s">
        <v>279</v>
      </c>
      <c r="F5868" t="s">
        <v>16843</v>
      </c>
      <c r="G5868" t="s">
        <v>134</v>
      </c>
      <c r="H5868" t="s">
        <v>143</v>
      </c>
      <c r="I5868" t="s">
        <v>136</v>
      </c>
      <c r="J5868" t="s">
        <v>137</v>
      </c>
      <c r="K5868" t="s">
        <v>138</v>
      </c>
      <c r="L5868" t="s">
        <v>16844</v>
      </c>
      <c r="M5868" t="s">
        <v>16845</v>
      </c>
      <c r="N5868">
        <v>3.0494444440000001</v>
      </c>
      <c r="O5868">
        <v>0</v>
      </c>
      <c r="P5868">
        <v>235</v>
      </c>
      <c r="Q5868">
        <v>14</v>
      </c>
      <c r="R5868">
        <v>73</v>
      </c>
      <c r="S5868">
        <v>3</v>
      </c>
      <c r="T5868">
        <v>41</v>
      </c>
      <c r="U5868">
        <v>1</v>
      </c>
      <c r="V5868">
        <v>0</v>
      </c>
      <c r="W5868">
        <v>0</v>
      </c>
      <c r="X5868">
        <v>98.673102478846133</v>
      </c>
      <c r="Y5868">
        <v>73.729897893033154</v>
      </c>
      <c r="Z5868">
        <v>117.40714401565026</v>
      </c>
      <c r="AA5868">
        <v>7.4361037420431213</v>
      </c>
      <c r="AB5868">
        <v>83.772325783463501</v>
      </c>
      <c r="AC5868">
        <v>3.3826627634381459</v>
      </c>
      <c r="AD5868">
        <v>0</v>
      </c>
      <c r="AE5868">
        <v>384.4012366764743</v>
      </c>
    </row>
    <row r="5869" spans="1:31" x14ac:dyDescent="0.25">
      <c r="A5869">
        <v>2393122</v>
      </c>
      <c r="B5869">
        <v>1</v>
      </c>
      <c r="C5869" t="s">
        <v>80</v>
      </c>
      <c r="D5869" t="s">
        <v>105</v>
      </c>
      <c r="E5869" t="s">
        <v>141</v>
      </c>
      <c r="F5869" t="s">
        <v>16846</v>
      </c>
      <c r="G5869" t="s">
        <v>206</v>
      </c>
      <c r="H5869" t="s">
        <v>143</v>
      </c>
      <c r="I5869" t="s">
        <v>136</v>
      </c>
      <c r="J5869" t="s">
        <v>137</v>
      </c>
      <c r="K5869" t="s">
        <v>163</v>
      </c>
      <c r="L5869" t="s">
        <v>16847</v>
      </c>
      <c r="M5869" t="s">
        <v>16848</v>
      </c>
      <c r="N5869">
        <v>4.4055555550000003</v>
      </c>
      <c r="O5869">
        <v>0</v>
      </c>
      <c r="P5869">
        <v>0</v>
      </c>
      <c r="Q5869">
        <v>0</v>
      </c>
      <c r="R5869">
        <v>0</v>
      </c>
      <c r="S5869">
        <v>3</v>
      </c>
      <c r="T5869">
        <v>0</v>
      </c>
      <c r="U5869">
        <v>1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130.42113863820524</v>
      </c>
      <c r="AB5869">
        <v>0</v>
      </c>
      <c r="AC5869">
        <v>640.09398413175859</v>
      </c>
      <c r="AD5869">
        <v>0</v>
      </c>
      <c r="AE5869">
        <v>770.5151227699638</v>
      </c>
    </row>
    <row r="5870" spans="1:31" x14ac:dyDescent="0.25">
      <c r="A5870">
        <v>2393123</v>
      </c>
      <c r="B5870">
        <v>1</v>
      </c>
      <c r="C5870" t="s">
        <v>80</v>
      </c>
      <c r="D5870" t="s">
        <v>107</v>
      </c>
      <c r="E5870" t="s">
        <v>153</v>
      </c>
      <c r="F5870" t="s">
        <v>3005</v>
      </c>
      <c r="G5870" t="s">
        <v>134</v>
      </c>
      <c r="H5870" t="s">
        <v>143</v>
      </c>
      <c r="I5870" t="s">
        <v>136</v>
      </c>
      <c r="J5870" t="s">
        <v>137</v>
      </c>
      <c r="K5870" t="s">
        <v>138</v>
      </c>
      <c r="L5870" t="s">
        <v>16849</v>
      </c>
      <c r="M5870" t="s">
        <v>16850</v>
      </c>
      <c r="N5870">
        <v>4.1358333329999999</v>
      </c>
      <c r="O5870">
        <v>0</v>
      </c>
      <c r="P5870">
        <v>323</v>
      </c>
      <c r="Q5870">
        <v>15</v>
      </c>
      <c r="R5870">
        <v>20</v>
      </c>
      <c r="S5870">
        <v>4</v>
      </c>
      <c r="T5870">
        <v>82</v>
      </c>
      <c r="U5870">
        <v>1</v>
      </c>
      <c r="V5870">
        <v>0</v>
      </c>
      <c r="W5870">
        <v>0</v>
      </c>
      <c r="X5870">
        <v>207.60190596094725</v>
      </c>
      <c r="Y5870">
        <v>92.635299219831751</v>
      </c>
      <c r="Z5870">
        <v>32.997113191783335</v>
      </c>
      <c r="AA5870">
        <v>67.287697363359214</v>
      </c>
      <c r="AB5870">
        <v>164.44122141679267</v>
      </c>
      <c r="AC5870">
        <v>603.34648417554718</v>
      </c>
      <c r="AD5870">
        <v>0</v>
      </c>
      <c r="AE5870">
        <v>1168.3097213282613</v>
      </c>
    </row>
    <row r="5871" spans="1:31" x14ac:dyDescent="0.25">
      <c r="A5871">
        <v>2393125</v>
      </c>
      <c r="B5871">
        <v>1</v>
      </c>
      <c r="C5871" t="s">
        <v>80</v>
      </c>
      <c r="D5871" t="s">
        <v>93</v>
      </c>
      <c r="E5871" t="s">
        <v>141</v>
      </c>
      <c r="F5871" t="s">
        <v>16851</v>
      </c>
      <c r="G5871" t="s">
        <v>206</v>
      </c>
      <c r="H5871" t="s">
        <v>143</v>
      </c>
      <c r="I5871" t="s">
        <v>136</v>
      </c>
      <c r="J5871" t="s">
        <v>137</v>
      </c>
      <c r="K5871" t="s">
        <v>163</v>
      </c>
      <c r="L5871" t="s">
        <v>16852</v>
      </c>
      <c r="M5871" t="s">
        <v>16853</v>
      </c>
      <c r="N5871">
        <v>1.62</v>
      </c>
      <c r="O5871">
        <v>0</v>
      </c>
      <c r="P5871">
        <v>100</v>
      </c>
      <c r="Q5871">
        <v>0</v>
      </c>
      <c r="R5871">
        <v>2</v>
      </c>
      <c r="S5871">
        <v>0</v>
      </c>
      <c r="T5871">
        <v>9</v>
      </c>
      <c r="U5871">
        <v>0</v>
      </c>
      <c r="V5871">
        <v>0</v>
      </c>
      <c r="W5871">
        <v>0</v>
      </c>
      <c r="X5871">
        <v>25.464915634100517</v>
      </c>
      <c r="Y5871">
        <v>0</v>
      </c>
      <c r="Z5871">
        <v>3.7087493793483395</v>
      </c>
      <c r="AA5871">
        <v>0</v>
      </c>
      <c r="AB5871">
        <v>13.726939513275806</v>
      </c>
      <c r="AC5871">
        <v>0</v>
      </c>
      <c r="AD5871">
        <v>0</v>
      </c>
      <c r="AE5871">
        <v>42.900604526724663</v>
      </c>
    </row>
    <row r="5872" spans="1:31" x14ac:dyDescent="0.25">
      <c r="A5872">
        <v>2393128</v>
      </c>
      <c r="B5872">
        <v>1</v>
      </c>
      <c r="C5872" t="s">
        <v>80</v>
      </c>
      <c r="D5872" t="s">
        <v>91</v>
      </c>
      <c r="E5872" t="s">
        <v>181</v>
      </c>
      <c r="F5872" t="s">
        <v>16854</v>
      </c>
      <c r="G5872" t="s">
        <v>183</v>
      </c>
      <c r="H5872" t="s">
        <v>135</v>
      </c>
      <c r="I5872" t="s">
        <v>136</v>
      </c>
      <c r="J5872" t="s">
        <v>137</v>
      </c>
      <c r="K5872" t="s">
        <v>163</v>
      </c>
      <c r="L5872" t="s">
        <v>16855</v>
      </c>
      <c r="M5872" t="s">
        <v>16856</v>
      </c>
      <c r="N5872">
        <v>1.0477777770000001</v>
      </c>
      <c r="O5872">
        <v>0</v>
      </c>
      <c r="P5872">
        <v>3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0.87277184046436007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0.87277184046436007</v>
      </c>
    </row>
    <row r="5873" spans="1:31" x14ac:dyDescent="0.25">
      <c r="A5873">
        <v>2393129</v>
      </c>
      <c r="B5873">
        <v>1</v>
      </c>
      <c r="C5873" t="s">
        <v>81</v>
      </c>
      <c r="D5873" t="s">
        <v>112</v>
      </c>
      <c r="E5873" t="s">
        <v>279</v>
      </c>
      <c r="F5873" t="s">
        <v>16857</v>
      </c>
      <c r="G5873" t="s">
        <v>134</v>
      </c>
      <c r="H5873" t="s">
        <v>143</v>
      </c>
      <c r="I5873" t="s">
        <v>136</v>
      </c>
      <c r="J5873" t="s">
        <v>137</v>
      </c>
      <c r="K5873" t="s">
        <v>138</v>
      </c>
      <c r="L5873" t="s">
        <v>16858</v>
      </c>
      <c r="M5873" t="s">
        <v>16859</v>
      </c>
      <c r="N5873">
        <v>3.2791666660000001</v>
      </c>
      <c r="O5873">
        <v>5</v>
      </c>
      <c r="P5873">
        <v>2098</v>
      </c>
      <c r="Q5873">
        <v>125</v>
      </c>
      <c r="R5873">
        <v>386</v>
      </c>
      <c r="S5873">
        <v>34</v>
      </c>
      <c r="T5873">
        <v>185</v>
      </c>
      <c r="U5873">
        <v>3</v>
      </c>
      <c r="V5873">
        <v>0</v>
      </c>
      <c r="W5873">
        <v>6.8737626673958436</v>
      </c>
      <c r="X5873">
        <v>1305.7714131261794</v>
      </c>
      <c r="Y5873">
        <v>1110.2108230223512</v>
      </c>
      <c r="Z5873">
        <v>1167.3351814342172</v>
      </c>
      <c r="AA5873">
        <v>294.63449409800717</v>
      </c>
      <c r="AB5873">
        <v>313.00609465066572</v>
      </c>
      <c r="AC5873">
        <v>81.71192494405561</v>
      </c>
      <c r="AD5873">
        <v>0</v>
      </c>
      <c r="AE5873">
        <v>4279.5436939428719</v>
      </c>
    </row>
    <row r="5874" spans="1:31" x14ac:dyDescent="0.25">
      <c r="A5874">
        <v>2393130</v>
      </c>
      <c r="B5874">
        <v>1</v>
      </c>
      <c r="C5874" t="s">
        <v>80</v>
      </c>
      <c r="D5874" t="s">
        <v>87</v>
      </c>
      <c r="E5874" t="s">
        <v>181</v>
      </c>
      <c r="F5874" t="s">
        <v>16860</v>
      </c>
      <c r="G5874" t="s">
        <v>231</v>
      </c>
      <c r="H5874" t="s">
        <v>135</v>
      </c>
      <c r="I5874" t="s">
        <v>136</v>
      </c>
      <c r="J5874" t="s">
        <v>137</v>
      </c>
      <c r="K5874" t="s">
        <v>163</v>
      </c>
      <c r="L5874" t="s">
        <v>16861</v>
      </c>
      <c r="M5874" t="s">
        <v>16862</v>
      </c>
      <c r="N5874">
        <v>1.84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7.2420579268204435</v>
      </c>
      <c r="AC5874">
        <v>0</v>
      </c>
      <c r="AD5874">
        <v>0</v>
      </c>
      <c r="AE5874">
        <v>7.2420579268204435</v>
      </c>
    </row>
    <row r="5875" spans="1:31" x14ac:dyDescent="0.25">
      <c r="A5875">
        <v>2393131</v>
      </c>
      <c r="B5875">
        <v>1</v>
      </c>
      <c r="C5875" t="s">
        <v>80</v>
      </c>
      <c r="D5875" t="s">
        <v>85</v>
      </c>
      <c r="E5875" t="s">
        <v>141</v>
      </c>
      <c r="F5875" t="s">
        <v>16863</v>
      </c>
      <c r="G5875" t="s">
        <v>134</v>
      </c>
      <c r="H5875" t="s">
        <v>143</v>
      </c>
      <c r="I5875" t="s">
        <v>136</v>
      </c>
      <c r="J5875" t="s">
        <v>137</v>
      </c>
      <c r="K5875" t="s">
        <v>138</v>
      </c>
      <c r="L5875" t="s">
        <v>16864</v>
      </c>
      <c r="M5875" t="s">
        <v>16865</v>
      </c>
      <c r="N5875">
        <v>1.7847222220000001</v>
      </c>
      <c r="O5875">
        <v>0</v>
      </c>
      <c r="P5875">
        <v>0</v>
      </c>
      <c r="Q5875">
        <v>0</v>
      </c>
      <c r="R5875">
        <v>0</v>
      </c>
      <c r="S5875">
        <v>1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10.337484059918172</v>
      </c>
      <c r="AB5875">
        <v>0</v>
      </c>
      <c r="AC5875">
        <v>0</v>
      </c>
      <c r="AD5875">
        <v>0</v>
      </c>
      <c r="AE5875">
        <v>10.337484059918172</v>
      </c>
    </row>
    <row r="5876" spans="1:31" x14ac:dyDescent="0.25">
      <c r="A5876">
        <v>2393133</v>
      </c>
      <c r="B5876">
        <v>1</v>
      </c>
      <c r="C5876" t="s">
        <v>81</v>
      </c>
      <c r="D5876" t="s">
        <v>123</v>
      </c>
      <c r="E5876" t="s">
        <v>279</v>
      </c>
      <c r="F5876" t="s">
        <v>5264</v>
      </c>
      <c r="G5876" t="s">
        <v>134</v>
      </c>
      <c r="H5876" t="s">
        <v>143</v>
      </c>
      <c r="I5876" t="s">
        <v>136</v>
      </c>
      <c r="J5876" t="s">
        <v>137</v>
      </c>
      <c r="K5876" t="s">
        <v>138</v>
      </c>
      <c r="L5876" t="s">
        <v>16866</v>
      </c>
      <c r="M5876" t="s">
        <v>16867</v>
      </c>
      <c r="N5876">
        <v>7.2458333330000002</v>
      </c>
      <c r="O5876">
        <v>2</v>
      </c>
      <c r="P5876">
        <v>207</v>
      </c>
      <c r="Q5876">
        <v>23</v>
      </c>
      <c r="R5876">
        <v>42</v>
      </c>
      <c r="S5876">
        <v>1</v>
      </c>
      <c r="T5876">
        <v>21</v>
      </c>
      <c r="U5876">
        <v>1</v>
      </c>
      <c r="V5876">
        <v>0</v>
      </c>
      <c r="W5876">
        <v>129.15306968361824</v>
      </c>
      <c r="X5876">
        <v>394.80326422709027</v>
      </c>
      <c r="Y5876">
        <v>563.03558539441065</v>
      </c>
      <c r="Z5876">
        <v>355.08032103540808</v>
      </c>
      <c r="AA5876">
        <v>11.559700928682084</v>
      </c>
      <c r="AB5876">
        <v>171.73713549634743</v>
      </c>
      <c r="AC5876">
        <v>401.62682160016215</v>
      </c>
      <c r="AD5876">
        <v>0</v>
      </c>
      <c r="AE5876">
        <v>2026.9958983657191</v>
      </c>
    </row>
    <row r="5877" spans="1:31" x14ac:dyDescent="0.25">
      <c r="A5877">
        <v>2393134</v>
      </c>
      <c r="B5877">
        <v>1</v>
      </c>
      <c r="C5877" t="s">
        <v>80</v>
      </c>
      <c r="D5877" t="s">
        <v>100</v>
      </c>
      <c r="E5877" t="s">
        <v>132</v>
      </c>
      <c r="F5877" t="s">
        <v>16868</v>
      </c>
      <c r="G5877" t="s">
        <v>187</v>
      </c>
      <c r="H5877" t="s">
        <v>135</v>
      </c>
      <c r="I5877" t="s">
        <v>136</v>
      </c>
      <c r="J5877" t="s">
        <v>137</v>
      </c>
      <c r="K5877" t="s">
        <v>163</v>
      </c>
      <c r="L5877" t="s">
        <v>16869</v>
      </c>
      <c r="M5877" t="s">
        <v>16870</v>
      </c>
      <c r="N5877">
        <v>1.2905555550000001</v>
      </c>
      <c r="O5877">
        <v>0</v>
      </c>
      <c r="P5877">
        <v>10</v>
      </c>
      <c r="Q5877">
        <v>0</v>
      </c>
      <c r="R5877">
        <v>32</v>
      </c>
      <c r="S5877">
        <v>0</v>
      </c>
      <c r="T5877">
        <v>6</v>
      </c>
      <c r="U5877">
        <v>0</v>
      </c>
      <c r="V5877">
        <v>0</v>
      </c>
      <c r="W5877">
        <v>0</v>
      </c>
      <c r="X5877">
        <v>4.3478498019666709</v>
      </c>
      <c r="Y5877">
        <v>0</v>
      </c>
      <c r="Z5877">
        <v>34.768488053475494</v>
      </c>
      <c r="AA5877">
        <v>0</v>
      </c>
      <c r="AB5877">
        <v>11.224943394811817</v>
      </c>
      <c r="AC5877">
        <v>0</v>
      </c>
      <c r="AD5877">
        <v>0</v>
      </c>
      <c r="AE5877">
        <v>50.341281250253985</v>
      </c>
    </row>
    <row r="5878" spans="1:31" x14ac:dyDescent="0.25">
      <c r="A5878">
        <v>2393138</v>
      </c>
      <c r="B5878">
        <v>1</v>
      </c>
      <c r="C5878" t="s">
        <v>80</v>
      </c>
      <c r="D5878" t="s">
        <v>105</v>
      </c>
      <c r="E5878" t="s">
        <v>141</v>
      </c>
      <c r="F5878" t="s">
        <v>16871</v>
      </c>
      <c r="G5878" t="s">
        <v>220</v>
      </c>
      <c r="H5878" t="s">
        <v>143</v>
      </c>
      <c r="I5878" t="s">
        <v>136</v>
      </c>
      <c r="J5878" t="s">
        <v>137</v>
      </c>
      <c r="K5878" t="s">
        <v>163</v>
      </c>
      <c r="L5878" t="s">
        <v>16872</v>
      </c>
      <c r="M5878" t="s">
        <v>16873</v>
      </c>
      <c r="N5878">
        <v>1.2736111109999999</v>
      </c>
      <c r="O5878">
        <v>0</v>
      </c>
      <c r="P5878">
        <v>0</v>
      </c>
      <c r="Q5878">
        <v>0</v>
      </c>
      <c r="R5878">
        <v>0</v>
      </c>
      <c r="S5878">
        <v>1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9.9457222684108579</v>
      </c>
      <c r="AB5878">
        <v>0</v>
      </c>
      <c r="AC5878">
        <v>0</v>
      </c>
      <c r="AD5878">
        <v>0</v>
      </c>
      <c r="AE5878">
        <v>9.9457222684108579</v>
      </c>
    </row>
    <row r="5879" spans="1:31" x14ac:dyDescent="0.25">
      <c r="A5879">
        <v>2393139</v>
      </c>
      <c r="B5879">
        <v>1</v>
      </c>
      <c r="C5879" t="s">
        <v>80</v>
      </c>
      <c r="D5879" t="s">
        <v>93</v>
      </c>
      <c r="E5879" t="s">
        <v>153</v>
      </c>
      <c r="F5879" t="s">
        <v>16874</v>
      </c>
      <c r="G5879" t="s">
        <v>134</v>
      </c>
      <c r="H5879" t="s">
        <v>143</v>
      </c>
      <c r="I5879" t="s">
        <v>136</v>
      </c>
      <c r="J5879" t="s">
        <v>137</v>
      </c>
      <c r="K5879" t="s">
        <v>138</v>
      </c>
      <c r="L5879" t="s">
        <v>16875</v>
      </c>
      <c r="M5879" t="s">
        <v>16876</v>
      </c>
      <c r="N5879">
        <v>2.560277777</v>
      </c>
      <c r="O5879">
        <v>0</v>
      </c>
      <c r="P5879">
        <v>497</v>
      </c>
      <c r="Q5879">
        <v>1</v>
      </c>
      <c r="R5879">
        <v>8</v>
      </c>
      <c r="S5879">
        <v>1</v>
      </c>
      <c r="T5879">
        <v>88</v>
      </c>
      <c r="U5879">
        <v>0</v>
      </c>
      <c r="V5879">
        <v>0</v>
      </c>
      <c r="W5879">
        <v>0</v>
      </c>
      <c r="X5879">
        <v>179.85775458321166</v>
      </c>
      <c r="Y5879">
        <v>26.44664583384413</v>
      </c>
      <c r="Z5879">
        <v>25.480202888192363</v>
      </c>
      <c r="AA5879">
        <v>103.66252402122309</v>
      </c>
      <c r="AB5879">
        <v>152.60539363299887</v>
      </c>
      <c r="AC5879">
        <v>0</v>
      </c>
      <c r="AD5879">
        <v>0</v>
      </c>
      <c r="AE5879">
        <v>488.05252095947009</v>
      </c>
    </row>
    <row r="5880" spans="1:31" x14ac:dyDescent="0.25">
      <c r="A5880">
        <v>2393142</v>
      </c>
      <c r="B5880">
        <v>1</v>
      </c>
      <c r="C5880" t="s">
        <v>80</v>
      </c>
      <c r="D5880" t="s">
        <v>105</v>
      </c>
      <c r="E5880" t="s">
        <v>141</v>
      </c>
      <c r="F5880" t="s">
        <v>15607</v>
      </c>
      <c r="G5880" t="s">
        <v>206</v>
      </c>
      <c r="H5880" t="s">
        <v>143</v>
      </c>
      <c r="I5880" t="s">
        <v>136</v>
      </c>
      <c r="J5880" t="s">
        <v>137</v>
      </c>
      <c r="K5880" t="s">
        <v>163</v>
      </c>
      <c r="L5880" t="s">
        <v>16877</v>
      </c>
      <c r="M5880" t="s">
        <v>16878</v>
      </c>
      <c r="N5880">
        <v>3.534444444</v>
      </c>
      <c r="O5880">
        <v>0</v>
      </c>
      <c r="P5880">
        <v>293</v>
      </c>
      <c r="Q5880">
        <v>0</v>
      </c>
      <c r="R5880">
        <v>8</v>
      </c>
      <c r="S5880">
        <v>0</v>
      </c>
      <c r="T5880">
        <v>31</v>
      </c>
      <c r="U5880">
        <v>0</v>
      </c>
      <c r="V5880">
        <v>0</v>
      </c>
      <c r="W5880">
        <v>0</v>
      </c>
      <c r="X5880">
        <v>151.65729449083207</v>
      </c>
      <c r="Y5880">
        <v>0</v>
      </c>
      <c r="Z5880">
        <v>6.3522845948292108</v>
      </c>
      <c r="AA5880">
        <v>0</v>
      </c>
      <c r="AB5880">
        <v>68.918705957262361</v>
      </c>
      <c r="AC5880">
        <v>0</v>
      </c>
      <c r="AD5880">
        <v>0</v>
      </c>
      <c r="AE5880">
        <v>226.92828504292362</v>
      </c>
    </row>
    <row r="5881" spans="1:31" x14ac:dyDescent="0.25">
      <c r="A5881">
        <v>2393143</v>
      </c>
      <c r="B5881">
        <v>1</v>
      </c>
      <c r="C5881" t="s">
        <v>81</v>
      </c>
      <c r="D5881" t="s">
        <v>118</v>
      </c>
      <c r="E5881" t="s">
        <v>181</v>
      </c>
      <c r="F5881" t="s">
        <v>16879</v>
      </c>
      <c r="G5881" t="s">
        <v>235</v>
      </c>
      <c r="H5881" t="s">
        <v>135</v>
      </c>
      <c r="I5881" t="s">
        <v>136</v>
      </c>
      <c r="J5881" t="s">
        <v>3</v>
      </c>
      <c r="K5881" t="s">
        <v>163</v>
      </c>
      <c r="L5881" t="s">
        <v>16880</v>
      </c>
      <c r="M5881" t="s">
        <v>16881</v>
      </c>
      <c r="N5881">
        <v>1.2894444439999999</v>
      </c>
      <c r="O5881">
        <v>0</v>
      </c>
      <c r="P5881">
        <v>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1.565398542683333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1.565398542683333</v>
      </c>
    </row>
    <row r="5882" spans="1:31" x14ac:dyDescent="0.25">
      <c r="A5882">
        <v>2393145</v>
      </c>
      <c r="B5882">
        <v>1</v>
      </c>
      <c r="C5882" t="s">
        <v>80</v>
      </c>
      <c r="D5882" t="s">
        <v>102</v>
      </c>
      <c r="E5882" t="s">
        <v>141</v>
      </c>
      <c r="F5882" t="s">
        <v>16882</v>
      </c>
      <c r="G5882" t="s">
        <v>1161</v>
      </c>
      <c r="H5882" t="s">
        <v>143</v>
      </c>
      <c r="I5882" t="s">
        <v>136</v>
      </c>
      <c r="J5882" t="s">
        <v>137</v>
      </c>
      <c r="K5882" t="s">
        <v>163</v>
      </c>
      <c r="L5882" t="s">
        <v>16883</v>
      </c>
      <c r="M5882" t="s">
        <v>16884</v>
      </c>
      <c r="N5882">
        <v>1.5419444440000001</v>
      </c>
      <c r="O5882">
        <v>0</v>
      </c>
      <c r="P5882">
        <v>126</v>
      </c>
      <c r="Q5882">
        <v>0</v>
      </c>
      <c r="R5882">
        <v>0</v>
      </c>
      <c r="S5882">
        <v>0</v>
      </c>
      <c r="T5882">
        <v>5</v>
      </c>
      <c r="U5882">
        <v>0</v>
      </c>
      <c r="V5882">
        <v>0</v>
      </c>
      <c r="W5882">
        <v>0</v>
      </c>
      <c r="X5882">
        <v>20.469981620979805</v>
      </c>
      <c r="Y5882">
        <v>0</v>
      </c>
      <c r="Z5882">
        <v>0</v>
      </c>
      <c r="AA5882">
        <v>0</v>
      </c>
      <c r="AB5882">
        <v>5.5342134985732576</v>
      </c>
      <c r="AC5882">
        <v>0</v>
      </c>
      <c r="AD5882">
        <v>0</v>
      </c>
      <c r="AE5882">
        <v>26.004195119553064</v>
      </c>
    </row>
    <row r="5883" spans="1:31" x14ac:dyDescent="0.25">
      <c r="A5883">
        <v>2393151</v>
      </c>
      <c r="B5883">
        <v>1</v>
      </c>
      <c r="C5883" t="s">
        <v>80</v>
      </c>
      <c r="D5883" t="s">
        <v>84</v>
      </c>
      <c r="E5883" t="s">
        <v>181</v>
      </c>
      <c r="F5883" t="s">
        <v>16885</v>
      </c>
      <c r="G5883" t="s">
        <v>183</v>
      </c>
      <c r="H5883" t="s">
        <v>135</v>
      </c>
      <c r="I5883" t="s">
        <v>136</v>
      </c>
      <c r="J5883" t="s">
        <v>137</v>
      </c>
      <c r="K5883" t="s">
        <v>163</v>
      </c>
      <c r="L5883" t="s">
        <v>16886</v>
      </c>
      <c r="M5883" t="s">
        <v>16887</v>
      </c>
      <c r="N5883">
        <v>7.238611111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2.9308298363136003</v>
      </c>
      <c r="AC5883">
        <v>0</v>
      </c>
      <c r="AD5883">
        <v>0</v>
      </c>
      <c r="AE5883">
        <v>2.9308298363136003</v>
      </c>
    </row>
    <row r="5884" spans="1:31" x14ac:dyDescent="0.25">
      <c r="A5884">
        <v>2393153</v>
      </c>
      <c r="B5884">
        <v>1</v>
      </c>
      <c r="C5884" t="s">
        <v>80</v>
      </c>
      <c r="D5884" t="s">
        <v>99</v>
      </c>
      <c r="E5884" t="s">
        <v>157</v>
      </c>
      <c r="F5884" t="s">
        <v>16888</v>
      </c>
      <c r="G5884" t="s">
        <v>254</v>
      </c>
      <c r="H5884" t="s">
        <v>135</v>
      </c>
      <c r="I5884" t="s">
        <v>136</v>
      </c>
      <c r="J5884" t="s">
        <v>137</v>
      </c>
      <c r="K5884" t="s">
        <v>163</v>
      </c>
      <c r="L5884" t="s">
        <v>16889</v>
      </c>
      <c r="M5884" t="s">
        <v>16890</v>
      </c>
      <c r="N5884">
        <v>1.582777777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6.3580766922160012E-2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6.3580766922160012E-2</v>
      </c>
    </row>
    <row r="5885" spans="1:31" x14ac:dyDescent="0.25">
      <c r="A5885">
        <v>2393154</v>
      </c>
      <c r="B5885">
        <v>1</v>
      </c>
      <c r="C5885" t="s">
        <v>80</v>
      </c>
      <c r="D5885" t="s">
        <v>84</v>
      </c>
      <c r="E5885" t="s">
        <v>132</v>
      </c>
      <c r="F5885" t="s">
        <v>16891</v>
      </c>
      <c r="G5885" t="s">
        <v>134</v>
      </c>
      <c r="H5885" t="s">
        <v>135</v>
      </c>
      <c r="I5885" t="s">
        <v>136</v>
      </c>
      <c r="J5885" t="s">
        <v>137</v>
      </c>
      <c r="K5885" t="s">
        <v>138</v>
      </c>
      <c r="L5885" t="s">
        <v>16892</v>
      </c>
      <c r="M5885" t="s">
        <v>16893</v>
      </c>
      <c r="N5885">
        <v>1.572777777</v>
      </c>
      <c r="O5885">
        <v>0</v>
      </c>
      <c r="P5885">
        <v>622</v>
      </c>
      <c r="Q5885">
        <v>0</v>
      </c>
      <c r="R5885">
        <v>0</v>
      </c>
      <c r="S5885">
        <v>0</v>
      </c>
      <c r="T5885">
        <v>22</v>
      </c>
      <c r="U5885">
        <v>0</v>
      </c>
      <c r="V5885">
        <v>0</v>
      </c>
      <c r="W5885">
        <v>0</v>
      </c>
      <c r="X5885">
        <v>175.72406258253449</v>
      </c>
      <c r="Y5885">
        <v>0</v>
      </c>
      <c r="Z5885">
        <v>0</v>
      </c>
      <c r="AA5885">
        <v>0</v>
      </c>
      <c r="AB5885">
        <v>62.366321541680392</v>
      </c>
      <c r="AC5885">
        <v>0</v>
      </c>
      <c r="AD5885">
        <v>0</v>
      </c>
      <c r="AE5885">
        <v>238.09038412421489</v>
      </c>
    </row>
    <row r="5886" spans="1:31" x14ac:dyDescent="0.25">
      <c r="A5886">
        <v>2393156</v>
      </c>
      <c r="B5886">
        <v>1</v>
      </c>
      <c r="C5886" t="s">
        <v>81</v>
      </c>
      <c r="D5886" t="s">
        <v>121</v>
      </c>
      <c r="E5886" t="s">
        <v>279</v>
      </c>
      <c r="F5886" t="s">
        <v>2752</v>
      </c>
      <c r="G5886" t="s">
        <v>162</v>
      </c>
      <c r="H5886" t="s">
        <v>143</v>
      </c>
      <c r="I5886" t="s">
        <v>136</v>
      </c>
      <c r="J5886" t="s">
        <v>137</v>
      </c>
      <c r="K5886" t="s">
        <v>163</v>
      </c>
      <c r="L5886" t="s">
        <v>16894</v>
      </c>
      <c r="M5886" t="s">
        <v>16895</v>
      </c>
      <c r="N5886">
        <v>3.8455555549999998</v>
      </c>
      <c r="O5886">
        <v>0</v>
      </c>
      <c r="P5886">
        <v>526</v>
      </c>
      <c r="Q5886">
        <v>0</v>
      </c>
      <c r="R5886">
        <v>14</v>
      </c>
      <c r="S5886">
        <v>5</v>
      </c>
      <c r="T5886">
        <v>19</v>
      </c>
      <c r="U5886">
        <v>0</v>
      </c>
      <c r="V5886">
        <v>0</v>
      </c>
      <c r="W5886">
        <v>0</v>
      </c>
      <c r="X5886">
        <v>268.83273768974135</v>
      </c>
      <c r="Y5886">
        <v>0</v>
      </c>
      <c r="Z5886">
        <v>4.4732793327066771</v>
      </c>
      <c r="AA5886">
        <v>59.312054274200207</v>
      </c>
      <c r="AB5886">
        <v>19.850767163914163</v>
      </c>
      <c r="AC5886">
        <v>0</v>
      </c>
      <c r="AD5886">
        <v>0</v>
      </c>
      <c r="AE5886">
        <v>352.46883846056238</v>
      </c>
    </row>
    <row r="5887" spans="1:31" x14ac:dyDescent="0.25">
      <c r="A5887">
        <v>2393157</v>
      </c>
      <c r="B5887">
        <v>1</v>
      </c>
      <c r="C5887" t="s">
        <v>80</v>
      </c>
      <c r="D5887" t="s">
        <v>101</v>
      </c>
      <c r="E5887" t="s">
        <v>141</v>
      </c>
      <c r="F5887" t="s">
        <v>12036</v>
      </c>
      <c r="G5887" t="s">
        <v>4197</v>
      </c>
      <c r="H5887" t="s">
        <v>143</v>
      </c>
      <c r="I5887" t="s">
        <v>136</v>
      </c>
      <c r="J5887" t="s">
        <v>137</v>
      </c>
      <c r="K5887" t="s">
        <v>163</v>
      </c>
      <c r="L5887" t="s">
        <v>16896</v>
      </c>
      <c r="M5887" t="s">
        <v>16897</v>
      </c>
      <c r="N5887">
        <v>1.4936111110000001</v>
      </c>
      <c r="O5887">
        <v>0</v>
      </c>
      <c r="P5887">
        <v>858</v>
      </c>
      <c r="Q5887">
        <v>0</v>
      </c>
      <c r="R5887">
        <v>1</v>
      </c>
      <c r="S5887">
        <v>0</v>
      </c>
      <c r="T5887">
        <v>89</v>
      </c>
      <c r="U5887">
        <v>0</v>
      </c>
      <c r="V5887">
        <v>0</v>
      </c>
      <c r="W5887">
        <v>0</v>
      </c>
      <c r="X5887">
        <v>196.62935458847514</v>
      </c>
      <c r="Y5887">
        <v>0</v>
      </c>
      <c r="Z5887">
        <v>0.20077424139923333</v>
      </c>
      <c r="AA5887">
        <v>0</v>
      </c>
      <c r="AB5887">
        <v>211.24457920002169</v>
      </c>
      <c r="AC5887">
        <v>0</v>
      </c>
      <c r="AD5887">
        <v>0</v>
      </c>
      <c r="AE5887">
        <v>408.0747080298961</v>
      </c>
    </row>
    <row r="5888" spans="1:31" x14ac:dyDescent="0.25">
      <c r="A5888">
        <v>2393158</v>
      </c>
      <c r="B5888">
        <v>1</v>
      </c>
      <c r="C5888" t="s">
        <v>81</v>
      </c>
      <c r="D5888" t="s">
        <v>127</v>
      </c>
      <c r="E5888" t="s">
        <v>181</v>
      </c>
      <c r="F5888" t="s">
        <v>16898</v>
      </c>
      <c r="G5888" t="s">
        <v>183</v>
      </c>
      <c r="H5888" t="s">
        <v>135</v>
      </c>
      <c r="I5888" t="s">
        <v>136</v>
      </c>
      <c r="J5888" t="s">
        <v>137</v>
      </c>
      <c r="K5888" t="s">
        <v>163</v>
      </c>
      <c r="L5888" t="s">
        <v>16899</v>
      </c>
      <c r="M5888" t="s">
        <v>16900</v>
      </c>
      <c r="N5888">
        <v>1.247222222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1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3.5727853073656801</v>
      </c>
      <c r="AC5888">
        <v>0</v>
      </c>
      <c r="AD5888">
        <v>0</v>
      </c>
      <c r="AE5888">
        <v>3.5727853073656801</v>
      </c>
    </row>
    <row r="5889" spans="1:31" x14ac:dyDescent="0.25">
      <c r="A5889">
        <v>2393160</v>
      </c>
      <c r="B5889">
        <v>1</v>
      </c>
      <c r="C5889" t="s">
        <v>81</v>
      </c>
      <c r="D5889" t="s">
        <v>128</v>
      </c>
      <c r="E5889" t="s">
        <v>181</v>
      </c>
      <c r="F5889" t="s">
        <v>16901</v>
      </c>
      <c r="G5889" t="s">
        <v>231</v>
      </c>
      <c r="H5889" t="s">
        <v>135</v>
      </c>
      <c r="I5889" t="s">
        <v>136</v>
      </c>
      <c r="J5889" t="s">
        <v>137</v>
      </c>
      <c r="K5889" t="s">
        <v>163</v>
      </c>
      <c r="L5889" t="s">
        <v>16902</v>
      </c>
      <c r="M5889" t="s">
        <v>16903</v>
      </c>
      <c r="N5889">
        <v>4.9233333330000004</v>
      </c>
      <c r="O5889">
        <v>0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2.95559538998625E-2</v>
      </c>
      <c r="AA5889">
        <v>0</v>
      </c>
      <c r="AB5889">
        <v>0</v>
      </c>
      <c r="AC5889">
        <v>0</v>
      </c>
      <c r="AD5889">
        <v>0</v>
      </c>
      <c r="AE5889">
        <v>2.95559538998625E-2</v>
      </c>
    </row>
    <row r="5890" spans="1:31" x14ac:dyDescent="0.25">
      <c r="A5890">
        <v>2393161</v>
      </c>
      <c r="B5890">
        <v>1</v>
      </c>
      <c r="C5890" t="s">
        <v>81</v>
      </c>
      <c r="D5890" t="s">
        <v>121</v>
      </c>
      <c r="E5890" t="s">
        <v>279</v>
      </c>
      <c r="F5890" t="s">
        <v>14355</v>
      </c>
      <c r="G5890" t="s">
        <v>162</v>
      </c>
      <c r="H5890" t="s">
        <v>143</v>
      </c>
      <c r="I5890" t="s">
        <v>136</v>
      </c>
      <c r="J5890" t="s">
        <v>137</v>
      </c>
      <c r="K5890" t="s">
        <v>163</v>
      </c>
      <c r="L5890" t="s">
        <v>16904</v>
      </c>
      <c r="M5890" t="s">
        <v>16905</v>
      </c>
      <c r="N5890">
        <v>0.46833333300000002</v>
      </c>
      <c r="O5890">
        <v>0</v>
      </c>
      <c r="P5890">
        <v>510</v>
      </c>
      <c r="Q5890">
        <v>0</v>
      </c>
      <c r="R5890">
        <v>0</v>
      </c>
      <c r="S5890">
        <v>2</v>
      </c>
      <c r="T5890">
        <v>32</v>
      </c>
      <c r="U5890">
        <v>0</v>
      </c>
      <c r="V5890">
        <v>0</v>
      </c>
      <c r="W5890">
        <v>0</v>
      </c>
      <c r="X5890">
        <v>21.586667946179471</v>
      </c>
      <c r="Y5890">
        <v>0</v>
      </c>
      <c r="Z5890">
        <v>0</v>
      </c>
      <c r="AA5890">
        <v>0.94777476140930006</v>
      </c>
      <c r="AB5890">
        <v>4.7749849129061683</v>
      </c>
      <c r="AC5890">
        <v>0</v>
      </c>
      <c r="AD5890">
        <v>0</v>
      </c>
      <c r="AE5890">
        <v>27.309427620494937</v>
      </c>
    </row>
    <row r="5891" spans="1:31" x14ac:dyDescent="0.25">
      <c r="A5891">
        <v>2393163</v>
      </c>
      <c r="B5891">
        <v>1</v>
      </c>
      <c r="C5891" t="s">
        <v>81</v>
      </c>
      <c r="D5891" t="s">
        <v>123</v>
      </c>
      <c r="E5891" t="s">
        <v>181</v>
      </c>
      <c r="F5891" t="s">
        <v>16906</v>
      </c>
      <c r="G5891" t="s">
        <v>224</v>
      </c>
      <c r="H5891" t="s">
        <v>135</v>
      </c>
      <c r="I5891" t="s">
        <v>136</v>
      </c>
      <c r="J5891" t="s">
        <v>137</v>
      </c>
      <c r="K5891" t="s">
        <v>163</v>
      </c>
      <c r="L5891" t="s">
        <v>16907</v>
      </c>
      <c r="M5891" t="s">
        <v>16908</v>
      </c>
      <c r="N5891">
        <v>0.94861111099999995</v>
      </c>
      <c r="O5891">
        <v>0</v>
      </c>
      <c r="P5891">
        <v>9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1.3536039203068932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1.3536039203068932</v>
      </c>
    </row>
    <row r="5892" spans="1:31" x14ac:dyDescent="0.25">
      <c r="A5892">
        <v>2393169</v>
      </c>
      <c r="B5892">
        <v>1</v>
      </c>
      <c r="C5892" t="s">
        <v>80</v>
      </c>
      <c r="D5892" t="s">
        <v>88</v>
      </c>
      <c r="E5892" t="s">
        <v>157</v>
      </c>
      <c r="F5892" t="s">
        <v>16909</v>
      </c>
      <c r="G5892" t="s">
        <v>134</v>
      </c>
      <c r="H5892" t="s">
        <v>135</v>
      </c>
      <c r="I5892" t="s">
        <v>136</v>
      </c>
      <c r="J5892" t="s">
        <v>137</v>
      </c>
      <c r="K5892" t="s">
        <v>138</v>
      </c>
      <c r="L5892" t="s">
        <v>16910</v>
      </c>
      <c r="M5892" t="s">
        <v>16911</v>
      </c>
      <c r="N5892">
        <v>1.56</v>
      </c>
      <c r="O5892">
        <v>0</v>
      </c>
      <c r="P5892">
        <v>125</v>
      </c>
      <c r="Q5892">
        <v>0</v>
      </c>
      <c r="R5892">
        <v>0</v>
      </c>
      <c r="S5892">
        <v>0</v>
      </c>
      <c r="T5892">
        <v>11</v>
      </c>
      <c r="U5892">
        <v>0</v>
      </c>
      <c r="V5892">
        <v>0</v>
      </c>
      <c r="W5892">
        <v>0</v>
      </c>
      <c r="X5892">
        <v>37.32928124586995</v>
      </c>
      <c r="Y5892">
        <v>0</v>
      </c>
      <c r="Z5892">
        <v>0</v>
      </c>
      <c r="AA5892">
        <v>0</v>
      </c>
      <c r="AB5892">
        <v>6.0249378998257495</v>
      </c>
      <c r="AC5892">
        <v>0</v>
      </c>
      <c r="AD5892">
        <v>0</v>
      </c>
      <c r="AE5892">
        <v>43.354219145695701</v>
      </c>
    </row>
    <row r="5893" spans="1:31" x14ac:dyDescent="0.25">
      <c r="A5893">
        <v>2393171</v>
      </c>
      <c r="B5893">
        <v>1</v>
      </c>
      <c r="C5893" t="s">
        <v>80</v>
      </c>
      <c r="D5893" t="s">
        <v>94</v>
      </c>
      <c r="E5893" t="s">
        <v>157</v>
      </c>
      <c r="F5893" t="s">
        <v>16912</v>
      </c>
      <c r="G5893" t="s">
        <v>254</v>
      </c>
      <c r="H5893" t="s">
        <v>135</v>
      </c>
      <c r="I5893" t="s">
        <v>136</v>
      </c>
      <c r="J5893" t="s">
        <v>137</v>
      </c>
      <c r="K5893" t="s">
        <v>163</v>
      </c>
      <c r="L5893" t="s">
        <v>16913</v>
      </c>
      <c r="M5893" t="s">
        <v>16914</v>
      </c>
      <c r="N5893">
        <v>0.94055555499999999</v>
      </c>
      <c r="O5893">
        <v>0</v>
      </c>
      <c r="P5893">
        <v>27</v>
      </c>
      <c r="Q5893">
        <v>0</v>
      </c>
      <c r="R5893">
        <v>1</v>
      </c>
      <c r="S5893">
        <v>0</v>
      </c>
      <c r="T5893">
        <v>2</v>
      </c>
      <c r="U5893">
        <v>0</v>
      </c>
      <c r="V5893">
        <v>0</v>
      </c>
      <c r="W5893">
        <v>0</v>
      </c>
      <c r="X5893">
        <v>4.0022615511718396</v>
      </c>
      <c r="Y5893">
        <v>0</v>
      </c>
      <c r="Z5893">
        <v>0.1946156302262867</v>
      </c>
      <c r="AA5893">
        <v>0</v>
      </c>
      <c r="AB5893">
        <v>0.21377188252420001</v>
      </c>
      <c r="AC5893">
        <v>0</v>
      </c>
      <c r="AD5893">
        <v>0</v>
      </c>
      <c r="AE5893">
        <v>4.4106490639223264</v>
      </c>
    </row>
    <row r="5894" spans="1:31" x14ac:dyDescent="0.25">
      <c r="A5894">
        <v>2393177</v>
      </c>
      <c r="B5894">
        <v>1</v>
      </c>
      <c r="C5894" t="s">
        <v>80</v>
      </c>
      <c r="D5894" t="s">
        <v>94</v>
      </c>
      <c r="E5894" t="s">
        <v>279</v>
      </c>
      <c r="F5894" t="s">
        <v>16915</v>
      </c>
      <c r="G5894" t="s">
        <v>162</v>
      </c>
      <c r="H5894" t="s">
        <v>143</v>
      </c>
      <c r="I5894" t="s">
        <v>136</v>
      </c>
      <c r="J5894" t="s">
        <v>137</v>
      </c>
      <c r="K5894" t="s">
        <v>163</v>
      </c>
      <c r="L5894" t="s">
        <v>16916</v>
      </c>
      <c r="M5894" t="s">
        <v>16917</v>
      </c>
      <c r="N5894">
        <v>0.86583333299999998</v>
      </c>
      <c r="O5894">
        <v>2</v>
      </c>
      <c r="P5894">
        <v>0</v>
      </c>
      <c r="Q5894">
        <v>31</v>
      </c>
      <c r="R5894">
        <v>0</v>
      </c>
      <c r="S5894">
        <v>5</v>
      </c>
      <c r="T5894">
        <v>0</v>
      </c>
      <c r="U5894">
        <v>0</v>
      </c>
      <c r="V5894">
        <v>0</v>
      </c>
      <c r="W5894">
        <v>1.0580743528718</v>
      </c>
      <c r="X5894">
        <v>0</v>
      </c>
      <c r="Y5894">
        <v>18.01004174870484</v>
      </c>
      <c r="Z5894">
        <v>0</v>
      </c>
      <c r="AA5894">
        <v>5.7451711429273278</v>
      </c>
      <c r="AB5894">
        <v>0</v>
      </c>
      <c r="AC5894">
        <v>0</v>
      </c>
      <c r="AD5894">
        <v>0</v>
      </c>
      <c r="AE5894">
        <v>24.813287244503968</v>
      </c>
    </row>
    <row r="5895" spans="1:31" x14ac:dyDescent="0.25">
      <c r="A5895">
        <v>2393197</v>
      </c>
      <c r="B5895">
        <v>1</v>
      </c>
      <c r="C5895" t="s">
        <v>80</v>
      </c>
      <c r="D5895" t="s">
        <v>105</v>
      </c>
      <c r="E5895" t="s">
        <v>157</v>
      </c>
      <c r="F5895" t="s">
        <v>16918</v>
      </c>
      <c r="G5895" t="s">
        <v>254</v>
      </c>
      <c r="H5895" t="s">
        <v>135</v>
      </c>
      <c r="I5895" t="s">
        <v>136</v>
      </c>
      <c r="J5895" t="s">
        <v>137</v>
      </c>
      <c r="K5895" t="s">
        <v>163</v>
      </c>
      <c r="L5895" t="s">
        <v>16919</v>
      </c>
      <c r="M5895" t="s">
        <v>16920</v>
      </c>
      <c r="N5895">
        <v>0.53472222199999997</v>
      </c>
      <c r="O5895">
        <v>0</v>
      </c>
      <c r="P5895">
        <v>3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0.36662974367737672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0.36662974367737672</v>
      </c>
    </row>
    <row r="5896" spans="1:31" x14ac:dyDescent="0.25">
      <c r="A5896">
        <v>2393205</v>
      </c>
      <c r="B5896">
        <v>1</v>
      </c>
      <c r="C5896" t="s">
        <v>80</v>
      </c>
      <c r="D5896" t="s">
        <v>99</v>
      </c>
      <c r="E5896" t="s">
        <v>141</v>
      </c>
      <c r="F5896" t="s">
        <v>16921</v>
      </c>
      <c r="G5896" t="s">
        <v>206</v>
      </c>
      <c r="H5896" t="s">
        <v>143</v>
      </c>
      <c r="I5896" t="s">
        <v>136</v>
      </c>
      <c r="J5896" t="s">
        <v>137</v>
      </c>
      <c r="K5896" t="s">
        <v>163</v>
      </c>
      <c r="L5896" t="s">
        <v>16922</v>
      </c>
      <c r="M5896" t="s">
        <v>16923</v>
      </c>
      <c r="N5896">
        <v>1.3166666659999999</v>
      </c>
      <c r="O5896">
        <v>0</v>
      </c>
      <c r="P5896">
        <v>150</v>
      </c>
      <c r="Q5896">
        <v>0</v>
      </c>
      <c r="R5896">
        <v>0</v>
      </c>
      <c r="S5896">
        <v>0</v>
      </c>
      <c r="T5896">
        <v>9</v>
      </c>
      <c r="U5896">
        <v>0</v>
      </c>
      <c r="V5896">
        <v>0</v>
      </c>
      <c r="W5896">
        <v>0</v>
      </c>
      <c r="X5896">
        <v>35.728360801804939</v>
      </c>
      <c r="Y5896">
        <v>0</v>
      </c>
      <c r="Z5896">
        <v>0</v>
      </c>
      <c r="AA5896">
        <v>0</v>
      </c>
      <c r="AB5896">
        <v>14.941054295790444</v>
      </c>
      <c r="AC5896">
        <v>0</v>
      </c>
      <c r="AD5896">
        <v>0</v>
      </c>
      <c r="AE5896">
        <v>50.669415097595383</v>
      </c>
    </row>
    <row r="5897" spans="1:31" x14ac:dyDescent="0.25">
      <c r="A5897">
        <v>2393208</v>
      </c>
      <c r="B5897">
        <v>1</v>
      </c>
      <c r="C5897" t="s">
        <v>80</v>
      </c>
      <c r="D5897" t="s">
        <v>93</v>
      </c>
      <c r="E5897" t="s">
        <v>141</v>
      </c>
      <c r="F5897" t="s">
        <v>16924</v>
      </c>
      <c r="G5897" t="s">
        <v>235</v>
      </c>
      <c r="H5897" t="s">
        <v>143</v>
      </c>
      <c r="I5897" t="s">
        <v>136</v>
      </c>
      <c r="J5897" t="s">
        <v>3</v>
      </c>
      <c r="K5897" t="s">
        <v>163</v>
      </c>
      <c r="L5897" t="s">
        <v>16925</v>
      </c>
      <c r="M5897" t="s">
        <v>16926</v>
      </c>
      <c r="N5897">
        <v>2.684722222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57</v>
      </c>
      <c r="U5897">
        <v>0</v>
      </c>
      <c r="V5897">
        <v>1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324.74729954073462</v>
      </c>
      <c r="AC5897">
        <v>0</v>
      </c>
      <c r="AD5897">
        <v>37.816929411611873</v>
      </c>
      <c r="AE5897">
        <v>362.56422895234647</v>
      </c>
    </row>
    <row r="5898" spans="1:31" x14ac:dyDescent="0.25">
      <c r="A5898">
        <v>2393209</v>
      </c>
      <c r="B5898">
        <v>1</v>
      </c>
      <c r="C5898" t="s">
        <v>81</v>
      </c>
      <c r="D5898" t="s">
        <v>127</v>
      </c>
      <c r="E5898" t="s">
        <v>132</v>
      </c>
      <c r="F5898" t="s">
        <v>16927</v>
      </c>
      <c r="G5898" t="s">
        <v>187</v>
      </c>
      <c r="H5898" t="s">
        <v>135</v>
      </c>
      <c r="I5898" t="s">
        <v>136</v>
      </c>
      <c r="J5898" t="s">
        <v>137</v>
      </c>
      <c r="K5898" t="s">
        <v>163</v>
      </c>
      <c r="L5898" t="s">
        <v>16928</v>
      </c>
      <c r="M5898" t="s">
        <v>16929</v>
      </c>
      <c r="N5898">
        <v>1.2813888879999999</v>
      </c>
      <c r="O5898">
        <v>0</v>
      </c>
      <c r="P5898">
        <v>147</v>
      </c>
      <c r="Q5898">
        <v>0</v>
      </c>
      <c r="R5898">
        <v>1</v>
      </c>
      <c r="S5898">
        <v>0</v>
      </c>
      <c r="T5898">
        <v>23</v>
      </c>
      <c r="U5898">
        <v>0</v>
      </c>
      <c r="V5898">
        <v>0</v>
      </c>
      <c r="W5898">
        <v>0</v>
      </c>
      <c r="X5898">
        <v>33.774110560765251</v>
      </c>
      <c r="Y5898">
        <v>0</v>
      </c>
      <c r="Z5898">
        <v>1.0302169174255544</v>
      </c>
      <c r="AA5898">
        <v>0</v>
      </c>
      <c r="AB5898">
        <v>20.84254885436485</v>
      </c>
      <c r="AC5898">
        <v>0</v>
      </c>
      <c r="AD5898">
        <v>0</v>
      </c>
      <c r="AE5898">
        <v>55.646876332555657</v>
      </c>
    </row>
    <row r="5899" spans="1:31" x14ac:dyDescent="0.25">
      <c r="A5899">
        <v>2393210</v>
      </c>
      <c r="B5899">
        <v>1</v>
      </c>
      <c r="C5899" t="s">
        <v>80</v>
      </c>
      <c r="D5899" t="s">
        <v>85</v>
      </c>
      <c r="E5899" t="s">
        <v>181</v>
      </c>
      <c r="F5899" t="s">
        <v>16930</v>
      </c>
      <c r="G5899" t="s">
        <v>183</v>
      </c>
      <c r="H5899" t="s">
        <v>135</v>
      </c>
      <c r="I5899" t="s">
        <v>136</v>
      </c>
      <c r="J5899" t="s">
        <v>137</v>
      </c>
      <c r="K5899" t="s">
        <v>163</v>
      </c>
      <c r="L5899" t="s">
        <v>16931</v>
      </c>
      <c r="M5899" t="s">
        <v>16932</v>
      </c>
      <c r="N5899">
        <v>1.0352777769999999</v>
      </c>
      <c r="O5899">
        <v>0</v>
      </c>
      <c r="P5899">
        <v>10</v>
      </c>
      <c r="Q5899">
        <v>0</v>
      </c>
      <c r="R5899">
        <v>0</v>
      </c>
      <c r="S5899">
        <v>0</v>
      </c>
      <c r="T5899">
        <v>4</v>
      </c>
      <c r="U5899">
        <v>0</v>
      </c>
      <c r="V5899">
        <v>0</v>
      </c>
      <c r="W5899">
        <v>0</v>
      </c>
      <c r="X5899">
        <v>2.2827396927665107</v>
      </c>
      <c r="Y5899">
        <v>0</v>
      </c>
      <c r="Z5899">
        <v>0</v>
      </c>
      <c r="AA5899">
        <v>0</v>
      </c>
      <c r="AB5899">
        <v>2.443997941497178</v>
      </c>
      <c r="AC5899">
        <v>0</v>
      </c>
      <c r="AD5899">
        <v>0</v>
      </c>
      <c r="AE5899">
        <v>4.7267376342636886</v>
      </c>
    </row>
    <row r="5900" spans="1:31" x14ac:dyDescent="0.25">
      <c r="A5900">
        <v>2393211</v>
      </c>
      <c r="B5900">
        <v>1</v>
      </c>
      <c r="C5900" t="s">
        <v>80</v>
      </c>
      <c r="D5900" t="s">
        <v>105</v>
      </c>
      <c r="E5900" t="s">
        <v>141</v>
      </c>
      <c r="F5900" t="s">
        <v>16933</v>
      </c>
      <c r="G5900" t="s">
        <v>206</v>
      </c>
      <c r="H5900" t="s">
        <v>143</v>
      </c>
      <c r="I5900" t="s">
        <v>136</v>
      </c>
      <c r="J5900" t="s">
        <v>137</v>
      </c>
      <c r="K5900" t="s">
        <v>163</v>
      </c>
      <c r="L5900" t="s">
        <v>16934</v>
      </c>
      <c r="M5900" t="s">
        <v>16935</v>
      </c>
      <c r="N5900">
        <v>5.7352777770000003</v>
      </c>
      <c r="O5900">
        <v>6</v>
      </c>
      <c r="P5900">
        <v>1</v>
      </c>
      <c r="Q5900">
        <v>10</v>
      </c>
      <c r="R5900">
        <v>0</v>
      </c>
      <c r="S5900">
        <v>1</v>
      </c>
      <c r="T5900">
        <v>0</v>
      </c>
      <c r="U5900">
        <v>0</v>
      </c>
      <c r="V5900">
        <v>0</v>
      </c>
      <c r="W5900">
        <v>18.271227941990055</v>
      </c>
      <c r="X5900">
        <v>1.9745224204702732</v>
      </c>
      <c r="Y5900">
        <v>23.635609824217671</v>
      </c>
      <c r="Z5900">
        <v>0</v>
      </c>
      <c r="AA5900">
        <v>7.0184310246880912</v>
      </c>
      <c r="AB5900">
        <v>0</v>
      </c>
      <c r="AC5900">
        <v>0</v>
      </c>
      <c r="AD5900">
        <v>0</v>
      </c>
      <c r="AE5900">
        <v>50.899791211366086</v>
      </c>
    </row>
    <row r="5901" spans="1:31" x14ac:dyDescent="0.25">
      <c r="A5901">
        <v>2393212</v>
      </c>
      <c r="B5901">
        <v>1</v>
      </c>
      <c r="C5901" t="s">
        <v>80</v>
      </c>
      <c r="D5901" t="s">
        <v>93</v>
      </c>
      <c r="E5901" t="s">
        <v>132</v>
      </c>
      <c r="F5901" t="s">
        <v>16936</v>
      </c>
      <c r="G5901" t="s">
        <v>527</v>
      </c>
      <c r="H5901" t="s">
        <v>135</v>
      </c>
      <c r="I5901" t="s">
        <v>136</v>
      </c>
      <c r="J5901" t="s">
        <v>137</v>
      </c>
      <c r="K5901" t="s">
        <v>163</v>
      </c>
      <c r="L5901" t="s">
        <v>16937</v>
      </c>
      <c r="M5901" t="s">
        <v>16938</v>
      </c>
      <c r="N5901">
        <v>0.23166666599999999</v>
      </c>
      <c r="O5901">
        <v>0</v>
      </c>
      <c r="P5901">
        <v>5</v>
      </c>
      <c r="Q5901">
        <v>0</v>
      </c>
      <c r="R5901">
        <v>2</v>
      </c>
      <c r="S5901">
        <v>0</v>
      </c>
      <c r="T5901">
        <v>12</v>
      </c>
      <c r="U5901">
        <v>0</v>
      </c>
      <c r="V5901">
        <v>0</v>
      </c>
      <c r="W5901">
        <v>0</v>
      </c>
      <c r="X5901">
        <v>1.1575015898185601</v>
      </c>
      <c r="Y5901">
        <v>0</v>
      </c>
      <c r="Z5901">
        <v>3.4649902508703333E-2</v>
      </c>
      <c r="AA5901">
        <v>0</v>
      </c>
      <c r="AB5901">
        <v>2.7026011950906002</v>
      </c>
      <c r="AC5901">
        <v>0</v>
      </c>
      <c r="AD5901">
        <v>0</v>
      </c>
      <c r="AE5901">
        <v>3.8947526874178635</v>
      </c>
    </row>
    <row r="5902" spans="1:31" x14ac:dyDescent="0.25">
      <c r="A5902">
        <v>2393215</v>
      </c>
      <c r="B5902">
        <v>1</v>
      </c>
      <c r="C5902" t="s">
        <v>80</v>
      </c>
      <c r="D5902" t="s">
        <v>104</v>
      </c>
      <c r="E5902" t="s">
        <v>153</v>
      </c>
      <c r="F5902" t="s">
        <v>16939</v>
      </c>
      <c r="G5902" t="s">
        <v>162</v>
      </c>
      <c r="H5902" t="s">
        <v>143</v>
      </c>
      <c r="I5902" t="s">
        <v>136</v>
      </c>
      <c r="J5902" t="s">
        <v>137</v>
      </c>
      <c r="K5902" t="s">
        <v>163</v>
      </c>
      <c r="L5902" t="s">
        <v>16940</v>
      </c>
      <c r="M5902" t="s">
        <v>16941</v>
      </c>
      <c r="N5902">
        <v>0.57972222200000001</v>
      </c>
      <c r="O5902">
        <v>9</v>
      </c>
      <c r="P5902">
        <v>5523</v>
      </c>
      <c r="Q5902">
        <v>8</v>
      </c>
      <c r="R5902">
        <v>47</v>
      </c>
      <c r="S5902">
        <v>3</v>
      </c>
      <c r="T5902">
        <v>495</v>
      </c>
      <c r="U5902">
        <v>1</v>
      </c>
      <c r="V5902">
        <v>2</v>
      </c>
      <c r="W5902">
        <v>10.274014668464451</v>
      </c>
      <c r="X5902">
        <v>658.66541155908214</v>
      </c>
      <c r="Y5902">
        <v>2.4853272485305937</v>
      </c>
      <c r="Z5902">
        <v>5.7889735778120865</v>
      </c>
      <c r="AA5902">
        <v>13.529688072885614</v>
      </c>
      <c r="AB5902">
        <v>279.9385300235972</v>
      </c>
      <c r="AC5902">
        <v>74.407904452103395</v>
      </c>
      <c r="AD5902">
        <v>6.8534475307858456</v>
      </c>
      <c r="AE5902">
        <v>1051.9432971332612</v>
      </c>
    </row>
    <row r="5903" spans="1:31" x14ac:dyDescent="0.25">
      <c r="A5903">
        <v>2393216</v>
      </c>
      <c r="B5903">
        <v>1</v>
      </c>
      <c r="C5903" t="s">
        <v>80</v>
      </c>
      <c r="D5903" t="s">
        <v>104</v>
      </c>
      <c r="E5903" t="s">
        <v>153</v>
      </c>
      <c r="F5903" t="s">
        <v>10364</v>
      </c>
      <c r="G5903" t="s">
        <v>162</v>
      </c>
      <c r="H5903" t="s">
        <v>143</v>
      </c>
      <c r="I5903" t="s">
        <v>136</v>
      </c>
      <c r="J5903" t="s">
        <v>137</v>
      </c>
      <c r="K5903" t="s">
        <v>163</v>
      </c>
      <c r="L5903" t="s">
        <v>16942</v>
      </c>
      <c r="M5903" t="s">
        <v>16943</v>
      </c>
      <c r="N5903">
        <v>0.33444444400000001</v>
      </c>
      <c r="O5903">
        <v>0</v>
      </c>
      <c r="P5903">
        <v>10</v>
      </c>
      <c r="Q5903">
        <v>0</v>
      </c>
      <c r="R5903">
        <v>9</v>
      </c>
      <c r="S5903">
        <v>3</v>
      </c>
      <c r="T5903">
        <v>21</v>
      </c>
      <c r="U5903">
        <v>5</v>
      </c>
      <c r="V5903">
        <v>0</v>
      </c>
      <c r="W5903">
        <v>0</v>
      </c>
      <c r="X5903">
        <v>0.39226072585224003</v>
      </c>
      <c r="Y5903">
        <v>0</v>
      </c>
      <c r="Z5903">
        <v>0.77324003257671337</v>
      </c>
      <c r="AA5903">
        <v>4.5792506544423954</v>
      </c>
      <c r="AB5903">
        <v>3.4891689850898384</v>
      </c>
      <c r="AC5903">
        <v>233.91251398282992</v>
      </c>
      <c r="AD5903">
        <v>0</v>
      </c>
      <c r="AE5903">
        <v>243.14643438079111</v>
      </c>
    </row>
    <row r="5904" spans="1:31" x14ac:dyDescent="0.25">
      <c r="A5904">
        <v>2393228</v>
      </c>
      <c r="B5904">
        <v>1</v>
      </c>
      <c r="C5904" t="s">
        <v>80</v>
      </c>
      <c r="D5904" t="s">
        <v>87</v>
      </c>
      <c r="E5904" t="s">
        <v>181</v>
      </c>
      <c r="F5904" t="s">
        <v>16944</v>
      </c>
      <c r="G5904" t="s">
        <v>183</v>
      </c>
      <c r="H5904" t="s">
        <v>135</v>
      </c>
      <c r="I5904" t="s">
        <v>136</v>
      </c>
      <c r="J5904" t="s">
        <v>137</v>
      </c>
      <c r="K5904" t="s">
        <v>163</v>
      </c>
      <c r="L5904" t="s">
        <v>16945</v>
      </c>
      <c r="M5904" t="s">
        <v>16946</v>
      </c>
      <c r="N5904">
        <v>1.141388888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0.48839661304578141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0.48839661304578141</v>
      </c>
    </row>
    <row r="5905" spans="1:31" x14ac:dyDescent="0.25">
      <c r="A5905">
        <v>2393230</v>
      </c>
      <c r="B5905">
        <v>1</v>
      </c>
      <c r="C5905" t="s">
        <v>80</v>
      </c>
      <c r="D5905" t="s">
        <v>96</v>
      </c>
      <c r="E5905" t="s">
        <v>181</v>
      </c>
      <c r="F5905" t="s">
        <v>16947</v>
      </c>
      <c r="G5905" t="s">
        <v>231</v>
      </c>
      <c r="H5905" t="s">
        <v>135</v>
      </c>
      <c r="I5905" t="s">
        <v>136</v>
      </c>
      <c r="J5905" t="s">
        <v>137</v>
      </c>
      <c r="K5905" t="s">
        <v>163</v>
      </c>
      <c r="L5905" t="s">
        <v>16948</v>
      </c>
      <c r="M5905" t="s">
        <v>16949</v>
      </c>
      <c r="N5905">
        <v>1.7030555549999999</v>
      </c>
      <c r="O5905">
        <v>0</v>
      </c>
      <c r="P5905">
        <v>2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1.9091757466524948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1.9091757466524948</v>
      </c>
    </row>
    <row r="5906" spans="1:31" x14ac:dyDescent="0.25">
      <c r="A5906">
        <v>2393234</v>
      </c>
      <c r="B5906">
        <v>1</v>
      </c>
      <c r="C5906" t="s">
        <v>80</v>
      </c>
      <c r="D5906" t="s">
        <v>101</v>
      </c>
      <c r="E5906" t="s">
        <v>157</v>
      </c>
      <c r="F5906" t="s">
        <v>16950</v>
      </c>
      <c r="G5906" t="s">
        <v>254</v>
      </c>
      <c r="H5906" t="s">
        <v>135</v>
      </c>
      <c r="I5906" t="s">
        <v>136</v>
      </c>
      <c r="J5906" t="s">
        <v>137</v>
      </c>
      <c r="K5906" t="s">
        <v>163</v>
      </c>
      <c r="L5906" t="s">
        <v>16951</v>
      </c>
      <c r="M5906" t="s">
        <v>16952</v>
      </c>
      <c r="N5906">
        <v>1.354166666</v>
      </c>
      <c r="O5906">
        <v>0</v>
      </c>
      <c r="P5906">
        <v>138</v>
      </c>
      <c r="Q5906">
        <v>0</v>
      </c>
      <c r="R5906">
        <v>0</v>
      </c>
      <c r="S5906">
        <v>0</v>
      </c>
      <c r="T5906">
        <v>6</v>
      </c>
      <c r="U5906">
        <v>0</v>
      </c>
      <c r="V5906">
        <v>0</v>
      </c>
      <c r="W5906">
        <v>0</v>
      </c>
      <c r="X5906">
        <v>26.036419690788573</v>
      </c>
      <c r="Y5906">
        <v>0</v>
      </c>
      <c r="Z5906">
        <v>0</v>
      </c>
      <c r="AA5906">
        <v>0</v>
      </c>
      <c r="AB5906">
        <v>1.2144095931952996</v>
      </c>
      <c r="AC5906">
        <v>0</v>
      </c>
      <c r="AD5906">
        <v>0</v>
      </c>
      <c r="AE5906">
        <v>27.250829283983872</v>
      </c>
    </row>
    <row r="5907" spans="1:31" x14ac:dyDescent="0.25">
      <c r="A5907">
        <v>2393235</v>
      </c>
      <c r="B5907">
        <v>1</v>
      </c>
      <c r="C5907" t="s">
        <v>80</v>
      </c>
      <c r="D5907" t="s">
        <v>89</v>
      </c>
      <c r="E5907" t="s">
        <v>132</v>
      </c>
      <c r="F5907" t="s">
        <v>16953</v>
      </c>
      <c r="G5907" t="s">
        <v>187</v>
      </c>
      <c r="H5907" t="s">
        <v>135</v>
      </c>
      <c r="I5907" t="s">
        <v>136</v>
      </c>
      <c r="J5907" t="s">
        <v>137</v>
      </c>
      <c r="K5907" t="s">
        <v>163</v>
      </c>
      <c r="L5907" t="s">
        <v>16954</v>
      </c>
      <c r="M5907" t="s">
        <v>16955</v>
      </c>
      <c r="N5907">
        <v>0.50444444399999999</v>
      </c>
      <c r="O5907">
        <v>0</v>
      </c>
      <c r="P5907">
        <v>489</v>
      </c>
      <c r="Q5907">
        <v>0</v>
      </c>
      <c r="R5907">
        <v>7</v>
      </c>
      <c r="S5907">
        <v>0</v>
      </c>
      <c r="T5907">
        <v>95</v>
      </c>
      <c r="U5907">
        <v>0</v>
      </c>
      <c r="V5907">
        <v>0</v>
      </c>
      <c r="W5907">
        <v>0</v>
      </c>
      <c r="X5907">
        <v>56.370563017677064</v>
      </c>
      <c r="Y5907">
        <v>0</v>
      </c>
      <c r="Z5907">
        <v>0.87913547082188992</v>
      </c>
      <c r="AA5907">
        <v>0</v>
      </c>
      <c r="AB5907">
        <v>74.606631714438223</v>
      </c>
      <c r="AC5907">
        <v>0</v>
      </c>
      <c r="AD5907">
        <v>0</v>
      </c>
      <c r="AE5907">
        <v>131.85633020293719</v>
      </c>
    </row>
    <row r="5908" spans="1:31" x14ac:dyDescent="0.25">
      <c r="A5908">
        <v>2393236</v>
      </c>
      <c r="B5908">
        <v>1</v>
      </c>
      <c r="C5908" t="s">
        <v>80</v>
      </c>
      <c r="D5908" t="s">
        <v>88</v>
      </c>
      <c r="E5908" t="s">
        <v>157</v>
      </c>
      <c r="F5908" t="s">
        <v>16956</v>
      </c>
      <c r="G5908" t="s">
        <v>134</v>
      </c>
      <c r="H5908" t="s">
        <v>135</v>
      </c>
      <c r="I5908" t="s">
        <v>136</v>
      </c>
      <c r="J5908" t="s">
        <v>137</v>
      </c>
      <c r="K5908" t="s">
        <v>138</v>
      </c>
      <c r="L5908" t="s">
        <v>16957</v>
      </c>
      <c r="M5908" t="s">
        <v>16958</v>
      </c>
      <c r="N5908">
        <v>1.241666666</v>
      </c>
      <c r="O5908">
        <v>0</v>
      </c>
      <c r="P5908">
        <v>73</v>
      </c>
      <c r="Q5908">
        <v>0</v>
      </c>
      <c r="R5908">
        <v>0</v>
      </c>
      <c r="S5908">
        <v>0</v>
      </c>
      <c r="T5908">
        <v>10</v>
      </c>
      <c r="U5908">
        <v>0</v>
      </c>
      <c r="V5908">
        <v>0</v>
      </c>
      <c r="W5908">
        <v>0</v>
      </c>
      <c r="X5908">
        <v>19.942145819882914</v>
      </c>
      <c r="Y5908">
        <v>0</v>
      </c>
      <c r="Z5908">
        <v>0</v>
      </c>
      <c r="AA5908">
        <v>0</v>
      </c>
      <c r="AB5908">
        <v>12.242516497391188</v>
      </c>
      <c r="AC5908">
        <v>0</v>
      </c>
      <c r="AD5908">
        <v>0</v>
      </c>
      <c r="AE5908">
        <v>32.184662317274103</v>
      </c>
    </row>
    <row r="5909" spans="1:31" x14ac:dyDescent="0.25">
      <c r="A5909">
        <v>2393240</v>
      </c>
      <c r="B5909">
        <v>1</v>
      </c>
      <c r="C5909" t="s">
        <v>80</v>
      </c>
      <c r="D5909" t="s">
        <v>84</v>
      </c>
      <c r="E5909" t="s">
        <v>157</v>
      </c>
      <c r="F5909" t="s">
        <v>16959</v>
      </c>
      <c r="G5909" t="s">
        <v>147</v>
      </c>
      <c r="H5909" t="s">
        <v>135</v>
      </c>
      <c r="I5909" t="s">
        <v>136</v>
      </c>
      <c r="J5909" t="s">
        <v>137</v>
      </c>
      <c r="K5909" t="s">
        <v>138</v>
      </c>
      <c r="L5909" t="s">
        <v>16960</v>
      </c>
      <c r="M5909" t="s">
        <v>16961</v>
      </c>
      <c r="N5909">
        <v>2.9538888879999998</v>
      </c>
      <c r="O5909">
        <v>0</v>
      </c>
      <c r="P5909">
        <v>143</v>
      </c>
      <c r="Q5909">
        <v>0</v>
      </c>
      <c r="R5909">
        <v>0</v>
      </c>
      <c r="S5909">
        <v>0</v>
      </c>
      <c r="T5909">
        <v>15</v>
      </c>
      <c r="U5909">
        <v>0</v>
      </c>
      <c r="V5909">
        <v>0</v>
      </c>
      <c r="W5909">
        <v>0</v>
      </c>
      <c r="X5909">
        <v>105.88859727972751</v>
      </c>
      <c r="Y5909">
        <v>0</v>
      </c>
      <c r="Z5909">
        <v>0</v>
      </c>
      <c r="AA5909">
        <v>0</v>
      </c>
      <c r="AB5909">
        <v>19.97737931211033</v>
      </c>
      <c r="AC5909">
        <v>0</v>
      </c>
      <c r="AD5909">
        <v>0</v>
      </c>
      <c r="AE5909">
        <v>125.86597659183784</v>
      </c>
    </row>
    <row r="5910" spans="1:31" x14ac:dyDescent="0.25">
      <c r="A5910">
        <v>2393242</v>
      </c>
      <c r="B5910">
        <v>1</v>
      </c>
      <c r="C5910" t="s">
        <v>80</v>
      </c>
      <c r="D5910" t="s">
        <v>84</v>
      </c>
      <c r="E5910" t="s">
        <v>141</v>
      </c>
      <c r="F5910" t="s">
        <v>16962</v>
      </c>
      <c r="G5910" t="s">
        <v>134</v>
      </c>
      <c r="H5910" t="s">
        <v>143</v>
      </c>
      <c r="I5910" t="s">
        <v>136</v>
      </c>
      <c r="J5910" t="s">
        <v>137</v>
      </c>
      <c r="K5910" t="s">
        <v>138</v>
      </c>
      <c r="L5910" t="s">
        <v>16963</v>
      </c>
      <c r="M5910" t="s">
        <v>16964</v>
      </c>
      <c r="N5910">
        <v>5.0102777769999998</v>
      </c>
      <c r="O5910">
        <v>0</v>
      </c>
      <c r="P5910">
        <v>18929</v>
      </c>
      <c r="Q5910">
        <v>0</v>
      </c>
      <c r="R5910">
        <v>0</v>
      </c>
      <c r="S5910">
        <v>3</v>
      </c>
      <c r="T5910">
        <v>3461</v>
      </c>
      <c r="U5910">
        <v>0</v>
      </c>
      <c r="V5910">
        <v>31</v>
      </c>
      <c r="W5910">
        <v>0</v>
      </c>
      <c r="X5910">
        <v>20298.739744650458</v>
      </c>
      <c r="Y5910">
        <v>0</v>
      </c>
      <c r="Z5910">
        <v>0</v>
      </c>
      <c r="AA5910">
        <v>267.76761180031662</v>
      </c>
      <c r="AB5910">
        <v>15989.391691847008</v>
      </c>
      <c r="AC5910">
        <v>0</v>
      </c>
      <c r="AD5910">
        <v>4059.0962941355842</v>
      </c>
      <c r="AE5910">
        <v>40614.995342433365</v>
      </c>
    </row>
    <row r="5911" spans="1:31" x14ac:dyDescent="0.25">
      <c r="A5911">
        <v>2393250</v>
      </c>
      <c r="B5911">
        <v>1</v>
      </c>
      <c r="C5911" t="s">
        <v>80</v>
      </c>
      <c r="D5911" t="s">
        <v>83</v>
      </c>
      <c r="E5911" t="s">
        <v>132</v>
      </c>
      <c r="F5911" t="s">
        <v>16965</v>
      </c>
      <c r="G5911" t="s">
        <v>134</v>
      </c>
      <c r="H5911" t="s">
        <v>135</v>
      </c>
      <c r="I5911" t="s">
        <v>136</v>
      </c>
      <c r="J5911" t="s">
        <v>137</v>
      </c>
      <c r="K5911" t="s">
        <v>138</v>
      </c>
      <c r="L5911" t="s">
        <v>16966</v>
      </c>
      <c r="M5911" t="s">
        <v>16967</v>
      </c>
      <c r="N5911">
        <v>2.5902777769999998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242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846.11295674356279</v>
      </c>
      <c r="AC5911">
        <v>0</v>
      </c>
      <c r="AD5911">
        <v>0</v>
      </c>
      <c r="AE5911">
        <v>846.11295674356279</v>
      </c>
    </row>
    <row r="5912" spans="1:31" x14ac:dyDescent="0.25">
      <c r="A5912">
        <v>2393252</v>
      </c>
      <c r="B5912">
        <v>1</v>
      </c>
      <c r="C5912" t="s">
        <v>80</v>
      </c>
      <c r="D5912" t="s">
        <v>95</v>
      </c>
      <c r="E5912" t="s">
        <v>153</v>
      </c>
      <c r="F5912" t="s">
        <v>1847</v>
      </c>
      <c r="G5912" t="s">
        <v>162</v>
      </c>
      <c r="H5912" t="s">
        <v>143</v>
      </c>
      <c r="I5912" t="s">
        <v>136</v>
      </c>
      <c r="J5912" t="s">
        <v>137</v>
      </c>
      <c r="K5912" t="s">
        <v>163</v>
      </c>
      <c r="L5912" t="s">
        <v>16968</v>
      </c>
      <c r="M5912" t="s">
        <v>16969</v>
      </c>
      <c r="N5912">
        <v>1.0863888880000001</v>
      </c>
      <c r="O5912">
        <v>0</v>
      </c>
      <c r="P5912">
        <v>97</v>
      </c>
      <c r="Q5912">
        <v>0</v>
      </c>
      <c r="R5912">
        <v>0</v>
      </c>
      <c r="S5912">
        <v>7</v>
      </c>
      <c r="T5912">
        <v>8</v>
      </c>
      <c r="U5912">
        <v>3</v>
      </c>
      <c r="V5912">
        <v>0</v>
      </c>
      <c r="W5912">
        <v>0</v>
      </c>
      <c r="X5912">
        <v>29.640048902346766</v>
      </c>
      <c r="Y5912">
        <v>0</v>
      </c>
      <c r="Z5912">
        <v>0</v>
      </c>
      <c r="AA5912">
        <v>100.05674482057583</v>
      </c>
      <c r="AB5912">
        <v>8.6474141598763801</v>
      </c>
      <c r="AC5912">
        <v>530.143958288573</v>
      </c>
      <c r="AD5912">
        <v>0</v>
      </c>
      <c r="AE5912">
        <v>668.48816617137197</v>
      </c>
    </row>
    <row r="5913" spans="1:31" x14ac:dyDescent="0.25">
      <c r="A5913">
        <v>2393254</v>
      </c>
      <c r="B5913">
        <v>1</v>
      </c>
      <c r="C5913" t="s">
        <v>80</v>
      </c>
      <c r="D5913" t="s">
        <v>90</v>
      </c>
      <c r="E5913" t="s">
        <v>132</v>
      </c>
      <c r="F5913" t="s">
        <v>16970</v>
      </c>
      <c r="G5913" t="s">
        <v>178</v>
      </c>
      <c r="H5913" t="s">
        <v>135</v>
      </c>
      <c r="I5913" t="s">
        <v>136</v>
      </c>
      <c r="J5913" t="s">
        <v>137</v>
      </c>
      <c r="K5913" t="s">
        <v>163</v>
      </c>
      <c r="L5913" t="s">
        <v>16971</v>
      </c>
      <c r="M5913" t="s">
        <v>16972</v>
      </c>
      <c r="N5913">
        <v>3.338055555</v>
      </c>
      <c r="O5913">
        <v>0</v>
      </c>
      <c r="P5913">
        <v>29</v>
      </c>
      <c r="Q5913">
        <v>0</v>
      </c>
      <c r="R5913">
        <v>0</v>
      </c>
      <c r="S5913">
        <v>0</v>
      </c>
      <c r="T5913">
        <v>174</v>
      </c>
      <c r="U5913">
        <v>0</v>
      </c>
      <c r="V5913">
        <v>2</v>
      </c>
      <c r="W5913">
        <v>0</v>
      </c>
      <c r="X5913">
        <v>21.023379951386058</v>
      </c>
      <c r="Y5913">
        <v>0</v>
      </c>
      <c r="Z5913">
        <v>0</v>
      </c>
      <c r="AA5913">
        <v>0</v>
      </c>
      <c r="AB5913">
        <v>1401.4567968025897</v>
      </c>
      <c r="AC5913">
        <v>0</v>
      </c>
      <c r="AD5913">
        <v>31.401247372409749</v>
      </c>
      <c r="AE5913">
        <v>1453.8814241263854</v>
      </c>
    </row>
    <row r="5914" spans="1:31" x14ac:dyDescent="0.25">
      <c r="A5914">
        <v>2393257</v>
      </c>
      <c r="B5914">
        <v>1</v>
      </c>
      <c r="C5914" t="s">
        <v>80</v>
      </c>
      <c r="D5914" t="s">
        <v>93</v>
      </c>
      <c r="E5914" t="s">
        <v>181</v>
      </c>
      <c r="F5914" t="s">
        <v>16973</v>
      </c>
      <c r="G5914" t="s">
        <v>224</v>
      </c>
      <c r="H5914" t="s">
        <v>135</v>
      </c>
      <c r="I5914" t="s">
        <v>136</v>
      </c>
      <c r="J5914" t="s">
        <v>137</v>
      </c>
      <c r="K5914" t="s">
        <v>163</v>
      </c>
      <c r="L5914" t="s">
        <v>16974</v>
      </c>
      <c r="M5914" t="s">
        <v>16975</v>
      </c>
      <c r="N5914">
        <v>0.47388888800000001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0.10866252355378336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0.10866252355378336</v>
      </c>
    </row>
    <row r="5915" spans="1:31" x14ac:dyDescent="0.25">
      <c r="A5915">
        <v>2393276</v>
      </c>
      <c r="B5915">
        <v>1</v>
      </c>
      <c r="C5915" t="s">
        <v>80</v>
      </c>
      <c r="D5915" t="s">
        <v>93</v>
      </c>
      <c r="E5915" t="s">
        <v>157</v>
      </c>
      <c r="F5915" t="s">
        <v>6446</v>
      </c>
      <c r="G5915" t="s">
        <v>272</v>
      </c>
      <c r="H5915" t="s">
        <v>135</v>
      </c>
      <c r="I5915" t="s">
        <v>136</v>
      </c>
      <c r="J5915" t="s">
        <v>137</v>
      </c>
      <c r="K5915" t="s">
        <v>163</v>
      </c>
      <c r="L5915" t="s">
        <v>16976</v>
      </c>
      <c r="M5915" t="s">
        <v>16977</v>
      </c>
      <c r="N5915">
        <v>2.3658333329999999</v>
      </c>
      <c r="O5915">
        <v>0</v>
      </c>
      <c r="P5915">
        <v>1</v>
      </c>
      <c r="Q5915">
        <v>0</v>
      </c>
      <c r="R5915">
        <v>1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0.59206619607014999</v>
      </c>
      <c r="Y5915">
        <v>0</v>
      </c>
      <c r="Z5915">
        <v>9.1243146372785251</v>
      </c>
      <c r="AA5915">
        <v>0</v>
      </c>
      <c r="AB5915">
        <v>0</v>
      </c>
      <c r="AC5915">
        <v>0</v>
      </c>
      <c r="AD5915">
        <v>0</v>
      </c>
      <c r="AE5915">
        <v>9.7163808333486745</v>
      </c>
    </row>
    <row r="5916" spans="1:31" x14ac:dyDescent="0.25">
      <c r="A5916">
        <v>2393277</v>
      </c>
      <c r="B5916">
        <v>1</v>
      </c>
      <c r="C5916" t="s">
        <v>80</v>
      </c>
      <c r="D5916" t="s">
        <v>84</v>
      </c>
      <c r="E5916" t="s">
        <v>132</v>
      </c>
      <c r="F5916" t="s">
        <v>16978</v>
      </c>
      <c r="G5916" t="s">
        <v>134</v>
      </c>
      <c r="H5916" t="s">
        <v>135</v>
      </c>
      <c r="I5916" t="s">
        <v>136</v>
      </c>
      <c r="J5916" t="s">
        <v>137</v>
      </c>
      <c r="K5916" t="s">
        <v>138</v>
      </c>
      <c r="L5916" t="s">
        <v>16979</v>
      </c>
      <c r="M5916" t="s">
        <v>16980</v>
      </c>
      <c r="N5916">
        <v>2.5222222219999999</v>
      </c>
      <c r="O5916">
        <v>0</v>
      </c>
      <c r="P5916">
        <v>1133</v>
      </c>
      <c r="Q5916">
        <v>0</v>
      </c>
      <c r="R5916">
        <v>0</v>
      </c>
      <c r="S5916">
        <v>0</v>
      </c>
      <c r="T5916">
        <v>96</v>
      </c>
      <c r="U5916">
        <v>0</v>
      </c>
      <c r="V5916">
        <v>0</v>
      </c>
      <c r="W5916">
        <v>0</v>
      </c>
      <c r="X5916">
        <v>570.29163604548899</v>
      </c>
      <c r="Y5916">
        <v>0</v>
      </c>
      <c r="Z5916">
        <v>0</v>
      </c>
      <c r="AA5916">
        <v>0</v>
      </c>
      <c r="AB5916">
        <v>414.92363408498323</v>
      </c>
      <c r="AC5916">
        <v>0</v>
      </c>
      <c r="AD5916">
        <v>0</v>
      </c>
      <c r="AE5916">
        <v>985.21527013047216</v>
      </c>
    </row>
    <row r="5917" spans="1:31" x14ac:dyDescent="0.25">
      <c r="A5917">
        <v>2393285</v>
      </c>
      <c r="B5917">
        <v>1</v>
      </c>
      <c r="C5917" t="s">
        <v>80</v>
      </c>
      <c r="D5917" t="s">
        <v>84</v>
      </c>
      <c r="E5917" t="s">
        <v>132</v>
      </c>
      <c r="F5917" t="s">
        <v>16981</v>
      </c>
      <c r="G5917" t="s">
        <v>134</v>
      </c>
      <c r="H5917" t="s">
        <v>135</v>
      </c>
      <c r="I5917" t="s">
        <v>136</v>
      </c>
      <c r="J5917" t="s">
        <v>137</v>
      </c>
      <c r="K5917" t="s">
        <v>138</v>
      </c>
      <c r="L5917" t="s">
        <v>16982</v>
      </c>
      <c r="M5917" t="s">
        <v>16983</v>
      </c>
      <c r="N5917">
        <v>3.0508333329999999</v>
      </c>
      <c r="O5917">
        <v>0</v>
      </c>
      <c r="P5917">
        <v>1040</v>
      </c>
      <c r="Q5917">
        <v>0</v>
      </c>
      <c r="R5917">
        <v>0</v>
      </c>
      <c r="S5917">
        <v>0</v>
      </c>
      <c r="T5917">
        <v>60</v>
      </c>
      <c r="U5917">
        <v>0</v>
      </c>
      <c r="V5917">
        <v>1</v>
      </c>
      <c r="W5917">
        <v>0</v>
      </c>
      <c r="X5917">
        <v>651.24914677864581</v>
      </c>
      <c r="Y5917">
        <v>0</v>
      </c>
      <c r="Z5917">
        <v>0</v>
      </c>
      <c r="AA5917">
        <v>0</v>
      </c>
      <c r="AB5917">
        <v>276.93851155782107</v>
      </c>
      <c r="AC5917">
        <v>0</v>
      </c>
      <c r="AD5917">
        <v>61.788803058531236</v>
      </c>
      <c r="AE5917">
        <v>989.97646139499818</v>
      </c>
    </row>
    <row r="5918" spans="1:31" x14ac:dyDescent="0.25">
      <c r="A5918">
        <v>2393290</v>
      </c>
      <c r="B5918">
        <v>1</v>
      </c>
      <c r="C5918" t="s">
        <v>80</v>
      </c>
      <c r="D5918" t="s">
        <v>95</v>
      </c>
      <c r="E5918" t="s">
        <v>157</v>
      </c>
      <c r="F5918" t="s">
        <v>16984</v>
      </c>
      <c r="G5918" t="s">
        <v>254</v>
      </c>
      <c r="H5918" t="s">
        <v>135</v>
      </c>
      <c r="I5918" t="s">
        <v>136</v>
      </c>
      <c r="J5918" t="s">
        <v>137</v>
      </c>
      <c r="K5918" t="s">
        <v>163</v>
      </c>
      <c r="L5918" t="s">
        <v>16985</v>
      </c>
      <c r="M5918" t="s">
        <v>16986</v>
      </c>
      <c r="N5918">
        <v>0.26722222200000001</v>
      </c>
      <c r="O5918">
        <v>0</v>
      </c>
      <c r="P5918">
        <v>153</v>
      </c>
      <c r="Q5918">
        <v>0</v>
      </c>
      <c r="R5918">
        <v>0</v>
      </c>
      <c r="S5918">
        <v>0</v>
      </c>
      <c r="T5918">
        <v>19</v>
      </c>
      <c r="U5918">
        <v>0</v>
      </c>
      <c r="V5918">
        <v>0</v>
      </c>
      <c r="W5918">
        <v>0</v>
      </c>
      <c r="X5918">
        <v>7.5004500073996363</v>
      </c>
      <c r="Y5918">
        <v>0</v>
      </c>
      <c r="Z5918">
        <v>0</v>
      </c>
      <c r="AA5918">
        <v>0</v>
      </c>
      <c r="AB5918">
        <v>4.3679775001999506</v>
      </c>
      <c r="AC5918">
        <v>0</v>
      </c>
      <c r="AD5918">
        <v>0</v>
      </c>
      <c r="AE5918">
        <v>11.868427507599588</v>
      </c>
    </row>
    <row r="5919" spans="1:31" x14ac:dyDescent="0.25">
      <c r="A5919">
        <v>2393296</v>
      </c>
      <c r="B5919">
        <v>1</v>
      </c>
      <c r="C5919" t="s">
        <v>80</v>
      </c>
      <c r="D5919" t="s">
        <v>106</v>
      </c>
      <c r="E5919" t="s">
        <v>279</v>
      </c>
      <c r="F5919" t="s">
        <v>16987</v>
      </c>
      <c r="G5919" t="s">
        <v>134</v>
      </c>
      <c r="H5919" t="s">
        <v>143</v>
      </c>
      <c r="I5919" t="s">
        <v>136</v>
      </c>
      <c r="J5919" t="s">
        <v>137</v>
      </c>
      <c r="K5919" t="s">
        <v>138</v>
      </c>
      <c r="L5919" t="s">
        <v>16988</v>
      </c>
      <c r="M5919" t="s">
        <v>16989</v>
      </c>
      <c r="N5919">
        <v>3.0308333329999999</v>
      </c>
      <c r="O5919">
        <v>1</v>
      </c>
      <c r="P5919">
        <v>790</v>
      </c>
      <c r="Q5919">
        <v>1</v>
      </c>
      <c r="R5919">
        <v>90</v>
      </c>
      <c r="S5919">
        <v>5</v>
      </c>
      <c r="T5919">
        <v>129</v>
      </c>
      <c r="U5919">
        <v>0</v>
      </c>
      <c r="V5919">
        <v>1</v>
      </c>
      <c r="W5919">
        <v>0.61738110832910009</v>
      </c>
      <c r="X5919">
        <v>366.48157140929322</v>
      </c>
      <c r="Y5919">
        <v>1.4381557564934584</v>
      </c>
      <c r="Z5919">
        <v>73.337152350014691</v>
      </c>
      <c r="AA5919">
        <v>24.975891723349672</v>
      </c>
      <c r="AB5919">
        <v>190.35103373734768</v>
      </c>
      <c r="AC5919">
        <v>0</v>
      </c>
      <c r="AD5919">
        <v>528.82311641574847</v>
      </c>
      <c r="AE5919">
        <v>1186.0243025005761</v>
      </c>
    </row>
    <row r="5920" spans="1:31" x14ac:dyDescent="0.25">
      <c r="A5920">
        <v>2393298</v>
      </c>
      <c r="B5920">
        <v>1</v>
      </c>
      <c r="C5920" t="s">
        <v>80</v>
      </c>
      <c r="D5920" t="s">
        <v>90</v>
      </c>
      <c r="E5920" t="s">
        <v>157</v>
      </c>
      <c r="F5920" t="s">
        <v>16990</v>
      </c>
      <c r="G5920" t="s">
        <v>297</v>
      </c>
      <c r="H5920" t="s">
        <v>135</v>
      </c>
      <c r="I5920" t="s">
        <v>136</v>
      </c>
      <c r="J5920" t="s">
        <v>137</v>
      </c>
      <c r="K5920" t="s">
        <v>163</v>
      </c>
      <c r="L5920" t="s">
        <v>16991</v>
      </c>
      <c r="M5920" t="s">
        <v>16992</v>
      </c>
      <c r="N5920">
        <v>0.79638888799999996</v>
      </c>
      <c r="O5920">
        <v>0</v>
      </c>
      <c r="P5920">
        <v>21</v>
      </c>
      <c r="Q5920">
        <v>0</v>
      </c>
      <c r="R5920">
        <v>0</v>
      </c>
      <c r="S5920">
        <v>0</v>
      </c>
      <c r="T5920">
        <v>5</v>
      </c>
      <c r="U5920">
        <v>0</v>
      </c>
      <c r="V5920">
        <v>0</v>
      </c>
      <c r="W5920">
        <v>0</v>
      </c>
      <c r="X5920">
        <v>3.6626624296392993</v>
      </c>
      <c r="Y5920">
        <v>0</v>
      </c>
      <c r="Z5920">
        <v>0</v>
      </c>
      <c r="AA5920">
        <v>0</v>
      </c>
      <c r="AB5920">
        <v>4.0611316573113951</v>
      </c>
      <c r="AC5920">
        <v>0</v>
      </c>
      <c r="AD5920">
        <v>0</v>
      </c>
      <c r="AE5920">
        <v>7.7237940869506945</v>
      </c>
    </row>
    <row r="5921" spans="1:31" x14ac:dyDescent="0.25">
      <c r="A5921">
        <v>2393305</v>
      </c>
      <c r="B5921">
        <v>1</v>
      </c>
      <c r="C5921" t="s">
        <v>80</v>
      </c>
      <c r="D5921" t="s">
        <v>82</v>
      </c>
      <c r="E5921" t="s">
        <v>176</v>
      </c>
      <c r="F5921" t="s">
        <v>16993</v>
      </c>
      <c r="G5921" t="s">
        <v>235</v>
      </c>
      <c r="H5921" t="s">
        <v>135</v>
      </c>
      <c r="I5921" t="s">
        <v>136</v>
      </c>
      <c r="J5921" t="s">
        <v>3</v>
      </c>
      <c r="K5921" t="s">
        <v>163</v>
      </c>
      <c r="L5921" t="s">
        <v>16994</v>
      </c>
      <c r="M5921" t="s">
        <v>16995</v>
      </c>
      <c r="N5921">
        <v>6.4</v>
      </c>
      <c r="O5921">
        <v>0</v>
      </c>
      <c r="P5921">
        <v>96</v>
      </c>
      <c r="Q5921">
        <v>0</v>
      </c>
      <c r="R5921">
        <v>0</v>
      </c>
      <c r="S5921">
        <v>0</v>
      </c>
      <c r="T5921">
        <v>12</v>
      </c>
      <c r="U5921">
        <v>0</v>
      </c>
      <c r="V5921">
        <v>0</v>
      </c>
      <c r="W5921">
        <v>0</v>
      </c>
      <c r="X5921">
        <v>210.40005546786705</v>
      </c>
      <c r="Y5921">
        <v>0</v>
      </c>
      <c r="Z5921">
        <v>0</v>
      </c>
      <c r="AA5921">
        <v>0</v>
      </c>
      <c r="AB5921">
        <v>234.29017360615566</v>
      </c>
      <c r="AC5921">
        <v>0</v>
      </c>
      <c r="AD5921">
        <v>0</v>
      </c>
      <c r="AE5921">
        <v>444.69022907402268</v>
      </c>
    </row>
    <row r="5922" spans="1:31" x14ac:dyDescent="0.25">
      <c r="A5922">
        <v>2393309</v>
      </c>
      <c r="B5922">
        <v>1</v>
      </c>
      <c r="C5922" t="s">
        <v>80</v>
      </c>
      <c r="D5922" t="s">
        <v>105</v>
      </c>
      <c r="E5922" t="s">
        <v>153</v>
      </c>
      <c r="F5922" t="s">
        <v>16996</v>
      </c>
      <c r="G5922" t="s">
        <v>162</v>
      </c>
      <c r="H5922" t="s">
        <v>143</v>
      </c>
      <c r="I5922" t="s">
        <v>136</v>
      </c>
      <c r="J5922" t="s">
        <v>137</v>
      </c>
      <c r="K5922" t="s">
        <v>163</v>
      </c>
      <c r="L5922" t="s">
        <v>16997</v>
      </c>
      <c r="M5922" t="s">
        <v>16998</v>
      </c>
      <c r="N5922">
        <v>0.60083333299999997</v>
      </c>
      <c r="O5922">
        <v>0</v>
      </c>
      <c r="P5922">
        <v>1060</v>
      </c>
      <c r="Q5922">
        <v>0</v>
      </c>
      <c r="R5922">
        <v>18</v>
      </c>
      <c r="S5922">
        <v>3</v>
      </c>
      <c r="T5922">
        <v>92</v>
      </c>
      <c r="U5922">
        <v>1</v>
      </c>
      <c r="V5922">
        <v>0</v>
      </c>
      <c r="W5922">
        <v>0</v>
      </c>
      <c r="X5922">
        <v>137.91424908277929</v>
      </c>
      <c r="Y5922">
        <v>0</v>
      </c>
      <c r="Z5922">
        <v>16.756600471923971</v>
      </c>
      <c r="AA5922">
        <v>19.080137957917238</v>
      </c>
      <c r="AB5922">
        <v>57.195501396396281</v>
      </c>
      <c r="AC5922">
        <v>94.425988371441832</v>
      </c>
      <c r="AD5922">
        <v>0</v>
      </c>
      <c r="AE5922">
        <v>325.37247728045861</v>
      </c>
    </row>
    <row r="5923" spans="1:31" x14ac:dyDescent="0.25">
      <c r="A5923">
        <v>2393310</v>
      </c>
      <c r="B5923">
        <v>1</v>
      </c>
      <c r="C5923" t="s">
        <v>80</v>
      </c>
      <c r="D5923" t="s">
        <v>84</v>
      </c>
      <c r="E5923" t="s">
        <v>157</v>
      </c>
      <c r="F5923" t="s">
        <v>16999</v>
      </c>
      <c r="G5923" t="s">
        <v>580</v>
      </c>
      <c r="H5923" t="s">
        <v>135</v>
      </c>
      <c r="I5923" t="s">
        <v>136</v>
      </c>
      <c r="J5923" t="s">
        <v>137</v>
      </c>
      <c r="K5923" t="s">
        <v>163</v>
      </c>
      <c r="L5923" t="s">
        <v>17000</v>
      </c>
      <c r="M5923" t="s">
        <v>17001</v>
      </c>
      <c r="N5923">
        <v>2.3730555550000001</v>
      </c>
      <c r="O5923">
        <v>0</v>
      </c>
      <c r="P5923">
        <v>187</v>
      </c>
      <c r="Q5923">
        <v>0</v>
      </c>
      <c r="R5923">
        <v>0</v>
      </c>
      <c r="S5923">
        <v>0</v>
      </c>
      <c r="T5923">
        <v>4</v>
      </c>
      <c r="U5923">
        <v>0</v>
      </c>
      <c r="V5923">
        <v>0</v>
      </c>
      <c r="W5923">
        <v>0</v>
      </c>
      <c r="X5923">
        <v>94.456940355623686</v>
      </c>
      <c r="Y5923">
        <v>0</v>
      </c>
      <c r="Z5923">
        <v>0</v>
      </c>
      <c r="AA5923">
        <v>0</v>
      </c>
      <c r="AB5923">
        <v>6.4232019560607858</v>
      </c>
      <c r="AC5923">
        <v>0</v>
      </c>
      <c r="AD5923">
        <v>0</v>
      </c>
      <c r="AE5923">
        <v>100.88014231168447</v>
      </c>
    </row>
    <row r="5924" spans="1:31" x14ac:dyDescent="0.25">
      <c r="A5924">
        <v>2393311</v>
      </c>
      <c r="B5924">
        <v>1</v>
      </c>
      <c r="C5924" t="s">
        <v>80</v>
      </c>
      <c r="D5924" t="s">
        <v>105</v>
      </c>
      <c r="E5924" t="s">
        <v>141</v>
      </c>
      <c r="F5924" t="s">
        <v>17002</v>
      </c>
      <c r="G5924" t="s">
        <v>162</v>
      </c>
      <c r="H5924" t="s">
        <v>143</v>
      </c>
      <c r="I5924" t="s">
        <v>136</v>
      </c>
      <c r="J5924" t="s">
        <v>137</v>
      </c>
      <c r="K5924" t="s">
        <v>163</v>
      </c>
      <c r="L5924" t="s">
        <v>17003</v>
      </c>
      <c r="M5924" t="s">
        <v>17004</v>
      </c>
      <c r="N5924">
        <v>0.31305555499999999</v>
      </c>
      <c r="O5924">
        <v>0</v>
      </c>
      <c r="P5924">
        <v>810</v>
      </c>
      <c r="Q5924">
        <v>0</v>
      </c>
      <c r="R5924">
        <v>0</v>
      </c>
      <c r="S5924">
        <v>0</v>
      </c>
      <c r="T5924">
        <v>84</v>
      </c>
      <c r="U5924">
        <v>0</v>
      </c>
      <c r="V5924">
        <v>0</v>
      </c>
      <c r="W5924">
        <v>0</v>
      </c>
      <c r="X5924">
        <v>86.612625417405297</v>
      </c>
      <c r="Y5924">
        <v>0</v>
      </c>
      <c r="Z5924">
        <v>0</v>
      </c>
      <c r="AA5924">
        <v>0</v>
      </c>
      <c r="AB5924">
        <v>41.030378228879421</v>
      </c>
      <c r="AC5924">
        <v>0</v>
      </c>
      <c r="AD5924">
        <v>0</v>
      </c>
      <c r="AE5924">
        <v>127.64300364628471</v>
      </c>
    </row>
    <row r="5925" spans="1:31" x14ac:dyDescent="0.25">
      <c r="A5925">
        <v>2393313</v>
      </c>
      <c r="B5925">
        <v>1</v>
      </c>
      <c r="C5925" t="s">
        <v>80</v>
      </c>
      <c r="D5925" t="s">
        <v>91</v>
      </c>
      <c r="E5925" t="s">
        <v>181</v>
      </c>
      <c r="F5925" t="s">
        <v>17005</v>
      </c>
      <c r="G5925" t="s">
        <v>224</v>
      </c>
      <c r="H5925" t="s">
        <v>135</v>
      </c>
      <c r="I5925" t="s">
        <v>136</v>
      </c>
      <c r="J5925" t="s">
        <v>137</v>
      </c>
      <c r="K5925" t="s">
        <v>163</v>
      </c>
      <c r="L5925" t="s">
        <v>17006</v>
      </c>
      <c r="M5925" t="s">
        <v>17007</v>
      </c>
      <c r="N5925">
        <v>0.73472222200000004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0.38303442287499995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0.38303442287499995</v>
      </c>
    </row>
    <row r="5926" spans="1:31" x14ac:dyDescent="0.25">
      <c r="A5926">
        <v>2393314</v>
      </c>
      <c r="B5926">
        <v>1</v>
      </c>
      <c r="C5926" t="s">
        <v>80</v>
      </c>
      <c r="D5926" t="s">
        <v>84</v>
      </c>
      <c r="E5926" t="s">
        <v>181</v>
      </c>
      <c r="F5926" t="s">
        <v>17008</v>
      </c>
      <c r="G5926" t="s">
        <v>231</v>
      </c>
      <c r="H5926" t="s">
        <v>135</v>
      </c>
      <c r="I5926" t="s">
        <v>136</v>
      </c>
      <c r="J5926" t="s">
        <v>137</v>
      </c>
      <c r="K5926" t="s">
        <v>163</v>
      </c>
      <c r="L5926" t="s">
        <v>17009</v>
      </c>
      <c r="M5926" t="s">
        <v>17010</v>
      </c>
      <c r="N5926">
        <v>15.400277776999999</v>
      </c>
      <c r="O5926">
        <v>0</v>
      </c>
      <c r="P5926">
        <v>7</v>
      </c>
      <c r="Q5926">
        <v>0</v>
      </c>
      <c r="R5926">
        <v>0</v>
      </c>
      <c r="S5926">
        <v>0</v>
      </c>
      <c r="T5926">
        <v>1</v>
      </c>
      <c r="U5926">
        <v>0</v>
      </c>
      <c r="V5926">
        <v>0</v>
      </c>
      <c r="W5926">
        <v>0</v>
      </c>
      <c r="X5926">
        <v>25.684422276360106</v>
      </c>
      <c r="Y5926">
        <v>0</v>
      </c>
      <c r="Z5926">
        <v>0</v>
      </c>
      <c r="AA5926">
        <v>0</v>
      </c>
      <c r="AB5926">
        <v>170.65163348596175</v>
      </c>
      <c r="AC5926">
        <v>0</v>
      </c>
      <c r="AD5926">
        <v>0</v>
      </c>
      <c r="AE5926">
        <v>196.33605576232185</v>
      </c>
    </row>
    <row r="5927" spans="1:31" x14ac:dyDescent="0.25">
      <c r="A5927">
        <v>2393315</v>
      </c>
      <c r="B5927">
        <v>1</v>
      </c>
      <c r="C5927" t="s">
        <v>80</v>
      </c>
      <c r="D5927" t="s">
        <v>100</v>
      </c>
      <c r="E5927" t="s">
        <v>132</v>
      </c>
      <c r="F5927" t="s">
        <v>17011</v>
      </c>
      <c r="G5927" t="s">
        <v>392</v>
      </c>
      <c r="H5927" t="s">
        <v>135</v>
      </c>
      <c r="I5927" t="s">
        <v>136</v>
      </c>
      <c r="J5927" t="s">
        <v>137</v>
      </c>
      <c r="K5927" t="s">
        <v>163</v>
      </c>
      <c r="L5927" t="s">
        <v>17012</v>
      </c>
      <c r="M5927" t="s">
        <v>17013</v>
      </c>
      <c r="N5927">
        <v>1.963333333</v>
      </c>
      <c r="O5927">
        <v>0</v>
      </c>
      <c r="P5927">
        <v>11</v>
      </c>
      <c r="Q5927">
        <v>0</v>
      </c>
      <c r="R5927">
        <v>24</v>
      </c>
      <c r="S5927">
        <v>0</v>
      </c>
      <c r="T5927">
        <v>4</v>
      </c>
      <c r="U5927">
        <v>0</v>
      </c>
      <c r="V5927">
        <v>0</v>
      </c>
      <c r="W5927">
        <v>0</v>
      </c>
      <c r="X5927">
        <v>2.395340628075739</v>
      </c>
      <c r="Y5927">
        <v>0</v>
      </c>
      <c r="Z5927">
        <v>4.8203999351740192</v>
      </c>
      <c r="AA5927">
        <v>0</v>
      </c>
      <c r="AB5927">
        <v>4.3937282741494279</v>
      </c>
      <c r="AC5927">
        <v>0</v>
      </c>
      <c r="AD5927">
        <v>0</v>
      </c>
      <c r="AE5927">
        <v>11.609468837399186</v>
      </c>
    </row>
    <row r="5928" spans="1:31" x14ac:dyDescent="0.25">
      <c r="A5928">
        <v>2393316</v>
      </c>
      <c r="B5928">
        <v>1</v>
      </c>
      <c r="C5928" t="s">
        <v>80</v>
      </c>
      <c r="D5928" t="s">
        <v>105</v>
      </c>
      <c r="E5928" t="s">
        <v>181</v>
      </c>
      <c r="F5928" t="s">
        <v>17014</v>
      </c>
      <c r="G5928" t="s">
        <v>183</v>
      </c>
      <c r="H5928" t="s">
        <v>135</v>
      </c>
      <c r="I5928" t="s">
        <v>136</v>
      </c>
      <c r="J5928" t="s">
        <v>137</v>
      </c>
      <c r="K5928" t="s">
        <v>163</v>
      </c>
      <c r="L5928" t="s">
        <v>17015</v>
      </c>
      <c r="M5928" t="s">
        <v>17016</v>
      </c>
      <c r="N5928">
        <v>1.0902777770000001</v>
      </c>
      <c r="O5928">
        <v>0</v>
      </c>
      <c r="P5928">
        <v>2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0.50010970003124999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0.50010970003124999</v>
      </c>
    </row>
    <row r="5929" spans="1:31" x14ac:dyDescent="0.25">
      <c r="A5929">
        <v>2393318</v>
      </c>
      <c r="B5929">
        <v>1</v>
      </c>
      <c r="C5929" t="s">
        <v>80</v>
      </c>
      <c r="D5929" t="s">
        <v>94</v>
      </c>
      <c r="E5929" t="s">
        <v>325</v>
      </c>
      <c r="F5929" t="s">
        <v>12971</v>
      </c>
      <c r="G5929" t="s">
        <v>162</v>
      </c>
      <c r="H5929" t="s">
        <v>143</v>
      </c>
      <c r="I5929" t="s">
        <v>136</v>
      </c>
      <c r="J5929" t="s">
        <v>137</v>
      </c>
      <c r="K5929" t="s">
        <v>163</v>
      </c>
      <c r="L5929" t="s">
        <v>17017</v>
      </c>
      <c r="M5929" t="s">
        <v>17018</v>
      </c>
      <c r="N5929">
        <v>0.139278611</v>
      </c>
      <c r="O5929">
        <v>2</v>
      </c>
      <c r="P5929">
        <v>1918</v>
      </c>
      <c r="Q5929">
        <v>38</v>
      </c>
      <c r="R5929">
        <v>406</v>
      </c>
      <c r="S5929">
        <v>30</v>
      </c>
      <c r="T5929">
        <v>242</v>
      </c>
      <c r="U5929">
        <v>14</v>
      </c>
      <c r="V5929">
        <v>0</v>
      </c>
      <c r="W5929">
        <v>0.25132253592326997</v>
      </c>
      <c r="X5929">
        <v>42.231732232058391</v>
      </c>
      <c r="Y5929">
        <v>4.2996683697388534</v>
      </c>
      <c r="Z5929">
        <v>9.0490315002869135</v>
      </c>
      <c r="AA5929">
        <v>40.401938494750333</v>
      </c>
      <c r="AB5929">
        <v>22.903966546490281</v>
      </c>
      <c r="AC5929">
        <v>1111.4139862370625</v>
      </c>
      <c r="AD5929">
        <v>0</v>
      </c>
      <c r="AE5929">
        <v>1230.5516459163107</v>
      </c>
    </row>
    <row r="5930" spans="1:31" x14ac:dyDescent="0.25">
      <c r="A5930">
        <v>2393320</v>
      </c>
      <c r="B5930">
        <v>1</v>
      </c>
      <c r="C5930" t="s">
        <v>80</v>
      </c>
      <c r="D5930" t="s">
        <v>83</v>
      </c>
      <c r="E5930" t="s">
        <v>157</v>
      </c>
      <c r="F5930" t="s">
        <v>17019</v>
      </c>
      <c r="G5930" t="s">
        <v>681</v>
      </c>
      <c r="H5930" t="s">
        <v>135</v>
      </c>
      <c r="I5930" t="s">
        <v>136</v>
      </c>
      <c r="J5930" t="s">
        <v>137</v>
      </c>
      <c r="K5930" t="s">
        <v>163</v>
      </c>
      <c r="L5930" t="s">
        <v>17020</v>
      </c>
      <c r="M5930" t="s">
        <v>17021</v>
      </c>
      <c r="N5930">
        <v>0.62444444399999999</v>
      </c>
      <c r="O5930">
        <v>0</v>
      </c>
      <c r="P5930">
        <v>53</v>
      </c>
      <c r="Q5930">
        <v>0</v>
      </c>
      <c r="R5930">
        <v>0</v>
      </c>
      <c r="S5930">
        <v>0</v>
      </c>
      <c r="T5930">
        <v>5</v>
      </c>
      <c r="U5930">
        <v>0</v>
      </c>
      <c r="V5930">
        <v>0</v>
      </c>
      <c r="W5930">
        <v>0</v>
      </c>
      <c r="X5930">
        <v>6.0559554432819898</v>
      </c>
      <c r="Y5930">
        <v>0</v>
      </c>
      <c r="Z5930">
        <v>0</v>
      </c>
      <c r="AA5930">
        <v>0</v>
      </c>
      <c r="AB5930">
        <v>3.7817892548184018</v>
      </c>
      <c r="AC5930">
        <v>0</v>
      </c>
      <c r="AD5930">
        <v>0</v>
      </c>
      <c r="AE5930">
        <v>9.8377446981003907</v>
      </c>
    </row>
    <row r="5931" spans="1:31" x14ac:dyDescent="0.25">
      <c r="A5931">
        <v>2393321</v>
      </c>
      <c r="B5931">
        <v>1</v>
      </c>
      <c r="C5931" t="s">
        <v>80</v>
      </c>
      <c r="D5931" t="s">
        <v>87</v>
      </c>
      <c r="E5931" t="s">
        <v>181</v>
      </c>
      <c r="F5931" t="s">
        <v>17022</v>
      </c>
      <c r="G5931" t="s">
        <v>224</v>
      </c>
      <c r="H5931" t="s">
        <v>135</v>
      </c>
      <c r="I5931" t="s">
        <v>136</v>
      </c>
      <c r="J5931" t="s">
        <v>137</v>
      </c>
      <c r="K5931" t="s">
        <v>163</v>
      </c>
      <c r="L5931" t="s">
        <v>17023</v>
      </c>
      <c r="M5931" t="s">
        <v>17024</v>
      </c>
      <c r="N5931">
        <v>0.9325</v>
      </c>
      <c r="O5931">
        <v>0</v>
      </c>
      <c r="P5931">
        <v>17</v>
      </c>
      <c r="Q5931">
        <v>0</v>
      </c>
      <c r="R5931">
        <v>0</v>
      </c>
      <c r="S5931">
        <v>0</v>
      </c>
      <c r="T5931">
        <v>5</v>
      </c>
      <c r="U5931">
        <v>0</v>
      </c>
      <c r="V5931">
        <v>0</v>
      </c>
      <c r="W5931">
        <v>0</v>
      </c>
      <c r="X5931">
        <v>3.228123796723112</v>
      </c>
      <c r="Y5931">
        <v>0</v>
      </c>
      <c r="Z5931">
        <v>0</v>
      </c>
      <c r="AA5931">
        <v>0</v>
      </c>
      <c r="AB5931">
        <v>7.6766748360502799</v>
      </c>
      <c r="AC5931">
        <v>0</v>
      </c>
      <c r="AD5931">
        <v>0</v>
      </c>
      <c r="AE5931">
        <v>10.904798632773392</v>
      </c>
    </row>
    <row r="5932" spans="1:31" x14ac:dyDescent="0.25">
      <c r="A5932">
        <v>2393332</v>
      </c>
      <c r="B5932">
        <v>1</v>
      </c>
      <c r="C5932" t="s">
        <v>80</v>
      </c>
      <c r="D5932" t="s">
        <v>95</v>
      </c>
      <c r="E5932" t="s">
        <v>157</v>
      </c>
      <c r="F5932" t="s">
        <v>17025</v>
      </c>
      <c r="G5932" t="s">
        <v>254</v>
      </c>
      <c r="H5932" t="s">
        <v>135</v>
      </c>
      <c r="I5932" t="s">
        <v>136</v>
      </c>
      <c r="J5932" t="s">
        <v>137</v>
      </c>
      <c r="K5932" t="s">
        <v>163</v>
      </c>
      <c r="L5932" t="s">
        <v>17026</v>
      </c>
      <c r="M5932" t="s">
        <v>17027</v>
      </c>
      <c r="N5932">
        <v>0.64</v>
      </c>
      <c r="O5932">
        <v>0</v>
      </c>
      <c r="P5932">
        <v>201</v>
      </c>
      <c r="Q5932">
        <v>0</v>
      </c>
      <c r="R5932">
        <v>1</v>
      </c>
      <c r="S5932">
        <v>0</v>
      </c>
      <c r="T5932">
        <v>10</v>
      </c>
      <c r="U5932">
        <v>0</v>
      </c>
      <c r="V5932">
        <v>0</v>
      </c>
      <c r="W5932">
        <v>0</v>
      </c>
      <c r="X5932">
        <v>23.669663819041272</v>
      </c>
      <c r="Y5932">
        <v>0</v>
      </c>
      <c r="Z5932">
        <v>0</v>
      </c>
      <c r="AA5932">
        <v>0</v>
      </c>
      <c r="AB5932">
        <v>8.7793510866790392</v>
      </c>
      <c r="AC5932">
        <v>0</v>
      </c>
      <c r="AD5932">
        <v>0</v>
      </c>
      <c r="AE5932">
        <v>32.449014905720311</v>
      </c>
    </row>
    <row r="5933" spans="1:31" x14ac:dyDescent="0.25">
      <c r="A5933">
        <v>2393334</v>
      </c>
      <c r="B5933">
        <v>1</v>
      </c>
      <c r="C5933" t="s">
        <v>80</v>
      </c>
      <c r="D5933" t="s">
        <v>104</v>
      </c>
      <c r="E5933" t="s">
        <v>279</v>
      </c>
      <c r="F5933" t="s">
        <v>17028</v>
      </c>
      <c r="G5933" t="s">
        <v>162</v>
      </c>
      <c r="H5933" t="s">
        <v>143</v>
      </c>
      <c r="I5933" t="s">
        <v>136</v>
      </c>
      <c r="J5933" t="s">
        <v>137</v>
      </c>
      <c r="K5933" t="s">
        <v>163</v>
      </c>
      <c r="L5933" t="s">
        <v>17029</v>
      </c>
      <c r="M5933" t="s">
        <v>17030</v>
      </c>
      <c r="N5933">
        <v>1.7566666660000001</v>
      </c>
      <c r="O5933">
        <v>2</v>
      </c>
      <c r="P5933">
        <v>72</v>
      </c>
      <c r="Q5933">
        <v>5</v>
      </c>
      <c r="R5933">
        <v>21</v>
      </c>
      <c r="S5933">
        <v>7</v>
      </c>
      <c r="T5933">
        <v>4</v>
      </c>
      <c r="U5933">
        <v>0</v>
      </c>
      <c r="V5933">
        <v>0</v>
      </c>
      <c r="W5933">
        <v>3.1502290632971492</v>
      </c>
      <c r="X5933">
        <v>20.952444513198074</v>
      </c>
      <c r="Y5933">
        <v>93.778697630706731</v>
      </c>
      <c r="Z5933">
        <v>71.685864775005143</v>
      </c>
      <c r="AA5933">
        <v>93.859338914666409</v>
      </c>
      <c r="AB5933">
        <v>9.4231882960308191</v>
      </c>
      <c r="AC5933">
        <v>0</v>
      </c>
      <c r="AD5933">
        <v>0</v>
      </c>
      <c r="AE5933">
        <v>292.84976319290433</v>
      </c>
    </row>
    <row r="5934" spans="1:31" x14ac:dyDescent="0.25">
      <c r="A5934">
        <v>2393336</v>
      </c>
      <c r="B5934">
        <v>1</v>
      </c>
      <c r="C5934" t="s">
        <v>80</v>
      </c>
      <c r="D5934" t="s">
        <v>89</v>
      </c>
      <c r="E5934" t="s">
        <v>181</v>
      </c>
      <c r="F5934" t="s">
        <v>17031</v>
      </c>
      <c r="G5934" t="s">
        <v>235</v>
      </c>
      <c r="H5934" t="s">
        <v>135</v>
      </c>
      <c r="I5934" t="s">
        <v>136</v>
      </c>
      <c r="J5934" t="s">
        <v>3</v>
      </c>
      <c r="K5934" t="s">
        <v>163</v>
      </c>
      <c r="L5934" t="s">
        <v>17032</v>
      </c>
      <c r="M5934" t="s">
        <v>17033</v>
      </c>
      <c r="N5934">
        <v>2.693333333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1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0.17473228913982336</v>
      </c>
      <c r="AC5934">
        <v>0</v>
      </c>
      <c r="AD5934">
        <v>0</v>
      </c>
      <c r="AE5934">
        <v>0.17473228913982336</v>
      </c>
    </row>
    <row r="5935" spans="1:31" x14ac:dyDescent="0.25">
      <c r="A5935">
        <v>2393342</v>
      </c>
      <c r="B5935">
        <v>1</v>
      </c>
      <c r="C5935" t="s">
        <v>81</v>
      </c>
      <c r="D5935" t="s">
        <v>112</v>
      </c>
      <c r="E5935" t="s">
        <v>181</v>
      </c>
      <c r="F5935" t="s">
        <v>17034</v>
      </c>
      <c r="G5935" t="s">
        <v>183</v>
      </c>
      <c r="H5935" t="s">
        <v>135</v>
      </c>
      <c r="I5935" t="s">
        <v>136</v>
      </c>
      <c r="J5935" t="s">
        <v>137</v>
      </c>
      <c r="K5935" t="s">
        <v>163</v>
      </c>
      <c r="L5935" t="s">
        <v>17035</v>
      </c>
      <c r="M5935" t="s">
        <v>17036</v>
      </c>
      <c r="N5935">
        <v>2.8488888879999998</v>
      </c>
      <c r="O5935">
        <v>0</v>
      </c>
      <c r="P5935">
        <v>0</v>
      </c>
      <c r="Q5935">
        <v>0</v>
      </c>
      <c r="R5935">
        <v>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15.267092953846829</v>
      </c>
      <c r="AA5935">
        <v>0</v>
      </c>
      <c r="AB5935">
        <v>0</v>
      </c>
      <c r="AC5935">
        <v>0</v>
      </c>
      <c r="AD5935">
        <v>0</v>
      </c>
      <c r="AE5935">
        <v>15.267092953846829</v>
      </c>
    </row>
    <row r="5936" spans="1:31" x14ac:dyDescent="0.25">
      <c r="A5936">
        <v>2393343</v>
      </c>
      <c r="B5936">
        <v>1</v>
      </c>
      <c r="C5936" t="s">
        <v>80</v>
      </c>
      <c r="D5936" t="s">
        <v>104</v>
      </c>
      <c r="E5936" t="s">
        <v>157</v>
      </c>
      <c r="F5936" t="s">
        <v>17037</v>
      </c>
      <c r="G5936" t="s">
        <v>580</v>
      </c>
      <c r="H5936" t="s">
        <v>135</v>
      </c>
      <c r="I5936" t="s">
        <v>136</v>
      </c>
      <c r="J5936" t="s">
        <v>137</v>
      </c>
      <c r="K5936" t="s">
        <v>163</v>
      </c>
      <c r="L5936" t="s">
        <v>17038</v>
      </c>
      <c r="M5936" t="s">
        <v>17039</v>
      </c>
      <c r="N5936">
        <v>3.1788888879999999</v>
      </c>
      <c r="O5936">
        <v>0</v>
      </c>
      <c r="P5936">
        <v>32</v>
      </c>
      <c r="Q5936">
        <v>0</v>
      </c>
      <c r="R5936">
        <v>1</v>
      </c>
      <c r="S5936">
        <v>0</v>
      </c>
      <c r="T5936">
        <v>3</v>
      </c>
      <c r="U5936">
        <v>0</v>
      </c>
      <c r="V5936">
        <v>0</v>
      </c>
      <c r="W5936">
        <v>0</v>
      </c>
      <c r="X5936">
        <v>41.789024313980569</v>
      </c>
      <c r="Y5936">
        <v>0</v>
      </c>
      <c r="Z5936">
        <v>0.41193455828919084</v>
      </c>
      <c r="AA5936">
        <v>0</v>
      </c>
      <c r="AB5936">
        <v>13.756505508574584</v>
      </c>
      <c r="AC5936">
        <v>0</v>
      </c>
      <c r="AD5936">
        <v>0</v>
      </c>
      <c r="AE5936">
        <v>55.957464380844343</v>
      </c>
    </row>
    <row r="5937" spans="1:31" x14ac:dyDescent="0.25">
      <c r="A5937">
        <v>2393344</v>
      </c>
      <c r="B5937">
        <v>1</v>
      </c>
      <c r="C5937" t="s">
        <v>81</v>
      </c>
      <c r="D5937" t="s">
        <v>117</v>
      </c>
      <c r="E5937" t="s">
        <v>181</v>
      </c>
      <c r="F5937" t="s">
        <v>17040</v>
      </c>
      <c r="G5937" t="s">
        <v>183</v>
      </c>
      <c r="H5937" t="s">
        <v>135</v>
      </c>
      <c r="I5937" t="s">
        <v>136</v>
      </c>
      <c r="J5937" t="s">
        <v>137</v>
      </c>
      <c r="K5937" t="s">
        <v>163</v>
      </c>
      <c r="L5937" t="s">
        <v>17041</v>
      </c>
      <c r="M5937" t="s">
        <v>17042</v>
      </c>
      <c r="N5937">
        <v>1.4102777769999999</v>
      </c>
      <c r="O5937">
        <v>0</v>
      </c>
      <c r="P5937">
        <v>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0.1816200910647417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0.1816200910647417</v>
      </c>
    </row>
    <row r="5938" spans="1:31" x14ac:dyDescent="0.25">
      <c r="A5938">
        <v>2393347</v>
      </c>
      <c r="B5938">
        <v>1</v>
      </c>
      <c r="C5938" t="s">
        <v>80</v>
      </c>
      <c r="D5938" t="s">
        <v>84</v>
      </c>
      <c r="E5938" t="s">
        <v>181</v>
      </c>
      <c r="F5938" t="s">
        <v>17043</v>
      </c>
      <c r="G5938" t="s">
        <v>235</v>
      </c>
      <c r="H5938" t="s">
        <v>135</v>
      </c>
      <c r="I5938" t="s">
        <v>136</v>
      </c>
      <c r="J5938" t="s">
        <v>137</v>
      </c>
      <c r="K5938" t="s">
        <v>163</v>
      </c>
      <c r="L5938" t="s">
        <v>17044</v>
      </c>
      <c r="M5938" t="s">
        <v>17045</v>
      </c>
      <c r="N5938">
        <v>3.9019444440000002</v>
      </c>
      <c r="O5938">
        <v>0</v>
      </c>
      <c r="P5938">
        <v>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0.88385432774473294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0.88385432774473294</v>
      </c>
    </row>
    <row r="5939" spans="1:31" x14ac:dyDescent="0.25">
      <c r="A5939">
        <v>2393350</v>
      </c>
      <c r="B5939">
        <v>1</v>
      </c>
      <c r="C5939" t="s">
        <v>80</v>
      </c>
      <c r="D5939" t="s">
        <v>100</v>
      </c>
      <c r="E5939" t="s">
        <v>153</v>
      </c>
      <c r="F5939" t="s">
        <v>7821</v>
      </c>
      <c r="G5939" t="s">
        <v>162</v>
      </c>
      <c r="H5939" t="s">
        <v>143</v>
      </c>
      <c r="I5939" t="s">
        <v>136</v>
      </c>
      <c r="J5939" t="s">
        <v>137</v>
      </c>
      <c r="K5939" t="s">
        <v>163</v>
      </c>
      <c r="L5939" t="s">
        <v>17046</v>
      </c>
      <c r="M5939" t="s">
        <v>17047</v>
      </c>
      <c r="N5939">
        <v>1.6716666659999999</v>
      </c>
      <c r="O5939">
        <v>1</v>
      </c>
      <c r="P5939">
        <v>366</v>
      </c>
      <c r="Q5939">
        <v>179</v>
      </c>
      <c r="R5939">
        <v>206</v>
      </c>
      <c r="S5939">
        <v>13</v>
      </c>
      <c r="T5939">
        <v>47</v>
      </c>
      <c r="U5939">
        <v>1</v>
      </c>
      <c r="V5939">
        <v>0</v>
      </c>
      <c r="W5939">
        <v>1.3329671173390345</v>
      </c>
      <c r="X5939">
        <v>132.69309965857633</v>
      </c>
      <c r="Y5939">
        <v>343.5221527857874</v>
      </c>
      <c r="Z5939">
        <v>132.69084967031884</v>
      </c>
      <c r="AA5939">
        <v>45.540172539171522</v>
      </c>
      <c r="AB5939">
        <v>53.285903969167407</v>
      </c>
      <c r="AC5939">
        <v>61.78485708838204</v>
      </c>
      <c r="AD5939">
        <v>0</v>
      </c>
      <c r="AE5939">
        <v>770.85000282874262</v>
      </c>
    </row>
    <row r="5940" spans="1:31" x14ac:dyDescent="0.25">
      <c r="A5940">
        <v>2393351</v>
      </c>
      <c r="B5940">
        <v>1</v>
      </c>
      <c r="C5940" t="s">
        <v>81</v>
      </c>
      <c r="D5940" t="s">
        <v>128</v>
      </c>
      <c r="E5940" t="s">
        <v>132</v>
      </c>
      <c r="F5940" t="s">
        <v>17048</v>
      </c>
      <c r="G5940" t="s">
        <v>254</v>
      </c>
      <c r="H5940" t="s">
        <v>135</v>
      </c>
      <c r="I5940" t="s">
        <v>136</v>
      </c>
      <c r="J5940" t="s">
        <v>137</v>
      </c>
      <c r="K5940" t="s">
        <v>163</v>
      </c>
      <c r="L5940" t="s">
        <v>17049</v>
      </c>
      <c r="M5940" t="s">
        <v>17050</v>
      </c>
      <c r="N5940">
        <v>1.2952777769999999</v>
      </c>
      <c r="O5940">
        <v>0</v>
      </c>
      <c r="P5940">
        <v>168</v>
      </c>
      <c r="Q5940">
        <v>0</v>
      </c>
      <c r="R5940">
        <v>6</v>
      </c>
      <c r="S5940">
        <v>0</v>
      </c>
      <c r="T5940">
        <v>25</v>
      </c>
      <c r="U5940">
        <v>0</v>
      </c>
      <c r="V5940">
        <v>0</v>
      </c>
      <c r="W5940">
        <v>0</v>
      </c>
      <c r="X5940">
        <v>38.085987098441407</v>
      </c>
      <c r="Y5940">
        <v>0</v>
      </c>
      <c r="Z5940">
        <v>10.977426194845137</v>
      </c>
      <c r="AA5940">
        <v>0</v>
      </c>
      <c r="AB5940">
        <v>32.743680906225606</v>
      </c>
      <c r="AC5940">
        <v>0</v>
      </c>
      <c r="AD5940">
        <v>0</v>
      </c>
      <c r="AE5940">
        <v>81.80709419951215</v>
      </c>
    </row>
    <row r="5941" spans="1:31" x14ac:dyDescent="0.25">
      <c r="A5941">
        <v>2393352</v>
      </c>
      <c r="B5941">
        <v>1</v>
      </c>
      <c r="C5941" t="s">
        <v>81</v>
      </c>
      <c r="D5941" t="s">
        <v>113</v>
      </c>
      <c r="E5941" t="s">
        <v>181</v>
      </c>
      <c r="F5941" t="s">
        <v>17051</v>
      </c>
      <c r="G5941" t="s">
        <v>183</v>
      </c>
      <c r="H5941" t="s">
        <v>135</v>
      </c>
      <c r="I5941" t="s">
        <v>136</v>
      </c>
      <c r="J5941" t="s">
        <v>137</v>
      </c>
      <c r="K5941" t="s">
        <v>163</v>
      </c>
      <c r="L5941" t="s">
        <v>17052</v>
      </c>
      <c r="M5941" t="s">
        <v>17053</v>
      </c>
      <c r="N5941">
        <v>1.172222222</v>
      </c>
      <c r="O5941">
        <v>0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0.22901650029425002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0.22901650029425002</v>
      </c>
    </row>
    <row r="5942" spans="1:31" x14ac:dyDescent="0.25">
      <c r="A5942">
        <v>2393356</v>
      </c>
      <c r="B5942">
        <v>1</v>
      </c>
      <c r="C5942" t="s">
        <v>80</v>
      </c>
      <c r="D5942" t="s">
        <v>83</v>
      </c>
      <c r="E5942" t="s">
        <v>181</v>
      </c>
      <c r="F5942" t="s">
        <v>17054</v>
      </c>
      <c r="G5942" t="s">
        <v>224</v>
      </c>
      <c r="H5942" t="s">
        <v>135</v>
      </c>
      <c r="I5942" t="s">
        <v>136</v>
      </c>
      <c r="J5942" t="s">
        <v>137</v>
      </c>
      <c r="K5942" t="s">
        <v>163</v>
      </c>
      <c r="L5942" t="s">
        <v>17055</v>
      </c>
      <c r="M5942" t="s">
        <v>17056</v>
      </c>
      <c r="N5942">
        <v>2.193888888</v>
      </c>
      <c r="O5942">
        <v>0</v>
      </c>
      <c r="P5942">
        <v>11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4.6313002464851447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4.6313002464851447</v>
      </c>
    </row>
    <row r="5943" spans="1:31" x14ac:dyDescent="0.25">
      <c r="A5943">
        <v>2393365</v>
      </c>
      <c r="B5943">
        <v>1</v>
      </c>
      <c r="C5943" t="s">
        <v>80</v>
      </c>
      <c r="D5943" t="s">
        <v>110</v>
      </c>
      <c r="E5943" t="s">
        <v>157</v>
      </c>
      <c r="F5943" t="s">
        <v>12000</v>
      </c>
      <c r="G5943" t="s">
        <v>681</v>
      </c>
      <c r="H5943" t="s">
        <v>135</v>
      </c>
      <c r="I5943" t="s">
        <v>136</v>
      </c>
      <c r="J5943" t="s">
        <v>137</v>
      </c>
      <c r="K5943" t="s">
        <v>163</v>
      </c>
      <c r="L5943" t="s">
        <v>17057</v>
      </c>
      <c r="M5943" t="s">
        <v>17058</v>
      </c>
      <c r="N5943">
        <v>1.234722222</v>
      </c>
      <c r="O5943">
        <v>0</v>
      </c>
      <c r="P5943">
        <v>30</v>
      </c>
      <c r="Q5943">
        <v>0</v>
      </c>
      <c r="R5943">
        <v>0</v>
      </c>
      <c r="S5943">
        <v>0</v>
      </c>
      <c r="T5943">
        <v>3</v>
      </c>
      <c r="U5943">
        <v>0</v>
      </c>
      <c r="V5943">
        <v>0</v>
      </c>
      <c r="W5943">
        <v>0</v>
      </c>
      <c r="X5943">
        <v>9.323563854937083</v>
      </c>
      <c r="Y5943">
        <v>0</v>
      </c>
      <c r="Z5943">
        <v>0</v>
      </c>
      <c r="AA5943">
        <v>0</v>
      </c>
      <c r="AB5943">
        <v>7.4384379210539642</v>
      </c>
      <c r="AC5943">
        <v>0</v>
      </c>
      <c r="AD5943">
        <v>0</v>
      </c>
      <c r="AE5943">
        <v>16.762001775991045</v>
      </c>
    </row>
    <row r="5944" spans="1:31" x14ac:dyDescent="0.25">
      <c r="A5944">
        <v>2393366</v>
      </c>
      <c r="B5944">
        <v>1</v>
      </c>
      <c r="C5944" t="s">
        <v>80</v>
      </c>
      <c r="D5944" t="s">
        <v>103</v>
      </c>
      <c r="E5944" t="s">
        <v>157</v>
      </c>
      <c r="F5944" t="s">
        <v>17059</v>
      </c>
      <c r="G5944" t="s">
        <v>235</v>
      </c>
      <c r="H5944" t="s">
        <v>135</v>
      </c>
      <c r="I5944" t="s">
        <v>136</v>
      </c>
      <c r="J5944" t="s">
        <v>3</v>
      </c>
      <c r="K5944" t="s">
        <v>163</v>
      </c>
      <c r="L5944" t="s">
        <v>17060</v>
      </c>
      <c r="M5944" t="s">
        <v>17061</v>
      </c>
      <c r="N5944">
        <v>2.1316666660000001</v>
      </c>
      <c r="O5944">
        <v>0</v>
      </c>
      <c r="P5944">
        <v>42</v>
      </c>
      <c r="Q5944">
        <v>0</v>
      </c>
      <c r="R5944">
        <v>0</v>
      </c>
      <c r="S5944">
        <v>0</v>
      </c>
      <c r="T5944">
        <v>15</v>
      </c>
      <c r="U5944">
        <v>0</v>
      </c>
      <c r="V5944">
        <v>0</v>
      </c>
      <c r="W5944">
        <v>0</v>
      </c>
      <c r="X5944">
        <v>17.336704001633482</v>
      </c>
      <c r="Y5944">
        <v>0</v>
      </c>
      <c r="Z5944">
        <v>0</v>
      </c>
      <c r="AA5944">
        <v>0</v>
      </c>
      <c r="AB5944">
        <v>14.804267429564288</v>
      </c>
      <c r="AC5944">
        <v>0</v>
      </c>
      <c r="AD5944">
        <v>0</v>
      </c>
      <c r="AE5944">
        <v>32.140971431197769</v>
      </c>
    </row>
    <row r="5945" spans="1:31" x14ac:dyDescent="0.25">
      <c r="A5945">
        <v>2393368</v>
      </c>
      <c r="B5945">
        <v>1</v>
      </c>
      <c r="C5945" t="s">
        <v>80</v>
      </c>
      <c r="D5945" t="s">
        <v>93</v>
      </c>
      <c r="E5945" t="s">
        <v>153</v>
      </c>
      <c r="F5945" t="s">
        <v>17062</v>
      </c>
      <c r="G5945" t="s">
        <v>162</v>
      </c>
      <c r="H5945" t="s">
        <v>143</v>
      </c>
      <c r="I5945" t="s">
        <v>136</v>
      </c>
      <c r="J5945" t="s">
        <v>137</v>
      </c>
      <c r="K5945" t="s">
        <v>163</v>
      </c>
      <c r="L5945" t="s">
        <v>17063</v>
      </c>
      <c r="M5945" t="s">
        <v>17064</v>
      </c>
      <c r="N5945">
        <v>0.46833333300000002</v>
      </c>
      <c r="O5945">
        <v>0</v>
      </c>
      <c r="P5945">
        <v>46</v>
      </c>
      <c r="Q5945">
        <v>49</v>
      </c>
      <c r="R5945">
        <v>150</v>
      </c>
      <c r="S5945">
        <v>5</v>
      </c>
      <c r="T5945">
        <v>58</v>
      </c>
      <c r="U5945">
        <v>1</v>
      </c>
      <c r="V5945">
        <v>0</v>
      </c>
      <c r="W5945">
        <v>0</v>
      </c>
      <c r="X5945">
        <v>6.9502001922652878</v>
      </c>
      <c r="Y5945">
        <v>114.12148152570298</v>
      </c>
      <c r="Z5945">
        <v>59.801918885935955</v>
      </c>
      <c r="AA5945">
        <v>10.847930154304516</v>
      </c>
      <c r="AB5945">
        <v>34.10072453764888</v>
      </c>
      <c r="AC5945">
        <v>3.0399254542178835</v>
      </c>
      <c r="AD5945">
        <v>0</v>
      </c>
      <c r="AE5945">
        <v>228.86218075007551</v>
      </c>
    </row>
    <row r="5946" spans="1:31" x14ac:dyDescent="0.25">
      <c r="A5946">
        <v>2393369</v>
      </c>
      <c r="B5946">
        <v>1</v>
      </c>
      <c r="C5946" t="s">
        <v>80</v>
      </c>
      <c r="D5946" t="s">
        <v>95</v>
      </c>
      <c r="E5946" t="s">
        <v>141</v>
      </c>
      <c r="F5946" t="s">
        <v>455</v>
      </c>
      <c r="G5946" t="s">
        <v>162</v>
      </c>
      <c r="H5946" t="s">
        <v>143</v>
      </c>
      <c r="I5946" t="s">
        <v>136</v>
      </c>
      <c r="J5946" t="s">
        <v>137</v>
      </c>
      <c r="K5946" t="s">
        <v>163</v>
      </c>
      <c r="L5946" t="s">
        <v>17065</v>
      </c>
      <c r="M5946" t="s">
        <v>17066</v>
      </c>
      <c r="N5946">
        <v>1.797222222</v>
      </c>
      <c r="O5946">
        <v>0</v>
      </c>
      <c r="P5946">
        <v>0</v>
      </c>
      <c r="Q5946">
        <v>0</v>
      </c>
      <c r="R5946">
        <v>0</v>
      </c>
      <c r="S5946">
        <v>47</v>
      </c>
      <c r="T5946">
        <v>0</v>
      </c>
      <c r="U5946">
        <v>2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454.59548872316219</v>
      </c>
      <c r="AB5946">
        <v>0</v>
      </c>
      <c r="AC5946">
        <v>492.30137827937523</v>
      </c>
      <c r="AD5946">
        <v>0</v>
      </c>
      <c r="AE5946">
        <v>946.89686700253742</v>
      </c>
    </row>
    <row r="5947" spans="1:31" x14ac:dyDescent="0.25">
      <c r="A5947">
        <v>2393372</v>
      </c>
      <c r="B5947">
        <v>1</v>
      </c>
      <c r="C5947" t="s">
        <v>80</v>
      </c>
      <c r="D5947" t="s">
        <v>87</v>
      </c>
      <c r="E5947" t="s">
        <v>181</v>
      </c>
      <c r="F5947" t="s">
        <v>17022</v>
      </c>
      <c r="G5947" t="s">
        <v>231</v>
      </c>
      <c r="H5947" t="s">
        <v>135</v>
      </c>
      <c r="I5947" t="s">
        <v>136</v>
      </c>
      <c r="J5947" t="s">
        <v>137</v>
      </c>
      <c r="K5947" t="s">
        <v>163</v>
      </c>
      <c r="L5947" t="s">
        <v>17067</v>
      </c>
      <c r="M5947" t="s">
        <v>17068</v>
      </c>
      <c r="N5947">
        <v>3.1225000000000001</v>
      </c>
      <c r="O5947">
        <v>0</v>
      </c>
      <c r="P5947">
        <v>17</v>
      </c>
      <c r="Q5947">
        <v>0</v>
      </c>
      <c r="R5947">
        <v>0</v>
      </c>
      <c r="S5947">
        <v>0</v>
      </c>
      <c r="T5947">
        <v>5</v>
      </c>
      <c r="U5947">
        <v>0</v>
      </c>
      <c r="V5947">
        <v>0</v>
      </c>
      <c r="W5947">
        <v>0</v>
      </c>
      <c r="X5947">
        <v>11.415805758159793</v>
      </c>
      <c r="Y5947">
        <v>0</v>
      </c>
      <c r="Z5947">
        <v>0</v>
      </c>
      <c r="AA5947">
        <v>0</v>
      </c>
      <c r="AB5947">
        <v>22.936251343184988</v>
      </c>
      <c r="AC5947">
        <v>0</v>
      </c>
      <c r="AD5947">
        <v>0</v>
      </c>
      <c r="AE5947">
        <v>34.352057101344784</v>
      </c>
    </row>
    <row r="5948" spans="1:31" x14ac:dyDescent="0.25">
      <c r="A5948">
        <v>2393373</v>
      </c>
      <c r="B5948">
        <v>1</v>
      </c>
      <c r="C5948" t="s">
        <v>80</v>
      </c>
      <c r="D5948" t="s">
        <v>84</v>
      </c>
      <c r="E5948" t="s">
        <v>181</v>
      </c>
      <c r="F5948" t="s">
        <v>17069</v>
      </c>
      <c r="G5948" t="s">
        <v>235</v>
      </c>
      <c r="H5948" t="s">
        <v>135</v>
      </c>
      <c r="I5948" t="s">
        <v>136</v>
      </c>
      <c r="J5948" t="s">
        <v>137</v>
      </c>
      <c r="K5948" t="s">
        <v>163</v>
      </c>
      <c r="L5948" t="s">
        <v>17070</v>
      </c>
      <c r="M5948" t="s">
        <v>17071</v>
      </c>
      <c r="N5948">
        <v>4.244722222</v>
      </c>
      <c r="O5948">
        <v>0</v>
      </c>
      <c r="P5948">
        <v>3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6.205452639722993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6.205452639722993</v>
      </c>
    </row>
    <row r="5949" spans="1:31" x14ac:dyDescent="0.25">
      <c r="A5949">
        <v>2393375</v>
      </c>
      <c r="B5949">
        <v>1</v>
      </c>
      <c r="C5949" t="s">
        <v>80</v>
      </c>
      <c r="D5949" t="s">
        <v>107</v>
      </c>
      <c r="E5949" t="s">
        <v>141</v>
      </c>
      <c r="F5949" t="s">
        <v>17072</v>
      </c>
      <c r="G5949" t="s">
        <v>206</v>
      </c>
      <c r="H5949" t="s">
        <v>143</v>
      </c>
      <c r="I5949" t="s">
        <v>136</v>
      </c>
      <c r="J5949" t="s">
        <v>137</v>
      </c>
      <c r="K5949" t="s">
        <v>163</v>
      </c>
      <c r="L5949" t="s">
        <v>17073</v>
      </c>
      <c r="M5949" t="s">
        <v>17074</v>
      </c>
      <c r="N5949">
        <v>2.5211111110000002</v>
      </c>
      <c r="O5949">
        <v>0</v>
      </c>
      <c r="P5949">
        <v>0</v>
      </c>
      <c r="Q5949">
        <v>1</v>
      </c>
      <c r="R5949">
        <v>0</v>
      </c>
      <c r="S5949">
        <v>1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0.58548751754017425</v>
      </c>
      <c r="Z5949">
        <v>0</v>
      </c>
      <c r="AA5949">
        <v>14.963406793662415</v>
      </c>
      <c r="AB5949">
        <v>0</v>
      </c>
      <c r="AC5949">
        <v>0</v>
      </c>
      <c r="AD5949">
        <v>0</v>
      </c>
      <c r="AE5949">
        <v>15.54889431120259</v>
      </c>
    </row>
    <row r="5950" spans="1:31" x14ac:dyDescent="0.25">
      <c r="A5950">
        <v>2393377</v>
      </c>
      <c r="B5950">
        <v>1</v>
      </c>
      <c r="C5950" t="s">
        <v>81</v>
      </c>
      <c r="D5950" t="s">
        <v>118</v>
      </c>
      <c r="E5950" t="s">
        <v>279</v>
      </c>
      <c r="F5950" t="s">
        <v>2068</v>
      </c>
      <c r="G5950" t="s">
        <v>162</v>
      </c>
      <c r="H5950" t="s">
        <v>143</v>
      </c>
      <c r="I5950" t="s">
        <v>417</v>
      </c>
      <c r="J5950" t="s">
        <v>137</v>
      </c>
      <c r="K5950" t="s">
        <v>163</v>
      </c>
      <c r="L5950" t="s">
        <v>17075</v>
      </c>
      <c r="M5950" t="s">
        <v>17076</v>
      </c>
      <c r="N5950">
        <v>5.5555550000000002E-3</v>
      </c>
      <c r="O5950">
        <v>0</v>
      </c>
      <c r="P5950">
        <v>1850</v>
      </c>
      <c r="Q5950">
        <v>47</v>
      </c>
      <c r="R5950">
        <v>82</v>
      </c>
      <c r="S5950">
        <v>8</v>
      </c>
      <c r="T5950">
        <v>142</v>
      </c>
      <c r="U5950">
        <v>0</v>
      </c>
      <c r="V5950">
        <v>0</v>
      </c>
      <c r="W5950">
        <v>0</v>
      </c>
      <c r="X5950">
        <v>1.6327868102965164</v>
      </c>
      <c r="Y5950">
        <v>0.26349591695262214</v>
      </c>
      <c r="Z5950">
        <v>0.22744113548679998</v>
      </c>
      <c r="AA5950">
        <v>5.3690215268000011E-2</v>
      </c>
      <c r="AB5950">
        <v>0.42392874476779413</v>
      </c>
      <c r="AC5950">
        <v>0</v>
      </c>
      <c r="AD5950">
        <v>0</v>
      </c>
      <c r="AE5950">
        <v>2.6013428227717323</v>
      </c>
    </row>
    <row r="5951" spans="1:31" x14ac:dyDescent="0.25">
      <c r="A5951">
        <v>2393385</v>
      </c>
      <c r="B5951">
        <v>1</v>
      </c>
      <c r="C5951" t="s">
        <v>81</v>
      </c>
      <c r="D5951" t="s">
        <v>117</v>
      </c>
      <c r="E5951" t="s">
        <v>181</v>
      </c>
      <c r="F5951" t="s">
        <v>17077</v>
      </c>
      <c r="G5951" t="s">
        <v>231</v>
      </c>
      <c r="H5951" t="s">
        <v>135</v>
      </c>
      <c r="I5951" t="s">
        <v>136</v>
      </c>
      <c r="J5951" t="s">
        <v>137</v>
      </c>
      <c r="K5951" t="s">
        <v>163</v>
      </c>
      <c r="L5951" t="s">
        <v>17078</v>
      </c>
      <c r="M5951" t="s">
        <v>17079</v>
      </c>
      <c r="N5951">
        <v>2.4075000000000002</v>
      </c>
      <c r="O5951">
        <v>0</v>
      </c>
      <c r="P5951">
        <v>4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3.8697187966106834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3.8697187966106834</v>
      </c>
    </row>
    <row r="5952" spans="1:31" x14ac:dyDescent="0.25">
      <c r="A5952">
        <v>2393387</v>
      </c>
      <c r="B5952">
        <v>1</v>
      </c>
      <c r="C5952" t="s">
        <v>80</v>
      </c>
      <c r="D5952" t="s">
        <v>93</v>
      </c>
      <c r="E5952" t="s">
        <v>153</v>
      </c>
      <c r="F5952" t="s">
        <v>6774</v>
      </c>
      <c r="G5952" t="s">
        <v>162</v>
      </c>
      <c r="H5952" t="s">
        <v>143</v>
      </c>
      <c r="I5952" t="s">
        <v>136</v>
      </c>
      <c r="J5952" t="s">
        <v>137</v>
      </c>
      <c r="K5952" t="s">
        <v>163</v>
      </c>
      <c r="L5952" t="s">
        <v>17080</v>
      </c>
      <c r="M5952" t="s">
        <v>17081</v>
      </c>
      <c r="N5952">
        <v>0.08</v>
      </c>
      <c r="O5952">
        <v>3</v>
      </c>
      <c r="P5952">
        <v>4</v>
      </c>
      <c r="Q5952">
        <v>38</v>
      </c>
      <c r="R5952">
        <v>1</v>
      </c>
      <c r="S5952">
        <v>11</v>
      </c>
      <c r="T5952">
        <v>12</v>
      </c>
      <c r="U5952">
        <v>1</v>
      </c>
      <c r="V5952">
        <v>0</v>
      </c>
      <c r="W5952">
        <v>0.44875536338896005</v>
      </c>
      <c r="X5952">
        <v>0.14254041028224002</v>
      </c>
      <c r="Y5952">
        <v>15.103154438051684</v>
      </c>
      <c r="Z5952">
        <v>7.6406493120000002E-2</v>
      </c>
      <c r="AA5952">
        <v>2.8964279756968008</v>
      </c>
      <c r="AB5952">
        <v>1.19303946329072</v>
      </c>
      <c r="AC5952">
        <v>1.9291211702923203</v>
      </c>
      <c r="AD5952">
        <v>0</v>
      </c>
      <c r="AE5952">
        <v>21.789445314122727</v>
      </c>
    </row>
    <row r="5953" spans="1:31" x14ac:dyDescent="0.25">
      <c r="A5953">
        <v>2393388</v>
      </c>
      <c r="B5953">
        <v>1</v>
      </c>
      <c r="C5953" t="s">
        <v>81</v>
      </c>
      <c r="D5953" t="s">
        <v>128</v>
      </c>
      <c r="E5953" t="s">
        <v>157</v>
      </c>
      <c r="F5953" t="s">
        <v>17082</v>
      </c>
      <c r="G5953" t="s">
        <v>272</v>
      </c>
      <c r="H5953" t="s">
        <v>135</v>
      </c>
      <c r="I5953" t="s">
        <v>136</v>
      </c>
      <c r="J5953" t="s">
        <v>137</v>
      </c>
      <c r="K5953" t="s">
        <v>163</v>
      </c>
      <c r="L5953" t="s">
        <v>17083</v>
      </c>
      <c r="M5953" t="s">
        <v>17084</v>
      </c>
      <c r="N5953">
        <v>3.0872222219999998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27</v>
      </c>
      <c r="U5953">
        <v>0</v>
      </c>
      <c r="V5953">
        <v>2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90.746113474176326</v>
      </c>
      <c r="AC5953">
        <v>0</v>
      </c>
      <c r="AD5953">
        <v>119.57776618780723</v>
      </c>
      <c r="AE5953">
        <v>210.32387966198354</v>
      </c>
    </row>
    <row r="5954" spans="1:31" x14ac:dyDescent="0.25">
      <c r="A5954">
        <v>2393389</v>
      </c>
      <c r="B5954">
        <v>1</v>
      </c>
      <c r="C5954" t="s">
        <v>80</v>
      </c>
      <c r="D5954" t="s">
        <v>107</v>
      </c>
      <c r="E5954" t="s">
        <v>141</v>
      </c>
      <c r="F5954" t="s">
        <v>3832</v>
      </c>
      <c r="G5954" t="s">
        <v>162</v>
      </c>
      <c r="H5954" t="s">
        <v>143</v>
      </c>
      <c r="I5954" t="s">
        <v>136</v>
      </c>
      <c r="J5954" t="s">
        <v>137</v>
      </c>
      <c r="K5954" t="s">
        <v>163</v>
      </c>
      <c r="L5954" t="s">
        <v>17085</v>
      </c>
      <c r="M5954" t="s">
        <v>17086</v>
      </c>
      <c r="N5954">
        <v>0.79888888800000002</v>
      </c>
      <c r="O5954">
        <v>0</v>
      </c>
      <c r="P5954">
        <v>560</v>
      </c>
      <c r="Q5954">
        <v>0</v>
      </c>
      <c r="R5954">
        <v>0</v>
      </c>
      <c r="S5954">
        <v>0</v>
      </c>
      <c r="T5954">
        <v>67</v>
      </c>
      <c r="U5954">
        <v>0</v>
      </c>
      <c r="V5954">
        <v>0</v>
      </c>
      <c r="W5954">
        <v>0</v>
      </c>
      <c r="X5954">
        <v>43.962853942662811</v>
      </c>
      <c r="Y5954">
        <v>0</v>
      </c>
      <c r="Z5954">
        <v>0</v>
      </c>
      <c r="AA5954">
        <v>0</v>
      </c>
      <c r="AB5954">
        <v>34.290602634081004</v>
      </c>
      <c r="AC5954">
        <v>0</v>
      </c>
      <c r="AD5954">
        <v>0</v>
      </c>
      <c r="AE5954">
        <v>78.253456576743815</v>
      </c>
    </row>
    <row r="5955" spans="1:31" x14ac:dyDescent="0.25">
      <c r="A5955">
        <v>2393390</v>
      </c>
      <c r="B5955">
        <v>1</v>
      </c>
      <c r="C5955" t="s">
        <v>80</v>
      </c>
      <c r="D5955" t="s">
        <v>84</v>
      </c>
      <c r="E5955" t="s">
        <v>181</v>
      </c>
      <c r="F5955" t="s">
        <v>17087</v>
      </c>
      <c r="G5955" t="s">
        <v>183</v>
      </c>
      <c r="H5955" t="s">
        <v>135</v>
      </c>
      <c r="I5955" t="s">
        <v>136</v>
      </c>
      <c r="J5955" t="s">
        <v>137</v>
      </c>
      <c r="K5955" t="s">
        <v>163</v>
      </c>
      <c r="L5955" t="s">
        <v>17088</v>
      </c>
      <c r="M5955" t="s">
        <v>17089</v>
      </c>
      <c r="N5955">
        <v>2.4386111110000002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2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1.8393329052546177</v>
      </c>
      <c r="AC5955">
        <v>0</v>
      </c>
      <c r="AD5955">
        <v>0</v>
      </c>
      <c r="AE5955">
        <v>1.8393329052546177</v>
      </c>
    </row>
    <row r="5956" spans="1:31" x14ac:dyDescent="0.25">
      <c r="A5956">
        <v>2393394</v>
      </c>
      <c r="B5956">
        <v>1</v>
      </c>
      <c r="C5956" t="s">
        <v>81</v>
      </c>
      <c r="D5956" t="s">
        <v>120</v>
      </c>
      <c r="E5956" t="s">
        <v>181</v>
      </c>
      <c r="F5956" t="s">
        <v>17090</v>
      </c>
      <c r="G5956" t="s">
        <v>235</v>
      </c>
      <c r="H5956" t="s">
        <v>135</v>
      </c>
      <c r="I5956" t="s">
        <v>136</v>
      </c>
      <c r="J5956" t="s">
        <v>3</v>
      </c>
      <c r="K5956" t="s">
        <v>163</v>
      </c>
      <c r="L5956" t="s">
        <v>17091</v>
      </c>
      <c r="M5956" t="s">
        <v>17092</v>
      </c>
      <c r="N5956">
        <v>1.330833333</v>
      </c>
      <c r="O5956">
        <v>0</v>
      </c>
      <c r="P5956">
        <v>6</v>
      </c>
      <c r="Q5956">
        <v>0</v>
      </c>
      <c r="R5956">
        <v>0</v>
      </c>
      <c r="S5956">
        <v>0</v>
      </c>
      <c r="T5956">
        <v>1</v>
      </c>
      <c r="U5956">
        <v>0</v>
      </c>
      <c r="V5956">
        <v>0</v>
      </c>
      <c r="W5956">
        <v>0</v>
      </c>
      <c r="X5956">
        <v>1.820493876544069</v>
      </c>
      <c r="Y5956">
        <v>0</v>
      </c>
      <c r="Z5956">
        <v>0</v>
      </c>
      <c r="AA5956">
        <v>0</v>
      </c>
      <c r="AB5956">
        <v>1.4838164988500001E-4</v>
      </c>
      <c r="AC5956">
        <v>0</v>
      </c>
      <c r="AD5956">
        <v>0</v>
      </c>
      <c r="AE5956">
        <v>1.8206422581939541</v>
      </c>
    </row>
    <row r="5957" spans="1:31" x14ac:dyDescent="0.25">
      <c r="A5957">
        <v>2393400</v>
      </c>
      <c r="B5957">
        <v>1</v>
      </c>
      <c r="C5957" t="s">
        <v>81</v>
      </c>
      <c r="D5957" t="s">
        <v>118</v>
      </c>
      <c r="E5957" t="s">
        <v>279</v>
      </c>
      <c r="F5957" t="s">
        <v>6908</v>
      </c>
      <c r="G5957" t="s">
        <v>162</v>
      </c>
      <c r="H5957" t="s">
        <v>143</v>
      </c>
      <c r="I5957" t="s">
        <v>136</v>
      </c>
      <c r="J5957" t="s">
        <v>137</v>
      </c>
      <c r="K5957" t="s">
        <v>163</v>
      </c>
      <c r="L5957" t="s">
        <v>17093</v>
      </c>
      <c r="M5957" t="s">
        <v>17094</v>
      </c>
      <c r="N5957">
        <v>1.0825</v>
      </c>
      <c r="O5957">
        <v>0</v>
      </c>
      <c r="P5957">
        <v>554</v>
      </c>
      <c r="Q5957">
        <v>31</v>
      </c>
      <c r="R5957">
        <v>23</v>
      </c>
      <c r="S5957">
        <v>1</v>
      </c>
      <c r="T5957">
        <v>55</v>
      </c>
      <c r="U5957">
        <v>0</v>
      </c>
      <c r="V5957">
        <v>0</v>
      </c>
      <c r="W5957">
        <v>0</v>
      </c>
      <c r="X5957">
        <v>104.60630831045532</v>
      </c>
      <c r="Y5957">
        <v>32.981678962127987</v>
      </c>
      <c r="Z5957">
        <v>4.0017969066879271</v>
      </c>
      <c r="AA5957">
        <v>1.580311618273178</v>
      </c>
      <c r="AB5957">
        <v>19.533410486457683</v>
      </c>
      <c r="AC5957">
        <v>0</v>
      </c>
      <c r="AD5957">
        <v>0</v>
      </c>
      <c r="AE5957">
        <v>162.70350628400209</v>
      </c>
    </row>
    <row r="5958" spans="1:31" x14ac:dyDescent="0.25">
      <c r="A5958">
        <v>2393401</v>
      </c>
      <c r="B5958">
        <v>1</v>
      </c>
      <c r="C5958" t="s">
        <v>81</v>
      </c>
      <c r="D5958" t="s">
        <v>115</v>
      </c>
      <c r="E5958" t="s">
        <v>279</v>
      </c>
      <c r="F5958" t="s">
        <v>4053</v>
      </c>
      <c r="G5958" t="s">
        <v>162</v>
      </c>
      <c r="H5958" t="s">
        <v>143</v>
      </c>
      <c r="I5958" t="s">
        <v>136</v>
      </c>
      <c r="J5958" t="s">
        <v>137</v>
      </c>
      <c r="K5958" t="s">
        <v>163</v>
      </c>
      <c r="L5958" t="s">
        <v>17095</v>
      </c>
      <c r="M5958" t="s">
        <v>17096</v>
      </c>
      <c r="N5958">
        <v>0.318611111</v>
      </c>
      <c r="O5958">
        <v>0</v>
      </c>
      <c r="P5958">
        <v>480</v>
      </c>
      <c r="Q5958">
        <v>3</v>
      </c>
      <c r="R5958">
        <v>18</v>
      </c>
      <c r="S5958">
        <v>5</v>
      </c>
      <c r="T5958">
        <v>36</v>
      </c>
      <c r="U5958">
        <v>0</v>
      </c>
      <c r="V5958">
        <v>1</v>
      </c>
      <c r="W5958">
        <v>0</v>
      </c>
      <c r="X5958">
        <v>13.378248627927055</v>
      </c>
      <c r="Y5958">
        <v>0.50493515063530503</v>
      </c>
      <c r="Z5958">
        <v>2.522682180197199</v>
      </c>
      <c r="AA5958">
        <v>2.3512838742874997</v>
      </c>
      <c r="AB5958">
        <v>3.6322038812927762</v>
      </c>
      <c r="AC5958">
        <v>0</v>
      </c>
      <c r="AD5958">
        <v>48.415653962510454</v>
      </c>
      <c r="AE5958">
        <v>70.805007676850295</v>
      </c>
    </row>
    <row r="5959" spans="1:31" x14ac:dyDescent="0.25">
      <c r="A5959">
        <v>2393402</v>
      </c>
      <c r="B5959">
        <v>1</v>
      </c>
      <c r="C5959" t="s">
        <v>81</v>
      </c>
      <c r="D5959" t="s">
        <v>121</v>
      </c>
      <c r="E5959" t="s">
        <v>141</v>
      </c>
      <c r="F5959" t="s">
        <v>17097</v>
      </c>
      <c r="G5959" t="s">
        <v>235</v>
      </c>
      <c r="H5959" t="s">
        <v>143</v>
      </c>
      <c r="I5959" t="s">
        <v>136</v>
      </c>
      <c r="J5959" t="s">
        <v>3</v>
      </c>
      <c r="K5959" t="s">
        <v>163</v>
      </c>
      <c r="L5959" t="s">
        <v>17098</v>
      </c>
      <c r="M5959" t="s">
        <v>17099</v>
      </c>
      <c r="N5959">
        <v>2.860833333</v>
      </c>
      <c r="O5959">
        <v>0</v>
      </c>
      <c r="P5959">
        <v>266</v>
      </c>
      <c r="Q5959">
        <v>0</v>
      </c>
      <c r="R5959">
        <v>45</v>
      </c>
      <c r="S5959">
        <v>0</v>
      </c>
      <c r="T5959">
        <v>31</v>
      </c>
      <c r="U5959">
        <v>0</v>
      </c>
      <c r="V5959">
        <v>0</v>
      </c>
      <c r="W5959">
        <v>0</v>
      </c>
      <c r="X5959">
        <v>143.49616008348377</v>
      </c>
      <c r="Y5959">
        <v>0</v>
      </c>
      <c r="Z5959">
        <v>3.1532012477511713</v>
      </c>
      <c r="AA5959">
        <v>0</v>
      </c>
      <c r="AB5959">
        <v>44.452127155329535</v>
      </c>
      <c r="AC5959">
        <v>0</v>
      </c>
      <c r="AD5959">
        <v>0</v>
      </c>
      <c r="AE5959">
        <v>191.10148848656451</v>
      </c>
    </row>
    <row r="5960" spans="1:31" x14ac:dyDescent="0.25">
      <c r="A5960">
        <v>2393403</v>
      </c>
      <c r="B5960">
        <v>1</v>
      </c>
      <c r="C5960" t="s">
        <v>80</v>
      </c>
      <c r="D5960" t="s">
        <v>96</v>
      </c>
      <c r="E5960" t="s">
        <v>157</v>
      </c>
      <c r="F5960" t="s">
        <v>17100</v>
      </c>
      <c r="G5960" t="s">
        <v>272</v>
      </c>
      <c r="H5960" t="s">
        <v>135</v>
      </c>
      <c r="I5960" t="s">
        <v>136</v>
      </c>
      <c r="J5960" t="s">
        <v>137</v>
      </c>
      <c r="K5960" t="s">
        <v>163</v>
      </c>
      <c r="L5960" t="s">
        <v>17101</v>
      </c>
      <c r="M5960" t="s">
        <v>17102</v>
      </c>
      <c r="N5960">
        <v>0.71083333299999996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</row>
    <row r="5961" spans="1:31" x14ac:dyDescent="0.25">
      <c r="A5961">
        <v>2393404</v>
      </c>
      <c r="B5961">
        <v>1</v>
      </c>
      <c r="C5961" t="s">
        <v>81</v>
      </c>
      <c r="D5961" t="s">
        <v>117</v>
      </c>
      <c r="E5961" t="s">
        <v>157</v>
      </c>
      <c r="F5961" t="s">
        <v>17103</v>
      </c>
      <c r="G5961" t="s">
        <v>272</v>
      </c>
      <c r="H5961" t="s">
        <v>135</v>
      </c>
      <c r="I5961" t="s">
        <v>136</v>
      </c>
      <c r="J5961" t="s">
        <v>137</v>
      </c>
      <c r="K5961" t="s">
        <v>163</v>
      </c>
      <c r="L5961" t="s">
        <v>17104</v>
      </c>
      <c r="M5961" t="s">
        <v>17105</v>
      </c>
      <c r="N5961">
        <v>0.76972222199999996</v>
      </c>
      <c r="O5961">
        <v>0</v>
      </c>
      <c r="P5961">
        <v>108</v>
      </c>
      <c r="Q5961">
        <v>0</v>
      </c>
      <c r="R5961">
        <v>0</v>
      </c>
      <c r="S5961">
        <v>0</v>
      </c>
      <c r="T5961">
        <v>2</v>
      </c>
      <c r="U5961">
        <v>0</v>
      </c>
      <c r="V5961">
        <v>0</v>
      </c>
      <c r="W5961">
        <v>0</v>
      </c>
      <c r="X5961">
        <v>15.013635592122121</v>
      </c>
      <c r="Y5961">
        <v>0</v>
      </c>
      <c r="Z5961">
        <v>0</v>
      </c>
      <c r="AA5961">
        <v>0</v>
      </c>
      <c r="AB5961">
        <v>0.2794296974212539</v>
      </c>
      <c r="AC5961">
        <v>0</v>
      </c>
      <c r="AD5961">
        <v>0</v>
      </c>
      <c r="AE5961">
        <v>15.293065289543375</v>
      </c>
    </row>
    <row r="5962" spans="1:31" x14ac:dyDescent="0.25">
      <c r="A5962">
        <v>2393405</v>
      </c>
      <c r="B5962">
        <v>1</v>
      </c>
      <c r="C5962" t="s">
        <v>81</v>
      </c>
      <c r="D5962" t="s">
        <v>123</v>
      </c>
      <c r="E5962" t="s">
        <v>141</v>
      </c>
      <c r="F5962" t="s">
        <v>17106</v>
      </c>
      <c r="G5962" t="s">
        <v>162</v>
      </c>
      <c r="H5962" t="s">
        <v>143</v>
      </c>
      <c r="I5962" t="s">
        <v>136</v>
      </c>
      <c r="J5962" t="s">
        <v>137</v>
      </c>
      <c r="K5962" t="s">
        <v>163</v>
      </c>
      <c r="L5962" t="s">
        <v>17107</v>
      </c>
      <c r="M5962" t="s">
        <v>17108</v>
      </c>
      <c r="N5962">
        <v>0.97055555500000001</v>
      </c>
      <c r="O5962">
        <v>0</v>
      </c>
      <c r="P5962">
        <v>2364</v>
      </c>
      <c r="Q5962">
        <v>0</v>
      </c>
      <c r="R5962">
        <v>10</v>
      </c>
      <c r="S5962">
        <v>4</v>
      </c>
      <c r="T5962">
        <v>108</v>
      </c>
      <c r="U5962">
        <v>3</v>
      </c>
      <c r="V5962">
        <v>1</v>
      </c>
      <c r="W5962">
        <v>0</v>
      </c>
      <c r="X5962">
        <v>491.03274991377452</v>
      </c>
      <c r="Y5962">
        <v>0</v>
      </c>
      <c r="Z5962">
        <v>2.1078339828362891</v>
      </c>
      <c r="AA5962">
        <v>10.762615234103999</v>
      </c>
      <c r="AB5962">
        <v>79.975684053736174</v>
      </c>
      <c r="AC5962">
        <v>45.157083558527404</v>
      </c>
      <c r="AD5962">
        <v>8.7603321360641253</v>
      </c>
      <c r="AE5962">
        <v>637.79629887904252</v>
      </c>
    </row>
    <row r="5963" spans="1:31" x14ac:dyDescent="0.25">
      <c r="A5963">
        <v>2393407</v>
      </c>
      <c r="B5963">
        <v>1</v>
      </c>
      <c r="C5963" t="s">
        <v>80</v>
      </c>
      <c r="D5963" t="s">
        <v>102</v>
      </c>
      <c r="E5963" t="s">
        <v>141</v>
      </c>
      <c r="F5963" t="s">
        <v>17109</v>
      </c>
      <c r="G5963" t="s">
        <v>206</v>
      </c>
      <c r="H5963" t="s">
        <v>143</v>
      </c>
      <c r="I5963" t="s">
        <v>136</v>
      </c>
      <c r="J5963" t="s">
        <v>137</v>
      </c>
      <c r="K5963" t="s">
        <v>163</v>
      </c>
      <c r="L5963" t="s">
        <v>17110</v>
      </c>
      <c r="M5963" t="s">
        <v>17111</v>
      </c>
      <c r="N5963">
        <v>1.64</v>
      </c>
      <c r="O5963">
        <v>0</v>
      </c>
      <c r="P5963">
        <v>20</v>
      </c>
      <c r="Q5963">
        <v>0</v>
      </c>
      <c r="R5963">
        <v>43</v>
      </c>
      <c r="S5963">
        <v>0</v>
      </c>
      <c r="T5963">
        <v>13</v>
      </c>
      <c r="U5963">
        <v>0</v>
      </c>
      <c r="V5963">
        <v>0</v>
      </c>
      <c r="W5963">
        <v>0</v>
      </c>
      <c r="X5963">
        <v>0.96631277937114668</v>
      </c>
      <c r="Y5963">
        <v>0</v>
      </c>
      <c r="Z5963">
        <v>15.289792826705311</v>
      </c>
      <c r="AA5963">
        <v>0</v>
      </c>
      <c r="AB5963">
        <v>33.841164778342865</v>
      </c>
      <c r="AC5963">
        <v>0</v>
      </c>
      <c r="AD5963">
        <v>0</v>
      </c>
      <c r="AE5963">
        <v>50.097270384419318</v>
      </c>
    </row>
    <row r="5964" spans="1:31" x14ac:dyDescent="0.25">
      <c r="A5964">
        <v>2393412</v>
      </c>
      <c r="B5964">
        <v>1</v>
      </c>
      <c r="C5964" t="s">
        <v>80</v>
      </c>
      <c r="D5964" t="s">
        <v>93</v>
      </c>
      <c r="E5964" t="s">
        <v>157</v>
      </c>
      <c r="F5964" t="s">
        <v>17112</v>
      </c>
      <c r="G5964" t="s">
        <v>254</v>
      </c>
      <c r="H5964" t="s">
        <v>135</v>
      </c>
      <c r="I5964" t="s">
        <v>136</v>
      </c>
      <c r="J5964" t="s">
        <v>137</v>
      </c>
      <c r="K5964" t="s">
        <v>163</v>
      </c>
      <c r="L5964" t="s">
        <v>17113</v>
      </c>
      <c r="M5964" t="s">
        <v>17114</v>
      </c>
      <c r="N5964">
        <v>0.48472222199999998</v>
      </c>
      <c r="O5964">
        <v>0</v>
      </c>
      <c r="P5964">
        <v>230</v>
      </c>
      <c r="Q5964">
        <v>0</v>
      </c>
      <c r="R5964">
        <v>0</v>
      </c>
      <c r="S5964">
        <v>0</v>
      </c>
      <c r="T5964">
        <v>8</v>
      </c>
      <c r="U5964">
        <v>0</v>
      </c>
      <c r="V5964">
        <v>0</v>
      </c>
      <c r="W5964">
        <v>0</v>
      </c>
      <c r="X5964">
        <v>18.553306469483459</v>
      </c>
      <c r="Y5964">
        <v>0</v>
      </c>
      <c r="Z5964">
        <v>0</v>
      </c>
      <c r="AA5964">
        <v>0</v>
      </c>
      <c r="AB5964">
        <v>2.3871399327229721</v>
      </c>
      <c r="AC5964">
        <v>0</v>
      </c>
      <c r="AD5964">
        <v>0</v>
      </c>
      <c r="AE5964">
        <v>20.940446402206433</v>
      </c>
    </row>
    <row r="5965" spans="1:31" x14ac:dyDescent="0.25">
      <c r="A5965">
        <v>2393418</v>
      </c>
      <c r="B5965">
        <v>1</v>
      </c>
      <c r="C5965" t="s">
        <v>80</v>
      </c>
      <c r="D5965" t="s">
        <v>88</v>
      </c>
      <c r="E5965" t="s">
        <v>181</v>
      </c>
      <c r="F5965" t="s">
        <v>17115</v>
      </c>
      <c r="G5965" t="s">
        <v>183</v>
      </c>
      <c r="H5965" t="s">
        <v>135</v>
      </c>
      <c r="I5965" t="s">
        <v>136</v>
      </c>
      <c r="J5965" t="s">
        <v>137</v>
      </c>
      <c r="K5965" t="s">
        <v>163</v>
      </c>
      <c r="L5965" t="s">
        <v>17116</v>
      </c>
      <c r="M5965" t="s">
        <v>17117</v>
      </c>
      <c r="N5965">
        <v>0.83722222199999996</v>
      </c>
      <c r="O5965">
        <v>0</v>
      </c>
      <c r="P5965">
        <v>3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1.3034062755654721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1.3034062755654721</v>
      </c>
    </row>
    <row r="5966" spans="1:31" x14ac:dyDescent="0.25">
      <c r="A5966">
        <v>2393420</v>
      </c>
      <c r="B5966">
        <v>1</v>
      </c>
      <c r="C5966" t="s">
        <v>81</v>
      </c>
      <c r="D5966" t="s">
        <v>123</v>
      </c>
      <c r="E5966" t="s">
        <v>153</v>
      </c>
      <c r="F5966" t="s">
        <v>17118</v>
      </c>
      <c r="G5966" t="s">
        <v>162</v>
      </c>
      <c r="H5966" t="s">
        <v>143</v>
      </c>
      <c r="I5966" t="s">
        <v>136</v>
      </c>
      <c r="J5966" t="s">
        <v>137</v>
      </c>
      <c r="K5966" t="s">
        <v>163</v>
      </c>
      <c r="L5966" t="s">
        <v>17119</v>
      </c>
      <c r="M5966" t="s">
        <v>17120</v>
      </c>
      <c r="N5966">
        <v>2.1116666660000001</v>
      </c>
      <c r="O5966">
        <v>0</v>
      </c>
      <c r="P5966">
        <v>0</v>
      </c>
      <c r="Q5966">
        <v>0</v>
      </c>
      <c r="R5966">
        <v>0</v>
      </c>
      <c r="S5966">
        <v>3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53.075055190811042</v>
      </c>
      <c r="AB5966">
        <v>0</v>
      </c>
      <c r="AC5966">
        <v>0</v>
      </c>
      <c r="AD5966">
        <v>0</v>
      </c>
      <c r="AE5966">
        <v>53.075055190811042</v>
      </c>
    </row>
    <row r="5967" spans="1:31" x14ac:dyDescent="0.25">
      <c r="A5967">
        <v>2393421</v>
      </c>
      <c r="B5967">
        <v>1</v>
      </c>
      <c r="C5967" t="s">
        <v>80</v>
      </c>
      <c r="D5967" t="s">
        <v>84</v>
      </c>
      <c r="E5967" t="s">
        <v>157</v>
      </c>
      <c r="F5967" t="s">
        <v>17121</v>
      </c>
      <c r="G5967" t="s">
        <v>272</v>
      </c>
      <c r="H5967" t="s">
        <v>135</v>
      </c>
      <c r="I5967" t="s">
        <v>136</v>
      </c>
      <c r="J5967" t="s">
        <v>137</v>
      </c>
      <c r="K5967" t="s">
        <v>163</v>
      </c>
      <c r="L5967" t="s">
        <v>17122</v>
      </c>
      <c r="M5967" t="s">
        <v>17123</v>
      </c>
      <c r="N5967">
        <v>6.1797222219999997</v>
      </c>
      <c r="O5967">
        <v>0</v>
      </c>
      <c r="P5967">
        <v>146</v>
      </c>
      <c r="Q5967">
        <v>0</v>
      </c>
      <c r="R5967">
        <v>0</v>
      </c>
      <c r="S5967">
        <v>0</v>
      </c>
      <c r="T5967">
        <v>9</v>
      </c>
      <c r="U5967">
        <v>0</v>
      </c>
      <c r="V5967">
        <v>0</v>
      </c>
      <c r="W5967">
        <v>0</v>
      </c>
      <c r="X5967">
        <v>213.32645552277913</v>
      </c>
      <c r="Y5967">
        <v>0</v>
      </c>
      <c r="Z5967">
        <v>0</v>
      </c>
      <c r="AA5967">
        <v>0</v>
      </c>
      <c r="AB5967">
        <v>30.907628701048612</v>
      </c>
      <c r="AC5967">
        <v>0</v>
      </c>
      <c r="AD5967">
        <v>0</v>
      </c>
      <c r="AE5967">
        <v>244.23408422382775</v>
      </c>
    </row>
    <row r="5968" spans="1:31" x14ac:dyDescent="0.25">
      <c r="A5968">
        <v>2393422</v>
      </c>
      <c r="B5968">
        <v>1</v>
      </c>
      <c r="C5968" t="s">
        <v>80</v>
      </c>
      <c r="D5968" t="s">
        <v>82</v>
      </c>
      <c r="E5968" t="s">
        <v>157</v>
      </c>
      <c r="F5968" t="s">
        <v>13085</v>
      </c>
      <c r="G5968" t="s">
        <v>2492</v>
      </c>
      <c r="H5968" t="s">
        <v>135</v>
      </c>
      <c r="I5968" t="s">
        <v>136</v>
      </c>
      <c r="J5968" t="s">
        <v>137</v>
      </c>
      <c r="K5968" t="s">
        <v>163</v>
      </c>
      <c r="L5968" t="s">
        <v>17124</v>
      </c>
      <c r="M5968" t="s">
        <v>17125</v>
      </c>
      <c r="N5968">
        <v>0.95583333299999995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1.0233817306675001E-3</v>
      </c>
      <c r="AC5968">
        <v>0</v>
      </c>
      <c r="AD5968">
        <v>0</v>
      </c>
      <c r="AE5968">
        <v>1.0233817306675001E-3</v>
      </c>
    </row>
    <row r="5969" spans="1:31" x14ac:dyDescent="0.25">
      <c r="A5969">
        <v>2393427</v>
      </c>
      <c r="B5969">
        <v>1</v>
      </c>
      <c r="C5969" t="s">
        <v>80</v>
      </c>
      <c r="D5969" t="s">
        <v>100</v>
      </c>
      <c r="E5969" t="s">
        <v>181</v>
      </c>
      <c r="F5969" t="s">
        <v>17126</v>
      </c>
      <c r="G5969" t="s">
        <v>183</v>
      </c>
      <c r="H5969" t="s">
        <v>135</v>
      </c>
      <c r="I5969" t="s">
        <v>136</v>
      </c>
      <c r="J5969" t="s">
        <v>137</v>
      </c>
      <c r="K5969" t="s">
        <v>163</v>
      </c>
      <c r="L5969" t="s">
        <v>17127</v>
      </c>
      <c r="M5969" t="s">
        <v>17128</v>
      </c>
      <c r="N5969">
        <v>1.488888888</v>
      </c>
      <c r="O5969">
        <v>0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2.5916530935071975</v>
      </c>
      <c r="AA5969">
        <v>0</v>
      </c>
      <c r="AB5969">
        <v>0</v>
      </c>
      <c r="AC5969">
        <v>0</v>
      </c>
      <c r="AD5969">
        <v>0</v>
      </c>
      <c r="AE5969">
        <v>2.5916530935071975</v>
      </c>
    </row>
    <row r="5970" spans="1:31" x14ac:dyDescent="0.25">
      <c r="A5970">
        <v>2393429</v>
      </c>
      <c r="B5970">
        <v>1</v>
      </c>
      <c r="C5970" t="s">
        <v>80</v>
      </c>
      <c r="D5970" t="s">
        <v>88</v>
      </c>
      <c r="E5970" t="s">
        <v>176</v>
      </c>
      <c r="F5970" t="s">
        <v>17129</v>
      </c>
      <c r="G5970" t="s">
        <v>287</v>
      </c>
      <c r="H5970" t="s">
        <v>135</v>
      </c>
      <c r="I5970" t="s">
        <v>136</v>
      </c>
      <c r="J5970" t="s">
        <v>137</v>
      </c>
      <c r="K5970" t="s">
        <v>163</v>
      </c>
      <c r="L5970" t="s">
        <v>17130</v>
      </c>
      <c r="M5970" t="s">
        <v>17131</v>
      </c>
      <c r="N5970">
        <v>1.221944444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36</v>
      </c>
      <c r="U5970">
        <v>0</v>
      </c>
      <c r="V5970">
        <v>1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73.333437854575379</v>
      </c>
      <c r="AC5970">
        <v>0</v>
      </c>
      <c r="AD5970">
        <v>24.329490263959883</v>
      </c>
      <c r="AE5970">
        <v>97.662928118535262</v>
      </c>
    </row>
    <row r="5971" spans="1:31" x14ac:dyDescent="0.25">
      <c r="A5971">
        <v>2393432</v>
      </c>
      <c r="B5971">
        <v>1</v>
      </c>
      <c r="C5971" t="s">
        <v>80</v>
      </c>
      <c r="D5971" t="s">
        <v>101</v>
      </c>
      <c r="E5971" t="s">
        <v>157</v>
      </c>
      <c r="F5971" t="s">
        <v>17132</v>
      </c>
      <c r="G5971" t="s">
        <v>254</v>
      </c>
      <c r="H5971" t="s">
        <v>135</v>
      </c>
      <c r="I5971" t="s">
        <v>136</v>
      </c>
      <c r="J5971" t="s">
        <v>137</v>
      </c>
      <c r="K5971" t="s">
        <v>163</v>
      </c>
      <c r="L5971" t="s">
        <v>17133</v>
      </c>
      <c r="M5971" t="s">
        <v>17134</v>
      </c>
      <c r="N5971">
        <v>0.48666666600000003</v>
      </c>
      <c r="O5971">
        <v>0</v>
      </c>
      <c r="P5971">
        <v>55</v>
      </c>
      <c r="Q5971">
        <v>0</v>
      </c>
      <c r="R5971">
        <v>0</v>
      </c>
      <c r="S5971">
        <v>0</v>
      </c>
      <c r="T5971">
        <v>3</v>
      </c>
      <c r="U5971">
        <v>0</v>
      </c>
      <c r="V5971">
        <v>0</v>
      </c>
      <c r="W5971">
        <v>0</v>
      </c>
      <c r="X5971">
        <v>5.8775867015133025</v>
      </c>
      <c r="Y5971">
        <v>0</v>
      </c>
      <c r="Z5971">
        <v>0</v>
      </c>
      <c r="AA5971">
        <v>0</v>
      </c>
      <c r="AB5971">
        <v>0.79699112376954007</v>
      </c>
      <c r="AC5971">
        <v>0</v>
      </c>
      <c r="AD5971">
        <v>0</v>
      </c>
      <c r="AE5971">
        <v>6.6745778252828423</v>
      </c>
    </row>
    <row r="5972" spans="1:31" x14ac:dyDescent="0.25">
      <c r="A5972">
        <v>2393434</v>
      </c>
      <c r="B5972">
        <v>1</v>
      </c>
      <c r="C5972" t="s">
        <v>81</v>
      </c>
      <c r="D5972" t="s">
        <v>127</v>
      </c>
      <c r="E5972" t="s">
        <v>157</v>
      </c>
      <c r="F5972" t="s">
        <v>17135</v>
      </c>
      <c r="G5972" t="s">
        <v>272</v>
      </c>
      <c r="H5972" t="s">
        <v>135</v>
      </c>
      <c r="I5972" t="s">
        <v>136</v>
      </c>
      <c r="J5972" t="s">
        <v>137</v>
      </c>
      <c r="K5972" t="s">
        <v>163</v>
      </c>
      <c r="L5972" t="s">
        <v>17136</v>
      </c>
      <c r="M5972" t="s">
        <v>17137</v>
      </c>
      <c r="N5972">
        <v>1.8672222220000001</v>
      </c>
      <c r="O5972">
        <v>0</v>
      </c>
      <c r="P5972">
        <v>16</v>
      </c>
      <c r="Q5972">
        <v>0</v>
      </c>
      <c r="R5972">
        <v>3</v>
      </c>
      <c r="S5972">
        <v>0</v>
      </c>
      <c r="T5972">
        <v>3</v>
      </c>
      <c r="U5972">
        <v>0</v>
      </c>
      <c r="V5972">
        <v>0</v>
      </c>
      <c r="W5972">
        <v>0</v>
      </c>
      <c r="X5972">
        <v>7.2601519002130175</v>
      </c>
      <c r="Y5972">
        <v>0</v>
      </c>
      <c r="Z5972">
        <v>0.36658340592142225</v>
      </c>
      <c r="AA5972">
        <v>0</v>
      </c>
      <c r="AB5972">
        <v>0.30076676925291829</v>
      </c>
      <c r="AC5972">
        <v>0</v>
      </c>
      <c r="AD5972">
        <v>0</v>
      </c>
      <c r="AE5972">
        <v>7.9275020753873582</v>
      </c>
    </row>
    <row r="5973" spans="1:31" x14ac:dyDescent="0.25">
      <c r="A5973">
        <v>2393436</v>
      </c>
      <c r="B5973">
        <v>1</v>
      </c>
      <c r="C5973" t="s">
        <v>80</v>
      </c>
      <c r="D5973" t="s">
        <v>84</v>
      </c>
      <c r="E5973" t="s">
        <v>132</v>
      </c>
      <c r="F5973" t="s">
        <v>2960</v>
      </c>
      <c r="G5973" t="s">
        <v>297</v>
      </c>
      <c r="H5973" t="s">
        <v>135</v>
      </c>
      <c r="I5973" t="s">
        <v>136</v>
      </c>
      <c r="J5973" t="s">
        <v>137</v>
      </c>
      <c r="K5973" t="s">
        <v>163</v>
      </c>
      <c r="L5973" t="s">
        <v>17138</v>
      </c>
      <c r="M5973" t="s">
        <v>17139</v>
      </c>
      <c r="N5973">
        <v>2.0772222220000001</v>
      </c>
      <c r="O5973">
        <v>0</v>
      </c>
      <c r="P5973">
        <v>247</v>
      </c>
      <c r="Q5973">
        <v>0</v>
      </c>
      <c r="R5973">
        <v>2</v>
      </c>
      <c r="S5973">
        <v>0</v>
      </c>
      <c r="T5973">
        <v>18</v>
      </c>
      <c r="U5973">
        <v>0</v>
      </c>
      <c r="V5973">
        <v>0</v>
      </c>
      <c r="W5973">
        <v>0</v>
      </c>
      <c r="X5973">
        <v>126.6390001713</v>
      </c>
      <c r="Y5973">
        <v>0</v>
      </c>
      <c r="Z5973">
        <v>1.945555347843571</v>
      </c>
      <c r="AA5973">
        <v>0</v>
      </c>
      <c r="AB5973">
        <v>23.236223125401892</v>
      </c>
      <c r="AC5973">
        <v>0</v>
      </c>
      <c r="AD5973">
        <v>0</v>
      </c>
      <c r="AE5973">
        <v>151.82077864454547</v>
      </c>
    </row>
    <row r="5974" spans="1:31" x14ac:dyDescent="0.25">
      <c r="A5974">
        <v>2393437</v>
      </c>
      <c r="B5974">
        <v>1</v>
      </c>
      <c r="C5974" t="s">
        <v>80</v>
      </c>
      <c r="D5974" t="s">
        <v>84</v>
      </c>
      <c r="E5974" t="s">
        <v>132</v>
      </c>
      <c r="F5974" t="s">
        <v>17140</v>
      </c>
      <c r="G5974" t="s">
        <v>254</v>
      </c>
      <c r="H5974" t="s">
        <v>135</v>
      </c>
      <c r="I5974" t="s">
        <v>136</v>
      </c>
      <c r="J5974" t="s">
        <v>137</v>
      </c>
      <c r="K5974" t="s">
        <v>163</v>
      </c>
      <c r="L5974" t="s">
        <v>17141</v>
      </c>
      <c r="M5974" t="s">
        <v>17142</v>
      </c>
      <c r="N5974">
        <v>0.27194444400000001</v>
      </c>
      <c r="O5974">
        <v>0</v>
      </c>
      <c r="P5974">
        <v>438</v>
      </c>
      <c r="Q5974">
        <v>0</v>
      </c>
      <c r="R5974">
        <v>0</v>
      </c>
      <c r="S5974">
        <v>0</v>
      </c>
      <c r="T5974">
        <v>15</v>
      </c>
      <c r="U5974">
        <v>0</v>
      </c>
      <c r="V5974">
        <v>0</v>
      </c>
      <c r="W5974">
        <v>0</v>
      </c>
      <c r="X5974">
        <v>28.263168583411606</v>
      </c>
      <c r="Y5974">
        <v>0</v>
      </c>
      <c r="Z5974">
        <v>0</v>
      </c>
      <c r="AA5974">
        <v>0</v>
      </c>
      <c r="AB5974">
        <v>6.3647288793372478</v>
      </c>
      <c r="AC5974">
        <v>0</v>
      </c>
      <c r="AD5974">
        <v>0</v>
      </c>
      <c r="AE5974">
        <v>34.627897462748855</v>
      </c>
    </row>
    <row r="5975" spans="1:31" x14ac:dyDescent="0.25">
      <c r="A5975">
        <v>2393438</v>
      </c>
      <c r="B5975">
        <v>1</v>
      </c>
      <c r="C5975" t="s">
        <v>81</v>
      </c>
      <c r="D5975" t="s">
        <v>112</v>
      </c>
      <c r="E5975" t="s">
        <v>157</v>
      </c>
      <c r="F5975" t="s">
        <v>17143</v>
      </c>
      <c r="G5975" t="s">
        <v>297</v>
      </c>
      <c r="H5975" t="s">
        <v>135</v>
      </c>
      <c r="I5975" t="s">
        <v>136</v>
      </c>
      <c r="J5975" t="s">
        <v>137</v>
      </c>
      <c r="K5975" t="s">
        <v>163</v>
      </c>
      <c r="L5975" t="s">
        <v>17144</v>
      </c>
      <c r="M5975" t="s">
        <v>17145</v>
      </c>
      <c r="N5975">
        <v>1.8927777770000001</v>
      </c>
      <c r="O5975">
        <v>0</v>
      </c>
      <c r="P5975">
        <v>131</v>
      </c>
      <c r="Q5975">
        <v>0</v>
      </c>
      <c r="R5975">
        <v>0</v>
      </c>
      <c r="S5975">
        <v>0</v>
      </c>
      <c r="T5975">
        <v>8</v>
      </c>
      <c r="U5975">
        <v>0</v>
      </c>
      <c r="V5975">
        <v>0</v>
      </c>
      <c r="W5975">
        <v>0</v>
      </c>
      <c r="X5975">
        <v>43.641601870208376</v>
      </c>
      <c r="Y5975">
        <v>0</v>
      </c>
      <c r="Z5975">
        <v>0</v>
      </c>
      <c r="AA5975">
        <v>0</v>
      </c>
      <c r="AB5975">
        <v>9.5462520968012043</v>
      </c>
      <c r="AC5975">
        <v>0</v>
      </c>
      <c r="AD5975">
        <v>0</v>
      </c>
      <c r="AE5975">
        <v>53.18785396700958</v>
      </c>
    </row>
    <row r="5976" spans="1:31" x14ac:dyDescent="0.25">
      <c r="A5976">
        <v>2393439</v>
      </c>
      <c r="B5976">
        <v>1</v>
      </c>
      <c r="C5976" t="s">
        <v>81</v>
      </c>
      <c r="D5976" t="s">
        <v>123</v>
      </c>
      <c r="E5976" t="s">
        <v>141</v>
      </c>
      <c r="F5976" t="s">
        <v>17146</v>
      </c>
      <c r="G5976" t="s">
        <v>220</v>
      </c>
      <c r="H5976" t="s">
        <v>143</v>
      </c>
      <c r="I5976" t="s">
        <v>136</v>
      </c>
      <c r="J5976" t="s">
        <v>137</v>
      </c>
      <c r="K5976" t="s">
        <v>163</v>
      </c>
      <c r="L5976" t="s">
        <v>17147</v>
      </c>
      <c r="M5976" t="s">
        <v>17148</v>
      </c>
      <c r="N5976">
        <v>0.56916666599999999</v>
      </c>
      <c r="O5976">
        <v>0</v>
      </c>
      <c r="P5976">
        <v>2354</v>
      </c>
      <c r="Q5976">
        <v>0</v>
      </c>
      <c r="R5976">
        <v>10</v>
      </c>
      <c r="S5976">
        <v>4</v>
      </c>
      <c r="T5976">
        <v>108</v>
      </c>
      <c r="U5976">
        <v>3</v>
      </c>
      <c r="V5976">
        <v>1</v>
      </c>
      <c r="W5976">
        <v>0</v>
      </c>
      <c r="X5976">
        <v>314.18389880339549</v>
      </c>
      <c r="Y5976">
        <v>0</v>
      </c>
      <c r="Z5976">
        <v>1.1809523035986911</v>
      </c>
      <c r="AA5976">
        <v>6.2369893008864006</v>
      </c>
      <c r="AB5976">
        <v>44.962506171898902</v>
      </c>
      <c r="AC5976">
        <v>23.135106496182743</v>
      </c>
      <c r="AD5976">
        <v>3.9459539790838383</v>
      </c>
      <c r="AE5976">
        <v>393.64540705504606</v>
      </c>
    </row>
    <row r="5977" spans="1:31" x14ac:dyDescent="0.25">
      <c r="A5977">
        <v>2393444</v>
      </c>
      <c r="B5977">
        <v>1</v>
      </c>
      <c r="C5977" t="s">
        <v>80</v>
      </c>
      <c r="D5977" t="s">
        <v>105</v>
      </c>
      <c r="E5977" t="s">
        <v>157</v>
      </c>
      <c r="F5977" t="s">
        <v>17149</v>
      </c>
      <c r="G5977" t="s">
        <v>254</v>
      </c>
      <c r="H5977" t="s">
        <v>135</v>
      </c>
      <c r="I5977" t="s">
        <v>136</v>
      </c>
      <c r="J5977" t="s">
        <v>137</v>
      </c>
      <c r="K5977" t="s">
        <v>163</v>
      </c>
      <c r="L5977" t="s">
        <v>17150</v>
      </c>
      <c r="M5977" t="s">
        <v>17151</v>
      </c>
      <c r="N5977">
        <v>0.35527777700000002</v>
      </c>
      <c r="O5977">
        <v>0</v>
      </c>
      <c r="P5977">
        <v>73</v>
      </c>
      <c r="Q5977">
        <v>0</v>
      </c>
      <c r="R5977">
        <v>2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9.225313860219563</v>
      </c>
      <c r="Y5977">
        <v>0</v>
      </c>
      <c r="Z5977">
        <v>4.0929005914315003E-2</v>
      </c>
      <c r="AA5977">
        <v>0</v>
      </c>
      <c r="AB5977">
        <v>0.52416561126653893</v>
      </c>
      <c r="AC5977">
        <v>0</v>
      </c>
      <c r="AD5977">
        <v>0</v>
      </c>
      <c r="AE5977">
        <v>9.7904084774004172</v>
      </c>
    </row>
    <row r="5978" spans="1:31" x14ac:dyDescent="0.25">
      <c r="A5978">
        <v>2393447</v>
      </c>
      <c r="B5978">
        <v>1</v>
      </c>
      <c r="C5978" t="s">
        <v>80</v>
      </c>
      <c r="D5978" t="s">
        <v>85</v>
      </c>
      <c r="E5978" t="s">
        <v>176</v>
      </c>
      <c r="F5978" t="s">
        <v>17152</v>
      </c>
      <c r="G5978" t="s">
        <v>254</v>
      </c>
      <c r="H5978" t="s">
        <v>135</v>
      </c>
      <c r="I5978" t="s">
        <v>136</v>
      </c>
      <c r="J5978" t="s">
        <v>137</v>
      </c>
      <c r="K5978" t="s">
        <v>163</v>
      </c>
      <c r="L5978" t="s">
        <v>17153</v>
      </c>
      <c r="M5978" t="s">
        <v>17154</v>
      </c>
      <c r="N5978">
        <v>1.374166666</v>
      </c>
      <c r="O5978">
        <v>0</v>
      </c>
      <c r="P5978">
        <v>3</v>
      </c>
      <c r="Q5978">
        <v>0</v>
      </c>
      <c r="R5978">
        <v>0</v>
      </c>
      <c r="S5978">
        <v>0</v>
      </c>
      <c r="T5978">
        <v>6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2.7360951040989123</v>
      </c>
      <c r="AC5978">
        <v>0</v>
      </c>
      <c r="AD5978">
        <v>0</v>
      </c>
      <c r="AE5978">
        <v>2.7360951040989123</v>
      </c>
    </row>
    <row r="5979" spans="1:31" x14ac:dyDescent="0.25">
      <c r="A5979">
        <v>2393448</v>
      </c>
      <c r="B5979">
        <v>1</v>
      </c>
      <c r="C5979" t="s">
        <v>80</v>
      </c>
      <c r="D5979" t="s">
        <v>85</v>
      </c>
      <c r="E5979" t="s">
        <v>325</v>
      </c>
      <c r="F5979" t="s">
        <v>17155</v>
      </c>
      <c r="G5979" t="s">
        <v>162</v>
      </c>
      <c r="H5979" t="s">
        <v>143</v>
      </c>
      <c r="I5979" t="s">
        <v>136</v>
      </c>
      <c r="J5979" t="s">
        <v>137</v>
      </c>
      <c r="K5979" t="s">
        <v>163</v>
      </c>
      <c r="L5979" t="s">
        <v>17156</v>
      </c>
      <c r="M5979" t="s">
        <v>17157</v>
      </c>
      <c r="N5979">
        <v>1.6463888879999999</v>
      </c>
      <c r="O5979">
        <v>0</v>
      </c>
      <c r="P5979">
        <v>10579</v>
      </c>
      <c r="Q5979">
        <v>0</v>
      </c>
      <c r="R5979">
        <v>2</v>
      </c>
      <c r="S5979">
        <v>1</v>
      </c>
      <c r="T5979">
        <v>829</v>
      </c>
      <c r="U5979">
        <v>0</v>
      </c>
      <c r="V5979">
        <v>2</v>
      </c>
      <c r="W5979">
        <v>0</v>
      </c>
      <c r="X5979">
        <v>4568.8800483362902</v>
      </c>
      <c r="Y5979">
        <v>0</v>
      </c>
      <c r="Z5979">
        <v>2.218324317059813</v>
      </c>
      <c r="AA5979">
        <v>31.123949848244994</v>
      </c>
      <c r="AB5979">
        <v>1405.662393632738</v>
      </c>
      <c r="AC5979">
        <v>0</v>
      </c>
      <c r="AD5979">
        <v>10.906256593638723</v>
      </c>
      <c r="AE5979">
        <v>6018.7909727279712</v>
      </c>
    </row>
    <row r="5980" spans="1:31" x14ac:dyDescent="0.25">
      <c r="A5980">
        <v>2393451</v>
      </c>
      <c r="B5980">
        <v>1</v>
      </c>
      <c r="C5980" t="s">
        <v>81</v>
      </c>
      <c r="D5980" t="s">
        <v>121</v>
      </c>
      <c r="E5980" t="s">
        <v>141</v>
      </c>
      <c r="F5980" t="s">
        <v>17158</v>
      </c>
      <c r="G5980" t="s">
        <v>235</v>
      </c>
      <c r="H5980" t="s">
        <v>143</v>
      </c>
      <c r="I5980" t="s">
        <v>136</v>
      </c>
      <c r="J5980" t="s">
        <v>3</v>
      </c>
      <c r="K5980" t="s">
        <v>163</v>
      </c>
      <c r="L5980" t="s">
        <v>17159</v>
      </c>
      <c r="M5980" t="s">
        <v>17160</v>
      </c>
      <c r="N5980">
        <v>9.6836111109999994</v>
      </c>
      <c r="O5980">
        <v>0</v>
      </c>
      <c r="P5980">
        <v>196</v>
      </c>
      <c r="Q5980">
        <v>0</v>
      </c>
      <c r="R5980">
        <v>0</v>
      </c>
      <c r="S5980">
        <v>0</v>
      </c>
      <c r="T5980">
        <v>68</v>
      </c>
      <c r="U5980">
        <v>0</v>
      </c>
      <c r="V5980">
        <v>0</v>
      </c>
      <c r="W5980">
        <v>0</v>
      </c>
      <c r="X5980">
        <v>287.03910064319467</v>
      </c>
      <c r="Y5980">
        <v>0</v>
      </c>
      <c r="Z5980">
        <v>0</v>
      </c>
      <c r="AA5980">
        <v>0</v>
      </c>
      <c r="AB5980">
        <v>227.50958187018887</v>
      </c>
      <c r="AC5980">
        <v>0</v>
      </c>
      <c r="AD5980">
        <v>0</v>
      </c>
      <c r="AE5980">
        <v>514.54868251338348</v>
      </c>
    </row>
    <row r="5981" spans="1:31" x14ac:dyDescent="0.25">
      <c r="A5981">
        <v>2393452</v>
      </c>
      <c r="B5981">
        <v>1</v>
      </c>
      <c r="C5981" t="s">
        <v>81</v>
      </c>
      <c r="D5981" t="s">
        <v>121</v>
      </c>
      <c r="E5981" t="s">
        <v>141</v>
      </c>
      <c r="F5981" t="s">
        <v>17161</v>
      </c>
      <c r="G5981" t="s">
        <v>235</v>
      </c>
      <c r="H5981" t="s">
        <v>143</v>
      </c>
      <c r="I5981" t="s">
        <v>136</v>
      </c>
      <c r="J5981" t="s">
        <v>3</v>
      </c>
      <c r="K5981" t="s">
        <v>163</v>
      </c>
      <c r="L5981" t="s">
        <v>17162</v>
      </c>
      <c r="M5981" t="s">
        <v>17163</v>
      </c>
      <c r="N5981">
        <v>2.298611111</v>
      </c>
      <c r="O5981">
        <v>0</v>
      </c>
      <c r="P5981">
        <v>659</v>
      </c>
      <c r="Q5981">
        <v>0</v>
      </c>
      <c r="R5981">
        <v>125</v>
      </c>
      <c r="S5981">
        <v>0</v>
      </c>
      <c r="T5981">
        <v>229</v>
      </c>
      <c r="U5981">
        <v>1</v>
      </c>
      <c r="V5981">
        <v>1</v>
      </c>
      <c r="W5981">
        <v>0</v>
      </c>
      <c r="X5981">
        <v>286.46583390670173</v>
      </c>
      <c r="Y5981">
        <v>0</v>
      </c>
      <c r="Z5981">
        <v>26.800622201768704</v>
      </c>
      <c r="AA5981">
        <v>0</v>
      </c>
      <c r="AB5981">
        <v>237.01584724914812</v>
      </c>
      <c r="AC5981">
        <v>200.56227777442015</v>
      </c>
      <c r="AD5981">
        <v>186.68787706322007</v>
      </c>
      <c r="AE5981">
        <v>937.53245819525876</v>
      </c>
    </row>
    <row r="5982" spans="1:31" x14ac:dyDescent="0.25">
      <c r="A5982">
        <v>2393453</v>
      </c>
      <c r="B5982">
        <v>1</v>
      </c>
      <c r="C5982" t="s">
        <v>80</v>
      </c>
      <c r="D5982" t="s">
        <v>83</v>
      </c>
      <c r="E5982" t="s">
        <v>153</v>
      </c>
      <c r="F5982" t="s">
        <v>17164</v>
      </c>
      <c r="G5982" t="s">
        <v>162</v>
      </c>
      <c r="H5982" t="s">
        <v>143</v>
      </c>
      <c r="I5982" t="s">
        <v>136</v>
      </c>
      <c r="J5982" t="s">
        <v>137</v>
      </c>
      <c r="K5982" t="s">
        <v>163</v>
      </c>
      <c r="L5982" t="s">
        <v>17165</v>
      </c>
      <c r="M5982" t="s">
        <v>17166</v>
      </c>
      <c r="N5982">
        <v>8.8333333E-2</v>
      </c>
      <c r="O5982">
        <v>4</v>
      </c>
      <c r="P5982">
        <v>278</v>
      </c>
      <c r="Q5982">
        <v>8</v>
      </c>
      <c r="R5982">
        <v>24</v>
      </c>
      <c r="S5982">
        <v>8</v>
      </c>
      <c r="T5982">
        <v>22</v>
      </c>
      <c r="U5982">
        <v>0</v>
      </c>
      <c r="V5982">
        <v>0</v>
      </c>
      <c r="W5982">
        <v>0.3616356113253289</v>
      </c>
      <c r="X5982">
        <v>7.0075907408599249</v>
      </c>
      <c r="Y5982">
        <v>0.78296939513150654</v>
      </c>
      <c r="Z5982">
        <v>0.49021291987057519</v>
      </c>
      <c r="AA5982">
        <v>1.8487522872850835</v>
      </c>
      <c r="AB5982">
        <v>3.0176400005187003</v>
      </c>
      <c r="AC5982">
        <v>0</v>
      </c>
      <c r="AD5982">
        <v>0</v>
      </c>
      <c r="AE5982">
        <v>13.50880095499112</v>
      </c>
    </row>
    <row r="5983" spans="1:31" x14ac:dyDescent="0.25">
      <c r="A5983">
        <v>2393454</v>
      </c>
      <c r="B5983">
        <v>1</v>
      </c>
      <c r="C5983" t="s">
        <v>81</v>
      </c>
      <c r="D5983" t="s">
        <v>113</v>
      </c>
      <c r="E5983" t="s">
        <v>157</v>
      </c>
      <c r="F5983" t="s">
        <v>17167</v>
      </c>
      <c r="G5983" t="s">
        <v>297</v>
      </c>
      <c r="H5983" t="s">
        <v>135</v>
      </c>
      <c r="I5983" t="s">
        <v>136</v>
      </c>
      <c r="J5983" t="s">
        <v>137</v>
      </c>
      <c r="K5983" t="s">
        <v>163</v>
      </c>
      <c r="L5983" t="s">
        <v>17168</v>
      </c>
      <c r="M5983" t="s">
        <v>17169</v>
      </c>
      <c r="N5983">
        <v>1.5277777770000001</v>
      </c>
      <c r="O5983">
        <v>0</v>
      </c>
      <c r="P5983">
        <v>2</v>
      </c>
      <c r="Q5983">
        <v>0</v>
      </c>
      <c r="R5983">
        <v>2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0.32904636500306667</v>
      </c>
      <c r="Y5983">
        <v>0</v>
      </c>
      <c r="Z5983">
        <v>1.1637498214540141</v>
      </c>
      <c r="AA5983">
        <v>0</v>
      </c>
      <c r="AB5983">
        <v>2.2005725032557781</v>
      </c>
      <c r="AC5983">
        <v>0</v>
      </c>
      <c r="AD5983">
        <v>0</v>
      </c>
      <c r="AE5983">
        <v>3.6933686897128588</v>
      </c>
    </row>
    <row r="5984" spans="1:31" x14ac:dyDescent="0.25">
      <c r="A5984">
        <v>2393456</v>
      </c>
      <c r="B5984">
        <v>1</v>
      </c>
      <c r="C5984" t="s">
        <v>81</v>
      </c>
      <c r="D5984" t="s">
        <v>127</v>
      </c>
      <c r="E5984" t="s">
        <v>141</v>
      </c>
      <c r="F5984" t="s">
        <v>17170</v>
      </c>
      <c r="G5984" t="s">
        <v>206</v>
      </c>
      <c r="H5984" t="s">
        <v>143</v>
      </c>
      <c r="I5984" t="s">
        <v>136</v>
      </c>
      <c r="J5984" t="s">
        <v>137</v>
      </c>
      <c r="K5984" t="s">
        <v>163</v>
      </c>
      <c r="L5984" t="s">
        <v>17171</v>
      </c>
      <c r="M5984" t="s">
        <v>17172</v>
      </c>
      <c r="N5984">
        <v>0.68166666600000003</v>
      </c>
      <c r="O5984">
        <v>0</v>
      </c>
      <c r="P5984">
        <v>658</v>
      </c>
      <c r="Q5984">
        <v>22</v>
      </c>
      <c r="R5984">
        <v>18</v>
      </c>
      <c r="S5984">
        <v>1</v>
      </c>
      <c r="T5984">
        <v>71</v>
      </c>
      <c r="U5984">
        <v>0</v>
      </c>
      <c r="V5984">
        <v>0</v>
      </c>
      <c r="W5984">
        <v>0</v>
      </c>
      <c r="X5984">
        <v>74.767688529033492</v>
      </c>
      <c r="Y5984">
        <v>16.73553870946262</v>
      </c>
      <c r="Z5984">
        <v>6.2579671808989525</v>
      </c>
      <c r="AA5984">
        <v>0.25609017100750675</v>
      </c>
      <c r="AB5984">
        <v>21.391391743393935</v>
      </c>
      <c r="AC5984">
        <v>0</v>
      </c>
      <c r="AD5984">
        <v>0</v>
      </c>
      <c r="AE5984">
        <v>119.40867633379651</v>
      </c>
    </row>
    <row r="5985" spans="1:31" x14ac:dyDescent="0.25">
      <c r="A5985">
        <v>2393461</v>
      </c>
      <c r="B5985">
        <v>1</v>
      </c>
      <c r="C5985" t="s">
        <v>80</v>
      </c>
      <c r="D5985" t="s">
        <v>110</v>
      </c>
      <c r="E5985" t="s">
        <v>153</v>
      </c>
      <c r="F5985" t="s">
        <v>17173</v>
      </c>
      <c r="G5985" t="s">
        <v>162</v>
      </c>
      <c r="H5985" t="s">
        <v>143</v>
      </c>
      <c r="I5985" t="s">
        <v>136</v>
      </c>
      <c r="J5985" t="s">
        <v>137</v>
      </c>
      <c r="K5985" t="s">
        <v>163</v>
      </c>
      <c r="L5985" t="s">
        <v>17174</v>
      </c>
      <c r="M5985" t="s">
        <v>17175</v>
      </c>
      <c r="N5985">
        <v>0.57083333300000005</v>
      </c>
      <c r="O5985">
        <v>0</v>
      </c>
      <c r="P5985">
        <v>6975</v>
      </c>
      <c r="Q5985">
        <v>0</v>
      </c>
      <c r="R5985">
        <v>0</v>
      </c>
      <c r="S5985">
        <v>0</v>
      </c>
      <c r="T5985">
        <v>196</v>
      </c>
      <c r="U5985">
        <v>0</v>
      </c>
      <c r="V5985">
        <v>2</v>
      </c>
      <c r="W5985">
        <v>0</v>
      </c>
      <c r="X5985">
        <v>933.71755390530745</v>
      </c>
      <c r="Y5985">
        <v>0</v>
      </c>
      <c r="Z5985">
        <v>0</v>
      </c>
      <c r="AA5985">
        <v>0</v>
      </c>
      <c r="AB5985">
        <v>133.02189392248692</v>
      </c>
      <c r="AC5985">
        <v>0</v>
      </c>
      <c r="AD5985">
        <v>8.9396885508513382</v>
      </c>
      <c r="AE5985">
        <v>1075.6791363786456</v>
      </c>
    </row>
    <row r="5986" spans="1:31" x14ac:dyDescent="0.25">
      <c r="A5986">
        <v>2393463</v>
      </c>
      <c r="B5986">
        <v>1</v>
      </c>
      <c r="C5986" t="s">
        <v>81</v>
      </c>
      <c r="D5986" t="s">
        <v>117</v>
      </c>
      <c r="E5986" t="s">
        <v>181</v>
      </c>
      <c r="F5986" t="s">
        <v>17176</v>
      </c>
      <c r="G5986" t="s">
        <v>183</v>
      </c>
      <c r="H5986" t="s">
        <v>135</v>
      </c>
      <c r="I5986" t="s">
        <v>136</v>
      </c>
      <c r="J5986" t="s">
        <v>137</v>
      </c>
      <c r="K5986" t="s">
        <v>163</v>
      </c>
      <c r="L5986" t="s">
        <v>17177</v>
      </c>
      <c r="M5986" t="s">
        <v>17178</v>
      </c>
      <c r="N5986">
        <v>2.935277777</v>
      </c>
      <c r="O5986">
        <v>0</v>
      </c>
      <c r="P5986">
        <v>4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3.0977480040040732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3.0977480040040732</v>
      </c>
    </row>
    <row r="5987" spans="1:31" x14ac:dyDescent="0.25">
      <c r="A5987">
        <v>2393464</v>
      </c>
      <c r="B5987">
        <v>1</v>
      </c>
      <c r="C5987" t="s">
        <v>80</v>
      </c>
      <c r="D5987" t="s">
        <v>94</v>
      </c>
      <c r="E5987" t="s">
        <v>157</v>
      </c>
      <c r="F5987" t="s">
        <v>17179</v>
      </c>
      <c r="G5987" t="s">
        <v>254</v>
      </c>
      <c r="H5987" t="s">
        <v>135</v>
      </c>
      <c r="I5987" t="s">
        <v>136</v>
      </c>
      <c r="J5987" t="s">
        <v>137</v>
      </c>
      <c r="K5987" t="s">
        <v>163</v>
      </c>
      <c r="L5987" t="s">
        <v>17180</v>
      </c>
      <c r="M5987" t="s">
        <v>17181</v>
      </c>
      <c r="N5987">
        <v>0.32527777699999999</v>
      </c>
      <c r="O5987">
        <v>0</v>
      </c>
      <c r="P5987">
        <v>84</v>
      </c>
      <c r="Q5987">
        <v>0</v>
      </c>
      <c r="R5987">
        <v>0</v>
      </c>
      <c r="S5987">
        <v>0</v>
      </c>
      <c r="T5987">
        <v>5</v>
      </c>
      <c r="U5987">
        <v>0</v>
      </c>
      <c r="V5987">
        <v>0</v>
      </c>
      <c r="W5987">
        <v>0</v>
      </c>
      <c r="X5987">
        <v>7.7627011758008244</v>
      </c>
      <c r="Y5987">
        <v>0</v>
      </c>
      <c r="Z5987">
        <v>0</v>
      </c>
      <c r="AA5987">
        <v>0</v>
      </c>
      <c r="AB5987">
        <v>1.023123617857618</v>
      </c>
      <c r="AC5987">
        <v>0</v>
      </c>
      <c r="AD5987">
        <v>0</v>
      </c>
      <c r="AE5987">
        <v>8.7858247936584419</v>
      </c>
    </row>
    <row r="5988" spans="1:31" x14ac:dyDescent="0.25">
      <c r="A5988">
        <v>2393468</v>
      </c>
      <c r="B5988">
        <v>1</v>
      </c>
      <c r="C5988" t="s">
        <v>80</v>
      </c>
      <c r="D5988" t="s">
        <v>100</v>
      </c>
      <c r="E5988" t="s">
        <v>153</v>
      </c>
      <c r="F5988" t="s">
        <v>17182</v>
      </c>
      <c r="G5988" t="s">
        <v>162</v>
      </c>
      <c r="H5988" t="s">
        <v>143</v>
      </c>
      <c r="I5988" t="s">
        <v>136</v>
      </c>
      <c r="J5988" t="s">
        <v>137</v>
      </c>
      <c r="K5988" t="s">
        <v>163</v>
      </c>
      <c r="L5988" t="s">
        <v>17183</v>
      </c>
      <c r="M5988" t="s">
        <v>17184</v>
      </c>
      <c r="N5988">
        <v>0.23527777699999999</v>
      </c>
      <c r="O5988">
        <v>0</v>
      </c>
      <c r="P5988">
        <v>10569</v>
      </c>
      <c r="Q5988">
        <v>2</v>
      </c>
      <c r="R5988">
        <v>54</v>
      </c>
      <c r="S5988">
        <v>12</v>
      </c>
      <c r="T5988">
        <v>1038</v>
      </c>
      <c r="U5988">
        <v>9</v>
      </c>
      <c r="V5988">
        <v>8</v>
      </c>
      <c r="W5988">
        <v>0</v>
      </c>
      <c r="X5988">
        <v>607.7677549694597</v>
      </c>
      <c r="Y5988">
        <v>0.39667060264387111</v>
      </c>
      <c r="Z5988">
        <v>5.5054598563658281</v>
      </c>
      <c r="AA5988">
        <v>19.894145825352432</v>
      </c>
      <c r="AB5988">
        <v>235.80991886917298</v>
      </c>
      <c r="AC5988">
        <v>78.955325100276838</v>
      </c>
      <c r="AD5988">
        <v>39.008672653808745</v>
      </c>
      <c r="AE5988">
        <v>987.33794787708041</v>
      </c>
    </row>
    <row r="5989" spans="1:31" x14ac:dyDescent="0.25">
      <c r="A5989">
        <v>2393470</v>
      </c>
      <c r="B5989">
        <v>1</v>
      </c>
      <c r="C5989" t="s">
        <v>80</v>
      </c>
      <c r="D5989" t="s">
        <v>85</v>
      </c>
      <c r="E5989" t="s">
        <v>141</v>
      </c>
      <c r="F5989" t="s">
        <v>17185</v>
      </c>
      <c r="G5989" t="s">
        <v>162</v>
      </c>
      <c r="H5989" t="s">
        <v>143</v>
      </c>
      <c r="I5989" t="s">
        <v>136</v>
      </c>
      <c r="J5989" t="s">
        <v>137</v>
      </c>
      <c r="K5989" t="s">
        <v>163</v>
      </c>
      <c r="L5989" t="s">
        <v>17186</v>
      </c>
      <c r="M5989" t="s">
        <v>17187</v>
      </c>
      <c r="N5989">
        <v>0.92500000000000004</v>
      </c>
      <c r="O5989">
        <v>0</v>
      </c>
      <c r="P5989">
        <v>6640</v>
      </c>
      <c r="Q5989">
        <v>0</v>
      </c>
      <c r="R5989">
        <v>0</v>
      </c>
      <c r="S5989">
        <v>0</v>
      </c>
      <c r="T5989">
        <v>388</v>
      </c>
      <c r="U5989">
        <v>0</v>
      </c>
      <c r="V5989">
        <v>0</v>
      </c>
      <c r="W5989">
        <v>0</v>
      </c>
      <c r="X5989">
        <v>1454.7527613271923</v>
      </c>
      <c r="Y5989">
        <v>0</v>
      </c>
      <c r="Z5989">
        <v>0</v>
      </c>
      <c r="AA5989">
        <v>0</v>
      </c>
      <c r="AB5989">
        <v>255.20941486018867</v>
      </c>
      <c r="AC5989">
        <v>0</v>
      </c>
      <c r="AD5989">
        <v>0</v>
      </c>
      <c r="AE5989">
        <v>1709.9621761873809</v>
      </c>
    </row>
    <row r="5990" spans="1:31" x14ac:dyDescent="0.25">
      <c r="A5990">
        <v>2393472</v>
      </c>
      <c r="B5990">
        <v>1</v>
      </c>
      <c r="C5990" t="s">
        <v>80</v>
      </c>
      <c r="D5990" t="s">
        <v>109</v>
      </c>
      <c r="E5990" t="s">
        <v>157</v>
      </c>
      <c r="F5990" t="s">
        <v>17188</v>
      </c>
      <c r="G5990" t="s">
        <v>272</v>
      </c>
      <c r="H5990" t="s">
        <v>135</v>
      </c>
      <c r="I5990" t="s">
        <v>136</v>
      </c>
      <c r="J5990" t="s">
        <v>137</v>
      </c>
      <c r="K5990" t="s">
        <v>163</v>
      </c>
      <c r="L5990" t="s">
        <v>17189</v>
      </c>
      <c r="M5990" t="s">
        <v>17190</v>
      </c>
      <c r="N5990">
        <v>1.5577777770000001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1</v>
      </c>
      <c r="U5990">
        <v>0</v>
      </c>
      <c r="V5990">
        <v>0</v>
      </c>
      <c r="W5990">
        <v>0</v>
      </c>
      <c r="X5990">
        <v>0.52507906610426003</v>
      </c>
      <c r="Y5990">
        <v>0</v>
      </c>
      <c r="Z5990">
        <v>0</v>
      </c>
      <c r="AA5990">
        <v>0</v>
      </c>
      <c r="AB5990">
        <v>0.42841402444661331</v>
      </c>
      <c r="AC5990">
        <v>0</v>
      </c>
      <c r="AD5990">
        <v>0</v>
      </c>
      <c r="AE5990">
        <v>0.95349309055087339</v>
      </c>
    </row>
    <row r="5991" spans="1:31" x14ac:dyDescent="0.25">
      <c r="A5991">
        <v>2393473</v>
      </c>
      <c r="B5991">
        <v>1</v>
      </c>
      <c r="C5991" t="s">
        <v>80</v>
      </c>
      <c r="D5991" t="s">
        <v>100</v>
      </c>
      <c r="E5991" t="s">
        <v>141</v>
      </c>
      <c r="F5991" t="s">
        <v>17191</v>
      </c>
      <c r="G5991" t="s">
        <v>1907</v>
      </c>
      <c r="H5991" t="s">
        <v>143</v>
      </c>
      <c r="I5991" t="s">
        <v>136</v>
      </c>
      <c r="J5991" t="s">
        <v>137</v>
      </c>
      <c r="K5991" t="s">
        <v>163</v>
      </c>
      <c r="L5991" t="s">
        <v>17192</v>
      </c>
      <c r="M5991" t="s">
        <v>17193</v>
      </c>
      <c r="N5991">
        <v>1.416666666</v>
      </c>
      <c r="O5991">
        <v>0</v>
      </c>
      <c r="P5991">
        <v>559</v>
      </c>
      <c r="Q5991">
        <v>0</v>
      </c>
      <c r="R5991">
        <v>2</v>
      </c>
      <c r="S5991">
        <v>0</v>
      </c>
      <c r="T5991">
        <v>48</v>
      </c>
      <c r="U5991">
        <v>0</v>
      </c>
      <c r="V5991">
        <v>0</v>
      </c>
      <c r="W5991">
        <v>0</v>
      </c>
      <c r="X5991">
        <v>136.95075421756383</v>
      </c>
      <c r="Y5991">
        <v>0</v>
      </c>
      <c r="Z5991">
        <v>4.9915904178561803</v>
      </c>
      <c r="AA5991">
        <v>0</v>
      </c>
      <c r="AB5991">
        <v>43.122557337087493</v>
      </c>
      <c r="AC5991">
        <v>0</v>
      </c>
      <c r="AD5991">
        <v>0</v>
      </c>
      <c r="AE5991">
        <v>185.0649019725075</v>
      </c>
    </row>
    <row r="5992" spans="1:31" x14ac:dyDescent="0.25">
      <c r="A5992">
        <v>2393476</v>
      </c>
      <c r="B5992">
        <v>1</v>
      </c>
      <c r="C5992" t="s">
        <v>80</v>
      </c>
      <c r="D5992" t="s">
        <v>95</v>
      </c>
      <c r="E5992" t="s">
        <v>157</v>
      </c>
      <c r="F5992" t="s">
        <v>17194</v>
      </c>
      <c r="G5992" t="s">
        <v>254</v>
      </c>
      <c r="H5992" t="s">
        <v>135</v>
      </c>
      <c r="I5992" t="s">
        <v>136</v>
      </c>
      <c r="J5992" t="s">
        <v>137</v>
      </c>
      <c r="K5992" t="s">
        <v>163</v>
      </c>
      <c r="L5992" t="s">
        <v>17195</v>
      </c>
      <c r="M5992" t="s">
        <v>17196</v>
      </c>
      <c r="N5992">
        <v>1.5905555549999999</v>
      </c>
      <c r="O5992">
        <v>0</v>
      </c>
      <c r="P5992">
        <v>117</v>
      </c>
      <c r="Q5992">
        <v>0</v>
      </c>
      <c r="R5992">
        <v>0</v>
      </c>
      <c r="S5992">
        <v>0</v>
      </c>
      <c r="T5992">
        <v>15</v>
      </c>
      <c r="U5992">
        <v>0</v>
      </c>
      <c r="V5992">
        <v>0</v>
      </c>
      <c r="W5992">
        <v>0</v>
      </c>
      <c r="X5992">
        <v>36.855872491584741</v>
      </c>
      <c r="Y5992">
        <v>0</v>
      </c>
      <c r="Z5992">
        <v>0</v>
      </c>
      <c r="AA5992">
        <v>0</v>
      </c>
      <c r="AB5992">
        <v>26.655268959678846</v>
      </c>
      <c r="AC5992">
        <v>0</v>
      </c>
      <c r="AD5992">
        <v>0</v>
      </c>
      <c r="AE5992">
        <v>63.511141451263583</v>
      </c>
    </row>
    <row r="5993" spans="1:31" x14ac:dyDescent="0.25">
      <c r="A5993">
        <v>2393477</v>
      </c>
      <c r="B5993">
        <v>1</v>
      </c>
      <c r="C5993" t="s">
        <v>80</v>
      </c>
      <c r="D5993" t="s">
        <v>103</v>
      </c>
      <c r="E5993" t="s">
        <v>157</v>
      </c>
      <c r="F5993" t="s">
        <v>17197</v>
      </c>
      <c r="G5993" t="s">
        <v>272</v>
      </c>
      <c r="H5993" t="s">
        <v>135</v>
      </c>
      <c r="I5993" t="s">
        <v>136</v>
      </c>
      <c r="J5993" t="s">
        <v>137</v>
      </c>
      <c r="K5993" t="s">
        <v>163</v>
      </c>
      <c r="L5993" t="s">
        <v>17198</v>
      </c>
      <c r="M5993" t="s">
        <v>17199</v>
      </c>
      <c r="N5993">
        <v>0.94944444400000005</v>
      </c>
      <c r="O5993">
        <v>0</v>
      </c>
      <c r="P5993">
        <v>87</v>
      </c>
      <c r="Q5993">
        <v>0</v>
      </c>
      <c r="R5993">
        <v>0</v>
      </c>
      <c r="S5993">
        <v>0</v>
      </c>
      <c r="T5993">
        <v>7</v>
      </c>
      <c r="U5993">
        <v>0</v>
      </c>
      <c r="V5993">
        <v>0</v>
      </c>
      <c r="W5993">
        <v>0</v>
      </c>
      <c r="X5993">
        <v>20.548967196551754</v>
      </c>
      <c r="Y5993">
        <v>0</v>
      </c>
      <c r="Z5993">
        <v>0</v>
      </c>
      <c r="AA5993">
        <v>0</v>
      </c>
      <c r="AB5993">
        <v>2.6110626236769838</v>
      </c>
      <c r="AC5993">
        <v>0</v>
      </c>
      <c r="AD5993">
        <v>0</v>
      </c>
      <c r="AE5993">
        <v>23.160029820228736</v>
      </c>
    </row>
    <row r="5994" spans="1:31" x14ac:dyDescent="0.25">
      <c r="A5994">
        <v>2393478</v>
      </c>
      <c r="B5994">
        <v>1</v>
      </c>
      <c r="C5994" t="s">
        <v>80</v>
      </c>
      <c r="D5994" t="s">
        <v>84</v>
      </c>
      <c r="E5994" t="s">
        <v>181</v>
      </c>
      <c r="F5994" t="s">
        <v>17200</v>
      </c>
      <c r="G5994" t="s">
        <v>224</v>
      </c>
      <c r="H5994" t="s">
        <v>135</v>
      </c>
      <c r="I5994" t="s">
        <v>136</v>
      </c>
      <c r="J5994" t="s">
        <v>137</v>
      </c>
      <c r="K5994" t="s">
        <v>163</v>
      </c>
      <c r="L5994" t="s">
        <v>17201</v>
      </c>
      <c r="M5994" t="s">
        <v>17202</v>
      </c>
      <c r="N5994">
        <v>1.3716666660000001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0.33398549801827504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0.33398549801827504</v>
      </c>
    </row>
    <row r="5995" spans="1:31" x14ac:dyDescent="0.25">
      <c r="A5995">
        <v>2393479</v>
      </c>
      <c r="B5995">
        <v>1</v>
      </c>
      <c r="C5995" t="s">
        <v>81</v>
      </c>
      <c r="D5995" t="s">
        <v>128</v>
      </c>
      <c r="E5995" t="s">
        <v>132</v>
      </c>
      <c r="F5995" t="s">
        <v>17203</v>
      </c>
      <c r="G5995" t="s">
        <v>187</v>
      </c>
      <c r="H5995" t="s">
        <v>135</v>
      </c>
      <c r="I5995" t="s">
        <v>136</v>
      </c>
      <c r="J5995" t="s">
        <v>137</v>
      </c>
      <c r="K5995" t="s">
        <v>163</v>
      </c>
      <c r="L5995" t="s">
        <v>17204</v>
      </c>
      <c r="M5995" t="s">
        <v>17205</v>
      </c>
      <c r="N5995">
        <v>0.45027777699999999</v>
      </c>
      <c r="O5995">
        <v>0</v>
      </c>
      <c r="P5995">
        <v>928</v>
      </c>
      <c r="Q5995">
        <v>0</v>
      </c>
      <c r="R5995">
        <v>0</v>
      </c>
      <c r="S5995">
        <v>0</v>
      </c>
      <c r="T5995">
        <v>20</v>
      </c>
      <c r="U5995">
        <v>0</v>
      </c>
      <c r="V5995">
        <v>0</v>
      </c>
      <c r="W5995">
        <v>0</v>
      </c>
      <c r="X5995">
        <v>120.77517800133285</v>
      </c>
      <c r="Y5995">
        <v>0</v>
      </c>
      <c r="Z5995">
        <v>0</v>
      </c>
      <c r="AA5995">
        <v>0</v>
      </c>
      <c r="AB5995">
        <v>18.904831438893385</v>
      </c>
      <c r="AC5995">
        <v>0</v>
      </c>
      <c r="AD5995">
        <v>0</v>
      </c>
      <c r="AE5995">
        <v>139.68000944022623</v>
      </c>
    </row>
    <row r="5996" spans="1:31" x14ac:dyDescent="0.25">
      <c r="A5996">
        <v>2393481</v>
      </c>
      <c r="B5996">
        <v>1</v>
      </c>
      <c r="C5996" t="s">
        <v>80</v>
      </c>
      <c r="D5996" t="s">
        <v>105</v>
      </c>
      <c r="E5996" t="s">
        <v>176</v>
      </c>
      <c r="F5996" t="s">
        <v>17206</v>
      </c>
      <c r="G5996" t="s">
        <v>254</v>
      </c>
      <c r="H5996" t="s">
        <v>135</v>
      </c>
      <c r="I5996" t="s">
        <v>136</v>
      </c>
      <c r="J5996" t="s">
        <v>137</v>
      </c>
      <c r="K5996" t="s">
        <v>163</v>
      </c>
      <c r="L5996" t="s">
        <v>17207</v>
      </c>
      <c r="M5996" t="s">
        <v>17208</v>
      </c>
      <c r="N5996">
        <v>2.9902777770000002</v>
      </c>
      <c r="O5996">
        <v>0</v>
      </c>
      <c r="P5996">
        <v>24</v>
      </c>
      <c r="Q5996">
        <v>0</v>
      </c>
      <c r="R5996">
        <v>0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14.720921978052214</v>
      </c>
      <c r="Y5996">
        <v>0</v>
      </c>
      <c r="Z5996">
        <v>0</v>
      </c>
      <c r="AA5996">
        <v>0</v>
      </c>
      <c r="AB5996">
        <v>3.1714410323213889</v>
      </c>
      <c r="AC5996">
        <v>0</v>
      </c>
      <c r="AD5996">
        <v>0</v>
      </c>
      <c r="AE5996">
        <v>17.892363010373604</v>
      </c>
    </row>
    <row r="5997" spans="1:31" x14ac:dyDescent="0.25">
      <c r="A5997">
        <v>2393484</v>
      </c>
      <c r="B5997">
        <v>1</v>
      </c>
      <c r="C5997" t="s">
        <v>80</v>
      </c>
      <c r="D5997" t="s">
        <v>99</v>
      </c>
      <c r="E5997" t="s">
        <v>181</v>
      </c>
      <c r="F5997" t="s">
        <v>17209</v>
      </c>
      <c r="G5997" t="s">
        <v>183</v>
      </c>
      <c r="H5997" t="s">
        <v>135</v>
      </c>
      <c r="I5997" t="s">
        <v>136</v>
      </c>
      <c r="J5997" t="s">
        <v>137</v>
      </c>
      <c r="K5997" t="s">
        <v>163</v>
      </c>
      <c r="L5997" t="s">
        <v>17210</v>
      </c>
      <c r="M5997" t="s">
        <v>17211</v>
      </c>
      <c r="N5997">
        <v>1.2675000000000001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0.21503470637073058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0.21503470637073058</v>
      </c>
    </row>
    <row r="5998" spans="1:31" x14ac:dyDescent="0.25">
      <c r="A5998">
        <v>2393486</v>
      </c>
      <c r="B5998">
        <v>1</v>
      </c>
      <c r="C5998" t="s">
        <v>80</v>
      </c>
      <c r="D5998" t="s">
        <v>101</v>
      </c>
      <c r="E5998" t="s">
        <v>157</v>
      </c>
      <c r="F5998" t="s">
        <v>17212</v>
      </c>
      <c r="G5998" t="s">
        <v>297</v>
      </c>
      <c r="H5998" t="s">
        <v>135</v>
      </c>
      <c r="I5998" t="s">
        <v>136</v>
      </c>
      <c r="J5998" t="s">
        <v>137</v>
      </c>
      <c r="K5998" t="s">
        <v>163</v>
      </c>
      <c r="L5998" t="s">
        <v>17213</v>
      </c>
      <c r="M5998" t="s">
        <v>17214</v>
      </c>
      <c r="N5998">
        <v>2.6919444440000002</v>
      </c>
      <c r="O5998">
        <v>0</v>
      </c>
      <c r="P5998">
        <v>20</v>
      </c>
      <c r="Q5998">
        <v>0</v>
      </c>
      <c r="R5998">
        <v>0</v>
      </c>
      <c r="S5998">
        <v>0</v>
      </c>
      <c r="T5998">
        <v>6</v>
      </c>
      <c r="U5998">
        <v>0</v>
      </c>
      <c r="V5998">
        <v>0</v>
      </c>
      <c r="W5998">
        <v>0</v>
      </c>
      <c r="X5998">
        <v>13.591401477814347</v>
      </c>
      <c r="Y5998">
        <v>0</v>
      </c>
      <c r="Z5998">
        <v>0</v>
      </c>
      <c r="AA5998">
        <v>0</v>
      </c>
      <c r="AB5998">
        <v>33.564355704298386</v>
      </c>
      <c r="AC5998">
        <v>0</v>
      </c>
      <c r="AD5998">
        <v>0</v>
      </c>
      <c r="AE5998">
        <v>47.155757182112737</v>
      </c>
    </row>
    <row r="5999" spans="1:31" x14ac:dyDescent="0.25">
      <c r="A5999">
        <v>2393493</v>
      </c>
      <c r="B5999">
        <v>1</v>
      </c>
      <c r="C5999" t="s">
        <v>80</v>
      </c>
      <c r="D5999" t="s">
        <v>107</v>
      </c>
      <c r="E5999" t="s">
        <v>279</v>
      </c>
      <c r="F5999" t="s">
        <v>6791</v>
      </c>
      <c r="G5999" t="s">
        <v>162</v>
      </c>
      <c r="H5999" t="s">
        <v>143</v>
      </c>
      <c r="I5999" t="s">
        <v>136</v>
      </c>
      <c r="J5999" t="s">
        <v>137</v>
      </c>
      <c r="K5999" t="s">
        <v>163</v>
      </c>
      <c r="L5999" t="s">
        <v>17215</v>
      </c>
      <c r="M5999" t="s">
        <v>17216</v>
      </c>
      <c r="N5999">
        <v>1.1575</v>
      </c>
      <c r="O5999">
        <v>1</v>
      </c>
      <c r="P5999">
        <v>1266</v>
      </c>
      <c r="Q5999">
        <v>15</v>
      </c>
      <c r="R5999">
        <v>32</v>
      </c>
      <c r="S5999">
        <v>4</v>
      </c>
      <c r="T5999">
        <v>38</v>
      </c>
      <c r="U5999">
        <v>0</v>
      </c>
      <c r="V5999">
        <v>3</v>
      </c>
      <c r="W5999">
        <v>5.6161770298516913</v>
      </c>
      <c r="X5999">
        <v>159.21025147817952</v>
      </c>
      <c r="Y5999">
        <v>30.366175091607673</v>
      </c>
      <c r="Z5999">
        <v>6.2523628625656249</v>
      </c>
      <c r="AA5999">
        <v>13.236038370892174</v>
      </c>
      <c r="AB5999">
        <v>56.580412205729367</v>
      </c>
      <c r="AC5999">
        <v>0</v>
      </c>
      <c r="AD5999">
        <v>14.870778100936723</v>
      </c>
      <c r="AE5999">
        <v>286.13219513976276</v>
      </c>
    </row>
    <row r="6000" spans="1:31" x14ac:dyDescent="0.25">
      <c r="A6000">
        <v>2409506</v>
      </c>
      <c r="B6000">
        <v>1</v>
      </c>
      <c r="C6000" t="s">
        <v>80</v>
      </c>
      <c r="D6000" t="s">
        <v>100</v>
      </c>
      <c r="E6000" t="s">
        <v>325</v>
      </c>
      <c r="F6000" t="s">
        <v>326</v>
      </c>
      <c r="G6000" t="s">
        <v>162</v>
      </c>
      <c r="H6000" t="s">
        <v>143</v>
      </c>
      <c r="I6000" t="s">
        <v>417</v>
      </c>
      <c r="J6000" t="s">
        <v>137</v>
      </c>
      <c r="K6000" t="s">
        <v>163</v>
      </c>
      <c r="L6000" t="s">
        <v>17217</v>
      </c>
      <c r="M6000" t="s">
        <v>17218</v>
      </c>
      <c r="N6000">
        <v>0.05</v>
      </c>
      <c r="O6000">
        <v>6</v>
      </c>
      <c r="P6000">
        <v>14955</v>
      </c>
      <c r="Q6000">
        <v>5</v>
      </c>
      <c r="R6000">
        <v>344</v>
      </c>
      <c r="S6000">
        <v>32</v>
      </c>
      <c r="T6000">
        <v>1418</v>
      </c>
      <c r="U6000">
        <v>3</v>
      </c>
      <c r="V6000">
        <v>2</v>
      </c>
      <c r="W6000">
        <v>4.9976973476257998</v>
      </c>
      <c r="X6000">
        <v>116.00659054614306</v>
      </c>
      <c r="Y6000">
        <v>0.51777838792679998</v>
      </c>
      <c r="Z6000">
        <v>8.0760451172608043</v>
      </c>
      <c r="AA6000">
        <v>10.675384584038401</v>
      </c>
      <c r="AB6000">
        <v>62.527871447243221</v>
      </c>
      <c r="AC6000">
        <v>11.756717245381001</v>
      </c>
      <c r="AD6000">
        <v>9.0995394313034996</v>
      </c>
      <c r="AE6000">
        <v>223.65762410692258</v>
      </c>
    </row>
    <row r="6001" spans="1:31" x14ac:dyDescent="0.25">
      <c r="A6001">
        <v>2393498</v>
      </c>
      <c r="B6001">
        <v>1</v>
      </c>
      <c r="C6001" t="s">
        <v>80</v>
      </c>
      <c r="D6001" t="s">
        <v>104</v>
      </c>
      <c r="E6001" t="s">
        <v>279</v>
      </c>
      <c r="F6001" t="s">
        <v>17219</v>
      </c>
      <c r="G6001" t="s">
        <v>254</v>
      </c>
      <c r="H6001" t="s">
        <v>143</v>
      </c>
      <c r="I6001" t="s">
        <v>136</v>
      </c>
      <c r="J6001" t="s">
        <v>137</v>
      </c>
      <c r="K6001" t="s">
        <v>163</v>
      </c>
      <c r="L6001" t="s">
        <v>17220</v>
      </c>
      <c r="M6001" t="s">
        <v>17221</v>
      </c>
      <c r="N6001">
        <v>0.87416666600000004</v>
      </c>
      <c r="O6001">
        <v>4</v>
      </c>
      <c r="P6001">
        <v>27</v>
      </c>
      <c r="Q6001">
        <v>25</v>
      </c>
      <c r="R6001">
        <v>41</v>
      </c>
      <c r="S6001">
        <v>10</v>
      </c>
      <c r="T6001">
        <v>22</v>
      </c>
      <c r="U6001">
        <v>0</v>
      </c>
      <c r="V6001">
        <v>0</v>
      </c>
      <c r="W6001">
        <v>1.7680918877273017</v>
      </c>
      <c r="X6001">
        <v>4.7886288482019577</v>
      </c>
      <c r="Y6001">
        <v>16.84566352723985</v>
      </c>
      <c r="Z6001">
        <v>28.635856752918208</v>
      </c>
      <c r="AA6001">
        <v>3.2605690258456024</v>
      </c>
      <c r="AB6001">
        <v>3.8423364543616381</v>
      </c>
      <c r="AC6001">
        <v>0</v>
      </c>
      <c r="AD6001">
        <v>0</v>
      </c>
      <c r="AE6001">
        <v>59.14114649629456</v>
      </c>
    </row>
    <row r="6002" spans="1:31" x14ac:dyDescent="0.25">
      <c r="A6002">
        <v>2393500</v>
      </c>
      <c r="B6002">
        <v>1</v>
      </c>
      <c r="C6002" t="s">
        <v>81</v>
      </c>
      <c r="D6002" t="s">
        <v>117</v>
      </c>
      <c r="E6002" t="s">
        <v>132</v>
      </c>
      <c r="F6002" t="s">
        <v>17222</v>
      </c>
      <c r="G6002" t="s">
        <v>178</v>
      </c>
      <c r="H6002" t="s">
        <v>135</v>
      </c>
      <c r="I6002" t="s">
        <v>136</v>
      </c>
      <c r="J6002" t="s">
        <v>137</v>
      </c>
      <c r="K6002" t="s">
        <v>163</v>
      </c>
      <c r="L6002" t="s">
        <v>17223</v>
      </c>
      <c r="M6002" t="s">
        <v>17224</v>
      </c>
      <c r="N6002">
        <v>0.61333333300000004</v>
      </c>
      <c r="O6002">
        <v>0</v>
      </c>
      <c r="P6002">
        <v>49</v>
      </c>
      <c r="Q6002">
        <v>0</v>
      </c>
      <c r="R6002">
        <v>0</v>
      </c>
      <c r="S6002">
        <v>0</v>
      </c>
      <c r="T6002">
        <v>305</v>
      </c>
      <c r="U6002">
        <v>0</v>
      </c>
      <c r="V6002">
        <v>1</v>
      </c>
      <c r="W6002">
        <v>0</v>
      </c>
      <c r="X6002">
        <v>4.8583657719838413</v>
      </c>
      <c r="Y6002">
        <v>0</v>
      </c>
      <c r="Z6002">
        <v>0</v>
      </c>
      <c r="AA6002">
        <v>0</v>
      </c>
      <c r="AB6002">
        <v>55.578913313540475</v>
      </c>
      <c r="AC6002">
        <v>0</v>
      </c>
      <c r="AD6002">
        <v>3.1377077195996002</v>
      </c>
      <c r="AE6002">
        <v>63.574986805123913</v>
      </c>
    </row>
    <row r="6003" spans="1:31" x14ac:dyDescent="0.25">
      <c r="A6003">
        <v>2393502</v>
      </c>
      <c r="B6003">
        <v>1</v>
      </c>
      <c r="C6003" t="s">
        <v>80</v>
      </c>
      <c r="D6003" t="s">
        <v>108</v>
      </c>
      <c r="E6003" t="s">
        <v>153</v>
      </c>
      <c r="F6003" t="s">
        <v>7023</v>
      </c>
      <c r="G6003" t="s">
        <v>220</v>
      </c>
      <c r="H6003" t="s">
        <v>143</v>
      </c>
      <c r="I6003" t="s">
        <v>136</v>
      </c>
      <c r="J6003" t="s">
        <v>137</v>
      </c>
      <c r="K6003" t="s">
        <v>138</v>
      </c>
      <c r="L6003" t="s">
        <v>17225</v>
      </c>
      <c r="M6003" t="s">
        <v>17226</v>
      </c>
      <c r="N6003">
        <v>0.189722222</v>
      </c>
      <c r="O6003">
        <v>0</v>
      </c>
      <c r="P6003">
        <v>7027</v>
      </c>
      <c r="Q6003">
        <v>3</v>
      </c>
      <c r="R6003">
        <v>1131</v>
      </c>
      <c r="S6003">
        <v>20</v>
      </c>
      <c r="T6003">
        <v>1734</v>
      </c>
      <c r="U6003">
        <v>7</v>
      </c>
      <c r="V6003">
        <v>3</v>
      </c>
      <c r="W6003">
        <v>0</v>
      </c>
      <c r="X6003">
        <v>222.06410456574866</v>
      </c>
      <c r="Y6003">
        <v>1.4482243444339198</v>
      </c>
      <c r="Z6003">
        <v>211.53252427520897</v>
      </c>
      <c r="AA6003">
        <v>27.032644972241702</v>
      </c>
      <c r="AB6003">
        <v>167.98701840259628</v>
      </c>
      <c r="AC6003">
        <v>60.727120877290105</v>
      </c>
      <c r="AD6003">
        <v>1.1799136902062195</v>
      </c>
      <c r="AE6003">
        <v>691.97155112772589</v>
      </c>
    </row>
    <row r="6004" spans="1:31" x14ac:dyDescent="0.25">
      <c r="A6004">
        <v>2393508</v>
      </c>
      <c r="B6004">
        <v>1</v>
      </c>
      <c r="C6004" t="s">
        <v>80</v>
      </c>
      <c r="D6004" t="s">
        <v>93</v>
      </c>
      <c r="E6004" t="s">
        <v>181</v>
      </c>
      <c r="F6004" t="s">
        <v>17227</v>
      </c>
      <c r="G6004" t="s">
        <v>224</v>
      </c>
      <c r="H6004" t="s">
        <v>135</v>
      </c>
      <c r="I6004" t="s">
        <v>136</v>
      </c>
      <c r="J6004" t="s">
        <v>137</v>
      </c>
      <c r="K6004" t="s">
        <v>163</v>
      </c>
      <c r="L6004" t="s">
        <v>17228</v>
      </c>
      <c r="M6004" t="s">
        <v>17229</v>
      </c>
      <c r="N6004">
        <v>0.89805555500000001</v>
      </c>
      <c r="O6004">
        <v>0</v>
      </c>
      <c r="P6004">
        <v>5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0.61621397190765015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0.61621397190765015</v>
      </c>
    </row>
    <row r="6005" spans="1:31" x14ac:dyDescent="0.25">
      <c r="A6005">
        <v>2393511</v>
      </c>
      <c r="B6005">
        <v>1</v>
      </c>
      <c r="C6005" t="s">
        <v>80</v>
      </c>
      <c r="D6005" t="s">
        <v>84</v>
      </c>
      <c r="E6005" t="s">
        <v>325</v>
      </c>
      <c r="F6005" t="s">
        <v>17230</v>
      </c>
      <c r="G6005" t="s">
        <v>162</v>
      </c>
      <c r="H6005" t="s">
        <v>143</v>
      </c>
      <c r="I6005" t="s">
        <v>136</v>
      </c>
      <c r="J6005" t="s">
        <v>137</v>
      </c>
      <c r="K6005" t="s">
        <v>163</v>
      </c>
      <c r="L6005" t="s">
        <v>17231</v>
      </c>
      <c r="M6005" t="s">
        <v>17232</v>
      </c>
      <c r="N6005">
        <v>0.70388888800000005</v>
      </c>
      <c r="O6005">
        <v>0</v>
      </c>
      <c r="P6005">
        <v>13684</v>
      </c>
      <c r="Q6005">
        <v>0</v>
      </c>
      <c r="R6005">
        <v>13</v>
      </c>
      <c r="S6005">
        <v>4</v>
      </c>
      <c r="T6005">
        <v>946</v>
      </c>
      <c r="U6005">
        <v>1</v>
      </c>
      <c r="V6005">
        <v>1</v>
      </c>
      <c r="W6005">
        <v>0</v>
      </c>
      <c r="X6005">
        <v>1806.2402475137199</v>
      </c>
      <c r="Y6005">
        <v>0</v>
      </c>
      <c r="Z6005">
        <v>3.8865132692358002</v>
      </c>
      <c r="AA6005">
        <v>97.042257098850641</v>
      </c>
      <c r="AB6005">
        <v>467.00465970897471</v>
      </c>
      <c r="AC6005">
        <v>54.405446185720002</v>
      </c>
      <c r="AD6005">
        <v>9.6579963382719125</v>
      </c>
      <c r="AE6005">
        <v>2438.237120114773</v>
      </c>
    </row>
    <row r="6006" spans="1:31" x14ac:dyDescent="0.25">
      <c r="A6006">
        <v>2393516</v>
      </c>
      <c r="B6006">
        <v>1</v>
      </c>
      <c r="C6006" t="s">
        <v>80</v>
      </c>
      <c r="D6006" t="s">
        <v>84</v>
      </c>
      <c r="E6006" t="s">
        <v>141</v>
      </c>
      <c r="F6006" t="s">
        <v>17233</v>
      </c>
      <c r="G6006" t="s">
        <v>162</v>
      </c>
      <c r="H6006" t="s">
        <v>143</v>
      </c>
      <c r="I6006" t="s">
        <v>136</v>
      </c>
      <c r="J6006" t="s">
        <v>137</v>
      </c>
      <c r="K6006" t="s">
        <v>163</v>
      </c>
      <c r="L6006" t="s">
        <v>17234</v>
      </c>
      <c r="M6006" t="s">
        <v>17235</v>
      </c>
      <c r="N6006">
        <v>0.36861111099999999</v>
      </c>
      <c r="O6006">
        <v>0</v>
      </c>
      <c r="P6006">
        <v>581</v>
      </c>
      <c r="Q6006">
        <v>0</v>
      </c>
      <c r="R6006">
        <v>0</v>
      </c>
      <c r="S6006">
        <v>0</v>
      </c>
      <c r="T6006">
        <v>20</v>
      </c>
      <c r="U6006">
        <v>0</v>
      </c>
      <c r="V6006">
        <v>0</v>
      </c>
      <c r="W6006">
        <v>0</v>
      </c>
      <c r="X6006">
        <v>36.188181339061821</v>
      </c>
      <c r="Y6006">
        <v>0</v>
      </c>
      <c r="Z6006">
        <v>0</v>
      </c>
      <c r="AA6006">
        <v>0</v>
      </c>
      <c r="AB6006">
        <v>4.6019871362947935</v>
      </c>
      <c r="AC6006">
        <v>0</v>
      </c>
      <c r="AD6006">
        <v>0</v>
      </c>
      <c r="AE6006">
        <v>40.790168475356616</v>
      </c>
    </row>
    <row r="6007" spans="1:31" x14ac:dyDescent="0.25">
      <c r="A6007">
        <v>2393518</v>
      </c>
      <c r="B6007">
        <v>1</v>
      </c>
      <c r="C6007" t="s">
        <v>80</v>
      </c>
      <c r="D6007" t="s">
        <v>84</v>
      </c>
      <c r="E6007" t="s">
        <v>325</v>
      </c>
      <c r="F6007" t="s">
        <v>17236</v>
      </c>
      <c r="G6007" t="s">
        <v>162</v>
      </c>
      <c r="H6007" t="s">
        <v>143</v>
      </c>
      <c r="I6007" t="s">
        <v>136</v>
      </c>
      <c r="J6007" t="s">
        <v>137</v>
      </c>
      <c r="K6007" t="s">
        <v>163</v>
      </c>
      <c r="L6007" t="s">
        <v>17237</v>
      </c>
      <c r="M6007" t="s">
        <v>17238</v>
      </c>
      <c r="N6007">
        <v>0.630833333</v>
      </c>
      <c r="O6007">
        <v>0</v>
      </c>
      <c r="P6007">
        <v>16497</v>
      </c>
      <c r="Q6007">
        <v>0</v>
      </c>
      <c r="R6007">
        <v>0</v>
      </c>
      <c r="S6007">
        <v>0</v>
      </c>
      <c r="T6007">
        <v>1629</v>
      </c>
      <c r="U6007">
        <v>0</v>
      </c>
      <c r="V6007">
        <v>5</v>
      </c>
      <c r="W6007">
        <v>0</v>
      </c>
      <c r="X6007">
        <v>1851.8020997249687</v>
      </c>
      <c r="Y6007">
        <v>0</v>
      </c>
      <c r="Z6007">
        <v>0</v>
      </c>
      <c r="AA6007">
        <v>0</v>
      </c>
      <c r="AB6007">
        <v>926.45929378808535</v>
      </c>
      <c r="AC6007">
        <v>0</v>
      </c>
      <c r="AD6007">
        <v>69.753699517064987</v>
      </c>
      <c r="AE6007">
        <v>2848.0150930301188</v>
      </c>
    </row>
    <row r="6008" spans="1:31" x14ac:dyDescent="0.25">
      <c r="A6008">
        <v>2393525</v>
      </c>
      <c r="B6008">
        <v>1</v>
      </c>
      <c r="C6008" t="s">
        <v>80</v>
      </c>
      <c r="D6008" t="s">
        <v>103</v>
      </c>
      <c r="E6008" t="s">
        <v>141</v>
      </c>
      <c r="F6008" t="s">
        <v>17239</v>
      </c>
      <c r="G6008" t="s">
        <v>162</v>
      </c>
      <c r="H6008" t="s">
        <v>143</v>
      </c>
      <c r="I6008" t="s">
        <v>136</v>
      </c>
      <c r="J6008" t="s">
        <v>137</v>
      </c>
      <c r="K6008" t="s">
        <v>163</v>
      </c>
      <c r="L6008" t="s">
        <v>17240</v>
      </c>
      <c r="M6008" t="s">
        <v>17241</v>
      </c>
      <c r="N6008">
        <v>0.21</v>
      </c>
      <c r="O6008">
        <v>0</v>
      </c>
      <c r="P6008">
        <v>670</v>
      </c>
      <c r="Q6008">
        <v>0</v>
      </c>
      <c r="R6008">
        <v>0</v>
      </c>
      <c r="S6008">
        <v>0</v>
      </c>
      <c r="T6008">
        <v>40</v>
      </c>
      <c r="U6008">
        <v>0</v>
      </c>
      <c r="V6008">
        <v>1</v>
      </c>
      <c r="W6008">
        <v>0</v>
      </c>
      <c r="X6008">
        <v>23.36125500237392</v>
      </c>
      <c r="Y6008">
        <v>0</v>
      </c>
      <c r="Z6008">
        <v>0</v>
      </c>
      <c r="AA6008">
        <v>0</v>
      </c>
      <c r="AB6008">
        <v>13.417634206378581</v>
      </c>
      <c r="AC6008">
        <v>0</v>
      </c>
      <c r="AD6008">
        <v>2.0845140084650402</v>
      </c>
      <c r="AE6008">
        <v>38.863403217217545</v>
      </c>
    </row>
    <row r="6009" spans="1:31" x14ac:dyDescent="0.25">
      <c r="A6009">
        <v>2393529</v>
      </c>
      <c r="B6009">
        <v>1</v>
      </c>
      <c r="C6009" t="s">
        <v>80</v>
      </c>
      <c r="D6009" t="s">
        <v>103</v>
      </c>
      <c r="E6009" t="s">
        <v>141</v>
      </c>
      <c r="F6009" t="s">
        <v>17242</v>
      </c>
      <c r="G6009" t="s">
        <v>162</v>
      </c>
      <c r="H6009" t="s">
        <v>143</v>
      </c>
      <c r="I6009" t="s">
        <v>136</v>
      </c>
      <c r="J6009" t="s">
        <v>137</v>
      </c>
      <c r="K6009" t="s">
        <v>163</v>
      </c>
      <c r="L6009" t="s">
        <v>17243</v>
      </c>
      <c r="M6009" t="s">
        <v>17244</v>
      </c>
      <c r="N6009">
        <v>0.97</v>
      </c>
      <c r="O6009">
        <v>0</v>
      </c>
      <c r="P6009">
        <v>527</v>
      </c>
      <c r="Q6009">
        <v>0</v>
      </c>
      <c r="R6009">
        <v>0</v>
      </c>
      <c r="S6009">
        <v>1</v>
      </c>
      <c r="T6009">
        <v>54</v>
      </c>
      <c r="U6009">
        <v>0</v>
      </c>
      <c r="V6009">
        <v>0</v>
      </c>
      <c r="W6009">
        <v>0</v>
      </c>
      <c r="X6009">
        <v>84.990409913616205</v>
      </c>
      <c r="Y6009">
        <v>0</v>
      </c>
      <c r="Z6009">
        <v>0</v>
      </c>
      <c r="AA6009">
        <v>7.9938626368529251</v>
      </c>
      <c r="AB6009">
        <v>67.490299443842176</v>
      </c>
      <c r="AC6009">
        <v>0</v>
      </c>
      <c r="AD6009">
        <v>0</v>
      </c>
      <c r="AE6009">
        <v>160.4745719943113</v>
      </c>
    </row>
    <row r="6010" spans="1:31" x14ac:dyDescent="0.25">
      <c r="A6010">
        <v>2393538</v>
      </c>
      <c r="B6010">
        <v>1</v>
      </c>
      <c r="C6010" t="s">
        <v>80</v>
      </c>
      <c r="D6010" t="s">
        <v>105</v>
      </c>
      <c r="E6010" t="s">
        <v>153</v>
      </c>
      <c r="F6010" t="s">
        <v>9829</v>
      </c>
      <c r="G6010" t="s">
        <v>162</v>
      </c>
      <c r="H6010" t="s">
        <v>143</v>
      </c>
      <c r="I6010" t="s">
        <v>136</v>
      </c>
      <c r="J6010" t="s">
        <v>137</v>
      </c>
      <c r="K6010" t="s">
        <v>163</v>
      </c>
      <c r="L6010" t="s">
        <v>17245</v>
      </c>
      <c r="M6010" t="s">
        <v>17246</v>
      </c>
      <c r="N6010">
        <v>1.5347222220000001</v>
      </c>
      <c r="O6010">
        <v>0</v>
      </c>
      <c r="P6010">
        <v>409</v>
      </c>
      <c r="Q6010">
        <v>1</v>
      </c>
      <c r="R6010">
        <v>28</v>
      </c>
      <c r="S6010">
        <v>11</v>
      </c>
      <c r="T6010">
        <v>63</v>
      </c>
      <c r="U6010">
        <v>6</v>
      </c>
      <c r="V6010">
        <v>0</v>
      </c>
      <c r="W6010">
        <v>0</v>
      </c>
      <c r="X6010">
        <v>130.69279405957718</v>
      </c>
      <c r="Y6010">
        <v>1.3150311262715666</v>
      </c>
      <c r="Z6010">
        <v>13.977752075998545</v>
      </c>
      <c r="AA6010">
        <v>106.6747721093485</v>
      </c>
      <c r="AB6010">
        <v>81.372911843786724</v>
      </c>
      <c r="AC6010">
        <v>1200.5199158333448</v>
      </c>
      <c r="AD6010">
        <v>0</v>
      </c>
      <c r="AE6010">
        <v>1534.5531770483274</v>
      </c>
    </row>
    <row r="6011" spans="1:31" x14ac:dyDescent="0.25">
      <c r="A6011">
        <v>2393539</v>
      </c>
      <c r="B6011">
        <v>1</v>
      </c>
      <c r="C6011" t="s">
        <v>80</v>
      </c>
      <c r="D6011" t="s">
        <v>100</v>
      </c>
      <c r="E6011" t="s">
        <v>153</v>
      </c>
      <c r="F6011" t="s">
        <v>17247</v>
      </c>
      <c r="G6011" t="s">
        <v>162</v>
      </c>
      <c r="H6011" t="s">
        <v>143</v>
      </c>
      <c r="I6011" t="s">
        <v>417</v>
      </c>
      <c r="J6011" t="s">
        <v>137</v>
      </c>
      <c r="K6011" t="s">
        <v>163</v>
      </c>
      <c r="L6011" t="s">
        <v>17248</v>
      </c>
      <c r="M6011" t="s">
        <v>17249</v>
      </c>
      <c r="N6011">
        <v>0.05</v>
      </c>
      <c r="O6011">
        <v>0</v>
      </c>
      <c r="P6011">
        <v>2022</v>
      </c>
      <c r="Q6011">
        <v>0</v>
      </c>
      <c r="R6011">
        <v>135</v>
      </c>
      <c r="S6011">
        <v>0</v>
      </c>
      <c r="T6011">
        <v>144</v>
      </c>
      <c r="U6011">
        <v>0</v>
      </c>
      <c r="V6011">
        <v>0</v>
      </c>
      <c r="W6011">
        <v>0</v>
      </c>
      <c r="X6011">
        <v>25.724345080771428</v>
      </c>
      <c r="Y6011">
        <v>0</v>
      </c>
      <c r="Z6011">
        <v>6.3598952394888029</v>
      </c>
      <c r="AA6011">
        <v>0</v>
      </c>
      <c r="AB6011">
        <v>5.2078732836901036</v>
      </c>
      <c r="AC6011">
        <v>0</v>
      </c>
      <c r="AD6011">
        <v>0</v>
      </c>
      <c r="AE6011">
        <v>37.292113603950334</v>
      </c>
    </row>
    <row r="6012" spans="1:31" x14ac:dyDescent="0.25">
      <c r="A6012">
        <v>2393541</v>
      </c>
      <c r="B6012">
        <v>1</v>
      </c>
      <c r="C6012" t="s">
        <v>80</v>
      </c>
      <c r="D6012" t="s">
        <v>98</v>
      </c>
      <c r="E6012" t="s">
        <v>141</v>
      </c>
      <c r="F6012" t="s">
        <v>17250</v>
      </c>
      <c r="G6012" t="s">
        <v>162</v>
      </c>
      <c r="H6012" t="s">
        <v>143</v>
      </c>
      <c r="I6012" t="s">
        <v>136</v>
      </c>
      <c r="J6012" t="s">
        <v>137</v>
      </c>
      <c r="K6012" t="s">
        <v>163</v>
      </c>
      <c r="L6012" t="s">
        <v>17251</v>
      </c>
      <c r="M6012" t="s">
        <v>17252</v>
      </c>
      <c r="N6012">
        <v>0.24694444400000001</v>
      </c>
      <c r="O6012">
        <v>0</v>
      </c>
      <c r="P6012">
        <v>212</v>
      </c>
      <c r="Q6012">
        <v>0</v>
      </c>
      <c r="R6012">
        <v>1</v>
      </c>
      <c r="S6012">
        <v>0</v>
      </c>
      <c r="T6012">
        <v>21</v>
      </c>
      <c r="U6012">
        <v>0</v>
      </c>
      <c r="V6012">
        <v>0</v>
      </c>
      <c r="W6012">
        <v>0</v>
      </c>
      <c r="X6012">
        <v>6.3817939281053544</v>
      </c>
      <c r="Y6012">
        <v>0</v>
      </c>
      <c r="Z6012">
        <v>0</v>
      </c>
      <c r="AA6012">
        <v>0</v>
      </c>
      <c r="AB6012">
        <v>0.6241740488322578</v>
      </c>
      <c r="AC6012">
        <v>0</v>
      </c>
      <c r="AD6012">
        <v>0</v>
      </c>
      <c r="AE6012">
        <v>7.0059679769376118</v>
      </c>
    </row>
    <row r="6013" spans="1:31" x14ac:dyDescent="0.25">
      <c r="A6013">
        <v>2393542</v>
      </c>
      <c r="B6013">
        <v>1</v>
      </c>
      <c r="C6013" t="s">
        <v>81</v>
      </c>
      <c r="D6013" t="s">
        <v>121</v>
      </c>
      <c r="E6013" t="s">
        <v>176</v>
      </c>
      <c r="F6013" t="s">
        <v>17253</v>
      </c>
      <c r="G6013" t="s">
        <v>261</v>
      </c>
      <c r="H6013" t="s">
        <v>135</v>
      </c>
      <c r="I6013" t="s">
        <v>136</v>
      </c>
      <c r="J6013" t="s">
        <v>137</v>
      </c>
      <c r="K6013" t="s">
        <v>163</v>
      </c>
      <c r="L6013" t="s">
        <v>17254</v>
      </c>
      <c r="M6013" t="s">
        <v>17255</v>
      </c>
      <c r="N6013">
        <v>4.8611111109999996</v>
      </c>
      <c r="O6013">
        <v>0</v>
      </c>
      <c r="P6013">
        <v>9</v>
      </c>
      <c r="Q6013">
        <v>0</v>
      </c>
      <c r="R6013">
        <v>1</v>
      </c>
      <c r="S6013">
        <v>0</v>
      </c>
      <c r="T6013">
        <v>3</v>
      </c>
      <c r="U6013">
        <v>0</v>
      </c>
      <c r="V6013">
        <v>0</v>
      </c>
      <c r="W6013">
        <v>0</v>
      </c>
      <c r="X6013">
        <v>3.3433379895271935</v>
      </c>
      <c r="Y6013">
        <v>0</v>
      </c>
      <c r="Z6013">
        <v>0</v>
      </c>
      <c r="AA6013">
        <v>0</v>
      </c>
      <c r="AB6013">
        <v>18.059118675153847</v>
      </c>
      <c r="AC6013">
        <v>0</v>
      </c>
      <c r="AD6013">
        <v>0</v>
      </c>
      <c r="AE6013">
        <v>21.40245666468104</v>
      </c>
    </row>
    <row r="6014" spans="1:31" x14ac:dyDescent="0.25">
      <c r="A6014">
        <v>2393543</v>
      </c>
      <c r="B6014">
        <v>1</v>
      </c>
      <c r="C6014" t="s">
        <v>80</v>
      </c>
      <c r="D6014" t="s">
        <v>92</v>
      </c>
      <c r="E6014" t="s">
        <v>153</v>
      </c>
      <c r="F6014" t="s">
        <v>17256</v>
      </c>
      <c r="G6014" t="s">
        <v>5073</v>
      </c>
      <c r="H6014" t="s">
        <v>143</v>
      </c>
      <c r="I6014" t="s">
        <v>136</v>
      </c>
      <c r="J6014" t="s">
        <v>137</v>
      </c>
      <c r="K6014" t="s">
        <v>163</v>
      </c>
      <c r="L6014" t="s">
        <v>17257</v>
      </c>
      <c r="M6014" t="s">
        <v>17258</v>
      </c>
      <c r="N6014">
        <v>2.9113888879999998</v>
      </c>
      <c r="O6014">
        <v>8</v>
      </c>
      <c r="P6014">
        <v>885</v>
      </c>
      <c r="Q6014">
        <v>1</v>
      </c>
      <c r="R6014">
        <v>0</v>
      </c>
      <c r="S6014">
        <v>6</v>
      </c>
      <c r="T6014">
        <v>6</v>
      </c>
      <c r="U6014">
        <v>0</v>
      </c>
      <c r="V6014">
        <v>0</v>
      </c>
      <c r="W6014">
        <v>217.46521039568248</v>
      </c>
      <c r="X6014">
        <v>420.04375618279323</v>
      </c>
      <c r="Y6014">
        <v>14.651192273416912</v>
      </c>
      <c r="Z6014">
        <v>0</v>
      </c>
      <c r="AA6014">
        <v>102.61545597373294</v>
      </c>
      <c r="AB6014">
        <v>21.318585015920007</v>
      </c>
      <c r="AC6014">
        <v>0</v>
      </c>
      <c r="AD6014">
        <v>0</v>
      </c>
      <c r="AE6014">
        <v>776.09419984154556</v>
      </c>
    </row>
    <row r="6015" spans="1:31" x14ac:dyDescent="0.25">
      <c r="A6015">
        <v>2393545</v>
      </c>
      <c r="B6015">
        <v>1</v>
      </c>
      <c r="C6015" t="s">
        <v>81</v>
      </c>
      <c r="D6015" t="s">
        <v>119</v>
      </c>
      <c r="E6015" t="s">
        <v>157</v>
      </c>
      <c r="F6015" t="s">
        <v>17259</v>
      </c>
      <c r="G6015" t="s">
        <v>272</v>
      </c>
      <c r="H6015" t="s">
        <v>135</v>
      </c>
      <c r="I6015" t="s">
        <v>136</v>
      </c>
      <c r="J6015" t="s">
        <v>137</v>
      </c>
      <c r="K6015" t="s">
        <v>163</v>
      </c>
      <c r="L6015" t="s">
        <v>17260</v>
      </c>
      <c r="M6015" t="s">
        <v>17261</v>
      </c>
      <c r="N6015">
        <v>1.9444444439999999</v>
      </c>
      <c r="O6015">
        <v>0</v>
      </c>
      <c r="P6015">
        <v>21</v>
      </c>
      <c r="Q6015">
        <v>0</v>
      </c>
      <c r="R6015">
        <v>2</v>
      </c>
      <c r="S6015">
        <v>0</v>
      </c>
      <c r="T6015">
        <v>1</v>
      </c>
      <c r="U6015">
        <v>0</v>
      </c>
      <c r="V6015">
        <v>0</v>
      </c>
      <c r="W6015">
        <v>0</v>
      </c>
      <c r="X6015">
        <v>3.939108945334667</v>
      </c>
      <c r="Y6015">
        <v>0</v>
      </c>
      <c r="Z6015">
        <v>0.17552213640943778</v>
      </c>
      <c r="AA6015">
        <v>0</v>
      </c>
      <c r="AB6015">
        <v>4.8483763353715563E-2</v>
      </c>
      <c r="AC6015">
        <v>0</v>
      </c>
      <c r="AD6015">
        <v>0</v>
      </c>
      <c r="AE6015">
        <v>4.1631148450978204</v>
      </c>
    </row>
    <row r="6016" spans="1:31" x14ac:dyDescent="0.25">
      <c r="A6016">
        <v>2393549</v>
      </c>
      <c r="B6016">
        <v>1</v>
      </c>
      <c r="C6016" t="s">
        <v>80</v>
      </c>
      <c r="D6016" t="s">
        <v>94</v>
      </c>
      <c r="E6016" t="s">
        <v>153</v>
      </c>
      <c r="F6016" t="s">
        <v>3125</v>
      </c>
      <c r="G6016" t="s">
        <v>162</v>
      </c>
      <c r="H6016" t="s">
        <v>143</v>
      </c>
      <c r="I6016" t="s">
        <v>136</v>
      </c>
      <c r="J6016" t="s">
        <v>137</v>
      </c>
      <c r="K6016" t="s">
        <v>163</v>
      </c>
      <c r="L6016" t="s">
        <v>17262</v>
      </c>
      <c r="M6016" t="s">
        <v>17263</v>
      </c>
      <c r="N6016">
        <v>0.15416666600000001</v>
      </c>
      <c r="O6016">
        <v>0</v>
      </c>
      <c r="P6016">
        <v>0</v>
      </c>
      <c r="Q6016">
        <v>22</v>
      </c>
      <c r="R6016">
        <v>5</v>
      </c>
      <c r="S6016">
        <v>11</v>
      </c>
      <c r="T6016">
        <v>1</v>
      </c>
      <c r="U6016">
        <v>4</v>
      </c>
      <c r="V6016">
        <v>0</v>
      </c>
      <c r="W6016">
        <v>0</v>
      </c>
      <c r="X6016">
        <v>0</v>
      </c>
      <c r="Y6016">
        <v>94.945873744390042</v>
      </c>
      <c r="Z6016">
        <v>0.85847301978921675</v>
      </c>
      <c r="AA6016">
        <v>9.7696212039904662</v>
      </c>
      <c r="AB6016">
        <v>0</v>
      </c>
      <c r="AC6016">
        <v>136.48242513002148</v>
      </c>
      <c r="AD6016">
        <v>0</v>
      </c>
      <c r="AE6016">
        <v>242.05639309819122</v>
      </c>
    </row>
    <row r="6017" spans="1:31" x14ac:dyDescent="0.25">
      <c r="A6017">
        <v>2393550</v>
      </c>
      <c r="B6017">
        <v>1</v>
      </c>
      <c r="C6017" t="s">
        <v>80</v>
      </c>
      <c r="D6017" t="s">
        <v>94</v>
      </c>
      <c r="E6017" t="s">
        <v>279</v>
      </c>
      <c r="F6017" t="s">
        <v>17264</v>
      </c>
      <c r="G6017" t="s">
        <v>162</v>
      </c>
      <c r="H6017" t="s">
        <v>143</v>
      </c>
      <c r="I6017" t="s">
        <v>136</v>
      </c>
      <c r="J6017" t="s">
        <v>137</v>
      </c>
      <c r="K6017" t="s">
        <v>163</v>
      </c>
      <c r="L6017" t="s">
        <v>17265</v>
      </c>
      <c r="M6017" t="s">
        <v>17266</v>
      </c>
      <c r="N6017">
        <v>0.443611111</v>
      </c>
      <c r="O6017">
        <v>0</v>
      </c>
      <c r="P6017">
        <v>228</v>
      </c>
      <c r="Q6017">
        <v>16</v>
      </c>
      <c r="R6017">
        <v>15</v>
      </c>
      <c r="S6017">
        <v>8</v>
      </c>
      <c r="T6017">
        <v>21</v>
      </c>
      <c r="U6017">
        <v>0</v>
      </c>
      <c r="V6017">
        <v>0</v>
      </c>
      <c r="W6017">
        <v>0</v>
      </c>
      <c r="X6017">
        <v>11.403330043976379</v>
      </c>
      <c r="Y6017">
        <v>138.02441431432058</v>
      </c>
      <c r="Z6017">
        <v>5.6532086330109195</v>
      </c>
      <c r="AA6017">
        <v>25.534868085597147</v>
      </c>
      <c r="AB6017">
        <v>5.3682010489818914</v>
      </c>
      <c r="AC6017">
        <v>0</v>
      </c>
      <c r="AD6017">
        <v>0</v>
      </c>
      <c r="AE6017">
        <v>185.9840221258869</v>
      </c>
    </row>
    <row r="6018" spans="1:31" x14ac:dyDescent="0.25">
      <c r="A6018">
        <v>2393551</v>
      </c>
      <c r="B6018">
        <v>1</v>
      </c>
      <c r="C6018" t="s">
        <v>80</v>
      </c>
      <c r="D6018" t="s">
        <v>107</v>
      </c>
      <c r="E6018" t="s">
        <v>141</v>
      </c>
      <c r="F6018" t="s">
        <v>17267</v>
      </c>
      <c r="G6018" t="s">
        <v>206</v>
      </c>
      <c r="H6018" t="s">
        <v>143</v>
      </c>
      <c r="I6018" t="s">
        <v>136</v>
      </c>
      <c r="J6018" t="s">
        <v>137</v>
      </c>
      <c r="K6018" t="s">
        <v>163</v>
      </c>
      <c r="L6018" t="s">
        <v>17268</v>
      </c>
      <c r="M6018" t="s">
        <v>17269</v>
      </c>
      <c r="N6018">
        <v>2.1783333329999999</v>
      </c>
      <c r="O6018">
        <v>0</v>
      </c>
      <c r="P6018">
        <v>55</v>
      </c>
      <c r="Q6018">
        <v>0</v>
      </c>
      <c r="R6018">
        <v>0</v>
      </c>
      <c r="S6018">
        <v>0</v>
      </c>
      <c r="T6018">
        <v>9</v>
      </c>
      <c r="U6018">
        <v>0</v>
      </c>
      <c r="V6018">
        <v>0</v>
      </c>
      <c r="W6018">
        <v>0</v>
      </c>
      <c r="X6018">
        <v>21.09653444765436</v>
      </c>
      <c r="Y6018">
        <v>0</v>
      </c>
      <c r="Z6018">
        <v>0</v>
      </c>
      <c r="AA6018">
        <v>0</v>
      </c>
      <c r="AB6018">
        <v>33.245139584838974</v>
      </c>
      <c r="AC6018">
        <v>0</v>
      </c>
      <c r="AD6018">
        <v>0</v>
      </c>
      <c r="AE6018">
        <v>54.34167403249333</v>
      </c>
    </row>
    <row r="6019" spans="1:31" x14ac:dyDescent="0.25">
      <c r="A6019">
        <v>2393552</v>
      </c>
      <c r="B6019">
        <v>1</v>
      </c>
      <c r="C6019" t="s">
        <v>81</v>
      </c>
      <c r="D6019" t="s">
        <v>112</v>
      </c>
      <c r="E6019" t="s">
        <v>325</v>
      </c>
      <c r="F6019" t="s">
        <v>9291</v>
      </c>
      <c r="G6019" t="s">
        <v>162</v>
      </c>
      <c r="H6019" t="s">
        <v>143</v>
      </c>
      <c r="I6019" t="s">
        <v>136</v>
      </c>
      <c r="J6019" t="s">
        <v>137</v>
      </c>
      <c r="K6019" t="s">
        <v>163</v>
      </c>
      <c r="L6019" t="s">
        <v>17270</v>
      </c>
      <c r="M6019" t="s">
        <v>17271</v>
      </c>
      <c r="N6019">
        <v>1.588055555</v>
      </c>
      <c r="O6019">
        <v>0</v>
      </c>
      <c r="P6019">
        <v>203</v>
      </c>
      <c r="Q6019">
        <v>209</v>
      </c>
      <c r="R6019">
        <v>83</v>
      </c>
      <c r="S6019">
        <v>14</v>
      </c>
      <c r="T6019">
        <v>17</v>
      </c>
      <c r="U6019">
        <v>3</v>
      </c>
      <c r="V6019">
        <v>0</v>
      </c>
      <c r="W6019">
        <v>0</v>
      </c>
      <c r="X6019">
        <v>91.006676583296866</v>
      </c>
      <c r="Y6019">
        <v>231.23520522616985</v>
      </c>
      <c r="Z6019">
        <v>114.17874380796303</v>
      </c>
      <c r="AA6019">
        <v>523.26720874197542</v>
      </c>
      <c r="AB6019">
        <v>22.7265417600502</v>
      </c>
      <c r="AC6019">
        <v>2247.6209357013795</v>
      </c>
      <c r="AD6019">
        <v>0</v>
      </c>
      <c r="AE6019">
        <v>3230.035311820835</v>
      </c>
    </row>
    <row r="6020" spans="1:31" x14ac:dyDescent="0.25">
      <c r="A6020">
        <v>2393555</v>
      </c>
      <c r="B6020">
        <v>1</v>
      </c>
      <c r="C6020" t="s">
        <v>80</v>
      </c>
      <c r="D6020" t="s">
        <v>84</v>
      </c>
      <c r="E6020" t="s">
        <v>176</v>
      </c>
      <c r="F6020" t="s">
        <v>17272</v>
      </c>
      <c r="G6020" t="s">
        <v>287</v>
      </c>
      <c r="H6020" t="s">
        <v>135</v>
      </c>
      <c r="I6020" t="s">
        <v>136</v>
      </c>
      <c r="J6020" t="s">
        <v>137</v>
      </c>
      <c r="K6020" t="s">
        <v>163</v>
      </c>
      <c r="L6020" t="s">
        <v>17273</v>
      </c>
      <c r="M6020" t="s">
        <v>17274</v>
      </c>
      <c r="N6020">
        <v>2.108333333</v>
      </c>
      <c r="O6020">
        <v>0</v>
      </c>
      <c r="P6020">
        <v>130</v>
      </c>
      <c r="Q6020">
        <v>0</v>
      </c>
      <c r="R6020">
        <v>0</v>
      </c>
      <c r="S6020">
        <v>0</v>
      </c>
      <c r="T6020">
        <v>42</v>
      </c>
      <c r="U6020">
        <v>0</v>
      </c>
      <c r="V6020">
        <v>0</v>
      </c>
      <c r="W6020">
        <v>0</v>
      </c>
      <c r="X6020">
        <v>41.176612119452805</v>
      </c>
      <c r="Y6020">
        <v>0</v>
      </c>
      <c r="Z6020">
        <v>0</v>
      </c>
      <c r="AA6020">
        <v>0</v>
      </c>
      <c r="AB6020">
        <v>124.50503348899115</v>
      </c>
      <c r="AC6020">
        <v>0</v>
      </c>
      <c r="AD6020">
        <v>0</v>
      </c>
      <c r="AE6020">
        <v>165.68164560844394</v>
      </c>
    </row>
    <row r="6021" spans="1:31" x14ac:dyDescent="0.25">
      <c r="A6021">
        <v>2393558</v>
      </c>
      <c r="B6021">
        <v>1</v>
      </c>
      <c r="C6021" t="s">
        <v>80</v>
      </c>
      <c r="D6021" t="s">
        <v>103</v>
      </c>
      <c r="E6021" t="s">
        <v>141</v>
      </c>
      <c r="F6021" t="s">
        <v>17275</v>
      </c>
      <c r="G6021" t="s">
        <v>206</v>
      </c>
      <c r="H6021" t="s">
        <v>143</v>
      </c>
      <c r="I6021" t="s">
        <v>136</v>
      </c>
      <c r="J6021" t="s">
        <v>137</v>
      </c>
      <c r="K6021" t="s">
        <v>163</v>
      </c>
      <c r="L6021" t="s">
        <v>17276</v>
      </c>
      <c r="M6021" t="s">
        <v>17277</v>
      </c>
      <c r="N6021">
        <v>5.1222222220000004</v>
      </c>
      <c r="O6021">
        <v>4</v>
      </c>
      <c r="P6021">
        <v>503</v>
      </c>
      <c r="Q6021">
        <v>1</v>
      </c>
      <c r="R6021">
        <v>64</v>
      </c>
      <c r="S6021">
        <v>5</v>
      </c>
      <c r="T6021">
        <v>58</v>
      </c>
      <c r="U6021">
        <v>0</v>
      </c>
      <c r="V6021">
        <v>0</v>
      </c>
      <c r="W6021">
        <v>5.1674656397404695</v>
      </c>
      <c r="X6021">
        <v>440.88062101744009</v>
      </c>
      <c r="Y6021">
        <v>20.585126123906804</v>
      </c>
      <c r="Z6021">
        <v>250.07805480573688</v>
      </c>
      <c r="AA6021">
        <v>34.611130987322028</v>
      </c>
      <c r="AB6021">
        <v>223.21312707277127</v>
      </c>
      <c r="AC6021">
        <v>0</v>
      </c>
      <c r="AD6021">
        <v>0</v>
      </c>
      <c r="AE6021">
        <v>974.53552564691745</v>
      </c>
    </row>
    <row r="6022" spans="1:31" x14ac:dyDescent="0.25">
      <c r="A6022">
        <v>2393559</v>
      </c>
      <c r="B6022">
        <v>1</v>
      </c>
      <c r="C6022" t="s">
        <v>81</v>
      </c>
      <c r="D6022" t="s">
        <v>122</v>
      </c>
      <c r="E6022" t="s">
        <v>141</v>
      </c>
      <c r="F6022" t="s">
        <v>17278</v>
      </c>
      <c r="G6022" t="s">
        <v>206</v>
      </c>
      <c r="H6022" t="s">
        <v>143</v>
      </c>
      <c r="I6022" t="s">
        <v>136</v>
      </c>
      <c r="J6022" t="s">
        <v>137</v>
      </c>
      <c r="K6022" t="s">
        <v>163</v>
      </c>
      <c r="L6022" t="s">
        <v>17279</v>
      </c>
      <c r="M6022" t="s">
        <v>17280</v>
      </c>
      <c r="N6022">
        <v>4.8066666659999999</v>
      </c>
      <c r="O6022">
        <v>0</v>
      </c>
      <c r="P6022">
        <v>21</v>
      </c>
      <c r="Q6022">
        <v>0</v>
      </c>
      <c r="R6022">
        <v>0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6.7557469072965537</v>
      </c>
      <c r="Y6022">
        <v>0</v>
      </c>
      <c r="Z6022">
        <v>0</v>
      </c>
      <c r="AA6022">
        <v>0</v>
      </c>
      <c r="AB6022">
        <v>8.816012457406E-2</v>
      </c>
      <c r="AC6022">
        <v>0</v>
      </c>
      <c r="AD6022">
        <v>0</v>
      </c>
      <c r="AE6022">
        <v>6.8439070318706134</v>
      </c>
    </row>
    <row r="6023" spans="1:31" x14ac:dyDescent="0.25">
      <c r="A6023">
        <v>2393561</v>
      </c>
      <c r="B6023">
        <v>1</v>
      </c>
      <c r="C6023" t="s">
        <v>81</v>
      </c>
      <c r="D6023" t="s">
        <v>128</v>
      </c>
      <c r="E6023" t="s">
        <v>157</v>
      </c>
      <c r="F6023" t="s">
        <v>17281</v>
      </c>
      <c r="G6023" t="s">
        <v>272</v>
      </c>
      <c r="H6023" t="s">
        <v>135</v>
      </c>
      <c r="I6023" t="s">
        <v>136</v>
      </c>
      <c r="J6023" t="s">
        <v>137</v>
      </c>
      <c r="K6023" t="s">
        <v>163</v>
      </c>
      <c r="L6023" t="s">
        <v>17282</v>
      </c>
      <c r="M6023" t="s">
        <v>17283</v>
      </c>
      <c r="N6023">
        <v>1.3066666659999999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6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16.126570469906895</v>
      </c>
      <c r="AC6023">
        <v>0</v>
      </c>
      <c r="AD6023">
        <v>0</v>
      </c>
      <c r="AE6023">
        <v>16.126570469906895</v>
      </c>
    </row>
    <row r="6024" spans="1:31" x14ac:dyDescent="0.25">
      <c r="A6024">
        <v>2393564</v>
      </c>
      <c r="B6024">
        <v>1</v>
      </c>
      <c r="C6024" t="s">
        <v>81</v>
      </c>
      <c r="D6024" t="s">
        <v>114</v>
      </c>
      <c r="E6024" t="s">
        <v>279</v>
      </c>
      <c r="F6024" t="s">
        <v>17284</v>
      </c>
      <c r="G6024" t="s">
        <v>162</v>
      </c>
      <c r="H6024" t="s">
        <v>143</v>
      </c>
      <c r="I6024" t="s">
        <v>136</v>
      </c>
      <c r="J6024" t="s">
        <v>137</v>
      </c>
      <c r="K6024" t="s">
        <v>163</v>
      </c>
      <c r="L6024" t="s">
        <v>17285</v>
      </c>
      <c r="M6024" t="s">
        <v>17286</v>
      </c>
      <c r="N6024">
        <v>0.54694444399999997</v>
      </c>
      <c r="O6024">
        <v>1</v>
      </c>
      <c r="P6024">
        <v>2176</v>
      </c>
      <c r="Q6024">
        <v>2</v>
      </c>
      <c r="R6024">
        <v>14</v>
      </c>
      <c r="S6024">
        <v>12</v>
      </c>
      <c r="T6024">
        <v>171</v>
      </c>
      <c r="U6024">
        <v>0</v>
      </c>
      <c r="V6024">
        <v>0</v>
      </c>
      <c r="W6024">
        <v>0.10523447520566945</v>
      </c>
      <c r="X6024">
        <v>111.60884911048853</v>
      </c>
      <c r="Y6024">
        <v>0.25615755917628613</v>
      </c>
      <c r="Z6024">
        <v>1.1265756562380522</v>
      </c>
      <c r="AA6024">
        <v>9.6593616494501369</v>
      </c>
      <c r="AB6024">
        <v>35.238976952841732</v>
      </c>
      <c r="AC6024">
        <v>0</v>
      </c>
      <c r="AD6024">
        <v>0</v>
      </c>
      <c r="AE6024">
        <v>157.99515540340039</v>
      </c>
    </row>
    <row r="6025" spans="1:31" x14ac:dyDescent="0.25">
      <c r="A6025">
        <v>2393565</v>
      </c>
      <c r="B6025">
        <v>1</v>
      </c>
      <c r="C6025" t="s">
        <v>81</v>
      </c>
      <c r="D6025" t="s">
        <v>127</v>
      </c>
      <c r="E6025" t="s">
        <v>141</v>
      </c>
      <c r="F6025" t="s">
        <v>15478</v>
      </c>
      <c r="G6025" t="s">
        <v>206</v>
      </c>
      <c r="H6025" t="s">
        <v>143</v>
      </c>
      <c r="I6025" t="s">
        <v>136</v>
      </c>
      <c r="J6025" t="s">
        <v>137</v>
      </c>
      <c r="K6025" t="s">
        <v>163</v>
      </c>
      <c r="L6025" t="s">
        <v>17287</v>
      </c>
      <c r="M6025" t="s">
        <v>17288</v>
      </c>
      <c r="N6025">
        <v>1.375</v>
      </c>
      <c r="O6025">
        <v>0</v>
      </c>
      <c r="P6025">
        <v>7</v>
      </c>
      <c r="Q6025">
        <v>8</v>
      </c>
      <c r="R6025">
        <v>4</v>
      </c>
      <c r="S6025">
        <v>1</v>
      </c>
      <c r="T6025">
        <v>0</v>
      </c>
      <c r="U6025">
        <v>0</v>
      </c>
      <c r="V6025">
        <v>0</v>
      </c>
      <c r="W6025">
        <v>0</v>
      </c>
      <c r="X6025">
        <v>4.6962312689139569</v>
      </c>
      <c r="Y6025">
        <v>1.3183456671210072</v>
      </c>
      <c r="Z6025">
        <v>0.5113620397348666</v>
      </c>
      <c r="AA6025">
        <v>3.3470406413377116</v>
      </c>
      <c r="AB6025">
        <v>0</v>
      </c>
      <c r="AC6025">
        <v>0</v>
      </c>
      <c r="AD6025">
        <v>0</v>
      </c>
      <c r="AE6025">
        <v>9.8729796171075428</v>
      </c>
    </row>
    <row r="6026" spans="1:31" x14ac:dyDescent="0.25">
      <c r="A6026">
        <v>2393566</v>
      </c>
      <c r="B6026">
        <v>1</v>
      </c>
      <c r="C6026" t="s">
        <v>80</v>
      </c>
      <c r="D6026" t="s">
        <v>83</v>
      </c>
      <c r="E6026" t="s">
        <v>181</v>
      </c>
      <c r="F6026" t="s">
        <v>17054</v>
      </c>
      <c r="G6026" t="s">
        <v>231</v>
      </c>
      <c r="H6026" t="s">
        <v>135</v>
      </c>
      <c r="I6026" t="s">
        <v>136</v>
      </c>
      <c r="J6026" t="s">
        <v>137</v>
      </c>
      <c r="K6026" t="s">
        <v>163</v>
      </c>
      <c r="L6026" t="s">
        <v>17289</v>
      </c>
      <c r="M6026" t="s">
        <v>17290</v>
      </c>
      <c r="N6026">
        <v>6.2944444439999998</v>
      </c>
      <c r="O6026">
        <v>0</v>
      </c>
      <c r="P6026">
        <v>11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12.178658040640464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12.178658040640464</v>
      </c>
    </row>
    <row r="6027" spans="1:31" x14ac:dyDescent="0.25">
      <c r="A6027">
        <v>2393567</v>
      </c>
      <c r="B6027">
        <v>1</v>
      </c>
      <c r="C6027" t="s">
        <v>80</v>
      </c>
      <c r="D6027" t="s">
        <v>101</v>
      </c>
      <c r="E6027" t="s">
        <v>157</v>
      </c>
      <c r="F6027" t="s">
        <v>17291</v>
      </c>
      <c r="G6027" t="s">
        <v>254</v>
      </c>
      <c r="H6027" t="s">
        <v>135</v>
      </c>
      <c r="I6027" t="s">
        <v>136</v>
      </c>
      <c r="J6027" t="s">
        <v>137</v>
      </c>
      <c r="K6027" t="s">
        <v>163</v>
      </c>
      <c r="L6027" t="s">
        <v>17292</v>
      </c>
      <c r="M6027" t="s">
        <v>17293</v>
      </c>
      <c r="N6027">
        <v>1.8761111109999999</v>
      </c>
      <c r="O6027">
        <v>0</v>
      </c>
      <c r="P6027">
        <v>1</v>
      </c>
      <c r="Q6027">
        <v>0</v>
      </c>
      <c r="R6027">
        <v>1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0.25969881320658</v>
      </c>
      <c r="Y6027">
        <v>0</v>
      </c>
      <c r="Z6027">
        <v>1.8277990032338665</v>
      </c>
      <c r="AA6027">
        <v>0</v>
      </c>
      <c r="AB6027">
        <v>0.58849734741743753</v>
      </c>
      <c r="AC6027">
        <v>0</v>
      </c>
      <c r="AD6027">
        <v>0</v>
      </c>
      <c r="AE6027">
        <v>2.6759951638578841</v>
      </c>
    </row>
    <row r="6028" spans="1:31" x14ac:dyDescent="0.25">
      <c r="A6028">
        <v>2393568</v>
      </c>
      <c r="B6028">
        <v>1</v>
      </c>
      <c r="C6028" t="s">
        <v>80</v>
      </c>
      <c r="D6028" t="s">
        <v>90</v>
      </c>
      <c r="E6028" t="s">
        <v>132</v>
      </c>
      <c r="F6028" t="s">
        <v>4420</v>
      </c>
      <c r="G6028" t="s">
        <v>261</v>
      </c>
      <c r="H6028" t="s">
        <v>135</v>
      </c>
      <c r="I6028" t="s">
        <v>136</v>
      </c>
      <c r="J6028" t="s">
        <v>137</v>
      </c>
      <c r="K6028" t="s">
        <v>163</v>
      </c>
      <c r="L6028" t="s">
        <v>17294</v>
      </c>
      <c r="M6028" t="s">
        <v>17295</v>
      </c>
      <c r="N6028">
        <v>4.5669444439999998</v>
      </c>
      <c r="O6028">
        <v>0</v>
      </c>
      <c r="P6028">
        <v>605</v>
      </c>
      <c r="Q6028">
        <v>0</v>
      </c>
      <c r="R6028">
        <v>0</v>
      </c>
      <c r="S6028">
        <v>0</v>
      </c>
      <c r="T6028">
        <v>50</v>
      </c>
      <c r="U6028">
        <v>0</v>
      </c>
      <c r="V6028">
        <v>0</v>
      </c>
      <c r="W6028">
        <v>0</v>
      </c>
      <c r="X6028">
        <v>559.35270076065194</v>
      </c>
      <c r="Y6028">
        <v>0</v>
      </c>
      <c r="Z6028">
        <v>0</v>
      </c>
      <c r="AA6028">
        <v>0</v>
      </c>
      <c r="AB6028">
        <v>251.18781692395947</v>
      </c>
      <c r="AC6028">
        <v>0</v>
      </c>
      <c r="AD6028">
        <v>0</v>
      </c>
      <c r="AE6028">
        <v>810.54051768461136</v>
      </c>
    </row>
    <row r="6029" spans="1:31" x14ac:dyDescent="0.25">
      <c r="A6029">
        <v>2393569</v>
      </c>
      <c r="B6029">
        <v>1</v>
      </c>
      <c r="C6029" t="s">
        <v>81</v>
      </c>
      <c r="D6029" t="s">
        <v>123</v>
      </c>
      <c r="E6029" t="s">
        <v>279</v>
      </c>
      <c r="F6029" t="s">
        <v>17296</v>
      </c>
      <c r="G6029" t="s">
        <v>134</v>
      </c>
      <c r="H6029" t="s">
        <v>143</v>
      </c>
      <c r="I6029" t="s">
        <v>136</v>
      </c>
      <c r="J6029" t="s">
        <v>137</v>
      </c>
      <c r="K6029" t="s">
        <v>138</v>
      </c>
      <c r="L6029" t="s">
        <v>17297</v>
      </c>
      <c r="M6029" t="s">
        <v>17298</v>
      </c>
      <c r="N6029">
        <v>8.3988888880000001</v>
      </c>
      <c r="O6029">
        <v>0</v>
      </c>
      <c r="P6029">
        <v>364</v>
      </c>
      <c r="Q6029">
        <v>4</v>
      </c>
      <c r="R6029">
        <v>83</v>
      </c>
      <c r="S6029">
        <v>6</v>
      </c>
      <c r="T6029">
        <v>47</v>
      </c>
      <c r="U6029">
        <v>0</v>
      </c>
      <c r="V6029">
        <v>0</v>
      </c>
      <c r="W6029">
        <v>0</v>
      </c>
      <c r="X6029">
        <v>614.75388567002085</v>
      </c>
      <c r="Y6029">
        <v>146.29911688028238</v>
      </c>
      <c r="Z6029">
        <v>725.10841428640344</v>
      </c>
      <c r="AA6029">
        <v>158.35514637701641</v>
      </c>
      <c r="AB6029">
        <v>434.57006741627782</v>
      </c>
      <c r="AC6029">
        <v>0</v>
      </c>
      <c r="AD6029">
        <v>0</v>
      </c>
      <c r="AE6029">
        <v>2079.0866306300009</v>
      </c>
    </row>
    <row r="6030" spans="1:31" x14ac:dyDescent="0.25">
      <c r="A6030">
        <v>2393570</v>
      </c>
      <c r="B6030">
        <v>1</v>
      </c>
      <c r="C6030" t="s">
        <v>81</v>
      </c>
      <c r="D6030" t="s">
        <v>118</v>
      </c>
      <c r="E6030" t="s">
        <v>153</v>
      </c>
      <c r="F6030" t="s">
        <v>17299</v>
      </c>
      <c r="G6030" t="s">
        <v>134</v>
      </c>
      <c r="H6030" t="s">
        <v>143</v>
      </c>
      <c r="I6030" t="s">
        <v>136</v>
      </c>
      <c r="J6030" t="s">
        <v>137</v>
      </c>
      <c r="K6030" t="s">
        <v>138</v>
      </c>
      <c r="L6030" t="s">
        <v>17300</v>
      </c>
      <c r="M6030" t="s">
        <v>17301</v>
      </c>
      <c r="N6030">
        <v>8.6233333329999997</v>
      </c>
      <c r="O6030">
        <v>0</v>
      </c>
      <c r="P6030">
        <v>5107</v>
      </c>
      <c r="Q6030">
        <v>1</v>
      </c>
      <c r="R6030">
        <v>73</v>
      </c>
      <c r="S6030">
        <v>60</v>
      </c>
      <c r="T6030">
        <v>267</v>
      </c>
      <c r="U6030">
        <v>1</v>
      </c>
      <c r="V6030">
        <v>2</v>
      </c>
      <c r="W6030">
        <v>0</v>
      </c>
      <c r="X6030">
        <v>8456.3155593716019</v>
      </c>
      <c r="Y6030">
        <v>0</v>
      </c>
      <c r="Z6030">
        <v>435.5977681113261</v>
      </c>
      <c r="AA6030">
        <v>6478.5554739915915</v>
      </c>
      <c r="AB6030">
        <v>3300.7048636306818</v>
      </c>
      <c r="AC6030">
        <v>331.92795569559121</v>
      </c>
      <c r="AD6030">
        <v>1474.1478983373311</v>
      </c>
      <c r="AE6030">
        <v>20477.249519138124</v>
      </c>
    </row>
    <row r="6031" spans="1:31" x14ac:dyDescent="0.25">
      <c r="A6031">
        <v>2393573</v>
      </c>
      <c r="B6031">
        <v>1</v>
      </c>
      <c r="C6031" t="s">
        <v>80</v>
      </c>
      <c r="D6031" t="s">
        <v>97</v>
      </c>
      <c r="E6031" t="s">
        <v>153</v>
      </c>
      <c r="F6031" t="s">
        <v>17302</v>
      </c>
      <c r="G6031" t="s">
        <v>134</v>
      </c>
      <c r="H6031" t="s">
        <v>143</v>
      </c>
      <c r="I6031" t="s">
        <v>136</v>
      </c>
      <c r="J6031" t="s">
        <v>137</v>
      </c>
      <c r="K6031" t="s">
        <v>138</v>
      </c>
      <c r="L6031" t="s">
        <v>17303</v>
      </c>
      <c r="M6031" t="s">
        <v>17304</v>
      </c>
      <c r="N6031">
        <v>6.7711111109999997</v>
      </c>
      <c r="O6031">
        <v>10</v>
      </c>
      <c r="P6031">
        <v>8053</v>
      </c>
      <c r="Q6031">
        <v>5</v>
      </c>
      <c r="R6031">
        <v>196</v>
      </c>
      <c r="S6031">
        <v>38</v>
      </c>
      <c r="T6031">
        <v>1019</v>
      </c>
      <c r="U6031">
        <v>3</v>
      </c>
      <c r="V6031">
        <v>6</v>
      </c>
      <c r="W6031">
        <v>407.99421889241989</v>
      </c>
      <c r="X6031">
        <v>8767.7970566924632</v>
      </c>
      <c r="Y6031">
        <v>29.142885761265521</v>
      </c>
      <c r="Z6031">
        <v>492.56829638063749</v>
      </c>
      <c r="AA6031">
        <v>1477.2880412903887</v>
      </c>
      <c r="AB6031">
        <v>7108.5856052639447</v>
      </c>
      <c r="AC6031">
        <v>268.72543992403513</v>
      </c>
      <c r="AD6031">
        <v>2320.2649260169305</v>
      </c>
      <c r="AE6031">
        <v>20872.366470222085</v>
      </c>
    </row>
    <row r="6032" spans="1:31" x14ac:dyDescent="0.25">
      <c r="A6032">
        <v>2393574</v>
      </c>
      <c r="B6032">
        <v>1</v>
      </c>
      <c r="C6032" t="s">
        <v>81</v>
      </c>
      <c r="D6032" t="s">
        <v>122</v>
      </c>
      <c r="E6032" t="s">
        <v>141</v>
      </c>
      <c r="F6032" t="s">
        <v>1964</v>
      </c>
      <c r="G6032" t="s">
        <v>134</v>
      </c>
      <c r="H6032" t="s">
        <v>143</v>
      </c>
      <c r="I6032" t="s">
        <v>136</v>
      </c>
      <c r="J6032" t="s">
        <v>137</v>
      </c>
      <c r="K6032" t="s">
        <v>138</v>
      </c>
      <c r="L6032" t="s">
        <v>17305</v>
      </c>
      <c r="M6032" t="s">
        <v>17306</v>
      </c>
      <c r="N6032">
        <v>8.664722222</v>
      </c>
      <c r="O6032">
        <v>0</v>
      </c>
      <c r="P6032">
        <v>230</v>
      </c>
      <c r="Q6032">
        <v>1</v>
      </c>
      <c r="R6032">
        <v>12</v>
      </c>
      <c r="S6032">
        <v>0</v>
      </c>
      <c r="T6032">
        <v>19</v>
      </c>
      <c r="U6032">
        <v>1</v>
      </c>
      <c r="V6032">
        <v>0</v>
      </c>
      <c r="W6032">
        <v>0</v>
      </c>
      <c r="X6032">
        <v>235.74076773755505</v>
      </c>
      <c r="Y6032">
        <v>8.6213225435910825</v>
      </c>
      <c r="Z6032">
        <v>62.408188277305108</v>
      </c>
      <c r="AA6032">
        <v>0</v>
      </c>
      <c r="AB6032">
        <v>54.604642825051329</v>
      </c>
      <c r="AC6032">
        <v>101.135574267476</v>
      </c>
      <c r="AD6032">
        <v>0</v>
      </c>
      <c r="AE6032">
        <v>462.51049565097856</v>
      </c>
    </row>
    <row r="6033" spans="1:31" x14ac:dyDescent="0.25">
      <c r="A6033">
        <v>2393575</v>
      </c>
      <c r="B6033">
        <v>1</v>
      </c>
      <c r="C6033" t="s">
        <v>81</v>
      </c>
      <c r="D6033" t="s">
        <v>123</v>
      </c>
      <c r="E6033" t="s">
        <v>279</v>
      </c>
      <c r="F6033" t="s">
        <v>17307</v>
      </c>
      <c r="G6033" t="s">
        <v>134</v>
      </c>
      <c r="H6033" t="s">
        <v>143</v>
      </c>
      <c r="I6033" t="s">
        <v>136</v>
      </c>
      <c r="J6033" t="s">
        <v>137</v>
      </c>
      <c r="K6033" t="s">
        <v>138</v>
      </c>
      <c r="L6033" t="s">
        <v>17308</v>
      </c>
      <c r="M6033" t="s">
        <v>17309</v>
      </c>
      <c r="N6033">
        <v>8.2349999999999994</v>
      </c>
      <c r="O6033">
        <v>0</v>
      </c>
      <c r="P6033">
        <v>735</v>
      </c>
      <c r="Q6033">
        <v>6</v>
      </c>
      <c r="R6033">
        <v>29</v>
      </c>
      <c r="S6033">
        <v>3</v>
      </c>
      <c r="T6033">
        <v>53</v>
      </c>
      <c r="U6033">
        <v>1</v>
      </c>
      <c r="V6033">
        <v>0</v>
      </c>
      <c r="W6033">
        <v>0</v>
      </c>
      <c r="X6033">
        <v>715.57644807124564</v>
      </c>
      <c r="Y6033">
        <v>27.380417663177987</v>
      </c>
      <c r="Z6033">
        <v>29.462807961497777</v>
      </c>
      <c r="AA6033">
        <v>120.14154593014273</v>
      </c>
      <c r="AB6033">
        <v>263.21317328649394</v>
      </c>
      <c r="AC6033">
        <v>237.95923646589304</v>
      </c>
      <c r="AD6033">
        <v>0</v>
      </c>
      <c r="AE6033">
        <v>1393.7336293784513</v>
      </c>
    </row>
    <row r="6034" spans="1:31" x14ac:dyDescent="0.25">
      <c r="A6034">
        <v>2393576</v>
      </c>
      <c r="B6034">
        <v>1</v>
      </c>
      <c r="C6034" t="s">
        <v>80</v>
      </c>
      <c r="D6034" t="s">
        <v>96</v>
      </c>
      <c r="E6034" t="s">
        <v>132</v>
      </c>
      <c r="F6034" t="s">
        <v>17310</v>
      </c>
      <c r="G6034" t="s">
        <v>134</v>
      </c>
      <c r="H6034" t="s">
        <v>135</v>
      </c>
      <c r="I6034" t="s">
        <v>136</v>
      </c>
      <c r="J6034" t="s">
        <v>137</v>
      </c>
      <c r="K6034" t="s">
        <v>138</v>
      </c>
      <c r="L6034" t="s">
        <v>17311</v>
      </c>
      <c r="M6034" t="s">
        <v>17312</v>
      </c>
      <c r="N6034">
        <v>3.7794444440000001</v>
      </c>
      <c r="O6034">
        <v>0</v>
      </c>
      <c r="P6034">
        <v>168</v>
      </c>
      <c r="Q6034">
        <v>0</v>
      </c>
      <c r="R6034">
        <v>0</v>
      </c>
      <c r="S6034">
        <v>0</v>
      </c>
      <c r="T6034">
        <v>17</v>
      </c>
      <c r="U6034">
        <v>0</v>
      </c>
      <c r="V6034">
        <v>0</v>
      </c>
      <c r="W6034">
        <v>0</v>
      </c>
      <c r="X6034">
        <v>89.326836782488826</v>
      </c>
      <c r="Y6034">
        <v>0</v>
      </c>
      <c r="Z6034">
        <v>0</v>
      </c>
      <c r="AA6034">
        <v>0</v>
      </c>
      <c r="AB6034">
        <v>63.207180365507789</v>
      </c>
      <c r="AC6034">
        <v>0</v>
      </c>
      <c r="AD6034">
        <v>0</v>
      </c>
      <c r="AE6034">
        <v>152.53401714799662</v>
      </c>
    </row>
    <row r="6035" spans="1:31" x14ac:dyDescent="0.25">
      <c r="A6035">
        <v>2393579</v>
      </c>
      <c r="B6035">
        <v>1</v>
      </c>
      <c r="C6035" t="s">
        <v>81</v>
      </c>
      <c r="D6035" t="s">
        <v>121</v>
      </c>
      <c r="E6035" t="s">
        <v>279</v>
      </c>
      <c r="F6035" t="s">
        <v>17313</v>
      </c>
      <c r="G6035" t="s">
        <v>162</v>
      </c>
      <c r="H6035" t="s">
        <v>143</v>
      </c>
      <c r="I6035" t="s">
        <v>136</v>
      </c>
      <c r="J6035" t="s">
        <v>137</v>
      </c>
      <c r="K6035" t="s">
        <v>163</v>
      </c>
      <c r="L6035" t="s">
        <v>17314</v>
      </c>
      <c r="M6035" t="s">
        <v>17315</v>
      </c>
      <c r="N6035">
        <v>1.175277777</v>
      </c>
      <c r="O6035">
        <v>0</v>
      </c>
      <c r="P6035">
        <v>52</v>
      </c>
      <c r="Q6035">
        <v>0</v>
      </c>
      <c r="R6035">
        <v>1</v>
      </c>
      <c r="S6035">
        <v>1</v>
      </c>
      <c r="T6035">
        <v>4</v>
      </c>
      <c r="U6035">
        <v>0</v>
      </c>
      <c r="V6035">
        <v>0</v>
      </c>
      <c r="W6035">
        <v>0</v>
      </c>
      <c r="X6035">
        <v>6.8809201035052689</v>
      </c>
      <c r="Y6035">
        <v>0</v>
      </c>
      <c r="Z6035">
        <v>0</v>
      </c>
      <c r="AA6035">
        <v>1.7664184149339164</v>
      </c>
      <c r="AB6035">
        <v>0.2671125102978878</v>
      </c>
      <c r="AC6035">
        <v>0</v>
      </c>
      <c r="AD6035">
        <v>0</v>
      </c>
      <c r="AE6035">
        <v>8.9144510287370728</v>
      </c>
    </row>
    <row r="6036" spans="1:31" x14ac:dyDescent="0.25">
      <c r="A6036">
        <v>2393581</v>
      </c>
      <c r="B6036">
        <v>1</v>
      </c>
      <c r="C6036" t="s">
        <v>80</v>
      </c>
      <c r="D6036" t="s">
        <v>106</v>
      </c>
      <c r="E6036" t="s">
        <v>153</v>
      </c>
      <c r="F6036" t="s">
        <v>17316</v>
      </c>
      <c r="G6036" t="s">
        <v>162</v>
      </c>
      <c r="H6036" t="s">
        <v>143</v>
      </c>
      <c r="I6036" t="s">
        <v>136</v>
      </c>
      <c r="J6036" t="s">
        <v>137</v>
      </c>
      <c r="K6036" t="s">
        <v>163</v>
      </c>
      <c r="L6036" t="s">
        <v>17317</v>
      </c>
      <c r="M6036" t="s">
        <v>17318</v>
      </c>
      <c r="N6036">
        <v>0.85888888799999996</v>
      </c>
      <c r="O6036">
        <v>0</v>
      </c>
      <c r="P6036">
        <v>2192</v>
      </c>
      <c r="Q6036">
        <v>0</v>
      </c>
      <c r="R6036">
        <v>10</v>
      </c>
      <c r="S6036">
        <v>1</v>
      </c>
      <c r="T6036">
        <v>122</v>
      </c>
      <c r="U6036">
        <v>0</v>
      </c>
      <c r="V6036">
        <v>0</v>
      </c>
      <c r="W6036">
        <v>0</v>
      </c>
      <c r="X6036">
        <v>347.64255814560136</v>
      </c>
      <c r="Y6036">
        <v>0</v>
      </c>
      <c r="Z6036">
        <v>11.792051820826456</v>
      </c>
      <c r="AA6036">
        <v>9.0490135154385065</v>
      </c>
      <c r="AB6036">
        <v>108.56814562984576</v>
      </c>
      <c r="AC6036">
        <v>0</v>
      </c>
      <c r="AD6036">
        <v>0</v>
      </c>
      <c r="AE6036">
        <v>477.05176911171202</v>
      </c>
    </row>
    <row r="6037" spans="1:31" x14ac:dyDescent="0.25">
      <c r="A6037">
        <v>2393582</v>
      </c>
      <c r="B6037">
        <v>1</v>
      </c>
      <c r="C6037" t="s">
        <v>80</v>
      </c>
      <c r="D6037" t="s">
        <v>87</v>
      </c>
      <c r="E6037" t="s">
        <v>141</v>
      </c>
      <c r="F6037" t="s">
        <v>17319</v>
      </c>
      <c r="G6037" t="s">
        <v>134</v>
      </c>
      <c r="H6037" t="s">
        <v>143</v>
      </c>
      <c r="I6037" t="s">
        <v>136</v>
      </c>
      <c r="J6037" t="s">
        <v>137</v>
      </c>
      <c r="K6037" t="s">
        <v>138</v>
      </c>
      <c r="L6037" t="s">
        <v>17320</v>
      </c>
      <c r="M6037" t="s">
        <v>17321</v>
      </c>
      <c r="N6037">
        <v>4.8891666660000004</v>
      </c>
      <c r="O6037">
        <v>0</v>
      </c>
      <c r="P6037">
        <v>2694</v>
      </c>
      <c r="Q6037">
        <v>0</v>
      </c>
      <c r="R6037">
        <v>0</v>
      </c>
      <c r="S6037">
        <v>0</v>
      </c>
      <c r="T6037">
        <v>386</v>
      </c>
      <c r="U6037">
        <v>0</v>
      </c>
      <c r="V6037">
        <v>3</v>
      </c>
      <c r="W6037">
        <v>0</v>
      </c>
      <c r="X6037">
        <v>2933.535463593962</v>
      </c>
      <c r="Y6037">
        <v>0</v>
      </c>
      <c r="Z6037">
        <v>0</v>
      </c>
      <c r="AA6037">
        <v>0</v>
      </c>
      <c r="AB6037">
        <v>2054.0945504322899</v>
      </c>
      <c r="AC6037">
        <v>0</v>
      </c>
      <c r="AD6037">
        <v>108.15533159208812</v>
      </c>
      <c r="AE6037">
        <v>5095.7853456183402</v>
      </c>
    </row>
    <row r="6038" spans="1:31" x14ac:dyDescent="0.25">
      <c r="A6038">
        <v>2393584</v>
      </c>
      <c r="B6038">
        <v>1</v>
      </c>
      <c r="C6038" t="s">
        <v>80</v>
      </c>
      <c r="D6038" t="s">
        <v>82</v>
      </c>
      <c r="E6038" t="s">
        <v>157</v>
      </c>
      <c r="F6038" t="s">
        <v>17322</v>
      </c>
      <c r="G6038" t="s">
        <v>1316</v>
      </c>
      <c r="H6038" t="s">
        <v>135</v>
      </c>
      <c r="I6038" t="s">
        <v>136</v>
      </c>
      <c r="J6038" t="s">
        <v>3</v>
      </c>
      <c r="K6038" t="s">
        <v>163</v>
      </c>
      <c r="L6038" t="s">
        <v>17323</v>
      </c>
      <c r="M6038" t="s">
        <v>17324</v>
      </c>
      <c r="N6038">
        <v>4.6277777770000004</v>
      </c>
      <c r="O6038">
        <v>0</v>
      </c>
      <c r="P6038">
        <v>184</v>
      </c>
      <c r="Q6038">
        <v>0</v>
      </c>
      <c r="R6038">
        <v>0</v>
      </c>
      <c r="S6038">
        <v>0</v>
      </c>
      <c r="T6038">
        <v>6</v>
      </c>
      <c r="U6038">
        <v>0</v>
      </c>
      <c r="V6038">
        <v>0</v>
      </c>
      <c r="W6038">
        <v>0</v>
      </c>
      <c r="X6038">
        <v>149.64577304206708</v>
      </c>
      <c r="Y6038">
        <v>0</v>
      </c>
      <c r="Z6038">
        <v>0</v>
      </c>
      <c r="AA6038">
        <v>0</v>
      </c>
      <c r="AB6038">
        <v>7.7820963136112509</v>
      </c>
      <c r="AC6038">
        <v>0</v>
      </c>
      <c r="AD6038">
        <v>0</v>
      </c>
      <c r="AE6038">
        <v>157.42786935567833</v>
      </c>
    </row>
    <row r="6039" spans="1:31" x14ac:dyDescent="0.25">
      <c r="A6039">
        <v>2393585</v>
      </c>
      <c r="B6039">
        <v>1</v>
      </c>
      <c r="C6039" t="s">
        <v>80</v>
      </c>
      <c r="D6039" t="s">
        <v>100</v>
      </c>
      <c r="E6039" t="s">
        <v>132</v>
      </c>
      <c r="F6039" t="s">
        <v>17325</v>
      </c>
      <c r="G6039" t="s">
        <v>147</v>
      </c>
      <c r="H6039" t="s">
        <v>135</v>
      </c>
      <c r="I6039" t="s">
        <v>136</v>
      </c>
      <c r="J6039" t="s">
        <v>137</v>
      </c>
      <c r="K6039" t="s">
        <v>138</v>
      </c>
      <c r="L6039" t="s">
        <v>17326</v>
      </c>
      <c r="M6039" t="s">
        <v>17327</v>
      </c>
      <c r="N6039">
        <v>9.2836111110000008</v>
      </c>
      <c r="O6039">
        <v>0</v>
      </c>
      <c r="P6039">
        <v>103</v>
      </c>
      <c r="Q6039">
        <v>0</v>
      </c>
      <c r="R6039">
        <v>4</v>
      </c>
      <c r="S6039">
        <v>0</v>
      </c>
      <c r="T6039">
        <v>7</v>
      </c>
      <c r="U6039">
        <v>0</v>
      </c>
      <c r="V6039">
        <v>0</v>
      </c>
      <c r="W6039">
        <v>0</v>
      </c>
      <c r="X6039">
        <v>282.15851093366149</v>
      </c>
      <c r="Y6039">
        <v>0</v>
      </c>
      <c r="Z6039">
        <v>14.354713962950132</v>
      </c>
      <c r="AA6039">
        <v>0</v>
      </c>
      <c r="AB6039">
        <v>36.237783858948958</v>
      </c>
      <c r="AC6039">
        <v>0</v>
      </c>
      <c r="AD6039">
        <v>0</v>
      </c>
      <c r="AE6039">
        <v>332.75100875556058</v>
      </c>
    </row>
    <row r="6040" spans="1:31" x14ac:dyDescent="0.25">
      <c r="A6040">
        <v>2393588</v>
      </c>
      <c r="B6040">
        <v>1</v>
      </c>
      <c r="C6040" t="s">
        <v>81</v>
      </c>
      <c r="D6040" t="s">
        <v>126</v>
      </c>
      <c r="E6040" t="s">
        <v>141</v>
      </c>
      <c r="F6040" t="s">
        <v>1494</v>
      </c>
      <c r="G6040" t="s">
        <v>134</v>
      </c>
      <c r="H6040" t="s">
        <v>143</v>
      </c>
      <c r="I6040" t="s">
        <v>136</v>
      </c>
      <c r="J6040" t="s">
        <v>137</v>
      </c>
      <c r="K6040" t="s">
        <v>138</v>
      </c>
      <c r="L6040" t="s">
        <v>17328</v>
      </c>
      <c r="M6040" t="s">
        <v>17329</v>
      </c>
      <c r="N6040">
        <v>1.8802777770000001</v>
      </c>
      <c r="O6040">
        <v>0</v>
      </c>
      <c r="P6040">
        <v>171</v>
      </c>
      <c r="Q6040">
        <v>7</v>
      </c>
      <c r="R6040">
        <v>70</v>
      </c>
      <c r="S6040">
        <v>2</v>
      </c>
      <c r="T6040">
        <v>7</v>
      </c>
      <c r="U6040">
        <v>0</v>
      </c>
      <c r="V6040">
        <v>1</v>
      </c>
      <c r="W6040">
        <v>0</v>
      </c>
      <c r="X6040">
        <v>29.216472372926003</v>
      </c>
      <c r="Y6040">
        <v>82.620423231716728</v>
      </c>
      <c r="Z6040">
        <v>101.77738218598692</v>
      </c>
      <c r="AA6040">
        <v>5.7206803269478339</v>
      </c>
      <c r="AB6040">
        <v>20.438953684831723</v>
      </c>
      <c r="AC6040">
        <v>0</v>
      </c>
      <c r="AD6040">
        <v>324.87994129038208</v>
      </c>
      <c r="AE6040">
        <v>564.65385309279134</v>
      </c>
    </row>
    <row r="6041" spans="1:31" x14ac:dyDescent="0.25">
      <c r="A6041">
        <v>2393589</v>
      </c>
      <c r="B6041">
        <v>1</v>
      </c>
      <c r="C6041" t="s">
        <v>80</v>
      </c>
      <c r="D6041" t="s">
        <v>96</v>
      </c>
      <c r="E6041" t="s">
        <v>153</v>
      </c>
      <c r="F6041" t="s">
        <v>17330</v>
      </c>
      <c r="G6041" t="s">
        <v>134</v>
      </c>
      <c r="H6041" t="s">
        <v>143</v>
      </c>
      <c r="I6041" t="s">
        <v>136</v>
      </c>
      <c r="J6041" t="s">
        <v>137</v>
      </c>
      <c r="K6041" t="s">
        <v>138</v>
      </c>
      <c r="L6041" t="s">
        <v>17331</v>
      </c>
      <c r="M6041" t="s">
        <v>17332</v>
      </c>
      <c r="N6041">
        <v>3.616944444</v>
      </c>
      <c r="O6041">
        <v>0</v>
      </c>
      <c r="P6041">
        <v>1106</v>
      </c>
      <c r="Q6041">
        <v>0</v>
      </c>
      <c r="R6041">
        <v>1</v>
      </c>
      <c r="S6041">
        <v>0</v>
      </c>
      <c r="T6041">
        <v>56</v>
      </c>
      <c r="U6041">
        <v>0</v>
      </c>
      <c r="V6041">
        <v>0</v>
      </c>
      <c r="W6041">
        <v>0</v>
      </c>
      <c r="X6041">
        <v>1043.2985886424779</v>
      </c>
      <c r="Y6041">
        <v>0</v>
      </c>
      <c r="Z6041">
        <v>0</v>
      </c>
      <c r="AA6041">
        <v>0</v>
      </c>
      <c r="AB6041">
        <v>214.64685010255937</v>
      </c>
      <c r="AC6041">
        <v>0</v>
      </c>
      <c r="AD6041">
        <v>0</v>
      </c>
      <c r="AE6041">
        <v>1257.9454387450373</v>
      </c>
    </row>
    <row r="6042" spans="1:31" x14ac:dyDescent="0.25">
      <c r="A6042">
        <v>2393590</v>
      </c>
      <c r="B6042">
        <v>1</v>
      </c>
      <c r="C6042" t="s">
        <v>80</v>
      </c>
      <c r="D6042" t="s">
        <v>83</v>
      </c>
      <c r="E6042" t="s">
        <v>132</v>
      </c>
      <c r="F6042" t="s">
        <v>17333</v>
      </c>
      <c r="G6042" t="s">
        <v>134</v>
      </c>
      <c r="H6042" t="s">
        <v>135</v>
      </c>
      <c r="I6042" t="s">
        <v>136</v>
      </c>
      <c r="J6042" t="s">
        <v>137</v>
      </c>
      <c r="K6042" t="s">
        <v>138</v>
      </c>
      <c r="L6042" t="s">
        <v>17334</v>
      </c>
      <c r="M6042" t="s">
        <v>17335</v>
      </c>
      <c r="N6042">
        <v>3.7716666659999998</v>
      </c>
      <c r="O6042">
        <v>0</v>
      </c>
      <c r="P6042">
        <v>346</v>
      </c>
      <c r="Q6042">
        <v>0</v>
      </c>
      <c r="R6042">
        <v>1</v>
      </c>
      <c r="S6042">
        <v>0</v>
      </c>
      <c r="T6042">
        <v>123</v>
      </c>
      <c r="U6042">
        <v>0</v>
      </c>
      <c r="V6042">
        <v>0</v>
      </c>
      <c r="W6042">
        <v>0</v>
      </c>
      <c r="X6042">
        <v>276.54914730673204</v>
      </c>
      <c r="Y6042">
        <v>0</v>
      </c>
      <c r="Z6042">
        <v>0</v>
      </c>
      <c r="AA6042">
        <v>0</v>
      </c>
      <c r="AB6042">
        <v>433.27600604581357</v>
      </c>
      <c r="AC6042">
        <v>0</v>
      </c>
      <c r="AD6042">
        <v>0</v>
      </c>
      <c r="AE6042">
        <v>709.82515335254561</v>
      </c>
    </row>
    <row r="6043" spans="1:31" x14ac:dyDescent="0.25">
      <c r="A6043">
        <v>2393591</v>
      </c>
      <c r="B6043">
        <v>1</v>
      </c>
      <c r="C6043" t="s">
        <v>80</v>
      </c>
      <c r="D6043" t="s">
        <v>84</v>
      </c>
      <c r="E6043" t="s">
        <v>153</v>
      </c>
      <c r="F6043" t="s">
        <v>17336</v>
      </c>
      <c r="G6043" t="s">
        <v>134</v>
      </c>
      <c r="H6043" t="s">
        <v>143</v>
      </c>
      <c r="I6043" t="s">
        <v>136</v>
      </c>
      <c r="J6043" t="s">
        <v>137</v>
      </c>
      <c r="K6043" t="s">
        <v>138</v>
      </c>
      <c r="L6043" t="s">
        <v>17337</v>
      </c>
      <c r="M6043" t="s">
        <v>17338</v>
      </c>
      <c r="N6043">
        <v>4.6347222219999997</v>
      </c>
      <c r="O6043">
        <v>0</v>
      </c>
      <c r="P6043">
        <v>8144</v>
      </c>
      <c r="Q6043">
        <v>0</v>
      </c>
      <c r="R6043">
        <v>0</v>
      </c>
      <c r="S6043">
        <v>0</v>
      </c>
      <c r="T6043">
        <v>819</v>
      </c>
      <c r="U6043">
        <v>0</v>
      </c>
      <c r="V6043">
        <v>1</v>
      </c>
      <c r="W6043">
        <v>0</v>
      </c>
      <c r="X6043">
        <v>7339.5418754334687</v>
      </c>
      <c r="Y6043">
        <v>0</v>
      </c>
      <c r="Z6043">
        <v>0</v>
      </c>
      <c r="AA6043">
        <v>0</v>
      </c>
      <c r="AB6043">
        <v>3213.143950294726</v>
      </c>
      <c r="AC6043">
        <v>0</v>
      </c>
      <c r="AD6043">
        <v>59.720867517230694</v>
      </c>
      <c r="AE6043">
        <v>10612.406693245426</v>
      </c>
    </row>
    <row r="6044" spans="1:31" x14ac:dyDescent="0.25">
      <c r="A6044">
        <v>2393592</v>
      </c>
      <c r="B6044">
        <v>1</v>
      </c>
      <c r="C6044" t="s">
        <v>80</v>
      </c>
      <c r="D6044" t="s">
        <v>100</v>
      </c>
      <c r="E6044" t="s">
        <v>153</v>
      </c>
      <c r="F6044" t="s">
        <v>11991</v>
      </c>
      <c r="G6044" t="s">
        <v>162</v>
      </c>
      <c r="H6044" t="s">
        <v>143</v>
      </c>
      <c r="I6044" t="s">
        <v>136</v>
      </c>
      <c r="J6044" t="s">
        <v>137</v>
      </c>
      <c r="K6044" t="s">
        <v>163</v>
      </c>
      <c r="L6044" t="s">
        <v>17339</v>
      </c>
      <c r="M6044" t="s">
        <v>17340</v>
      </c>
      <c r="N6044">
        <v>0.79277777699999996</v>
      </c>
      <c r="O6044">
        <v>5</v>
      </c>
      <c r="P6044">
        <v>383</v>
      </c>
      <c r="Q6044">
        <v>4</v>
      </c>
      <c r="R6044">
        <v>65</v>
      </c>
      <c r="S6044">
        <v>17</v>
      </c>
      <c r="T6044">
        <v>104</v>
      </c>
      <c r="U6044">
        <v>4</v>
      </c>
      <c r="V6044">
        <v>1</v>
      </c>
      <c r="W6044">
        <v>1.7442423039606936</v>
      </c>
      <c r="X6044">
        <v>118.72206757778538</v>
      </c>
      <c r="Y6044">
        <v>2.6171582155950834</v>
      </c>
      <c r="Z6044">
        <v>56.273740344390276</v>
      </c>
      <c r="AA6044">
        <v>74.306971411579724</v>
      </c>
      <c r="AB6044">
        <v>67.837496696671536</v>
      </c>
      <c r="AC6044">
        <v>251.38472941316144</v>
      </c>
      <c r="AD6044">
        <v>137.15807527412133</v>
      </c>
      <c r="AE6044">
        <v>710.04448123726547</v>
      </c>
    </row>
    <row r="6045" spans="1:31" x14ac:dyDescent="0.25">
      <c r="A6045">
        <v>2393593</v>
      </c>
      <c r="B6045">
        <v>1</v>
      </c>
      <c r="C6045" t="s">
        <v>80</v>
      </c>
      <c r="D6045" t="s">
        <v>101</v>
      </c>
      <c r="E6045" t="s">
        <v>157</v>
      </c>
      <c r="F6045" t="s">
        <v>15823</v>
      </c>
      <c r="G6045" t="s">
        <v>134</v>
      </c>
      <c r="H6045" t="s">
        <v>135</v>
      </c>
      <c r="I6045" t="s">
        <v>136</v>
      </c>
      <c r="J6045" t="s">
        <v>137</v>
      </c>
      <c r="K6045" t="s">
        <v>138</v>
      </c>
      <c r="L6045" t="s">
        <v>17341</v>
      </c>
      <c r="M6045" t="s">
        <v>17342</v>
      </c>
      <c r="N6045">
        <v>7.6213888880000003</v>
      </c>
      <c r="O6045">
        <v>0</v>
      </c>
      <c r="P6045">
        <v>213</v>
      </c>
      <c r="Q6045">
        <v>0</v>
      </c>
      <c r="R6045">
        <v>0</v>
      </c>
      <c r="S6045">
        <v>0</v>
      </c>
      <c r="T6045">
        <v>11</v>
      </c>
      <c r="U6045">
        <v>0</v>
      </c>
      <c r="V6045">
        <v>0</v>
      </c>
      <c r="W6045">
        <v>0</v>
      </c>
      <c r="X6045">
        <v>288.20879105432101</v>
      </c>
      <c r="Y6045">
        <v>0</v>
      </c>
      <c r="Z6045">
        <v>0</v>
      </c>
      <c r="AA6045">
        <v>0</v>
      </c>
      <c r="AB6045">
        <v>62.815495986131111</v>
      </c>
      <c r="AC6045">
        <v>0</v>
      </c>
      <c r="AD6045">
        <v>0</v>
      </c>
      <c r="AE6045">
        <v>351.02428704045212</v>
      </c>
    </row>
    <row r="6046" spans="1:31" x14ac:dyDescent="0.25">
      <c r="A6046">
        <v>2393595</v>
      </c>
      <c r="B6046">
        <v>1</v>
      </c>
      <c r="C6046" t="s">
        <v>80</v>
      </c>
      <c r="D6046" t="s">
        <v>97</v>
      </c>
      <c r="E6046" t="s">
        <v>153</v>
      </c>
      <c r="F6046" t="s">
        <v>17343</v>
      </c>
      <c r="G6046" t="s">
        <v>134</v>
      </c>
      <c r="H6046" t="s">
        <v>143</v>
      </c>
      <c r="I6046" t="s">
        <v>136</v>
      </c>
      <c r="J6046" t="s">
        <v>137</v>
      </c>
      <c r="K6046" t="s">
        <v>138</v>
      </c>
      <c r="L6046" t="s">
        <v>17344</v>
      </c>
      <c r="M6046" t="s">
        <v>17345</v>
      </c>
      <c r="N6046">
        <v>6.5055555549999999</v>
      </c>
      <c r="O6046">
        <v>12</v>
      </c>
      <c r="P6046">
        <v>677</v>
      </c>
      <c r="Q6046">
        <v>8</v>
      </c>
      <c r="R6046">
        <v>99</v>
      </c>
      <c r="S6046">
        <v>14</v>
      </c>
      <c r="T6046">
        <v>129</v>
      </c>
      <c r="U6046">
        <v>2</v>
      </c>
      <c r="V6046">
        <v>1</v>
      </c>
      <c r="W6046">
        <v>42.519368637760948</v>
      </c>
      <c r="X6046">
        <v>1005.1917054318175</v>
      </c>
      <c r="Y6046">
        <v>50.476382300636665</v>
      </c>
      <c r="Z6046">
        <v>210.68509734676002</v>
      </c>
      <c r="AA6046">
        <v>216.58482821497279</v>
      </c>
      <c r="AB6046">
        <v>543.05686656618491</v>
      </c>
      <c r="AC6046">
        <v>1935.0239559836161</v>
      </c>
      <c r="AD6046">
        <v>36.711151796931418</v>
      </c>
      <c r="AE6046">
        <v>4040.2493562786804</v>
      </c>
    </row>
    <row r="6047" spans="1:31" x14ac:dyDescent="0.25">
      <c r="A6047">
        <v>2393596</v>
      </c>
      <c r="B6047">
        <v>1</v>
      </c>
      <c r="C6047" t="s">
        <v>80</v>
      </c>
      <c r="D6047" t="s">
        <v>106</v>
      </c>
      <c r="E6047" t="s">
        <v>279</v>
      </c>
      <c r="F6047" t="s">
        <v>17346</v>
      </c>
      <c r="G6047" t="s">
        <v>134</v>
      </c>
      <c r="H6047" t="s">
        <v>143</v>
      </c>
      <c r="I6047" t="s">
        <v>136</v>
      </c>
      <c r="J6047" t="s">
        <v>137</v>
      </c>
      <c r="K6047" t="s">
        <v>138</v>
      </c>
      <c r="L6047" t="s">
        <v>17347</v>
      </c>
      <c r="M6047" t="s">
        <v>17348</v>
      </c>
      <c r="N6047">
        <v>2.520277777</v>
      </c>
      <c r="O6047">
        <v>1</v>
      </c>
      <c r="P6047">
        <v>95</v>
      </c>
      <c r="Q6047">
        <v>7</v>
      </c>
      <c r="R6047">
        <v>53</v>
      </c>
      <c r="S6047">
        <v>10</v>
      </c>
      <c r="T6047">
        <v>33</v>
      </c>
      <c r="U6047">
        <v>0</v>
      </c>
      <c r="V6047">
        <v>0</v>
      </c>
      <c r="W6047">
        <v>1.0140991044643601</v>
      </c>
      <c r="X6047">
        <v>48.919130158502675</v>
      </c>
      <c r="Y6047">
        <v>79.10972146265587</v>
      </c>
      <c r="Z6047">
        <v>177.54541144973729</v>
      </c>
      <c r="AA6047">
        <v>65.836802453280157</v>
      </c>
      <c r="AB6047">
        <v>96.849278152994913</v>
      </c>
      <c r="AC6047">
        <v>0</v>
      </c>
      <c r="AD6047">
        <v>0</v>
      </c>
      <c r="AE6047">
        <v>469.27444278163523</v>
      </c>
    </row>
    <row r="6048" spans="1:31" x14ac:dyDescent="0.25">
      <c r="A6048">
        <v>2393597</v>
      </c>
      <c r="B6048">
        <v>1</v>
      </c>
      <c r="C6048" t="s">
        <v>81</v>
      </c>
      <c r="D6048" t="s">
        <v>112</v>
      </c>
      <c r="E6048" t="s">
        <v>153</v>
      </c>
      <c r="F6048" t="s">
        <v>17349</v>
      </c>
      <c r="G6048" t="s">
        <v>162</v>
      </c>
      <c r="H6048" t="s">
        <v>143</v>
      </c>
      <c r="I6048" t="s">
        <v>136</v>
      </c>
      <c r="J6048" t="s">
        <v>137</v>
      </c>
      <c r="K6048" t="s">
        <v>163</v>
      </c>
      <c r="L6048" t="s">
        <v>17350</v>
      </c>
      <c r="M6048" t="s">
        <v>17351</v>
      </c>
      <c r="N6048">
        <v>0.47722222199999997</v>
      </c>
      <c r="O6048">
        <v>1</v>
      </c>
      <c r="P6048">
        <v>0</v>
      </c>
      <c r="Q6048">
        <v>91</v>
      </c>
      <c r="R6048">
        <v>23</v>
      </c>
      <c r="S6048">
        <v>7</v>
      </c>
      <c r="T6048">
        <v>0</v>
      </c>
      <c r="U6048">
        <v>1</v>
      </c>
      <c r="V6048">
        <v>0</v>
      </c>
      <c r="W6048">
        <v>9.7568332045688891E-2</v>
      </c>
      <c r="X6048">
        <v>0</v>
      </c>
      <c r="Y6048">
        <v>80.771075804236503</v>
      </c>
      <c r="Z6048">
        <v>21.41710306049292</v>
      </c>
      <c r="AA6048">
        <v>8.4630177916560978</v>
      </c>
      <c r="AB6048">
        <v>0</v>
      </c>
      <c r="AC6048">
        <v>4.2190612586328111</v>
      </c>
      <c r="AD6048">
        <v>0</v>
      </c>
      <c r="AE6048">
        <v>114.96782624706401</v>
      </c>
    </row>
    <row r="6049" spans="1:31" x14ac:dyDescent="0.25">
      <c r="A6049">
        <v>2393600</v>
      </c>
      <c r="B6049">
        <v>1</v>
      </c>
      <c r="C6049" t="s">
        <v>80</v>
      </c>
      <c r="D6049" t="s">
        <v>100</v>
      </c>
      <c r="E6049" t="s">
        <v>279</v>
      </c>
      <c r="F6049" t="s">
        <v>15963</v>
      </c>
      <c r="G6049" t="s">
        <v>134</v>
      </c>
      <c r="H6049" t="s">
        <v>143</v>
      </c>
      <c r="I6049" t="s">
        <v>136</v>
      </c>
      <c r="J6049" t="s">
        <v>137</v>
      </c>
      <c r="K6049" t="s">
        <v>138</v>
      </c>
      <c r="L6049" t="s">
        <v>17352</v>
      </c>
      <c r="M6049" t="s">
        <v>17353</v>
      </c>
      <c r="N6049">
        <v>8.5738888880000008</v>
      </c>
      <c r="O6049">
        <v>1</v>
      </c>
      <c r="P6049">
        <v>363</v>
      </c>
      <c r="Q6049">
        <v>120</v>
      </c>
      <c r="R6049">
        <v>133</v>
      </c>
      <c r="S6049">
        <v>9</v>
      </c>
      <c r="T6049">
        <v>42</v>
      </c>
      <c r="U6049">
        <v>1</v>
      </c>
      <c r="V6049">
        <v>0</v>
      </c>
      <c r="W6049">
        <v>6.9361889454843277</v>
      </c>
      <c r="X6049">
        <v>623.90855515175372</v>
      </c>
      <c r="Y6049">
        <v>1364.8319093693503</v>
      </c>
      <c r="Z6049">
        <v>322.87103244644669</v>
      </c>
      <c r="AA6049">
        <v>160.7793305455514</v>
      </c>
      <c r="AB6049">
        <v>238.1759729237275</v>
      </c>
      <c r="AC6049">
        <v>315.95289753112837</v>
      </c>
      <c r="AD6049">
        <v>0</v>
      </c>
      <c r="AE6049">
        <v>3033.4558869134426</v>
      </c>
    </row>
    <row r="6050" spans="1:31" x14ac:dyDescent="0.25">
      <c r="A6050">
        <v>2393604</v>
      </c>
      <c r="B6050">
        <v>1</v>
      </c>
      <c r="C6050" t="s">
        <v>80</v>
      </c>
      <c r="D6050" t="s">
        <v>108</v>
      </c>
      <c r="E6050" t="s">
        <v>132</v>
      </c>
      <c r="F6050" t="s">
        <v>9610</v>
      </c>
      <c r="G6050" t="s">
        <v>147</v>
      </c>
      <c r="H6050" t="s">
        <v>135</v>
      </c>
      <c r="I6050" t="s">
        <v>136</v>
      </c>
      <c r="J6050" t="s">
        <v>137</v>
      </c>
      <c r="K6050" t="s">
        <v>138</v>
      </c>
      <c r="L6050" t="s">
        <v>17354</v>
      </c>
      <c r="M6050" t="s">
        <v>17355</v>
      </c>
      <c r="N6050">
        <v>7.8716666660000003</v>
      </c>
      <c r="O6050">
        <v>0</v>
      </c>
      <c r="P6050">
        <v>37</v>
      </c>
      <c r="Q6050">
        <v>0</v>
      </c>
      <c r="R6050">
        <v>17</v>
      </c>
      <c r="S6050">
        <v>0</v>
      </c>
      <c r="T6050">
        <v>5</v>
      </c>
      <c r="U6050">
        <v>0</v>
      </c>
      <c r="V6050">
        <v>0</v>
      </c>
      <c r="W6050">
        <v>0</v>
      </c>
      <c r="X6050">
        <v>40.612410702633838</v>
      </c>
      <c r="Y6050">
        <v>0</v>
      </c>
      <c r="Z6050">
        <v>50.47213451014985</v>
      </c>
      <c r="AA6050">
        <v>0</v>
      </c>
      <c r="AB6050">
        <v>59.855664180383059</v>
      </c>
      <c r="AC6050">
        <v>0</v>
      </c>
      <c r="AD6050">
        <v>0</v>
      </c>
      <c r="AE6050">
        <v>150.94020939316675</v>
      </c>
    </row>
    <row r="6051" spans="1:31" x14ac:dyDescent="0.25">
      <c r="A6051">
        <v>2393608</v>
      </c>
      <c r="B6051">
        <v>1</v>
      </c>
      <c r="C6051" t="s">
        <v>80</v>
      </c>
      <c r="D6051" t="s">
        <v>106</v>
      </c>
      <c r="E6051" t="s">
        <v>157</v>
      </c>
      <c r="F6051" t="s">
        <v>17356</v>
      </c>
      <c r="G6051" t="s">
        <v>272</v>
      </c>
      <c r="H6051" t="s">
        <v>135</v>
      </c>
      <c r="I6051" t="s">
        <v>136</v>
      </c>
      <c r="J6051" t="s">
        <v>137</v>
      </c>
      <c r="K6051" t="s">
        <v>163</v>
      </c>
      <c r="L6051" t="s">
        <v>17357</v>
      </c>
      <c r="M6051" t="s">
        <v>17358</v>
      </c>
      <c r="N6051">
        <v>1.2424999999999999</v>
      </c>
      <c r="O6051">
        <v>0</v>
      </c>
      <c r="P6051">
        <v>4</v>
      </c>
      <c r="Q6051">
        <v>0</v>
      </c>
      <c r="R6051">
        <v>1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1.1583149956548593</v>
      </c>
      <c r="Y6051">
        <v>0</v>
      </c>
      <c r="Z6051">
        <v>0.82863990294527257</v>
      </c>
      <c r="AA6051">
        <v>0</v>
      </c>
      <c r="AB6051">
        <v>0</v>
      </c>
      <c r="AC6051">
        <v>0</v>
      </c>
      <c r="AD6051">
        <v>0</v>
      </c>
      <c r="AE6051">
        <v>1.986954898600132</v>
      </c>
    </row>
    <row r="6052" spans="1:31" x14ac:dyDescent="0.25">
      <c r="A6052">
        <v>2393609</v>
      </c>
      <c r="B6052">
        <v>1</v>
      </c>
      <c r="C6052" t="s">
        <v>81</v>
      </c>
      <c r="D6052" t="s">
        <v>112</v>
      </c>
      <c r="E6052" t="s">
        <v>181</v>
      </c>
      <c r="F6052" t="s">
        <v>17359</v>
      </c>
      <c r="G6052" t="s">
        <v>224</v>
      </c>
      <c r="H6052" t="s">
        <v>135</v>
      </c>
      <c r="I6052" t="s">
        <v>136</v>
      </c>
      <c r="J6052" t="s">
        <v>137</v>
      </c>
      <c r="K6052" t="s">
        <v>163</v>
      </c>
      <c r="L6052" t="s">
        <v>17360</v>
      </c>
      <c r="M6052" t="s">
        <v>17361</v>
      </c>
      <c r="N6052">
        <v>0.65</v>
      </c>
      <c r="O6052">
        <v>0</v>
      </c>
      <c r="P6052">
        <v>9</v>
      </c>
      <c r="Q6052">
        <v>0</v>
      </c>
      <c r="R6052">
        <v>0</v>
      </c>
      <c r="S6052">
        <v>0</v>
      </c>
      <c r="T6052">
        <v>2</v>
      </c>
      <c r="U6052">
        <v>0</v>
      </c>
      <c r="V6052">
        <v>0</v>
      </c>
      <c r="W6052">
        <v>0</v>
      </c>
      <c r="X6052">
        <v>1.2506503884604974</v>
      </c>
      <c r="Y6052">
        <v>0</v>
      </c>
      <c r="Z6052">
        <v>0</v>
      </c>
      <c r="AA6052">
        <v>0</v>
      </c>
      <c r="AB6052">
        <v>0.40032751078925444</v>
      </c>
      <c r="AC6052">
        <v>0</v>
      </c>
      <c r="AD6052">
        <v>0</v>
      </c>
      <c r="AE6052">
        <v>1.6509778992497517</v>
      </c>
    </row>
    <row r="6053" spans="1:31" x14ac:dyDescent="0.25">
      <c r="A6053">
        <v>2393610</v>
      </c>
      <c r="B6053">
        <v>1</v>
      </c>
      <c r="C6053" t="s">
        <v>81</v>
      </c>
      <c r="D6053" t="s">
        <v>128</v>
      </c>
      <c r="E6053" t="s">
        <v>157</v>
      </c>
      <c r="F6053" t="s">
        <v>17362</v>
      </c>
      <c r="G6053" t="s">
        <v>272</v>
      </c>
      <c r="H6053" t="s">
        <v>135</v>
      </c>
      <c r="I6053" t="s">
        <v>136</v>
      </c>
      <c r="J6053" t="s">
        <v>137</v>
      </c>
      <c r="K6053" t="s">
        <v>163</v>
      </c>
      <c r="L6053" t="s">
        <v>17363</v>
      </c>
      <c r="M6053" t="s">
        <v>17364</v>
      </c>
      <c r="N6053">
        <v>3.733333333</v>
      </c>
      <c r="O6053">
        <v>0</v>
      </c>
      <c r="P6053">
        <v>5</v>
      </c>
      <c r="Q6053">
        <v>0</v>
      </c>
      <c r="R6053">
        <v>0</v>
      </c>
      <c r="S6053">
        <v>0</v>
      </c>
      <c r="T6053">
        <v>2</v>
      </c>
      <c r="U6053">
        <v>0</v>
      </c>
      <c r="V6053">
        <v>0</v>
      </c>
      <c r="W6053">
        <v>0</v>
      </c>
      <c r="X6053">
        <v>3.8058950846332174</v>
      </c>
      <c r="Y6053">
        <v>0</v>
      </c>
      <c r="Z6053">
        <v>0</v>
      </c>
      <c r="AA6053">
        <v>0</v>
      </c>
      <c r="AB6053">
        <v>7.1360044263557914</v>
      </c>
      <c r="AC6053">
        <v>0</v>
      </c>
      <c r="AD6053">
        <v>0</v>
      </c>
      <c r="AE6053">
        <v>10.941899510989009</v>
      </c>
    </row>
    <row r="6054" spans="1:31" x14ac:dyDescent="0.25">
      <c r="A6054">
        <v>2393611</v>
      </c>
      <c r="B6054">
        <v>1</v>
      </c>
      <c r="C6054" t="s">
        <v>80</v>
      </c>
      <c r="D6054" t="s">
        <v>85</v>
      </c>
      <c r="E6054" t="s">
        <v>157</v>
      </c>
      <c r="F6054" t="s">
        <v>17365</v>
      </c>
      <c r="G6054" t="s">
        <v>213</v>
      </c>
      <c r="H6054" t="s">
        <v>135</v>
      </c>
      <c r="I6054" t="s">
        <v>136</v>
      </c>
      <c r="J6054" t="s">
        <v>137</v>
      </c>
      <c r="K6054" t="s">
        <v>163</v>
      </c>
      <c r="L6054" t="s">
        <v>17366</v>
      </c>
      <c r="M6054" t="s">
        <v>17367</v>
      </c>
      <c r="N6054">
        <v>1.4811111109999999</v>
      </c>
      <c r="O6054">
        <v>0</v>
      </c>
      <c r="P6054">
        <v>257</v>
      </c>
      <c r="Q6054">
        <v>0</v>
      </c>
      <c r="R6054">
        <v>0</v>
      </c>
      <c r="S6054">
        <v>0</v>
      </c>
      <c r="T6054">
        <v>8</v>
      </c>
      <c r="U6054">
        <v>0</v>
      </c>
      <c r="V6054">
        <v>0</v>
      </c>
      <c r="W6054">
        <v>0</v>
      </c>
      <c r="X6054">
        <v>75.565929642602214</v>
      </c>
      <c r="Y6054">
        <v>0</v>
      </c>
      <c r="Z6054">
        <v>0</v>
      </c>
      <c r="AA6054">
        <v>0</v>
      </c>
      <c r="AB6054">
        <v>0.77859016842365947</v>
      </c>
      <c r="AC6054">
        <v>0</v>
      </c>
      <c r="AD6054">
        <v>0</v>
      </c>
      <c r="AE6054">
        <v>76.344519811025876</v>
      </c>
    </row>
    <row r="6055" spans="1:31" x14ac:dyDescent="0.25">
      <c r="A6055">
        <v>2393612</v>
      </c>
      <c r="B6055">
        <v>1</v>
      </c>
      <c r="C6055" t="s">
        <v>80</v>
      </c>
      <c r="D6055" t="s">
        <v>84</v>
      </c>
      <c r="E6055" t="s">
        <v>132</v>
      </c>
      <c r="F6055" t="s">
        <v>17368</v>
      </c>
      <c r="G6055" t="s">
        <v>147</v>
      </c>
      <c r="H6055" t="s">
        <v>135</v>
      </c>
      <c r="I6055" t="s">
        <v>136</v>
      </c>
      <c r="J6055" t="s">
        <v>137</v>
      </c>
      <c r="K6055" t="s">
        <v>138</v>
      </c>
      <c r="L6055" t="s">
        <v>17369</v>
      </c>
      <c r="M6055" t="s">
        <v>17370</v>
      </c>
      <c r="N6055">
        <v>6.8108333329999997</v>
      </c>
      <c r="O6055">
        <v>0</v>
      </c>
      <c r="P6055">
        <v>1244</v>
      </c>
      <c r="Q6055">
        <v>0</v>
      </c>
      <c r="R6055">
        <v>0</v>
      </c>
      <c r="S6055">
        <v>0</v>
      </c>
      <c r="T6055">
        <v>161</v>
      </c>
      <c r="U6055">
        <v>0</v>
      </c>
      <c r="V6055">
        <v>0</v>
      </c>
      <c r="W6055">
        <v>0</v>
      </c>
      <c r="X6055">
        <v>1662.5003191022772</v>
      </c>
      <c r="Y6055">
        <v>0</v>
      </c>
      <c r="Z6055">
        <v>0</v>
      </c>
      <c r="AA6055">
        <v>0</v>
      </c>
      <c r="AB6055">
        <v>1073.6244167901475</v>
      </c>
      <c r="AC6055">
        <v>0</v>
      </c>
      <c r="AD6055">
        <v>0</v>
      </c>
      <c r="AE6055">
        <v>2736.1247358924247</v>
      </c>
    </row>
    <row r="6056" spans="1:31" x14ac:dyDescent="0.25">
      <c r="A6056">
        <v>2393614</v>
      </c>
      <c r="B6056">
        <v>1</v>
      </c>
      <c r="C6056" t="s">
        <v>80</v>
      </c>
      <c r="D6056" t="s">
        <v>108</v>
      </c>
      <c r="E6056" t="s">
        <v>132</v>
      </c>
      <c r="F6056" t="s">
        <v>17371</v>
      </c>
      <c r="G6056" t="s">
        <v>134</v>
      </c>
      <c r="H6056" t="s">
        <v>135</v>
      </c>
      <c r="I6056" t="s">
        <v>136</v>
      </c>
      <c r="J6056" t="s">
        <v>137</v>
      </c>
      <c r="K6056" t="s">
        <v>138</v>
      </c>
      <c r="L6056" t="s">
        <v>17372</v>
      </c>
      <c r="M6056" t="s">
        <v>17373</v>
      </c>
      <c r="N6056">
        <v>5.9275000000000002</v>
      </c>
      <c r="O6056">
        <v>0</v>
      </c>
      <c r="P6056">
        <v>29</v>
      </c>
      <c r="Q6056">
        <v>0</v>
      </c>
      <c r="R6056">
        <v>5</v>
      </c>
      <c r="S6056">
        <v>0</v>
      </c>
      <c r="T6056">
        <v>8</v>
      </c>
      <c r="U6056">
        <v>0</v>
      </c>
      <c r="V6056">
        <v>0</v>
      </c>
      <c r="W6056">
        <v>0</v>
      </c>
      <c r="X6056">
        <v>33.960686836346639</v>
      </c>
      <c r="Y6056">
        <v>0</v>
      </c>
      <c r="Z6056">
        <v>9.4528427744623311</v>
      </c>
      <c r="AA6056">
        <v>0</v>
      </c>
      <c r="AB6056">
        <v>15.293577472315629</v>
      </c>
      <c r="AC6056">
        <v>0</v>
      </c>
      <c r="AD6056">
        <v>0</v>
      </c>
      <c r="AE6056">
        <v>58.707107083124598</v>
      </c>
    </row>
    <row r="6057" spans="1:31" x14ac:dyDescent="0.25">
      <c r="A6057">
        <v>2393616</v>
      </c>
      <c r="B6057">
        <v>1</v>
      </c>
      <c r="C6057" t="s">
        <v>80</v>
      </c>
      <c r="D6057" t="s">
        <v>98</v>
      </c>
      <c r="E6057" t="s">
        <v>279</v>
      </c>
      <c r="F6057" t="s">
        <v>17374</v>
      </c>
      <c r="G6057" t="s">
        <v>162</v>
      </c>
      <c r="H6057" t="s">
        <v>143</v>
      </c>
      <c r="I6057" t="s">
        <v>136</v>
      </c>
      <c r="J6057" t="s">
        <v>137</v>
      </c>
      <c r="K6057" t="s">
        <v>163</v>
      </c>
      <c r="L6057" t="s">
        <v>17375</v>
      </c>
      <c r="M6057" t="s">
        <v>17376</v>
      </c>
      <c r="N6057">
        <v>0.53583333300000002</v>
      </c>
      <c r="O6057">
        <v>0</v>
      </c>
      <c r="P6057">
        <v>137</v>
      </c>
      <c r="Q6057">
        <v>17</v>
      </c>
      <c r="R6057">
        <v>14</v>
      </c>
      <c r="S6057">
        <v>3</v>
      </c>
      <c r="T6057">
        <v>11</v>
      </c>
      <c r="U6057">
        <v>0</v>
      </c>
      <c r="V6057">
        <v>0</v>
      </c>
      <c r="W6057">
        <v>0</v>
      </c>
      <c r="X6057">
        <v>7.4382087501238257</v>
      </c>
      <c r="Y6057">
        <v>25.780276349280783</v>
      </c>
      <c r="Z6057">
        <v>4.324259028357031</v>
      </c>
      <c r="AA6057">
        <v>5.0850096840783046</v>
      </c>
      <c r="AB6057">
        <v>6.6559260441695383</v>
      </c>
      <c r="AC6057">
        <v>0</v>
      </c>
      <c r="AD6057">
        <v>0</v>
      </c>
      <c r="AE6057">
        <v>49.283679856009492</v>
      </c>
    </row>
    <row r="6058" spans="1:31" x14ac:dyDescent="0.25">
      <c r="A6058">
        <v>2393617</v>
      </c>
      <c r="B6058">
        <v>1</v>
      </c>
      <c r="C6058" t="s">
        <v>81</v>
      </c>
      <c r="D6058" t="s">
        <v>127</v>
      </c>
      <c r="E6058" t="s">
        <v>132</v>
      </c>
      <c r="F6058" t="s">
        <v>17377</v>
      </c>
      <c r="G6058" t="s">
        <v>187</v>
      </c>
      <c r="H6058" t="s">
        <v>135</v>
      </c>
      <c r="I6058" t="s">
        <v>136</v>
      </c>
      <c r="J6058" t="s">
        <v>137</v>
      </c>
      <c r="K6058" t="s">
        <v>163</v>
      </c>
      <c r="L6058" t="s">
        <v>17378</v>
      </c>
      <c r="M6058" t="s">
        <v>17379</v>
      </c>
      <c r="N6058">
        <v>1.4527777770000001</v>
      </c>
      <c r="O6058">
        <v>0</v>
      </c>
      <c r="P6058">
        <v>0</v>
      </c>
      <c r="Q6058">
        <v>0</v>
      </c>
      <c r="R6058">
        <v>4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2.2434467935037468</v>
      </c>
      <c r="AA6058">
        <v>0</v>
      </c>
      <c r="AB6058">
        <v>0</v>
      </c>
      <c r="AC6058">
        <v>0</v>
      </c>
      <c r="AD6058">
        <v>0</v>
      </c>
      <c r="AE6058">
        <v>2.2434467935037468</v>
      </c>
    </row>
    <row r="6059" spans="1:31" x14ac:dyDescent="0.25">
      <c r="A6059">
        <v>2393619</v>
      </c>
      <c r="B6059">
        <v>1</v>
      </c>
      <c r="C6059" t="s">
        <v>80</v>
      </c>
      <c r="D6059" t="s">
        <v>93</v>
      </c>
      <c r="E6059" t="s">
        <v>157</v>
      </c>
      <c r="F6059" t="s">
        <v>17380</v>
      </c>
      <c r="G6059" t="s">
        <v>254</v>
      </c>
      <c r="H6059" t="s">
        <v>135</v>
      </c>
      <c r="I6059" t="s">
        <v>136</v>
      </c>
      <c r="J6059" t="s">
        <v>137</v>
      </c>
      <c r="K6059" t="s">
        <v>163</v>
      </c>
      <c r="L6059" t="s">
        <v>17381</v>
      </c>
      <c r="M6059" t="s">
        <v>17382</v>
      </c>
      <c r="N6059">
        <v>0.58833333300000001</v>
      </c>
      <c r="O6059">
        <v>0</v>
      </c>
      <c r="P6059">
        <v>3</v>
      </c>
      <c r="Q6059">
        <v>0</v>
      </c>
      <c r="R6059">
        <v>2</v>
      </c>
      <c r="S6059">
        <v>0</v>
      </c>
      <c r="T6059">
        <v>8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1.8669432786596221</v>
      </c>
      <c r="AC6059">
        <v>0</v>
      </c>
      <c r="AD6059">
        <v>0</v>
      </c>
      <c r="AE6059">
        <v>1.8669432786596221</v>
      </c>
    </row>
    <row r="6060" spans="1:31" x14ac:dyDescent="0.25">
      <c r="A6060">
        <v>2393623</v>
      </c>
      <c r="B6060">
        <v>1</v>
      </c>
      <c r="C6060" t="s">
        <v>80</v>
      </c>
      <c r="D6060" t="s">
        <v>104</v>
      </c>
      <c r="E6060" t="s">
        <v>141</v>
      </c>
      <c r="F6060" t="s">
        <v>17383</v>
      </c>
      <c r="G6060" t="s">
        <v>206</v>
      </c>
      <c r="H6060" t="s">
        <v>143</v>
      </c>
      <c r="I6060" t="s">
        <v>136</v>
      </c>
      <c r="J6060" t="s">
        <v>137</v>
      </c>
      <c r="K6060" t="s">
        <v>163</v>
      </c>
      <c r="L6060" t="s">
        <v>17384</v>
      </c>
      <c r="M6060" t="s">
        <v>17385</v>
      </c>
      <c r="N6060">
        <v>2.8591666660000001</v>
      </c>
      <c r="O6060">
        <v>0</v>
      </c>
      <c r="P6060">
        <v>7</v>
      </c>
      <c r="Q6060">
        <v>0</v>
      </c>
      <c r="R6060">
        <v>17</v>
      </c>
      <c r="S6060">
        <v>0</v>
      </c>
      <c r="T6060">
        <v>5</v>
      </c>
      <c r="U6060">
        <v>0</v>
      </c>
      <c r="V6060">
        <v>0</v>
      </c>
      <c r="W6060">
        <v>0</v>
      </c>
      <c r="X6060">
        <v>5.6683786326628498</v>
      </c>
      <c r="Y6060">
        <v>0</v>
      </c>
      <c r="Z6060">
        <v>21.274746993263687</v>
      </c>
      <c r="AA6060">
        <v>0</v>
      </c>
      <c r="AB6060">
        <v>18.836615279345217</v>
      </c>
      <c r="AC6060">
        <v>0</v>
      </c>
      <c r="AD6060">
        <v>0</v>
      </c>
      <c r="AE6060">
        <v>45.779740905271751</v>
      </c>
    </row>
    <row r="6061" spans="1:31" x14ac:dyDescent="0.25">
      <c r="A6061">
        <v>2393627</v>
      </c>
      <c r="B6061">
        <v>1</v>
      </c>
      <c r="C6061" t="s">
        <v>81</v>
      </c>
      <c r="D6061" t="s">
        <v>114</v>
      </c>
      <c r="E6061" t="s">
        <v>279</v>
      </c>
      <c r="F6061" t="s">
        <v>17386</v>
      </c>
      <c r="G6061" t="s">
        <v>162</v>
      </c>
      <c r="H6061" t="s">
        <v>143</v>
      </c>
      <c r="I6061" t="s">
        <v>136</v>
      </c>
      <c r="J6061" t="s">
        <v>137</v>
      </c>
      <c r="K6061" t="s">
        <v>163</v>
      </c>
      <c r="L6061" t="s">
        <v>17387</v>
      </c>
      <c r="M6061" t="s">
        <v>17388</v>
      </c>
      <c r="N6061">
        <v>1.1444444439999999</v>
      </c>
      <c r="O6061">
        <v>0</v>
      </c>
      <c r="P6061">
        <v>190</v>
      </c>
      <c r="Q6061">
        <v>1</v>
      </c>
      <c r="R6061">
        <v>8</v>
      </c>
      <c r="S6061">
        <v>4</v>
      </c>
      <c r="T6061">
        <v>7</v>
      </c>
      <c r="U6061">
        <v>0</v>
      </c>
      <c r="V6061">
        <v>0</v>
      </c>
      <c r="W6061">
        <v>0</v>
      </c>
      <c r="X6061">
        <v>25.472089237778086</v>
      </c>
      <c r="Y6061">
        <v>0.55258155681932586</v>
      </c>
      <c r="Z6061">
        <v>0.60805984673695834</v>
      </c>
      <c r="AA6061">
        <v>17.42332800669665</v>
      </c>
      <c r="AB6061">
        <v>2.0431760813785971</v>
      </c>
      <c r="AC6061">
        <v>0</v>
      </c>
      <c r="AD6061">
        <v>0</v>
      </c>
      <c r="AE6061">
        <v>46.099234729409616</v>
      </c>
    </row>
    <row r="6062" spans="1:31" x14ac:dyDescent="0.25">
      <c r="A6062">
        <v>2393628</v>
      </c>
      <c r="B6062">
        <v>1</v>
      </c>
      <c r="C6062" t="s">
        <v>80</v>
      </c>
      <c r="D6062" t="s">
        <v>102</v>
      </c>
      <c r="E6062" t="s">
        <v>157</v>
      </c>
      <c r="F6062" t="s">
        <v>17389</v>
      </c>
      <c r="G6062" t="s">
        <v>272</v>
      </c>
      <c r="H6062" t="s">
        <v>135</v>
      </c>
      <c r="I6062" t="s">
        <v>136</v>
      </c>
      <c r="J6062" t="s">
        <v>137</v>
      </c>
      <c r="K6062" t="s">
        <v>163</v>
      </c>
      <c r="L6062" t="s">
        <v>17390</v>
      </c>
      <c r="M6062" t="s">
        <v>17391</v>
      </c>
      <c r="N6062">
        <v>3.238611111</v>
      </c>
      <c r="O6062">
        <v>0</v>
      </c>
      <c r="P6062">
        <v>17</v>
      </c>
      <c r="Q6062">
        <v>0</v>
      </c>
      <c r="R6062">
        <v>1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3.4289652504378578</v>
      </c>
      <c r="Y6062">
        <v>0</v>
      </c>
      <c r="Z6062">
        <v>3.8401504469908732</v>
      </c>
      <c r="AA6062">
        <v>0</v>
      </c>
      <c r="AB6062">
        <v>0</v>
      </c>
      <c r="AC6062">
        <v>0</v>
      </c>
      <c r="AD6062">
        <v>0</v>
      </c>
      <c r="AE6062">
        <v>7.269115697428731</v>
      </c>
    </row>
    <row r="6063" spans="1:31" x14ac:dyDescent="0.25">
      <c r="A6063">
        <v>2393630</v>
      </c>
      <c r="B6063">
        <v>1</v>
      </c>
      <c r="C6063" t="s">
        <v>80</v>
      </c>
      <c r="D6063" t="s">
        <v>98</v>
      </c>
      <c r="E6063" t="s">
        <v>153</v>
      </c>
      <c r="F6063" t="s">
        <v>17392</v>
      </c>
      <c r="G6063" t="s">
        <v>134</v>
      </c>
      <c r="H6063" t="s">
        <v>143</v>
      </c>
      <c r="I6063" t="s">
        <v>136</v>
      </c>
      <c r="J6063" t="s">
        <v>137</v>
      </c>
      <c r="K6063" t="s">
        <v>138</v>
      </c>
      <c r="L6063" t="s">
        <v>17393</v>
      </c>
      <c r="M6063" t="s">
        <v>17394</v>
      </c>
      <c r="N6063">
        <v>4.3477777770000001</v>
      </c>
      <c r="O6063">
        <v>0</v>
      </c>
      <c r="P6063">
        <v>379</v>
      </c>
      <c r="Q6063">
        <v>0</v>
      </c>
      <c r="R6063">
        <v>29</v>
      </c>
      <c r="S6063">
        <v>0</v>
      </c>
      <c r="T6063">
        <v>60</v>
      </c>
      <c r="U6063">
        <v>0</v>
      </c>
      <c r="V6063">
        <v>0</v>
      </c>
      <c r="W6063">
        <v>0</v>
      </c>
      <c r="X6063">
        <v>334.67997346187269</v>
      </c>
      <c r="Y6063">
        <v>0</v>
      </c>
      <c r="Z6063">
        <v>392.55701341961048</v>
      </c>
      <c r="AA6063">
        <v>0</v>
      </c>
      <c r="AB6063">
        <v>1212.3561484087577</v>
      </c>
      <c r="AC6063">
        <v>0</v>
      </c>
      <c r="AD6063">
        <v>0</v>
      </c>
      <c r="AE6063">
        <v>1939.5931352902408</v>
      </c>
    </row>
    <row r="6064" spans="1:31" x14ac:dyDescent="0.25">
      <c r="A6064">
        <v>2393631</v>
      </c>
      <c r="B6064">
        <v>1</v>
      </c>
      <c r="C6064" t="s">
        <v>81</v>
      </c>
      <c r="D6064" t="s">
        <v>118</v>
      </c>
      <c r="E6064" t="s">
        <v>279</v>
      </c>
      <c r="F6064" t="s">
        <v>17395</v>
      </c>
      <c r="G6064" t="s">
        <v>134</v>
      </c>
      <c r="H6064" t="s">
        <v>143</v>
      </c>
      <c r="I6064" t="s">
        <v>136</v>
      </c>
      <c r="J6064" t="s">
        <v>137</v>
      </c>
      <c r="K6064" t="s">
        <v>138</v>
      </c>
      <c r="L6064" t="s">
        <v>17396</v>
      </c>
      <c r="M6064" t="s">
        <v>17397</v>
      </c>
      <c r="N6064">
        <v>4.6475</v>
      </c>
      <c r="O6064">
        <v>4</v>
      </c>
      <c r="P6064">
        <v>399</v>
      </c>
      <c r="Q6064">
        <v>160</v>
      </c>
      <c r="R6064">
        <v>290</v>
      </c>
      <c r="S6064">
        <v>20</v>
      </c>
      <c r="T6064">
        <v>58</v>
      </c>
      <c r="U6064">
        <v>2</v>
      </c>
      <c r="V6064">
        <v>0</v>
      </c>
      <c r="W6064">
        <v>2.9411689515202073</v>
      </c>
      <c r="X6064">
        <v>282.62587357049108</v>
      </c>
      <c r="Y6064">
        <v>1317.108281470609</v>
      </c>
      <c r="Z6064">
        <v>670.9831493205329</v>
      </c>
      <c r="AA6064">
        <v>370.83597621664285</v>
      </c>
      <c r="AB6064">
        <v>178.5132166530361</v>
      </c>
      <c r="AC6064">
        <v>1476.6895804946746</v>
      </c>
      <c r="AD6064">
        <v>0</v>
      </c>
      <c r="AE6064">
        <v>4299.6972466775069</v>
      </c>
    </row>
    <row r="6065" spans="1:31" x14ac:dyDescent="0.25">
      <c r="A6065">
        <v>2393632</v>
      </c>
      <c r="B6065">
        <v>1</v>
      </c>
      <c r="C6065" t="s">
        <v>80</v>
      </c>
      <c r="D6065" t="s">
        <v>107</v>
      </c>
      <c r="E6065" t="s">
        <v>176</v>
      </c>
      <c r="F6065" t="s">
        <v>17398</v>
      </c>
      <c r="G6065" t="s">
        <v>261</v>
      </c>
      <c r="H6065" t="s">
        <v>135</v>
      </c>
      <c r="I6065" t="s">
        <v>136</v>
      </c>
      <c r="J6065" t="s">
        <v>137</v>
      </c>
      <c r="K6065" t="s">
        <v>163</v>
      </c>
      <c r="L6065" t="s">
        <v>17399</v>
      </c>
      <c r="M6065" t="s">
        <v>17400</v>
      </c>
      <c r="N6065">
        <v>3.55</v>
      </c>
      <c r="O6065">
        <v>0</v>
      </c>
      <c r="P6065">
        <v>31</v>
      </c>
      <c r="Q6065">
        <v>0</v>
      </c>
      <c r="R6065">
        <v>0</v>
      </c>
      <c r="S6065">
        <v>0</v>
      </c>
      <c r="T6065">
        <v>9</v>
      </c>
      <c r="U6065">
        <v>0</v>
      </c>
      <c r="V6065">
        <v>0</v>
      </c>
      <c r="W6065">
        <v>0</v>
      </c>
      <c r="X6065">
        <v>15.293216701211897</v>
      </c>
      <c r="Y6065">
        <v>0</v>
      </c>
      <c r="Z6065">
        <v>0</v>
      </c>
      <c r="AA6065">
        <v>0</v>
      </c>
      <c r="AB6065">
        <v>65.661122439567023</v>
      </c>
      <c r="AC6065">
        <v>0</v>
      </c>
      <c r="AD6065">
        <v>0</v>
      </c>
      <c r="AE6065">
        <v>80.954339140778927</v>
      </c>
    </row>
    <row r="6066" spans="1:31" x14ac:dyDescent="0.25">
      <c r="A6066">
        <v>2393635</v>
      </c>
      <c r="B6066">
        <v>1</v>
      </c>
      <c r="C6066" t="s">
        <v>80</v>
      </c>
      <c r="D6066" t="s">
        <v>92</v>
      </c>
      <c r="E6066" t="s">
        <v>279</v>
      </c>
      <c r="F6066" t="s">
        <v>17401</v>
      </c>
      <c r="G6066" t="s">
        <v>162</v>
      </c>
      <c r="H6066" t="s">
        <v>143</v>
      </c>
      <c r="I6066" t="s">
        <v>136</v>
      </c>
      <c r="J6066" t="s">
        <v>137</v>
      </c>
      <c r="K6066" t="s">
        <v>163</v>
      </c>
      <c r="L6066" t="s">
        <v>17402</v>
      </c>
      <c r="M6066" t="s">
        <v>17403</v>
      </c>
      <c r="N6066">
        <v>0.93194444399999998</v>
      </c>
      <c r="O6066">
        <v>0</v>
      </c>
      <c r="P6066">
        <v>727</v>
      </c>
      <c r="Q6066">
        <v>0</v>
      </c>
      <c r="R6066">
        <v>7</v>
      </c>
      <c r="S6066">
        <v>1</v>
      </c>
      <c r="T6066">
        <v>84</v>
      </c>
      <c r="U6066">
        <v>0</v>
      </c>
      <c r="V6066">
        <v>1</v>
      </c>
      <c r="W6066">
        <v>0</v>
      </c>
      <c r="X6066">
        <v>85.986729421359414</v>
      </c>
      <c r="Y6066">
        <v>0</v>
      </c>
      <c r="Z6066">
        <v>0.72855541057012951</v>
      </c>
      <c r="AA6066">
        <v>1.4167575617653054</v>
      </c>
      <c r="AB6066">
        <v>59.825551167769596</v>
      </c>
      <c r="AC6066">
        <v>0</v>
      </c>
      <c r="AD6066">
        <v>0</v>
      </c>
      <c r="AE6066">
        <v>147.95759356146445</v>
      </c>
    </row>
    <row r="6067" spans="1:31" x14ac:dyDescent="0.25">
      <c r="A6067">
        <v>2393636</v>
      </c>
      <c r="B6067">
        <v>1</v>
      </c>
      <c r="C6067" t="s">
        <v>81</v>
      </c>
      <c r="D6067" t="s">
        <v>115</v>
      </c>
      <c r="E6067" t="s">
        <v>141</v>
      </c>
      <c r="F6067" t="s">
        <v>17404</v>
      </c>
      <c r="G6067" t="s">
        <v>134</v>
      </c>
      <c r="H6067" t="s">
        <v>143</v>
      </c>
      <c r="I6067" t="s">
        <v>136</v>
      </c>
      <c r="J6067" t="s">
        <v>137</v>
      </c>
      <c r="K6067" t="s">
        <v>138</v>
      </c>
      <c r="L6067" t="s">
        <v>17405</v>
      </c>
      <c r="M6067" t="s">
        <v>17406</v>
      </c>
      <c r="N6067">
        <v>1.3338888879999999</v>
      </c>
      <c r="O6067">
        <v>0</v>
      </c>
      <c r="P6067">
        <v>15</v>
      </c>
      <c r="Q6067">
        <v>2</v>
      </c>
      <c r="R6067">
        <v>5</v>
      </c>
      <c r="S6067">
        <v>0</v>
      </c>
      <c r="T6067">
        <v>4</v>
      </c>
      <c r="U6067">
        <v>0</v>
      </c>
      <c r="V6067">
        <v>0</v>
      </c>
      <c r="W6067">
        <v>0</v>
      </c>
      <c r="X6067">
        <v>0.81228672756837073</v>
      </c>
      <c r="Y6067">
        <v>12.800935268226224</v>
      </c>
      <c r="Z6067">
        <v>18.159313296660397</v>
      </c>
      <c r="AA6067">
        <v>0</v>
      </c>
      <c r="AB6067">
        <v>5.245979769911929</v>
      </c>
      <c r="AC6067">
        <v>0</v>
      </c>
      <c r="AD6067">
        <v>0</v>
      </c>
      <c r="AE6067">
        <v>37.018515062366916</v>
      </c>
    </row>
    <row r="6068" spans="1:31" x14ac:dyDescent="0.25">
      <c r="A6068">
        <v>2393637</v>
      </c>
      <c r="B6068">
        <v>1</v>
      </c>
      <c r="C6068" t="s">
        <v>80</v>
      </c>
      <c r="D6068" t="s">
        <v>92</v>
      </c>
      <c r="E6068" t="s">
        <v>176</v>
      </c>
      <c r="F6068" t="s">
        <v>17407</v>
      </c>
      <c r="G6068" t="s">
        <v>287</v>
      </c>
      <c r="H6068" t="s">
        <v>135</v>
      </c>
      <c r="I6068" t="s">
        <v>136</v>
      </c>
      <c r="J6068" t="s">
        <v>137</v>
      </c>
      <c r="K6068" t="s">
        <v>163</v>
      </c>
      <c r="L6068" t="s">
        <v>17408</v>
      </c>
      <c r="M6068" t="s">
        <v>17409</v>
      </c>
      <c r="N6068">
        <v>1.5747222219999999</v>
      </c>
      <c r="O6068">
        <v>0</v>
      </c>
      <c r="P6068">
        <v>49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8.7619754326187191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8.7619754326187191</v>
      </c>
    </row>
    <row r="6069" spans="1:31" x14ac:dyDescent="0.25">
      <c r="A6069">
        <v>2393639</v>
      </c>
      <c r="B6069">
        <v>1</v>
      </c>
      <c r="C6069" t="s">
        <v>81</v>
      </c>
      <c r="D6069" t="s">
        <v>115</v>
      </c>
      <c r="E6069" t="s">
        <v>153</v>
      </c>
      <c r="F6069" t="s">
        <v>17410</v>
      </c>
      <c r="G6069" t="s">
        <v>162</v>
      </c>
      <c r="H6069" t="s">
        <v>143</v>
      </c>
      <c r="I6069" t="s">
        <v>136</v>
      </c>
      <c r="J6069" t="s">
        <v>137</v>
      </c>
      <c r="K6069" t="s">
        <v>163</v>
      </c>
      <c r="L6069" t="s">
        <v>17411</v>
      </c>
      <c r="M6069" t="s">
        <v>17412</v>
      </c>
      <c r="N6069">
        <v>0.50333333300000005</v>
      </c>
      <c r="O6069">
        <v>1</v>
      </c>
      <c r="P6069">
        <v>656</v>
      </c>
      <c r="Q6069">
        <v>16</v>
      </c>
      <c r="R6069">
        <v>218</v>
      </c>
      <c r="S6069">
        <v>3</v>
      </c>
      <c r="T6069">
        <v>46</v>
      </c>
      <c r="U6069">
        <v>1</v>
      </c>
      <c r="V6069">
        <v>0</v>
      </c>
      <c r="W6069">
        <v>0</v>
      </c>
      <c r="X6069">
        <v>36.077803447491824</v>
      </c>
      <c r="Y6069">
        <v>40.479491538305247</v>
      </c>
      <c r="Z6069">
        <v>59.376317539733229</v>
      </c>
      <c r="AA6069">
        <v>2.5038090047180082</v>
      </c>
      <c r="AB6069">
        <v>18.921370691305519</v>
      </c>
      <c r="AC6069">
        <v>13.244149140383735</v>
      </c>
      <c r="AD6069">
        <v>0</v>
      </c>
      <c r="AE6069">
        <v>170.60294136193758</v>
      </c>
    </row>
    <row r="6070" spans="1:31" x14ac:dyDescent="0.25">
      <c r="A6070">
        <v>2393640</v>
      </c>
      <c r="B6070">
        <v>1</v>
      </c>
      <c r="C6070" t="s">
        <v>81</v>
      </c>
      <c r="D6070" t="s">
        <v>112</v>
      </c>
      <c r="E6070" t="s">
        <v>279</v>
      </c>
      <c r="F6070" t="s">
        <v>17413</v>
      </c>
      <c r="G6070" t="s">
        <v>162</v>
      </c>
      <c r="H6070" t="s">
        <v>143</v>
      </c>
      <c r="I6070" t="s">
        <v>136</v>
      </c>
      <c r="J6070" t="s">
        <v>137</v>
      </c>
      <c r="K6070" t="s">
        <v>163</v>
      </c>
      <c r="L6070" t="s">
        <v>17414</v>
      </c>
      <c r="M6070" t="s">
        <v>17415</v>
      </c>
      <c r="N6070">
        <v>0.62833333300000005</v>
      </c>
      <c r="O6070">
        <v>0</v>
      </c>
      <c r="P6070">
        <v>1635</v>
      </c>
      <c r="Q6070">
        <v>220</v>
      </c>
      <c r="R6070">
        <v>84</v>
      </c>
      <c r="S6070">
        <v>25</v>
      </c>
      <c r="T6070">
        <v>166</v>
      </c>
      <c r="U6070">
        <v>3</v>
      </c>
      <c r="V6070">
        <v>2</v>
      </c>
      <c r="W6070">
        <v>0</v>
      </c>
      <c r="X6070">
        <v>145.89363067738591</v>
      </c>
      <c r="Y6070">
        <v>81.979506579532199</v>
      </c>
      <c r="Z6070">
        <v>43.282059857577309</v>
      </c>
      <c r="AA6070">
        <v>18.834523323050501</v>
      </c>
      <c r="AB6070">
        <v>44.313854107127753</v>
      </c>
      <c r="AC6070">
        <v>90.85747596140672</v>
      </c>
      <c r="AD6070">
        <v>216.39317841614331</v>
      </c>
      <c r="AE6070">
        <v>641.55422892222373</v>
      </c>
    </row>
    <row r="6071" spans="1:31" x14ac:dyDescent="0.25">
      <c r="A6071">
        <v>2393641</v>
      </c>
      <c r="B6071">
        <v>1</v>
      </c>
      <c r="C6071" t="s">
        <v>80</v>
      </c>
      <c r="D6071" t="s">
        <v>99</v>
      </c>
      <c r="E6071" t="s">
        <v>181</v>
      </c>
      <c r="F6071" t="s">
        <v>17416</v>
      </c>
      <c r="G6071" t="s">
        <v>183</v>
      </c>
      <c r="H6071" t="s">
        <v>135</v>
      </c>
      <c r="I6071" t="s">
        <v>136</v>
      </c>
      <c r="J6071" t="s">
        <v>137</v>
      </c>
      <c r="K6071" t="s">
        <v>163</v>
      </c>
      <c r="L6071" t="s">
        <v>17417</v>
      </c>
      <c r="M6071" t="s">
        <v>17418</v>
      </c>
      <c r="N6071">
        <v>2.539722222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4.2114327611775719</v>
      </c>
      <c r="AC6071">
        <v>0</v>
      </c>
      <c r="AD6071">
        <v>0</v>
      </c>
      <c r="AE6071">
        <v>4.2114327611775719</v>
      </c>
    </row>
    <row r="6072" spans="1:31" x14ac:dyDescent="0.25">
      <c r="A6072">
        <v>2393644</v>
      </c>
      <c r="B6072">
        <v>1</v>
      </c>
      <c r="C6072" t="s">
        <v>80</v>
      </c>
      <c r="D6072" t="s">
        <v>100</v>
      </c>
      <c r="E6072" t="s">
        <v>141</v>
      </c>
      <c r="F6072" t="s">
        <v>17419</v>
      </c>
      <c r="G6072" t="s">
        <v>206</v>
      </c>
      <c r="H6072" t="s">
        <v>143</v>
      </c>
      <c r="I6072" t="s">
        <v>136</v>
      </c>
      <c r="J6072" t="s">
        <v>137</v>
      </c>
      <c r="K6072" t="s">
        <v>163</v>
      </c>
      <c r="L6072" t="s">
        <v>17420</v>
      </c>
      <c r="M6072" t="s">
        <v>17421</v>
      </c>
      <c r="N6072">
        <v>7.2619444440000001</v>
      </c>
      <c r="O6072">
        <v>0</v>
      </c>
      <c r="P6072">
        <v>68</v>
      </c>
      <c r="Q6072">
        <v>0</v>
      </c>
      <c r="R6072">
        <v>14</v>
      </c>
      <c r="S6072">
        <v>0</v>
      </c>
      <c r="T6072">
        <v>27</v>
      </c>
      <c r="U6072">
        <v>0</v>
      </c>
      <c r="V6072">
        <v>0</v>
      </c>
      <c r="W6072">
        <v>0</v>
      </c>
      <c r="X6072">
        <v>94.741485203395257</v>
      </c>
      <c r="Y6072">
        <v>0</v>
      </c>
      <c r="Z6072">
        <v>34.914119823486487</v>
      </c>
      <c r="AA6072">
        <v>0</v>
      </c>
      <c r="AB6072">
        <v>183.01609652231528</v>
      </c>
      <c r="AC6072">
        <v>0</v>
      </c>
      <c r="AD6072">
        <v>0</v>
      </c>
      <c r="AE6072">
        <v>312.671701549197</v>
      </c>
    </row>
    <row r="6073" spans="1:31" x14ac:dyDescent="0.25">
      <c r="A6073">
        <v>2393646</v>
      </c>
      <c r="B6073">
        <v>1</v>
      </c>
      <c r="C6073" t="s">
        <v>80</v>
      </c>
      <c r="D6073" t="s">
        <v>86</v>
      </c>
      <c r="E6073" t="s">
        <v>132</v>
      </c>
      <c r="F6073" t="s">
        <v>17422</v>
      </c>
      <c r="G6073" t="s">
        <v>147</v>
      </c>
      <c r="H6073" t="s">
        <v>135</v>
      </c>
      <c r="I6073" t="s">
        <v>136</v>
      </c>
      <c r="J6073" t="s">
        <v>137</v>
      </c>
      <c r="K6073" t="s">
        <v>138</v>
      </c>
      <c r="L6073" t="s">
        <v>17423</v>
      </c>
      <c r="M6073" t="s">
        <v>17424</v>
      </c>
      <c r="N6073">
        <v>6.3219444439999997</v>
      </c>
      <c r="O6073">
        <v>0</v>
      </c>
      <c r="P6073">
        <v>476</v>
      </c>
      <c r="Q6073">
        <v>0</v>
      </c>
      <c r="R6073">
        <v>0</v>
      </c>
      <c r="S6073">
        <v>0</v>
      </c>
      <c r="T6073">
        <v>27</v>
      </c>
      <c r="U6073">
        <v>0</v>
      </c>
      <c r="V6073">
        <v>0</v>
      </c>
      <c r="W6073">
        <v>0</v>
      </c>
      <c r="X6073">
        <v>632.33412444006035</v>
      </c>
      <c r="Y6073">
        <v>0</v>
      </c>
      <c r="Z6073">
        <v>0</v>
      </c>
      <c r="AA6073">
        <v>0</v>
      </c>
      <c r="AB6073">
        <v>255.22771190328393</v>
      </c>
      <c r="AC6073">
        <v>0</v>
      </c>
      <c r="AD6073">
        <v>0</v>
      </c>
      <c r="AE6073">
        <v>887.56183634334434</v>
      </c>
    </row>
    <row r="6074" spans="1:31" x14ac:dyDescent="0.25">
      <c r="A6074">
        <v>2393647</v>
      </c>
      <c r="B6074">
        <v>1</v>
      </c>
      <c r="C6074" t="s">
        <v>80</v>
      </c>
      <c r="D6074" t="s">
        <v>88</v>
      </c>
      <c r="E6074" t="s">
        <v>325</v>
      </c>
      <c r="F6074" t="s">
        <v>17425</v>
      </c>
      <c r="G6074" t="s">
        <v>162</v>
      </c>
      <c r="H6074" t="s">
        <v>143</v>
      </c>
      <c r="I6074" t="s">
        <v>136</v>
      </c>
      <c r="J6074" t="s">
        <v>137</v>
      </c>
      <c r="K6074" t="s">
        <v>163</v>
      </c>
      <c r="L6074" t="s">
        <v>17426</v>
      </c>
      <c r="M6074" t="s">
        <v>17427</v>
      </c>
      <c r="N6074">
        <v>0.97166666599999996</v>
      </c>
      <c r="O6074">
        <v>0</v>
      </c>
      <c r="P6074">
        <v>2345</v>
      </c>
      <c r="Q6074">
        <v>0</v>
      </c>
      <c r="R6074">
        <v>0</v>
      </c>
      <c r="S6074">
        <v>0</v>
      </c>
      <c r="T6074">
        <v>228</v>
      </c>
      <c r="U6074">
        <v>0</v>
      </c>
      <c r="V6074">
        <v>1</v>
      </c>
      <c r="W6074">
        <v>0</v>
      </c>
      <c r="X6074">
        <v>453.61346181546958</v>
      </c>
      <c r="Y6074">
        <v>0</v>
      </c>
      <c r="Z6074">
        <v>0</v>
      </c>
      <c r="AA6074">
        <v>0</v>
      </c>
      <c r="AB6074">
        <v>249.69647042513051</v>
      </c>
      <c r="AC6074">
        <v>0</v>
      </c>
      <c r="AD6074">
        <v>2.4785026222699802</v>
      </c>
      <c r="AE6074">
        <v>705.78843486287008</v>
      </c>
    </row>
    <row r="6075" spans="1:31" x14ac:dyDescent="0.25">
      <c r="A6075">
        <v>2393648</v>
      </c>
      <c r="B6075">
        <v>1</v>
      </c>
      <c r="C6075" t="s">
        <v>81</v>
      </c>
      <c r="D6075" t="s">
        <v>117</v>
      </c>
      <c r="E6075" t="s">
        <v>279</v>
      </c>
      <c r="F6075" t="s">
        <v>17428</v>
      </c>
      <c r="G6075" t="s">
        <v>134</v>
      </c>
      <c r="H6075" t="s">
        <v>143</v>
      </c>
      <c r="I6075" t="s">
        <v>136</v>
      </c>
      <c r="J6075" t="s">
        <v>137</v>
      </c>
      <c r="K6075" t="s">
        <v>138</v>
      </c>
      <c r="L6075" t="s">
        <v>17429</v>
      </c>
      <c r="M6075" t="s">
        <v>17430</v>
      </c>
      <c r="N6075">
        <v>6.33</v>
      </c>
      <c r="O6075">
        <v>0</v>
      </c>
      <c r="P6075">
        <v>189</v>
      </c>
      <c r="Q6075">
        <v>16</v>
      </c>
      <c r="R6075">
        <v>99</v>
      </c>
      <c r="S6075">
        <v>0</v>
      </c>
      <c r="T6075">
        <v>8</v>
      </c>
      <c r="U6075">
        <v>0</v>
      </c>
      <c r="V6075">
        <v>0</v>
      </c>
      <c r="W6075">
        <v>0</v>
      </c>
      <c r="X6075">
        <v>173.75733185688469</v>
      </c>
      <c r="Y6075">
        <v>304.63556308968907</v>
      </c>
      <c r="Z6075">
        <v>599.99001529565589</v>
      </c>
      <c r="AA6075">
        <v>0</v>
      </c>
      <c r="AB6075">
        <v>24.816177753116058</v>
      </c>
      <c r="AC6075">
        <v>0</v>
      </c>
      <c r="AD6075">
        <v>0</v>
      </c>
      <c r="AE6075">
        <v>1103.1990879953457</v>
      </c>
    </row>
    <row r="6076" spans="1:31" x14ac:dyDescent="0.25">
      <c r="A6076">
        <v>2393649</v>
      </c>
      <c r="B6076">
        <v>1</v>
      </c>
      <c r="C6076" t="s">
        <v>80</v>
      </c>
      <c r="D6076" t="s">
        <v>82</v>
      </c>
      <c r="E6076" t="s">
        <v>181</v>
      </c>
      <c r="F6076" t="s">
        <v>17431</v>
      </c>
      <c r="G6076" t="s">
        <v>183</v>
      </c>
      <c r="H6076" t="s">
        <v>135</v>
      </c>
      <c r="I6076" t="s">
        <v>136</v>
      </c>
      <c r="J6076" t="s">
        <v>137</v>
      </c>
      <c r="K6076" t="s">
        <v>163</v>
      </c>
      <c r="L6076" t="s">
        <v>17432</v>
      </c>
      <c r="M6076" t="s">
        <v>17433</v>
      </c>
      <c r="N6076">
        <v>0.40055555500000001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2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2.879954982624378</v>
      </c>
      <c r="AC6076">
        <v>0</v>
      </c>
      <c r="AD6076">
        <v>0</v>
      </c>
      <c r="AE6076">
        <v>2.879954982624378</v>
      </c>
    </row>
    <row r="6077" spans="1:31" x14ac:dyDescent="0.25">
      <c r="A6077">
        <v>2393650</v>
      </c>
      <c r="B6077">
        <v>1</v>
      </c>
      <c r="C6077" t="s">
        <v>80</v>
      </c>
      <c r="D6077" t="s">
        <v>85</v>
      </c>
      <c r="E6077" t="s">
        <v>181</v>
      </c>
      <c r="F6077" t="s">
        <v>17434</v>
      </c>
      <c r="G6077" t="s">
        <v>183</v>
      </c>
      <c r="H6077" t="s">
        <v>135</v>
      </c>
      <c r="I6077" t="s">
        <v>136</v>
      </c>
      <c r="J6077" t="s">
        <v>137</v>
      </c>
      <c r="K6077" t="s">
        <v>163</v>
      </c>
      <c r="L6077" t="s">
        <v>17435</v>
      </c>
      <c r="M6077" t="s">
        <v>17436</v>
      </c>
      <c r="N6077">
        <v>1.6969444440000001</v>
      </c>
      <c r="O6077">
        <v>0</v>
      </c>
      <c r="P6077">
        <v>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3.5309682852112501E-2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3.5309682852112501E-2</v>
      </c>
    </row>
    <row r="6078" spans="1:31" x14ac:dyDescent="0.25">
      <c r="A6078">
        <v>2393652</v>
      </c>
      <c r="B6078">
        <v>1</v>
      </c>
      <c r="C6078" t="s">
        <v>81</v>
      </c>
      <c r="D6078" t="s">
        <v>112</v>
      </c>
      <c r="E6078" t="s">
        <v>141</v>
      </c>
      <c r="F6078" t="s">
        <v>3426</v>
      </c>
      <c r="G6078" t="s">
        <v>162</v>
      </c>
      <c r="H6078" t="s">
        <v>143</v>
      </c>
      <c r="I6078" t="s">
        <v>136</v>
      </c>
      <c r="J6078" t="s">
        <v>137</v>
      </c>
      <c r="K6078" t="s">
        <v>163</v>
      </c>
      <c r="L6078" t="s">
        <v>17437</v>
      </c>
      <c r="M6078" t="s">
        <v>17438</v>
      </c>
      <c r="N6078">
        <v>0.64722222200000001</v>
      </c>
      <c r="O6078">
        <v>0</v>
      </c>
      <c r="P6078">
        <v>28</v>
      </c>
      <c r="Q6078">
        <v>19</v>
      </c>
      <c r="R6078">
        <v>68</v>
      </c>
      <c r="S6078">
        <v>11</v>
      </c>
      <c r="T6078">
        <v>11</v>
      </c>
      <c r="U6078">
        <v>4</v>
      </c>
      <c r="V6078">
        <v>0</v>
      </c>
      <c r="W6078">
        <v>0</v>
      </c>
      <c r="X6078">
        <v>2.8391715237387412</v>
      </c>
      <c r="Y6078">
        <v>6.1050740887458028</v>
      </c>
      <c r="Z6078">
        <v>9.3549317204976017</v>
      </c>
      <c r="AA6078">
        <v>45.178078742650555</v>
      </c>
      <c r="AB6078">
        <v>5.2753879782104756</v>
      </c>
      <c r="AC6078">
        <v>483.10776009930021</v>
      </c>
      <c r="AD6078">
        <v>0</v>
      </c>
      <c r="AE6078">
        <v>551.86040415314335</v>
      </c>
    </row>
    <row r="6079" spans="1:31" x14ac:dyDescent="0.25">
      <c r="A6079">
        <v>2393653</v>
      </c>
      <c r="B6079">
        <v>1</v>
      </c>
      <c r="C6079" t="s">
        <v>80</v>
      </c>
      <c r="D6079" t="s">
        <v>92</v>
      </c>
      <c r="E6079" t="s">
        <v>181</v>
      </c>
      <c r="F6079" t="s">
        <v>17439</v>
      </c>
      <c r="G6079" t="s">
        <v>224</v>
      </c>
      <c r="H6079" t="s">
        <v>135</v>
      </c>
      <c r="I6079" t="s">
        <v>136</v>
      </c>
      <c r="J6079" t="s">
        <v>137</v>
      </c>
      <c r="K6079" t="s">
        <v>163</v>
      </c>
      <c r="L6079" t="s">
        <v>17440</v>
      </c>
      <c r="M6079" t="s">
        <v>17441</v>
      </c>
      <c r="N6079">
        <v>2.1063888880000001</v>
      </c>
      <c r="O6079">
        <v>0</v>
      </c>
      <c r="P6079">
        <v>10</v>
      </c>
      <c r="Q6079">
        <v>0</v>
      </c>
      <c r="R6079">
        <v>0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4.32935299860931</v>
      </c>
      <c r="Y6079">
        <v>0</v>
      </c>
      <c r="Z6079">
        <v>0</v>
      </c>
      <c r="AA6079">
        <v>0</v>
      </c>
      <c r="AB6079">
        <v>9.4663555441938899E-2</v>
      </c>
      <c r="AC6079">
        <v>0</v>
      </c>
      <c r="AD6079">
        <v>0</v>
      </c>
      <c r="AE6079">
        <v>4.4240165540512493</v>
      </c>
    </row>
    <row r="6080" spans="1:31" x14ac:dyDescent="0.25">
      <c r="A6080">
        <v>2393657</v>
      </c>
      <c r="B6080">
        <v>1</v>
      </c>
      <c r="C6080" t="s">
        <v>81</v>
      </c>
      <c r="D6080" t="s">
        <v>124</v>
      </c>
      <c r="E6080" t="s">
        <v>157</v>
      </c>
      <c r="F6080" t="s">
        <v>17442</v>
      </c>
      <c r="G6080" t="s">
        <v>254</v>
      </c>
      <c r="H6080" t="s">
        <v>135</v>
      </c>
      <c r="I6080" t="s">
        <v>136</v>
      </c>
      <c r="J6080" t="s">
        <v>137</v>
      </c>
      <c r="K6080" t="s">
        <v>163</v>
      </c>
      <c r="L6080" t="s">
        <v>17443</v>
      </c>
      <c r="M6080" t="s">
        <v>17444</v>
      </c>
      <c r="N6080">
        <v>2.39</v>
      </c>
      <c r="O6080">
        <v>0</v>
      </c>
      <c r="P6080">
        <v>11</v>
      </c>
      <c r="Q6080">
        <v>0</v>
      </c>
      <c r="R6080">
        <v>0</v>
      </c>
      <c r="S6080">
        <v>0</v>
      </c>
      <c r="T6080">
        <v>2</v>
      </c>
      <c r="U6080">
        <v>0</v>
      </c>
      <c r="V6080">
        <v>0</v>
      </c>
      <c r="W6080">
        <v>0</v>
      </c>
      <c r="X6080">
        <v>2.5811392944814999</v>
      </c>
      <c r="Y6080">
        <v>0</v>
      </c>
      <c r="Z6080">
        <v>0</v>
      </c>
      <c r="AA6080">
        <v>0</v>
      </c>
      <c r="AB6080">
        <v>33.727784742603106</v>
      </c>
      <c r="AC6080">
        <v>0</v>
      </c>
      <c r="AD6080">
        <v>0</v>
      </c>
      <c r="AE6080">
        <v>36.308924037084608</v>
      </c>
    </row>
    <row r="6081" spans="1:31" x14ac:dyDescent="0.25">
      <c r="A6081">
        <v>2393658</v>
      </c>
      <c r="B6081">
        <v>1</v>
      </c>
      <c r="C6081" t="s">
        <v>80</v>
      </c>
      <c r="D6081" t="s">
        <v>91</v>
      </c>
      <c r="E6081" t="s">
        <v>153</v>
      </c>
      <c r="F6081" t="s">
        <v>17445</v>
      </c>
      <c r="G6081" t="s">
        <v>162</v>
      </c>
      <c r="H6081" t="s">
        <v>143</v>
      </c>
      <c r="I6081" t="s">
        <v>136</v>
      </c>
      <c r="J6081" t="s">
        <v>137</v>
      </c>
      <c r="K6081" t="s">
        <v>163</v>
      </c>
      <c r="L6081" t="s">
        <v>17446</v>
      </c>
      <c r="M6081" t="s">
        <v>17447</v>
      </c>
      <c r="N6081">
        <v>1.9075</v>
      </c>
      <c r="O6081">
        <v>2</v>
      </c>
      <c r="P6081">
        <v>0</v>
      </c>
      <c r="Q6081">
        <v>51</v>
      </c>
      <c r="R6081">
        <v>17</v>
      </c>
      <c r="S6081">
        <v>33</v>
      </c>
      <c r="T6081">
        <v>10</v>
      </c>
      <c r="U6081">
        <v>2</v>
      </c>
      <c r="V6081">
        <v>0</v>
      </c>
      <c r="W6081">
        <v>1.2498766538558301</v>
      </c>
      <c r="X6081">
        <v>0</v>
      </c>
      <c r="Y6081">
        <v>383.898262477152</v>
      </c>
      <c r="Z6081">
        <v>22.517029387694734</v>
      </c>
      <c r="AA6081">
        <v>551.86646241053336</v>
      </c>
      <c r="AB6081">
        <v>15.776009144238921</v>
      </c>
      <c r="AC6081">
        <v>64.87477874289624</v>
      </c>
      <c r="AD6081">
        <v>0</v>
      </c>
      <c r="AE6081">
        <v>1040.1824188163712</v>
      </c>
    </row>
    <row r="6082" spans="1:31" x14ac:dyDescent="0.25">
      <c r="A6082">
        <v>2393661</v>
      </c>
      <c r="B6082">
        <v>1</v>
      </c>
      <c r="C6082" t="s">
        <v>81</v>
      </c>
      <c r="D6082" t="s">
        <v>119</v>
      </c>
      <c r="E6082" t="s">
        <v>141</v>
      </c>
      <c r="F6082" t="s">
        <v>4128</v>
      </c>
      <c r="G6082" t="s">
        <v>162</v>
      </c>
      <c r="H6082" t="s">
        <v>143</v>
      </c>
      <c r="I6082" t="s">
        <v>136</v>
      </c>
      <c r="J6082" t="s">
        <v>137</v>
      </c>
      <c r="K6082" t="s">
        <v>163</v>
      </c>
      <c r="L6082" t="s">
        <v>17448</v>
      </c>
      <c r="M6082" t="s">
        <v>17449</v>
      </c>
      <c r="N6082">
        <v>0.885833333</v>
      </c>
      <c r="O6082">
        <v>0</v>
      </c>
      <c r="P6082">
        <v>0</v>
      </c>
      <c r="Q6082">
        <v>0</v>
      </c>
      <c r="R6082">
        <v>0</v>
      </c>
      <c r="S6082">
        <v>4</v>
      </c>
      <c r="T6082">
        <v>114</v>
      </c>
      <c r="U6082">
        <v>0</v>
      </c>
      <c r="V6082">
        <v>2</v>
      </c>
      <c r="W6082">
        <v>0</v>
      </c>
      <c r="X6082">
        <v>0</v>
      </c>
      <c r="Y6082">
        <v>0</v>
      </c>
      <c r="Z6082">
        <v>0</v>
      </c>
      <c r="AA6082">
        <v>218.8021721697184</v>
      </c>
      <c r="AB6082">
        <v>33.632354181271161</v>
      </c>
      <c r="AC6082">
        <v>0</v>
      </c>
      <c r="AD6082">
        <v>24.36780249205917</v>
      </c>
      <c r="AE6082">
        <v>276.80232884304871</v>
      </c>
    </row>
    <row r="6083" spans="1:31" x14ac:dyDescent="0.25">
      <c r="A6083">
        <v>2393662</v>
      </c>
      <c r="B6083">
        <v>1</v>
      </c>
      <c r="C6083" t="s">
        <v>80</v>
      </c>
      <c r="D6083" t="s">
        <v>105</v>
      </c>
      <c r="E6083" t="s">
        <v>157</v>
      </c>
      <c r="F6083" t="s">
        <v>17450</v>
      </c>
      <c r="G6083" t="s">
        <v>147</v>
      </c>
      <c r="H6083" t="s">
        <v>135</v>
      </c>
      <c r="I6083" t="s">
        <v>136</v>
      </c>
      <c r="J6083" t="s">
        <v>137</v>
      </c>
      <c r="K6083" t="s">
        <v>138</v>
      </c>
      <c r="L6083" t="s">
        <v>17451</v>
      </c>
      <c r="M6083" t="s">
        <v>17452</v>
      </c>
      <c r="N6083">
        <v>5.3569444439999998</v>
      </c>
      <c r="O6083">
        <v>0</v>
      </c>
      <c r="P6083">
        <v>7</v>
      </c>
      <c r="Q6083">
        <v>0</v>
      </c>
      <c r="R6083">
        <v>0</v>
      </c>
      <c r="S6083">
        <v>0</v>
      </c>
      <c r="T6083">
        <v>2</v>
      </c>
      <c r="U6083">
        <v>0</v>
      </c>
      <c r="V6083">
        <v>0</v>
      </c>
      <c r="W6083">
        <v>0</v>
      </c>
      <c r="X6083">
        <v>5.3659238831392715</v>
      </c>
      <c r="Y6083">
        <v>0</v>
      </c>
      <c r="Z6083">
        <v>0</v>
      </c>
      <c r="AA6083">
        <v>0</v>
      </c>
      <c r="AB6083">
        <v>64.408145418382574</v>
      </c>
      <c r="AC6083">
        <v>0</v>
      </c>
      <c r="AD6083">
        <v>0</v>
      </c>
      <c r="AE6083">
        <v>69.774069301521848</v>
      </c>
    </row>
    <row r="6084" spans="1:31" x14ac:dyDescent="0.25">
      <c r="A6084">
        <v>2393663</v>
      </c>
      <c r="B6084">
        <v>1</v>
      </c>
      <c r="C6084" t="s">
        <v>80</v>
      </c>
      <c r="D6084" t="s">
        <v>106</v>
      </c>
      <c r="E6084" t="s">
        <v>141</v>
      </c>
      <c r="F6084" t="s">
        <v>17453</v>
      </c>
      <c r="G6084" t="s">
        <v>206</v>
      </c>
      <c r="H6084" t="s">
        <v>143</v>
      </c>
      <c r="I6084" t="s">
        <v>136</v>
      </c>
      <c r="J6084" t="s">
        <v>137</v>
      </c>
      <c r="K6084" t="s">
        <v>163</v>
      </c>
      <c r="L6084" t="s">
        <v>17454</v>
      </c>
      <c r="M6084" t="s">
        <v>17455</v>
      </c>
      <c r="N6084">
        <v>2.173888888</v>
      </c>
      <c r="O6084">
        <v>0</v>
      </c>
      <c r="P6084">
        <v>5</v>
      </c>
      <c r="Q6084">
        <v>0</v>
      </c>
      <c r="R6084">
        <v>9</v>
      </c>
      <c r="S6084">
        <v>0</v>
      </c>
      <c r="T6084">
        <v>2</v>
      </c>
      <c r="U6084">
        <v>0</v>
      </c>
      <c r="V6084">
        <v>0</v>
      </c>
      <c r="W6084">
        <v>0</v>
      </c>
      <c r="X6084">
        <v>5.9420434153872002</v>
      </c>
      <c r="Y6084">
        <v>0</v>
      </c>
      <c r="Z6084">
        <v>56.171128224608324</v>
      </c>
      <c r="AA6084">
        <v>0</v>
      </c>
      <c r="AB6084">
        <v>0.98035080302433109</v>
      </c>
      <c r="AC6084">
        <v>0</v>
      </c>
      <c r="AD6084">
        <v>0</v>
      </c>
      <c r="AE6084">
        <v>63.093522443019857</v>
      </c>
    </row>
    <row r="6085" spans="1:31" x14ac:dyDescent="0.25">
      <c r="A6085">
        <v>2393665</v>
      </c>
      <c r="B6085">
        <v>1</v>
      </c>
      <c r="C6085" t="s">
        <v>80</v>
      </c>
      <c r="D6085" t="s">
        <v>100</v>
      </c>
      <c r="E6085" t="s">
        <v>153</v>
      </c>
      <c r="F6085" t="s">
        <v>1670</v>
      </c>
      <c r="G6085" t="s">
        <v>147</v>
      </c>
      <c r="H6085" t="s">
        <v>143</v>
      </c>
      <c r="I6085" t="s">
        <v>136</v>
      </c>
      <c r="J6085" t="s">
        <v>137</v>
      </c>
      <c r="K6085" t="s">
        <v>138</v>
      </c>
      <c r="L6085" t="s">
        <v>17456</v>
      </c>
      <c r="M6085" t="s">
        <v>17457</v>
      </c>
      <c r="N6085">
        <v>7.5805555550000001</v>
      </c>
      <c r="O6085">
        <v>4</v>
      </c>
      <c r="P6085">
        <v>1666</v>
      </c>
      <c r="Q6085">
        <v>4</v>
      </c>
      <c r="R6085">
        <v>101</v>
      </c>
      <c r="S6085">
        <v>9</v>
      </c>
      <c r="T6085">
        <v>72</v>
      </c>
      <c r="U6085">
        <v>0</v>
      </c>
      <c r="V6085">
        <v>0</v>
      </c>
      <c r="W6085">
        <v>559.85120980385864</v>
      </c>
      <c r="X6085">
        <v>1814.837550594096</v>
      </c>
      <c r="Y6085">
        <v>54.059053184918689</v>
      </c>
      <c r="Z6085">
        <v>278.72997248147334</v>
      </c>
      <c r="AA6085">
        <v>294.1512354904466</v>
      </c>
      <c r="AB6085">
        <v>338.27352530958967</v>
      </c>
      <c r="AC6085">
        <v>0</v>
      </c>
      <c r="AD6085">
        <v>0</v>
      </c>
      <c r="AE6085">
        <v>3339.9025468643836</v>
      </c>
    </row>
    <row r="6086" spans="1:31" x14ac:dyDescent="0.25">
      <c r="A6086">
        <v>2393668</v>
      </c>
      <c r="B6086">
        <v>1</v>
      </c>
      <c r="C6086" t="s">
        <v>80</v>
      </c>
      <c r="D6086" t="s">
        <v>96</v>
      </c>
      <c r="E6086" t="s">
        <v>153</v>
      </c>
      <c r="F6086" t="s">
        <v>5370</v>
      </c>
      <c r="G6086" t="s">
        <v>162</v>
      </c>
      <c r="H6086" t="s">
        <v>143</v>
      </c>
      <c r="I6086" t="s">
        <v>136</v>
      </c>
      <c r="J6086" t="s">
        <v>137</v>
      </c>
      <c r="K6086" t="s">
        <v>163</v>
      </c>
      <c r="L6086" t="s">
        <v>17458</v>
      </c>
      <c r="M6086" t="s">
        <v>17459</v>
      </c>
      <c r="N6086">
        <v>1.734444444</v>
      </c>
      <c r="O6086">
        <v>3</v>
      </c>
      <c r="P6086">
        <v>120</v>
      </c>
      <c r="Q6086">
        <v>0</v>
      </c>
      <c r="R6086">
        <v>0</v>
      </c>
      <c r="S6086">
        <v>10</v>
      </c>
      <c r="T6086">
        <v>1</v>
      </c>
      <c r="U6086">
        <v>0</v>
      </c>
      <c r="V6086">
        <v>0</v>
      </c>
      <c r="W6086">
        <v>28.058699882138328</v>
      </c>
      <c r="X6086">
        <v>30.735046910041543</v>
      </c>
      <c r="Y6086">
        <v>0</v>
      </c>
      <c r="Z6086">
        <v>0</v>
      </c>
      <c r="AA6086">
        <v>77.971981822618858</v>
      </c>
      <c r="AB6086">
        <v>0.11246189940449666</v>
      </c>
      <c r="AC6086">
        <v>0</v>
      </c>
      <c r="AD6086">
        <v>0</v>
      </c>
      <c r="AE6086">
        <v>136.87819051420323</v>
      </c>
    </row>
    <row r="6087" spans="1:31" x14ac:dyDescent="0.25">
      <c r="A6087">
        <v>2393670</v>
      </c>
      <c r="B6087">
        <v>1</v>
      </c>
      <c r="C6087" t="s">
        <v>81</v>
      </c>
      <c r="D6087" t="s">
        <v>123</v>
      </c>
      <c r="E6087" t="s">
        <v>141</v>
      </c>
      <c r="F6087" t="s">
        <v>17460</v>
      </c>
      <c r="G6087" t="s">
        <v>206</v>
      </c>
      <c r="H6087" t="s">
        <v>143</v>
      </c>
      <c r="I6087" t="s">
        <v>136</v>
      </c>
      <c r="J6087" t="s">
        <v>137</v>
      </c>
      <c r="K6087" t="s">
        <v>163</v>
      </c>
      <c r="L6087" t="s">
        <v>17461</v>
      </c>
      <c r="M6087" t="s">
        <v>17462</v>
      </c>
      <c r="N6087">
        <v>2.1974999999999998</v>
      </c>
      <c r="O6087">
        <v>0</v>
      </c>
      <c r="P6087">
        <v>1</v>
      </c>
      <c r="Q6087">
        <v>0</v>
      </c>
      <c r="R6087">
        <v>12</v>
      </c>
      <c r="S6087">
        <v>0</v>
      </c>
      <c r="T6087">
        <v>1</v>
      </c>
      <c r="U6087">
        <v>0</v>
      </c>
      <c r="V6087">
        <v>0</v>
      </c>
      <c r="W6087">
        <v>0</v>
      </c>
      <c r="X6087">
        <v>0.31544604882252503</v>
      </c>
      <c r="Y6087">
        <v>0</v>
      </c>
      <c r="Z6087">
        <v>26.584734375664748</v>
      </c>
      <c r="AA6087">
        <v>0</v>
      </c>
      <c r="AB6087">
        <v>1.0319552817745952</v>
      </c>
      <c r="AC6087">
        <v>0</v>
      </c>
      <c r="AD6087">
        <v>0</v>
      </c>
      <c r="AE6087">
        <v>27.932135706261871</v>
      </c>
    </row>
    <row r="6088" spans="1:31" x14ac:dyDescent="0.25">
      <c r="A6088">
        <v>2393676</v>
      </c>
      <c r="B6088">
        <v>1</v>
      </c>
      <c r="C6088" t="s">
        <v>80</v>
      </c>
      <c r="D6088" t="s">
        <v>107</v>
      </c>
      <c r="E6088" t="s">
        <v>141</v>
      </c>
      <c r="F6088" t="s">
        <v>17463</v>
      </c>
      <c r="G6088" t="s">
        <v>4047</v>
      </c>
      <c r="H6088" t="s">
        <v>143</v>
      </c>
      <c r="I6088" t="s">
        <v>136</v>
      </c>
      <c r="J6088" t="s">
        <v>137</v>
      </c>
      <c r="K6088" t="s">
        <v>163</v>
      </c>
      <c r="L6088" t="s">
        <v>17464</v>
      </c>
      <c r="M6088" t="s">
        <v>17465</v>
      </c>
      <c r="N6088">
        <v>0.41694444400000003</v>
      </c>
      <c r="O6088">
        <v>1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5.3547651031234729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5.3547651031234729</v>
      </c>
    </row>
    <row r="6089" spans="1:31" x14ac:dyDescent="0.25">
      <c r="A6089">
        <v>2393679</v>
      </c>
      <c r="B6089">
        <v>1</v>
      </c>
      <c r="C6089" t="s">
        <v>80</v>
      </c>
      <c r="D6089" t="s">
        <v>83</v>
      </c>
      <c r="E6089" t="s">
        <v>132</v>
      </c>
      <c r="F6089" t="s">
        <v>17466</v>
      </c>
      <c r="G6089" t="s">
        <v>254</v>
      </c>
      <c r="H6089" t="s">
        <v>135</v>
      </c>
      <c r="I6089" t="s">
        <v>136</v>
      </c>
      <c r="J6089" t="s">
        <v>137</v>
      </c>
      <c r="K6089" t="s">
        <v>163</v>
      </c>
      <c r="L6089" t="s">
        <v>17467</v>
      </c>
      <c r="M6089" t="s">
        <v>17468</v>
      </c>
      <c r="N6089">
        <v>2.0325000000000002</v>
      </c>
      <c r="O6089">
        <v>0</v>
      </c>
      <c r="P6089">
        <v>577</v>
      </c>
      <c r="Q6089">
        <v>0</v>
      </c>
      <c r="R6089">
        <v>0</v>
      </c>
      <c r="S6089">
        <v>0</v>
      </c>
      <c r="T6089">
        <v>67</v>
      </c>
      <c r="U6089">
        <v>0</v>
      </c>
      <c r="V6089">
        <v>0</v>
      </c>
      <c r="W6089">
        <v>0</v>
      </c>
      <c r="X6089">
        <v>225.7400615025104</v>
      </c>
      <c r="Y6089">
        <v>0</v>
      </c>
      <c r="Z6089">
        <v>0</v>
      </c>
      <c r="AA6089">
        <v>0</v>
      </c>
      <c r="AB6089">
        <v>114.12443827516246</v>
      </c>
      <c r="AC6089">
        <v>0</v>
      </c>
      <c r="AD6089">
        <v>0</v>
      </c>
      <c r="AE6089">
        <v>339.86449977767285</v>
      </c>
    </row>
    <row r="6090" spans="1:31" x14ac:dyDescent="0.25">
      <c r="A6090">
        <v>2393680</v>
      </c>
      <c r="B6090">
        <v>1</v>
      </c>
      <c r="C6090" t="s">
        <v>80</v>
      </c>
      <c r="D6090" t="s">
        <v>110</v>
      </c>
      <c r="E6090" t="s">
        <v>181</v>
      </c>
      <c r="F6090" t="s">
        <v>17469</v>
      </c>
      <c r="G6090" t="s">
        <v>183</v>
      </c>
      <c r="H6090" t="s">
        <v>135</v>
      </c>
      <c r="I6090" t="s">
        <v>136</v>
      </c>
      <c r="J6090" t="s">
        <v>137</v>
      </c>
      <c r="K6090" t="s">
        <v>163</v>
      </c>
      <c r="L6090" t="s">
        <v>17470</v>
      </c>
      <c r="M6090" t="s">
        <v>17471</v>
      </c>
      <c r="N6090">
        <v>1.430555555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0.78408838812550008</v>
      </c>
      <c r="AC6090">
        <v>0</v>
      </c>
      <c r="AD6090">
        <v>0</v>
      </c>
      <c r="AE6090">
        <v>0.78408838812550008</v>
      </c>
    </row>
    <row r="6091" spans="1:31" x14ac:dyDescent="0.25">
      <c r="A6091">
        <v>2393681</v>
      </c>
      <c r="B6091">
        <v>1</v>
      </c>
      <c r="C6091" t="s">
        <v>80</v>
      </c>
      <c r="D6091" t="s">
        <v>110</v>
      </c>
      <c r="E6091" t="s">
        <v>181</v>
      </c>
      <c r="F6091" t="s">
        <v>17472</v>
      </c>
      <c r="G6091" t="s">
        <v>183</v>
      </c>
      <c r="H6091" t="s">
        <v>135</v>
      </c>
      <c r="I6091" t="s">
        <v>136</v>
      </c>
      <c r="J6091" t="s">
        <v>137</v>
      </c>
      <c r="K6091" t="s">
        <v>163</v>
      </c>
      <c r="L6091" t="s">
        <v>17473</v>
      </c>
      <c r="M6091" t="s">
        <v>17474</v>
      </c>
      <c r="N6091">
        <v>1.0652777769999999</v>
      </c>
      <c r="O6091">
        <v>0</v>
      </c>
      <c r="P6091">
        <v>2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0.54671924017179585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0.54671924017179585</v>
      </c>
    </row>
    <row r="6092" spans="1:31" x14ac:dyDescent="0.25">
      <c r="A6092">
        <v>2393682</v>
      </c>
      <c r="B6092">
        <v>1</v>
      </c>
      <c r="C6092" t="s">
        <v>81</v>
      </c>
      <c r="D6092" t="s">
        <v>127</v>
      </c>
      <c r="E6092" t="s">
        <v>157</v>
      </c>
      <c r="F6092" t="s">
        <v>17475</v>
      </c>
      <c r="G6092" t="s">
        <v>272</v>
      </c>
      <c r="H6092" t="s">
        <v>135</v>
      </c>
      <c r="I6092" t="s">
        <v>136</v>
      </c>
      <c r="J6092" t="s">
        <v>137</v>
      </c>
      <c r="K6092" t="s">
        <v>163</v>
      </c>
      <c r="L6092" t="s">
        <v>17476</v>
      </c>
      <c r="M6092" t="s">
        <v>17477</v>
      </c>
      <c r="N6092">
        <v>1.796944444</v>
      </c>
      <c r="O6092">
        <v>0</v>
      </c>
      <c r="P6092">
        <v>28</v>
      </c>
      <c r="Q6092">
        <v>0</v>
      </c>
      <c r="R6092">
        <v>0</v>
      </c>
      <c r="S6092">
        <v>0</v>
      </c>
      <c r="T6092">
        <v>5</v>
      </c>
      <c r="U6092">
        <v>0</v>
      </c>
      <c r="V6092">
        <v>0</v>
      </c>
      <c r="W6092">
        <v>0</v>
      </c>
      <c r="X6092">
        <v>6.1119260059196199</v>
      </c>
      <c r="Y6092">
        <v>0</v>
      </c>
      <c r="Z6092">
        <v>0</v>
      </c>
      <c r="AA6092">
        <v>0</v>
      </c>
      <c r="AB6092">
        <v>8.5441662154301099</v>
      </c>
      <c r="AC6092">
        <v>0</v>
      </c>
      <c r="AD6092">
        <v>0</v>
      </c>
      <c r="AE6092">
        <v>14.656092221349731</v>
      </c>
    </row>
    <row r="6093" spans="1:31" x14ac:dyDescent="0.25">
      <c r="A6093">
        <v>2393684</v>
      </c>
      <c r="B6093">
        <v>1</v>
      </c>
      <c r="C6093" t="s">
        <v>81</v>
      </c>
      <c r="D6093" t="s">
        <v>113</v>
      </c>
      <c r="E6093" t="s">
        <v>279</v>
      </c>
      <c r="F6093" t="s">
        <v>17478</v>
      </c>
      <c r="G6093" t="s">
        <v>134</v>
      </c>
      <c r="H6093" t="s">
        <v>143</v>
      </c>
      <c r="I6093" t="s">
        <v>136</v>
      </c>
      <c r="J6093" t="s">
        <v>137</v>
      </c>
      <c r="K6093" t="s">
        <v>138</v>
      </c>
      <c r="L6093" t="s">
        <v>17479</v>
      </c>
      <c r="M6093" t="s">
        <v>17480</v>
      </c>
      <c r="N6093">
        <v>6.2630555550000002</v>
      </c>
      <c r="O6093">
        <v>1</v>
      </c>
      <c r="P6093">
        <v>344</v>
      </c>
      <c r="Q6093">
        <v>12</v>
      </c>
      <c r="R6093">
        <v>3</v>
      </c>
      <c r="S6093">
        <v>7</v>
      </c>
      <c r="T6093">
        <v>10</v>
      </c>
      <c r="U6093">
        <v>3</v>
      </c>
      <c r="V6093">
        <v>0</v>
      </c>
      <c r="W6093">
        <v>1.274330912029086</v>
      </c>
      <c r="X6093">
        <v>342.23867386669997</v>
      </c>
      <c r="Y6093">
        <v>162.29871551458223</v>
      </c>
      <c r="Z6093">
        <v>5.6760057590856565</v>
      </c>
      <c r="AA6093">
        <v>254.18143128393908</v>
      </c>
      <c r="AB6093">
        <v>66.089248865024487</v>
      </c>
      <c r="AC6093">
        <v>679.15759254583008</v>
      </c>
      <c r="AD6093">
        <v>0</v>
      </c>
      <c r="AE6093">
        <v>1510.9159987471908</v>
      </c>
    </row>
    <row r="6094" spans="1:31" x14ac:dyDescent="0.25">
      <c r="A6094">
        <v>2393689</v>
      </c>
      <c r="B6094">
        <v>1</v>
      </c>
      <c r="C6094" t="s">
        <v>80</v>
      </c>
      <c r="D6094" t="s">
        <v>85</v>
      </c>
      <c r="E6094" t="s">
        <v>157</v>
      </c>
      <c r="F6094" t="s">
        <v>17481</v>
      </c>
      <c r="G6094" t="s">
        <v>297</v>
      </c>
      <c r="H6094" t="s">
        <v>135</v>
      </c>
      <c r="I6094" t="s">
        <v>136</v>
      </c>
      <c r="J6094" t="s">
        <v>137</v>
      </c>
      <c r="K6094" t="s">
        <v>163</v>
      </c>
      <c r="L6094" t="s">
        <v>17482</v>
      </c>
      <c r="M6094" t="s">
        <v>17483</v>
      </c>
      <c r="N6094">
        <v>6.301111111</v>
      </c>
      <c r="O6094">
        <v>0</v>
      </c>
      <c r="P6094">
        <v>437</v>
      </c>
      <c r="Q6094">
        <v>0</v>
      </c>
      <c r="R6094">
        <v>0</v>
      </c>
      <c r="S6094">
        <v>0</v>
      </c>
      <c r="T6094">
        <v>13</v>
      </c>
      <c r="U6094">
        <v>0</v>
      </c>
      <c r="V6094">
        <v>0</v>
      </c>
      <c r="W6094">
        <v>0</v>
      </c>
      <c r="X6094">
        <v>583.36662320412847</v>
      </c>
      <c r="Y6094">
        <v>0</v>
      </c>
      <c r="Z6094">
        <v>0</v>
      </c>
      <c r="AA6094">
        <v>0</v>
      </c>
      <c r="AB6094">
        <v>20.748675986773701</v>
      </c>
      <c r="AC6094">
        <v>0</v>
      </c>
      <c r="AD6094">
        <v>0</v>
      </c>
      <c r="AE6094">
        <v>604.11529919090219</v>
      </c>
    </row>
    <row r="6095" spans="1:31" x14ac:dyDescent="0.25">
      <c r="A6095">
        <v>2393691</v>
      </c>
      <c r="B6095">
        <v>1</v>
      </c>
      <c r="C6095" t="s">
        <v>81</v>
      </c>
      <c r="D6095" t="s">
        <v>118</v>
      </c>
      <c r="E6095" t="s">
        <v>141</v>
      </c>
      <c r="F6095" t="s">
        <v>6602</v>
      </c>
      <c r="G6095" t="s">
        <v>206</v>
      </c>
      <c r="H6095" t="s">
        <v>143</v>
      </c>
      <c r="I6095" t="s">
        <v>136</v>
      </c>
      <c r="J6095" t="s">
        <v>137</v>
      </c>
      <c r="K6095" t="s">
        <v>163</v>
      </c>
      <c r="L6095" t="s">
        <v>17484</v>
      </c>
      <c r="M6095" t="s">
        <v>17485</v>
      </c>
      <c r="N6095">
        <v>2.7972222219999998</v>
      </c>
      <c r="O6095">
        <v>13</v>
      </c>
      <c r="P6095">
        <v>3</v>
      </c>
      <c r="Q6095">
        <v>62</v>
      </c>
      <c r="R6095">
        <v>18</v>
      </c>
      <c r="S6095">
        <v>6</v>
      </c>
      <c r="T6095">
        <v>2</v>
      </c>
      <c r="U6095">
        <v>0</v>
      </c>
      <c r="V6095">
        <v>0</v>
      </c>
      <c r="W6095">
        <v>2.8341873569894402</v>
      </c>
      <c r="X6095">
        <v>8.082992099836126</v>
      </c>
      <c r="Y6095">
        <v>70.2682870837141</v>
      </c>
      <c r="Z6095">
        <v>21.141442606344128</v>
      </c>
      <c r="AA6095">
        <v>74.058016754658794</v>
      </c>
      <c r="AB6095">
        <v>5.3948547395389417</v>
      </c>
      <c r="AC6095">
        <v>0</v>
      </c>
      <c r="AD6095">
        <v>0</v>
      </c>
      <c r="AE6095">
        <v>181.77978064108154</v>
      </c>
    </row>
    <row r="6096" spans="1:31" x14ac:dyDescent="0.25">
      <c r="A6096">
        <v>2393692</v>
      </c>
      <c r="B6096">
        <v>1</v>
      </c>
      <c r="C6096" t="s">
        <v>80</v>
      </c>
      <c r="D6096" t="s">
        <v>88</v>
      </c>
      <c r="E6096" t="s">
        <v>141</v>
      </c>
      <c r="F6096" t="s">
        <v>17486</v>
      </c>
      <c r="G6096" t="s">
        <v>162</v>
      </c>
      <c r="H6096" t="s">
        <v>143</v>
      </c>
      <c r="I6096" t="s">
        <v>136</v>
      </c>
      <c r="J6096" t="s">
        <v>137</v>
      </c>
      <c r="K6096" t="s">
        <v>163</v>
      </c>
      <c r="L6096" t="s">
        <v>17487</v>
      </c>
      <c r="M6096" t="s">
        <v>17488</v>
      </c>
      <c r="N6096">
        <v>1.1319444439999999</v>
      </c>
      <c r="O6096">
        <v>0</v>
      </c>
      <c r="P6096">
        <v>451</v>
      </c>
      <c r="Q6096">
        <v>0</v>
      </c>
      <c r="R6096">
        <v>0</v>
      </c>
      <c r="S6096">
        <v>0</v>
      </c>
      <c r="T6096">
        <v>71</v>
      </c>
      <c r="U6096">
        <v>0</v>
      </c>
      <c r="V6096">
        <v>0</v>
      </c>
      <c r="W6096">
        <v>0</v>
      </c>
      <c r="X6096">
        <v>101.54732526535385</v>
      </c>
      <c r="Y6096">
        <v>0</v>
      </c>
      <c r="Z6096">
        <v>0</v>
      </c>
      <c r="AA6096">
        <v>0</v>
      </c>
      <c r="AB6096">
        <v>131.64409285107672</v>
      </c>
      <c r="AC6096">
        <v>0</v>
      </c>
      <c r="AD6096">
        <v>0</v>
      </c>
      <c r="AE6096">
        <v>233.19141811643055</v>
      </c>
    </row>
    <row r="6097" spans="1:31" x14ac:dyDescent="0.25">
      <c r="A6097">
        <v>2393706</v>
      </c>
      <c r="B6097">
        <v>1</v>
      </c>
      <c r="C6097" t="s">
        <v>80</v>
      </c>
      <c r="D6097" t="s">
        <v>101</v>
      </c>
      <c r="E6097" t="s">
        <v>132</v>
      </c>
      <c r="F6097" t="s">
        <v>2628</v>
      </c>
      <c r="G6097" t="s">
        <v>254</v>
      </c>
      <c r="H6097" t="s">
        <v>135</v>
      </c>
      <c r="I6097" t="s">
        <v>136</v>
      </c>
      <c r="J6097" t="s">
        <v>137</v>
      </c>
      <c r="K6097" t="s">
        <v>163</v>
      </c>
      <c r="L6097" t="s">
        <v>17489</v>
      </c>
      <c r="M6097" t="s">
        <v>17490</v>
      </c>
      <c r="N6097">
        <v>1.028611111</v>
      </c>
      <c r="O6097">
        <v>0</v>
      </c>
      <c r="P6097">
        <v>89</v>
      </c>
      <c r="Q6097">
        <v>0</v>
      </c>
      <c r="R6097">
        <v>0</v>
      </c>
      <c r="S6097">
        <v>0</v>
      </c>
      <c r="T6097">
        <v>30</v>
      </c>
      <c r="U6097">
        <v>0</v>
      </c>
      <c r="V6097">
        <v>0</v>
      </c>
      <c r="W6097">
        <v>0</v>
      </c>
      <c r="X6097">
        <v>33.092667651173592</v>
      </c>
      <c r="Y6097">
        <v>0</v>
      </c>
      <c r="Z6097">
        <v>0</v>
      </c>
      <c r="AA6097">
        <v>0</v>
      </c>
      <c r="AB6097">
        <v>31.870438823853853</v>
      </c>
      <c r="AC6097">
        <v>0</v>
      </c>
      <c r="AD6097">
        <v>0</v>
      </c>
      <c r="AE6097">
        <v>64.963106475027445</v>
      </c>
    </row>
    <row r="6098" spans="1:31" x14ac:dyDescent="0.25">
      <c r="A6098">
        <v>2393709</v>
      </c>
      <c r="B6098">
        <v>1</v>
      </c>
      <c r="C6098" t="s">
        <v>81</v>
      </c>
      <c r="D6098" t="s">
        <v>126</v>
      </c>
      <c r="E6098" t="s">
        <v>279</v>
      </c>
      <c r="F6098" t="s">
        <v>17491</v>
      </c>
      <c r="G6098" t="s">
        <v>134</v>
      </c>
      <c r="H6098" t="s">
        <v>143</v>
      </c>
      <c r="I6098" t="s">
        <v>136</v>
      </c>
      <c r="J6098" t="s">
        <v>137</v>
      </c>
      <c r="K6098" t="s">
        <v>138</v>
      </c>
      <c r="L6098" t="s">
        <v>17492</v>
      </c>
      <c r="M6098" t="s">
        <v>17493</v>
      </c>
      <c r="N6098">
        <v>1.6133333329999999</v>
      </c>
      <c r="O6098">
        <v>2</v>
      </c>
      <c r="P6098">
        <v>288</v>
      </c>
      <c r="Q6098">
        <v>36</v>
      </c>
      <c r="R6098">
        <v>122</v>
      </c>
      <c r="S6098">
        <v>9</v>
      </c>
      <c r="T6098">
        <v>30</v>
      </c>
      <c r="U6098">
        <v>0</v>
      </c>
      <c r="V6098">
        <v>2</v>
      </c>
      <c r="W6098">
        <v>0.50097686245709561</v>
      </c>
      <c r="X6098">
        <v>55.555800117688804</v>
      </c>
      <c r="Y6098">
        <v>364.69379192479028</v>
      </c>
      <c r="Z6098">
        <v>240.07233992003211</v>
      </c>
      <c r="AA6098">
        <v>59.083283244671321</v>
      </c>
      <c r="AB6098">
        <v>123.03177420935516</v>
      </c>
      <c r="AC6098">
        <v>0</v>
      </c>
      <c r="AD6098">
        <v>528.727439939281</v>
      </c>
      <c r="AE6098">
        <v>1371.6654062182756</v>
      </c>
    </row>
    <row r="6099" spans="1:31" x14ac:dyDescent="0.25">
      <c r="A6099">
        <v>2393717</v>
      </c>
      <c r="B6099">
        <v>1</v>
      </c>
      <c r="C6099" t="s">
        <v>81</v>
      </c>
      <c r="D6099" t="s">
        <v>123</v>
      </c>
      <c r="E6099" t="s">
        <v>157</v>
      </c>
      <c r="F6099" t="s">
        <v>17494</v>
      </c>
      <c r="G6099" t="s">
        <v>272</v>
      </c>
      <c r="H6099" t="s">
        <v>135</v>
      </c>
      <c r="I6099" t="s">
        <v>136</v>
      </c>
      <c r="J6099" t="s">
        <v>137</v>
      </c>
      <c r="K6099" t="s">
        <v>163</v>
      </c>
      <c r="L6099" t="s">
        <v>17495</v>
      </c>
      <c r="M6099" t="s">
        <v>17496</v>
      </c>
      <c r="N6099">
        <v>1.366666666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0.26771490807058329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0.26771490807058329</v>
      </c>
    </row>
    <row r="6100" spans="1:31" x14ac:dyDescent="0.25">
      <c r="A6100">
        <v>2393720</v>
      </c>
      <c r="B6100">
        <v>1</v>
      </c>
      <c r="C6100" t="s">
        <v>80</v>
      </c>
      <c r="D6100" t="s">
        <v>93</v>
      </c>
      <c r="E6100" t="s">
        <v>181</v>
      </c>
      <c r="F6100" t="s">
        <v>17497</v>
      </c>
      <c r="G6100" t="s">
        <v>183</v>
      </c>
      <c r="H6100" t="s">
        <v>135</v>
      </c>
      <c r="I6100" t="s">
        <v>136</v>
      </c>
      <c r="J6100" t="s">
        <v>137</v>
      </c>
      <c r="K6100" t="s">
        <v>163</v>
      </c>
      <c r="L6100" t="s">
        <v>17498</v>
      </c>
      <c r="M6100" t="s">
        <v>17499</v>
      </c>
      <c r="N6100">
        <v>1.902222222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0.4132654032500751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0.4132654032500751</v>
      </c>
    </row>
    <row r="6101" spans="1:31" x14ac:dyDescent="0.25">
      <c r="A6101">
        <v>2393722</v>
      </c>
      <c r="B6101">
        <v>1</v>
      </c>
      <c r="C6101" t="s">
        <v>81</v>
      </c>
      <c r="D6101" t="s">
        <v>128</v>
      </c>
      <c r="E6101" t="s">
        <v>181</v>
      </c>
      <c r="F6101" t="s">
        <v>17500</v>
      </c>
      <c r="G6101" t="s">
        <v>231</v>
      </c>
      <c r="H6101" t="s">
        <v>135</v>
      </c>
      <c r="I6101" t="s">
        <v>136</v>
      </c>
      <c r="J6101" t="s">
        <v>137</v>
      </c>
      <c r="K6101" t="s">
        <v>163</v>
      </c>
      <c r="L6101" t="s">
        <v>17501</v>
      </c>
      <c r="M6101" t="s">
        <v>17502</v>
      </c>
      <c r="N6101">
        <v>3.1005555550000001</v>
      </c>
      <c r="O6101">
        <v>0</v>
      </c>
      <c r="P6101">
        <v>6</v>
      </c>
      <c r="Q6101">
        <v>0</v>
      </c>
      <c r="R6101">
        <v>0</v>
      </c>
      <c r="S6101">
        <v>0</v>
      </c>
      <c r="T6101">
        <v>1</v>
      </c>
      <c r="U6101">
        <v>0</v>
      </c>
      <c r="V6101">
        <v>0</v>
      </c>
      <c r="W6101">
        <v>0</v>
      </c>
      <c r="X6101">
        <v>3.5223182736575374</v>
      </c>
      <c r="Y6101">
        <v>0</v>
      </c>
      <c r="Z6101">
        <v>0</v>
      </c>
      <c r="AA6101">
        <v>0</v>
      </c>
      <c r="AB6101">
        <v>5.2180862162846333</v>
      </c>
      <c r="AC6101">
        <v>0</v>
      </c>
      <c r="AD6101">
        <v>0</v>
      </c>
      <c r="AE6101">
        <v>8.7404044899421702</v>
      </c>
    </row>
    <row r="6102" spans="1:31" x14ac:dyDescent="0.25">
      <c r="A6102">
        <v>2393725</v>
      </c>
      <c r="B6102">
        <v>1</v>
      </c>
      <c r="C6102" t="s">
        <v>80</v>
      </c>
      <c r="D6102" t="s">
        <v>100</v>
      </c>
      <c r="E6102" t="s">
        <v>181</v>
      </c>
      <c r="F6102" t="s">
        <v>17503</v>
      </c>
      <c r="G6102" t="s">
        <v>231</v>
      </c>
      <c r="H6102" t="s">
        <v>135</v>
      </c>
      <c r="I6102" t="s">
        <v>136</v>
      </c>
      <c r="J6102" t="s">
        <v>137</v>
      </c>
      <c r="K6102" t="s">
        <v>163</v>
      </c>
      <c r="L6102" t="s">
        <v>17504</v>
      </c>
      <c r="M6102" t="s">
        <v>17505</v>
      </c>
      <c r="N6102">
        <v>3.7016666659999999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1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6.4914595737132519</v>
      </c>
      <c r="AC6102">
        <v>0</v>
      </c>
      <c r="AD6102">
        <v>0</v>
      </c>
      <c r="AE6102">
        <v>6.4914595737132519</v>
      </c>
    </row>
    <row r="6103" spans="1:31" x14ac:dyDescent="0.25">
      <c r="A6103">
        <v>2393727</v>
      </c>
      <c r="B6103">
        <v>1</v>
      </c>
      <c r="C6103" t="s">
        <v>80</v>
      </c>
      <c r="D6103" t="s">
        <v>88</v>
      </c>
      <c r="E6103" t="s">
        <v>141</v>
      </c>
      <c r="F6103" t="s">
        <v>17506</v>
      </c>
      <c r="G6103" t="s">
        <v>162</v>
      </c>
      <c r="H6103" t="s">
        <v>143</v>
      </c>
      <c r="I6103" t="s">
        <v>136</v>
      </c>
      <c r="J6103" t="s">
        <v>137</v>
      </c>
      <c r="K6103" t="s">
        <v>163</v>
      </c>
      <c r="L6103" t="s">
        <v>17507</v>
      </c>
      <c r="M6103" t="s">
        <v>17508</v>
      </c>
      <c r="N6103">
        <v>0.47333333300000002</v>
      </c>
      <c r="O6103">
        <v>0</v>
      </c>
      <c r="P6103">
        <v>509</v>
      </c>
      <c r="Q6103">
        <v>0</v>
      </c>
      <c r="R6103">
        <v>0</v>
      </c>
      <c r="S6103">
        <v>1</v>
      </c>
      <c r="T6103">
        <v>22</v>
      </c>
      <c r="U6103">
        <v>0</v>
      </c>
      <c r="V6103">
        <v>0</v>
      </c>
      <c r="W6103">
        <v>0</v>
      </c>
      <c r="X6103">
        <v>51.97008707233897</v>
      </c>
      <c r="Y6103">
        <v>0</v>
      </c>
      <c r="Z6103">
        <v>0</v>
      </c>
      <c r="AA6103">
        <v>0.73269384255125558</v>
      </c>
      <c r="AB6103">
        <v>7.0791992289216186</v>
      </c>
      <c r="AC6103">
        <v>0</v>
      </c>
      <c r="AD6103">
        <v>0</v>
      </c>
      <c r="AE6103">
        <v>59.781980143811843</v>
      </c>
    </row>
    <row r="6104" spans="1:31" x14ac:dyDescent="0.25">
      <c r="A6104">
        <v>2393728</v>
      </c>
      <c r="B6104">
        <v>1</v>
      </c>
      <c r="C6104" t="s">
        <v>80</v>
      </c>
      <c r="D6104" t="s">
        <v>96</v>
      </c>
      <c r="E6104" t="s">
        <v>153</v>
      </c>
      <c r="F6104" t="s">
        <v>5546</v>
      </c>
      <c r="G6104" t="s">
        <v>162</v>
      </c>
      <c r="H6104" t="s">
        <v>143</v>
      </c>
      <c r="I6104" t="s">
        <v>136</v>
      </c>
      <c r="J6104" t="s">
        <v>137</v>
      </c>
      <c r="K6104" t="s">
        <v>163</v>
      </c>
      <c r="L6104" t="s">
        <v>17509</v>
      </c>
      <c r="M6104" t="s">
        <v>17510</v>
      </c>
      <c r="N6104">
        <v>1.2847222220000001</v>
      </c>
      <c r="O6104">
        <v>5</v>
      </c>
      <c r="P6104">
        <v>120</v>
      </c>
      <c r="Q6104">
        <v>1</v>
      </c>
      <c r="R6104">
        <v>0</v>
      </c>
      <c r="S6104">
        <v>12</v>
      </c>
      <c r="T6104">
        <v>1</v>
      </c>
      <c r="U6104">
        <v>0</v>
      </c>
      <c r="V6104">
        <v>0</v>
      </c>
      <c r="W6104">
        <v>50.90138085270916</v>
      </c>
      <c r="X6104">
        <v>22.769324725295004</v>
      </c>
      <c r="Y6104">
        <v>1.2733506504006498</v>
      </c>
      <c r="Z6104">
        <v>0</v>
      </c>
      <c r="AA6104">
        <v>77.111504039863092</v>
      </c>
      <c r="AB6104">
        <v>8.3194702935467491E-2</v>
      </c>
      <c r="AC6104">
        <v>0</v>
      </c>
      <c r="AD6104">
        <v>0</v>
      </c>
      <c r="AE6104">
        <v>152.13875497120335</v>
      </c>
    </row>
    <row r="6105" spans="1:31" x14ac:dyDescent="0.25">
      <c r="A6105">
        <v>2393729</v>
      </c>
      <c r="B6105">
        <v>1</v>
      </c>
      <c r="C6105" t="s">
        <v>81</v>
      </c>
      <c r="D6105" t="s">
        <v>112</v>
      </c>
      <c r="E6105" t="s">
        <v>279</v>
      </c>
      <c r="F6105" t="s">
        <v>17413</v>
      </c>
      <c r="G6105" t="s">
        <v>162</v>
      </c>
      <c r="H6105" t="s">
        <v>143</v>
      </c>
      <c r="I6105" t="s">
        <v>136</v>
      </c>
      <c r="J6105" t="s">
        <v>137</v>
      </c>
      <c r="K6105" t="s">
        <v>163</v>
      </c>
      <c r="L6105" t="s">
        <v>17511</v>
      </c>
      <c r="M6105" t="s">
        <v>17512</v>
      </c>
      <c r="N6105">
        <v>0.11805555500000001</v>
      </c>
      <c r="O6105">
        <v>0</v>
      </c>
      <c r="P6105">
        <v>1635</v>
      </c>
      <c r="Q6105">
        <v>220</v>
      </c>
      <c r="R6105">
        <v>84</v>
      </c>
      <c r="S6105">
        <v>25</v>
      </c>
      <c r="T6105">
        <v>166</v>
      </c>
      <c r="U6105">
        <v>3</v>
      </c>
      <c r="V6105">
        <v>2</v>
      </c>
      <c r="W6105">
        <v>0</v>
      </c>
      <c r="X6105">
        <v>28.134438273631346</v>
      </c>
      <c r="Y6105">
        <v>16.000296625353439</v>
      </c>
      <c r="Z6105">
        <v>8.3042765333141642</v>
      </c>
      <c r="AA6105">
        <v>3.6660143484241452</v>
      </c>
      <c r="AB6105">
        <v>8.6101100236729398</v>
      </c>
      <c r="AC6105">
        <v>17.77117834306252</v>
      </c>
      <c r="AD6105">
        <v>42.455641946870415</v>
      </c>
      <c r="AE6105">
        <v>124.94195609432897</v>
      </c>
    </row>
    <row r="6106" spans="1:31" x14ac:dyDescent="0.25">
      <c r="A6106">
        <v>2393731</v>
      </c>
      <c r="B6106">
        <v>1</v>
      </c>
      <c r="C6106" t="s">
        <v>81</v>
      </c>
      <c r="D6106" t="s">
        <v>114</v>
      </c>
      <c r="E6106" t="s">
        <v>141</v>
      </c>
      <c r="F6106" t="s">
        <v>17513</v>
      </c>
      <c r="G6106" t="s">
        <v>134</v>
      </c>
      <c r="H6106" t="s">
        <v>143</v>
      </c>
      <c r="I6106" t="s">
        <v>136</v>
      </c>
      <c r="J6106" t="s">
        <v>137</v>
      </c>
      <c r="K6106" t="s">
        <v>138</v>
      </c>
      <c r="L6106" t="s">
        <v>17514</v>
      </c>
      <c r="M6106" t="s">
        <v>17515</v>
      </c>
      <c r="N6106">
        <v>1.505833333</v>
      </c>
      <c r="O6106">
        <v>0</v>
      </c>
      <c r="P6106">
        <v>314</v>
      </c>
      <c r="Q6106">
        <v>0</v>
      </c>
      <c r="R6106">
        <v>0</v>
      </c>
      <c r="S6106">
        <v>3</v>
      </c>
      <c r="T6106">
        <v>15</v>
      </c>
      <c r="U6106">
        <v>0</v>
      </c>
      <c r="V6106">
        <v>0</v>
      </c>
      <c r="W6106">
        <v>0</v>
      </c>
      <c r="X6106">
        <v>48.975365131436696</v>
      </c>
      <c r="Y6106">
        <v>0</v>
      </c>
      <c r="Z6106">
        <v>0</v>
      </c>
      <c r="AA6106">
        <v>6.9123981846418481</v>
      </c>
      <c r="AB6106">
        <v>9.760901442788704</v>
      </c>
      <c r="AC6106">
        <v>0</v>
      </c>
      <c r="AD6106">
        <v>0</v>
      </c>
      <c r="AE6106">
        <v>65.648664758867255</v>
      </c>
    </row>
    <row r="6107" spans="1:31" x14ac:dyDescent="0.25">
      <c r="A6107">
        <v>2393732</v>
      </c>
      <c r="B6107">
        <v>1</v>
      </c>
      <c r="C6107" t="s">
        <v>80</v>
      </c>
      <c r="D6107" t="s">
        <v>106</v>
      </c>
      <c r="E6107" t="s">
        <v>132</v>
      </c>
      <c r="F6107" t="s">
        <v>17516</v>
      </c>
      <c r="G6107" t="s">
        <v>187</v>
      </c>
      <c r="H6107" t="s">
        <v>135</v>
      </c>
      <c r="I6107" t="s">
        <v>136</v>
      </c>
      <c r="J6107" t="s">
        <v>137</v>
      </c>
      <c r="K6107" t="s">
        <v>163</v>
      </c>
      <c r="L6107" t="s">
        <v>17517</v>
      </c>
      <c r="M6107" t="s">
        <v>17518</v>
      </c>
      <c r="N6107">
        <v>5.0158333329999998</v>
      </c>
      <c r="O6107">
        <v>0</v>
      </c>
      <c r="P6107">
        <v>0</v>
      </c>
      <c r="Q6107">
        <v>0</v>
      </c>
      <c r="R6107">
        <v>8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10.820534674018997</v>
      </c>
      <c r="AA6107">
        <v>0</v>
      </c>
      <c r="AB6107">
        <v>0</v>
      </c>
      <c r="AC6107">
        <v>0</v>
      </c>
      <c r="AD6107">
        <v>0</v>
      </c>
      <c r="AE6107">
        <v>10.820534674018997</v>
      </c>
    </row>
    <row r="6108" spans="1:31" x14ac:dyDescent="0.25">
      <c r="A6108">
        <v>2393733</v>
      </c>
      <c r="B6108">
        <v>1</v>
      </c>
      <c r="C6108" t="s">
        <v>80</v>
      </c>
      <c r="D6108" t="s">
        <v>104</v>
      </c>
      <c r="E6108" t="s">
        <v>279</v>
      </c>
      <c r="F6108" t="s">
        <v>4750</v>
      </c>
      <c r="G6108" t="s">
        <v>254</v>
      </c>
      <c r="H6108" t="s">
        <v>143</v>
      </c>
      <c r="I6108" t="s">
        <v>136</v>
      </c>
      <c r="J6108" t="s">
        <v>137</v>
      </c>
      <c r="K6108" t="s">
        <v>163</v>
      </c>
      <c r="L6108" t="s">
        <v>17519</v>
      </c>
      <c r="M6108" t="s">
        <v>17520</v>
      </c>
      <c r="N6108">
        <v>0.58499999999999996</v>
      </c>
      <c r="O6108">
        <v>12</v>
      </c>
      <c r="P6108">
        <v>221</v>
      </c>
      <c r="Q6108">
        <v>38</v>
      </c>
      <c r="R6108">
        <v>16</v>
      </c>
      <c r="S6108">
        <v>51</v>
      </c>
      <c r="T6108">
        <v>41</v>
      </c>
      <c r="U6108">
        <v>12</v>
      </c>
      <c r="V6108">
        <v>0</v>
      </c>
      <c r="W6108">
        <v>2.3433037745720848</v>
      </c>
      <c r="X6108">
        <v>29.435574921828643</v>
      </c>
      <c r="Y6108">
        <v>31.049437108775074</v>
      </c>
      <c r="Z6108">
        <v>4.4324357432858097</v>
      </c>
      <c r="AA6108">
        <v>265.01512155352412</v>
      </c>
      <c r="AB6108">
        <v>22.858043795264344</v>
      </c>
      <c r="AC6108">
        <v>1099.7395870818964</v>
      </c>
      <c r="AD6108">
        <v>0</v>
      </c>
      <c r="AE6108">
        <v>1454.8735039791463</v>
      </c>
    </row>
    <row r="6109" spans="1:31" x14ac:dyDescent="0.25">
      <c r="A6109">
        <v>2393734</v>
      </c>
      <c r="B6109">
        <v>1</v>
      </c>
      <c r="C6109" t="s">
        <v>80</v>
      </c>
      <c r="D6109" t="s">
        <v>103</v>
      </c>
      <c r="E6109" t="s">
        <v>157</v>
      </c>
      <c r="F6109" t="s">
        <v>271</v>
      </c>
      <c r="G6109" t="s">
        <v>272</v>
      </c>
      <c r="H6109" t="s">
        <v>135</v>
      </c>
      <c r="I6109" t="s">
        <v>136</v>
      </c>
      <c r="J6109" t="s">
        <v>137</v>
      </c>
      <c r="K6109" t="s">
        <v>163</v>
      </c>
      <c r="L6109" t="s">
        <v>17521</v>
      </c>
      <c r="M6109" t="s">
        <v>17522</v>
      </c>
      <c r="N6109">
        <v>0.83888888800000005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9</v>
      </c>
      <c r="U6109">
        <v>0</v>
      </c>
      <c r="V6109">
        <v>2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10.398587306018651</v>
      </c>
      <c r="AC6109">
        <v>0</v>
      </c>
      <c r="AD6109">
        <v>20.122633355299151</v>
      </c>
      <c r="AE6109">
        <v>30.521220661317802</v>
      </c>
    </row>
    <row r="6110" spans="1:31" x14ac:dyDescent="0.25">
      <c r="A6110">
        <v>2393735</v>
      </c>
      <c r="B6110">
        <v>1</v>
      </c>
      <c r="C6110" t="s">
        <v>80</v>
      </c>
      <c r="D6110" t="s">
        <v>97</v>
      </c>
      <c r="E6110" t="s">
        <v>153</v>
      </c>
      <c r="F6110" t="s">
        <v>17523</v>
      </c>
      <c r="G6110" t="s">
        <v>134</v>
      </c>
      <c r="H6110" t="s">
        <v>143</v>
      </c>
      <c r="I6110" t="s">
        <v>136</v>
      </c>
      <c r="J6110" t="s">
        <v>137</v>
      </c>
      <c r="K6110" t="s">
        <v>138</v>
      </c>
      <c r="L6110" t="s">
        <v>17524</v>
      </c>
      <c r="M6110" t="s">
        <v>17525</v>
      </c>
      <c r="N6110">
        <v>0.56805555500000005</v>
      </c>
      <c r="O6110">
        <v>16</v>
      </c>
      <c r="P6110">
        <v>9719</v>
      </c>
      <c r="Q6110">
        <v>2</v>
      </c>
      <c r="R6110">
        <v>388</v>
      </c>
      <c r="S6110">
        <v>17</v>
      </c>
      <c r="T6110">
        <v>1048</v>
      </c>
      <c r="U6110">
        <v>0</v>
      </c>
      <c r="V6110">
        <v>3</v>
      </c>
      <c r="W6110">
        <v>73.751469258765994</v>
      </c>
      <c r="X6110">
        <v>1419.2331124892521</v>
      </c>
      <c r="Y6110">
        <v>0.77959838446357077</v>
      </c>
      <c r="Z6110">
        <v>109.22994925512459</v>
      </c>
      <c r="AA6110">
        <v>111.12780563794055</v>
      </c>
      <c r="AB6110">
        <v>832.08872185460518</v>
      </c>
      <c r="AC6110">
        <v>0</v>
      </c>
      <c r="AD6110">
        <v>178.43181265846755</v>
      </c>
      <c r="AE6110">
        <v>2724.6424695386195</v>
      </c>
    </row>
    <row r="6111" spans="1:31" x14ac:dyDescent="0.25">
      <c r="A6111">
        <v>2393736</v>
      </c>
      <c r="B6111">
        <v>1</v>
      </c>
      <c r="C6111" t="s">
        <v>80</v>
      </c>
      <c r="D6111" t="s">
        <v>93</v>
      </c>
      <c r="E6111" t="s">
        <v>181</v>
      </c>
      <c r="F6111" t="s">
        <v>17526</v>
      </c>
      <c r="G6111" t="s">
        <v>235</v>
      </c>
      <c r="H6111" t="s">
        <v>135</v>
      </c>
      <c r="I6111" t="s">
        <v>136</v>
      </c>
      <c r="J6111" t="s">
        <v>137</v>
      </c>
      <c r="K6111" t="s">
        <v>163</v>
      </c>
      <c r="L6111" t="s">
        <v>17527</v>
      </c>
      <c r="M6111" t="s">
        <v>17528</v>
      </c>
      <c r="N6111">
        <v>2.3627777769999998</v>
      </c>
      <c r="O6111">
        <v>0</v>
      </c>
      <c r="P6111">
        <v>5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2.3284524369540276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2.3284524369540276</v>
      </c>
    </row>
    <row r="6112" spans="1:31" x14ac:dyDescent="0.25">
      <c r="A6112">
        <v>2393738</v>
      </c>
      <c r="B6112">
        <v>1</v>
      </c>
      <c r="C6112" t="s">
        <v>80</v>
      </c>
      <c r="D6112" t="s">
        <v>95</v>
      </c>
      <c r="E6112" t="s">
        <v>141</v>
      </c>
      <c r="F6112" t="s">
        <v>17529</v>
      </c>
      <c r="G6112" t="s">
        <v>206</v>
      </c>
      <c r="H6112" t="s">
        <v>143</v>
      </c>
      <c r="I6112" t="s">
        <v>136</v>
      </c>
      <c r="J6112" t="s">
        <v>137</v>
      </c>
      <c r="K6112" t="s">
        <v>163</v>
      </c>
      <c r="L6112" t="s">
        <v>17530</v>
      </c>
      <c r="M6112" t="s">
        <v>17531</v>
      </c>
      <c r="N6112">
        <v>0.52916666599999995</v>
      </c>
      <c r="O6112">
        <v>0</v>
      </c>
      <c r="P6112">
        <v>162</v>
      </c>
      <c r="Q6112">
        <v>0</v>
      </c>
      <c r="R6112">
        <v>0</v>
      </c>
      <c r="S6112">
        <v>0</v>
      </c>
      <c r="T6112">
        <v>9</v>
      </c>
      <c r="U6112">
        <v>0</v>
      </c>
      <c r="V6112">
        <v>0</v>
      </c>
      <c r="W6112">
        <v>0</v>
      </c>
      <c r="X6112">
        <v>20.149264435905494</v>
      </c>
      <c r="Y6112">
        <v>0</v>
      </c>
      <c r="Z6112">
        <v>0</v>
      </c>
      <c r="AA6112">
        <v>0</v>
      </c>
      <c r="AB6112">
        <v>4.8986224566889041</v>
      </c>
      <c r="AC6112">
        <v>0</v>
      </c>
      <c r="AD6112">
        <v>0</v>
      </c>
      <c r="AE6112">
        <v>25.047886892594398</v>
      </c>
    </row>
    <row r="6113" spans="1:31" x14ac:dyDescent="0.25">
      <c r="A6113">
        <v>2393743</v>
      </c>
      <c r="B6113">
        <v>1</v>
      </c>
      <c r="C6113" t="s">
        <v>81</v>
      </c>
      <c r="D6113" t="s">
        <v>128</v>
      </c>
      <c r="E6113" t="s">
        <v>157</v>
      </c>
      <c r="F6113" t="s">
        <v>17532</v>
      </c>
      <c r="G6113" t="s">
        <v>272</v>
      </c>
      <c r="H6113" t="s">
        <v>135</v>
      </c>
      <c r="I6113" t="s">
        <v>136</v>
      </c>
      <c r="J6113" t="s">
        <v>137</v>
      </c>
      <c r="K6113" t="s">
        <v>163</v>
      </c>
      <c r="L6113" t="s">
        <v>17533</v>
      </c>
      <c r="M6113" t="s">
        <v>17534</v>
      </c>
      <c r="N6113">
        <v>2.3405555549999999</v>
      </c>
      <c r="O6113">
        <v>0</v>
      </c>
      <c r="P6113">
        <v>310</v>
      </c>
      <c r="Q6113">
        <v>0</v>
      </c>
      <c r="R6113">
        <v>0</v>
      </c>
      <c r="S6113">
        <v>0</v>
      </c>
      <c r="T6113">
        <v>43</v>
      </c>
      <c r="U6113">
        <v>0</v>
      </c>
      <c r="V6113">
        <v>0</v>
      </c>
      <c r="W6113">
        <v>0</v>
      </c>
      <c r="X6113">
        <v>114.99940434408482</v>
      </c>
      <c r="Y6113">
        <v>0</v>
      </c>
      <c r="Z6113">
        <v>0</v>
      </c>
      <c r="AA6113">
        <v>0</v>
      </c>
      <c r="AB6113">
        <v>77.438366320994305</v>
      </c>
      <c r="AC6113">
        <v>0</v>
      </c>
      <c r="AD6113">
        <v>0</v>
      </c>
      <c r="AE6113">
        <v>192.43777066507914</v>
      </c>
    </row>
    <row r="6114" spans="1:31" x14ac:dyDescent="0.25">
      <c r="A6114">
        <v>2393744</v>
      </c>
      <c r="B6114">
        <v>1</v>
      </c>
      <c r="C6114" t="s">
        <v>80</v>
      </c>
      <c r="D6114" t="s">
        <v>97</v>
      </c>
      <c r="E6114" t="s">
        <v>153</v>
      </c>
      <c r="F6114" t="s">
        <v>17535</v>
      </c>
      <c r="G6114" t="s">
        <v>134</v>
      </c>
      <c r="H6114" t="s">
        <v>143</v>
      </c>
      <c r="I6114" t="s">
        <v>136</v>
      </c>
      <c r="J6114" t="s">
        <v>137</v>
      </c>
      <c r="K6114" t="s">
        <v>138</v>
      </c>
      <c r="L6114" t="s">
        <v>17536</v>
      </c>
      <c r="M6114" t="s">
        <v>17537</v>
      </c>
      <c r="N6114">
        <v>0.92027777700000002</v>
      </c>
      <c r="O6114">
        <v>8</v>
      </c>
      <c r="P6114">
        <v>5427</v>
      </c>
      <c r="Q6114">
        <v>5</v>
      </c>
      <c r="R6114">
        <v>530</v>
      </c>
      <c r="S6114">
        <v>36</v>
      </c>
      <c r="T6114">
        <v>1223</v>
      </c>
      <c r="U6114">
        <v>5</v>
      </c>
      <c r="V6114">
        <v>2</v>
      </c>
      <c r="W6114">
        <v>89.299400538665125</v>
      </c>
      <c r="X6114">
        <v>1546.839239859039</v>
      </c>
      <c r="Y6114">
        <v>12.19778488233769</v>
      </c>
      <c r="Z6114">
        <v>235.22558375228758</v>
      </c>
      <c r="AA6114">
        <v>349.79553351181028</v>
      </c>
      <c r="AB6114">
        <v>1053.1570144256859</v>
      </c>
      <c r="AC6114">
        <v>255.8988888167367</v>
      </c>
      <c r="AD6114">
        <v>13.383522376021045</v>
      </c>
      <c r="AE6114">
        <v>3555.7969681625832</v>
      </c>
    </row>
    <row r="6115" spans="1:31" x14ac:dyDescent="0.25">
      <c r="A6115">
        <v>2393747</v>
      </c>
      <c r="B6115">
        <v>1</v>
      </c>
      <c r="C6115" t="s">
        <v>80</v>
      </c>
      <c r="D6115" t="s">
        <v>104</v>
      </c>
      <c r="E6115" t="s">
        <v>181</v>
      </c>
      <c r="F6115" t="s">
        <v>2121</v>
      </c>
      <c r="G6115" t="s">
        <v>224</v>
      </c>
      <c r="H6115" t="s">
        <v>135</v>
      </c>
      <c r="I6115" t="s">
        <v>136</v>
      </c>
      <c r="J6115" t="s">
        <v>137</v>
      </c>
      <c r="K6115" t="s">
        <v>163</v>
      </c>
      <c r="L6115" t="s">
        <v>17538</v>
      </c>
      <c r="M6115" t="s">
        <v>17539</v>
      </c>
      <c r="N6115">
        <v>1.3730555550000001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1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11.264909895605085</v>
      </c>
      <c r="AC6115">
        <v>0</v>
      </c>
      <c r="AD6115">
        <v>0</v>
      </c>
      <c r="AE6115">
        <v>11.264909895605085</v>
      </c>
    </row>
    <row r="6116" spans="1:31" x14ac:dyDescent="0.25">
      <c r="A6116">
        <v>2393753</v>
      </c>
      <c r="B6116">
        <v>1</v>
      </c>
      <c r="C6116" t="s">
        <v>81</v>
      </c>
      <c r="D6116" t="s">
        <v>117</v>
      </c>
      <c r="E6116" t="s">
        <v>141</v>
      </c>
      <c r="F6116" t="s">
        <v>2085</v>
      </c>
      <c r="G6116" t="s">
        <v>147</v>
      </c>
      <c r="H6116" t="s">
        <v>143</v>
      </c>
      <c r="I6116" t="s">
        <v>136</v>
      </c>
      <c r="J6116" t="s">
        <v>137</v>
      </c>
      <c r="K6116" t="s">
        <v>138</v>
      </c>
      <c r="L6116" t="s">
        <v>17540</v>
      </c>
      <c r="M6116" t="s">
        <v>17541</v>
      </c>
      <c r="N6116">
        <v>1.964722222</v>
      </c>
      <c r="O6116">
        <v>0</v>
      </c>
      <c r="P6116">
        <v>83</v>
      </c>
      <c r="Q6116">
        <v>0</v>
      </c>
      <c r="R6116">
        <v>50</v>
      </c>
      <c r="S6116">
        <v>1</v>
      </c>
      <c r="T6116">
        <v>13</v>
      </c>
      <c r="U6116">
        <v>0</v>
      </c>
      <c r="V6116">
        <v>0</v>
      </c>
      <c r="W6116">
        <v>0</v>
      </c>
      <c r="X6116">
        <v>23.994938154575138</v>
      </c>
      <c r="Y6116">
        <v>0</v>
      </c>
      <c r="Z6116">
        <v>26.738046064732554</v>
      </c>
      <c r="AA6116">
        <v>6.2936687827714213</v>
      </c>
      <c r="AB6116">
        <v>38.755132267677475</v>
      </c>
      <c r="AC6116">
        <v>0</v>
      </c>
      <c r="AD6116">
        <v>0</v>
      </c>
      <c r="AE6116">
        <v>95.781785269756597</v>
      </c>
    </row>
    <row r="6117" spans="1:31" x14ac:dyDescent="0.25">
      <c r="A6117">
        <v>2393754</v>
      </c>
      <c r="B6117">
        <v>1</v>
      </c>
      <c r="C6117" t="s">
        <v>80</v>
      </c>
      <c r="D6117" t="s">
        <v>84</v>
      </c>
      <c r="E6117" t="s">
        <v>141</v>
      </c>
      <c r="F6117" t="s">
        <v>17542</v>
      </c>
      <c r="G6117" t="s">
        <v>254</v>
      </c>
      <c r="H6117" t="s">
        <v>143</v>
      </c>
      <c r="I6117" t="s">
        <v>136</v>
      </c>
      <c r="J6117" t="s">
        <v>137</v>
      </c>
      <c r="K6117" t="s">
        <v>163</v>
      </c>
      <c r="L6117" t="s">
        <v>17543</v>
      </c>
      <c r="M6117" t="s">
        <v>17544</v>
      </c>
      <c r="N6117">
        <v>1.0349999999999999</v>
      </c>
      <c r="O6117">
        <v>13</v>
      </c>
      <c r="P6117">
        <v>1183</v>
      </c>
      <c r="Q6117">
        <v>3</v>
      </c>
      <c r="R6117">
        <v>240</v>
      </c>
      <c r="S6117">
        <v>11</v>
      </c>
      <c r="T6117">
        <v>143</v>
      </c>
      <c r="U6117">
        <v>0</v>
      </c>
      <c r="V6117">
        <v>0</v>
      </c>
      <c r="W6117">
        <v>5.6757516041069982</v>
      </c>
      <c r="X6117">
        <v>249.27337097713183</v>
      </c>
      <c r="Y6117">
        <v>37.456876688765135</v>
      </c>
      <c r="Z6117">
        <v>164.18065249219876</v>
      </c>
      <c r="AA6117">
        <v>16.249536855112492</v>
      </c>
      <c r="AB6117">
        <v>116.59831015829866</v>
      </c>
      <c r="AC6117">
        <v>0</v>
      </c>
      <c r="AD6117">
        <v>0</v>
      </c>
      <c r="AE6117">
        <v>589.43449877561386</v>
      </c>
    </row>
    <row r="6118" spans="1:31" x14ac:dyDescent="0.25">
      <c r="A6118">
        <v>2393755</v>
      </c>
      <c r="B6118">
        <v>1</v>
      </c>
      <c r="C6118" t="s">
        <v>80</v>
      </c>
      <c r="D6118" t="s">
        <v>96</v>
      </c>
      <c r="E6118" t="s">
        <v>181</v>
      </c>
      <c r="F6118" t="s">
        <v>17545</v>
      </c>
      <c r="G6118" t="s">
        <v>235</v>
      </c>
      <c r="H6118" t="s">
        <v>135</v>
      </c>
      <c r="I6118" t="s">
        <v>136</v>
      </c>
      <c r="J6118" t="s">
        <v>3</v>
      </c>
      <c r="K6118" t="s">
        <v>163</v>
      </c>
      <c r="L6118" t="s">
        <v>17546</v>
      </c>
      <c r="M6118" t="s">
        <v>17547</v>
      </c>
      <c r="N6118">
        <v>5.5452777769999999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0.10074188736204304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0.10074188736204304</v>
      </c>
    </row>
    <row r="6119" spans="1:31" x14ac:dyDescent="0.25">
      <c r="A6119">
        <v>2393758</v>
      </c>
      <c r="B6119">
        <v>1</v>
      </c>
      <c r="C6119" t="s">
        <v>80</v>
      </c>
      <c r="D6119" t="s">
        <v>87</v>
      </c>
      <c r="E6119" t="s">
        <v>181</v>
      </c>
      <c r="F6119" t="s">
        <v>17548</v>
      </c>
      <c r="G6119" t="s">
        <v>224</v>
      </c>
      <c r="H6119" t="s">
        <v>135</v>
      </c>
      <c r="I6119" t="s">
        <v>136</v>
      </c>
      <c r="J6119" t="s">
        <v>137</v>
      </c>
      <c r="K6119" t="s">
        <v>163</v>
      </c>
      <c r="L6119" t="s">
        <v>17549</v>
      </c>
      <c r="M6119" t="s">
        <v>17550</v>
      </c>
      <c r="N6119">
        <v>1.831388888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12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6.9606431999170271</v>
      </c>
      <c r="AC6119">
        <v>0</v>
      </c>
      <c r="AD6119">
        <v>0</v>
      </c>
      <c r="AE6119">
        <v>6.9606431999170271</v>
      </c>
    </row>
    <row r="6120" spans="1:31" x14ac:dyDescent="0.25">
      <c r="A6120">
        <v>2393759</v>
      </c>
      <c r="B6120">
        <v>1</v>
      </c>
      <c r="C6120" t="s">
        <v>80</v>
      </c>
      <c r="D6120" t="s">
        <v>97</v>
      </c>
      <c r="E6120" t="s">
        <v>153</v>
      </c>
      <c r="F6120" t="s">
        <v>17551</v>
      </c>
      <c r="G6120" t="s">
        <v>134</v>
      </c>
      <c r="H6120" t="s">
        <v>143</v>
      </c>
      <c r="I6120" t="s">
        <v>136</v>
      </c>
      <c r="J6120" t="s">
        <v>137</v>
      </c>
      <c r="K6120" t="s">
        <v>138</v>
      </c>
      <c r="L6120" t="s">
        <v>17552</v>
      </c>
      <c r="M6120" t="s">
        <v>17553</v>
      </c>
      <c r="N6120">
        <v>0.54166666600000002</v>
      </c>
      <c r="O6120">
        <v>2</v>
      </c>
      <c r="P6120">
        <v>4618</v>
      </c>
      <c r="Q6120">
        <v>0</v>
      </c>
      <c r="R6120">
        <v>58</v>
      </c>
      <c r="S6120">
        <v>5</v>
      </c>
      <c r="T6120">
        <v>511</v>
      </c>
      <c r="U6120">
        <v>0</v>
      </c>
      <c r="V6120">
        <v>0</v>
      </c>
      <c r="W6120">
        <v>19.346219856090745</v>
      </c>
      <c r="X6120">
        <v>651.06909829138249</v>
      </c>
      <c r="Y6120">
        <v>0</v>
      </c>
      <c r="Z6120">
        <v>13.011057187269961</v>
      </c>
      <c r="AA6120">
        <v>66.887430554465027</v>
      </c>
      <c r="AB6120">
        <v>364.92843378617738</v>
      </c>
      <c r="AC6120">
        <v>0</v>
      </c>
      <c r="AD6120">
        <v>0</v>
      </c>
      <c r="AE6120">
        <v>1115.2422396753857</v>
      </c>
    </row>
    <row r="6121" spans="1:31" x14ac:dyDescent="0.25">
      <c r="A6121">
        <v>2393761</v>
      </c>
      <c r="B6121">
        <v>1</v>
      </c>
      <c r="C6121" t="s">
        <v>80</v>
      </c>
      <c r="D6121" t="s">
        <v>97</v>
      </c>
      <c r="E6121" t="s">
        <v>153</v>
      </c>
      <c r="F6121" t="s">
        <v>17554</v>
      </c>
      <c r="G6121" t="s">
        <v>134</v>
      </c>
      <c r="H6121" t="s">
        <v>143</v>
      </c>
      <c r="I6121" t="s">
        <v>136</v>
      </c>
      <c r="J6121" t="s">
        <v>137</v>
      </c>
      <c r="K6121" t="s">
        <v>138</v>
      </c>
      <c r="L6121" t="s">
        <v>17555</v>
      </c>
      <c r="M6121" t="s">
        <v>17553</v>
      </c>
      <c r="N6121">
        <v>0.59361111099999997</v>
      </c>
      <c r="O6121">
        <v>9</v>
      </c>
      <c r="P6121">
        <v>2080</v>
      </c>
      <c r="Q6121">
        <v>0</v>
      </c>
      <c r="R6121">
        <v>27</v>
      </c>
      <c r="S6121">
        <v>5</v>
      </c>
      <c r="T6121">
        <v>203</v>
      </c>
      <c r="U6121">
        <v>0</v>
      </c>
      <c r="V6121">
        <v>1</v>
      </c>
      <c r="W6121">
        <v>124.69456788891088</v>
      </c>
      <c r="X6121">
        <v>404.15599812059787</v>
      </c>
      <c r="Y6121">
        <v>0</v>
      </c>
      <c r="Z6121">
        <v>8.8615632494019074</v>
      </c>
      <c r="AA6121">
        <v>18.302365949807768</v>
      </c>
      <c r="AB6121">
        <v>119.02756189361924</v>
      </c>
      <c r="AC6121">
        <v>0</v>
      </c>
      <c r="AD6121">
        <v>4.1650612546979255</v>
      </c>
      <c r="AE6121">
        <v>679.20711835703548</v>
      </c>
    </row>
    <row r="6122" spans="1:31" x14ac:dyDescent="0.25">
      <c r="A6122">
        <v>2393765</v>
      </c>
      <c r="B6122">
        <v>1</v>
      </c>
      <c r="C6122" t="s">
        <v>80</v>
      </c>
      <c r="D6122" t="s">
        <v>87</v>
      </c>
      <c r="E6122" t="s">
        <v>153</v>
      </c>
      <c r="F6122" t="s">
        <v>17556</v>
      </c>
      <c r="G6122" t="s">
        <v>134</v>
      </c>
      <c r="H6122" t="s">
        <v>143</v>
      </c>
      <c r="I6122" t="s">
        <v>136</v>
      </c>
      <c r="J6122" t="s">
        <v>137</v>
      </c>
      <c r="K6122" t="s">
        <v>138</v>
      </c>
      <c r="L6122" t="s">
        <v>17557</v>
      </c>
      <c r="M6122" t="s">
        <v>17558</v>
      </c>
      <c r="N6122">
        <v>5.8324999999999996</v>
      </c>
      <c r="O6122">
        <v>0</v>
      </c>
      <c r="P6122">
        <v>3118</v>
      </c>
      <c r="Q6122">
        <v>0</v>
      </c>
      <c r="R6122">
        <v>0</v>
      </c>
      <c r="S6122">
        <v>2</v>
      </c>
      <c r="T6122">
        <v>108</v>
      </c>
      <c r="U6122">
        <v>0</v>
      </c>
      <c r="V6122">
        <v>2</v>
      </c>
      <c r="W6122">
        <v>0</v>
      </c>
      <c r="X6122">
        <v>4243.2757654520565</v>
      </c>
      <c r="Y6122">
        <v>0</v>
      </c>
      <c r="Z6122">
        <v>0</v>
      </c>
      <c r="AA6122">
        <v>109.55363930544721</v>
      </c>
      <c r="AB6122">
        <v>1676.489665097994</v>
      </c>
      <c r="AC6122">
        <v>0</v>
      </c>
      <c r="AD6122">
        <v>2543.787815977224</v>
      </c>
      <c r="AE6122">
        <v>8573.1068858327217</v>
      </c>
    </row>
    <row r="6123" spans="1:31" x14ac:dyDescent="0.25">
      <c r="A6123">
        <v>2393767</v>
      </c>
      <c r="B6123">
        <v>1</v>
      </c>
      <c r="C6123" t="s">
        <v>80</v>
      </c>
      <c r="D6123" t="s">
        <v>96</v>
      </c>
      <c r="E6123" t="s">
        <v>157</v>
      </c>
      <c r="F6123" t="s">
        <v>17559</v>
      </c>
      <c r="G6123" t="s">
        <v>297</v>
      </c>
      <c r="H6123" t="s">
        <v>135</v>
      </c>
      <c r="I6123" t="s">
        <v>136</v>
      </c>
      <c r="J6123" t="s">
        <v>137</v>
      </c>
      <c r="K6123" t="s">
        <v>163</v>
      </c>
      <c r="L6123" t="s">
        <v>17560</v>
      </c>
      <c r="M6123" t="s">
        <v>17561</v>
      </c>
      <c r="N6123">
        <v>1.321388888</v>
      </c>
      <c r="O6123">
        <v>0</v>
      </c>
      <c r="P6123">
        <v>9</v>
      </c>
      <c r="Q6123">
        <v>0</v>
      </c>
      <c r="R6123">
        <v>0</v>
      </c>
      <c r="S6123">
        <v>0</v>
      </c>
      <c r="T6123">
        <v>3</v>
      </c>
      <c r="U6123">
        <v>0</v>
      </c>
      <c r="V6123">
        <v>0</v>
      </c>
      <c r="W6123">
        <v>0</v>
      </c>
      <c r="X6123">
        <v>2.5811358475975581</v>
      </c>
      <c r="Y6123">
        <v>0</v>
      </c>
      <c r="Z6123">
        <v>0</v>
      </c>
      <c r="AA6123">
        <v>0</v>
      </c>
      <c r="AB6123">
        <v>7.8559379443559925</v>
      </c>
      <c r="AC6123">
        <v>0</v>
      </c>
      <c r="AD6123">
        <v>0</v>
      </c>
      <c r="AE6123">
        <v>10.437073791953551</v>
      </c>
    </row>
    <row r="6124" spans="1:31" x14ac:dyDescent="0.25">
      <c r="A6124">
        <v>2393771</v>
      </c>
      <c r="B6124">
        <v>1</v>
      </c>
      <c r="C6124" t="s">
        <v>80</v>
      </c>
      <c r="D6124" t="s">
        <v>105</v>
      </c>
      <c r="E6124" t="s">
        <v>181</v>
      </c>
      <c r="F6124" t="s">
        <v>17562</v>
      </c>
      <c r="G6124" t="s">
        <v>224</v>
      </c>
      <c r="H6124" t="s">
        <v>135</v>
      </c>
      <c r="I6124" t="s">
        <v>136</v>
      </c>
      <c r="J6124" t="s">
        <v>137</v>
      </c>
      <c r="K6124" t="s">
        <v>163</v>
      </c>
      <c r="L6124" t="s">
        <v>17563</v>
      </c>
      <c r="M6124" t="s">
        <v>17564</v>
      </c>
      <c r="N6124">
        <v>1.0069444439999999</v>
      </c>
      <c r="O6124">
        <v>0</v>
      </c>
      <c r="P6124">
        <v>33</v>
      </c>
      <c r="Q6124">
        <v>0</v>
      </c>
      <c r="R6124">
        <v>0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6.5833762411999972</v>
      </c>
      <c r="Y6124">
        <v>0</v>
      </c>
      <c r="Z6124">
        <v>0</v>
      </c>
      <c r="AA6124">
        <v>0</v>
      </c>
      <c r="AB6124">
        <v>1.7078582519895831</v>
      </c>
      <c r="AC6124">
        <v>0</v>
      </c>
      <c r="AD6124">
        <v>0</v>
      </c>
      <c r="AE6124">
        <v>8.2912344931895809</v>
      </c>
    </row>
    <row r="6125" spans="1:31" x14ac:dyDescent="0.25">
      <c r="A6125">
        <v>2393774</v>
      </c>
      <c r="B6125">
        <v>1</v>
      </c>
      <c r="C6125" t="s">
        <v>80</v>
      </c>
      <c r="D6125" t="s">
        <v>94</v>
      </c>
      <c r="E6125" t="s">
        <v>157</v>
      </c>
      <c r="F6125" t="s">
        <v>15164</v>
      </c>
      <c r="G6125" t="s">
        <v>254</v>
      </c>
      <c r="H6125" t="s">
        <v>135</v>
      </c>
      <c r="I6125" t="s">
        <v>136</v>
      </c>
      <c r="J6125" t="s">
        <v>137</v>
      </c>
      <c r="K6125" t="s">
        <v>163</v>
      </c>
      <c r="L6125" t="s">
        <v>17565</v>
      </c>
      <c r="M6125" t="s">
        <v>17566</v>
      </c>
      <c r="N6125">
        <v>1.3730555550000001</v>
      </c>
      <c r="O6125">
        <v>0</v>
      </c>
      <c r="P6125">
        <v>164</v>
      </c>
      <c r="Q6125">
        <v>0</v>
      </c>
      <c r="R6125">
        <v>0</v>
      </c>
      <c r="S6125">
        <v>0</v>
      </c>
      <c r="T6125">
        <v>12</v>
      </c>
      <c r="U6125">
        <v>0</v>
      </c>
      <c r="V6125">
        <v>0</v>
      </c>
      <c r="W6125">
        <v>0</v>
      </c>
      <c r="X6125">
        <v>40.106423413838336</v>
      </c>
      <c r="Y6125">
        <v>0</v>
      </c>
      <c r="Z6125">
        <v>0</v>
      </c>
      <c r="AA6125">
        <v>0</v>
      </c>
      <c r="AB6125">
        <v>22.353007529411393</v>
      </c>
      <c r="AC6125">
        <v>0</v>
      </c>
      <c r="AD6125">
        <v>0</v>
      </c>
      <c r="AE6125">
        <v>62.459430943249728</v>
      </c>
    </row>
    <row r="6126" spans="1:31" x14ac:dyDescent="0.25">
      <c r="A6126">
        <v>2393785</v>
      </c>
      <c r="B6126">
        <v>1</v>
      </c>
      <c r="C6126" t="s">
        <v>81</v>
      </c>
      <c r="D6126" t="s">
        <v>127</v>
      </c>
      <c r="E6126" t="s">
        <v>141</v>
      </c>
      <c r="F6126" t="s">
        <v>17567</v>
      </c>
      <c r="G6126" t="s">
        <v>206</v>
      </c>
      <c r="H6126" t="s">
        <v>143</v>
      </c>
      <c r="I6126" t="s">
        <v>136</v>
      </c>
      <c r="J6126" t="s">
        <v>137</v>
      </c>
      <c r="K6126" t="s">
        <v>163</v>
      </c>
      <c r="L6126" t="s">
        <v>17568</v>
      </c>
      <c r="M6126" t="s">
        <v>17569</v>
      </c>
      <c r="N6126">
        <v>3.8275000000000001</v>
      </c>
      <c r="O6126">
        <v>0</v>
      </c>
      <c r="P6126">
        <v>161</v>
      </c>
      <c r="Q6126">
        <v>0</v>
      </c>
      <c r="R6126">
        <v>0</v>
      </c>
      <c r="S6126">
        <v>0</v>
      </c>
      <c r="T6126">
        <v>7</v>
      </c>
      <c r="U6126">
        <v>0</v>
      </c>
      <c r="V6126">
        <v>0</v>
      </c>
      <c r="W6126">
        <v>0</v>
      </c>
      <c r="X6126">
        <v>55.340732067222199</v>
      </c>
      <c r="Y6126">
        <v>0</v>
      </c>
      <c r="Z6126">
        <v>0</v>
      </c>
      <c r="AA6126">
        <v>0</v>
      </c>
      <c r="AB6126">
        <v>14.321868760590664</v>
      </c>
      <c r="AC6126">
        <v>0</v>
      </c>
      <c r="AD6126">
        <v>0</v>
      </c>
      <c r="AE6126">
        <v>69.662600827812867</v>
      </c>
    </row>
    <row r="6127" spans="1:31" x14ac:dyDescent="0.25">
      <c r="A6127">
        <v>2393786</v>
      </c>
      <c r="B6127">
        <v>1</v>
      </c>
      <c r="C6127" t="s">
        <v>80</v>
      </c>
      <c r="D6127" t="s">
        <v>91</v>
      </c>
      <c r="E6127" t="s">
        <v>153</v>
      </c>
      <c r="F6127" t="s">
        <v>17445</v>
      </c>
      <c r="G6127" t="s">
        <v>162</v>
      </c>
      <c r="H6127" t="s">
        <v>143</v>
      </c>
      <c r="I6127" t="s">
        <v>136</v>
      </c>
      <c r="J6127" t="s">
        <v>137</v>
      </c>
      <c r="K6127" t="s">
        <v>163</v>
      </c>
      <c r="L6127" t="s">
        <v>17570</v>
      </c>
      <c r="M6127" t="s">
        <v>17571</v>
      </c>
      <c r="N6127">
        <v>1.076944444</v>
      </c>
      <c r="O6127">
        <v>2</v>
      </c>
      <c r="P6127">
        <v>0</v>
      </c>
      <c r="Q6127">
        <v>51</v>
      </c>
      <c r="R6127">
        <v>17</v>
      </c>
      <c r="S6127">
        <v>33</v>
      </c>
      <c r="T6127">
        <v>10</v>
      </c>
      <c r="U6127">
        <v>2</v>
      </c>
      <c r="V6127">
        <v>0</v>
      </c>
      <c r="W6127">
        <v>0.69920955504384119</v>
      </c>
      <c r="X6127">
        <v>0</v>
      </c>
      <c r="Y6127">
        <v>228.73327875105164</v>
      </c>
      <c r="Z6127">
        <v>12.533025197514082</v>
      </c>
      <c r="AA6127">
        <v>318.90730017569899</v>
      </c>
      <c r="AB6127">
        <v>9.1410994952128029</v>
      </c>
      <c r="AC6127">
        <v>37.350624630205985</v>
      </c>
      <c r="AD6127">
        <v>0</v>
      </c>
      <c r="AE6127">
        <v>607.36453780472732</v>
      </c>
    </row>
    <row r="6128" spans="1:31" x14ac:dyDescent="0.25">
      <c r="A6128">
        <v>2393787</v>
      </c>
      <c r="B6128">
        <v>1</v>
      </c>
      <c r="C6128" t="s">
        <v>81</v>
      </c>
      <c r="D6128" t="s">
        <v>122</v>
      </c>
      <c r="E6128" t="s">
        <v>141</v>
      </c>
      <c r="F6128" t="s">
        <v>6191</v>
      </c>
      <c r="G6128" t="s">
        <v>206</v>
      </c>
      <c r="H6128" t="s">
        <v>143</v>
      </c>
      <c r="I6128" t="s">
        <v>136</v>
      </c>
      <c r="J6128" t="s">
        <v>137</v>
      </c>
      <c r="K6128" t="s">
        <v>163</v>
      </c>
      <c r="L6128" t="s">
        <v>17572</v>
      </c>
      <c r="M6128" t="s">
        <v>17573</v>
      </c>
      <c r="N6128">
        <v>3.3341666659999998</v>
      </c>
      <c r="O6128">
        <v>1</v>
      </c>
      <c r="P6128">
        <v>293</v>
      </c>
      <c r="Q6128">
        <v>0</v>
      </c>
      <c r="R6128">
        <v>1</v>
      </c>
      <c r="S6128">
        <v>1</v>
      </c>
      <c r="T6128">
        <v>16</v>
      </c>
      <c r="U6128">
        <v>0</v>
      </c>
      <c r="V6128">
        <v>0</v>
      </c>
      <c r="W6128">
        <v>0.6701480414728499</v>
      </c>
      <c r="X6128">
        <v>129.89591627642471</v>
      </c>
      <c r="Y6128">
        <v>0</v>
      </c>
      <c r="Z6128">
        <v>1.431017251296E-2</v>
      </c>
      <c r="AA6128">
        <v>5.2926439447436051</v>
      </c>
      <c r="AB6128">
        <v>31.712544812047007</v>
      </c>
      <c r="AC6128">
        <v>0</v>
      </c>
      <c r="AD6128">
        <v>0</v>
      </c>
      <c r="AE6128">
        <v>167.58556324720115</v>
      </c>
    </row>
    <row r="6129" spans="1:31" x14ac:dyDescent="0.25">
      <c r="A6129">
        <v>2393788</v>
      </c>
      <c r="B6129">
        <v>1</v>
      </c>
      <c r="C6129" t="s">
        <v>80</v>
      </c>
      <c r="D6129" t="s">
        <v>94</v>
      </c>
      <c r="E6129" t="s">
        <v>181</v>
      </c>
      <c r="F6129" t="s">
        <v>17574</v>
      </c>
      <c r="G6129" t="s">
        <v>235</v>
      </c>
      <c r="H6129" t="s">
        <v>135</v>
      </c>
      <c r="I6129" t="s">
        <v>136</v>
      </c>
      <c r="J6129" t="s">
        <v>137</v>
      </c>
      <c r="K6129" t="s">
        <v>163</v>
      </c>
      <c r="L6129" t="s">
        <v>17575</v>
      </c>
      <c r="M6129" t="s">
        <v>17576</v>
      </c>
      <c r="N6129">
        <v>1.4302777769999999</v>
      </c>
      <c r="O6129">
        <v>0</v>
      </c>
      <c r="P6129">
        <v>5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0.40778744393710731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0.40778744393710731</v>
      </c>
    </row>
    <row r="6130" spans="1:31" x14ac:dyDescent="0.25">
      <c r="A6130">
        <v>2393791</v>
      </c>
      <c r="B6130">
        <v>1</v>
      </c>
      <c r="C6130" t="s">
        <v>80</v>
      </c>
      <c r="D6130" t="s">
        <v>96</v>
      </c>
      <c r="E6130" t="s">
        <v>153</v>
      </c>
      <c r="F6130" t="s">
        <v>17577</v>
      </c>
      <c r="G6130" t="s">
        <v>134</v>
      </c>
      <c r="H6130" t="s">
        <v>143</v>
      </c>
      <c r="I6130" t="s">
        <v>136</v>
      </c>
      <c r="J6130" t="s">
        <v>137</v>
      </c>
      <c r="K6130" t="s">
        <v>138</v>
      </c>
      <c r="L6130" t="s">
        <v>17578</v>
      </c>
      <c r="M6130" t="s">
        <v>17579</v>
      </c>
      <c r="N6130">
        <v>1.73</v>
      </c>
      <c r="O6130">
        <v>0</v>
      </c>
      <c r="P6130">
        <v>489</v>
      </c>
      <c r="Q6130">
        <v>0</v>
      </c>
      <c r="R6130">
        <v>1</v>
      </c>
      <c r="S6130">
        <v>0</v>
      </c>
      <c r="T6130">
        <v>30</v>
      </c>
      <c r="U6130">
        <v>0</v>
      </c>
      <c r="V6130">
        <v>0</v>
      </c>
      <c r="W6130">
        <v>0</v>
      </c>
      <c r="X6130">
        <v>207.19822315517715</v>
      </c>
      <c r="Y6130">
        <v>0</v>
      </c>
      <c r="Z6130">
        <v>0</v>
      </c>
      <c r="AA6130">
        <v>0</v>
      </c>
      <c r="AB6130">
        <v>86.049520359653371</v>
      </c>
      <c r="AC6130">
        <v>0</v>
      </c>
      <c r="AD6130">
        <v>0</v>
      </c>
      <c r="AE6130">
        <v>293.24774351483052</v>
      </c>
    </row>
    <row r="6131" spans="1:31" x14ac:dyDescent="0.25">
      <c r="A6131">
        <v>2393792</v>
      </c>
      <c r="B6131">
        <v>1</v>
      </c>
      <c r="C6131" t="s">
        <v>80</v>
      </c>
      <c r="D6131" t="s">
        <v>92</v>
      </c>
      <c r="E6131" t="s">
        <v>279</v>
      </c>
      <c r="F6131" t="s">
        <v>17580</v>
      </c>
      <c r="G6131" t="s">
        <v>162</v>
      </c>
      <c r="H6131" t="s">
        <v>143</v>
      </c>
      <c r="I6131" t="s">
        <v>136</v>
      </c>
      <c r="J6131" t="s">
        <v>137</v>
      </c>
      <c r="K6131" t="s">
        <v>163</v>
      </c>
      <c r="L6131" t="s">
        <v>17581</v>
      </c>
      <c r="M6131" t="s">
        <v>17582</v>
      </c>
      <c r="N6131">
        <v>1.770277777</v>
      </c>
      <c r="O6131">
        <v>8</v>
      </c>
      <c r="P6131">
        <v>1345</v>
      </c>
      <c r="Q6131">
        <v>1</v>
      </c>
      <c r="R6131">
        <v>0</v>
      </c>
      <c r="S6131">
        <v>6</v>
      </c>
      <c r="T6131">
        <v>12</v>
      </c>
      <c r="U6131">
        <v>0</v>
      </c>
      <c r="V6131">
        <v>0</v>
      </c>
      <c r="W6131">
        <v>141.62058063153495</v>
      </c>
      <c r="X6131">
        <v>420.53384081651546</v>
      </c>
      <c r="Y6131">
        <v>10.139011886592552</v>
      </c>
      <c r="Z6131">
        <v>0</v>
      </c>
      <c r="AA6131">
        <v>71.422196284625898</v>
      </c>
      <c r="AB6131">
        <v>29.490151527488649</v>
      </c>
      <c r="AC6131">
        <v>0</v>
      </c>
      <c r="AD6131">
        <v>0</v>
      </c>
      <c r="AE6131">
        <v>673.20578114675754</v>
      </c>
    </row>
    <row r="6132" spans="1:31" x14ac:dyDescent="0.25">
      <c r="A6132">
        <v>2393793</v>
      </c>
      <c r="B6132">
        <v>1</v>
      </c>
      <c r="C6132" t="s">
        <v>81</v>
      </c>
      <c r="D6132" t="s">
        <v>118</v>
      </c>
      <c r="E6132" t="s">
        <v>325</v>
      </c>
      <c r="F6132" t="s">
        <v>467</v>
      </c>
      <c r="G6132" t="s">
        <v>162</v>
      </c>
      <c r="H6132" t="s">
        <v>143</v>
      </c>
      <c r="I6132" t="s">
        <v>136</v>
      </c>
      <c r="J6132" t="s">
        <v>137</v>
      </c>
      <c r="K6132" t="s">
        <v>163</v>
      </c>
      <c r="L6132" t="s">
        <v>17583</v>
      </c>
      <c r="M6132" t="s">
        <v>17584</v>
      </c>
      <c r="N6132">
        <v>0.248888888</v>
      </c>
      <c r="O6132">
        <v>7</v>
      </c>
      <c r="P6132">
        <v>1118</v>
      </c>
      <c r="Q6132">
        <v>195</v>
      </c>
      <c r="R6132">
        <v>80</v>
      </c>
      <c r="S6132">
        <v>43</v>
      </c>
      <c r="T6132">
        <v>99</v>
      </c>
      <c r="U6132">
        <v>0</v>
      </c>
      <c r="V6132">
        <v>0</v>
      </c>
      <c r="W6132">
        <v>0.53667556323558341</v>
      </c>
      <c r="X6132">
        <v>43.143099732128533</v>
      </c>
      <c r="Y6132">
        <v>150.8765684397745</v>
      </c>
      <c r="Z6132">
        <v>11.521482817208302</v>
      </c>
      <c r="AA6132">
        <v>45.053813336805277</v>
      </c>
      <c r="AB6132">
        <v>21.480531001695837</v>
      </c>
      <c r="AC6132">
        <v>0</v>
      </c>
      <c r="AD6132">
        <v>0</v>
      </c>
      <c r="AE6132">
        <v>272.61217089084806</v>
      </c>
    </row>
    <row r="6133" spans="1:31" x14ac:dyDescent="0.25">
      <c r="A6133">
        <v>2393797</v>
      </c>
      <c r="B6133">
        <v>1</v>
      </c>
      <c r="C6133" t="s">
        <v>80</v>
      </c>
      <c r="D6133" t="s">
        <v>86</v>
      </c>
      <c r="E6133" t="s">
        <v>157</v>
      </c>
      <c r="F6133" t="s">
        <v>17585</v>
      </c>
      <c r="G6133" t="s">
        <v>235</v>
      </c>
      <c r="H6133" t="s">
        <v>135</v>
      </c>
      <c r="I6133" t="s">
        <v>136</v>
      </c>
      <c r="J6133" t="s">
        <v>137</v>
      </c>
      <c r="K6133" t="s">
        <v>163</v>
      </c>
      <c r="L6133" t="s">
        <v>17586</v>
      </c>
      <c r="M6133" t="s">
        <v>17587</v>
      </c>
      <c r="N6133">
        <v>4.1752777769999998</v>
      </c>
      <c r="O6133">
        <v>0</v>
      </c>
      <c r="P6133">
        <v>133</v>
      </c>
      <c r="Q6133">
        <v>0</v>
      </c>
      <c r="R6133">
        <v>0</v>
      </c>
      <c r="S6133">
        <v>0</v>
      </c>
      <c r="T6133">
        <v>21</v>
      </c>
      <c r="U6133">
        <v>0</v>
      </c>
      <c r="V6133">
        <v>0</v>
      </c>
      <c r="W6133">
        <v>0</v>
      </c>
      <c r="X6133">
        <v>94.693925900733461</v>
      </c>
      <c r="Y6133">
        <v>0</v>
      </c>
      <c r="Z6133">
        <v>0</v>
      </c>
      <c r="AA6133">
        <v>0</v>
      </c>
      <c r="AB6133">
        <v>65.036984158483122</v>
      </c>
      <c r="AC6133">
        <v>0</v>
      </c>
      <c r="AD6133">
        <v>0</v>
      </c>
      <c r="AE6133">
        <v>159.73091005921657</v>
      </c>
    </row>
    <row r="6134" spans="1:31" x14ac:dyDescent="0.25">
      <c r="A6134">
        <v>2393799</v>
      </c>
      <c r="B6134">
        <v>1</v>
      </c>
      <c r="C6134" t="s">
        <v>80</v>
      </c>
      <c r="D6134" t="s">
        <v>106</v>
      </c>
      <c r="E6134" t="s">
        <v>153</v>
      </c>
      <c r="F6134" t="s">
        <v>17588</v>
      </c>
      <c r="G6134" t="s">
        <v>134</v>
      </c>
      <c r="H6134" t="s">
        <v>143</v>
      </c>
      <c r="I6134" t="s">
        <v>136</v>
      </c>
      <c r="J6134" t="s">
        <v>137</v>
      </c>
      <c r="K6134" t="s">
        <v>138</v>
      </c>
      <c r="L6134" t="s">
        <v>17589</v>
      </c>
      <c r="M6134" t="s">
        <v>17590</v>
      </c>
      <c r="N6134">
        <v>1.764444444</v>
      </c>
      <c r="O6134">
        <v>2</v>
      </c>
      <c r="P6134">
        <v>45</v>
      </c>
      <c r="Q6134">
        <v>40</v>
      </c>
      <c r="R6134">
        <v>170</v>
      </c>
      <c r="S6134">
        <v>7</v>
      </c>
      <c r="T6134">
        <v>35</v>
      </c>
      <c r="U6134">
        <v>0</v>
      </c>
      <c r="V6134">
        <v>0</v>
      </c>
      <c r="W6134">
        <v>0.91021305108248307</v>
      </c>
      <c r="X6134">
        <v>49.874120028296872</v>
      </c>
      <c r="Y6134">
        <v>482.57706384701584</v>
      </c>
      <c r="Z6134">
        <v>727.15249752548846</v>
      </c>
      <c r="AA6134">
        <v>65.399113181348767</v>
      </c>
      <c r="AB6134">
        <v>129.41948326010981</v>
      </c>
      <c r="AC6134">
        <v>0</v>
      </c>
      <c r="AD6134">
        <v>0</v>
      </c>
      <c r="AE6134">
        <v>1455.3324908933423</v>
      </c>
    </row>
    <row r="6135" spans="1:31" x14ac:dyDescent="0.25">
      <c r="A6135">
        <v>2393803</v>
      </c>
      <c r="B6135">
        <v>1</v>
      </c>
      <c r="C6135" t="s">
        <v>80</v>
      </c>
      <c r="D6135" t="s">
        <v>96</v>
      </c>
      <c r="E6135" t="s">
        <v>181</v>
      </c>
      <c r="F6135" t="s">
        <v>17591</v>
      </c>
      <c r="G6135" t="s">
        <v>183</v>
      </c>
      <c r="H6135" t="s">
        <v>135</v>
      </c>
      <c r="I6135" t="s">
        <v>136</v>
      </c>
      <c r="J6135" t="s">
        <v>137</v>
      </c>
      <c r="K6135" t="s">
        <v>163</v>
      </c>
      <c r="L6135" t="s">
        <v>17592</v>
      </c>
      <c r="M6135" t="s">
        <v>17593</v>
      </c>
      <c r="N6135">
        <v>4.1341666659999996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1</v>
      </c>
      <c r="U6135">
        <v>0</v>
      </c>
      <c r="V6135">
        <v>0</v>
      </c>
      <c r="W6135">
        <v>0</v>
      </c>
      <c r="X6135">
        <v>6.0996536330822408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6.0996536330822408</v>
      </c>
    </row>
    <row r="6136" spans="1:31" x14ac:dyDescent="0.25">
      <c r="A6136">
        <v>2393831</v>
      </c>
      <c r="B6136">
        <v>1</v>
      </c>
      <c r="C6136" t="s">
        <v>81</v>
      </c>
      <c r="D6136" t="s">
        <v>119</v>
      </c>
      <c r="E6136" t="s">
        <v>141</v>
      </c>
      <c r="F6136" t="s">
        <v>1593</v>
      </c>
      <c r="G6136" t="s">
        <v>206</v>
      </c>
      <c r="H6136" t="s">
        <v>143</v>
      </c>
      <c r="I6136" t="s">
        <v>136</v>
      </c>
      <c r="J6136" t="s">
        <v>137</v>
      </c>
      <c r="K6136" t="s">
        <v>163</v>
      </c>
      <c r="L6136" t="s">
        <v>17594</v>
      </c>
      <c r="M6136" t="s">
        <v>17595</v>
      </c>
      <c r="N6136">
        <v>1.49</v>
      </c>
      <c r="O6136">
        <v>0</v>
      </c>
      <c r="P6136">
        <v>15</v>
      </c>
      <c r="Q6136">
        <v>3</v>
      </c>
      <c r="R6136">
        <v>11</v>
      </c>
      <c r="S6136">
        <v>0</v>
      </c>
      <c r="T6136">
        <v>1</v>
      </c>
      <c r="U6136">
        <v>0</v>
      </c>
      <c r="V6136">
        <v>0</v>
      </c>
      <c r="W6136">
        <v>0</v>
      </c>
      <c r="X6136">
        <v>2.3936645244575003</v>
      </c>
      <c r="Y6136">
        <v>9.8663657976338008</v>
      </c>
      <c r="Z6136">
        <v>90.629369465501213</v>
      </c>
      <c r="AA6136">
        <v>0</v>
      </c>
      <c r="AB6136">
        <v>2.5520408519589552</v>
      </c>
      <c r="AC6136">
        <v>0</v>
      </c>
      <c r="AD6136">
        <v>0</v>
      </c>
      <c r="AE6136">
        <v>105.44144063955146</v>
      </c>
    </row>
    <row r="6137" spans="1:31" x14ac:dyDescent="0.25">
      <c r="A6137">
        <v>2393849</v>
      </c>
      <c r="B6137">
        <v>1</v>
      </c>
      <c r="C6137" t="s">
        <v>81</v>
      </c>
      <c r="D6137" t="s">
        <v>112</v>
      </c>
      <c r="E6137" t="s">
        <v>181</v>
      </c>
      <c r="F6137" t="s">
        <v>17596</v>
      </c>
      <c r="G6137" t="s">
        <v>183</v>
      </c>
      <c r="H6137" t="s">
        <v>135</v>
      </c>
      <c r="I6137" t="s">
        <v>136</v>
      </c>
      <c r="J6137" t="s">
        <v>137</v>
      </c>
      <c r="K6137" t="s">
        <v>163</v>
      </c>
      <c r="L6137" t="s">
        <v>17597</v>
      </c>
      <c r="M6137" t="s">
        <v>17598</v>
      </c>
      <c r="N6137">
        <v>2.4952777770000001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1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6.947432946449722E-2</v>
      </c>
      <c r="AC6137">
        <v>0</v>
      </c>
      <c r="AD6137">
        <v>0</v>
      </c>
      <c r="AE6137">
        <v>6.947432946449722E-2</v>
      </c>
    </row>
    <row r="6138" spans="1:31" x14ac:dyDescent="0.25">
      <c r="A6138">
        <v>2393851</v>
      </c>
      <c r="B6138">
        <v>1</v>
      </c>
      <c r="C6138" t="s">
        <v>80</v>
      </c>
      <c r="D6138" t="s">
        <v>84</v>
      </c>
      <c r="E6138" t="s">
        <v>157</v>
      </c>
      <c r="F6138" t="s">
        <v>17599</v>
      </c>
      <c r="G6138" t="s">
        <v>272</v>
      </c>
      <c r="H6138" t="s">
        <v>135</v>
      </c>
      <c r="I6138" t="s">
        <v>136</v>
      </c>
      <c r="J6138" t="s">
        <v>137</v>
      </c>
      <c r="K6138" t="s">
        <v>163</v>
      </c>
      <c r="L6138" t="s">
        <v>17600</v>
      </c>
      <c r="M6138" t="s">
        <v>17601</v>
      </c>
      <c r="N6138">
        <v>3.3786111110000001</v>
      </c>
      <c r="O6138">
        <v>0</v>
      </c>
      <c r="P6138">
        <v>173</v>
      </c>
      <c r="Q6138">
        <v>0</v>
      </c>
      <c r="R6138">
        <v>0</v>
      </c>
      <c r="S6138">
        <v>0</v>
      </c>
      <c r="T6138">
        <v>5</v>
      </c>
      <c r="U6138">
        <v>0</v>
      </c>
      <c r="V6138">
        <v>0</v>
      </c>
      <c r="W6138">
        <v>0</v>
      </c>
      <c r="X6138">
        <v>113.6030717834776</v>
      </c>
      <c r="Y6138">
        <v>0</v>
      </c>
      <c r="Z6138">
        <v>0</v>
      </c>
      <c r="AA6138">
        <v>0</v>
      </c>
      <c r="AB6138">
        <v>29.722199100021449</v>
      </c>
      <c r="AC6138">
        <v>0</v>
      </c>
      <c r="AD6138">
        <v>0</v>
      </c>
      <c r="AE6138">
        <v>143.32527088349906</v>
      </c>
    </row>
    <row r="6139" spans="1:31" x14ac:dyDescent="0.25">
      <c r="A6139">
        <v>2393870</v>
      </c>
      <c r="B6139">
        <v>1</v>
      </c>
      <c r="C6139" t="s">
        <v>80</v>
      </c>
      <c r="D6139" t="s">
        <v>95</v>
      </c>
      <c r="E6139" t="s">
        <v>157</v>
      </c>
      <c r="F6139" t="s">
        <v>17602</v>
      </c>
      <c r="G6139" t="s">
        <v>254</v>
      </c>
      <c r="H6139" t="s">
        <v>135</v>
      </c>
      <c r="I6139" t="s">
        <v>136</v>
      </c>
      <c r="J6139" t="s">
        <v>137</v>
      </c>
      <c r="K6139" t="s">
        <v>163</v>
      </c>
      <c r="L6139" t="s">
        <v>17603</v>
      </c>
      <c r="M6139" t="s">
        <v>17604</v>
      </c>
      <c r="N6139">
        <v>1.0027777769999999</v>
      </c>
      <c r="O6139">
        <v>0</v>
      </c>
      <c r="P6139">
        <v>102</v>
      </c>
      <c r="Q6139">
        <v>0</v>
      </c>
      <c r="R6139">
        <v>0</v>
      </c>
      <c r="S6139">
        <v>0</v>
      </c>
      <c r="T6139">
        <v>21</v>
      </c>
      <c r="U6139">
        <v>0</v>
      </c>
      <c r="V6139">
        <v>0</v>
      </c>
      <c r="W6139">
        <v>0</v>
      </c>
      <c r="X6139">
        <v>20.109397295046932</v>
      </c>
      <c r="Y6139">
        <v>0</v>
      </c>
      <c r="Z6139">
        <v>0</v>
      </c>
      <c r="AA6139">
        <v>0</v>
      </c>
      <c r="AB6139">
        <v>33.975304095724489</v>
      </c>
      <c r="AC6139">
        <v>0</v>
      </c>
      <c r="AD6139">
        <v>0</v>
      </c>
      <c r="AE6139">
        <v>54.084701390771421</v>
      </c>
    </row>
    <row r="6140" spans="1:31" x14ac:dyDescent="0.25">
      <c r="A6140">
        <v>2393874</v>
      </c>
      <c r="B6140">
        <v>1</v>
      </c>
      <c r="C6140" t="s">
        <v>81</v>
      </c>
      <c r="D6140" t="s">
        <v>128</v>
      </c>
      <c r="E6140" t="s">
        <v>181</v>
      </c>
      <c r="F6140" t="s">
        <v>17605</v>
      </c>
      <c r="G6140" t="s">
        <v>235</v>
      </c>
      <c r="H6140" t="s">
        <v>135</v>
      </c>
      <c r="I6140" t="s">
        <v>136</v>
      </c>
      <c r="J6140" t="s">
        <v>3</v>
      </c>
      <c r="K6140" t="s">
        <v>163</v>
      </c>
      <c r="L6140" t="s">
        <v>17606</v>
      </c>
      <c r="M6140" t="s">
        <v>17607</v>
      </c>
      <c r="N6140">
        <v>2.4905555549999998</v>
      </c>
      <c r="O6140">
        <v>0</v>
      </c>
      <c r="P6140">
        <v>2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2.5664187121362416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2.5664187121362416</v>
      </c>
    </row>
    <row r="6141" spans="1:31" x14ac:dyDescent="0.25">
      <c r="A6141">
        <v>2393875</v>
      </c>
      <c r="B6141">
        <v>1</v>
      </c>
      <c r="C6141" t="s">
        <v>81</v>
      </c>
      <c r="D6141" t="s">
        <v>123</v>
      </c>
      <c r="E6141" t="s">
        <v>279</v>
      </c>
      <c r="F6141" t="s">
        <v>5264</v>
      </c>
      <c r="G6141" t="s">
        <v>162</v>
      </c>
      <c r="H6141" t="s">
        <v>143</v>
      </c>
      <c r="I6141" t="s">
        <v>136</v>
      </c>
      <c r="J6141" t="s">
        <v>137</v>
      </c>
      <c r="K6141" t="s">
        <v>163</v>
      </c>
      <c r="L6141" t="s">
        <v>17608</v>
      </c>
      <c r="M6141" t="s">
        <v>17609</v>
      </c>
      <c r="N6141">
        <v>0.69944444400000005</v>
      </c>
      <c r="O6141">
        <v>2</v>
      </c>
      <c r="P6141">
        <v>208</v>
      </c>
      <c r="Q6141">
        <v>23</v>
      </c>
      <c r="R6141">
        <v>42</v>
      </c>
      <c r="S6141">
        <v>1</v>
      </c>
      <c r="T6141">
        <v>21</v>
      </c>
      <c r="U6141">
        <v>1</v>
      </c>
      <c r="V6141">
        <v>0</v>
      </c>
      <c r="W6141">
        <v>12.041823413654431</v>
      </c>
      <c r="X6141">
        <v>37.572275240299582</v>
      </c>
      <c r="Y6141">
        <v>57.676094770046113</v>
      </c>
      <c r="Z6141">
        <v>34.022821242099887</v>
      </c>
      <c r="AA6141">
        <v>1.1200156603206999</v>
      </c>
      <c r="AB6141">
        <v>16.553992525705318</v>
      </c>
      <c r="AC6141">
        <v>40.127906270508021</v>
      </c>
      <c r="AD6141">
        <v>0</v>
      </c>
      <c r="AE6141">
        <v>199.11492912263407</v>
      </c>
    </row>
    <row r="6142" spans="1:31" x14ac:dyDescent="0.25">
      <c r="A6142">
        <v>2393878</v>
      </c>
      <c r="B6142">
        <v>1</v>
      </c>
      <c r="C6142" t="s">
        <v>80</v>
      </c>
      <c r="D6142" t="s">
        <v>82</v>
      </c>
      <c r="E6142" t="s">
        <v>181</v>
      </c>
      <c r="F6142" t="s">
        <v>17610</v>
      </c>
      <c r="G6142" t="s">
        <v>224</v>
      </c>
      <c r="H6142" t="s">
        <v>135</v>
      </c>
      <c r="I6142" t="s">
        <v>136</v>
      </c>
      <c r="J6142" t="s">
        <v>137</v>
      </c>
      <c r="K6142" t="s">
        <v>163</v>
      </c>
      <c r="L6142" t="s">
        <v>17611</v>
      </c>
      <c r="M6142" t="s">
        <v>17612</v>
      </c>
      <c r="N6142">
        <v>2.043055555</v>
      </c>
      <c r="O6142">
        <v>0</v>
      </c>
      <c r="P6142">
        <v>12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5.5192670175420746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5.5192670175420746</v>
      </c>
    </row>
    <row r="6143" spans="1:31" x14ac:dyDescent="0.25">
      <c r="A6143">
        <v>2393879</v>
      </c>
      <c r="B6143">
        <v>1</v>
      </c>
      <c r="C6143" t="s">
        <v>80</v>
      </c>
      <c r="D6143" t="s">
        <v>84</v>
      </c>
      <c r="E6143" t="s">
        <v>181</v>
      </c>
      <c r="F6143" t="s">
        <v>17613</v>
      </c>
      <c r="G6143" t="s">
        <v>235</v>
      </c>
      <c r="H6143" t="s">
        <v>135</v>
      </c>
      <c r="I6143" t="s">
        <v>136</v>
      </c>
      <c r="J6143" t="s">
        <v>137</v>
      </c>
      <c r="K6143" t="s">
        <v>163</v>
      </c>
      <c r="L6143" t="s">
        <v>17614</v>
      </c>
      <c r="M6143" t="s">
        <v>17615</v>
      </c>
      <c r="N6143">
        <v>2.2497222219999999</v>
      </c>
      <c r="O6143">
        <v>0</v>
      </c>
      <c r="P6143">
        <v>21</v>
      </c>
      <c r="Q6143">
        <v>0</v>
      </c>
      <c r="R6143">
        <v>0</v>
      </c>
      <c r="S6143">
        <v>0</v>
      </c>
      <c r="T6143">
        <v>2</v>
      </c>
      <c r="U6143">
        <v>0</v>
      </c>
      <c r="V6143">
        <v>0</v>
      </c>
      <c r="W6143">
        <v>0</v>
      </c>
      <c r="X6143">
        <v>14.001573155697407</v>
      </c>
      <c r="Y6143">
        <v>0</v>
      </c>
      <c r="Z6143">
        <v>0</v>
      </c>
      <c r="AA6143">
        <v>0</v>
      </c>
      <c r="AB6143">
        <v>4.1198635308507034</v>
      </c>
      <c r="AC6143">
        <v>0</v>
      </c>
      <c r="AD6143">
        <v>0</v>
      </c>
      <c r="AE6143">
        <v>18.121436686548112</v>
      </c>
    </row>
    <row r="6144" spans="1:31" x14ac:dyDescent="0.25">
      <c r="A6144">
        <v>2393880</v>
      </c>
      <c r="B6144">
        <v>1</v>
      </c>
      <c r="C6144" t="s">
        <v>81</v>
      </c>
      <c r="D6144" t="s">
        <v>128</v>
      </c>
      <c r="E6144" t="s">
        <v>181</v>
      </c>
      <c r="F6144" t="s">
        <v>17616</v>
      </c>
      <c r="G6144" t="s">
        <v>231</v>
      </c>
      <c r="H6144" t="s">
        <v>135</v>
      </c>
      <c r="I6144" t="s">
        <v>136</v>
      </c>
      <c r="J6144" t="s">
        <v>137</v>
      </c>
      <c r="K6144" t="s">
        <v>163</v>
      </c>
      <c r="L6144" t="s">
        <v>17617</v>
      </c>
      <c r="M6144" t="s">
        <v>17618</v>
      </c>
      <c r="N6144">
        <v>3.1469444439999998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1.0791080944633249</v>
      </c>
      <c r="AC6144">
        <v>0</v>
      </c>
      <c r="AD6144">
        <v>0</v>
      </c>
      <c r="AE6144">
        <v>1.0791080944633249</v>
      </c>
    </row>
    <row r="6145" spans="1:31" x14ac:dyDescent="0.25">
      <c r="A6145">
        <v>2393883</v>
      </c>
      <c r="B6145">
        <v>1</v>
      </c>
      <c r="C6145" t="s">
        <v>80</v>
      </c>
      <c r="D6145" t="s">
        <v>106</v>
      </c>
      <c r="E6145" t="s">
        <v>132</v>
      </c>
      <c r="F6145" t="s">
        <v>17619</v>
      </c>
      <c r="G6145" t="s">
        <v>254</v>
      </c>
      <c r="H6145" t="s">
        <v>135</v>
      </c>
      <c r="I6145" t="s">
        <v>136</v>
      </c>
      <c r="J6145" t="s">
        <v>137</v>
      </c>
      <c r="K6145" t="s">
        <v>163</v>
      </c>
      <c r="L6145" t="s">
        <v>17620</v>
      </c>
      <c r="M6145" t="s">
        <v>17621</v>
      </c>
      <c r="N6145">
        <v>0.447222222</v>
      </c>
      <c r="O6145">
        <v>0</v>
      </c>
      <c r="P6145">
        <v>7</v>
      </c>
      <c r="Q6145">
        <v>0</v>
      </c>
      <c r="R6145">
        <v>18</v>
      </c>
      <c r="S6145">
        <v>0</v>
      </c>
      <c r="T6145">
        <v>3</v>
      </c>
      <c r="U6145">
        <v>0</v>
      </c>
      <c r="V6145">
        <v>0</v>
      </c>
      <c r="W6145">
        <v>0</v>
      </c>
      <c r="X6145">
        <v>1.1768716008770197</v>
      </c>
      <c r="Y6145">
        <v>0</v>
      </c>
      <c r="Z6145">
        <v>20.083121870245272</v>
      </c>
      <c r="AA6145">
        <v>0</v>
      </c>
      <c r="AB6145">
        <v>3.4246119521655811</v>
      </c>
      <c r="AC6145">
        <v>0</v>
      </c>
      <c r="AD6145">
        <v>0</v>
      </c>
      <c r="AE6145">
        <v>24.684605423287874</v>
      </c>
    </row>
    <row r="6146" spans="1:31" x14ac:dyDescent="0.25">
      <c r="A6146">
        <v>2393884</v>
      </c>
      <c r="B6146">
        <v>1</v>
      </c>
      <c r="C6146" t="s">
        <v>80</v>
      </c>
      <c r="D6146" t="s">
        <v>93</v>
      </c>
      <c r="E6146" t="s">
        <v>132</v>
      </c>
      <c r="F6146" t="s">
        <v>17622</v>
      </c>
      <c r="G6146" t="s">
        <v>254</v>
      </c>
      <c r="H6146" t="s">
        <v>135</v>
      </c>
      <c r="I6146" t="s">
        <v>136</v>
      </c>
      <c r="J6146" t="s">
        <v>137</v>
      </c>
      <c r="K6146" t="s">
        <v>163</v>
      </c>
      <c r="L6146" t="s">
        <v>17623</v>
      </c>
      <c r="M6146" t="s">
        <v>17624</v>
      </c>
      <c r="N6146">
        <v>0.35888888800000002</v>
      </c>
      <c r="O6146">
        <v>0</v>
      </c>
      <c r="P6146">
        <v>340</v>
      </c>
      <c r="Q6146">
        <v>0</v>
      </c>
      <c r="R6146">
        <v>0</v>
      </c>
      <c r="S6146">
        <v>0</v>
      </c>
      <c r="T6146">
        <v>21</v>
      </c>
      <c r="U6146">
        <v>0</v>
      </c>
      <c r="V6146">
        <v>0</v>
      </c>
      <c r="W6146">
        <v>0</v>
      </c>
      <c r="X6146">
        <v>21.497079535227829</v>
      </c>
      <c r="Y6146">
        <v>0</v>
      </c>
      <c r="Z6146">
        <v>0</v>
      </c>
      <c r="AA6146">
        <v>0</v>
      </c>
      <c r="AB6146">
        <v>8.9396854687559291</v>
      </c>
      <c r="AC6146">
        <v>0</v>
      </c>
      <c r="AD6146">
        <v>0</v>
      </c>
      <c r="AE6146">
        <v>30.436765003983759</v>
      </c>
    </row>
    <row r="6147" spans="1:31" x14ac:dyDescent="0.25">
      <c r="A6147">
        <v>2393885</v>
      </c>
      <c r="B6147">
        <v>1</v>
      </c>
      <c r="C6147" t="s">
        <v>80</v>
      </c>
      <c r="D6147" t="s">
        <v>103</v>
      </c>
      <c r="E6147" t="s">
        <v>157</v>
      </c>
      <c r="F6147" t="s">
        <v>813</v>
      </c>
      <c r="G6147" t="s">
        <v>272</v>
      </c>
      <c r="H6147" t="s">
        <v>135</v>
      </c>
      <c r="I6147" t="s">
        <v>136</v>
      </c>
      <c r="J6147" t="s">
        <v>137</v>
      </c>
      <c r="K6147" t="s">
        <v>163</v>
      </c>
      <c r="L6147" t="s">
        <v>17625</v>
      </c>
      <c r="M6147" t="s">
        <v>17626</v>
      </c>
      <c r="N6147">
        <v>0.755833333</v>
      </c>
      <c r="O6147">
        <v>0</v>
      </c>
      <c r="P6147">
        <v>0</v>
      </c>
      <c r="Q6147">
        <v>0</v>
      </c>
      <c r="R6147">
        <v>3</v>
      </c>
      <c r="S6147">
        <v>0</v>
      </c>
      <c r="T6147">
        <v>1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1.6985531529214968</v>
      </c>
      <c r="AA6147">
        <v>0</v>
      </c>
      <c r="AB6147">
        <v>0</v>
      </c>
      <c r="AC6147">
        <v>0</v>
      </c>
      <c r="AD6147">
        <v>0</v>
      </c>
      <c r="AE6147">
        <v>1.6985531529214968</v>
      </c>
    </row>
    <row r="6148" spans="1:31" x14ac:dyDescent="0.25">
      <c r="A6148">
        <v>2393887</v>
      </c>
      <c r="B6148">
        <v>1</v>
      </c>
      <c r="C6148" t="s">
        <v>80</v>
      </c>
      <c r="D6148" t="s">
        <v>83</v>
      </c>
      <c r="E6148" t="s">
        <v>132</v>
      </c>
      <c r="F6148" t="s">
        <v>17627</v>
      </c>
      <c r="G6148" t="s">
        <v>134</v>
      </c>
      <c r="H6148" t="s">
        <v>135</v>
      </c>
      <c r="I6148" t="s">
        <v>136</v>
      </c>
      <c r="J6148" t="s">
        <v>137</v>
      </c>
      <c r="K6148" t="s">
        <v>138</v>
      </c>
      <c r="L6148" t="s">
        <v>17628</v>
      </c>
      <c r="M6148" t="s">
        <v>17629</v>
      </c>
      <c r="N6148">
        <v>1.932222222</v>
      </c>
      <c r="O6148">
        <v>0</v>
      </c>
      <c r="P6148">
        <v>524</v>
      </c>
      <c r="Q6148">
        <v>0</v>
      </c>
      <c r="R6148">
        <v>0</v>
      </c>
      <c r="S6148">
        <v>0</v>
      </c>
      <c r="T6148">
        <v>86</v>
      </c>
      <c r="U6148">
        <v>0</v>
      </c>
      <c r="V6148">
        <v>0</v>
      </c>
      <c r="W6148">
        <v>0</v>
      </c>
      <c r="X6148">
        <v>230.21752124711057</v>
      </c>
      <c r="Y6148">
        <v>0</v>
      </c>
      <c r="Z6148">
        <v>0</v>
      </c>
      <c r="AA6148">
        <v>0</v>
      </c>
      <c r="AB6148">
        <v>253.32878945387785</v>
      </c>
      <c r="AC6148">
        <v>0</v>
      </c>
      <c r="AD6148">
        <v>0</v>
      </c>
      <c r="AE6148">
        <v>483.54631070098844</v>
      </c>
    </row>
    <row r="6149" spans="1:31" x14ac:dyDescent="0.25">
      <c r="A6149">
        <v>2393894</v>
      </c>
      <c r="B6149">
        <v>1</v>
      </c>
      <c r="C6149" t="s">
        <v>80</v>
      </c>
      <c r="D6149" t="s">
        <v>109</v>
      </c>
      <c r="E6149" t="s">
        <v>157</v>
      </c>
      <c r="F6149" t="s">
        <v>13662</v>
      </c>
      <c r="G6149" t="s">
        <v>254</v>
      </c>
      <c r="H6149" t="s">
        <v>135</v>
      </c>
      <c r="I6149" t="s">
        <v>136</v>
      </c>
      <c r="J6149" t="s">
        <v>137</v>
      </c>
      <c r="K6149" t="s">
        <v>163</v>
      </c>
      <c r="L6149" t="s">
        <v>17630</v>
      </c>
      <c r="M6149" t="s">
        <v>17631</v>
      </c>
      <c r="N6149">
        <v>0.55888888800000003</v>
      </c>
      <c r="O6149">
        <v>0</v>
      </c>
      <c r="P6149">
        <v>18</v>
      </c>
      <c r="Q6149">
        <v>0</v>
      </c>
      <c r="R6149">
        <v>0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1.9557216182462767</v>
      </c>
      <c r="Y6149">
        <v>0</v>
      </c>
      <c r="Z6149">
        <v>0</v>
      </c>
      <c r="AA6149">
        <v>0</v>
      </c>
      <c r="AB6149">
        <v>0.46367011886170889</v>
      </c>
      <c r="AC6149">
        <v>0</v>
      </c>
      <c r="AD6149">
        <v>0</v>
      </c>
      <c r="AE6149">
        <v>2.4193917371079854</v>
      </c>
    </row>
    <row r="6150" spans="1:31" x14ac:dyDescent="0.25">
      <c r="A6150">
        <v>2393895</v>
      </c>
      <c r="B6150">
        <v>1</v>
      </c>
      <c r="C6150" t="s">
        <v>81</v>
      </c>
      <c r="D6150" t="s">
        <v>128</v>
      </c>
      <c r="E6150" t="s">
        <v>181</v>
      </c>
      <c r="F6150" t="s">
        <v>17632</v>
      </c>
      <c r="G6150" t="s">
        <v>183</v>
      </c>
      <c r="H6150" t="s">
        <v>135</v>
      </c>
      <c r="I6150" t="s">
        <v>136</v>
      </c>
      <c r="J6150" t="s">
        <v>137</v>
      </c>
      <c r="K6150" t="s">
        <v>163</v>
      </c>
      <c r="L6150" t="s">
        <v>17633</v>
      </c>
      <c r="M6150" t="s">
        <v>17634</v>
      </c>
      <c r="N6150">
        <v>1.1541666660000001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0.12698028554124086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0.12698028554124086</v>
      </c>
    </row>
    <row r="6151" spans="1:31" x14ac:dyDescent="0.25">
      <c r="A6151">
        <v>2393898</v>
      </c>
      <c r="B6151">
        <v>1</v>
      </c>
      <c r="C6151" t="s">
        <v>81</v>
      </c>
      <c r="D6151" t="s">
        <v>123</v>
      </c>
      <c r="E6151" t="s">
        <v>279</v>
      </c>
      <c r="F6151" t="s">
        <v>11703</v>
      </c>
      <c r="G6151" t="s">
        <v>162</v>
      </c>
      <c r="H6151" t="s">
        <v>143</v>
      </c>
      <c r="I6151" t="s">
        <v>136</v>
      </c>
      <c r="J6151" t="s">
        <v>137</v>
      </c>
      <c r="K6151" t="s">
        <v>163</v>
      </c>
      <c r="L6151" t="s">
        <v>17635</v>
      </c>
      <c r="M6151" t="s">
        <v>17636</v>
      </c>
      <c r="N6151">
        <v>0.31916666599999999</v>
      </c>
      <c r="O6151">
        <v>0</v>
      </c>
      <c r="P6151">
        <v>9</v>
      </c>
      <c r="Q6151">
        <v>0</v>
      </c>
      <c r="R6151">
        <v>105</v>
      </c>
      <c r="S6151">
        <v>0</v>
      </c>
      <c r="T6151">
        <v>13</v>
      </c>
      <c r="U6151">
        <v>0</v>
      </c>
      <c r="V6151">
        <v>0</v>
      </c>
      <c r="W6151">
        <v>0</v>
      </c>
      <c r="X6151">
        <v>0.84155797884347083</v>
      </c>
      <c r="Y6151">
        <v>0</v>
      </c>
      <c r="Z6151">
        <v>21.934532877034638</v>
      </c>
      <c r="AA6151">
        <v>0</v>
      </c>
      <c r="AB6151">
        <v>3.4439201123643177</v>
      </c>
      <c r="AC6151">
        <v>0</v>
      </c>
      <c r="AD6151">
        <v>0</v>
      </c>
      <c r="AE6151">
        <v>26.220010968242427</v>
      </c>
    </row>
    <row r="6152" spans="1:31" x14ac:dyDescent="0.25">
      <c r="A6152">
        <v>2393902</v>
      </c>
      <c r="B6152">
        <v>1</v>
      </c>
      <c r="C6152" t="s">
        <v>80</v>
      </c>
      <c r="D6152" t="s">
        <v>93</v>
      </c>
      <c r="E6152" t="s">
        <v>181</v>
      </c>
      <c r="F6152" t="s">
        <v>17637</v>
      </c>
      <c r="G6152" t="s">
        <v>224</v>
      </c>
      <c r="H6152" t="s">
        <v>135</v>
      </c>
      <c r="I6152" t="s">
        <v>136</v>
      </c>
      <c r="J6152" t="s">
        <v>137</v>
      </c>
      <c r="K6152" t="s">
        <v>163</v>
      </c>
      <c r="L6152" t="s">
        <v>17638</v>
      </c>
      <c r="M6152" t="s">
        <v>17639</v>
      </c>
      <c r="N6152">
        <v>2.8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0.15329467607211333</v>
      </c>
      <c r="AC6152">
        <v>0</v>
      </c>
      <c r="AD6152">
        <v>0</v>
      </c>
      <c r="AE6152">
        <v>0.15329467607211333</v>
      </c>
    </row>
    <row r="6153" spans="1:31" x14ac:dyDescent="0.25">
      <c r="A6153">
        <v>2393905</v>
      </c>
      <c r="B6153">
        <v>1</v>
      </c>
      <c r="C6153" t="s">
        <v>80</v>
      </c>
      <c r="D6153" t="s">
        <v>83</v>
      </c>
      <c r="E6153" t="s">
        <v>132</v>
      </c>
      <c r="F6153" t="s">
        <v>17640</v>
      </c>
      <c r="G6153" t="s">
        <v>580</v>
      </c>
      <c r="H6153" t="s">
        <v>135</v>
      </c>
      <c r="I6153" t="s">
        <v>136</v>
      </c>
      <c r="J6153" t="s">
        <v>137</v>
      </c>
      <c r="K6153" t="s">
        <v>163</v>
      </c>
      <c r="L6153" t="s">
        <v>17641</v>
      </c>
      <c r="M6153" t="s">
        <v>17642</v>
      </c>
      <c r="N6153">
        <v>0.82666666600000005</v>
      </c>
      <c r="O6153">
        <v>0</v>
      </c>
      <c r="P6153">
        <v>85</v>
      </c>
      <c r="Q6153">
        <v>0</v>
      </c>
      <c r="R6153">
        <v>0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33.888446915858999</v>
      </c>
      <c r="Y6153">
        <v>0</v>
      </c>
      <c r="Z6153">
        <v>0</v>
      </c>
      <c r="AA6153">
        <v>0</v>
      </c>
      <c r="AB6153">
        <v>0.94935690080758328</v>
      </c>
      <c r="AC6153">
        <v>0</v>
      </c>
      <c r="AD6153">
        <v>0</v>
      </c>
      <c r="AE6153">
        <v>34.837803816666586</v>
      </c>
    </row>
    <row r="6154" spans="1:31" x14ac:dyDescent="0.25">
      <c r="A6154">
        <v>2393906</v>
      </c>
      <c r="B6154">
        <v>1</v>
      </c>
      <c r="C6154" t="s">
        <v>81</v>
      </c>
      <c r="D6154" t="s">
        <v>112</v>
      </c>
      <c r="E6154" t="s">
        <v>181</v>
      </c>
      <c r="F6154" t="s">
        <v>17643</v>
      </c>
      <c r="G6154" t="s">
        <v>183</v>
      </c>
      <c r="H6154" t="s">
        <v>135</v>
      </c>
      <c r="I6154" t="s">
        <v>136</v>
      </c>
      <c r="J6154" t="s">
        <v>137</v>
      </c>
      <c r="K6154" t="s">
        <v>163</v>
      </c>
      <c r="L6154" t="s">
        <v>17644</v>
      </c>
      <c r="M6154" t="s">
        <v>17645</v>
      </c>
      <c r="N6154">
        <v>1.0363888880000001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</row>
    <row r="6155" spans="1:31" x14ac:dyDescent="0.25">
      <c r="A6155">
        <v>2393907</v>
      </c>
      <c r="B6155">
        <v>1</v>
      </c>
      <c r="C6155" t="s">
        <v>80</v>
      </c>
      <c r="D6155" t="s">
        <v>94</v>
      </c>
      <c r="E6155" t="s">
        <v>181</v>
      </c>
      <c r="F6155" t="s">
        <v>17646</v>
      </c>
      <c r="G6155" t="s">
        <v>235</v>
      </c>
      <c r="H6155" t="s">
        <v>135</v>
      </c>
      <c r="I6155" t="s">
        <v>136</v>
      </c>
      <c r="J6155" t="s">
        <v>3</v>
      </c>
      <c r="K6155" t="s">
        <v>163</v>
      </c>
      <c r="L6155" t="s">
        <v>17647</v>
      </c>
      <c r="M6155" t="s">
        <v>17648</v>
      </c>
      <c r="N6155">
        <v>3.241944444</v>
      </c>
      <c r="O6155">
        <v>0</v>
      </c>
      <c r="P6155">
        <v>11</v>
      </c>
      <c r="Q6155">
        <v>0</v>
      </c>
      <c r="R6155">
        <v>0</v>
      </c>
      <c r="S6155">
        <v>0</v>
      </c>
      <c r="T6155">
        <v>3</v>
      </c>
      <c r="U6155">
        <v>0</v>
      </c>
      <c r="V6155">
        <v>0</v>
      </c>
      <c r="W6155">
        <v>0</v>
      </c>
      <c r="X6155">
        <v>5.3138909805262253</v>
      </c>
      <c r="Y6155">
        <v>0</v>
      </c>
      <c r="Z6155">
        <v>0</v>
      </c>
      <c r="AA6155">
        <v>0</v>
      </c>
      <c r="AB6155">
        <v>7.9833259215256334</v>
      </c>
      <c r="AC6155">
        <v>0</v>
      </c>
      <c r="AD6155">
        <v>0</v>
      </c>
      <c r="AE6155">
        <v>13.297216902051858</v>
      </c>
    </row>
    <row r="6156" spans="1:31" x14ac:dyDescent="0.25">
      <c r="A6156">
        <v>2393908</v>
      </c>
      <c r="B6156">
        <v>1</v>
      </c>
      <c r="C6156" t="s">
        <v>80</v>
      </c>
      <c r="D6156" t="s">
        <v>96</v>
      </c>
      <c r="E6156" t="s">
        <v>181</v>
      </c>
      <c r="F6156" t="s">
        <v>17649</v>
      </c>
      <c r="G6156" t="s">
        <v>183</v>
      </c>
      <c r="H6156" t="s">
        <v>135</v>
      </c>
      <c r="I6156" t="s">
        <v>136</v>
      </c>
      <c r="J6156" t="s">
        <v>137</v>
      </c>
      <c r="K6156" t="s">
        <v>163</v>
      </c>
      <c r="L6156" t="s">
        <v>17650</v>
      </c>
      <c r="M6156" t="s">
        <v>17651</v>
      </c>
      <c r="N6156">
        <v>1.1625000000000001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1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1.924391691539483</v>
      </c>
      <c r="AC6156">
        <v>0</v>
      </c>
      <c r="AD6156">
        <v>0</v>
      </c>
      <c r="AE6156">
        <v>1.924391691539483</v>
      </c>
    </row>
    <row r="6157" spans="1:31" x14ac:dyDescent="0.25">
      <c r="A6157">
        <v>2393909</v>
      </c>
      <c r="B6157">
        <v>1</v>
      </c>
      <c r="C6157" t="s">
        <v>81</v>
      </c>
      <c r="D6157" t="s">
        <v>117</v>
      </c>
      <c r="E6157" t="s">
        <v>141</v>
      </c>
      <c r="F6157" t="s">
        <v>17652</v>
      </c>
      <c r="G6157" t="s">
        <v>162</v>
      </c>
      <c r="H6157" t="s">
        <v>143</v>
      </c>
      <c r="I6157" t="s">
        <v>417</v>
      </c>
      <c r="J6157" t="s">
        <v>137</v>
      </c>
      <c r="K6157" t="s">
        <v>163</v>
      </c>
      <c r="L6157" t="s">
        <v>17653</v>
      </c>
      <c r="M6157" t="s">
        <v>17654</v>
      </c>
      <c r="N6157">
        <v>2.8333332999999999E-2</v>
      </c>
      <c r="O6157">
        <v>0</v>
      </c>
      <c r="P6157">
        <v>109</v>
      </c>
      <c r="Q6157">
        <v>17</v>
      </c>
      <c r="R6157">
        <v>26</v>
      </c>
      <c r="S6157">
        <v>3</v>
      </c>
      <c r="T6157">
        <v>10</v>
      </c>
      <c r="U6157">
        <v>0</v>
      </c>
      <c r="V6157">
        <v>0</v>
      </c>
      <c r="W6157">
        <v>0</v>
      </c>
      <c r="X6157">
        <v>0.48520889835170833</v>
      </c>
      <c r="Y6157">
        <v>0.33403030322469163</v>
      </c>
      <c r="Z6157">
        <v>0.40846146350536</v>
      </c>
      <c r="AA6157">
        <v>0.23452877707290667</v>
      </c>
      <c r="AB6157">
        <v>0.27264527577393338</v>
      </c>
      <c r="AC6157">
        <v>0</v>
      </c>
      <c r="AD6157">
        <v>0</v>
      </c>
      <c r="AE6157">
        <v>1.7348747179286002</v>
      </c>
    </row>
    <row r="6158" spans="1:31" x14ac:dyDescent="0.25">
      <c r="A6158">
        <v>2393914</v>
      </c>
      <c r="B6158">
        <v>1</v>
      </c>
      <c r="C6158" t="s">
        <v>81</v>
      </c>
      <c r="D6158" t="s">
        <v>116</v>
      </c>
      <c r="E6158" t="s">
        <v>181</v>
      </c>
      <c r="F6158" t="s">
        <v>17655</v>
      </c>
      <c r="G6158" t="s">
        <v>231</v>
      </c>
      <c r="H6158" t="s">
        <v>135</v>
      </c>
      <c r="I6158" t="s">
        <v>136</v>
      </c>
      <c r="J6158" t="s">
        <v>137</v>
      </c>
      <c r="K6158" t="s">
        <v>163</v>
      </c>
      <c r="L6158" t="s">
        <v>17656</v>
      </c>
      <c r="M6158" t="s">
        <v>17657</v>
      </c>
      <c r="N6158">
        <v>1.361111111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0.15493060642353332</v>
      </c>
      <c r="AC6158">
        <v>0</v>
      </c>
      <c r="AD6158">
        <v>0</v>
      </c>
      <c r="AE6158">
        <v>0.15493060642353332</v>
      </c>
    </row>
    <row r="6159" spans="1:31" x14ac:dyDescent="0.25">
      <c r="A6159">
        <v>2393915</v>
      </c>
      <c r="B6159">
        <v>1</v>
      </c>
      <c r="C6159" t="s">
        <v>81</v>
      </c>
      <c r="D6159" t="s">
        <v>113</v>
      </c>
      <c r="E6159" t="s">
        <v>325</v>
      </c>
      <c r="F6159" t="s">
        <v>10245</v>
      </c>
      <c r="G6159" t="s">
        <v>162</v>
      </c>
      <c r="H6159" t="s">
        <v>143</v>
      </c>
      <c r="I6159" t="s">
        <v>136</v>
      </c>
      <c r="J6159" t="s">
        <v>137</v>
      </c>
      <c r="K6159" t="s">
        <v>163</v>
      </c>
      <c r="L6159" t="s">
        <v>17658</v>
      </c>
      <c r="M6159" t="s">
        <v>17659</v>
      </c>
      <c r="N6159">
        <v>8.2222221999999998E-2</v>
      </c>
      <c r="O6159">
        <v>1</v>
      </c>
      <c r="P6159">
        <v>2415</v>
      </c>
      <c r="Q6159">
        <v>134</v>
      </c>
      <c r="R6159">
        <v>452</v>
      </c>
      <c r="S6159">
        <v>10</v>
      </c>
      <c r="T6159">
        <v>278</v>
      </c>
      <c r="U6159">
        <v>1</v>
      </c>
      <c r="V6159">
        <v>0</v>
      </c>
      <c r="W6159">
        <v>4.6076424973466668E-3</v>
      </c>
      <c r="X6159">
        <v>36.658154019262312</v>
      </c>
      <c r="Y6159">
        <v>10.781910108888628</v>
      </c>
      <c r="Z6159">
        <v>26.352252582006379</v>
      </c>
      <c r="AA6159">
        <v>5.2461888964396834</v>
      </c>
      <c r="AB6159">
        <v>12.191524130843359</v>
      </c>
      <c r="AC6159">
        <v>12.080779756593</v>
      </c>
      <c r="AD6159">
        <v>0</v>
      </c>
      <c r="AE6159">
        <v>103.31541713653071</v>
      </c>
    </row>
    <row r="6160" spans="1:31" x14ac:dyDescent="0.25">
      <c r="A6160">
        <v>2393917</v>
      </c>
      <c r="B6160">
        <v>1</v>
      </c>
      <c r="C6160" t="s">
        <v>81</v>
      </c>
      <c r="D6160" t="s">
        <v>123</v>
      </c>
      <c r="E6160" t="s">
        <v>279</v>
      </c>
      <c r="F6160" t="s">
        <v>5264</v>
      </c>
      <c r="G6160" t="s">
        <v>162</v>
      </c>
      <c r="H6160" t="s">
        <v>143</v>
      </c>
      <c r="I6160" t="s">
        <v>136</v>
      </c>
      <c r="J6160" t="s">
        <v>137</v>
      </c>
      <c r="K6160" t="s">
        <v>163</v>
      </c>
      <c r="L6160" t="s">
        <v>17660</v>
      </c>
      <c r="M6160" t="s">
        <v>17661</v>
      </c>
      <c r="N6160">
        <v>3.7669444439999999</v>
      </c>
      <c r="O6160">
        <v>2</v>
      </c>
      <c r="P6160">
        <v>208</v>
      </c>
      <c r="Q6160">
        <v>23</v>
      </c>
      <c r="R6160">
        <v>42</v>
      </c>
      <c r="S6160">
        <v>1</v>
      </c>
      <c r="T6160">
        <v>21</v>
      </c>
      <c r="U6160">
        <v>1</v>
      </c>
      <c r="V6160">
        <v>0</v>
      </c>
      <c r="W6160">
        <v>71.089404664057582</v>
      </c>
      <c r="X6160">
        <v>212.45517313134499</v>
      </c>
      <c r="Y6160">
        <v>288.42880735468634</v>
      </c>
      <c r="Z6160">
        <v>182.87871270622225</v>
      </c>
      <c r="AA6160">
        <v>5.4065504960050053</v>
      </c>
      <c r="AB6160">
        <v>79.521503941611627</v>
      </c>
      <c r="AC6160">
        <v>168.64867946984208</v>
      </c>
      <c r="AD6160">
        <v>0</v>
      </c>
      <c r="AE6160">
        <v>1008.4288317637699</v>
      </c>
    </row>
    <row r="6161" spans="1:31" x14ac:dyDescent="0.25">
      <c r="A6161">
        <v>2393918</v>
      </c>
      <c r="B6161">
        <v>1</v>
      </c>
      <c r="C6161" t="s">
        <v>81</v>
      </c>
      <c r="D6161" t="s">
        <v>121</v>
      </c>
      <c r="E6161" t="s">
        <v>279</v>
      </c>
      <c r="F6161" t="s">
        <v>5977</v>
      </c>
      <c r="G6161" t="s">
        <v>162</v>
      </c>
      <c r="H6161" t="s">
        <v>143</v>
      </c>
      <c r="I6161" t="s">
        <v>136</v>
      </c>
      <c r="J6161" t="s">
        <v>137</v>
      </c>
      <c r="K6161" t="s">
        <v>163</v>
      </c>
      <c r="L6161" t="s">
        <v>17662</v>
      </c>
      <c r="M6161" t="s">
        <v>17663</v>
      </c>
      <c r="N6161">
        <v>0.218888888</v>
      </c>
      <c r="O6161">
        <v>0</v>
      </c>
      <c r="P6161">
        <v>0</v>
      </c>
      <c r="Q6161">
        <v>0</v>
      </c>
      <c r="R6161">
        <v>0</v>
      </c>
      <c r="S6161">
        <v>1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1.6047463810045013</v>
      </c>
      <c r="AB6161">
        <v>0</v>
      </c>
      <c r="AC6161">
        <v>0</v>
      </c>
      <c r="AD6161">
        <v>0</v>
      </c>
      <c r="AE6161">
        <v>1.6047463810045013</v>
      </c>
    </row>
    <row r="6162" spans="1:31" x14ac:dyDescent="0.25">
      <c r="A6162">
        <v>2393920</v>
      </c>
      <c r="B6162">
        <v>1</v>
      </c>
      <c r="C6162" t="s">
        <v>81</v>
      </c>
      <c r="D6162" t="s">
        <v>120</v>
      </c>
      <c r="E6162" t="s">
        <v>181</v>
      </c>
      <c r="F6162" t="s">
        <v>17664</v>
      </c>
      <c r="G6162" t="s">
        <v>224</v>
      </c>
      <c r="H6162" t="s">
        <v>135</v>
      </c>
      <c r="I6162" t="s">
        <v>136</v>
      </c>
      <c r="J6162" t="s">
        <v>137</v>
      </c>
      <c r="K6162" t="s">
        <v>163</v>
      </c>
      <c r="L6162" t="s">
        <v>17665</v>
      </c>
      <c r="M6162" t="s">
        <v>17666</v>
      </c>
      <c r="N6162">
        <v>1.082222222</v>
      </c>
      <c r="O6162">
        <v>0</v>
      </c>
      <c r="P6162">
        <v>2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0.41562550940116166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0.41562550940116166</v>
      </c>
    </row>
    <row r="6163" spans="1:31" x14ac:dyDescent="0.25">
      <c r="A6163">
        <v>2393922</v>
      </c>
      <c r="B6163">
        <v>1</v>
      </c>
      <c r="C6163" t="s">
        <v>81</v>
      </c>
      <c r="D6163" t="s">
        <v>113</v>
      </c>
      <c r="E6163" t="s">
        <v>157</v>
      </c>
      <c r="F6163" t="s">
        <v>7600</v>
      </c>
      <c r="G6163" t="s">
        <v>272</v>
      </c>
      <c r="H6163" t="s">
        <v>135</v>
      </c>
      <c r="I6163" t="s">
        <v>136</v>
      </c>
      <c r="J6163" t="s">
        <v>137</v>
      </c>
      <c r="K6163" t="s">
        <v>163</v>
      </c>
      <c r="L6163" t="s">
        <v>17667</v>
      </c>
      <c r="M6163" t="s">
        <v>17668</v>
      </c>
      <c r="N6163">
        <v>3.1163888879999999</v>
      </c>
      <c r="O6163">
        <v>0</v>
      </c>
      <c r="P6163">
        <v>5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3.3980084053801001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3.3980084053801001</v>
      </c>
    </row>
    <row r="6164" spans="1:31" x14ac:dyDescent="0.25">
      <c r="A6164">
        <v>2393924</v>
      </c>
      <c r="B6164">
        <v>1</v>
      </c>
      <c r="C6164" t="s">
        <v>80</v>
      </c>
      <c r="D6164" t="s">
        <v>83</v>
      </c>
      <c r="E6164" t="s">
        <v>181</v>
      </c>
      <c r="F6164" t="s">
        <v>17669</v>
      </c>
      <c r="G6164" t="s">
        <v>580</v>
      </c>
      <c r="H6164" t="s">
        <v>135</v>
      </c>
      <c r="I6164" t="s">
        <v>136</v>
      </c>
      <c r="J6164" t="s">
        <v>137</v>
      </c>
      <c r="K6164" t="s">
        <v>163</v>
      </c>
      <c r="L6164" t="s">
        <v>17670</v>
      </c>
      <c r="M6164" t="s">
        <v>17671</v>
      </c>
      <c r="N6164">
        <v>1.6119444439999999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4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1.5115403628794999</v>
      </c>
      <c r="AC6164">
        <v>0</v>
      </c>
      <c r="AD6164">
        <v>0</v>
      </c>
      <c r="AE6164">
        <v>1.5115403628794999</v>
      </c>
    </row>
    <row r="6165" spans="1:31" x14ac:dyDescent="0.25">
      <c r="A6165">
        <v>2393927</v>
      </c>
      <c r="B6165">
        <v>1</v>
      </c>
      <c r="C6165" t="s">
        <v>80</v>
      </c>
      <c r="D6165" t="s">
        <v>100</v>
      </c>
      <c r="E6165" t="s">
        <v>153</v>
      </c>
      <c r="F6165" t="s">
        <v>17672</v>
      </c>
      <c r="G6165" t="s">
        <v>254</v>
      </c>
      <c r="H6165" t="s">
        <v>143</v>
      </c>
      <c r="I6165" t="s">
        <v>136</v>
      </c>
      <c r="J6165" t="s">
        <v>137</v>
      </c>
      <c r="K6165" t="s">
        <v>163</v>
      </c>
      <c r="L6165" t="s">
        <v>17673</v>
      </c>
      <c r="M6165" t="s">
        <v>17674</v>
      </c>
      <c r="N6165">
        <v>0.28749999999999998</v>
      </c>
      <c r="O6165">
        <v>1</v>
      </c>
      <c r="P6165">
        <v>1350</v>
      </c>
      <c r="Q6165">
        <v>18</v>
      </c>
      <c r="R6165">
        <v>436</v>
      </c>
      <c r="S6165">
        <v>14</v>
      </c>
      <c r="T6165">
        <v>306</v>
      </c>
      <c r="U6165">
        <v>0</v>
      </c>
      <c r="V6165">
        <v>1</v>
      </c>
      <c r="W6165">
        <v>0.26808713849992494</v>
      </c>
      <c r="X6165">
        <v>89.269921601110184</v>
      </c>
      <c r="Y6165">
        <v>71.075560608016531</v>
      </c>
      <c r="Z6165">
        <v>88.041140753588991</v>
      </c>
      <c r="AA6165">
        <v>13.695817154058863</v>
      </c>
      <c r="AB6165">
        <v>65.981575626702451</v>
      </c>
      <c r="AC6165">
        <v>0</v>
      </c>
      <c r="AD6165">
        <v>0.81920155947939999</v>
      </c>
      <c r="AE6165">
        <v>329.15130444145638</v>
      </c>
    </row>
    <row r="6166" spans="1:31" x14ac:dyDescent="0.25">
      <c r="A6166">
        <v>2393930</v>
      </c>
      <c r="B6166">
        <v>1</v>
      </c>
      <c r="C6166" t="s">
        <v>80</v>
      </c>
      <c r="D6166" t="s">
        <v>98</v>
      </c>
      <c r="E6166" t="s">
        <v>181</v>
      </c>
      <c r="F6166" t="s">
        <v>17675</v>
      </c>
      <c r="G6166" t="s">
        <v>183</v>
      </c>
      <c r="H6166" t="s">
        <v>135</v>
      </c>
      <c r="I6166" t="s">
        <v>136</v>
      </c>
      <c r="J6166" t="s">
        <v>137</v>
      </c>
      <c r="K6166" t="s">
        <v>163</v>
      </c>
      <c r="L6166" t="s">
        <v>17676</v>
      </c>
      <c r="M6166" t="s">
        <v>17677</v>
      </c>
      <c r="N6166">
        <v>0.83666666599999995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</row>
    <row r="6167" spans="1:31" x14ac:dyDescent="0.25">
      <c r="A6167">
        <v>2393934</v>
      </c>
      <c r="B6167">
        <v>1</v>
      </c>
      <c r="C6167" t="s">
        <v>81</v>
      </c>
      <c r="D6167" t="s">
        <v>118</v>
      </c>
      <c r="E6167" t="s">
        <v>279</v>
      </c>
      <c r="F6167" t="s">
        <v>17678</v>
      </c>
      <c r="G6167" t="s">
        <v>162</v>
      </c>
      <c r="H6167" t="s">
        <v>143</v>
      </c>
      <c r="I6167" t="s">
        <v>136</v>
      </c>
      <c r="J6167" t="s">
        <v>137</v>
      </c>
      <c r="K6167" t="s">
        <v>163</v>
      </c>
      <c r="L6167" t="s">
        <v>17679</v>
      </c>
      <c r="M6167" t="s">
        <v>17680</v>
      </c>
      <c r="N6167">
        <v>0.51277777700000005</v>
      </c>
      <c r="O6167">
        <v>0</v>
      </c>
      <c r="P6167">
        <v>0</v>
      </c>
      <c r="Q6167">
        <v>3</v>
      </c>
      <c r="R6167">
        <v>0</v>
      </c>
      <c r="S6167">
        <v>2</v>
      </c>
      <c r="T6167">
        <v>0</v>
      </c>
      <c r="U6167">
        <v>6</v>
      </c>
      <c r="V6167">
        <v>0</v>
      </c>
      <c r="W6167">
        <v>0</v>
      </c>
      <c r="X6167">
        <v>0</v>
      </c>
      <c r="Y6167">
        <v>1.1421062935462931</v>
      </c>
      <c r="Z6167">
        <v>0</v>
      </c>
      <c r="AA6167">
        <v>1.5494344409817</v>
      </c>
      <c r="AB6167">
        <v>0</v>
      </c>
      <c r="AC6167">
        <v>133.46377571492565</v>
      </c>
      <c r="AD6167">
        <v>0</v>
      </c>
      <c r="AE6167">
        <v>136.15531644945364</v>
      </c>
    </row>
    <row r="6168" spans="1:31" x14ac:dyDescent="0.25">
      <c r="A6168">
        <v>2393937</v>
      </c>
      <c r="B6168">
        <v>1</v>
      </c>
      <c r="C6168" t="s">
        <v>81</v>
      </c>
      <c r="D6168" t="s">
        <v>121</v>
      </c>
      <c r="E6168" t="s">
        <v>132</v>
      </c>
      <c r="F6168" t="s">
        <v>17681</v>
      </c>
      <c r="G6168" t="s">
        <v>187</v>
      </c>
      <c r="H6168" t="s">
        <v>135</v>
      </c>
      <c r="I6168" t="s">
        <v>136</v>
      </c>
      <c r="J6168" t="s">
        <v>137</v>
      </c>
      <c r="K6168" t="s">
        <v>163</v>
      </c>
      <c r="L6168" t="s">
        <v>17682</v>
      </c>
      <c r="M6168" t="s">
        <v>17683</v>
      </c>
      <c r="N6168">
        <v>0.79222222200000003</v>
      </c>
      <c r="O6168">
        <v>0</v>
      </c>
      <c r="P6168">
        <v>74</v>
      </c>
      <c r="Q6168">
        <v>0</v>
      </c>
      <c r="R6168">
        <v>6</v>
      </c>
      <c r="S6168">
        <v>0</v>
      </c>
      <c r="T6168">
        <v>6</v>
      </c>
      <c r="U6168">
        <v>0</v>
      </c>
      <c r="V6168">
        <v>0</v>
      </c>
      <c r="W6168">
        <v>0</v>
      </c>
      <c r="X6168">
        <v>8.6025917483592398</v>
      </c>
      <c r="Y6168">
        <v>0</v>
      </c>
      <c r="Z6168">
        <v>0.35341372504498664</v>
      </c>
      <c r="AA6168">
        <v>0</v>
      </c>
      <c r="AB6168">
        <v>1.129635523693</v>
      </c>
      <c r="AC6168">
        <v>0</v>
      </c>
      <c r="AD6168">
        <v>0</v>
      </c>
      <c r="AE6168">
        <v>10.085640997097228</v>
      </c>
    </row>
    <row r="6169" spans="1:31" x14ac:dyDescent="0.25">
      <c r="A6169">
        <v>2393939</v>
      </c>
      <c r="B6169">
        <v>1</v>
      </c>
      <c r="C6169" t="s">
        <v>80</v>
      </c>
      <c r="D6169" t="s">
        <v>95</v>
      </c>
      <c r="E6169" t="s">
        <v>141</v>
      </c>
      <c r="F6169" t="s">
        <v>17684</v>
      </c>
      <c r="G6169" t="s">
        <v>206</v>
      </c>
      <c r="H6169" t="s">
        <v>143</v>
      </c>
      <c r="I6169" t="s">
        <v>136</v>
      </c>
      <c r="J6169" t="s">
        <v>137</v>
      </c>
      <c r="K6169" t="s">
        <v>163</v>
      </c>
      <c r="L6169" t="s">
        <v>17685</v>
      </c>
      <c r="M6169" t="s">
        <v>17686</v>
      </c>
      <c r="N6169">
        <v>0.97138888800000001</v>
      </c>
      <c r="O6169">
        <v>4</v>
      </c>
      <c r="P6169">
        <v>213</v>
      </c>
      <c r="Q6169">
        <v>5</v>
      </c>
      <c r="R6169">
        <v>23</v>
      </c>
      <c r="S6169">
        <v>7</v>
      </c>
      <c r="T6169">
        <v>24</v>
      </c>
      <c r="U6169">
        <v>0</v>
      </c>
      <c r="V6169">
        <v>0</v>
      </c>
      <c r="W6169">
        <v>4.3729842994378529</v>
      </c>
      <c r="X6169">
        <v>40.160255209112684</v>
      </c>
      <c r="Y6169">
        <v>19.671731670546091</v>
      </c>
      <c r="Z6169">
        <v>7.8448132427753468</v>
      </c>
      <c r="AA6169">
        <v>57.582845326235073</v>
      </c>
      <c r="AB6169">
        <v>16.644663478282695</v>
      </c>
      <c r="AC6169">
        <v>0</v>
      </c>
      <c r="AD6169">
        <v>0</v>
      </c>
      <c r="AE6169">
        <v>146.27729322638973</v>
      </c>
    </row>
    <row r="6170" spans="1:31" x14ac:dyDescent="0.25">
      <c r="A6170">
        <v>2393941</v>
      </c>
      <c r="B6170">
        <v>1</v>
      </c>
      <c r="C6170" t="s">
        <v>80</v>
      </c>
      <c r="D6170" t="s">
        <v>97</v>
      </c>
      <c r="E6170" t="s">
        <v>141</v>
      </c>
      <c r="F6170" t="s">
        <v>17687</v>
      </c>
      <c r="G6170" t="s">
        <v>206</v>
      </c>
      <c r="H6170" t="s">
        <v>143</v>
      </c>
      <c r="I6170" t="s">
        <v>136</v>
      </c>
      <c r="J6170" t="s">
        <v>137</v>
      </c>
      <c r="K6170" t="s">
        <v>163</v>
      </c>
      <c r="L6170" t="s">
        <v>17688</v>
      </c>
      <c r="M6170" t="s">
        <v>17689</v>
      </c>
      <c r="N6170">
        <v>1.6672222219999999</v>
      </c>
      <c r="O6170">
        <v>0</v>
      </c>
      <c r="P6170">
        <v>108</v>
      </c>
      <c r="Q6170">
        <v>0</v>
      </c>
      <c r="R6170">
        <v>2</v>
      </c>
      <c r="S6170">
        <v>0</v>
      </c>
      <c r="T6170">
        <v>10</v>
      </c>
      <c r="U6170">
        <v>0</v>
      </c>
      <c r="V6170">
        <v>0</v>
      </c>
      <c r="W6170">
        <v>0</v>
      </c>
      <c r="X6170">
        <v>36.628678459059486</v>
      </c>
      <c r="Y6170">
        <v>0</v>
      </c>
      <c r="Z6170">
        <v>2.6879620643405726</v>
      </c>
      <c r="AA6170">
        <v>0</v>
      </c>
      <c r="AB6170">
        <v>10.496808673008783</v>
      </c>
      <c r="AC6170">
        <v>0</v>
      </c>
      <c r="AD6170">
        <v>0</v>
      </c>
      <c r="AE6170">
        <v>49.81344919640884</v>
      </c>
    </row>
    <row r="6171" spans="1:31" x14ac:dyDescent="0.25">
      <c r="A6171">
        <v>2393942</v>
      </c>
      <c r="B6171">
        <v>1</v>
      </c>
      <c r="C6171" t="s">
        <v>81</v>
      </c>
      <c r="D6171" t="s">
        <v>122</v>
      </c>
      <c r="E6171" t="s">
        <v>176</v>
      </c>
      <c r="F6171" t="s">
        <v>17690</v>
      </c>
      <c r="G6171" t="s">
        <v>213</v>
      </c>
      <c r="H6171" t="s">
        <v>135</v>
      </c>
      <c r="I6171" t="s">
        <v>136</v>
      </c>
      <c r="J6171" t="s">
        <v>137</v>
      </c>
      <c r="K6171" t="s">
        <v>163</v>
      </c>
      <c r="L6171" t="s">
        <v>17691</v>
      </c>
      <c r="M6171" t="s">
        <v>17692</v>
      </c>
      <c r="N6171">
        <v>1.0375000000000001</v>
      </c>
      <c r="O6171">
        <v>0</v>
      </c>
      <c r="P6171">
        <v>66</v>
      </c>
      <c r="Q6171">
        <v>0</v>
      </c>
      <c r="R6171">
        <v>0</v>
      </c>
      <c r="S6171">
        <v>0</v>
      </c>
      <c r="T6171">
        <v>37</v>
      </c>
      <c r="U6171">
        <v>0</v>
      </c>
      <c r="V6171">
        <v>0</v>
      </c>
      <c r="W6171">
        <v>0</v>
      </c>
      <c r="X6171">
        <v>9.7417456143051115</v>
      </c>
      <c r="Y6171">
        <v>0</v>
      </c>
      <c r="Z6171">
        <v>0</v>
      </c>
      <c r="AA6171">
        <v>0</v>
      </c>
      <c r="AB6171">
        <v>16.473680991827319</v>
      </c>
      <c r="AC6171">
        <v>0</v>
      </c>
      <c r="AD6171">
        <v>0</v>
      </c>
      <c r="AE6171">
        <v>26.215426606132432</v>
      </c>
    </row>
    <row r="6172" spans="1:31" x14ac:dyDescent="0.25">
      <c r="A6172">
        <v>2393943</v>
      </c>
      <c r="B6172">
        <v>1</v>
      </c>
      <c r="C6172" t="s">
        <v>80</v>
      </c>
      <c r="D6172" t="s">
        <v>105</v>
      </c>
      <c r="E6172" t="s">
        <v>157</v>
      </c>
      <c r="F6172" t="s">
        <v>17693</v>
      </c>
      <c r="G6172" t="s">
        <v>254</v>
      </c>
      <c r="H6172" t="s">
        <v>135</v>
      </c>
      <c r="I6172" t="s">
        <v>136</v>
      </c>
      <c r="J6172" t="s">
        <v>137</v>
      </c>
      <c r="K6172" t="s">
        <v>163</v>
      </c>
      <c r="L6172" t="s">
        <v>17694</v>
      </c>
      <c r="M6172" t="s">
        <v>17695</v>
      </c>
      <c r="N6172">
        <v>0.54222222200000003</v>
      </c>
      <c r="O6172">
        <v>0</v>
      </c>
      <c r="P6172">
        <v>93</v>
      </c>
      <c r="Q6172">
        <v>0</v>
      </c>
      <c r="R6172">
        <v>0</v>
      </c>
      <c r="S6172">
        <v>0</v>
      </c>
      <c r="T6172">
        <v>1</v>
      </c>
      <c r="U6172">
        <v>0</v>
      </c>
      <c r="V6172">
        <v>0</v>
      </c>
      <c r="W6172">
        <v>0</v>
      </c>
      <c r="X6172">
        <v>9.8611492107914653</v>
      </c>
      <c r="Y6172">
        <v>0</v>
      </c>
      <c r="Z6172">
        <v>0</v>
      </c>
      <c r="AA6172">
        <v>0</v>
      </c>
      <c r="AB6172">
        <v>0.83983549706044447</v>
      </c>
      <c r="AC6172">
        <v>0</v>
      </c>
      <c r="AD6172">
        <v>0</v>
      </c>
      <c r="AE6172">
        <v>10.70098470785191</v>
      </c>
    </row>
    <row r="6173" spans="1:31" x14ac:dyDescent="0.25">
      <c r="A6173">
        <v>2393945</v>
      </c>
      <c r="B6173">
        <v>1</v>
      </c>
      <c r="C6173" t="s">
        <v>80</v>
      </c>
      <c r="D6173" t="s">
        <v>93</v>
      </c>
      <c r="E6173" t="s">
        <v>157</v>
      </c>
      <c r="F6173" t="s">
        <v>17696</v>
      </c>
      <c r="G6173" t="s">
        <v>235</v>
      </c>
      <c r="H6173" t="s">
        <v>135</v>
      </c>
      <c r="I6173" t="s">
        <v>136</v>
      </c>
      <c r="J6173" t="s">
        <v>3</v>
      </c>
      <c r="K6173" t="s">
        <v>163</v>
      </c>
      <c r="L6173" t="s">
        <v>17697</v>
      </c>
      <c r="M6173" t="s">
        <v>17698</v>
      </c>
      <c r="N6173">
        <v>2.622222222</v>
      </c>
      <c r="O6173">
        <v>0</v>
      </c>
      <c r="P6173">
        <v>37</v>
      </c>
      <c r="Q6173">
        <v>0</v>
      </c>
      <c r="R6173">
        <v>0</v>
      </c>
      <c r="S6173">
        <v>0</v>
      </c>
      <c r="T6173">
        <v>4</v>
      </c>
      <c r="U6173">
        <v>0</v>
      </c>
      <c r="V6173">
        <v>0</v>
      </c>
      <c r="W6173">
        <v>0</v>
      </c>
      <c r="X6173">
        <v>19.891688576476252</v>
      </c>
      <c r="Y6173">
        <v>0</v>
      </c>
      <c r="Z6173">
        <v>0</v>
      </c>
      <c r="AA6173">
        <v>0</v>
      </c>
      <c r="AB6173">
        <v>6.2094872647820889</v>
      </c>
      <c r="AC6173">
        <v>0</v>
      </c>
      <c r="AD6173">
        <v>0</v>
      </c>
      <c r="AE6173">
        <v>26.101175841258339</v>
      </c>
    </row>
    <row r="6174" spans="1:31" x14ac:dyDescent="0.25">
      <c r="A6174">
        <v>2393947</v>
      </c>
      <c r="B6174">
        <v>1</v>
      </c>
      <c r="C6174" t="s">
        <v>80</v>
      </c>
      <c r="D6174" t="s">
        <v>90</v>
      </c>
      <c r="E6174" t="s">
        <v>181</v>
      </c>
      <c r="F6174" t="s">
        <v>17699</v>
      </c>
      <c r="G6174" t="s">
        <v>231</v>
      </c>
      <c r="H6174" t="s">
        <v>135</v>
      </c>
      <c r="I6174" t="s">
        <v>136</v>
      </c>
      <c r="J6174" t="s">
        <v>137</v>
      </c>
      <c r="K6174" t="s">
        <v>163</v>
      </c>
      <c r="L6174" t="s">
        <v>17700</v>
      </c>
      <c r="M6174" t="s">
        <v>17701</v>
      </c>
      <c r="N6174">
        <v>7.6447222220000004</v>
      </c>
      <c r="O6174">
        <v>0</v>
      </c>
      <c r="P6174">
        <v>8</v>
      </c>
      <c r="Q6174">
        <v>0</v>
      </c>
      <c r="R6174">
        <v>0</v>
      </c>
      <c r="S6174">
        <v>0</v>
      </c>
      <c r="T6174">
        <v>2</v>
      </c>
      <c r="U6174">
        <v>0</v>
      </c>
      <c r="V6174">
        <v>0</v>
      </c>
      <c r="W6174">
        <v>0</v>
      </c>
      <c r="X6174">
        <v>8.5107570276234235</v>
      </c>
      <c r="Y6174">
        <v>0</v>
      </c>
      <c r="Z6174">
        <v>0</v>
      </c>
      <c r="AA6174">
        <v>0</v>
      </c>
      <c r="AB6174">
        <v>4.485478350174418</v>
      </c>
      <c r="AC6174">
        <v>0</v>
      </c>
      <c r="AD6174">
        <v>0</v>
      </c>
      <c r="AE6174">
        <v>12.996235377797841</v>
      </c>
    </row>
    <row r="6175" spans="1:31" x14ac:dyDescent="0.25">
      <c r="A6175">
        <v>2393948</v>
      </c>
      <c r="B6175">
        <v>1</v>
      </c>
      <c r="C6175" t="s">
        <v>80</v>
      </c>
      <c r="D6175" t="s">
        <v>90</v>
      </c>
      <c r="E6175" t="s">
        <v>181</v>
      </c>
      <c r="F6175" t="s">
        <v>17702</v>
      </c>
      <c r="G6175" t="s">
        <v>224</v>
      </c>
      <c r="H6175" t="s">
        <v>135</v>
      </c>
      <c r="I6175" t="s">
        <v>136</v>
      </c>
      <c r="J6175" t="s">
        <v>137</v>
      </c>
      <c r="K6175" t="s">
        <v>163</v>
      </c>
      <c r="L6175" t="s">
        <v>17703</v>
      </c>
      <c r="M6175" t="s">
        <v>17704</v>
      </c>
      <c r="N6175">
        <v>1.684722222</v>
      </c>
      <c r="O6175">
        <v>0</v>
      </c>
      <c r="P6175">
        <v>4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1.5399552715520111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1.5399552715520111</v>
      </c>
    </row>
    <row r="6176" spans="1:31" x14ac:dyDescent="0.25">
      <c r="A6176">
        <v>2393950</v>
      </c>
      <c r="B6176">
        <v>1</v>
      </c>
      <c r="C6176" t="s">
        <v>81</v>
      </c>
      <c r="D6176" t="s">
        <v>128</v>
      </c>
      <c r="E6176" t="s">
        <v>279</v>
      </c>
      <c r="F6176" t="s">
        <v>17705</v>
      </c>
      <c r="G6176" t="s">
        <v>162</v>
      </c>
      <c r="H6176" t="s">
        <v>143</v>
      </c>
      <c r="I6176" t="s">
        <v>136</v>
      </c>
      <c r="J6176" t="s">
        <v>137</v>
      </c>
      <c r="K6176" t="s">
        <v>163</v>
      </c>
      <c r="L6176" t="s">
        <v>17706</v>
      </c>
      <c r="M6176" t="s">
        <v>17707</v>
      </c>
      <c r="N6176">
        <v>1.5338888879999999</v>
      </c>
      <c r="O6176">
        <v>3</v>
      </c>
      <c r="P6176">
        <v>1</v>
      </c>
      <c r="Q6176">
        <v>26</v>
      </c>
      <c r="R6176">
        <v>6</v>
      </c>
      <c r="S6176">
        <v>7</v>
      </c>
      <c r="T6176">
        <v>1</v>
      </c>
      <c r="U6176">
        <v>0</v>
      </c>
      <c r="V6176">
        <v>0</v>
      </c>
      <c r="W6176">
        <v>5.7619489637844019</v>
      </c>
      <c r="X6176">
        <v>0</v>
      </c>
      <c r="Y6176">
        <v>35.594787511330566</v>
      </c>
      <c r="Z6176">
        <v>5.630148973485789</v>
      </c>
      <c r="AA6176">
        <v>9.2349331928172926</v>
      </c>
      <c r="AB6176">
        <v>2.3445210958627665</v>
      </c>
      <c r="AC6176">
        <v>0</v>
      </c>
      <c r="AD6176">
        <v>0</v>
      </c>
      <c r="AE6176">
        <v>58.566339737280821</v>
      </c>
    </row>
    <row r="6177" spans="1:31" x14ac:dyDescent="0.25">
      <c r="A6177">
        <v>2393956</v>
      </c>
      <c r="B6177">
        <v>1</v>
      </c>
      <c r="C6177" t="s">
        <v>80</v>
      </c>
      <c r="D6177" t="s">
        <v>100</v>
      </c>
      <c r="E6177" t="s">
        <v>141</v>
      </c>
      <c r="F6177" t="s">
        <v>17708</v>
      </c>
      <c r="G6177" t="s">
        <v>147</v>
      </c>
      <c r="H6177" t="s">
        <v>143</v>
      </c>
      <c r="I6177" t="s">
        <v>136</v>
      </c>
      <c r="J6177" t="s">
        <v>137</v>
      </c>
      <c r="K6177" t="s">
        <v>138</v>
      </c>
      <c r="L6177" t="s">
        <v>17709</v>
      </c>
      <c r="M6177" t="s">
        <v>17710</v>
      </c>
      <c r="N6177">
        <v>3.0805555550000001</v>
      </c>
      <c r="O6177">
        <v>0</v>
      </c>
      <c r="P6177">
        <v>1370</v>
      </c>
      <c r="Q6177">
        <v>0</v>
      </c>
      <c r="R6177">
        <v>133</v>
      </c>
      <c r="S6177">
        <v>3</v>
      </c>
      <c r="T6177">
        <v>161</v>
      </c>
      <c r="U6177">
        <v>0</v>
      </c>
      <c r="V6177">
        <v>0</v>
      </c>
      <c r="W6177">
        <v>0</v>
      </c>
      <c r="X6177">
        <v>1046.1640684596325</v>
      </c>
      <c r="Y6177">
        <v>0</v>
      </c>
      <c r="Z6177">
        <v>182.22955820050899</v>
      </c>
      <c r="AA6177">
        <v>35.551306851512393</v>
      </c>
      <c r="AB6177">
        <v>486.51789898524504</v>
      </c>
      <c r="AC6177">
        <v>0</v>
      </c>
      <c r="AD6177">
        <v>0</v>
      </c>
      <c r="AE6177">
        <v>1750.462832496899</v>
      </c>
    </row>
    <row r="6178" spans="1:31" x14ac:dyDescent="0.25">
      <c r="A6178">
        <v>2393959</v>
      </c>
      <c r="B6178">
        <v>1</v>
      </c>
      <c r="C6178" t="s">
        <v>81</v>
      </c>
      <c r="D6178" t="s">
        <v>113</v>
      </c>
      <c r="E6178" t="s">
        <v>157</v>
      </c>
      <c r="F6178" t="s">
        <v>17711</v>
      </c>
      <c r="G6178" t="s">
        <v>235</v>
      </c>
      <c r="H6178" t="s">
        <v>135</v>
      </c>
      <c r="I6178" t="s">
        <v>136</v>
      </c>
      <c r="J6178" t="s">
        <v>3</v>
      </c>
      <c r="K6178" t="s">
        <v>163</v>
      </c>
      <c r="L6178" t="s">
        <v>17712</v>
      </c>
      <c r="M6178" t="s">
        <v>17713</v>
      </c>
      <c r="N6178">
        <v>2.4436111110000001</v>
      </c>
      <c r="O6178">
        <v>0</v>
      </c>
      <c r="P6178">
        <v>27</v>
      </c>
      <c r="Q6178">
        <v>0</v>
      </c>
      <c r="R6178">
        <v>0</v>
      </c>
      <c r="S6178">
        <v>0</v>
      </c>
      <c r="T6178">
        <v>30</v>
      </c>
      <c r="U6178">
        <v>0</v>
      </c>
      <c r="V6178">
        <v>0</v>
      </c>
      <c r="W6178">
        <v>0</v>
      </c>
      <c r="X6178">
        <v>10.45974775604847</v>
      </c>
      <c r="Y6178">
        <v>0</v>
      </c>
      <c r="Z6178">
        <v>0</v>
      </c>
      <c r="AA6178">
        <v>0</v>
      </c>
      <c r="AB6178">
        <v>31.075021306586585</v>
      </c>
      <c r="AC6178">
        <v>0</v>
      </c>
      <c r="AD6178">
        <v>0</v>
      </c>
      <c r="AE6178">
        <v>41.534769062635057</v>
      </c>
    </row>
    <row r="6179" spans="1:31" x14ac:dyDescent="0.25">
      <c r="A6179">
        <v>2393960</v>
      </c>
      <c r="B6179">
        <v>1</v>
      </c>
      <c r="C6179" t="s">
        <v>81</v>
      </c>
      <c r="D6179" t="s">
        <v>118</v>
      </c>
      <c r="E6179" t="s">
        <v>279</v>
      </c>
      <c r="F6179" t="s">
        <v>17714</v>
      </c>
      <c r="G6179" t="s">
        <v>162</v>
      </c>
      <c r="H6179" t="s">
        <v>143</v>
      </c>
      <c r="I6179" t="s">
        <v>417</v>
      </c>
      <c r="J6179" t="s">
        <v>137</v>
      </c>
      <c r="K6179" t="s">
        <v>163</v>
      </c>
      <c r="L6179" t="s">
        <v>17715</v>
      </c>
      <c r="M6179" t="s">
        <v>17716</v>
      </c>
      <c r="N6179">
        <v>8.3333330000000001E-3</v>
      </c>
      <c r="O6179">
        <v>0</v>
      </c>
      <c r="P6179">
        <v>532</v>
      </c>
      <c r="Q6179">
        <v>9</v>
      </c>
      <c r="R6179">
        <v>31</v>
      </c>
      <c r="S6179">
        <v>3</v>
      </c>
      <c r="T6179">
        <v>59</v>
      </c>
      <c r="U6179">
        <v>0</v>
      </c>
      <c r="V6179">
        <v>0</v>
      </c>
      <c r="W6179">
        <v>0</v>
      </c>
      <c r="X6179">
        <v>0.77756537761598266</v>
      </c>
      <c r="Y6179">
        <v>2.6293693014875E-2</v>
      </c>
      <c r="Z6179">
        <v>3.7798395701399992E-2</v>
      </c>
      <c r="AA6179">
        <v>1.2105395230333332E-2</v>
      </c>
      <c r="AB6179">
        <v>0.2479206410682083</v>
      </c>
      <c r="AC6179">
        <v>0</v>
      </c>
      <c r="AD6179">
        <v>0</v>
      </c>
      <c r="AE6179">
        <v>1.1016835026307994</v>
      </c>
    </row>
    <row r="6180" spans="1:31" x14ac:dyDescent="0.25">
      <c r="A6180">
        <v>2393963</v>
      </c>
      <c r="B6180">
        <v>1</v>
      </c>
      <c r="C6180" t="s">
        <v>81</v>
      </c>
      <c r="D6180" t="s">
        <v>118</v>
      </c>
      <c r="E6180" t="s">
        <v>141</v>
      </c>
      <c r="F6180" t="s">
        <v>17717</v>
      </c>
      <c r="G6180" t="s">
        <v>206</v>
      </c>
      <c r="H6180" t="s">
        <v>143</v>
      </c>
      <c r="I6180" t="s">
        <v>136</v>
      </c>
      <c r="J6180" t="s">
        <v>137</v>
      </c>
      <c r="K6180" t="s">
        <v>163</v>
      </c>
      <c r="L6180" t="s">
        <v>17718</v>
      </c>
      <c r="M6180" t="s">
        <v>17719</v>
      </c>
      <c r="N6180">
        <v>0.58444444399999995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2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68.846559701317204</v>
      </c>
      <c r="AD6180">
        <v>0</v>
      </c>
      <c r="AE6180">
        <v>68.846559701317204</v>
      </c>
    </row>
    <row r="6181" spans="1:31" x14ac:dyDescent="0.25">
      <c r="A6181">
        <v>2393966</v>
      </c>
      <c r="B6181">
        <v>1</v>
      </c>
      <c r="C6181" t="s">
        <v>80</v>
      </c>
      <c r="D6181" t="s">
        <v>82</v>
      </c>
      <c r="E6181" t="s">
        <v>181</v>
      </c>
      <c r="F6181" t="s">
        <v>17610</v>
      </c>
      <c r="G6181" t="s">
        <v>231</v>
      </c>
      <c r="H6181" t="s">
        <v>135</v>
      </c>
      <c r="I6181" t="s">
        <v>136</v>
      </c>
      <c r="J6181" t="s">
        <v>137</v>
      </c>
      <c r="K6181" t="s">
        <v>163</v>
      </c>
      <c r="L6181" t="s">
        <v>17720</v>
      </c>
      <c r="M6181" t="s">
        <v>17721</v>
      </c>
      <c r="N6181">
        <v>4.926388888</v>
      </c>
      <c r="O6181">
        <v>0</v>
      </c>
      <c r="P6181">
        <v>12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14.485737752720738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14.485737752720738</v>
      </c>
    </row>
    <row r="6182" spans="1:31" x14ac:dyDescent="0.25">
      <c r="A6182">
        <v>2393968</v>
      </c>
      <c r="B6182">
        <v>1</v>
      </c>
      <c r="C6182" t="s">
        <v>81</v>
      </c>
      <c r="D6182" t="s">
        <v>112</v>
      </c>
      <c r="E6182" t="s">
        <v>181</v>
      </c>
      <c r="F6182" t="s">
        <v>17722</v>
      </c>
      <c r="G6182" t="s">
        <v>224</v>
      </c>
      <c r="H6182" t="s">
        <v>135</v>
      </c>
      <c r="I6182" t="s">
        <v>136</v>
      </c>
      <c r="J6182" t="s">
        <v>137</v>
      </c>
      <c r="K6182" t="s">
        <v>163</v>
      </c>
      <c r="L6182" t="s">
        <v>17723</v>
      </c>
      <c r="M6182" t="s">
        <v>17724</v>
      </c>
      <c r="N6182">
        <v>0.61916666600000003</v>
      </c>
      <c r="O6182">
        <v>0</v>
      </c>
      <c r="P6182">
        <v>3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0.46188613153539054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0.46188613153539054</v>
      </c>
    </row>
    <row r="6183" spans="1:31" x14ac:dyDescent="0.25">
      <c r="A6183">
        <v>2393970</v>
      </c>
      <c r="B6183">
        <v>1</v>
      </c>
      <c r="C6183" t="s">
        <v>81</v>
      </c>
      <c r="D6183" t="s">
        <v>122</v>
      </c>
      <c r="E6183" t="s">
        <v>181</v>
      </c>
      <c r="F6183" t="s">
        <v>17725</v>
      </c>
      <c r="G6183" t="s">
        <v>580</v>
      </c>
      <c r="H6183" t="s">
        <v>135</v>
      </c>
      <c r="I6183" t="s">
        <v>136</v>
      </c>
      <c r="J6183" t="s">
        <v>137</v>
      </c>
      <c r="K6183" t="s">
        <v>163</v>
      </c>
      <c r="L6183" t="s">
        <v>17726</v>
      </c>
      <c r="M6183" t="s">
        <v>17727</v>
      </c>
      <c r="N6183">
        <v>1.866944444</v>
      </c>
      <c r="O6183">
        <v>0</v>
      </c>
      <c r="P6183">
        <v>2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0.87525656452490652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0.87525656452490652</v>
      </c>
    </row>
    <row r="6184" spans="1:31" x14ac:dyDescent="0.25">
      <c r="A6184">
        <v>2393971</v>
      </c>
      <c r="B6184">
        <v>1</v>
      </c>
      <c r="C6184" t="s">
        <v>80</v>
      </c>
      <c r="D6184" t="s">
        <v>104</v>
      </c>
      <c r="E6184" t="s">
        <v>141</v>
      </c>
      <c r="F6184" t="s">
        <v>17728</v>
      </c>
      <c r="G6184" t="s">
        <v>206</v>
      </c>
      <c r="H6184" t="s">
        <v>143</v>
      </c>
      <c r="I6184" t="s">
        <v>136</v>
      </c>
      <c r="J6184" t="s">
        <v>137</v>
      </c>
      <c r="K6184" t="s">
        <v>163</v>
      </c>
      <c r="L6184" t="s">
        <v>17729</v>
      </c>
      <c r="M6184" t="s">
        <v>17730</v>
      </c>
      <c r="N6184">
        <v>1.2861111110000001</v>
      </c>
      <c r="O6184">
        <v>0</v>
      </c>
      <c r="P6184">
        <v>0</v>
      </c>
      <c r="Q6184">
        <v>0</v>
      </c>
      <c r="R6184">
        <v>2</v>
      </c>
      <c r="S6184">
        <v>5</v>
      </c>
      <c r="T6184">
        <v>0</v>
      </c>
      <c r="U6184">
        <v>1</v>
      </c>
      <c r="V6184">
        <v>0</v>
      </c>
      <c r="W6184">
        <v>0</v>
      </c>
      <c r="X6184">
        <v>0</v>
      </c>
      <c r="Y6184">
        <v>0</v>
      </c>
      <c r="Z6184">
        <v>1.5941469456096669</v>
      </c>
      <c r="AA6184">
        <v>24.093538555628605</v>
      </c>
      <c r="AB6184">
        <v>0</v>
      </c>
      <c r="AC6184">
        <v>23.108990065337579</v>
      </c>
      <c r="AD6184">
        <v>0</v>
      </c>
      <c r="AE6184">
        <v>48.79667556657585</v>
      </c>
    </row>
    <row r="6185" spans="1:31" x14ac:dyDescent="0.25">
      <c r="A6185">
        <v>2393972</v>
      </c>
      <c r="B6185">
        <v>1</v>
      </c>
      <c r="C6185" t="s">
        <v>81</v>
      </c>
      <c r="D6185" t="s">
        <v>113</v>
      </c>
      <c r="E6185" t="s">
        <v>176</v>
      </c>
      <c r="F6185" t="s">
        <v>17731</v>
      </c>
      <c r="G6185" t="s">
        <v>287</v>
      </c>
      <c r="H6185" t="s">
        <v>135</v>
      </c>
      <c r="I6185" t="s">
        <v>136</v>
      </c>
      <c r="J6185" t="s">
        <v>137</v>
      </c>
      <c r="K6185" t="s">
        <v>163</v>
      </c>
      <c r="L6185" t="s">
        <v>17732</v>
      </c>
      <c r="M6185" t="s">
        <v>17733</v>
      </c>
      <c r="N6185">
        <v>1.088055555</v>
      </c>
      <c r="O6185">
        <v>0</v>
      </c>
      <c r="P6185">
        <v>48</v>
      </c>
      <c r="Q6185">
        <v>0</v>
      </c>
      <c r="R6185">
        <v>0</v>
      </c>
      <c r="S6185">
        <v>0</v>
      </c>
      <c r="T6185">
        <v>16</v>
      </c>
      <c r="U6185">
        <v>0</v>
      </c>
      <c r="V6185">
        <v>0</v>
      </c>
      <c r="W6185">
        <v>0</v>
      </c>
      <c r="X6185">
        <v>8.4162731153618928</v>
      </c>
      <c r="Y6185">
        <v>0</v>
      </c>
      <c r="Z6185">
        <v>0</v>
      </c>
      <c r="AA6185">
        <v>0</v>
      </c>
      <c r="AB6185">
        <v>9.2302698550721658</v>
      </c>
      <c r="AC6185">
        <v>0</v>
      </c>
      <c r="AD6185">
        <v>0</v>
      </c>
      <c r="AE6185">
        <v>17.646542970434059</v>
      </c>
    </row>
    <row r="6186" spans="1:31" x14ac:dyDescent="0.25">
      <c r="A6186">
        <v>2393977</v>
      </c>
      <c r="B6186">
        <v>1</v>
      </c>
      <c r="C6186" t="s">
        <v>80</v>
      </c>
      <c r="D6186" t="s">
        <v>87</v>
      </c>
      <c r="E6186" t="s">
        <v>132</v>
      </c>
      <c r="F6186" t="s">
        <v>17734</v>
      </c>
      <c r="G6186" t="s">
        <v>254</v>
      </c>
      <c r="H6186" t="s">
        <v>135</v>
      </c>
      <c r="I6186" t="s">
        <v>136</v>
      </c>
      <c r="J6186" t="s">
        <v>137</v>
      </c>
      <c r="K6186" t="s">
        <v>163</v>
      </c>
      <c r="L6186" t="s">
        <v>17735</v>
      </c>
      <c r="M6186" t="s">
        <v>17736</v>
      </c>
      <c r="N6186">
        <v>1.551111111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2</v>
      </c>
      <c r="U6186">
        <v>0</v>
      </c>
      <c r="V6186">
        <v>2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2.5817690424677529</v>
      </c>
      <c r="AC6186">
        <v>0</v>
      </c>
      <c r="AD6186">
        <v>217.00556473469356</v>
      </c>
      <c r="AE6186">
        <v>219.58733377716132</v>
      </c>
    </row>
    <row r="6187" spans="1:31" x14ac:dyDescent="0.25">
      <c r="A6187">
        <v>2393983</v>
      </c>
      <c r="B6187">
        <v>1</v>
      </c>
      <c r="C6187" t="s">
        <v>80</v>
      </c>
      <c r="D6187" t="s">
        <v>97</v>
      </c>
      <c r="E6187" t="s">
        <v>141</v>
      </c>
      <c r="F6187" t="s">
        <v>17737</v>
      </c>
      <c r="G6187" t="s">
        <v>206</v>
      </c>
      <c r="H6187" t="s">
        <v>143</v>
      </c>
      <c r="I6187" t="s">
        <v>136</v>
      </c>
      <c r="J6187" t="s">
        <v>137</v>
      </c>
      <c r="K6187" t="s">
        <v>163</v>
      </c>
      <c r="L6187" t="s">
        <v>17738</v>
      </c>
      <c r="M6187" t="s">
        <v>17739</v>
      </c>
      <c r="N6187">
        <v>2.1777777770000002</v>
      </c>
      <c r="O6187">
        <v>0</v>
      </c>
      <c r="P6187">
        <v>160</v>
      </c>
      <c r="Q6187">
        <v>0</v>
      </c>
      <c r="R6187">
        <v>11</v>
      </c>
      <c r="S6187">
        <v>0</v>
      </c>
      <c r="T6187">
        <v>20</v>
      </c>
      <c r="U6187">
        <v>0</v>
      </c>
      <c r="V6187">
        <v>0</v>
      </c>
      <c r="W6187">
        <v>0</v>
      </c>
      <c r="X6187">
        <v>70.388581790330946</v>
      </c>
      <c r="Y6187">
        <v>0</v>
      </c>
      <c r="Z6187">
        <v>5.3902090967112395</v>
      </c>
      <c r="AA6187">
        <v>0</v>
      </c>
      <c r="AB6187">
        <v>20.09247501027356</v>
      </c>
      <c r="AC6187">
        <v>0</v>
      </c>
      <c r="AD6187">
        <v>0</v>
      </c>
      <c r="AE6187">
        <v>95.871265897315752</v>
      </c>
    </row>
    <row r="6188" spans="1:31" x14ac:dyDescent="0.25">
      <c r="A6188">
        <v>2393985</v>
      </c>
      <c r="B6188">
        <v>1</v>
      </c>
      <c r="C6188" t="s">
        <v>81</v>
      </c>
      <c r="D6188" t="s">
        <v>118</v>
      </c>
      <c r="E6188" t="s">
        <v>141</v>
      </c>
      <c r="F6188" t="s">
        <v>847</v>
      </c>
      <c r="G6188" t="s">
        <v>206</v>
      </c>
      <c r="H6188" t="s">
        <v>143</v>
      </c>
      <c r="I6188" t="s">
        <v>136</v>
      </c>
      <c r="J6188" t="s">
        <v>137</v>
      </c>
      <c r="K6188" t="s">
        <v>163</v>
      </c>
      <c r="L6188" t="s">
        <v>17740</v>
      </c>
      <c r="M6188" t="s">
        <v>17741</v>
      </c>
      <c r="N6188">
        <v>2.3294444439999999</v>
      </c>
      <c r="O6188">
        <v>0</v>
      </c>
      <c r="P6188">
        <v>367</v>
      </c>
      <c r="Q6188">
        <v>3</v>
      </c>
      <c r="R6188">
        <v>20</v>
      </c>
      <c r="S6188">
        <v>2</v>
      </c>
      <c r="T6188">
        <v>34</v>
      </c>
      <c r="U6188">
        <v>0</v>
      </c>
      <c r="V6188">
        <v>0</v>
      </c>
      <c r="W6188">
        <v>0</v>
      </c>
      <c r="X6188">
        <v>168.71980461481866</v>
      </c>
      <c r="Y6188">
        <v>2.5407271006925169</v>
      </c>
      <c r="Z6188">
        <v>4.7732599670080491</v>
      </c>
      <c r="AA6188">
        <v>3.141870068069756</v>
      </c>
      <c r="AB6188">
        <v>14.091451512422978</v>
      </c>
      <c r="AC6188">
        <v>0</v>
      </c>
      <c r="AD6188">
        <v>0</v>
      </c>
      <c r="AE6188">
        <v>193.26711326301194</v>
      </c>
    </row>
    <row r="6189" spans="1:31" x14ac:dyDescent="0.25">
      <c r="A6189">
        <v>2393987</v>
      </c>
      <c r="B6189">
        <v>1</v>
      </c>
      <c r="C6189" t="s">
        <v>81</v>
      </c>
      <c r="D6189" t="s">
        <v>118</v>
      </c>
      <c r="E6189" t="s">
        <v>141</v>
      </c>
      <c r="F6189" t="s">
        <v>17742</v>
      </c>
      <c r="G6189" t="s">
        <v>162</v>
      </c>
      <c r="H6189" t="s">
        <v>143</v>
      </c>
      <c r="I6189" t="s">
        <v>136</v>
      </c>
      <c r="J6189" t="s">
        <v>137</v>
      </c>
      <c r="K6189" t="s">
        <v>163</v>
      </c>
      <c r="L6189" t="s">
        <v>17743</v>
      </c>
      <c r="M6189" t="s">
        <v>17744</v>
      </c>
      <c r="N6189">
        <v>1.761111111</v>
      </c>
      <c r="O6189">
        <v>0</v>
      </c>
      <c r="P6189">
        <v>52</v>
      </c>
      <c r="Q6189">
        <v>0</v>
      </c>
      <c r="R6189">
        <v>6</v>
      </c>
      <c r="S6189">
        <v>0</v>
      </c>
      <c r="T6189">
        <v>9</v>
      </c>
      <c r="U6189">
        <v>0</v>
      </c>
      <c r="V6189">
        <v>0</v>
      </c>
      <c r="W6189">
        <v>0</v>
      </c>
      <c r="X6189">
        <v>15.489553545955971</v>
      </c>
      <c r="Y6189">
        <v>0</v>
      </c>
      <c r="Z6189">
        <v>5.6246915483499998E-2</v>
      </c>
      <c r="AA6189">
        <v>0</v>
      </c>
      <c r="AB6189">
        <v>16.521327016150238</v>
      </c>
      <c r="AC6189">
        <v>0</v>
      </c>
      <c r="AD6189">
        <v>0</v>
      </c>
      <c r="AE6189">
        <v>32.067127477589707</v>
      </c>
    </row>
    <row r="6190" spans="1:31" x14ac:dyDescent="0.25">
      <c r="A6190">
        <v>2393989</v>
      </c>
      <c r="B6190">
        <v>1</v>
      </c>
      <c r="C6190" t="s">
        <v>80</v>
      </c>
      <c r="D6190" t="s">
        <v>105</v>
      </c>
      <c r="E6190" t="s">
        <v>181</v>
      </c>
      <c r="F6190" t="s">
        <v>17745</v>
      </c>
      <c r="G6190" t="s">
        <v>231</v>
      </c>
      <c r="H6190" t="s">
        <v>135</v>
      </c>
      <c r="I6190" t="s">
        <v>136</v>
      </c>
      <c r="J6190" t="s">
        <v>137</v>
      </c>
      <c r="K6190" t="s">
        <v>163</v>
      </c>
      <c r="L6190" t="s">
        <v>17746</v>
      </c>
      <c r="M6190" t="s">
        <v>17747</v>
      </c>
      <c r="N6190">
        <v>1.886666666</v>
      </c>
      <c r="O6190">
        <v>0</v>
      </c>
      <c r="P6190">
        <v>7</v>
      </c>
      <c r="Q6190">
        <v>0</v>
      </c>
      <c r="R6190">
        <v>0</v>
      </c>
      <c r="S6190">
        <v>0</v>
      </c>
      <c r="T6190">
        <v>2</v>
      </c>
      <c r="U6190">
        <v>0</v>
      </c>
      <c r="V6190">
        <v>0</v>
      </c>
      <c r="W6190">
        <v>0</v>
      </c>
      <c r="X6190">
        <v>3.2139256839908721</v>
      </c>
      <c r="Y6190">
        <v>0</v>
      </c>
      <c r="Z6190">
        <v>0</v>
      </c>
      <c r="AA6190">
        <v>0</v>
      </c>
      <c r="AB6190">
        <v>15.861605650200151</v>
      </c>
      <c r="AC6190">
        <v>0</v>
      </c>
      <c r="AD6190">
        <v>0</v>
      </c>
      <c r="AE6190">
        <v>19.075531334191023</v>
      </c>
    </row>
    <row r="6191" spans="1:31" x14ac:dyDescent="0.25">
      <c r="A6191">
        <v>2393990</v>
      </c>
      <c r="B6191">
        <v>1</v>
      </c>
      <c r="C6191" t="s">
        <v>80</v>
      </c>
      <c r="D6191" t="s">
        <v>83</v>
      </c>
      <c r="E6191" t="s">
        <v>132</v>
      </c>
      <c r="F6191" t="s">
        <v>17748</v>
      </c>
      <c r="G6191" t="s">
        <v>580</v>
      </c>
      <c r="H6191" t="s">
        <v>135</v>
      </c>
      <c r="I6191" t="s">
        <v>136</v>
      </c>
      <c r="J6191" t="s">
        <v>137</v>
      </c>
      <c r="K6191" t="s">
        <v>163</v>
      </c>
      <c r="L6191" t="s">
        <v>17749</v>
      </c>
      <c r="M6191" t="s">
        <v>17750</v>
      </c>
      <c r="N6191">
        <v>0.43416666599999998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2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27.294908707095331</v>
      </c>
      <c r="AC6191">
        <v>0</v>
      </c>
      <c r="AD6191">
        <v>0</v>
      </c>
      <c r="AE6191">
        <v>27.294908707095331</v>
      </c>
    </row>
    <row r="6192" spans="1:31" x14ac:dyDescent="0.25">
      <c r="A6192">
        <v>2393992</v>
      </c>
      <c r="B6192">
        <v>1</v>
      </c>
      <c r="C6192" t="s">
        <v>80</v>
      </c>
      <c r="D6192" t="s">
        <v>82</v>
      </c>
      <c r="E6192" t="s">
        <v>132</v>
      </c>
      <c r="F6192" t="s">
        <v>17751</v>
      </c>
      <c r="G6192" t="s">
        <v>254</v>
      </c>
      <c r="H6192" t="s">
        <v>135</v>
      </c>
      <c r="I6192" t="s">
        <v>136</v>
      </c>
      <c r="J6192" t="s">
        <v>137</v>
      </c>
      <c r="K6192" t="s">
        <v>163</v>
      </c>
      <c r="L6192" t="s">
        <v>17752</v>
      </c>
      <c r="M6192" t="s">
        <v>17753</v>
      </c>
      <c r="N6192">
        <v>0.59694444400000002</v>
      </c>
      <c r="O6192">
        <v>0</v>
      </c>
      <c r="P6192">
        <v>715</v>
      </c>
      <c r="Q6192">
        <v>0</v>
      </c>
      <c r="R6192">
        <v>0</v>
      </c>
      <c r="S6192">
        <v>0</v>
      </c>
      <c r="T6192">
        <v>26</v>
      </c>
      <c r="U6192">
        <v>0</v>
      </c>
      <c r="V6192">
        <v>0</v>
      </c>
      <c r="W6192">
        <v>0</v>
      </c>
      <c r="X6192">
        <v>82.252586131098525</v>
      </c>
      <c r="Y6192">
        <v>0</v>
      </c>
      <c r="Z6192">
        <v>0</v>
      </c>
      <c r="AA6192">
        <v>0</v>
      </c>
      <c r="AB6192">
        <v>6.7297422593333813</v>
      </c>
      <c r="AC6192">
        <v>0</v>
      </c>
      <c r="AD6192">
        <v>0</v>
      </c>
      <c r="AE6192">
        <v>88.982328390431903</v>
      </c>
    </row>
    <row r="6193" spans="1:31" x14ac:dyDescent="0.25">
      <c r="A6193">
        <v>2394000</v>
      </c>
      <c r="B6193">
        <v>1</v>
      </c>
      <c r="C6193" t="s">
        <v>81</v>
      </c>
      <c r="D6193" t="s">
        <v>118</v>
      </c>
      <c r="E6193" t="s">
        <v>141</v>
      </c>
      <c r="F6193" t="s">
        <v>17754</v>
      </c>
      <c r="G6193" t="s">
        <v>206</v>
      </c>
      <c r="H6193" t="s">
        <v>143</v>
      </c>
      <c r="I6193" t="s">
        <v>136</v>
      </c>
      <c r="J6193" t="s">
        <v>137</v>
      </c>
      <c r="K6193" t="s">
        <v>163</v>
      </c>
      <c r="L6193" t="s">
        <v>17755</v>
      </c>
      <c r="M6193" t="s">
        <v>17756</v>
      </c>
      <c r="N6193">
        <v>0.42972222199999999</v>
      </c>
      <c r="O6193">
        <v>0</v>
      </c>
      <c r="P6193">
        <v>2</v>
      </c>
      <c r="Q6193">
        <v>0</v>
      </c>
      <c r="R6193">
        <v>23</v>
      </c>
      <c r="S6193">
        <v>0</v>
      </c>
      <c r="T6193">
        <v>3</v>
      </c>
      <c r="U6193">
        <v>0</v>
      </c>
      <c r="V6193">
        <v>0</v>
      </c>
      <c r="W6193">
        <v>0</v>
      </c>
      <c r="X6193">
        <v>0.13523953928333332</v>
      </c>
      <c r="Y6193">
        <v>0</v>
      </c>
      <c r="Z6193">
        <v>0.42005230359693607</v>
      </c>
      <c r="AA6193">
        <v>0</v>
      </c>
      <c r="AB6193">
        <v>0.48895085640775116</v>
      </c>
      <c r="AC6193">
        <v>0</v>
      </c>
      <c r="AD6193">
        <v>0</v>
      </c>
      <c r="AE6193">
        <v>1.0442426992880205</v>
      </c>
    </row>
    <row r="6194" spans="1:31" x14ac:dyDescent="0.25">
      <c r="A6194">
        <v>2394003</v>
      </c>
      <c r="B6194">
        <v>1</v>
      </c>
      <c r="C6194" t="s">
        <v>80</v>
      </c>
      <c r="D6194" t="s">
        <v>95</v>
      </c>
      <c r="E6194" t="s">
        <v>141</v>
      </c>
      <c r="F6194" t="s">
        <v>17757</v>
      </c>
      <c r="G6194" t="s">
        <v>206</v>
      </c>
      <c r="H6194" t="s">
        <v>143</v>
      </c>
      <c r="I6194" t="s">
        <v>136</v>
      </c>
      <c r="J6194" t="s">
        <v>137</v>
      </c>
      <c r="K6194" t="s">
        <v>163</v>
      </c>
      <c r="L6194" t="s">
        <v>17758</v>
      </c>
      <c r="M6194" t="s">
        <v>17759</v>
      </c>
      <c r="N6194">
        <v>2.4041666660000001</v>
      </c>
      <c r="O6194">
        <v>4</v>
      </c>
      <c r="P6194">
        <v>452</v>
      </c>
      <c r="Q6194">
        <v>5</v>
      </c>
      <c r="R6194">
        <v>31</v>
      </c>
      <c r="S6194">
        <v>9</v>
      </c>
      <c r="T6194">
        <v>76</v>
      </c>
      <c r="U6194">
        <v>0</v>
      </c>
      <c r="V6194">
        <v>1</v>
      </c>
      <c r="W6194">
        <v>13.183935157799768</v>
      </c>
      <c r="X6194">
        <v>241.58064864203462</v>
      </c>
      <c r="Y6194">
        <v>40.986774856546553</v>
      </c>
      <c r="Z6194">
        <v>23.249252638496461</v>
      </c>
      <c r="AA6194">
        <v>145.74363426122002</v>
      </c>
      <c r="AB6194">
        <v>128.59289037136759</v>
      </c>
      <c r="AC6194">
        <v>0</v>
      </c>
      <c r="AD6194">
        <v>49.55875164948749</v>
      </c>
      <c r="AE6194">
        <v>642.89588757695253</v>
      </c>
    </row>
    <row r="6195" spans="1:31" x14ac:dyDescent="0.25">
      <c r="A6195">
        <v>2394007</v>
      </c>
      <c r="B6195">
        <v>1</v>
      </c>
      <c r="C6195" t="s">
        <v>80</v>
      </c>
      <c r="D6195" t="s">
        <v>108</v>
      </c>
      <c r="E6195" t="s">
        <v>181</v>
      </c>
      <c r="F6195" t="s">
        <v>17760</v>
      </c>
      <c r="G6195" t="s">
        <v>183</v>
      </c>
      <c r="H6195" t="s">
        <v>135</v>
      </c>
      <c r="I6195" t="s">
        <v>136</v>
      </c>
      <c r="J6195" t="s">
        <v>137</v>
      </c>
      <c r="K6195" t="s">
        <v>163</v>
      </c>
      <c r="L6195" t="s">
        <v>17761</v>
      </c>
      <c r="M6195" t="s">
        <v>17762</v>
      </c>
      <c r="N6195">
        <v>1.696388888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0.69424138235145993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0.69424138235145993</v>
      </c>
    </row>
    <row r="6196" spans="1:31" x14ac:dyDescent="0.25">
      <c r="A6196">
        <v>2394009</v>
      </c>
      <c r="B6196">
        <v>1</v>
      </c>
      <c r="C6196" t="s">
        <v>80</v>
      </c>
      <c r="D6196" t="s">
        <v>97</v>
      </c>
      <c r="E6196" t="s">
        <v>181</v>
      </c>
      <c r="F6196" t="s">
        <v>17763</v>
      </c>
      <c r="G6196" t="s">
        <v>224</v>
      </c>
      <c r="H6196" t="s">
        <v>135</v>
      </c>
      <c r="I6196" t="s">
        <v>136</v>
      </c>
      <c r="J6196" t="s">
        <v>137</v>
      </c>
      <c r="K6196" t="s">
        <v>163</v>
      </c>
      <c r="L6196" t="s">
        <v>17764</v>
      </c>
      <c r="M6196" t="s">
        <v>17765</v>
      </c>
      <c r="N6196">
        <v>1.0394444439999999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0.41275923324577002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0.41275923324577002</v>
      </c>
    </row>
    <row r="6197" spans="1:31" x14ac:dyDescent="0.25">
      <c r="A6197">
        <v>2394012</v>
      </c>
      <c r="B6197">
        <v>1</v>
      </c>
      <c r="C6197" t="s">
        <v>80</v>
      </c>
      <c r="D6197" t="s">
        <v>97</v>
      </c>
      <c r="E6197" t="s">
        <v>181</v>
      </c>
      <c r="F6197" t="s">
        <v>17766</v>
      </c>
      <c r="G6197" t="s">
        <v>183</v>
      </c>
      <c r="H6197" t="s">
        <v>135</v>
      </c>
      <c r="I6197" t="s">
        <v>136</v>
      </c>
      <c r="J6197" t="s">
        <v>137</v>
      </c>
      <c r="K6197" t="s">
        <v>163</v>
      </c>
      <c r="L6197" t="s">
        <v>17767</v>
      </c>
      <c r="M6197" t="s">
        <v>17768</v>
      </c>
      <c r="N6197">
        <v>4.0383333329999997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</row>
    <row r="6198" spans="1:31" x14ac:dyDescent="0.25">
      <c r="A6198">
        <v>2394013</v>
      </c>
      <c r="B6198">
        <v>1</v>
      </c>
      <c r="C6198" t="s">
        <v>80</v>
      </c>
      <c r="D6198" t="s">
        <v>99</v>
      </c>
      <c r="E6198" t="s">
        <v>157</v>
      </c>
      <c r="F6198" t="s">
        <v>17769</v>
      </c>
      <c r="G6198" t="s">
        <v>254</v>
      </c>
      <c r="H6198" t="s">
        <v>135</v>
      </c>
      <c r="I6198" t="s">
        <v>136</v>
      </c>
      <c r="J6198" t="s">
        <v>137</v>
      </c>
      <c r="K6198" t="s">
        <v>163</v>
      </c>
      <c r="L6198" t="s">
        <v>17770</v>
      </c>
      <c r="M6198" t="s">
        <v>17771</v>
      </c>
      <c r="N6198">
        <v>1.5494444439999999</v>
      </c>
      <c r="O6198">
        <v>0</v>
      </c>
      <c r="P6198">
        <v>6</v>
      </c>
      <c r="Q6198">
        <v>0</v>
      </c>
      <c r="R6198">
        <v>1</v>
      </c>
      <c r="S6198">
        <v>0</v>
      </c>
      <c r="T6198">
        <v>7</v>
      </c>
      <c r="U6198">
        <v>0</v>
      </c>
      <c r="V6198">
        <v>0</v>
      </c>
      <c r="W6198">
        <v>0</v>
      </c>
      <c r="X6198">
        <v>2.3789089316991268</v>
      </c>
      <c r="Y6198">
        <v>0</v>
      </c>
      <c r="Z6198">
        <v>1.229423142406711</v>
      </c>
      <c r="AA6198">
        <v>0</v>
      </c>
      <c r="AB6198">
        <v>11.391643298399597</v>
      </c>
      <c r="AC6198">
        <v>0</v>
      </c>
      <c r="AD6198">
        <v>0</v>
      </c>
      <c r="AE6198">
        <v>14.999975372505435</v>
      </c>
    </row>
    <row r="6199" spans="1:31" x14ac:dyDescent="0.25">
      <c r="A6199">
        <v>2394014</v>
      </c>
      <c r="B6199">
        <v>1</v>
      </c>
      <c r="C6199" t="s">
        <v>80</v>
      </c>
      <c r="D6199" t="s">
        <v>97</v>
      </c>
      <c r="E6199" t="s">
        <v>153</v>
      </c>
      <c r="F6199" t="s">
        <v>17772</v>
      </c>
      <c r="G6199" t="s">
        <v>254</v>
      </c>
      <c r="H6199" t="s">
        <v>143</v>
      </c>
      <c r="I6199" t="s">
        <v>136</v>
      </c>
      <c r="J6199" t="s">
        <v>137</v>
      </c>
      <c r="K6199" t="s">
        <v>163</v>
      </c>
      <c r="L6199" t="s">
        <v>17773</v>
      </c>
      <c r="M6199" t="s">
        <v>17774</v>
      </c>
      <c r="N6199">
        <v>0.58527777700000005</v>
      </c>
      <c r="O6199">
        <v>1</v>
      </c>
      <c r="P6199">
        <v>271</v>
      </c>
      <c r="Q6199">
        <v>2</v>
      </c>
      <c r="R6199">
        <v>12</v>
      </c>
      <c r="S6199">
        <v>7</v>
      </c>
      <c r="T6199">
        <v>27</v>
      </c>
      <c r="U6199">
        <v>0</v>
      </c>
      <c r="V6199">
        <v>0</v>
      </c>
      <c r="W6199">
        <v>2.8818184084593326</v>
      </c>
      <c r="X6199">
        <v>34.099495773196765</v>
      </c>
      <c r="Y6199">
        <v>0.70004466226518902</v>
      </c>
      <c r="Z6199">
        <v>1.5430903669354559</v>
      </c>
      <c r="AA6199">
        <v>19.982630377882355</v>
      </c>
      <c r="AB6199">
        <v>7.4863528857379613</v>
      </c>
      <c r="AC6199">
        <v>0</v>
      </c>
      <c r="AD6199">
        <v>0</v>
      </c>
      <c r="AE6199">
        <v>66.693432474477063</v>
      </c>
    </row>
    <row r="6200" spans="1:31" x14ac:dyDescent="0.25">
      <c r="A6200">
        <v>2394024</v>
      </c>
      <c r="B6200">
        <v>1</v>
      </c>
      <c r="C6200" t="s">
        <v>80</v>
      </c>
      <c r="D6200" t="s">
        <v>95</v>
      </c>
      <c r="E6200" t="s">
        <v>325</v>
      </c>
      <c r="F6200" t="s">
        <v>17775</v>
      </c>
      <c r="G6200" t="s">
        <v>206</v>
      </c>
      <c r="H6200" t="s">
        <v>143</v>
      </c>
      <c r="I6200" t="s">
        <v>136</v>
      </c>
      <c r="J6200" t="s">
        <v>137</v>
      </c>
      <c r="K6200" t="s">
        <v>163</v>
      </c>
      <c r="L6200" t="s">
        <v>17776</v>
      </c>
      <c r="M6200" t="s">
        <v>17777</v>
      </c>
      <c r="N6200">
        <v>0.87112500000000004</v>
      </c>
      <c r="O6200">
        <v>41</v>
      </c>
      <c r="P6200">
        <v>1410</v>
      </c>
      <c r="Q6200">
        <v>74</v>
      </c>
      <c r="R6200">
        <v>66</v>
      </c>
      <c r="S6200">
        <v>55</v>
      </c>
      <c r="T6200">
        <v>214</v>
      </c>
      <c r="U6200">
        <v>6</v>
      </c>
      <c r="V6200">
        <v>1</v>
      </c>
      <c r="W6200">
        <v>35.038812763960536</v>
      </c>
      <c r="X6200">
        <v>294.92126583531081</v>
      </c>
      <c r="Y6200">
        <v>536.09327897879871</v>
      </c>
      <c r="Z6200">
        <v>20.465761858093057</v>
      </c>
      <c r="AA6200">
        <v>194.01397919045502</v>
      </c>
      <c r="AB6200">
        <v>126.07388176541727</v>
      </c>
      <c r="AC6200">
        <v>457.39278643640688</v>
      </c>
      <c r="AD6200">
        <v>17.187431246894317</v>
      </c>
      <c r="AE6200">
        <v>1681.1871980753365</v>
      </c>
    </row>
    <row r="6201" spans="1:31" x14ac:dyDescent="0.25">
      <c r="A6201">
        <v>2394027</v>
      </c>
      <c r="B6201">
        <v>1</v>
      </c>
      <c r="C6201" t="s">
        <v>81</v>
      </c>
      <c r="D6201" t="s">
        <v>118</v>
      </c>
      <c r="E6201" t="s">
        <v>181</v>
      </c>
      <c r="F6201" t="s">
        <v>17778</v>
      </c>
      <c r="G6201" t="s">
        <v>231</v>
      </c>
      <c r="H6201" t="s">
        <v>135</v>
      </c>
      <c r="I6201" t="s">
        <v>136</v>
      </c>
      <c r="J6201" t="s">
        <v>137</v>
      </c>
      <c r="K6201" t="s">
        <v>163</v>
      </c>
      <c r="L6201" t="s">
        <v>17779</v>
      </c>
      <c r="M6201" t="s">
        <v>17780</v>
      </c>
      <c r="N6201">
        <v>1.297222222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1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0.97315333528349446</v>
      </c>
      <c r="AC6201">
        <v>0</v>
      </c>
      <c r="AD6201">
        <v>0</v>
      </c>
      <c r="AE6201">
        <v>0.97315333528349446</v>
      </c>
    </row>
    <row r="6202" spans="1:31" x14ac:dyDescent="0.25">
      <c r="A6202">
        <v>2394029</v>
      </c>
      <c r="B6202">
        <v>1</v>
      </c>
      <c r="C6202" t="s">
        <v>80</v>
      </c>
      <c r="D6202" t="s">
        <v>108</v>
      </c>
      <c r="E6202" t="s">
        <v>279</v>
      </c>
      <c r="F6202" t="s">
        <v>17781</v>
      </c>
      <c r="G6202" t="s">
        <v>162</v>
      </c>
      <c r="H6202" t="s">
        <v>143</v>
      </c>
      <c r="I6202" t="s">
        <v>417</v>
      </c>
      <c r="J6202" t="s">
        <v>137</v>
      </c>
      <c r="K6202" t="s">
        <v>163</v>
      </c>
      <c r="L6202" t="s">
        <v>17782</v>
      </c>
      <c r="M6202" t="s">
        <v>17783</v>
      </c>
      <c r="N6202">
        <v>1.3333332999999999E-2</v>
      </c>
      <c r="O6202">
        <v>0</v>
      </c>
      <c r="P6202">
        <v>551</v>
      </c>
      <c r="Q6202">
        <v>0</v>
      </c>
      <c r="R6202">
        <v>85</v>
      </c>
      <c r="S6202">
        <v>1</v>
      </c>
      <c r="T6202">
        <v>85</v>
      </c>
      <c r="U6202">
        <v>0</v>
      </c>
      <c r="V6202">
        <v>0</v>
      </c>
      <c r="W6202">
        <v>0</v>
      </c>
      <c r="X6202">
        <v>1.2744768508278415</v>
      </c>
      <c r="Y6202">
        <v>0</v>
      </c>
      <c r="Z6202">
        <v>0.59373869993240025</v>
      </c>
      <c r="AA6202">
        <v>1.66190945936E-2</v>
      </c>
      <c r="AB6202">
        <v>0.56755117539076005</v>
      </c>
      <c r="AC6202">
        <v>0</v>
      </c>
      <c r="AD6202">
        <v>0</v>
      </c>
      <c r="AE6202">
        <v>2.4523858207446017</v>
      </c>
    </row>
    <row r="6203" spans="1:31" x14ac:dyDescent="0.25">
      <c r="A6203">
        <v>2394030</v>
      </c>
      <c r="B6203">
        <v>1</v>
      </c>
      <c r="C6203" t="s">
        <v>80</v>
      </c>
      <c r="D6203" t="s">
        <v>82</v>
      </c>
      <c r="E6203" t="s">
        <v>132</v>
      </c>
      <c r="F6203" t="s">
        <v>17751</v>
      </c>
      <c r="G6203" t="s">
        <v>254</v>
      </c>
      <c r="H6203" t="s">
        <v>135</v>
      </c>
      <c r="I6203" t="s">
        <v>136</v>
      </c>
      <c r="J6203" t="s">
        <v>137</v>
      </c>
      <c r="K6203" t="s">
        <v>163</v>
      </c>
      <c r="L6203" t="s">
        <v>17784</v>
      </c>
      <c r="M6203" t="s">
        <v>17785</v>
      </c>
      <c r="N6203">
        <v>0.42083333299999998</v>
      </c>
      <c r="O6203">
        <v>0</v>
      </c>
      <c r="P6203">
        <v>715</v>
      </c>
      <c r="Q6203">
        <v>0</v>
      </c>
      <c r="R6203">
        <v>0</v>
      </c>
      <c r="S6203">
        <v>0</v>
      </c>
      <c r="T6203">
        <v>26</v>
      </c>
      <c r="U6203">
        <v>0</v>
      </c>
      <c r="V6203">
        <v>0</v>
      </c>
      <c r="W6203">
        <v>0</v>
      </c>
      <c r="X6203">
        <v>57.522194793830238</v>
      </c>
      <c r="Y6203">
        <v>0</v>
      </c>
      <c r="Z6203">
        <v>0</v>
      </c>
      <c r="AA6203">
        <v>0</v>
      </c>
      <c r="AB6203">
        <v>4.0230454208808428</v>
      </c>
      <c r="AC6203">
        <v>0</v>
      </c>
      <c r="AD6203">
        <v>0</v>
      </c>
      <c r="AE6203">
        <v>61.545240214711079</v>
      </c>
    </row>
    <row r="6204" spans="1:31" x14ac:dyDescent="0.25">
      <c r="A6204">
        <v>2394032</v>
      </c>
      <c r="B6204">
        <v>1</v>
      </c>
      <c r="C6204" t="s">
        <v>80</v>
      </c>
      <c r="D6204" t="s">
        <v>100</v>
      </c>
      <c r="E6204" t="s">
        <v>141</v>
      </c>
      <c r="F6204" t="s">
        <v>17786</v>
      </c>
      <c r="G6204" t="s">
        <v>206</v>
      </c>
      <c r="H6204" t="s">
        <v>143</v>
      </c>
      <c r="I6204" t="s">
        <v>136</v>
      </c>
      <c r="J6204" t="s">
        <v>137</v>
      </c>
      <c r="K6204" t="s">
        <v>163</v>
      </c>
      <c r="L6204" t="s">
        <v>17787</v>
      </c>
      <c r="M6204" t="s">
        <v>17788</v>
      </c>
      <c r="N6204">
        <v>3.536944444</v>
      </c>
      <c r="O6204">
        <v>0</v>
      </c>
      <c r="P6204">
        <v>4</v>
      </c>
      <c r="Q6204">
        <v>0</v>
      </c>
      <c r="R6204">
        <v>16</v>
      </c>
      <c r="S6204">
        <v>1</v>
      </c>
      <c r="T6204">
        <v>6</v>
      </c>
      <c r="U6204">
        <v>0</v>
      </c>
      <c r="V6204">
        <v>0</v>
      </c>
      <c r="W6204">
        <v>0</v>
      </c>
      <c r="X6204">
        <v>2.6797770990935388</v>
      </c>
      <c r="Y6204">
        <v>0</v>
      </c>
      <c r="Z6204">
        <v>3.3875410042763194</v>
      </c>
      <c r="AA6204">
        <v>20.891229396380961</v>
      </c>
      <c r="AB6204">
        <v>3.9938833042093771</v>
      </c>
      <c r="AC6204">
        <v>0</v>
      </c>
      <c r="AD6204">
        <v>0</v>
      </c>
      <c r="AE6204">
        <v>30.952430803960198</v>
      </c>
    </row>
    <row r="6205" spans="1:31" x14ac:dyDescent="0.25">
      <c r="A6205">
        <v>2394035</v>
      </c>
      <c r="B6205">
        <v>1</v>
      </c>
      <c r="C6205" t="s">
        <v>80</v>
      </c>
      <c r="D6205" t="s">
        <v>107</v>
      </c>
      <c r="E6205" t="s">
        <v>176</v>
      </c>
      <c r="F6205" t="s">
        <v>17789</v>
      </c>
      <c r="G6205" t="s">
        <v>272</v>
      </c>
      <c r="H6205" t="s">
        <v>135</v>
      </c>
      <c r="I6205" t="s">
        <v>136</v>
      </c>
      <c r="J6205" t="s">
        <v>137</v>
      </c>
      <c r="K6205" t="s">
        <v>163</v>
      </c>
      <c r="L6205" t="s">
        <v>17790</v>
      </c>
      <c r="M6205" t="s">
        <v>17791</v>
      </c>
      <c r="N6205">
        <v>1.6061111109999999</v>
      </c>
      <c r="O6205">
        <v>0</v>
      </c>
      <c r="P6205">
        <v>156</v>
      </c>
      <c r="Q6205">
        <v>0</v>
      </c>
      <c r="R6205">
        <v>0</v>
      </c>
      <c r="S6205">
        <v>0</v>
      </c>
      <c r="T6205">
        <v>4</v>
      </c>
      <c r="U6205">
        <v>0</v>
      </c>
      <c r="V6205">
        <v>0</v>
      </c>
      <c r="W6205">
        <v>0</v>
      </c>
      <c r="X6205">
        <v>39.173683168604462</v>
      </c>
      <c r="Y6205">
        <v>0</v>
      </c>
      <c r="Z6205">
        <v>0</v>
      </c>
      <c r="AA6205">
        <v>0</v>
      </c>
      <c r="AB6205">
        <v>1.9038200775780307</v>
      </c>
      <c r="AC6205">
        <v>0</v>
      </c>
      <c r="AD6205">
        <v>0</v>
      </c>
      <c r="AE6205">
        <v>41.077503246182495</v>
      </c>
    </row>
    <row r="6206" spans="1:31" x14ac:dyDescent="0.25">
      <c r="A6206">
        <v>2394042</v>
      </c>
      <c r="B6206">
        <v>1</v>
      </c>
      <c r="C6206" t="s">
        <v>80</v>
      </c>
      <c r="D6206" t="s">
        <v>94</v>
      </c>
      <c r="E6206" t="s">
        <v>157</v>
      </c>
      <c r="F6206" t="s">
        <v>17792</v>
      </c>
      <c r="G6206" t="s">
        <v>254</v>
      </c>
      <c r="H6206" t="s">
        <v>135</v>
      </c>
      <c r="I6206" t="s">
        <v>136</v>
      </c>
      <c r="J6206" t="s">
        <v>137</v>
      </c>
      <c r="K6206" t="s">
        <v>163</v>
      </c>
      <c r="L6206" t="s">
        <v>17793</v>
      </c>
      <c r="M6206" t="s">
        <v>17794</v>
      </c>
      <c r="N6206">
        <v>1.2561111110000001</v>
      </c>
      <c r="O6206">
        <v>0</v>
      </c>
      <c r="P6206">
        <v>6</v>
      </c>
      <c r="Q6206">
        <v>0</v>
      </c>
      <c r="R6206">
        <v>0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1.8741895014473402</v>
      </c>
      <c r="Y6206">
        <v>0</v>
      </c>
      <c r="Z6206">
        <v>0</v>
      </c>
      <c r="AA6206">
        <v>0</v>
      </c>
      <c r="AB6206">
        <v>2.6283317954542224E-2</v>
      </c>
      <c r="AC6206">
        <v>0</v>
      </c>
      <c r="AD6206">
        <v>0</v>
      </c>
      <c r="AE6206">
        <v>1.9004728194018825</v>
      </c>
    </row>
    <row r="6207" spans="1:31" x14ac:dyDescent="0.25">
      <c r="A6207">
        <v>2394047</v>
      </c>
      <c r="B6207">
        <v>1</v>
      </c>
      <c r="C6207" t="s">
        <v>80</v>
      </c>
      <c r="D6207" t="s">
        <v>99</v>
      </c>
      <c r="E6207" t="s">
        <v>157</v>
      </c>
      <c r="F6207" t="s">
        <v>17795</v>
      </c>
      <c r="G6207" t="s">
        <v>567</v>
      </c>
      <c r="H6207" t="s">
        <v>135</v>
      </c>
      <c r="I6207" t="s">
        <v>136</v>
      </c>
      <c r="J6207" t="s">
        <v>137</v>
      </c>
      <c r="K6207" t="s">
        <v>163</v>
      </c>
      <c r="L6207" t="s">
        <v>17796</v>
      </c>
      <c r="M6207" t="s">
        <v>17797</v>
      </c>
      <c r="N6207">
        <v>2.6911111110000001</v>
      </c>
      <c r="O6207">
        <v>0</v>
      </c>
      <c r="P6207">
        <v>61</v>
      </c>
      <c r="Q6207">
        <v>0</v>
      </c>
      <c r="R6207">
        <v>5</v>
      </c>
      <c r="S6207">
        <v>0</v>
      </c>
      <c r="T6207">
        <v>9</v>
      </c>
      <c r="U6207">
        <v>0</v>
      </c>
      <c r="V6207">
        <v>0</v>
      </c>
      <c r="W6207">
        <v>0</v>
      </c>
      <c r="X6207">
        <v>37.682249274120721</v>
      </c>
      <c r="Y6207">
        <v>0</v>
      </c>
      <c r="Z6207">
        <v>3.75785458468581</v>
      </c>
      <c r="AA6207">
        <v>0</v>
      </c>
      <c r="AB6207">
        <v>18.475543491364597</v>
      </c>
      <c r="AC6207">
        <v>0</v>
      </c>
      <c r="AD6207">
        <v>0</v>
      </c>
      <c r="AE6207">
        <v>59.915647350171128</v>
      </c>
    </row>
    <row r="6208" spans="1:31" x14ac:dyDescent="0.25">
      <c r="A6208">
        <v>2394049</v>
      </c>
      <c r="B6208">
        <v>1</v>
      </c>
      <c r="C6208" t="s">
        <v>80</v>
      </c>
      <c r="D6208" t="s">
        <v>95</v>
      </c>
      <c r="E6208" t="s">
        <v>141</v>
      </c>
      <c r="F6208" t="s">
        <v>17684</v>
      </c>
      <c r="G6208" t="s">
        <v>206</v>
      </c>
      <c r="H6208" t="s">
        <v>143</v>
      </c>
      <c r="I6208" t="s">
        <v>136</v>
      </c>
      <c r="J6208" t="s">
        <v>137</v>
      </c>
      <c r="K6208" t="s">
        <v>163</v>
      </c>
      <c r="L6208" t="s">
        <v>17798</v>
      </c>
      <c r="M6208" t="s">
        <v>17799</v>
      </c>
      <c r="N6208">
        <v>3.6563888879999999</v>
      </c>
      <c r="O6208">
        <v>4</v>
      </c>
      <c r="P6208">
        <v>218</v>
      </c>
      <c r="Q6208">
        <v>5</v>
      </c>
      <c r="R6208">
        <v>25</v>
      </c>
      <c r="S6208">
        <v>8</v>
      </c>
      <c r="T6208">
        <v>25</v>
      </c>
      <c r="U6208">
        <v>0</v>
      </c>
      <c r="V6208">
        <v>0</v>
      </c>
      <c r="W6208">
        <v>13.907769379530887</v>
      </c>
      <c r="X6208">
        <v>138.20562297712124</v>
      </c>
      <c r="Y6208">
        <v>48.907503017108937</v>
      </c>
      <c r="Z6208">
        <v>20.307326338177191</v>
      </c>
      <c r="AA6208">
        <v>161.58026757737633</v>
      </c>
      <c r="AB6208">
        <v>37.393706893514526</v>
      </c>
      <c r="AC6208">
        <v>0</v>
      </c>
      <c r="AD6208">
        <v>0</v>
      </c>
      <c r="AE6208">
        <v>420.30219618282911</v>
      </c>
    </row>
    <row r="6209" spans="1:31" x14ac:dyDescent="0.25">
      <c r="A6209">
        <v>2394055</v>
      </c>
      <c r="B6209">
        <v>1</v>
      </c>
      <c r="C6209" t="s">
        <v>80</v>
      </c>
      <c r="D6209" t="s">
        <v>95</v>
      </c>
      <c r="E6209" t="s">
        <v>157</v>
      </c>
      <c r="F6209" t="s">
        <v>17800</v>
      </c>
      <c r="G6209" t="s">
        <v>254</v>
      </c>
      <c r="H6209" t="s">
        <v>135</v>
      </c>
      <c r="I6209" t="s">
        <v>136</v>
      </c>
      <c r="J6209" t="s">
        <v>137</v>
      </c>
      <c r="K6209" t="s">
        <v>163</v>
      </c>
      <c r="L6209" t="s">
        <v>17801</v>
      </c>
      <c r="M6209" t="s">
        <v>17802</v>
      </c>
      <c r="N6209">
        <v>0.67416666599999997</v>
      </c>
      <c r="O6209">
        <v>0</v>
      </c>
      <c r="P6209">
        <v>9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0.89872434360966813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0.89872434360966813</v>
      </c>
    </row>
    <row r="6210" spans="1:31" x14ac:dyDescent="0.25">
      <c r="A6210">
        <v>2394060</v>
      </c>
      <c r="B6210">
        <v>1</v>
      </c>
      <c r="C6210" t="s">
        <v>81</v>
      </c>
      <c r="D6210" t="s">
        <v>113</v>
      </c>
      <c r="E6210" t="s">
        <v>141</v>
      </c>
      <c r="F6210" t="s">
        <v>17803</v>
      </c>
      <c r="G6210" t="s">
        <v>480</v>
      </c>
      <c r="H6210" t="s">
        <v>143</v>
      </c>
      <c r="I6210" t="s">
        <v>136</v>
      </c>
      <c r="J6210" t="s">
        <v>137</v>
      </c>
      <c r="K6210" t="s">
        <v>163</v>
      </c>
      <c r="L6210" t="s">
        <v>17804</v>
      </c>
      <c r="M6210" t="s">
        <v>17805</v>
      </c>
      <c r="N6210">
        <v>9.5075000000000003</v>
      </c>
      <c r="O6210">
        <v>0</v>
      </c>
      <c r="P6210">
        <v>333</v>
      </c>
      <c r="Q6210">
        <v>0</v>
      </c>
      <c r="R6210">
        <v>1</v>
      </c>
      <c r="S6210">
        <v>0</v>
      </c>
      <c r="T6210">
        <v>137</v>
      </c>
      <c r="U6210">
        <v>0</v>
      </c>
      <c r="V6210">
        <v>2</v>
      </c>
      <c r="W6210">
        <v>0</v>
      </c>
      <c r="X6210">
        <v>552.98250002712132</v>
      </c>
      <c r="Y6210">
        <v>0</v>
      </c>
      <c r="Z6210">
        <v>3.0952255397971293</v>
      </c>
      <c r="AA6210">
        <v>0</v>
      </c>
      <c r="AB6210">
        <v>1025.789348165747</v>
      </c>
      <c r="AC6210">
        <v>0</v>
      </c>
      <c r="AD6210">
        <v>50.433669875430191</v>
      </c>
      <c r="AE6210">
        <v>1632.3007436080959</v>
      </c>
    </row>
    <row r="6211" spans="1:31" x14ac:dyDescent="0.25">
      <c r="A6211">
        <v>2394061</v>
      </c>
      <c r="B6211">
        <v>1</v>
      </c>
      <c r="C6211" t="s">
        <v>81</v>
      </c>
      <c r="D6211" t="s">
        <v>113</v>
      </c>
      <c r="E6211" t="s">
        <v>176</v>
      </c>
      <c r="F6211" t="s">
        <v>17806</v>
      </c>
      <c r="G6211" t="s">
        <v>261</v>
      </c>
      <c r="H6211" t="s">
        <v>135</v>
      </c>
      <c r="I6211" t="s">
        <v>136</v>
      </c>
      <c r="J6211" t="s">
        <v>137</v>
      </c>
      <c r="K6211" t="s">
        <v>163</v>
      </c>
      <c r="L6211" t="s">
        <v>17807</v>
      </c>
      <c r="M6211" t="s">
        <v>17808</v>
      </c>
      <c r="N6211">
        <v>2.6122222220000002</v>
      </c>
      <c r="O6211">
        <v>0</v>
      </c>
      <c r="P6211">
        <v>25</v>
      </c>
      <c r="Q6211">
        <v>0</v>
      </c>
      <c r="R6211">
        <v>0</v>
      </c>
      <c r="S6211">
        <v>0</v>
      </c>
      <c r="T6211">
        <v>16</v>
      </c>
      <c r="U6211">
        <v>0</v>
      </c>
      <c r="V6211">
        <v>0</v>
      </c>
      <c r="W6211">
        <v>0</v>
      </c>
      <c r="X6211">
        <v>10.736402161517002</v>
      </c>
      <c r="Y6211">
        <v>0</v>
      </c>
      <c r="Z6211">
        <v>0</v>
      </c>
      <c r="AA6211">
        <v>0</v>
      </c>
      <c r="AB6211">
        <v>39.670700489092425</v>
      </c>
      <c r="AC6211">
        <v>0</v>
      </c>
      <c r="AD6211">
        <v>0</v>
      </c>
      <c r="AE6211">
        <v>50.407102650609431</v>
      </c>
    </row>
    <row r="6212" spans="1:31" x14ac:dyDescent="0.25">
      <c r="A6212">
        <v>2394065</v>
      </c>
      <c r="B6212">
        <v>1</v>
      </c>
      <c r="C6212" t="s">
        <v>80</v>
      </c>
      <c r="D6212" t="s">
        <v>83</v>
      </c>
      <c r="E6212" t="s">
        <v>141</v>
      </c>
      <c r="F6212" t="s">
        <v>17809</v>
      </c>
      <c r="G6212" t="s">
        <v>220</v>
      </c>
      <c r="H6212" t="s">
        <v>143</v>
      </c>
      <c r="I6212" t="s">
        <v>136</v>
      </c>
      <c r="J6212" t="s">
        <v>137</v>
      </c>
      <c r="K6212" t="s">
        <v>163</v>
      </c>
      <c r="L6212" t="s">
        <v>17810</v>
      </c>
      <c r="M6212" t="s">
        <v>17811</v>
      </c>
      <c r="N6212">
        <v>0.22388888800000001</v>
      </c>
      <c r="O6212">
        <v>0</v>
      </c>
      <c r="P6212">
        <v>230</v>
      </c>
      <c r="Q6212">
        <v>0</v>
      </c>
      <c r="R6212">
        <v>0</v>
      </c>
      <c r="S6212">
        <v>1</v>
      </c>
      <c r="T6212">
        <v>336</v>
      </c>
      <c r="U6212">
        <v>1</v>
      </c>
      <c r="V6212">
        <v>18</v>
      </c>
      <c r="W6212">
        <v>0</v>
      </c>
      <c r="X6212">
        <v>11.227378689539776</v>
      </c>
      <c r="Y6212">
        <v>0</v>
      </c>
      <c r="Z6212">
        <v>0</v>
      </c>
      <c r="AA6212">
        <v>0.23244439470669445</v>
      </c>
      <c r="AB6212">
        <v>61.509618831145588</v>
      </c>
      <c r="AC6212">
        <v>16.910979194370402</v>
      </c>
      <c r="AD6212">
        <v>88.569188993169959</v>
      </c>
      <c r="AE6212">
        <v>178.44961010293241</v>
      </c>
    </row>
    <row r="6213" spans="1:31" x14ac:dyDescent="0.25">
      <c r="A6213">
        <v>2394070</v>
      </c>
      <c r="B6213">
        <v>1</v>
      </c>
      <c r="C6213" t="s">
        <v>80</v>
      </c>
      <c r="D6213" t="s">
        <v>97</v>
      </c>
      <c r="E6213" t="s">
        <v>153</v>
      </c>
      <c r="F6213" t="s">
        <v>1925</v>
      </c>
      <c r="G6213" t="s">
        <v>162</v>
      </c>
      <c r="H6213" t="s">
        <v>143</v>
      </c>
      <c r="I6213" t="s">
        <v>136</v>
      </c>
      <c r="J6213" t="s">
        <v>137</v>
      </c>
      <c r="K6213" t="s">
        <v>163</v>
      </c>
      <c r="L6213" t="s">
        <v>17812</v>
      </c>
      <c r="M6213" t="s">
        <v>17813</v>
      </c>
      <c r="N6213">
        <v>0.28555555500000002</v>
      </c>
      <c r="O6213">
        <v>0</v>
      </c>
      <c r="P6213">
        <v>3503</v>
      </c>
      <c r="Q6213">
        <v>0</v>
      </c>
      <c r="R6213">
        <v>10</v>
      </c>
      <c r="S6213">
        <v>5</v>
      </c>
      <c r="T6213">
        <v>389</v>
      </c>
      <c r="U6213">
        <v>0</v>
      </c>
      <c r="V6213">
        <v>0</v>
      </c>
      <c r="W6213">
        <v>0</v>
      </c>
      <c r="X6213">
        <v>214.26081210516219</v>
      </c>
      <c r="Y6213">
        <v>0</v>
      </c>
      <c r="Z6213">
        <v>0.3698873665363645</v>
      </c>
      <c r="AA6213">
        <v>23.038420502373953</v>
      </c>
      <c r="AB6213">
        <v>75.754049933824419</v>
      </c>
      <c r="AC6213">
        <v>0</v>
      </c>
      <c r="AD6213">
        <v>0</v>
      </c>
      <c r="AE6213">
        <v>313.42316990789692</v>
      </c>
    </row>
    <row r="6214" spans="1:31" x14ac:dyDescent="0.25">
      <c r="A6214">
        <v>2394072</v>
      </c>
      <c r="B6214">
        <v>1</v>
      </c>
      <c r="C6214" t="s">
        <v>80</v>
      </c>
      <c r="D6214" t="s">
        <v>89</v>
      </c>
      <c r="E6214" t="s">
        <v>153</v>
      </c>
      <c r="F6214" t="s">
        <v>219</v>
      </c>
      <c r="G6214" t="s">
        <v>162</v>
      </c>
      <c r="H6214" t="s">
        <v>143</v>
      </c>
      <c r="I6214" t="s">
        <v>136</v>
      </c>
      <c r="J6214" t="s">
        <v>137</v>
      </c>
      <c r="K6214" t="s">
        <v>163</v>
      </c>
      <c r="L6214" t="s">
        <v>17814</v>
      </c>
      <c r="M6214" t="s">
        <v>17815</v>
      </c>
      <c r="N6214">
        <v>0.241666666</v>
      </c>
      <c r="O6214">
        <v>1</v>
      </c>
      <c r="P6214">
        <v>289</v>
      </c>
      <c r="Q6214">
        <v>1</v>
      </c>
      <c r="R6214">
        <v>57</v>
      </c>
      <c r="S6214">
        <v>2</v>
      </c>
      <c r="T6214">
        <v>173</v>
      </c>
      <c r="U6214">
        <v>0</v>
      </c>
      <c r="V6214">
        <v>0</v>
      </c>
      <c r="W6214">
        <v>0.78628807734242512</v>
      </c>
      <c r="X6214">
        <v>22.111614007196486</v>
      </c>
      <c r="Y6214">
        <v>1.0272803403915001</v>
      </c>
      <c r="Z6214">
        <v>2.2027734773154242</v>
      </c>
      <c r="AA6214">
        <v>0.78663932136966652</v>
      </c>
      <c r="AB6214">
        <v>18.474051349470244</v>
      </c>
      <c r="AC6214">
        <v>0</v>
      </c>
      <c r="AD6214">
        <v>0</v>
      </c>
      <c r="AE6214">
        <v>45.388646573085751</v>
      </c>
    </row>
    <row r="6215" spans="1:31" x14ac:dyDescent="0.25">
      <c r="A6215">
        <v>2394076</v>
      </c>
      <c r="B6215">
        <v>1</v>
      </c>
      <c r="C6215" t="s">
        <v>80</v>
      </c>
      <c r="D6215" t="s">
        <v>97</v>
      </c>
      <c r="E6215" t="s">
        <v>153</v>
      </c>
      <c r="F6215" t="s">
        <v>5070</v>
      </c>
      <c r="G6215" t="s">
        <v>4441</v>
      </c>
      <c r="H6215" t="s">
        <v>143</v>
      </c>
      <c r="I6215" t="s">
        <v>136</v>
      </c>
      <c r="J6215" t="s">
        <v>137</v>
      </c>
      <c r="K6215" t="s">
        <v>163</v>
      </c>
      <c r="L6215" t="s">
        <v>17816</v>
      </c>
      <c r="M6215" t="s">
        <v>17817</v>
      </c>
      <c r="N6215">
        <v>3.8725000000000001</v>
      </c>
      <c r="O6215">
        <v>21</v>
      </c>
      <c r="P6215">
        <v>110</v>
      </c>
      <c r="Q6215">
        <v>4</v>
      </c>
      <c r="R6215">
        <v>34</v>
      </c>
      <c r="S6215">
        <v>4</v>
      </c>
      <c r="T6215">
        <v>18</v>
      </c>
      <c r="U6215">
        <v>0</v>
      </c>
      <c r="V6215">
        <v>0</v>
      </c>
      <c r="W6215">
        <v>192.45537814657538</v>
      </c>
      <c r="X6215">
        <v>518.43810141776896</v>
      </c>
      <c r="Y6215">
        <v>7.0736163921196784</v>
      </c>
      <c r="Z6215">
        <v>55.117050528530001</v>
      </c>
      <c r="AA6215">
        <v>60.54167004627908</v>
      </c>
      <c r="AB6215">
        <v>48.847578644416402</v>
      </c>
      <c r="AC6215">
        <v>0</v>
      </c>
      <c r="AD6215">
        <v>0</v>
      </c>
      <c r="AE6215">
        <v>882.47339517568957</v>
      </c>
    </row>
    <row r="6216" spans="1:31" x14ac:dyDescent="0.25">
      <c r="A6216">
        <v>2394082</v>
      </c>
      <c r="B6216">
        <v>1</v>
      </c>
      <c r="C6216" t="s">
        <v>80</v>
      </c>
      <c r="D6216" t="s">
        <v>97</v>
      </c>
      <c r="E6216" t="s">
        <v>157</v>
      </c>
      <c r="F6216" t="s">
        <v>17818</v>
      </c>
      <c r="G6216" t="s">
        <v>272</v>
      </c>
      <c r="H6216" t="s">
        <v>135</v>
      </c>
      <c r="I6216" t="s">
        <v>136</v>
      </c>
      <c r="J6216" t="s">
        <v>137</v>
      </c>
      <c r="K6216" t="s">
        <v>163</v>
      </c>
      <c r="L6216" t="s">
        <v>17819</v>
      </c>
      <c r="M6216" t="s">
        <v>17820</v>
      </c>
      <c r="N6216">
        <v>3.7438888879999999</v>
      </c>
      <c r="O6216">
        <v>0</v>
      </c>
      <c r="P6216">
        <v>94</v>
      </c>
      <c r="Q6216">
        <v>0</v>
      </c>
      <c r="R6216">
        <v>0</v>
      </c>
      <c r="S6216">
        <v>0</v>
      </c>
      <c r="T6216">
        <v>7</v>
      </c>
      <c r="U6216">
        <v>0</v>
      </c>
      <c r="V6216">
        <v>0</v>
      </c>
      <c r="W6216">
        <v>0</v>
      </c>
      <c r="X6216">
        <v>60.934566367972465</v>
      </c>
      <c r="Y6216">
        <v>0</v>
      </c>
      <c r="Z6216">
        <v>0</v>
      </c>
      <c r="AA6216">
        <v>0</v>
      </c>
      <c r="AB6216">
        <v>24.864333563224136</v>
      </c>
      <c r="AC6216">
        <v>0</v>
      </c>
      <c r="AD6216">
        <v>0</v>
      </c>
      <c r="AE6216">
        <v>85.798899931196601</v>
      </c>
    </row>
    <row r="6217" spans="1:31" x14ac:dyDescent="0.25">
      <c r="A6217">
        <v>2394083</v>
      </c>
      <c r="B6217">
        <v>1</v>
      </c>
      <c r="C6217" t="s">
        <v>81</v>
      </c>
      <c r="D6217" t="s">
        <v>117</v>
      </c>
      <c r="E6217" t="s">
        <v>157</v>
      </c>
      <c r="F6217" t="s">
        <v>17103</v>
      </c>
      <c r="G6217" t="s">
        <v>272</v>
      </c>
      <c r="H6217" t="s">
        <v>135</v>
      </c>
      <c r="I6217" t="s">
        <v>136</v>
      </c>
      <c r="J6217" t="s">
        <v>137</v>
      </c>
      <c r="K6217" t="s">
        <v>163</v>
      </c>
      <c r="L6217" t="s">
        <v>17821</v>
      </c>
      <c r="M6217" t="s">
        <v>17822</v>
      </c>
      <c r="N6217">
        <v>0.59083333299999996</v>
      </c>
      <c r="O6217">
        <v>0</v>
      </c>
      <c r="P6217">
        <v>108</v>
      </c>
      <c r="Q6217">
        <v>0</v>
      </c>
      <c r="R6217">
        <v>0</v>
      </c>
      <c r="S6217">
        <v>0</v>
      </c>
      <c r="T6217">
        <v>2</v>
      </c>
      <c r="U6217">
        <v>0</v>
      </c>
      <c r="V6217">
        <v>0</v>
      </c>
      <c r="W6217">
        <v>0</v>
      </c>
      <c r="X6217">
        <v>8.8045048734685381</v>
      </c>
      <c r="Y6217">
        <v>0</v>
      </c>
      <c r="Z6217">
        <v>0</v>
      </c>
      <c r="AA6217">
        <v>0</v>
      </c>
      <c r="AB6217">
        <v>0.11782511488906167</v>
      </c>
      <c r="AC6217">
        <v>0</v>
      </c>
      <c r="AD6217">
        <v>0</v>
      </c>
      <c r="AE6217">
        <v>8.9223299883575997</v>
      </c>
    </row>
    <row r="6218" spans="1:31" x14ac:dyDescent="0.25">
      <c r="A6218">
        <v>2394090</v>
      </c>
      <c r="B6218">
        <v>1</v>
      </c>
      <c r="C6218" t="s">
        <v>81</v>
      </c>
      <c r="D6218" t="s">
        <v>128</v>
      </c>
      <c r="E6218" t="s">
        <v>141</v>
      </c>
      <c r="F6218" t="s">
        <v>17823</v>
      </c>
      <c r="G6218" t="s">
        <v>162</v>
      </c>
      <c r="H6218" t="s">
        <v>143</v>
      </c>
      <c r="I6218" t="s">
        <v>136</v>
      </c>
      <c r="J6218" t="s">
        <v>137</v>
      </c>
      <c r="K6218" t="s">
        <v>163</v>
      </c>
      <c r="L6218" t="s">
        <v>17824</v>
      </c>
      <c r="M6218" t="s">
        <v>17825</v>
      </c>
      <c r="N6218">
        <v>0.37111111099999999</v>
      </c>
      <c r="O6218">
        <v>0</v>
      </c>
      <c r="P6218">
        <v>586</v>
      </c>
      <c r="Q6218">
        <v>0</v>
      </c>
      <c r="R6218">
        <v>2</v>
      </c>
      <c r="S6218">
        <v>0</v>
      </c>
      <c r="T6218">
        <v>32</v>
      </c>
      <c r="U6218">
        <v>0</v>
      </c>
      <c r="V6218">
        <v>0</v>
      </c>
      <c r="W6218">
        <v>0</v>
      </c>
      <c r="X6218">
        <v>40.535998620251192</v>
      </c>
      <c r="Y6218">
        <v>0</v>
      </c>
      <c r="Z6218">
        <v>0.11017330050001778</v>
      </c>
      <c r="AA6218">
        <v>0</v>
      </c>
      <c r="AB6218">
        <v>3.3145048460335733</v>
      </c>
      <c r="AC6218">
        <v>0</v>
      </c>
      <c r="AD6218">
        <v>0</v>
      </c>
      <c r="AE6218">
        <v>43.960676766784779</v>
      </c>
    </row>
    <row r="6219" spans="1:31" x14ac:dyDescent="0.25">
      <c r="A6219">
        <v>2394096</v>
      </c>
      <c r="B6219">
        <v>1</v>
      </c>
      <c r="C6219" t="s">
        <v>81</v>
      </c>
      <c r="D6219" t="s">
        <v>112</v>
      </c>
      <c r="E6219" t="s">
        <v>181</v>
      </c>
      <c r="F6219" t="s">
        <v>17826</v>
      </c>
      <c r="G6219" t="s">
        <v>183</v>
      </c>
      <c r="H6219" t="s">
        <v>135</v>
      </c>
      <c r="I6219" t="s">
        <v>136</v>
      </c>
      <c r="J6219" t="s">
        <v>137</v>
      </c>
      <c r="K6219" t="s">
        <v>163</v>
      </c>
      <c r="L6219" t="s">
        <v>17827</v>
      </c>
      <c r="M6219" t="s">
        <v>17828</v>
      </c>
      <c r="N6219">
        <v>2.6263888880000001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1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2.0706273803342867</v>
      </c>
      <c r="AC6219">
        <v>0</v>
      </c>
      <c r="AD6219">
        <v>0</v>
      </c>
      <c r="AE6219">
        <v>2.0706273803342867</v>
      </c>
    </row>
    <row r="6220" spans="1:31" x14ac:dyDescent="0.25">
      <c r="A6220">
        <v>2394097</v>
      </c>
      <c r="B6220">
        <v>1</v>
      </c>
      <c r="C6220" t="s">
        <v>80</v>
      </c>
      <c r="D6220" t="s">
        <v>105</v>
      </c>
      <c r="E6220" t="s">
        <v>141</v>
      </c>
      <c r="F6220" t="s">
        <v>17829</v>
      </c>
      <c r="G6220" t="s">
        <v>206</v>
      </c>
      <c r="H6220" t="s">
        <v>143</v>
      </c>
      <c r="I6220" t="s">
        <v>136</v>
      </c>
      <c r="J6220" t="s">
        <v>137</v>
      </c>
      <c r="K6220" t="s">
        <v>163</v>
      </c>
      <c r="L6220" t="s">
        <v>17830</v>
      </c>
      <c r="M6220" t="s">
        <v>17831</v>
      </c>
      <c r="N6220">
        <v>1.6397222220000001</v>
      </c>
      <c r="O6220">
        <v>0</v>
      </c>
      <c r="P6220">
        <v>293</v>
      </c>
      <c r="Q6220">
        <v>1</v>
      </c>
      <c r="R6220">
        <v>13</v>
      </c>
      <c r="S6220">
        <v>0</v>
      </c>
      <c r="T6220">
        <v>31</v>
      </c>
      <c r="U6220">
        <v>0</v>
      </c>
      <c r="V6220">
        <v>0</v>
      </c>
      <c r="W6220">
        <v>0</v>
      </c>
      <c r="X6220">
        <v>60.875117420270527</v>
      </c>
      <c r="Y6220">
        <v>7.7021458962041267</v>
      </c>
      <c r="Z6220">
        <v>3.9941253213824619</v>
      </c>
      <c r="AA6220">
        <v>0</v>
      </c>
      <c r="AB6220">
        <v>18.489606398574555</v>
      </c>
      <c r="AC6220">
        <v>0</v>
      </c>
      <c r="AD6220">
        <v>0</v>
      </c>
      <c r="AE6220">
        <v>91.060995036431663</v>
      </c>
    </row>
    <row r="6221" spans="1:31" x14ac:dyDescent="0.25">
      <c r="A6221">
        <v>2394103</v>
      </c>
      <c r="B6221">
        <v>1</v>
      </c>
      <c r="C6221" t="s">
        <v>80</v>
      </c>
      <c r="D6221" t="s">
        <v>97</v>
      </c>
      <c r="E6221" t="s">
        <v>153</v>
      </c>
      <c r="F6221" t="s">
        <v>5070</v>
      </c>
      <c r="G6221" t="s">
        <v>206</v>
      </c>
      <c r="H6221" t="s">
        <v>143</v>
      </c>
      <c r="I6221" t="s">
        <v>136</v>
      </c>
      <c r="J6221" t="s">
        <v>137</v>
      </c>
      <c r="K6221" t="s">
        <v>163</v>
      </c>
      <c r="L6221" t="s">
        <v>17832</v>
      </c>
      <c r="M6221" t="s">
        <v>17833</v>
      </c>
      <c r="N6221">
        <v>1.9983333329999999</v>
      </c>
      <c r="O6221">
        <v>21</v>
      </c>
      <c r="P6221">
        <v>110</v>
      </c>
      <c r="Q6221">
        <v>4</v>
      </c>
      <c r="R6221">
        <v>34</v>
      </c>
      <c r="S6221">
        <v>4</v>
      </c>
      <c r="T6221">
        <v>18</v>
      </c>
      <c r="U6221">
        <v>0</v>
      </c>
      <c r="V6221">
        <v>0</v>
      </c>
      <c r="W6221">
        <v>116.62468006918795</v>
      </c>
      <c r="X6221">
        <v>277.73941310822056</v>
      </c>
      <c r="Y6221">
        <v>4.6250290918889263</v>
      </c>
      <c r="Z6221">
        <v>37.43933091343591</v>
      </c>
      <c r="AA6221">
        <v>37.681908114012977</v>
      </c>
      <c r="AB6221">
        <v>34.554667468751397</v>
      </c>
      <c r="AC6221">
        <v>0</v>
      </c>
      <c r="AD6221">
        <v>0</v>
      </c>
      <c r="AE6221">
        <v>508.66502876549771</v>
      </c>
    </row>
    <row r="6222" spans="1:31" x14ac:dyDescent="0.25">
      <c r="A6222">
        <v>2394106</v>
      </c>
      <c r="B6222">
        <v>1</v>
      </c>
      <c r="C6222" t="s">
        <v>81</v>
      </c>
      <c r="D6222" t="s">
        <v>127</v>
      </c>
      <c r="E6222" t="s">
        <v>279</v>
      </c>
      <c r="F6222" t="s">
        <v>17834</v>
      </c>
      <c r="G6222" t="s">
        <v>162</v>
      </c>
      <c r="H6222" t="s">
        <v>143</v>
      </c>
      <c r="I6222" t="s">
        <v>136</v>
      </c>
      <c r="J6222" t="s">
        <v>137</v>
      </c>
      <c r="K6222" t="s">
        <v>163</v>
      </c>
      <c r="L6222" t="s">
        <v>17835</v>
      </c>
      <c r="M6222" t="s">
        <v>17836</v>
      </c>
      <c r="N6222">
        <v>1.535555555</v>
      </c>
      <c r="O6222">
        <v>0</v>
      </c>
      <c r="P6222">
        <v>362</v>
      </c>
      <c r="Q6222">
        <v>0</v>
      </c>
      <c r="R6222">
        <v>22</v>
      </c>
      <c r="S6222">
        <v>0</v>
      </c>
      <c r="T6222">
        <v>44</v>
      </c>
      <c r="U6222">
        <v>0</v>
      </c>
      <c r="V6222">
        <v>0</v>
      </c>
      <c r="W6222">
        <v>0</v>
      </c>
      <c r="X6222">
        <v>85.079265739489614</v>
      </c>
      <c r="Y6222">
        <v>0</v>
      </c>
      <c r="Z6222">
        <v>7.01714408387212</v>
      </c>
      <c r="AA6222">
        <v>0</v>
      </c>
      <c r="AB6222">
        <v>23.611770850019479</v>
      </c>
      <c r="AC6222">
        <v>0</v>
      </c>
      <c r="AD6222">
        <v>0</v>
      </c>
      <c r="AE6222">
        <v>115.70818067338122</v>
      </c>
    </row>
    <row r="6223" spans="1:31" x14ac:dyDescent="0.25">
      <c r="A6223">
        <v>2394114</v>
      </c>
      <c r="B6223">
        <v>1</v>
      </c>
      <c r="C6223" t="s">
        <v>81</v>
      </c>
      <c r="D6223" t="s">
        <v>122</v>
      </c>
      <c r="E6223" t="s">
        <v>132</v>
      </c>
      <c r="F6223" t="s">
        <v>17837</v>
      </c>
      <c r="G6223" t="s">
        <v>187</v>
      </c>
      <c r="H6223" t="s">
        <v>135</v>
      </c>
      <c r="I6223" t="s">
        <v>136</v>
      </c>
      <c r="J6223" t="s">
        <v>137</v>
      </c>
      <c r="K6223" t="s">
        <v>163</v>
      </c>
      <c r="L6223" t="s">
        <v>17838</v>
      </c>
      <c r="M6223" t="s">
        <v>17839</v>
      </c>
      <c r="N6223">
        <v>2.648055555</v>
      </c>
      <c r="O6223">
        <v>0</v>
      </c>
      <c r="P6223">
        <v>16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2.986431847572478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2.986431847572478</v>
      </c>
    </row>
    <row r="6224" spans="1:31" x14ac:dyDescent="0.25">
      <c r="A6224">
        <v>2394115</v>
      </c>
      <c r="B6224">
        <v>1</v>
      </c>
      <c r="C6224" t="s">
        <v>80</v>
      </c>
      <c r="D6224" t="s">
        <v>87</v>
      </c>
      <c r="E6224" t="s">
        <v>157</v>
      </c>
      <c r="F6224" t="s">
        <v>17840</v>
      </c>
      <c r="G6224" t="s">
        <v>272</v>
      </c>
      <c r="H6224" t="s">
        <v>135</v>
      </c>
      <c r="I6224" t="s">
        <v>136</v>
      </c>
      <c r="J6224" t="s">
        <v>137</v>
      </c>
      <c r="K6224" t="s">
        <v>163</v>
      </c>
      <c r="L6224" t="s">
        <v>17841</v>
      </c>
      <c r="M6224" t="s">
        <v>17842</v>
      </c>
      <c r="N6224">
        <v>1.5147222220000001</v>
      </c>
      <c r="O6224">
        <v>0</v>
      </c>
      <c r="P6224">
        <v>2</v>
      </c>
      <c r="Q6224">
        <v>0</v>
      </c>
      <c r="R6224">
        <v>0</v>
      </c>
      <c r="S6224">
        <v>0</v>
      </c>
      <c r="T6224">
        <v>4</v>
      </c>
      <c r="U6224">
        <v>0</v>
      </c>
      <c r="V6224">
        <v>1</v>
      </c>
      <c r="W6224">
        <v>0</v>
      </c>
      <c r="X6224">
        <v>0.76880300616816655</v>
      </c>
      <c r="Y6224">
        <v>0</v>
      </c>
      <c r="Z6224">
        <v>0</v>
      </c>
      <c r="AA6224">
        <v>0</v>
      </c>
      <c r="AB6224">
        <v>23.707276581626189</v>
      </c>
      <c r="AC6224">
        <v>0</v>
      </c>
      <c r="AD6224">
        <v>597.16261877770603</v>
      </c>
      <c r="AE6224">
        <v>621.63869836550043</v>
      </c>
    </row>
    <row r="6225" spans="1:31" x14ac:dyDescent="0.25">
      <c r="A6225">
        <v>2394116</v>
      </c>
      <c r="B6225">
        <v>1</v>
      </c>
      <c r="C6225" t="s">
        <v>81</v>
      </c>
      <c r="D6225" t="s">
        <v>128</v>
      </c>
      <c r="E6225" t="s">
        <v>153</v>
      </c>
      <c r="F6225" t="s">
        <v>17843</v>
      </c>
      <c r="G6225" t="s">
        <v>162</v>
      </c>
      <c r="H6225" t="s">
        <v>143</v>
      </c>
      <c r="I6225" t="s">
        <v>136</v>
      </c>
      <c r="J6225" t="s">
        <v>137</v>
      </c>
      <c r="K6225" t="s">
        <v>163</v>
      </c>
      <c r="L6225" t="s">
        <v>17844</v>
      </c>
      <c r="M6225" t="s">
        <v>17845</v>
      </c>
      <c r="N6225">
        <v>0.09</v>
      </c>
      <c r="O6225">
        <v>20</v>
      </c>
      <c r="P6225">
        <v>107</v>
      </c>
      <c r="Q6225">
        <v>300</v>
      </c>
      <c r="R6225">
        <v>89</v>
      </c>
      <c r="S6225">
        <v>11</v>
      </c>
      <c r="T6225">
        <v>2</v>
      </c>
      <c r="U6225">
        <v>0</v>
      </c>
      <c r="V6225">
        <v>0</v>
      </c>
      <c r="W6225">
        <v>0.38639023278750007</v>
      </c>
      <c r="X6225">
        <v>1.8453450410594108</v>
      </c>
      <c r="Y6225">
        <v>8.6125309625912383</v>
      </c>
      <c r="Z6225">
        <v>2.73039028285995</v>
      </c>
      <c r="AA6225">
        <v>0.69947465330159997</v>
      </c>
      <c r="AB6225">
        <v>1.8367690464E-3</v>
      </c>
      <c r="AC6225">
        <v>0</v>
      </c>
      <c r="AD6225">
        <v>0</v>
      </c>
      <c r="AE6225">
        <v>14.275967941646099</v>
      </c>
    </row>
    <row r="6226" spans="1:31" x14ac:dyDescent="0.25">
      <c r="A6226">
        <v>2394117</v>
      </c>
      <c r="B6226">
        <v>1</v>
      </c>
      <c r="C6226" t="s">
        <v>80</v>
      </c>
      <c r="D6226" t="s">
        <v>86</v>
      </c>
      <c r="E6226" t="s">
        <v>181</v>
      </c>
      <c r="F6226" t="s">
        <v>17846</v>
      </c>
      <c r="G6226" t="s">
        <v>183</v>
      </c>
      <c r="H6226" t="s">
        <v>135</v>
      </c>
      <c r="I6226" t="s">
        <v>136</v>
      </c>
      <c r="J6226" t="s">
        <v>137</v>
      </c>
      <c r="K6226" t="s">
        <v>163</v>
      </c>
      <c r="L6226" t="s">
        <v>17847</v>
      </c>
      <c r="M6226" t="s">
        <v>17848</v>
      </c>
      <c r="N6226">
        <v>2.9305555550000002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1.0845116111764201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1.0845116111764201</v>
      </c>
    </row>
    <row r="6227" spans="1:31" x14ac:dyDescent="0.25">
      <c r="A6227">
        <v>2394119</v>
      </c>
      <c r="B6227">
        <v>1</v>
      </c>
      <c r="C6227" t="s">
        <v>80</v>
      </c>
      <c r="D6227" t="s">
        <v>94</v>
      </c>
      <c r="E6227" t="s">
        <v>153</v>
      </c>
      <c r="F6227" t="s">
        <v>3125</v>
      </c>
      <c r="G6227" t="s">
        <v>162</v>
      </c>
      <c r="H6227" t="s">
        <v>143</v>
      </c>
      <c r="I6227" t="s">
        <v>136</v>
      </c>
      <c r="J6227" t="s">
        <v>137</v>
      </c>
      <c r="K6227" t="s">
        <v>163</v>
      </c>
      <c r="L6227" t="s">
        <v>17849</v>
      </c>
      <c r="M6227" t="s">
        <v>17850</v>
      </c>
      <c r="N6227">
        <v>0.18194444400000001</v>
      </c>
      <c r="O6227">
        <v>0</v>
      </c>
      <c r="P6227">
        <v>0</v>
      </c>
      <c r="Q6227">
        <v>22</v>
      </c>
      <c r="R6227">
        <v>5</v>
      </c>
      <c r="S6227">
        <v>11</v>
      </c>
      <c r="T6227">
        <v>1</v>
      </c>
      <c r="U6227">
        <v>4</v>
      </c>
      <c r="V6227">
        <v>0</v>
      </c>
      <c r="W6227">
        <v>0</v>
      </c>
      <c r="X6227">
        <v>0</v>
      </c>
      <c r="Y6227">
        <v>100.98557905600877</v>
      </c>
      <c r="Z6227">
        <v>0.86106592255250558</v>
      </c>
      <c r="AA6227">
        <v>11.216808369213823</v>
      </c>
      <c r="AB6227">
        <v>0</v>
      </c>
      <c r="AC6227">
        <v>163.62376238534677</v>
      </c>
      <c r="AD6227">
        <v>0</v>
      </c>
      <c r="AE6227">
        <v>276.68721573312189</v>
      </c>
    </row>
    <row r="6228" spans="1:31" x14ac:dyDescent="0.25">
      <c r="A6228">
        <v>2394124</v>
      </c>
      <c r="B6228">
        <v>1</v>
      </c>
      <c r="C6228" t="s">
        <v>80</v>
      </c>
      <c r="D6228" t="s">
        <v>107</v>
      </c>
      <c r="E6228" t="s">
        <v>153</v>
      </c>
      <c r="F6228" t="s">
        <v>17851</v>
      </c>
      <c r="G6228" t="s">
        <v>134</v>
      </c>
      <c r="H6228" t="s">
        <v>143</v>
      </c>
      <c r="I6228" t="s">
        <v>136</v>
      </c>
      <c r="J6228" t="s">
        <v>137</v>
      </c>
      <c r="K6228" t="s">
        <v>138</v>
      </c>
      <c r="L6228" t="s">
        <v>17852</v>
      </c>
      <c r="M6228" t="s">
        <v>17853</v>
      </c>
      <c r="N6228">
        <v>8.3355555549999991</v>
      </c>
      <c r="O6228">
        <v>0</v>
      </c>
      <c r="P6228">
        <v>1</v>
      </c>
      <c r="Q6228">
        <v>9</v>
      </c>
      <c r="R6228">
        <v>47</v>
      </c>
      <c r="S6228">
        <v>1</v>
      </c>
      <c r="T6228">
        <v>11</v>
      </c>
      <c r="U6228">
        <v>0</v>
      </c>
      <c r="V6228">
        <v>0</v>
      </c>
      <c r="W6228">
        <v>0</v>
      </c>
      <c r="X6228">
        <v>5.286106830201792</v>
      </c>
      <c r="Y6228">
        <v>525.83843436480231</v>
      </c>
      <c r="Z6228">
        <v>188.39723786693486</v>
      </c>
      <c r="AA6228">
        <v>3.750858143297334</v>
      </c>
      <c r="AB6228">
        <v>57.85825388462289</v>
      </c>
      <c r="AC6228">
        <v>0</v>
      </c>
      <c r="AD6228">
        <v>0</v>
      </c>
      <c r="AE6228">
        <v>781.13089108985923</v>
      </c>
    </row>
    <row r="6229" spans="1:31" x14ac:dyDescent="0.25">
      <c r="A6229">
        <v>2394125</v>
      </c>
      <c r="B6229">
        <v>1</v>
      </c>
      <c r="C6229" t="s">
        <v>81</v>
      </c>
      <c r="D6229" t="s">
        <v>128</v>
      </c>
      <c r="E6229" t="s">
        <v>279</v>
      </c>
      <c r="F6229" t="s">
        <v>15144</v>
      </c>
      <c r="G6229" t="s">
        <v>162</v>
      </c>
      <c r="H6229" t="s">
        <v>143</v>
      </c>
      <c r="I6229" t="s">
        <v>136</v>
      </c>
      <c r="J6229" t="s">
        <v>137</v>
      </c>
      <c r="K6229" t="s">
        <v>163</v>
      </c>
      <c r="L6229" t="s">
        <v>17854</v>
      </c>
      <c r="M6229" t="s">
        <v>17855</v>
      </c>
      <c r="N6229">
        <v>0.26638888799999999</v>
      </c>
      <c r="O6229">
        <v>7</v>
      </c>
      <c r="P6229">
        <v>1338</v>
      </c>
      <c r="Q6229">
        <v>26</v>
      </c>
      <c r="R6229">
        <v>19</v>
      </c>
      <c r="S6229">
        <v>22</v>
      </c>
      <c r="T6229">
        <v>114</v>
      </c>
      <c r="U6229">
        <v>1</v>
      </c>
      <c r="V6229">
        <v>0</v>
      </c>
      <c r="W6229">
        <v>0.46632894329048613</v>
      </c>
      <c r="X6229">
        <v>40.883194077382775</v>
      </c>
      <c r="Y6229">
        <v>27.43465674604991</v>
      </c>
      <c r="Z6229">
        <v>4.6985216386170574</v>
      </c>
      <c r="AA6229">
        <v>19.650191910975721</v>
      </c>
      <c r="AB6229">
        <v>14.607774678688966</v>
      </c>
      <c r="AC6229">
        <v>42.61507728331469</v>
      </c>
      <c r="AD6229">
        <v>0</v>
      </c>
      <c r="AE6229">
        <v>150.3557452783196</v>
      </c>
    </row>
    <row r="6230" spans="1:31" x14ac:dyDescent="0.25">
      <c r="A6230">
        <v>2394126</v>
      </c>
      <c r="B6230">
        <v>1</v>
      </c>
      <c r="C6230" t="s">
        <v>80</v>
      </c>
      <c r="D6230" t="s">
        <v>93</v>
      </c>
      <c r="E6230" t="s">
        <v>157</v>
      </c>
      <c r="F6230" t="s">
        <v>17856</v>
      </c>
      <c r="G6230" t="s">
        <v>272</v>
      </c>
      <c r="H6230" t="s">
        <v>135</v>
      </c>
      <c r="I6230" t="s">
        <v>136</v>
      </c>
      <c r="J6230" t="s">
        <v>137</v>
      </c>
      <c r="K6230" t="s">
        <v>163</v>
      </c>
      <c r="L6230" t="s">
        <v>17857</v>
      </c>
      <c r="M6230" t="s">
        <v>17858</v>
      </c>
      <c r="N6230">
        <v>0.97138888800000001</v>
      </c>
      <c r="O6230">
        <v>0</v>
      </c>
      <c r="P6230">
        <v>0</v>
      </c>
      <c r="Q6230">
        <v>0</v>
      </c>
      <c r="R6230">
        <v>3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1.582990535925326</v>
      </c>
      <c r="AA6230">
        <v>0</v>
      </c>
      <c r="AB6230">
        <v>0</v>
      </c>
      <c r="AC6230">
        <v>0</v>
      </c>
      <c r="AD6230">
        <v>0</v>
      </c>
      <c r="AE6230">
        <v>1.582990535925326</v>
      </c>
    </row>
    <row r="6231" spans="1:31" x14ac:dyDescent="0.25">
      <c r="A6231">
        <v>2394127</v>
      </c>
      <c r="B6231">
        <v>1</v>
      </c>
      <c r="C6231" t="s">
        <v>80</v>
      </c>
      <c r="D6231" t="s">
        <v>94</v>
      </c>
      <c r="E6231" t="s">
        <v>176</v>
      </c>
      <c r="F6231" t="s">
        <v>17859</v>
      </c>
      <c r="G6231" t="s">
        <v>134</v>
      </c>
      <c r="H6231" t="s">
        <v>135</v>
      </c>
      <c r="I6231" t="s">
        <v>136</v>
      </c>
      <c r="J6231" t="s">
        <v>137</v>
      </c>
      <c r="K6231" t="s">
        <v>138</v>
      </c>
      <c r="L6231" t="s">
        <v>17860</v>
      </c>
      <c r="M6231" t="s">
        <v>17861</v>
      </c>
      <c r="N6231">
        <v>4.3894444439999996</v>
      </c>
      <c r="O6231">
        <v>0</v>
      </c>
      <c r="P6231">
        <v>27</v>
      </c>
      <c r="Q6231">
        <v>0</v>
      </c>
      <c r="R6231">
        <v>0</v>
      </c>
      <c r="S6231">
        <v>0</v>
      </c>
      <c r="T6231">
        <v>17</v>
      </c>
      <c r="U6231">
        <v>0</v>
      </c>
      <c r="V6231">
        <v>0</v>
      </c>
      <c r="W6231">
        <v>0</v>
      </c>
      <c r="X6231">
        <v>20.890989185354428</v>
      </c>
      <c r="Y6231">
        <v>0</v>
      </c>
      <c r="Z6231">
        <v>0</v>
      </c>
      <c r="AA6231">
        <v>0</v>
      </c>
      <c r="AB6231">
        <v>75.877014615216268</v>
      </c>
      <c r="AC6231">
        <v>0</v>
      </c>
      <c r="AD6231">
        <v>0</v>
      </c>
      <c r="AE6231">
        <v>96.768003800570696</v>
      </c>
    </row>
    <row r="6232" spans="1:31" x14ac:dyDescent="0.25">
      <c r="A6232">
        <v>2394128</v>
      </c>
      <c r="B6232">
        <v>1</v>
      </c>
      <c r="C6232" t="s">
        <v>81</v>
      </c>
      <c r="D6232" t="s">
        <v>125</v>
      </c>
      <c r="E6232" t="s">
        <v>141</v>
      </c>
      <c r="F6232" t="s">
        <v>17862</v>
      </c>
      <c r="G6232" t="s">
        <v>162</v>
      </c>
      <c r="H6232" t="s">
        <v>143</v>
      </c>
      <c r="I6232" t="s">
        <v>136</v>
      </c>
      <c r="J6232" t="s">
        <v>137</v>
      </c>
      <c r="K6232" t="s">
        <v>163</v>
      </c>
      <c r="L6232" t="s">
        <v>17863</v>
      </c>
      <c r="M6232" t="s">
        <v>17864</v>
      </c>
      <c r="N6232">
        <v>0.23861111099999999</v>
      </c>
      <c r="O6232">
        <v>0</v>
      </c>
      <c r="P6232">
        <v>2512</v>
      </c>
      <c r="Q6232">
        <v>0</v>
      </c>
      <c r="R6232">
        <v>6</v>
      </c>
      <c r="S6232">
        <v>2</v>
      </c>
      <c r="T6232">
        <v>449</v>
      </c>
      <c r="U6232">
        <v>0</v>
      </c>
      <c r="V6232">
        <v>0</v>
      </c>
      <c r="W6232">
        <v>0</v>
      </c>
      <c r="X6232">
        <v>82.457024564313429</v>
      </c>
      <c r="Y6232">
        <v>0</v>
      </c>
      <c r="Z6232">
        <v>0</v>
      </c>
      <c r="AA6232">
        <v>0.93479899253862331</v>
      </c>
      <c r="AB6232">
        <v>56.954235482987869</v>
      </c>
      <c r="AC6232">
        <v>0</v>
      </c>
      <c r="AD6232">
        <v>0</v>
      </c>
      <c r="AE6232">
        <v>140.34605903983993</v>
      </c>
    </row>
    <row r="6233" spans="1:31" x14ac:dyDescent="0.25">
      <c r="A6233">
        <v>2394129</v>
      </c>
      <c r="B6233">
        <v>1</v>
      </c>
      <c r="C6233" t="s">
        <v>80</v>
      </c>
      <c r="D6233" t="s">
        <v>93</v>
      </c>
      <c r="E6233" t="s">
        <v>153</v>
      </c>
      <c r="F6233" t="s">
        <v>17865</v>
      </c>
      <c r="G6233" t="s">
        <v>162</v>
      </c>
      <c r="H6233" t="s">
        <v>143</v>
      </c>
      <c r="I6233" t="s">
        <v>136</v>
      </c>
      <c r="J6233" t="s">
        <v>137</v>
      </c>
      <c r="K6233" t="s">
        <v>163</v>
      </c>
      <c r="L6233" t="s">
        <v>17866</v>
      </c>
      <c r="M6233" t="s">
        <v>17867</v>
      </c>
      <c r="N6233">
        <v>0.53416666599999996</v>
      </c>
      <c r="O6233">
        <v>0</v>
      </c>
      <c r="P6233">
        <v>192</v>
      </c>
      <c r="Q6233">
        <v>37</v>
      </c>
      <c r="R6233">
        <v>288</v>
      </c>
      <c r="S6233">
        <v>4</v>
      </c>
      <c r="T6233">
        <v>102</v>
      </c>
      <c r="U6233">
        <v>0</v>
      </c>
      <c r="V6233">
        <v>0</v>
      </c>
      <c r="W6233">
        <v>0</v>
      </c>
      <c r="X6233">
        <v>36.412110744482931</v>
      </c>
      <c r="Y6233">
        <v>60.735484691538062</v>
      </c>
      <c r="Z6233">
        <v>142.73973786693861</v>
      </c>
      <c r="AA6233">
        <v>12.23316044583402</v>
      </c>
      <c r="AB6233">
        <v>49.581999068648507</v>
      </c>
      <c r="AC6233">
        <v>0</v>
      </c>
      <c r="AD6233">
        <v>0</v>
      </c>
      <c r="AE6233">
        <v>301.70249281744213</v>
      </c>
    </row>
    <row r="6234" spans="1:31" x14ac:dyDescent="0.25">
      <c r="A6234">
        <v>2394132</v>
      </c>
      <c r="B6234">
        <v>1</v>
      </c>
      <c r="C6234" t="s">
        <v>80</v>
      </c>
      <c r="D6234" t="s">
        <v>104</v>
      </c>
      <c r="E6234" t="s">
        <v>157</v>
      </c>
      <c r="F6234" t="s">
        <v>17868</v>
      </c>
      <c r="G6234" t="s">
        <v>567</v>
      </c>
      <c r="H6234" t="s">
        <v>135</v>
      </c>
      <c r="I6234" t="s">
        <v>136</v>
      </c>
      <c r="J6234" t="s">
        <v>137</v>
      </c>
      <c r="K6234" t="s">
        <v>163</v>
      </c>
      <c r="L6234" t="s">
        <v>17869</v>
      </c>
      <c r="M6234" t="s">
        <v>17870</v>
      </c>
      <c r="N6234">
        <v>2.5041666660000002</v>
      </c>
      <c r="O6234">
        <v>0</v>
      </c>
      <c r="P6234">
        <v>8</v>
      </c>
      <c r="Q6234">
        <v>0</v>
      </c>
      <c r="R6234">
        <v>0</v>
      </c>
      <c r="S6234">
        <v>0</v>
      </c>
      <c r="T6234">
        <v>6</v>
      </c>
      <c r="U6234">
        <v>0</v>
      </c>
      <c r="V6234">
        <v>0</v>
      </c>
      <c r="W6234">
        <v>0</v>
      </c>
      <c r="X6234">
        <v>5.3022295799293389</v>
      </c>
      <c r="Y6234">
        <v>0</v>
      </c>
      <c r="Z6234">
        <v>0</v>
      </c>
      <c r="AA6234">
        <v>0</v>
      </c>
      <c r="AB6234">
        <v>12.208945822837824</v>
      </c>
      <c r="AC6234">
        <v>0</v>
      </c>
      <c r="AD6234">
        <v>0</v>
      </c>
      <c r="AE6234">
        <v>17.511175402767165</v>
      </c>
    </row>
    <row r="6235" spans="1:31" x14ac:dyDescent="0.25">
      <c r="A6235">
        <v>2394135</v>
      </c>
      <c r="B6235">
        <v>1</v>
      </c>
      <c r="C6235" t="s">
        <v>81</v>
      </c>
      <c r="D6235" t="s">
        <v>116</v>
      </c>
      <c r="E6235" t="s">
        <v>279</v>
      </c>
      <c r="F6235" t="s">
        <v>9797</v>
      </c>
      <c r="G6235" t="s">
        <v>134</v>
      </c>
      <c r="H6235" t="s">
        <v>143</v>
      </c>
      <c r="I6235" t="s">
        <v>136</v>
      </c>
      <c r="J6235" t="s">
        <v>137</v>
      </c>
      <c r="K6235" t="s">
        <v>138</v>
      </c>
      <c r="L6235" t="s">
        <v>17871</v>
      </c>
      <c r="M6235" t="s">
        <v>17872</v>
      </c>
      <c r="N6235">
        <v>1.1358333329999999</v>
      </c>
      <c r="O6235">
        <v>0</v>
      </c>
      <c r="P6235">
        <v>721</v>
      </c>
      <c r="Q6235">
        <v>0</v>
      </c>
      <c r="R6235">
        <v>71</v>
      </c>
      <c r="S6235">
        <v>3</v>
      </c>
      <c r="T6235">
        <v>90</v>
      </c>
      <c r="U6235">
        <v>0</v>
      </c>
      <c r="V6235">
        <v>0</v>
      </c>
      <c r="W6235">
        <v>0</v>
      </c>
      <c r="X6235">
        <v>105.17516937205423</v>
      </c>
      <c r="Y6235">
        <v>0</v>
      </c>
      <c r="Z6235">
        <v>19.270460659899655</v>
      </c>
      <c r="AA6235">
        <v>4.1233827586421903</v>
      </c>
      <c r="AB6235">
        <v>53.475272643131113</v>
      </c>
      <c r="AC6235">
        <v>0</v>
      </c>
      <c r="AD6235">
        <v>0</v>
      </c>
      <c r="AE6235">
        <v>182.0442854337272</v>
      </c>
    </row>
    <row r="6236" spans="1:31" x14ac:dyDescent="0.25">
      <c r="A6236">
        <v>2394136</v>
      </c>
      <c r="B6236">
        <v>1</v>
      </c>
      <c r="C6236" t="s">
        <v>80</v>
      </c>
      <c r="D6236" t="s">
        <v>83</v>
      </c>
      <c r="E6236" t="s">
        <v>157</v>
      </c>
      <c r="F6236" t="s">
        <v>17873</v>
      </c>
      <c r="G6236" t="s">
        <v>254</v>
      </c>
      <c r="H6236" t="s">
        <v>135</v>
      </c>
      <c r="I6236" t="s">
        <v>136</v>
      </c>
      <c r="J6236" t="s">
        <v>137</v>
      </c>
      <c r="K6236" t="s">
        <v>163</v>
      </c>
      <c r="L6236" t="s">
        <v>17874</v>
      </c>
      <c r="M6236" t="s">
        <v>17875</v>
      </c>
      <c r="N6236">
        <v>0.946111111</v>
      </c>
      <c r="O6236">
        <v>0</v>
      </c>
      <c r="P6236">
        <v>267</v>
      </c>
      <c r="Q6236">
        <v>0</v>
      </c>
      <c r="R6236">
        <v>0</v>
      </c>
      <c r="S6236">
        <v>0</v>
      </c>
      <c r="T6236">
        <v>11</v>
      </c>
      <c r="U6236">
        <v>0</v>
      </c>
      <c r="V6236">
        <v>0</v>
      </c>
      <c r="W6236">
        <v>0</v>
      </c>
      <c r="X6236">
        <v>50.562291256148718</v>
      </c>
      <c r="Y6236">
        <v>0</v>
      </c>
      <c r="Z6236">
        <v>0</v>
      </c>
      <c r="AA6236">
        <v>0</v>
      </c>
      <c r="AB6236">
        <v>4.4869510369643244</v>
      </c>
      <c r="AC6236">
        <v>0</v>
      </c>
      <c r="AD6236">
        <v>0</v>
      </c>
      <c r="AE6236">
        <v>55.049242293113039</v>
      </c>
    </row>
    <row r="6237" spans="1:31" x14ac:dyDescent="0.25">
      <c r="A6237">
        <v>2394137</v>
      </c>
      <c r="B6237">
        <v>1</v>
      </c>
      <c r="C6237" t="s">
        <v>80</v>
      </c>
      <c r="D6237" t="s">
        <v>84</v>
      </c>
      <c r="E6237" t="s">
        <v>132</v>
      </c>
      <c r="F6237" t="s">
        <v>6150</v>
      </c>
      <c r="G6237" t="s">
        <v>147</v>
      </c>
      <c r="H6237" t="s">
        <v>135</v>
      </c>
      <c r="I6237" t="s">
        <v>136</v>
      </c>
      <c r="J6237" t="s">
        <v>137</v>
      </c>
      <c r="K6237" t="s">
        <v>138</v>
      </c>
      <c r="L6237" t="s">
        <v>17876</v>
      </c>
      <c r="M6237" t="s">
        <v>17877</v>
      </c>
      <c r="N6237">
        <v>4.2300000000000004</v>
      </c>
      <c r="O6237">
        <v>0</v>
      </c>
      <c r="P6237">
        <v>850</v>
      </c>
      <c r="Q6237">
        <v>0</v>
      </c>
      <c r="R6237">
        <v>0</v>
      </c>
      <c r="S6237">
        <v>0</v>
      </c>
      <c r="T6237">
        <v>77</v>
      </c>
      <c r="U6237">
        <v>0</v>
      </c>
      <c r="V6237">
        <v>0</v>
      </c>
      <c r="W6237">
        <v>0</v>
      </c>
      <c r="X6237">
        <v>662.34302339775491</v>
      </c>
      <c r="Y6237">
        <v>0</v>
      </c>
      <c r="Z6237">
        <v>0</v>
      </c>
      <c r="AA6237">
        <v>0</v>
      </c>
      <c r="AB6237">
        <v>355.42049447295881</v>
      </c>
      <c r="AC6237">
        <v>0</v>
      </c>
      <c r="AD6237">
        <v>0</v>
      </c>
      <c r="AE6237">
        <v>1017.7635178707137</v>
      </c>
    </row>
    <row r="6238" spans="1:31" x14ac:dyDescent="0.25">
      <c r="A6238">
        <v>2394138</v>
      </c>
      <c r="B6238">
        <v>1</v>
      </c>
      <c r="C6238" t="s">
        <v>80</v>
      </c>
      <c r="D6238" t="s">
        <v>101</v>
      </c>
      <c r="E6238" t="s">
        <v>157</v>
      </c>
      <c r="F6238" t="s">
        <v>17878</v>
      </c>
      <c r="G6238" t="s">
        <v>134</v>
      </c>
      <c r="H6238" t="s">
        <v>135</v>
      </c>
      <c r="I6238" t="s">
        <v>136</v>
      </c>
      <c r="J6238" t="s">
        <v>137</v>
      </c>
      <c r="K6238" t="s">
        <v>138</v>
      </c>
      <c r="L6238" t="s">
        <v>17879</v>
      </c>
      <c r="M6238" t="s">
        <v>17880</v>
      </c>
      <c r="N6238">
        <v>3.2433333329999998</v>
      </c>
      <c r="O6238">
        <v>0</v>
      </c>
      <c r="P6238">
        <v>102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42.162582027899944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42.162582027899944</v>
      </c>
    </row>
    <row r="6239" spans="1:31" x14ac:dyDescent="0.25">
      <c r="A6239">
        <v>2394139</v>
      </c>
      <c r="B6239">
        <v>1</v>
      </c>
      <c r="C6239" t="s">
        <v>80</v>
      </c>
      <c r="D6239" t="s">
        <v>96</v>
      </c>
      <c r="E6239" t="s">
        <v>153</v>
      </c>
      <c r="F6239" t="s">
        <v>6858</v>
      </c>
      <c r="G6239" t="s">
        <v>220</v>
      </c>
      <c r="H6239" t="s">
        <v>143</v>
      </c>
      <c r="I6239" t="s">
        <v>136</v>
      </c>
      <c r="J6239" t="s">
        <v>137</v>
      </c>
      <c r="K6239" t="s">
        <v>138</v>
      </c>
      <c r="L6239" t="s">
        <v>17881</v>
      </c>
      <c r="M6239" t="s">
        <v>17882</v>
      </c>
      <c r="N6239">
        <v>0.18</v>
      </c>
      <c r="O6239">
        <v>0</v>
      </c>
      <c r="P6239">
        <v>489</v>
      </c>
      <c r="Q6239">
        <v>0</v>
      </c>
      <c r="R6239">
        <v>1</v>
      </c>
      <c r="S6239">
        <v>7</v>
      </c>
      <c r="T6239">
        <v>48</v>
      </c>
      <c r="U6239">
        <v>0</v>
      </c>
      <c r="V6239">
        <v>0</v>
      </c>
      <c r="W6239">
        <v>0</v>
      </c>
      <c r="X6239">
        <v>19.737802388608269</v>
      </c>
      <c r="Y6239">
        <v>0</v>
      </c>
      <c r="Z6239">
        <v>0</v>
      </c>
      <c r="AA6239">
        <v>161.31818613650776</v>
      </c>
      <c r="AB6239">
        <v>27.27049055832622</v>
      </c>
      <c r="AC6239">
        <v>0</v>
      </c>
      <c r="AD6239">
        <v>0</v>
      </c>
      <c r="AE6239">
        <v>208.32647908344225</v>
      </c>
    </row>
    <row r="6240" spans="1:31" x14ac:dyDescent="0.25">
      <c r="A6240">
        <v>2394141</v>
      </c>
      <c r="B6240">
        <v>1</v>
      </c>
      <c r="C6240" t="s">
        <v>80</v>
      </c>
      <c r="D6240" t="s">
        <v>105</v>
      </c>
      <c r="E6240" t="s">
        <v>132</v>
      </c>
      <c r="F6240" t="s">
        <v>17883</v>
      </c>
      <c r="G6240" t="s">
        <v>147</v>
      </c>
      <c r="H6240" t="s">
        <v>135</v>
      </c>
      <c r="I6240" t="s">
        <v>136</v>
      </c>
      <c r="J6240" t="s">
        <v>137</v>
      </c>
      <c r="K6240" t="s">
        <v>138</v>
      </c>
      <c r="L6240" t="s">
        <v>17884</v>
      </c>
      <c r="M6240" t="s">
        <v>17885</v>
      </c>
      <c r="N6240">
        <v>3.093611111</v>
      </c>
      <c r="O6240">
        <v>0</v>
      </c>
      <c r="P6240">
        <v>370</v>
      </c>
      <c r="Q6240">
        <v>0</v>
      </c>
      <c r="R6240">
        <v>0</v>
      </c>
      <c r="S6240">
        <v>0</v>
      </c>
      <c r="T6240">
        <v>18</v>
      </c>
      <c r="U6240">
        <v>0</v>
      </c>
      <c r="V6240">
        <v>0</v>
      </c>
      <c r="W6240">
        <v>0</v>
      </c>
      <c r="X6240">
        <v>227.29080968121221</v>
      </c>
      <c r="Y6240">
        <v>0</v>
      </c>
      <c r="Z6240">
        <v>0</v>
      </c>
      <c r="AA6240">
        <v>0</v>
      </c>
      <c r="AB6240">
        <v>38.388479243506396</v>
      </c>
      <c r="AC6240">
        <v>0</v>
      </c>
      <c r="AD6240">
        <v>0</v>
      </c>
      <c r="AE6240">
        <v>265.67928892471861</v>
      </c>
    </row>
    <row r="6241" spans="1:31" x14ac:dyDescent="0.25">
      <c r="A6241">
        <v>2394142</v>
      </c>
      <c r="B6241">
        <v>1</v>
      </c>
      <c r="C6241" t="s">
        <v>81</v>
      </c>
      <c r="D6241" t="s">
        <v>118</v>
      </c>
      <c r="E6241" t="s">
        <v>153</v>
      </c>
      <c r="F6241" t="s">
        <v>17886</v>
      </c>
      <c r="G6241" t="s">
        <v>134</v>
      </c>
      <c r="H6241" t="s">
        <v>143</v>
      </c>
      <c r="I6241" t="s">
        <v>136</v>
      </c>
      <c r="J6241" t="s">
        <v>137</v>
      </c>
      <c r="K6241" t="s">
        <v>138</v>
      </c>
      <c r="L6241" t="s">
        <v>17887</v>
      </c>
      <c r="M6241" t="s">
        <v>17888</v>
      </c>
      <c r="N6241">
        <v>8.3625000000000007</v>
      </c>
      <c r="O6241">
        <v>0</v>
      </c>
      <c r="P6241">
        <v>15924</v>
      </c>
      <c r="Q6241">
        <v>0</v>
      </c>
      <c r="R6241">
        <v>76</v>
      </c>
      <c r="S6241">
        <v>21</v>
      </c>
      <c r="T6241">
        <v>1361</v>
      </c>
      <c r="U6241">
        <v>1</v>
      </c>
      <c r="V6241">
        <v>6</v>
      </c>
      <c r="W6241">
        <v>0</v>
      </c>
      <c r="X6241">
        <v>25619.700332412904</v>
      </c>
      <c r="Y6241">
        <v>0</v>
      </c>
      <c r="Z6241">
        <v>222.72769513320529</v>
      </c>
      <c r="AA6241">
        <v>2862.3253827858898</v>
      </c>
      <c r="AB6241">
        <v>10023.82178469405</v>
      </c>
      <c r="AC6241">
        <v>1203.1977652226003</v>
      </c>
      <c r="AD6241">
        <v>679.48677936985246</v>
      </c>
      <c r="AE6241">
        <v>40611.259739618494</v>
      </c>
    </row>
    <row r="6242" spans="1:31" x14ac:dyDescent="0.25">
      <c r="A6242">
        <v>2394143</v>
      </c>
      <c r="B6242">
        <v>1</v>
      </c>
      <c r="C6242" t="s">
        <v>80</v>
      </c>
      <c r="D6242" t="s">
        <v>92</v>
      </c>
      <c r="E6242" t="s">
        <v>153</v>
      </c>
      <c r="F6242" t="s">
        <v>2591</v>
      </c>
      <c r="G6242" t="s">
        <v>162</v>
      </c>
      <c r="H6242" t="s">
        <v>143</v>
      </c>
      <c r="I6242" t="s">
        <v>136</v>
      </c>
      <c r="J6242" t="s">
        <v>137</v>
      </c>
      <c r="K6242" t="s">
        <v>163</v>
      </c>
      <c r="L6242" t="s">
        <v>17889</v>
      </c>
      <c r="M6242" t="s">
        <v>17890</v>
      </c>
      <c r="N6242">
        <v>0.46250000000000002</v>
      </c>
      <c r="O6242">
        <v>0</v>
      </c>
      <c r="P6242">
        <v>374</v>
      </c>
      <c r="Q6242">
        <v>0</v>
      </c>
      <c r="R6242">
        <v>3</v>
      </c>
      <c r="S6242">
        <v>8</v>
      </c>
      <c r="T6242">
        <v>19</v>
      </c>
      <c r="U6242">
        <v>0</v>
      </c>
      <c r="V6242">
        <v>1</v>
      </c>
      <c r="W6242">
        <v>0</v>
      </c>
      <c r="X6242">
        <v>38.329788756810373</v>
      </c>
      <c r="Y6242">
        <v>0</v>
      </c>
      <c r="Z6242">
        <v>0.51139747790000056</v>
      </c>
      <c r="AA6242">
        <v>92.512520879444082</v>
      </c>
      <c r="AB6242">
        <v>8.0170457340050767</v>
      </c>
      <c r="AC6242">
        <v>0</v>
      </c>
      <c r="AD6242">
        <v>1.2034629207981251</v>
      </c>
      <c r="AE6242">
        <v>140.57421576895766</v>
      </c>
    </row>
    <row r="6243" spans="1:31" x14ac:dyDescent="0.25">
      <c r="A6243">
        <v>2394145</v>
      </c>
      <c r="B6243">
        <v>1</v>
      </c>
      <c r="C6243" t="s">
        <v>80</v>
      </c>
      <c r="D6243" t="s">
        <v>85</v>
      </c>
      <c r="E6243" t="s">
        <v>325</v>
      </c>
      <c r="F6243" t="s">
        <v>17891</v>
      </c>
      <c r="G6243" t="s">
        <v>134</v>
      </c>
      <c r="H6243" t="s">
        <v>143</v>
      </c>
      <c r="I6243" t="s">
        <v>136</v>
      </c>
      <c r="J6243" t="s">
        <v>137</v>
      </c>
      <c r="K6243" t="s">
        <v>138</v>
      </c>
      <c r="L6243" t="s">
        <v>17892</v>
      </c>
      <c r="M6243" t="s">
        <v>17893</v>
      </c>
      <c r="N6243">
        <v>3.855555555</v>
      </c>
      <c r="O6243">
        <v>0</v>
      </c>
      <c r="P6243">
        <v>10809</v>
      </c>
      <c r="Q6243">
        <v>0</v>
      </c>
      <c r="R6243">
        <v>2</v>
      </c>
      <c r="S6243">
        <v>1</v>
      </c>
      <c r="T6243">
        <v>829</v>
      </c>
      <c r="U6243">
        <v>0</v>
      </c>
      <c r="V6243">
        <v>2</v>
      </c>
      <c r="W6243">
        <v>0</v>
      </c>
      <c r="X6243">
        <v>9243.6207165060187</v>
      </c>
      <c r="Y6243">
        <v>0</v>
      </c>
      <c r="Z6243">
        <v>5.1236267078188833</v>
      </c>
      <c r="AA6243">
        <v>79.962748827971524</v>
      </c>
      <c r="AB6243">
        <v>3800.3744624512401</v>
      </c>
      <c r="AC6243">
        <v>0</v>
      </c>
      <c r="AD6243">
        <v>50.251913442474105</v>
      </c>
      <c r="AE6243">
        <v>13179.333467935523</v>
      </c>
    </row>
    <row r="6244" spans="1:31" x14ac:dyDescent="0.25">
      <c r="A6244">
        <v>2394149</v>
      </c>
      <c r="B6244">
        <v>1</v>
      </c>
      <c r="C6244" t="s">
        <v>80</v>
      </c>
      <c r="D6244" t="s">
        <v>108</v>
      </c>
      <c r="E6244" t="s">
        <v>279</v>
      </c>
      <c r="F6244" t="s">
        <v>17894</v>
      </c>
      <c r="G6244" t="s">
        <v>134</v>
      </c>
      <c r="H6244" t="s">
        <v>143</v>
      </c>
      <c r="I6244" t="s">
        <v>136</v>
      </c>
      <c r="J6244" t="s">
        <v>137</v>
      </c>
      <c r="K6244" t="s">
        <v>138</v>
      </c>
      <c r="L6244" t="s">
        <v>17895</v>
      </c>
      <c r="M6244" t="s">
        <v>17896</v>
      </c>
      <c r="N6244">
        <v>3.34</v>
      </c>
      <c r="O6244">
        <v>0</v>
      </c>
      <c r="P6244">
        <v>557</v>
      </c>
      <c r="Q6244">
        <v>0</v>
      </c>
      <c r="R6244">
        <v>80</v>
      </c>
      <c r="S6244">
        <v>3</v>
      </c>
      <c r="T6244">
        <v>95</v>
      </c>
      <c r="U6244">
        <v>0</v>
      </c>
      <c r="V6244">
        <v>0</v>
      </c>
      <c r="W6244">
        <v>0</v>
      </c>
      <c r="X6244">
        <v>273.587182921889</v>
      </c>
      <c r="Y6244">
        <v>0</v>
      </c>
      <c r="Z6244">
        <v>236.5764780599705</v>
      </c>
      <c r="AA6244">
        <v>243.18308401634528</v>
      </c>
      <c r="AB6244">
        <v>303.12354512455892</v>
      </c>
      <c r="AC6244">
        <v>0</v>
      </c>
      <c r="AD6244">
        <v>0</v>
      </c>
      <c r="AE6244">
        <v>1056.4702901227636</v>
      </c>
    </row>
    <row r="6245" spans="1:31" x14ac:dyDescent="0.25">
      <c r="A6245">
        <v>2394151</v>
      </c>
      <c r="B6245">
        <v>1</v>
      </c>
      <c r="C6245" t="s">
        <v>80</v>
      </c>
      <c r="D6245" t="s">
        <v>84</v>
      </c>
      <c r="E6245" t="s">
        <v>132</v>
      </c>
      <c r="F6245" t="s">
        <v>17897</v>
      </c>
      <c r="G6245" t="s">
        <v>134</v>
      </c>
      <c r="H6245" t="s">
        <v>135</v>
      </c>
      <c r="I6245" t="s">
        <v>136</v>
      </c>
      <c r="J6245" t="s">
        <v>137</v>
      </c>
      <c r="K6245" t="s">
        <v>138</v>
      </c>
      <c r="L6245" t="s">
        <v>17898</v>
      </c>
      <c r="M6245" t="s">
        <v>17899</v>
      </c>
      <c r="N6245">
        <v>5.66</v>
      </c>
      <c r="O6245">
        <v>0</v>
      </c>
      <c r="P6245">
        <v>137</v>
      </c>
      <c r="Q6245">
        <v>0</v>
      </c>
      <c r="R6245">
        <v>0</v>
      </c>
      <c r="S6245">
        <v>0</v>
      </c>
      <c r="T6245">
        <v>6</v>
      </c>
      <c r="U6245">
        <v>0</v>
      </c>
      <c r="V6245">
        <v>0</v>
      </c>
      <c r="W6245">
        <v>0</v>
      </c>
      <c r="X6245">
        <v>217.96418713591254</v>
      </c>
      <c r="Y6245">
        <v>0</v>
      </c>
      <c r="Z6245">
        <v>0</v>
      </c>
      <c r="AA6245">
        <v>0</v>
      </c>
      <c r="AB6245">
        <v>131.77944634641793</v>
      </c>
      <c r="AC6245">
        <v>0</v>
      </c>
      <c r="AD6245">
        <v>0</v>
      </c>
      <c r="AE6245">
        <v>349.74363348233044</v>
      </c>
    </row>
    <row r="6246" spans="1:31" x14ac:dyDescent="0.25">
      <c r="A6246">
        <v>2394152</v>
      </c>
      <c r="B6246">
        <v>1</v>
      </c>
      <c r="C6246" t="s">
        <v>80</v>
      </c>
      <c r="D6246" t="s">
        <v>98</v>
      </c>
      <c r="E6246" t="s">
        <v>153</v>
      </c>
      <c r="F6246" t="s">
        <v>5093</v>
      </c>
      <c r="G6246" t="s">
        <v>134</v>
      </c>
      <c r="H6246" t="s">
        <v>143</v>
      </c>
      <c r="I6246" t="s">
        <v>136</v>
      </c>
      <c r="J6246" t="s">
        <v>137</v>
      </c>
      <c r="K6246" t="s">
        <v>138</v>
      </c>
      <c r="L6246" t="s">
        <v>17900</v>
      </c>
      <c r="M6246" t="s">
        <v>17901</v>
      </c>
      <c r="N6246">
        <v>0.834166666</v>
      </c>
      <c r="O6246">
        <v>0</v>
      </c>
      <c r="P6246">
        <v>3066</v>
      </c>
      <c r="Q6246">
        <v>11</v>
      </c>
      <c r="R6246">
        <v>646</v>
      </c>
      <c r="S6246">
        <v>23</v>
      </c>
      <c r="T6246">
        <v>748</v>
      </c>
      <c r="U6246">
        <v>4</v>
      </c>
      <c r="V6246">
        <v>0</v>
      </c>
      <c r="W6246">
        <v>0</v>
      </c>
      <c r="X6246">
        <v>348.88030847533327</v>
      </c>
      <c r="Y6246">
        <v>17.03037891249695</v>
      </c>
      <c r="Z6246">
        <v>376.90971272422263</v>
      </c>
      <c r="AA6246">
        <v>222.94319129099514</v>
      </c>
      <c r="AB6246">
        <v>416.11237961794365</v>
      </c>
      <c r="AC6246">
        <v>84.741416780047516</v>
      </c>
      <c r="AD6246">
        <v>0</v>
      </c>
      <c r="AE6246">
        <v>1466.6173878010391</v>
      </c>
    </row>
    <row r="6247" spans="1:31" x14ac:dyDescent="0.25">
      <c r="A6247">
        <v>2394153</v>
      </c>
      <c r="B6247">
        <v>1</v>
      </c>
      <c r="C6247" t="s">
        <v>81</v>
      </c>
      <c r="D6247" t="s">
        <v>126</v>
      </c>
      <c r="E6247" t="s">
        <v>141</v>
      </c>
      <c r="F6247" t="s">
        <v>17902</v>
      </c>
      <c r="G6247" t="s">
        <v>134</v>
      </c>
      <c r="H6247" t="s">
        <v>143</v>
      </c>
      <c r="I6247" t="s">
        <v>136</v>
      </c>
      <c r="J6247" t="s">
        <v>137</v>
      </c>
      <c r="K6247" t="s">
        <v>138</v>
      </c>
      <c r="L6247" t="s">
        <v>17903</v>
      </c>
      <c r="M6247" t="s">
        <v>17904</v>
      </c>
      <c r="N6247">
        <v>8.0594444440000004</v>
      </c>
      <c r="O6247">
        <v>0</v>
      </c>
      <c r="P6247">
        <v>343</v>
      </c>
      <c r="Q6247">
        <v>16</v>
      </c>
      <c r="R6247">
        <v>3</v>
      </c>
      <c r="S6247">
        <v>1</v>
      </c>
      <c r="T6247">
        <v>26</v>
      </c>
      <c r="U6247">
        <v>0</v>
      </c>
      <c r="V6247">
        <v>0</v>
      </c>
      <c r="W6247">
        <v>0</v>
      </c>
      <c r="X6247">
        <v>318.92085933550095</v>
      </c>
      <c r="Y6247">
        <v>139.67572667435383</v>
      </c>
      <c r="Z6247">
        <v>34.641025450777377</v>
      </c>
      <c r="AA6247">
        <v>11.883374896898843</v>
      </c>
      <c r="AB6247">
        <v>153.54945142042726</v>
      </c>
      <c r="AC6247">
        <v>0</v>
      </c>
      <c r="AD6247">
        <v>0</v>
      </c>
      <c r="AE6247">
        <v>658.67043777795823</v>
      </c>
    </row>
    <row r="6248" spans="1:31" x14ac:dyDescent="0.25">
      <c r="A6248">
        <v>2394155</v>
      </c>
      <c r="B6248">
        <v>1</v>
      </c>
      <c r="C6248" t="s">
        <v>80</v>
      </c>
      <c r="D6248" t="s">
        <v>98</v>
      </c>
      <c r="E6248" t="s">
        <v>153</v>
      </c>
      <c r="F6248" t="s">
        <v>17905</v>
      </c>
      <c r="G6248" t="s">
        <v>134</v>
      </c>
      <c r="H6248" t="s">
        <v>143</v>
      </c>
      <c r="I6248" t="s">
        <v>136</v>
      </c>
      <c r="J6248" t="s">
        <v>137</v>
      </c>
      <c r="K6248" t="s">
        <v>138</v>
      </c>
      <c r="L6248" t="s">
        <v>17906</v>
      </c>
      <c r="M6248" t="s">
        <v>17907</v>
      </c>
      <c r="N6248">
        <v>0.699722222</v>
      </c>
      <c r="O6248">
        <v>1</v>
      </c>
      <c r="P6248">
        <v>212</v>
      </c>
      <c r="Q6248">
        <v>7</v>
      </c>
      <c r="R6248">
        <v>1</v>
      </c>
      <c r="S6248">
        <v>4</v>
      </c>
      <c r="T6248">
        <v>23</v>
      </c>
      <c r="U6248">
        <v>1</v>
      </c>
      <c r="V6248">
        <v>0</v>
      </c>
      <c r="W6248">
        <v>0.14293843373180554</v>
      </c>
      <c r="X6248">
        <v>19.239258229811618</v>
      </c>
      <c r="Y6248">
        <v>18.152137475542425</v>
      </c>
      <c r="Z6248">
        <v>0</v>
      </c>
      <c r="AA6248">
        <v>29.7197018400887</v>
      </c>
      <c r="AB6248">
        <v>3.8893321159951837</v>
      </c>
      <c r="AC6248">
        <v>18.228621612930084</v>
      </c>
      <c r="AD6248">
        <v>0</v>
      </c>
      <c r="AE6248">
        <v>89.371989708099818</v>
      </c>
    </row>
    <row r="6249" spans="1:31" x14ac:dyDescent="0.25">
      <c r="A6249">
        <v>2394156</v>
      </c>
      <c r="B6249">
        <v>1</v>
      </c>
      <c r="C6249" t="s">
        <v>80</v>
      </c>
      <c r="D6249" t="s">
        <v>84</v>
      </c>
      <c r="E6249" t="s">
        <v>325</v>
      </c>
      <c r="F6249" t="s">
        <v>17908</v>
      </c>
      <c r="G6249" t="s">
        <v>235</v>
      </c>
      <c r="H6249" t="s">
        <v>143</v>
      </c>
      <c r="I6249" t="s">
        <v>136</v>
      </c>
      <c r="J6249" t="s">
        <v>3</v>
      </c>
      <c r="K6249" t="s">
        <v>163</v>
      </c>
      <c r="L6249" t="s">
        <v>17909</v>
      </c>
      <c r="M6249" t="s">
        <v>17910</v>
      </c>
      <c r="N6249">
        <v>0.41888888800000001</v>
      </c>
      <c r="O6249">
        <v>0</v>
      </c>
      <c r="P6249">
        <v>12840</v>
      </c>
      <c r="Q6249">
        <v>0</v>
      </c>
      <c r="R6249">
        <v>0</v>
      </c>
      <c r="S6249">
        <v>2</v>
      </c>
      <c r="T6249">
        <v>605</v>
      </c>
      <c r="U6249">
        <v>1</v>
      </c>
      <c r="V6249">
        <v>3</v>
      </c>
      <c r="W6249">
        <v>0</v>
      </c>
      <c r="X6249">
        <v>931.3311709315318</v>
      </c>
      <c r="Y6249">
        <v>0</v>
      </c>
      <c r="Z6249">
        <v>0</v>
      </c>
      <c r="AA6249">
        <v>3.144406422664578</v>
      </c>
      <c r="AB6249">
        <v>421.87838244435272</v>
      </c>
      <c r="AC6249">
        <v>62.187396161900963</v>
      </c>
      <c r="AD6249">
        <v>36.946516067110721</v>
      </c>
      <c r="AE6249">
        <v>1455.4878720275608</v>
      </c>
    </row>
    <row r="6250" spans="1:31" x14ac:dyDescent="0.25">
      <c r="A6250">
        <v>2394158</v>
      </c>
      <c r="B6250">
        <v>1</v>
      </c>
      <c r="C6250" t="s">
        <v>80</v>
      </c>
      <c r="D6250" t="s">
        <v>91</v>
      </c>
      <c r="E6250" t="s">
        <v>141</v>
      </c>
      <c r="F6250" t="s">
        <v>17911</v>
      </c>
      <c r="G6250" t="s">
        <v>147</v>
      </c>
      <c r="H6250" t="s">
        <v>143</v>
      </c>
      <c r="I6250" t="s">
        <v>136</v>
      </c>
      <c r="J6250" t="s">
        <v>137</v>
      </c>
      <c r="K6250" t="s">
        <v>138</v>
      </c>
      <c r="L6250" t="s">
        <v>17912</v>
      </c>
      <c r="M6250" t="s">
        <v>17913</v>
      </c>
      <c r="N6250">
        <v>3.0377777770000001</v>
      </c>
      <c r="O6250">
        <v>0</v>
      </c>
      <c r="P6250">
        <v>181</v>
      </c>
      <c r="Q6250">
        <v>0</v>
      </c>
      <c r="R6250">
        <v>0</v>
      </c>
      <c r="S6250">
        <v>0</v>
      </c>
      <c r="T6250">
        <v>4</v>
      </c>
      <c r="U6250">
        <v>0</v>
      </c>
      <c r="V6250">
        <v>0</v>
      </c>
      <c r="W6250">
        <v>0</v>
      </c>
      <c r="X6250">
        <v>103.1370319141532</v>
      </c>
      <c r="Y6250">
        <v>0</v>
      </c>
      <c r="Z6250">
        <v>0</v>
      </c>
      <c r="AA6250">
        <v>0</v>
      </c>
      <c r="AB6250">
        <v>9.4199995811579686</v>
      </c>
      <c r="AC6250">
        <v>0</v>
      </c>
      <c r="AD6250">
        <v>0</v>
      </c>
      <c r="AE6250">
        <v>112.55703149531116</v>
      </c>
    </row>
    <row r="6251" spans="1:31" x14ac:dyDescent="0.25">
      <c r="A6251">
        <v>2394160</v>
      </c>
      <c r="B6251">
        <v>1</v>
      </c>
      <c r="C6251" t="s">
        <v>80</v>
      </c>
      <c r="D6251" t="s">
        <v>93</v>
      </c>
      <c r="E6251" t="s">
        <v>153</v>
      </c>
      <c r="F6251" t="s">
        <v>17914</v>
      </c>
      <c r="G6251" t="s">
        <v>134</v>
      </c>
      <c r="H6251" t="s">
        <v>143</v>
      </c>
      <c r="I6251" t="s">
        <v>136</v>
      </c>
      <c r="J6251" t="s">
        <v>137</v>
      </c>
      <c r="K6251" t="s">
        <v>138</v>
      </c>
      <c r="L6251" t="s">
        <v>17915</v>
      </c>
      <c r="M6251" t="s">
        <v>17916</v>
      </c>
      <c r="N6251">
        <v>2.6041666659999998</v>
      </c>
      <c r="O6251">
        <v>0</v>
      </c>
      <c r="P6251">
        <v>201</v>
      </c>
      <c r="Q6251">
        <v>1</v>
      </c>
      <c r="R6251">
        <v>79</v>
      </c>
      <c r="S6251">
        <v>5</v>
      </c>
      <c r="T6251">
        <v>85</v>
      </c>
      <c r="U6251">
        <v>0</v>
      </c>
      <c r="V6251">
        <v>0</v>
      </c>
      <c r="W6251">
        <v>0</v>
      </c>
      <c r="X6251">
        <v>92.673387535279559</v>
      </c>
      <c r="Y6251">
        <v>22.874353810191522</v>
      </c>
      <c r="Z6251">
        <v>352.15671514559045</v>
      </c>
      <c r="AA6251">
        <v>67.332472617630515</v>
      </c>
      <c r="AB6251">
        <v>235.51460168723307</v>
      </c>
      <c r="AC6251">
        <v>0</v>
      </c>
      <c r="AD6251">
        <v>0</v>
      </c>
      <c r="AE6251">
        <v>770.55153079592503</v>
      </c>
    </row>
    <row r="6252" spans="1:31" x14ac:dyDescent="0.25">
      <c r="A6252">
        <v>2394163</v>
      </c>
      <c r="B6252">
        <v>1</v>
      </c>
      <c r="C6252" t="s">
        <v>80</v>
      </c>
      <c r="D6252" t="s">
        <v>96</v>
      </c>
      <c r="E6252" t="s">
        <v>153</v>
      </c>
      <c r="F6252" t="s">
        <v>17917</v>
      </c>
      <c r="G6252" t="s">
        <v>134</v>
      </c>
      <c r="H6252" t="s">
        <v>143</v>
      </c>
      <c r="I6252" t="s">
        <v>136</v>
      </c>
      <c r="J6252" t="s">
        <v>137</v>
      </c>
      <c r="K6252" t="s">
        <v>138</v>
      </c>
      <c r="L6252" t="s">
        <v>17918</v>
      </c>
      <c r="M6252" t="s">
        <v>17919</v>
      </c>
      <c r="N6252">
        <v>2.4052777769999998</v>
      </c>
      <c r="O6252">
        <v>3</v>
      </c>
      <c r="P6252">
        <v>753</v>
      </c>
      <c r="Q6252">
        <v>0</v>
      </c>
      <c r="R6252">
        <v>23</v>
      </c>
      <c r="S6252">
        <v>0</v>
      </c>
      <c r="T6252">
        <v>197</v>
      </c>
      <c r="U6252">
        <v>0</v>
      </c>
      <c r="V6252">
        <v>0</v>
      </c>
      <c r="W6252">
        <v>44.306036894779368</v>
      </c>
      <c r="X6252">
        <v>432.00170156845326</v>
      </c>
      <c r="Y6252">
        <v>0</v>
      </c>
      <c r="Z6252">
        <v>15.29634923375286</v>
      </c>
      <c r="AA6252">
        <v>0</v>
      </c>
      <c r="AB6252">
        <v>552.58834009222392</v>
      </c>
      <c r="AC6252">
        <v>0</v>
      </c>
      <c r="AD6252">
        <v>0</v>
      </c>
      <c r="AE6252">
        <v>1044.1924277892094</v>
      </c>
    </row>
    <row r="6253" spans="1:31" x14ac:dyDescent="0.25">
      <c r="A6253">
        <v>2394166</v>
      </c>
      <c r="B6253">
        <v>1</v>
      </c>
      <c r="C6253" t="s">
        <v>81</v>
      </c>
      <c r="D6253" t="s">
        <v>123</v>
      </c>
      <c r="E6253" t="s">
        <v>153</v>
      </c>
      <c r="F6253" t="s">
        <v>17920</v>
      </c>
      <c r="G6253" t="s">
        <v>134</v>
      </c>
      <c r="H6253" t="s">
        <v>143</v>
      </c>
      <c r="I6253" t="s">
        <v>136</v>
      </c>
      <c r="J6253" t="s">
        <v>137</v>
      </c>
      <c r="K6253" t="s">
        <v>138</v>
      </c>
      <c r="L6253" t="s">
        <v>17921</v>
      </c>
      <c r="M6253" t="s">
        <v>17922</v>
      </c>
      <c r="N6253">
        <v>7.6913888879999996</v>
      </c>
      <c r="O6253">
        <v>6</v>
      </c>
      <c r="P6253">
        <v>0</v>
      </c>
      <c r="Q6253">
        <v>172</v>
      </c>
      <c r="R6253">
        <v>1</v>
      </c>
      <c r="S6253">
        <v>40</v>
      </c>
      <c r="T6253">
        <v>0</v>
      </c>
      <c r="U6253">
        <v>0</v>
      </c>
      <c r="V6253">
        <v>0</v>
      </c>
      <c r="W6253">
        <v>12.274714364394701</v>
      </c>
      <c r="X6253">
        <v>0</v>
      </c>
      <c r="Y6253">
        <v>524.35499701463129</v>
      </c>
      <c r="Z6253">
        <v>0</v>
      </c>
      <c r="AA6253">
        <v>231.33194952082061</v>
      </c>
      <c r="AB6253">
        <v>0</v>
      </c>
      <c r="AC6253">
        <v>0</v>
      </c>
      <c r="AD6253">
        <v>0</v>
      </c>
      <c r="AE6253">
        <v>767.96166089984672</v>
      </c>
    </row>
    <row r="6254" spans="1:31" x14ac:dyDescent="0.25">
      <c r="A6254">
        <v>2394174</v>
      </c>
      <c r="B6254">
        <v>1</v>
      </c>
      <c r="C6254" t="s">
        <v>80</v>
      </c>
      <c r="D6254" t="s">
        <v>93</v>
      </c>
      <c r="E6254" t="s">
        <v>157</v>
      </c>
      <c r="F6254" t="s">
        <v>17923</v>
      </c>
      <c r="G6254" t="s">
        <v>272</v>
      </c>
      <c r="H6254" t="s">
        <v>135</v>
      </c>
      <c r="I6254" t="s">
        <v>136</v>
      </c>
      <c r="J6254" t="s">
        <v>137</v>
      </c>
      <c r="K6254" t="s">
        <v>163</v>
      </c>
      <c r="L6254" t="s">
        <v>17924</v>
      </c>
      <c r="M6254" t="s">
        <v>17925</v>
      </c>
      <c r="N6254">
        <v>1.674722222</v>
      </c>
      <c r="O6254">
        <v>0</v>
      </c>
      <c r="P6254">
        <v>198</v>
      </c>
      <c r="Q6254">
        <v>0</v>
      </c>
      <c r="R6254">
        <v>0</v>
      </c>
      <c r="S6254">
        <v>0</v>
      </c>
      <c r="T6254">
        <v>11</v>
      </c>
      <c r="U6254">
        <v>0</v>
      </c>
      <c r="V6254">
        <v>0</v>
      </c>
      <c r="W6254">
        <v>0</v>
      </c>
      <c r="X6254">
        <v>63.368960234095674</v>
      </c>
      <c r="Y6254">
        <v>0</v>
      </c>
      <c r="Z6254">
        <v>0</v>
      </c>
      <c r="AA6254">
        <v>0</v>
      </c>
      <c r="AB6254">
        <v>5.4362822284388326</v>
      </c>
      <c r="AC6254">
        <v>0</v>
      </c>
      <c r="AD6254">
        <v>0</v>
      </c>
      <c r="AE6254">
        <v>68.805242462534508</v>
      </c>
    </row>
    <row r="6255" spans="1:31" x14ac:dyDescent="0.25">
      <c r="A6255">
        <v>2394179</v>
      </c>
      <c r="B6255">
        <v>1</v>
      </c>
      <c r="C6255" t="s">
        <v>80</v>
      </c>
      <c r="D6255" t="s">
        <v>103</v>
      </c>
      <c r="E6255" t="s">
        <v>153</v>
      </c>
      <c r="F6255" t="s">
        <v>17926</v>
      </c>
      <c r="G6255" t="s">
        <v>147</v>
      </c>
      <c r="H6255" t="s">
        <v>143</v>
      </c>
      <c r="I6255" t="s">
        <v>136</v>
      </c>
      <c r="J6255" t="s">
        <v>137</v>
      </c>
      <c r="K6255" t="s">
        <v>138</v>
      </c>
      <c r="L6255" t="s">
        <v>17867</v>
      </c>
      <c r="M6255" t="s">
        <v>17927</v>
      </c>
      <c r="N6255">
        <v>6.3063888879999999</v>
      </c>
      <c r="O6255">
        <v>1</v>
      </c>
      <c r="P6255">
        <v>256</v>
      </c>
      <c r="Q6255">
        <v>23</v>
      </c>
      <c r="R6255">
        <v>15</v>
      </c>
      <c r="S6255">
        <v>9</v>
      </c>
      <c r="T6255">
        <v>4</v>
      </c>
      <c r="U6255">
        <v>1</v>
      </c>
      <c r="V6255">
        <v>0</v>
      </c>
      <c r="W6255">
        <v>2.7998670957754359</v>
      </c>
      <c r="X6255">
        <v>315.78169906591035</v>
      </c>
      <c r="Y6255">
        <v>850.26710410750275</v>
      </c>
      <c r="Z6255">
        <v>244.88016974150071</v>
      </c>
      <c r="AA6255">
        <v>147.48629626904909</v>
      </c>
      <c r="AB6255">
        <v>46.587624676429158</v>
      </c>
      <c r="AC6255">
        <v>142.91404319319494</v>
      </c>
      <c r="AD6255">
        <v>0</v>
      </c>
      <c r="AE6255">
        <v>1750.7168041493621</v>
      </c>
    </row>
    <row r="6256" spans="1:31" x14ac:dyDescent="0.25">
      <c r="A6256">
        <v>2394180</v>
      </c>
      <c r="B6256">
        <v>1</v>
      </c>
      <c r="C6256" t="s">
        <v>80</v>
      </c>
      <c r="D6256" t="s">
        <v>100</v>
      </c>
      <c r="E6256" t="s">
        <v>153</v>
      </c>
      <c r="F6256" t="s">
        <v>1670</v>
      </c>
      <c r="G6256" t="s">
        <v>147</v>
      </c>
      <c r="H6256" t="s">
        <v>143</v>
      </c>
      <c r="I6256" t="s">
        <v>136</v>
      </c>
      <c r="J6256" t="s">
        <v>137</v>
      </c>
      <c r="K6256" t="s">
        <v>138</v>
      </c>
      <c r="L6256" t="s">
        <v>17928</v>
      </c>
      <c r="M6256" t="s">
        <v>17929</v>
      </c>
      <c r="N6256">
        <v>1.885277777</v>
      </c>
      <c r="O6256">
        <v>4</v>
      </c>
      <c r="P6256">
        <v>1667</v>
      </c>
      <c r="Q6256">
        <v>4</v>
      </c>
      <c r="R6256">
        <v>101</v>
      </c>
      <c r="S6256">
        <v>9</v>
      </c>
      <c r="T6256">
        <v>72</v>
      </c>
      <c r="U6256">
        <v>0</v>
      </c>
      <c r="V6256">
        <v>0</v>
      </c>
      <c r="W6256">
        <v>137.13734586535392</v>
      </c>
      <c r="X6256">
        <v>442.97146959896128</v>
      </c>
      <c r="Y6256">
        <v>12.950078690423394</v>
      </c>
      <c r="Z6256">
        <v>60.747704024225278</v>
      </c>
      <c r="AA6256">
        <v>69.453864967332663</v>
      </c>
      <c r="AB6256">
        <v>80.433804028154995</v>
      </c>
      <c r="AC6256">
        <v>0</v>
      </c>
      <c r="AD6256">
        <v>0</v>
      </c>
      <c r="AE6256">
        <v>803.69426717445162</v>
      </c>
    </row>
    <row r="6257" spans="1:31" x14ac:dyDescent="0.25">
      <c r="A6257">
        <v>2394181</v>
      </c>
      <c r="B6257">
        <v>1</v>
      </c>
      <c r="C6257" t="s">
        <v>80</v>
      </c>
      <c r="D6257" t="s">
        <v>86</v>
      </c>
      <c r="E6257" t="s">
        <v>181</v>
      </c>
      <c r="F6257" t="s">
        <v>17930</v>
      </c>
      <c r="G6257" t="s">
        <v>231</v>
      </c>
      <c r="H6257" t="s">
        <v>135</v>
      </c>
      <c r="I6257" t="s">
        <v>136</v>
      </c>
      <c r="J6257" t="s">
        <v>137</v>
      </c>
      <c r="K6257" t="s">
        <v>163</v>
      </c>
      <c r="L6257" t="s">
        <v>17931</v>
      </c>
      <c r="M6257" t="s">
        <v>17932</v>
      </c>
      <c r="N6257">
        <v>7.1055555549999996</v>
      </c>
      <c r="O6257">
        <v>0</v>
      </c>
      <c r="P6257">
        <v>5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4.0166325989245966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4.0166325989245966</v>
      </c>
    </row>
    <row r="6258" spans="1:31" x14ac:dyDescent="0.25">
      <c r="A6258">
        <v>2394184</v>
      </c>
      <c r="B6258">
        <v>1</v>
      </c>
      <c r="C6258" t="s">
        <v>80</v>
      </c>
      <c r="D6258" t="s">
        <v>105</v>
      </c>
      <c r="E6258" t="s">
        <v>141</v>
      </c>
      <c r="F6258" t="s">
        <v>17829</v>
      </c>
      <c r="G6258" t="s">
        <v>206</v>
      </c>
      <c r="H6258" t="s">
        <v>143</v>
      </c>
      <c r="I6258" t="s">
        <v>136</v>
      </c>
      <c r="J6258" t="s">
        <v>137</v>
      </c>
      <c r="K6258" t="s">
        <v>163</v>
      </c>
      <c r="L6258" t="s">
        <v>17933</v>
      </c>
      <c r="M6258" t="s">
        <v>17934</v>
      </c>
      <c r="N6258">
        <v>3.2833333329999999</v>
      </c>
      <c r="O6258">
        <v>0</v>
      </c>
      <c r="P6258">
        <v>160</v>
      </c>
      <c r="Q6258">
        <v>1</v>
      </c>
      <c r="R6258">
        <v>6</v>
      </c>
      <c r="S6258">
        <v>0</v>
      </c>
      <c r="T6258">
        <v>18</v>
      </c>
      <c r="U6258">
        <v>0</v>
      </c>
      <c r="V6258">
        <v>0</v>
      </c>
      <c r="W6258">
        <v>0</v>
      </c>
      <c r="X6258">
        <v>76.048782322806574</v>
      </c>
      <c r="Y6258">
        <v>20.489937789858047</v>
      </c>
      <c r="Z6258">
        <v>4.2841575713169293</v>
      </c>
      <c r="AA6258">
        <v>0</v>
      </c>
      <c r="AB6258">
        <v>24.273356018751649</v>
      </c>
      <c r="AC6258">
        <v>0</v>
      </c>
      <c r="AD6258">
        <v>0</v>
      </c>
      <c r="AE6258">
        <v>125.0962337027332</v>
      </c>
    </row>
    <row r="6259" spans="1:31" x14ac:dyDescent="0.25">
      <c r="A6259">
        <v>2394189</v>
      </c>
      <c r="B6259">
        <v>1</v>
      </c>
      <c r="C6259" t="s">
        <v>81</v>
      </c>
      <c r="D6259" t="s">
        <v>119</v>
      </c>
      <c r="E6259" t="s">
        <v>279</v>
      </c>
      <c r="F6259" t="s">
        <v>17935</v>
      </c>
      <c r="G6259" t="s">
        <v>134</v>
      </c>
      <c r="H6259" t="s">
        <v>143</v>
      </c>
      <c r="I6259" t="s">
        <v>136</v>
      </c>
      <c r="J6259" t="s">
        <v>137</v>
      </c>
      <c r="K6259" t="s">
        <v>138</v>
      </c>
      <c r="L6259" t="s">
        <v>17936</v>
      </c>
      <c r="M6259" t="s">
        <v>17937</v>
      </c>
      <c r="N6259">
        <v>7.24</v>
      </c>
      <c r="O6259">
        <v>1</v>
      </c>
      <c r="P6259">
        <v>1367</v>
      </c>
      <c r="Q6259">
        <v>125</v>
      </c>
      <c r="R6259">
        <v>258</v>
      </c>
      <c r="S6259">
        <v>4</v>
      </c>
      <c r="T6259">
        <v>96</v>
      </c>
      <c r="U6259">
        <v>0</v>
      </c>
      <c r="V6259">
        <v>0</v>
      </c>
      <c r="W6259">
        <v>0.62065194022035564</v>
      </c>
      <c r="X6259">
        <v>1169.1710695504107</v>
      </c>
      <c r="Y6259">
        <v>776.16325733659085</v>
      </c>
      <c r="Z6259">
        <v>1136.0899966708087</v>
      </c>
      <c r="AA6259">
        <v>33.383826853919423</v>
      </c>
      <c r="AB6259">
        <v>442.10886453325929</v>
      </c>
      <c r="AC6259">
        <v>0</v>
      </c>
      <c r="AD6259">
        <v>0</v>
      </c>
      <c r="AE6259">
        <v>3557.5376668852095</v>
      </c>
    </row>
    <row r="6260" spans="1:31" x14ac:dyDescent="0.25">
      <c r="A6260">
        <v>2394190</v>
      </c>
      <c r="B6260">
        <v>1</v>
      </c>
      <c r="C6260" t="s">
        <v>80</v>
      </c>
      <c r="D6260" t="s">
        <v>100</v>
      </c>
      <c r="E6260" t="s">
        <v>279</v>
      </c>
      <c r="F6260" t="s">
        <v>4368</v>
      </c>
      <c r="G6260" t="s">
        <v>147</v>
      </c>
      <c r="H6260" t="s">
        <v>143</v>
      </c>
      <c r="I6260" t="s">
        <v>136</v>
      </c>
      <c r="J6260" t="s">
        <v>137</v>
      </c>
      <c r="K6260" t="s">
        <v>138</v>
      </c>
      <c r="L6260" t="s">
        <v>17938</v>
      </c>
      <c r="M6260" t="s">
        <v>17939</v>
      </c>
      <c r="N6260">
        <v>8.4</v>
      </c>
      <c r="O6260">
        <v>0</v>
      </c>
      <c r="P6260">
        <v>431</v>
      </c>
      <c r="Q6260">
        <v>1</v>
      </c>
      <c r="R6260">
        <v>42</v>
      </c>
      <c r="S6260">
        <v>0</v>
      </c>
      <c r="T6260">
        <v>68</v>
      </c>
      <c r="U6260">
        <v>0</v>
      </c>
      <c r="V6260">
        <v>1</v>
      </c>
      <c r="W6260">
        <v>0</v>
      </c>
      <c r="X6260">
        <v>1018.9142226627152</v>
      </c>
      <c r="Y6260">
        <v>133.61360946098085</v>
      </c>
      <c r="Z6260">
        <v>228.16085881994547</v>
      </c>
      <c r="AA6260">
        <v>0</v>
      </c>
      <c r="AB6260">
        <v>981.72185427052682</v>
      </c>
      <c r="AC6260">
        <v>0</v>
      </c>
      <c r="AD6260">
        <v>447.79166664209572</v>
      </c>
      <c r="AE6260">
        <v>2810.2022118562641</v>
      </c>
    </row>
    <row r="6261" spans="1:31" x14ac:dyDescent="0.25">
      <c r="A6261">
        <v>2394192</v>
      </c>
      <c r="B6261">
        <v>1</v>
      </c>
      <c r="C6261" t="s">
        <v>80</v>
      </c>
      <c r="D6261" t="s">
        <v>100</v>
      </c>
      <c r="E6261" t="s">
        <v>279</v>
      </c>
      <c r="F6261" t="s">
        <v>4868</v>
      </c>
      <c r="G6261" t="s">
        <v>147</v>
      </c>
      <c r="H6261" t="s">
        <v>143</v>
      </c>
      <c r="I6261" t="s">
        <v>136</v>
      </c>
      <c r="J6261" t="s">
        <v>137</v>
      </c>
      <c r="K6261" t="s">
        <v>138</v>
      </c>
      <c r="L6261" t="s">
        <v>17940</v>
      </c>
      <c r="M6261" t="s">
        <v>17941</v>
      </c>
      <c r="N6261">
        <v>0.49333333299999999</v>
      </c>
      <c r="O6261">
        <v>6</v>
      </c>
      <c r="P6261">
        <v>310</v>
      </c>
      <c r="Q6261">
        <v>24</v>
      </c>
      <c r="R6261">
        <v>71</v>
      </c>
      <c r="S6261">
        <v>11</v>
      </c>
      <c r="T6261">
        <v>54</v>
      </c>
      <c r="U6261">
        <v>0</v>
      </c>
      <c r="V6261">
        <v>0</v>
      </c>
      <c r="W6261">
        <v>3.1833455661377781</v>
      </c>
      <c r="X6261">
        <v>38.587348431993647</v>
      </c>
      <c r="Y6261">
        <v>10.813987998619305</v>
      </c>
      <c r="Z6261">
        <v>26.486677118712688</v>
      </c>
      <c r="AA6261">
        <v>7.9892458267590749</v>
      </c>
      <c r="AB6261">
        <v>22.963401674788713</v>
      </c>
      <c r="AC6261">
        <v>0</v>
      </c>
      <c r="AD6261">
        <v>0</v>
      </c>
      <c r="AE6261">
        <v>110.02400661701121</v>
      </c>
    </row>
    <row r="6262" spans="1:31" x14ac:dyDescent="0.25">
      <c r="A6262">
        <v>2394193</v>
      </c>
      <c r="B6262">
        <v>1</v>
      </c>
      <c r="C6262" t="s">
        <v>81</v>
      </c>
      <c r="D6262" t="s">
        <v>123</v>
      </c>
      <c r="E6262" t="s">
        <v>141</v>
      </c>
      <c r="F6262" t="s">
        <v>17942</v>
      </c>
      <c r="G6262" t="s">
        <v>134</v>
      </c>
      <c r="H6262" t="s">
        <v>143</v>
      </c>
      <c r="I6262" t="s">
        <v>136</v>
      </c>
      <c r="J6262" t="s">
        <v>137</v>
      </c>
      <c r="K6262" t="s">
        <v>138</v>
      </c>
      <c r="L6262" t="s">
        <v>17943</v>
      </c>
      <c r="M6262" t="s">
        <v>17944</v>
      </c>
      <c r="N6262">
        <v>7.7913888880000002</v>
      </c>
      <c r="O6262">
        <v>2</v>
      </c>
      <c r="P6262">
        <v>19</v>
      </c>
      <c r="Q6262">
        <v>99</v>
      </c>
      <c r="R6262">
        <v>18</v>
      </c>
      <c r="S6262">
        <v>7</v>
      </c>
      <c r="T6262">
        <v>25</v>
      </c>
      <c r="U6262">
        <v>0</v>
      </c>
      <c r="V6262">
        <v>0</v>
      </c>
      <c r="W6262">
        <v>1.5943913201341389</v>
      </c>
      <c r="X6262">
        <v>19.894607158925368</v>
      </c>
      <c r="Y6262">
        <v>474.72218951184726</v>
      </c>
      <c r="Z6262">
        <v>32.725082469339313</v>
      </c>
      <c r="AA6262">
        <v>38.536071905474103</v>
      </c>
      <c r="AB6262">
        <v>15.975485757569542</v>
      </c>
      <c r="AC6262">
        <v>0</v>
      </c>
      <c r="AD6262">
        <v>0</v>
      </c>
      <c r="AE6262">
        <v>583.4478281232897</v>
      </c>
    </row>
    <row r="6263" spans="1:31" x14ac:dyDescent="0.25">
      <c r="A6263">
        <v>2394194</v>
      </c>
      <c r="B6263">
        <v>1</v>
      </c>
      <c r="C6263" t="s">
        <v>80</v>
      </c>
      <c r="D6263" t="s">
        <v>90</v>
      </c>
      <c r="E6263" t="s">
        <v>132</v>
      </c>
      <c r="F6263" t="s">
        <v>17945</v>
      </c>
      <c r="G6263" t="s">
        <v>134</v>
      </c>
      <c r="H6263" t="s">
        <v>135</v>
      </c>
      <c r="I6263" t="s">
        <v>136</v>
      </c>
      <c r="J6263" t="s">
        <v>137</v>
      </c>
      <c r="K6263" t="s">
        <v>138</v>
      </c>
      <c r="L6263" t="s">
        <v>17946</v>
      </c>
      <c r="M6263" t="s">
        <v>17947</v>
      </c>
      <c r="N6263">
        <v>2.82</v>
      </c>
      <c r="O6263">
        <v>0</v>
      </c>
      <c r="P6263">
        <v>1193</v>
      </c>
      <c r="Q6263">
        <v>0</v>
      </c>
      <c r="R6263">
        <v>0</v>
      </c>
      <c r="S6263">
        <v>0</v>
      </c>
      <c r="T6263">
        <v>47</v>
      </c>
      <c r="U6263">
        <v>0</v>
      </c>
      <c r="V6263">
        <v>0</v>
      </c>
      <c r="W6263">
        <v>0</v>
      </c>
      <c r="X6263">
        <v>596.13265315450019</v>
      </c>
      <c r="Y6263">
        <v>0</v>
      </c>
      <c r="Z6263">
        <v>0</v>
      </c>
      <c r="AA6263">
        <v>0</v>
      </c>
      <c r="AB6263">
        <v>60.071165798047986</v>
      </c>
      <c r="AC6263">
        <v>0</v>
      </c>
      <c r="AD6263">
        <v>0</v>
      </c>
      <c r="AE6263">
        <v>656.2038189525482</v>
      </c>
    </row>
    <row r="6264" spans="1:31" x14ac:dyDescent="0.25">
      <c r="A6264">
        <v>2394196</v>
      </c>
      <c r="B6264">
        <v>1</v>
      </c>
      <c r="C6264" t="s">
        <v>80</v>
      </c>
      <c r="D6264" t="s">
        <v>99</v>
      </c>
      <c r="E6264" t="s">
        <v>181</v>
      </c>
      <c r="F6264" t="s">
        <v>17948</v>
      </c>
      <c r="G6264" t="s">
        <v>183</v>
      </c>
      <c r="H6264" t="s">
        <v>135</v>
      </c>
      <c r="I6264" t="s">
        <v>136</v>
      </c>
      <c r="J6264" t="s">
        <v>137</v>
      </c>
      <c r="K6264" t="s">
        <v>163</v>
      </c>
      <c r="L6264" t="s">
        <v>17949</v>
      </c>
      <c r="M6264" t="s">
        <v>17950</v>
      </c>
      <c r="N6264">
        <v>3.7713888880000002</v>
      </c>
      <c r="O6264">
        <v>0</v>
      </c>
      <c r="P6264">
        <v>2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</row>
    <row r="6265" spans="1:31" x14ac:dyDescent="0.25">
      <c r="A6265">
        <v>2394200</v>
      </c>
      <c r="B6265">
        <v>1</v>
      </c>
      <c r="C6265" t="s">
        <v>80</v>
      </c>
      <c r="D6265" t="s">
        <v>96</v>
      </c>
      <c r="E6265" t="s">
        <v>141</v>
      </c>
      <c r="F6265" t="s">
        <v>17951</v>
      </c>
      <c r="G6265" t="s">
        <v>134</v>
      </c>
      <c r="H6265" t="s">
        <v>143</v>
      </c>
      <c r="I6265" t="s">
        <v>136</v>
      </c>
      <c r="J6265" t="s">
        <v>137</v>
      </c>
      <c r="K6265" t="s">
        <v>138</v>
      </c>
      <c r="L6265" t="s">
        <v>17952</v>
      </c>
      <c r="M6265" t="s">
        <v>17953</v>
      </c>
      <c r="N6265">
        <v>4.1369444440000001</v>
      </c>
      <c r="O6265">
        <v>0</v>
      </c>
      <c r="P6265">
        <v>274</v>
      </c>
      <c r="Q6265">
        <v>0</v>
      </c>
      <c r="R6265">
        <v>0</v>
      </c>
      <c r="S6265">
        <v>1</v>
      </c>
      <c r="T6265">
        <v>130</v>
      </c>
      <c r="U6265">
        <v>0</v>
      </c>
      <c r="V6265">
        <v>0</v>
      </c>
      <c r="W6265">
        <v>0</v>
      </c>
      <c r="X6265">
        <v>421.82424934195626</v>
      </c>
      <c r="Y6265">
        <v>0</v>
      </c>
      <c r="Z6265">
        <v>0</v>
      </c>
      <c r="AA6265">
        <v>6.0909843198558047</v>
      </c>
      <c r="AB6265">
        <v>870.24652273999504</v>
      </c>
      <c r="AC6265">
        <v>0</v>
      </c>
      <c r="AD6265">
        <v>0</v>
      </c>
      <c r="AE6265">
        <v>1298.161756401807</v>
      </c>
    </row>
    <row r="6266" spans="1:31" x14ac:dyDescent="0.25">
      <c r="A6266">
        <v>2394204</v>
      </c>
      <c r="B6266">
        <v>1</v>
      </c>
      <c r="C6266" t="s">
        <v>80</v>
      </c>
      <c r="D6266" t="s">
        <v>108</v>
      </c>
      <c r="E6266" t="s">
        <v>141</v>
      </c>
      <c r="F6266" t="s">
        <v>17954</v>
      </c>
      <c r="G6266" t="s">
        <v>147</v>
      </c>
      <c r="H6266" t="s">
        <v>143</v>
      </c>
      <c r="I6266" t="s">
        <v>136</v>
      </c>
      <c r="J6266" t="s">
        <v>137</v>
      </c>
      <c r="K6266" t="s">
        <v>138</v>
      </c>
      <c r="L6266" t="s">
        <v>17955</v>
      </c>
      <c r="M6266" t="s">
        <v>17956</v>
      </c>
      <c r="N6266">
        <v>7.3741666659999998</v>
      </c>
      <c r="O6266">
        <v>0</v>
      </c>
      <c r="P6266">
        <v>44</v>
      </c>
      <c r="Q6266">
        <v>0</v>
      </c>
      <c r="R6266">
        <v>16</v>
      </c>
      <c r="S6266">
        <v>0</v>
      </c>
      <c r="T6266">
        <v>7</v>
      </c>
      <c r="U6266">
        <v>0</v>
      </c>
      <c r="V6266">
        <v>0</v>
      </c>
      <c r="W6266">
        <v>0</v>
      </c>
      <c r="X6266">
        <v>46.061942916786627</v>
      </c>
      <c r="Y6266">
        <v>0</v>
      </c>
      <c r="Z6266">
        <v>62.927829915304123</v>
      </c>
      <c r="AA6266">
        <v>0</v>
      </c>
      <c r="AB6266">
        <v>16.55628885554157</v>
      </c>
      <c r="AC6266">
        <v>0</v>
      </c>
      <c r="AD6266">
        <v>0</v>
      </c>
      <c r="AE6266">
        <v>125.54606168763232</v>
      </c>
    </row>
    <row r="6267" spans="1:31" x14ac:dyDescent="0.25">
      <c r="A6267">
        <v>2394205</v>
      </c>
      <c r="B6267">
        <v>1</v>
      </c>
      <c r="C6267" t="s">
        <v>80</v>
      </c>
      <c r="D6267" t="s">
        <v>96</v>
      </c>
      <c r="E6267" t="s">
        <v>141</v>
      </c>
      <c r="F6267" t="s">
        <v>17957</v>
      </c>
      <c r="G6267" t="s">
        <v>134</v>
      </c>
      <c r="H6267" t="s">
        <v>143</v>
      </c>
      <c r="I6267" t="s">
        <v>136</v>
      </c>
      <c r="J6267" t="s">
        <v>137</v>
      </c>
      <c r="K6267" t="s">
        <v>138</v>
      </c>
      <c r="L6267" t="s">
        <v>17958</v>
      </c>
      <c r="M6267" t="s">
        <v>17959</v>
      </c>
      <c r="N6267">
        <v>2.0927777769999998</v>
      </c>
      <c r="O6267">
        <v>0</v>
      </c>
      <c r="P6267">
        <v>358</v>
      </c>
      <c r="Q6267">
        <v>0</v>
      </c>
      <c r="R6267">
        <v>7</v>
      </c>
      <c r="S6267">
        <v>0</v>
      </c>
      <c r="T6267">
        <v>59</v>
      </c>
      <c r="U6267">
        <v>0</v>
      </c>
      <c r="V6267">
        <v>0</v>
      </c>
      <c r="W6267">
        <v>0</v>
      </c>
      <c r="X6267">
        <v>348.84855459110207</v>
      </c>
      <c r="Y6267">
        <v>0</v>
      </c>
      <c r="Z6267">
        <v>11.22639808381742</v>
      </c>
      <c r="AA6267">
        <v>0</v>
      </c>
      <c r="AB6267">
        <v>250.06386723842573</v>
      </c>
      <c r="AC6267">
        <v>0</v>
      </c>
      <c r="AD6267">
        <v>0</v>
      </c>
      <c r="AE6267">
        <v>610.13881991334517</v>
      </c>
    </row>
    <row r="6268" spans="1:31" x14ac:dyDescent="0.25">
      <c r="A6268">
        <v>2394206</v>
      </c>
      <c r="B6268">
        <v>1</v>
      </c>
      <c r="C6268" t="s">
        <v>80</v>
      </c>
      <c r="D6268" t="s">
        <v>94</v>
      </c>
      <c r="E6268" t="s">
        <v>141</v>
      </c>
      <c r="F6268" t="s">
        <v>17960</v>
      </c>
      <c r="G6268" t="s">
        <v>134</v>
      </c>
      <c r="H6268" t="s">
        <v>143</v>
      </c>
      <c r="I6268" t="s">
        <v>136</v>
      </c>
      <c r="J6268" t="s">
        <v>137</v>
      </c>
      <c r="K6268" t="s">
        <v>138</v>
      </c>
      <c r="L6268" t="s">
        <v>17961</v>
      </c>
      <c r="M6268" t="s">
        <v>17962</v>
      </c>
      <c r="N6268">
        <v>1.7466666660000001</v>
      </c>
      <c r="O6268">
        <v>0</v>
      </c>
      <c r="P6268">
        <v>0</v>
      </c>
      <c r="Q6268">
        <v>0</v>
      </c>
      <c r="R6268">
        <v>7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</row>
    <row r="6269" spans="1:31" x14ac:dyDescent="0.25">
      <c r="A6269">
        <v>2394208</v>
      </c>
      <c r="B6269">
        <v>1</v>
      </c>
      <c r="C6269" t="s">
        <v>81</v>
      </c>
      <c r="D6269" t="s">
        <v>128</v>
      </c>
      <c r="E6269" t="s">
        <v>141</v>
      </c>
      <c r="F6269" t="s">
        <v>17963</v>
      </c>
      <c r="G6269" t="s">
        <v>147</v>
      </c>
      <c r="H6269" t="s">
        <v>143</v>
      </c>
      <c r="I6269" t="s">
        <v>136</v>
      </c>
      <c r="J6269" t="s">
        <v>137</v>
      </c>
      <c r="K6269" t="s">
        <v>138</v>
      </c>
      <c r="L6269" t="s">
        <v>17964</v>
      </c>
      <c r="M6269" t="s">
        <v>17965</v>
      </c>
      <c r="N6269">
        <v>9.2269444440000008</v>
      </c>
      <c r="O6269">
        <v>0</v>
      </c>
      <c r="P6269">
        <v>737</v>
      </c>
      <c r="Q6269">
        <v>0</v>
      </c>
      <c r="R6269">
        <v>0</v>
      </c>
      <c r="S6269">
        <v>0</v>
      </c>
      <c r="T6269">
        <v>31</v>
      </c>
      <c r="U6269">
        <v>0</v>
      </c>
      <c r="V6269">
        <v>0</v>
      </c>
      <c r="W6269">
        <v>0</v>
      </c>
      <c r="X6269">
        <v>1075.1205395054949</v>
      </c>
      <c r="Y6269">
        <v>0</v>
      </c>
      <c r="Z6269">
        <v>0</v>
      </c>
      <c r="AA6269">
        <v>0</v>
      </c>
      <c r="AB6269">
        <v>374.23592619165862</v>
      </c>
      <c r="AC6269">
        <v>0</v>
      </c>
      <c r="AD6269">
        <v>0</v>
      </c>
      <c r="AE6269">
        <v>1449.3564656971535</v>
      </c>
    </row>
    <row r="6270" spans="1:31" x14ac:dyDescent="0.25">
      <c r="A6270">
        <v>2394209</v>
      </c>
      <c r="B6270">
        <v>1</v>
      </c>
      <c r="C6270" t="s">
        <v>81</v>
      </c>
      <c r="D6270" t="s">
        <v>121</v>
      </c>
      <c r="E6270" t="s">
        <v>279</v>
      </c>
      <c r="F6270" t="s">
        <v>911</v>
      </c>
      <c r="G6270" t="s">
        <v>162</v>
      </c>
      <c r="H6270" t="s">
        <v>143</v>
      </c>
      <c r="I6270" t="s">
        <v>136</v>
      </c>
      <c r="J6270" t="s">
        <v>137</v>
      </c>
      <c r="K6270" t="s">
        <v>163</v>
      </c>
      <c r="L6270" t="s">
        <v>17966</v>
      </c>
      <c r="M6270" t="s">
        <v>17967</v>
      </c>
      <c r="N6270">
        <v>0.389444444</v>
      </c>
      <c r="O6270">
        <v>0</v>
      </c>
      <c r="P6270">
        <v>517</v>
      </c>
      <c r="Q6270">
        <v>0</v>
      </c>
      <c r="R6270">
        <v>13</v>
      </c>
      <c r="S6270">
        <v>5</v>
      </c>
      <c r="T6270">
        <v>16</v>
      </c>
      <c r="U6270">
        <v>0</v>
      </c>
      <c r="V6270">
        <v>0</v>
      </c>
      <c r="W6270">
        <v>0</v>
      </c>
      <c r="X6270">
        <v>25.103735282212611</v>
      </c>
      <c r="Y6270">
        <v>0</v>
      </c>
      <c r="Z6270">
        <v>0.39745655165412103</v>
      </c>
      <c r="AA6270">
        <v>5.5618802609775191</v>
      </c>
      <c r="AB6270">
        <v>1.6871868234176701</v>
      </c>
      <c r="AC6270">
        <v>0</v>
      </c>
      <c r="AD6270">
        <v>0</v>
      </c>
      <c r="AE6270">
        <v>32.75025891826192</v>
      </c>
    </row>
    <row r="6271" spans="1:31" x14ac:dyDescent="0.25">
      <c r="A6271">
        <v>2394211</v>
      </c>
      <c r="B6271">
        <v>1</v>
      </c>
      <c r="C6271" t="s">
        <v>80</v>
      </c>
      <c r="D6271" t="s">
        <v>90</v>
      </c>
      <c r="E6271" t="s">
        <v>132</v>
      </c>
      <c r="F6271" t="s">
        <v>17968</v>
      </c>
      <c r="G6271" t="s">
        <v>134</v>
      </c>
      <c r="H6271" t="s">
        <v>135</v>
      </c>
      <c r="I6271" t="s">
        <v>136</v>
      </c>
      <c r="J6271" t="s">
        <v>137</v>
      </c>
      <c r="K6271" t="s">
        <v>138</v>
      </c>
      <c r="L6271" t="s">
        <v>17969</v>
      </c>
      <c r="M6271" t="s">
        <v>17970</v>
      </c>
      <c r="N6271">
        <v>2.2949999999999999</v>
      </c>
      <c r="O6271">
        <v>0</v>
      </c>
      <c r="P6271">
        <v>1280</v>
      </c>
      <c r="Q6271">
        <v>0</v>
      </c>
      <c r="R6271">
        <v>0</v>
      </c>
      <c r="S6271">
        <v>0</v>
      </c>
      <c r="T6271">
        <v>77</v>
      </c>
      <c r="U6271">
        <v>0</v>
      </c>
      <c r="V6271">
        <v>0</v>
      </c>
      <c r="W6271">
        <v>0</v>
      </c>
      <c r="X6271">
        <v>550.1747911625049</v>
      </c>
      <c r="Y6271">
        <v>0</v>
      </c>
      <c r="Z6271">
        <v>0</v>
      </c>
      <c r="AA6271">
        <v>0</v>
      </c>
      <c r="AB6271">
        <v>141.03317939435826</v>
      </c>
      <c r="AC6271">
        <v>0</v>
      </c>
      <c r="AD6271">
        <v>0</v>
      </c>
      <c r="AE6271">
        <v>691.20797055686319</v>
      </c>
    </row>
    <row r="6272" spans="1:31" x14ac:dyDescent="0.25">
      <c r="A6272">
        <v>2394212</v>
      </c>
      <c r="B6272">
        <v>1</v>
      </c>
      <c r="C6272" t="s">
        <v>80</v>
      </c>
      <c r="D6272" t="s">
        <v>101</v>
      </c>
      <c r="E6272" t="s">
        <v>157</v>
      </c>
      <c r="F6272" t="s">
        <v>17971</v>
      </c>
      <c r="G6272" t="s">
        <v>213</v>
      </c>
      <c r="H6272" t="s">
        <v>135</v>
      </c>
      <c r="I6272" t="s">
        <v>136</v>
      </c>
      <c r="J6272" t="s">
        <v>137</v>
      </c>
      <c r="K6272" t="s">
        <v>163</v>
      </c>
      <c r="L6272" t="s">
        <v>17972</v>
      </c>
      <c r="M6272" t="s">
        <v>17973</v>
      </c>
      <c r="N6272">
        <v>1.3386111110000001</v>
      </c>
      <c r="O6272">
        <v>0</v>
      </c>
      <c r="P6272">
        <v>16</v>
      </c>
      <c r="Q6272">
        <v>0</v>
      </c>
      <c r="R6272">
        <v>3</v>
      </c>
      <c r="S6272">
        <v>0</v>
      </c>
      <c r="T6272">
        <v>2</v>
      </c>
      <c r="U6272">
        <v>0</v>
      </c>
      <c r="V6272">
        <v>1</v>
      </c>
      <c r="W6272">
        <v>0</v>
      </c>
      <c r="X6272">
        <v>5.2539385796384837</v>
      </c>
      <c r="Y6272">
        <v>0</v>
      </c>
      <c r="Z6272">
        <v>4.1942561890479846</v>
      </c>
      <c r="AA6272">
        <v>0</v>
      </c>
      <c r="AB6272">
        <v>6.3668299849476667E-2</v>
      </c>
      <c r="AC6272">
        <v>0</v>
      </c>
      <c r="AD6272">
        <v>0.855396422859105</v>
      </c>
      <c r="AE6272">
        <v>10.36725949139505</v>
      </c>
    </row>
    <row r="6273" spans="1:31" x14ac:dyDescent="0.25">
      <c r="A6273">
        <v>2394213</v>
      </c>
      <c r="B6273">
        <v>1</v>
      </c>
      <c r="C6273" t="s">
        <v>80</v>
      </c>
      <c r="D6273" t="s">
        <v>92</v>
      </c>
      <c r="E6273" t="s">
        <v>181</v>
      </c>
      <c r="F6273" t="s">
        <v>17974</v>
      </c>
      <c r="G6273" t="s">
        <v>224</v>
      </c>
      <c r="H6273" t="s">
        <v>135</v>
      </c>
      <c r="I6273" t="s">
        <v>136</v>
      </c>
      <c r="J6273" t="s">
        <v>137</v>
      </c>
      <c r="K6273" t="s">
        <v>163</v>
      </c>
      <c r="L6273" t="s">
        <v>17975</v>
      </c>
      <c r="M6273" t="s">
        <v>17976</v>
      </c>
      <c r="N6273">
        <v>1.7541666659999999</v>
      </c>
      <c r="O6273">
        <v>0</v>
      </c>
      <c r="P6273">
        <v>7</v>
      </c>
      <c r="Q6273">
        <v>0</v>
      </c>
      <c r="R6273">
        <v>0</v>
      </c>
      <c r="S6273">
        <v>0</v>
      </c>
      <c r="T6273">
        <v>4</v>
      </c>
      <c r="U6273">
        <v>0</v>
      </c>
      <c r="V6273">
        <v>0</v>
      </c>
      <c r="W6273">
        <v>0</v>
      </c>
      <c r="X6273">
        <v>2.8201592968238414</v>
      </c>
      <c r="Y6273">
        <v>0</v>
      </c>
      <c r="Z6273">
        <v>0</v>
      </c>
      <c r="AA6273">
        <v>0</v>
      </c>
      <c r="AB6273">
        <v>7.0045286286936914</v>
      </c>
      <c r="AC6273">
        <v>0</v>
      </c>
      <c r="AD6273">
        <v>0</v>
      </c>
      <c r="AE6273">
        <v>9.8246879255175337</v>
      </c>
    </row>
    <row r="6274" spans="1:31" x14ac:dyDescent="0.25">
      <c r="A6274">
        <v>2394216</v>
      </c>
      <c r="B6274">
        <v>1</v>
      </c>
      <c r="C6274" t="s">
        <v>80</v>
      </c>
      <c r="D6274" t="s">
        <v>96</v>
      </c>
      <c r="E6274" t="s">
        <v>325</v>
      </c>
      <c r="F6274" t="s">
        <v>5496</v>
      </c>
      <c r="G6274" t="s">
        <v>162</v>
      </c>
      <c r="H6274" t="s">
        <v>143</v>
      </c>
      <c r="I6274" t="s">
        <v>136</v>
      </c>
      <c r="J6274" t="s">
        <v>137</v>
      </c>
      <c r="K6274" t="s">
        <v>163</v>
      </c>
      <c r="L6274" t="s">
        <v>17977</v>
      </c>
      <c r="M6274" t="s">
        <v>17978</v>
      </c>
      <c r="N6274">
        <v>9.5598888000000007E-2</v>
      </c>
      <c r="O6274">
        <v>0</v>
      </c>
      <c r="P6274">
        <v>1629</v>
      </c>
      <c r="Q6274">
        <v>1</v>
      </c>
      <c r="R6274">
        <v>37</v>
      </c>
      <c r="S6274">
        <v>4</v>
      </c>
      <c r="T6274">
        <v>18</v>
      </c>
      <c r="U6274">
        <v>0</v>
      </c>
      <c r="V6274">
        <v>0</v>
      </c>
      <c r="W6274">
        <v>0</v>
      </c>
      <c r="X6274">
        <v>39.831547788566105</v>
      </c>
      <c r="Y6274">
        <v>0.14579667650741335</v>
      </c>
      <c r="Z6274">
        <v>2.0691867984599046</v>
      </c>
      <c r="AA6274">
        <v>1.5356756829718223</v>
      </c>
      <c r="AB6274">
        <v>7.8073740101627118</v>
      </c>
      <c r="AC6274">
        <v>0</v>
      </c>
      <c r="AD6274">
        <v>0</v>
      </c>
      <c r="AE6274">
        <v>51.389580956667956</v>
      </c>
    </row>
    <row r="6275" spans="1:31" x14ac:dyDescent="0.25">
      <c r="A6275">
        <v>2394217</v>
      </c>
      <c r="B6275">
        <v>1</v>
      </c>
      <c r="C6275" t="s">
        <v>80</v>
      </c>
      <c r="D6275" t="s">
        <v>94</v>
      </c>
      <c r="E6275" t="s">
        <v>157</v>
      </c>
      <c r="F6275" t="s">
        <v>17979</v>
      </c>
      <c r="G6275" t="s">
        <v>254</v>
      </c>
      <c r="H6275" t="s">
        <v>135</v>
      </c>
      <c r="I6275" t="s">
        <v>136</v>
      </c>
      <c r="J6275" t="s">
        <v>137</v>
      </c>
      <c r="K6275" t="s">
        <v>163</v>
      </c>
      <c r="L6275" t="s">
        <v>17980</v>
      </c>
      <c r="M6275" t="s">
        <v>17981</v>
      </c>
      <c r="N6275">
        <v>1.075555555</v>
      </c>
      <c r="O6275">
        <v>0</v>
      </c>
      <c r="P6275">
        <v>116</v>
      </c>
      <c r="Q6275">
        <v>0</v>
      </c>
      <c r="R6275">
        <v>0</v>
      </c>
      <c r="S6275">
        <v>0</v>
      </c>
      <c r="T6275">
        <v>1</v>
      </c>
      <c r="U6275">
        <v>0</v>
      </c>
      <c r="V6275">
        <v>0</v>
      </c>
      <c r="W6275">
        <v>0</v>
      </c>
      <c r="X6275">
        <v>21.705535321145128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21.705535321145128</v>
      </c>
    </row>
    <row r="6276" spans="1:31" x14ac:dyDescent="0.25">
      <c r="A6276">
        <v>2394218</v>
      </c>
      <c r="B6276">
        <v>1</v>
      </c>
      <c r="C6276" t="s">
        <v>80</v>
      </c>
      <c r="D6276" t="s">
        <v>107</v>
      </c>
      <c r="E6276" t="s">
        <v>279</v>
      </c>
      <c r="F6276" t="s">
        <v>17982</v>
      </c>
      <c r="G6276" t="s">
        <v>490</v>
      </c>
      <c r="H6276" t="s">
        <v>143</v>
      </c>
      <c r="I6276" t="s">
        <v>136</v>
      </c>
      <c r="J6276" t="s">
        <v>137</v>
      </c>
      <c r="K6276" t="s">
        <v>163</v>
      </c>
      <c r="L6276" t="s">
        <v>17983</v>
      </c>
      <c r="M6276" t="s">
        <v>17984</v>
      </c>
      <c r="N6276">
        <v>2.1277777769999999</v>
      </c>
      <c r="O6276">
        <v>2</v>
      </c>
      <c r="P6276">
        <v>334</v>
      </c>
      <c r="Q6276">
        <v>47</v>
      </c>
      <c r="R6276">
        <v>21</v>
      </c>
      <c r="S6276">
        <v>13</v>
      </c>
      <c r="T6276">
        <v>50</v>
      </c>
      <c r="U6276">
        <v>0</v>
      </c>
      <c r="V6276">
        <v>0</v>
      </c>
      <c r="W6276">
        <v>3.5689186217763251</v>
      </c>
      <c r="X6276">
        <v>98.915120116006094</v>
      </c>
      <c r="Y6276">
        <v>118.16272444434095</v>
      </c>
      <c r="Z6276">
        <v>47.914105337719356</v>
      </c>
      <c r="AA6276">
        <v>72.493438100483075</v>
      </c>
      <c r="AB6276">
        <v>56.045757802257036</v>
      </c>
      <c r="AC6276">
        <v>0</v>
      </c>
      <c r="AD6276">
        <v>0</v>
      </c>
      <c r="AE6276">
        <v>397.10006442258288</v>
      </c>
    </row>
    <row r="6277" spans="1:31" x14ac:dyDescent="0.25">
      <c r="A6277">
        <v>2394219</v>
      </c>
      <c r="B6277">
        <v>1</v>
      </c>
      <c r="C6277" t="s">
        <v>80</v>
      </c>
      <c r="D6277" t="s">
        <v>93</v>
      </c>
      <c r="E6277" t="s">
        <v>132</v>
      </c>
      <c r="F6277" t="s">
        <v>17985</v>
      </c>
      <c r="G6277" t="s">
        <v>134</v>
      </c>
      <c r="H6277" t="s">
        <v>135</v>
      </c>
      <c r="I6277" t="s">
        <v>136</v>
      </c>
      <c r="J6277" t="s">
        <v>137</v>
      </c>
      <c r="K6277" t="s">
        <v>138</v>
      </c>
      <c r="L6277" t="s">
        <v>17986</v>
      </c>
      <c r="M6277" t="s">
        <v>17987</v>
      </c>
      <c r="N6277">
        <v>1.3677777769999999</v>
      </c>
      <c r="O6277">
        <v>0</v>
      </c>
      <c r="P6277">
        <v>11</v>
      </c>
      <c r="Q6277">
        <v>0</v>
      </c>
      <c r="R6277">
        <v>32</v>
      </c>
      <c r="S6277">
        <v>0</v>
      </c>
      <c r="T6277">
        <v>13</v>
      </c>
      <c r="U6277">
        <v>0</v>
      </c>
      <c r="V6277">
        <v>0</v>
      </c>
      <c r="W6277">
        <v>0</v>
      </c>
      <c r="X6277">
        <v>3.7564150685748645</v>
      </c>
      <c r="Y6277">
        <v>0</v>
      </c>
      <c r="Z6277">
        <v>53.580140800038109</v>
      </c>
      <c r="AA6277">
        <v>0</v>
      </c>
      <c r="AB6277">
        <v>28.534746188537508</v>
      </c>
      <c r="AC6277">
        <v>0</v>
      </c>
      <c r="AD6277">
        <v>0</v>
      </c>
      <c r="AE6277">
        <v>85.871302057150487</v>
      </c>
    </row>
    <row r="6278" spans="1:31" x14ac:dyDescent="0.25">
      <c r="A6278">
        <v>2394221</v>
      </c>
      <c r="B6278">
        <v>1</v>
      </c>
      <c r="C6278" t="s">
        <v>80</v>
      </c>
      <c r="D6278" t="s">
        <v>90</v>
      </c>
      <c r="E6278" t="s">
        <v>132</v>
      </c>
      <c r="F6278" t="s">
        <v>17988</v>
      </c>
      <c r="G6278" t="s">
        <v>134</v>
      </c>
      <c r="H6278" t="s">
        <v>135</v>
      </c>
      <c r="I6278" t="s">
        <v>136</v>
      </c>
      <c r="J6278" t="s">
        <v>137</v>
      </c>
      <c r="K6278" t="s">
        <v>138</v>
      </c>
      <c r="L6278" t="s">
        <v>17989</v>
      </c>
      <c r="M6278" t="s">
        <v>17990</v>
      </c>
      <c r="N6278">
        <v>2.0794444439999999</v>
      </c>
      <c r="O6278">
        <v>0</v>
      </c>
      <c r="P6278">
        <v>494</v>
      </c>
      <c r="Q6278">
        <v>0</v>
      </c>
      <c r="R6278">
        <v>0</v>
      </c>
      <c r="S6278">
        <v>0</v>
      </c>
      <c r="T6278">
        <v>49</v>
      </c>
      <c r="U6278">
        <v>0</v>
      </c>
      <c r="V6278">
        <v>0</v>
      </c>
      <c r="W6278">
        <v>0</v>
      </c>
      <c r="X6278">
        <v>194.93329473746488</v>
      </c>
      <c r="Y6278">
        <v>0</v>
      </c>
      <c r="Z6278">
        <v>0</v>
      </c>
      <c r="AA6278">
        <v>0</v>
      </c>
      <c r="AB6278">
        <v>143.43298122337205</v>
      </c>
      <c r="AC6278">
        <v>0</v>
      </c>
      <c r="AD6278">
        <v>0</v>
      </c>
      <c r="AE6278">
        <v>338.3662759608369</v>
      </c>
    </row>
    <row r="6279" spans="1:31" x14ac:dyDescent="0.25">
      <c r="A6279">
        <v>2394222</v>
      </c>
      <c r="B6279">
        <v>1</v>
      </c>
      <c r="C6279" t="s">
        <v>80</v>
      </c>
      <c r="D6279" t="s">
        <v>111</v>
      </c>
      <c r="E6279" t="s">
        <v>157</v>
      </c>
      <c r="F6279" t="s">
        <v>17991</v>
      </c>
      <c r="G6279" t="s">
        <v>254</v>
      </c>
      <c r="H6279" t="s">
        <v>135</v>
      </c>
      <c r="I6279" t="s">
        <v>136</v>
      </c>
      <c r="J6279" t="s">
        <v>137</v>
      </c>
      <c r="K6279" t="s">
        <v>163</v>
      </c>
      <c r="L6279" t="s">
        <v>17992</v>
      </c>
      <c r="M6279" t="s">
        <v>17993</v>
      </c>
      <c r="N6279">
        <v>3.0847222219999999</v>
      </c>
      <c r="O6279">
        <v>0</v>
      </c>
      <c r="P6279">
        <v>195</v>
      </c>
      <c r="Q6279">
        <v>0</v>
      </c>
      <c r="R6279">
        <v>0</v>
      </c>
      <c r="S6279">
        <v>0</v>
      </c>
      <c r="T6279">
        <v>15</v>
      </c>
      <c r="U6279">
        <v>0</v>
      </c>
      <c r="V6279">
        <v>0</v>
      </c>
      <c r="W6279">
        <v>0</v>
      </c>
      <c r="X6279">
        <v>167.75500386534017</v>
      </c>
      <c r="Y6279">
        <v>0</v>
      </c>
      <c r="Z6279">
        <v>0</v>
      </c>
      <c r="AA6279">
        <v>0</v>
      </c>
      <c r="AB6279">
        <v>18.827296603565106</v>
      </c>
      <c r="AC6279">
        <v>0</v>
      </c>
      <c r="AD6279">
        <v>0</v>
      </c>
      <c r="AE6279">
        <v>186.58230046890529</v>
      </c>
    </row>
    <row r="6280" spans="1:31" x14ac:dyDescent="0.25">
      <c r="A6280">
        <v>2394226</v>
      </c>
      <c r="B6280">
        <v>1</v>
      </c>
      <c r="C6280" t="s">
        <v>80</v>
      </c>
      <c r="D6280" t="s">
        <v>110</v>
      </c>
      <c r="E6280" t="s">
        <v>157</v>
      </c>
      <c r="F6280" t="s">
        <v>17994</v>
      </c>
      <c r="G6280" t="s">
        <v>134</v>
      </c>
      <c r="H6280" t="s">
        <v>135</v>
      </c>
      <c r="I6280" t="s">
        <v>136</v>
      </c>
      <c r="J6280" t="s">
        <v>137</v>
      </c>
      <c r="K6280" t="s">
        <v>138</v>
      </c>
      <c r="L6280" t="s">
        <v>17995</v>
      </c>
      <c r="M6280" t="s">
        <v>17996</v>
      </c>
      <c r="N6280">
        <v>0.61805555499999998</v>
      </c>
      <c r="O6280">
        <v>0</v>
      </c>
      <c r="P6280">
        <v>86</v>
      </c>
      <c r="Q6280">
        <v>0</v>
      </c>
      <c r="R6280">
        <v>0</v>
      </c>
      <c r="S6280">
        <v>0</v>
      </c>
      <c r="T6280">
        <v>14</v>
      </c>
      <c r="U6280">
        <v>0</v>
      </c>
      <c r="V6280">
        <v>0</v>
      </c>
      <c r="W6280">
        <v>0</v>
      </c>
      <c r="X6280">
        <v>12.483081389440459</v>
      </c>
      <c r="Y6280">
        <v>0</v>
      </c>
      <c r="Z6280">
        <v>0</v>
      </c>
      <c r="AA6280">
        <v>0</v>
      </c>
      <c r="AB6280">
        <v>6.193885498199303</v>
      </c>
      <c r="AC6280">
        <v>0</v>
      </c>
      <c r="AD6280">
        <v>0</v>
      </c>
      <c r="AE6280">
        <v>18.676966887639761</v>
      </c>
    </row>
    <row r="6281" spans="1:31" x14ac:dyDescent="0.25">
      <c r="A6281">
        <v>2394228</v>
      </c>
      <c r="B6281">
        <v>1</v>
      </c>
      <c r="C6281" t="s">
        <v>81</v>
      </c>
      <c r="D6281" t="s">
        <v>123</v>
      </c>
      <c r="E6281" t="s">
        <v>279</v>
      </c>
      <c r="F6281" t="s">
        <v>3340</v>
      </c>
      <c r="G6281" t="s">
        <v>162</v>
      </c>
      <c r="H6281" t="s">
        <v>143</v>
      </c>
      <c r="I6281" t="s">
        <v>136</v>
      </c>
      <c r="J6281" t="s">
        <v>137</v>
      </c>
      <c r="K6281" t="s">
        <v>163</v>
      </c>
      <c r="L6281" t="s">
        <v>17997</v>
      </c>
      <c r="M6281" t="s">
        <v>17998</v>
      </c>
      <c r="N6281">
        <v>1.3819444439999999</v>
      </c>
      <c r="O6281">
        <v>3</v>
      </c>
      <c r="P6281">
        <v>37</v>
      </c>
      <c r="Q6281">
        <v>124</v>
      </c>
      <c r="R6281">
        <v>295</v>
      </c>
      <c r="S6281">
        <v>19</v>
      </c>
      <c r="T6281">
        <v>74</v>
      </c>
      <c r="U6281">
        <v>0</v>
      </c>
      <c r="V6281">
        <v>0</v>
      </c>
      <c r="W6281">
        <v>0.18797951531697221</v>
      </c>
      <c r="X6281">
        <v>7.2955951952216642</v>
      </c>
      <c r="Y6281">
        <v>64.924799154127996</v>
      </c>
      <c r="Z6281">
        <v>140.30738668074488</v>
      </c>
      <c r="AA6281">
        <v>14.334035048920361</v>
      </c>
      <c r="AB6281">
        <v>62.166942971436868</v>
      </c>
      <c r="AC6281">
        <v>0</v>
      </c>
      <c r="AD6281">
        <v>0</v>
      </c>
      <c r="AE6281">
        <v>289.21673856576876</v>
      </c>
    </row>
    <row r="6282" spans="1:31" x14ac:dyDescent="0.25">
      <c r="A6282">
        <v>2394235</v>
      </c>
      <c r="B6282">
        <v>1</v>
      </c>
      <c r="C6282" t="s">
        <v>80</v>
      </c>
      <c r="D6282" t="s">
        <v>94</v>
      </c>
      <c r="E6282" t="s">
        <v>141</v>
      </c>
      <c r="F6282" t="s">
        <v>17999</v>
      </c>
      <c r="G6282" t="s">
        <v>134</v>
      </c>
      <c r="H6282" t="s">
        <v>143</v>
      </c>
      <c r="I6282" t="s">
        <v>136</v>
      </c>
      <c r="J6282" t="s">
        <v>137</v>
      </c>
      <c r="K6282" t="s">
        <v>138</v>
      </c>
      <c r="L6282" t="s">
        <v>18000</v>
      </c>
      <c r="M6282" t="s">
        <v>18001</v>
      </c>
      <c r="N6282">
        <v>4.4422222219999998</v>
      </c>
      <c r="O6282">
        <v>0</v>
      </c>
      <c r="P6282">
        <v>0</v>
      </c>
      <c r="Q6282">
        <v>0</v>
      </c>
      <c r="R6282">
        <v>10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</row>
    <row r="6283" spans="1:31" x14ac:dyDescent="0.25">
      <c r="A6283">
        <v>2394239</v>
      </c>
      <c r="B6283">
        <v>1</v>
      </c>
      <c r="C6283" t="s">
        <v>80</v>
      </c>
      <c r="D6283" t="s">
        <v>82</v>
      </c>
      <c r="E6283" t="s">
        <v>181</v>
      </c>
      <c r="F6283" t="s">
        <v>18002</v>
      </c>
      <c r="G6283" t="s">
        <v>231</v>
      </c>
      <c r="H6283" t="s">
        <v>135</v>
      </c>
      <c r="I6283" t="s">
        <v>136</v>
      </c>
      <c r="J6283" t="s">
        <v>137</v>
      </c>
      <c r="K6283" t="s">
        <v>163</v>
      </c>
      <c r="L6283" t="s">
        <v>18003</v>
      </c>
      <c r="M6283" t="s">
        <v>18004</v>
      </c>
      <c r="N6283">
        <v>0.62250000000000005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</row>
    <row r="6284" spans="1:31" x14ac:dyDescent="0.25">
      <c r="A6284">
        <v>2394241</v>
      </c>
      <c r="B6284">
        <v>1</v>
      </c>
      <c r="C6284" t="s">
        <v>80</v>
      </c>
      <c r="D6284" t="s">
        <v>102</v>
      </c>
      <c r="E6284" t="s">
        <v>157</v>
      </c>
      <c r="F6284" t="s">
        <v>18005</v>
      </c>
      <c r="G6284" t="s">
        <v>272</v>
      </c>
      <c r="H6284" t="s">
        <v>135</v>
      </c>
      <c r="I6284" t="s">
        <v>136</v>
      </c>
      <c r="J6284" t="s">
        <v>137</v>
      </c>
      <c r="K6284" t="s">
        <v>163</v>
      </c>
      <c r="L6284" t="s">
        <v>18006</v>
      </c>
      <c r="M6284" t="s">
        <v>18007</v>
      </c>
      <c r="N6284">
        <v>2.52</v>
      </c>
      <c r="O6284">
        <v>0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</row>
    <row r="6285" spans="1:31" x14ac:dyDescent="0.25">
      <c r="A6285">
        <v>2394242</v>
      </c>
      <c r="B6285">
        <v>1</v>
      </c>
      <c r="C6285" t="s">
        <v>81</v>
      </c>
      <c r="D6285" t="s">
        <v>128</v>
      </c>
      <c r="E6285" t="s">
        <v>279</v>
      </c>
      <c r="F6285" t="s">
        <v>17705</v>
      </c>
      <c r="G6285" t="s">
        <v>162</v>
      </c>
      <c r="H6285" t="s">
        <v>143</v>
      </c>
      <c r="I6285" t="s">
        <v>136</v>
      </c>
      <c r="J6285" t="s">
        <v>137</v>
      </c>
      <c r="K6285" t="s">
        <v>163</v>
      </c>
      <c r="L6285" t="s">
        <v>18008</v>
      </c>
      <c r="M6285" t="s">
        <v>18009</v>
      </c>
      <c r="N6285">
        <v>1.0536111109999999</v>
      </c>
      <c r="O6285">
        <v>3</v>
      </c>
      <c r="P6285">
        <v>1</v>
      </c>
      <c r="Q6285">
        <v>26</v>
      </c>
      <c r="R6285">
        <v>6</v>
      </c>
      <c r="S6285">
        <v>7</v>
      </c>
      <c r="T6285">
        <v>1</v>
      </c>
      <c r="U6285">
        <v>0</v>
      </c>
      <c r="V6285">
        <v>0</v>
      </c>
      <c r="W6285">
        <v>3.9960553376966401</v>
      </c>
      <c r="X6285">
        <v>0</v>
      </c>
      <c r="Y6285">
        <v>23.279629678952769</v>
      </c>
      <c r="Z6285">
        <v>3.4536841591057668</v>
      </c>
      <c r="AA6285">
        <v>6.4669236425049901</v>
      </c>
      <c r="AB6285">
        <v>1.7002729239277556</v>
      </c>
      <c r="AC6285">
        <v>0</v>
      </c>
      <c r="AD6285">
        <v>0</v>
      </c>
      <c r="AE6285">
        <v>38.896565742187917</v>
      </c>
    </row>
    <row r="6286" spans="1:31" x14ac:dyDescent="0.25">
      <c r="A6286">
        <v>2394243</v>
      </c>
      <c r="B6286">
        <v>1</v>
      </c>
      <c r="C6286" t="s">
        <v>80</v>
      </c>
      <c r="D6286" t="s">
        <v>85</v>
      </c>
      <c r="E6286" t="s">
        <v>157</v>
      </c>
      <c r="F6286" t="s">
        <v>18010</v>
      </c>
      <c r="G6286" t="s">
        <v>254</v>
      </c>
      <c r="H6286" t="s">
        <v>135</v>
      </c>
      <c r="I6286" t="s">
        <v>136</v>
      </c>
      <c r="J6286" t="s">
        <v>137</v>
      </c>
      <c r="K6286" t="s">
        <v>163</v>
      </c>
      <c r="L6286" t="s">
        <v>18011</v>
      </c>
      <c r="M6286" t="s">
        <v>18012</v>
      </c>
      <c r="N6286">
        <v>0.62027777699999997</v>
      </c>
      <c r="O6286">
        <v>0</v>
      </c>
      <c r="P6286">
        <v>58</v>
      </c>
      <c r="Q6286">
        <v>0</v>
      </c>
      <c r="R6286">
        <v>0</v>
      </c>
      <c r="S6286">
        <v>0</v>
      </c>
      <c r="T6286">
        <v>8</v>
      </c>
      <c r="U6286">
        <v>0</v>
      </c>
      <c r="V6286">
        <v>0</v>
      </c>
      <c r="W6286">
        <v>0</v>
      </c>
      <c r="X6286">
        <v>6.9787338932062033</v>
      </c>
      <c r="Y6286">
        <v>0</v>
      </c>
      <c r="Z6286">
        <v>0</v>
      </c>
      <c r="AA6286">
        <v>0</v>
      </c>
      <c r="AB6286">
        <v>5.5786139851381655</v>
      </c>
      <c r="AC6286">
        <v>0</v>
      </c>
      <c r="AD6286">
        <v>0</v>
      </c>
      <c r="AE6286">
        <v>12.55734787834437</v>
      </c>
    </row>
    <row r="6287" spans="1:31" x14ac:dyDescent="0.25">
      <c r="A6287">
        <v>2394244</v>
      </c>
      <c r="B6287">
        <v>1</v>
      </c>
      <c r="C6287" t="s">
        <v>80</v>
      </c>
      <c r="D6287" t="s">
        <v>102</v>
      </c>
      <c r="E6287" t="s">
        <v>141</v>
      </c>
      <c r="F6287" t="s">
        <v>6304</v>
      </c>
      <c r="G6287" t="s">
        <v>206</v>
      </c>
      <c r="H6287" t="s">
        <v>143</v>
      </c>
      <c r="I6287" t="s">
        <v>136</v>
      </c>
      <c r="J6287" t="s">
        <v>137</v>
      </c>
      <c r="K6287" t="s">
        <v>163</v>
      </c>
      <c r="L6287" t="s">
        <v>18013</v>
      </c>
      <c r="M6287" t="s">
        <v>18014</v>
      </c>
      <c r="N6287">
        <v>3.98</v>
      </c>
      <c r="O6287">
        <v>0</v>
      </c>
      <c r="P6287">
        <v>186</v>
      </c>
      <c r="Q6287">
        <v>0</v>
      </c>
      <c r="R6287">
        <v>102</v>
      </c>
      <c r="S6287">
        <v>0</v>
      </c>
      <c r="T6287">
        <v>19</v>
      </c>
      <c r="U6287">
        <v>0</v>
      </c>
      <c r="V6287">
        <v>0</v>
      </c>
      <c r="W6287">
        <v>0</v>
      </c>
      <c r="X6287">
        <v>26.039339400496704</v>
      </c>
      <c r="Y6287">
        <v>0</v>
      </c>
      <c r="Z6287">
        <v>14.429319165662102</v>
      </c>
      <c r="AA6287">
        <v>0</v>
      </c>
      <c r="AB6287">
        <v>65.158316322028696</v>
      </c>
      <c r="AC6287">
        <v>0</v>
      </c>
      <c r="AD6287">
        <v>0</v>
      </c>
      <c r="AE6287">
        <v>105.6269748881875</v>
      </c>
    </row>
    <row r="6288" spans="1:31" x14ac:dyDescent="0.25">
      <c r="A6288">
        <v>2394246</v>
      </c>
      <c r="B6288">
        <v>1</v>
      </c>
      <c r="C6288" t="s">
        <v>80</v>
      </c>
      <c r="D6288" t="s">
        <v>93</v>
      </c>
      <c r="E6288" t="s">
        <v>181</v>
      </c>
      <c r="F6288" t="s">
        <v>18015</v>
      </c>
      <c r="G6288" t="s">
        <v>231</v>
      </c>
      <c r="H6288" t="s">
        <v>135</v>
      </c>
      <c r="I6288" t="s">
        <v>136</v>
      </c>
      <c r="J6288" t="s">
        <v>137</v>
      </c>
      <c r="K6288" t="s">
        <v>163</v>
      </c>
      <c r="L6288" t="s">
        <v>18016</v>
      </c>
      <c r="M6288" t="s">
        <v>18017</v>
      </c>
      <c r="N6288">
        <v>0.83027777700000005</v>
      </c>
      <c r="O6288">
        <v>0</v>
      </c>
      <c r="P6288">
        <v>7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1.3608006349445279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1.3608006349445279</v>
      </c>
    </row>
    <row r="6289" spans="1:31" x14ac:dyDescent="0.25">
      <c r="A6289">
        <v>2394248</v>
      </c>
      <c r="B6289">
        <v>1</v>
      </c>
      <c r="C6289" t="s">
        <v>80</v>
      </c>
      <c r="D6289" t="s">
        <v>83</v>
      </c>
      <c r="E6289" t="s">
        <v>157</v>
      </c>
      <c r="F6289" t="s">
        <v>18018</v>
      </c>
      <c r="G6289" t="s">
        <v>254</v>
      </c>
      <c r="H6289" t="s">
        <v>135</v>
      </c>
      <c r="I6289" t="s">
        <v>136</v>
      </c>
      <c r="J6289" t="s">
        <v>137</v>
      </c>
      <c r="K6289" t="s">
        <v>163</v>
      </c>
      <c r="L6289" t="s">
        <v>18019</v>
      </c>
      <c r="M6289" t="s">
        <v>18020</v>
      </c>
      <c r="N6289">
        <v>0.50972222199999995</v>
      </c>
      <c r="O6289">
        <v>0</v>
      </c>
      <c r="P6289">
        <v>104</v>
      </c>
      <c r="Q6289">
        <v>0</v>
      </c>
      <c r="R6289">
        <v>0</v>
      </c>
      <c r="S6289">
        <v>0</v>
      </c>
      <c r="T6289">
        <v>5</v>
      </c>
      <c r="U6289">
        <v>0</v>
      </c>
      <c r="V6289">
        <v>0</v>
      </c>
      <c r="W6289">
        <v>0</v>
      </c>
      <c r="X6289">
        <v>9.368006939484312</v>
      </c>
      <c r="Y6289">
        <v>0</v>
      </c>
      <c r="Z6289">
        <v>0</v>
      </c>
      <c r="AA6289">
        <v>0</v>
      </c>
      <c r="AB6289">
        <v>4.299989408353333E-2</v>
      </c>
      <c r="AC6289">
        <v>0</v>
      </c>
      <c r="AD6289">
        <v>0</v>
      </c>
      <c r="AE6289">
        <v>9.4110068335678445</v>
      </c>
    </row>
    <row r="6290" spans="1:31" x14ac:dyDescent="0.25">
      <c r="A6290">
        <v>2394249</v>
      </c>
      <c r="B6290">
        <v>1</v>
      </c>
      <c r="C6290" t="s">
        <v>80</v>
      </c>
      <c r="D6290" t="s">
        <v>105</v>
      </c>
      <c r="E6290" t="s">
        <v>181</v>
      </c>
      <c r="F6290" t="s">
        <v>18021</v>
      </c>
      <c r="G6290" t="s">
        <v>231</v>
      </c>
      <c r="H6290" t="s">
        <v>135</v>
      </c>
      <c r="I6290" t="s">
        <v>136</v>
      </c>
      <c r="J6290" t="s">
        <v>137</v>
      </c>
      <c r="K6290" t="s">
        <v>163</v>
      </c>
      <c r="L6290" t="s">
        <v>18022</v>
      </c>
      <c r="M6290" t="s">
        <v>18023</v>
      </c>
      <c r="N6290">
        <v>2.9375</v>
      </c>
      <c r="O6290">
        <v>0</v>
      </c>
      <c r="P6290">
        <v>7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1.7022713233836753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1.7022713233836753</v>
      </c>
    </row>
    <row r="6291" spans="1:31" x14ac:dyDescent="0.25">
      <c r="A6291">
        <v>2394250</v>
      </c>
      <c r="B6291">
        <v>1</v>
      </c>
      <c r="C6291" t="s">
        <v>80</v>
      </c>
      <c r="D6291" t="s">
        <v>96</v>
      </c>
      <c r="E6291" t="s">
        <v>141</v>
      </c>
      <c r="F6291" t="s">
        <v>18024</v>
      </c>
      <c r="G6291" t="s">
        <v>134</v>
      </c>
      <c r="H6291" t="s">
        <v>143</v>
      </c>
      <c r="I6291" t="s">
        <v>136</v>
      </c>
      <c r="J6291" t="s">
        <v>137</v>
      </c>
      <c r="K6291" t="s">
        <v>138</v>
      </c>
      <c r="L6291" t="s">
        <v>18025</v>
      </c>
      <c r="M6291" t="s">
        <v>18026</v>
      </c>
      <c r="N6291">
        <v>1.815833333</v>
      </c>
      <c r="O6291">
        <v>0</v>
      </c>
      <c r="P6291">
        <v>86</v>
      </c>
      <c r="Q6291">
        <v>0</v>
      </c>
      <c r="R6291">
        <v>0</v>
      </c>
      <c r="S6291">
        <v>0</v>
      </c>
      <c r="T6291">
        <v>6</v>
      </c>
      <c r="U6291">
        <v>0</v>
      </c>
      <c r="V6291">
        <v>0</v>
      </c>
      <c r="W6291">
        <v>0</v>
      </c>
      <c r="X6291">
        <v>40.095578016915262</v>
      </c>
      <c r="Y6291">
        <v>0</v>
      </c>
      <c r="Z6291">
        <v>0</v>
      </c>
      <c r="AA6291">
        <v>0</v>
      </c>
      <c r="AB6291">
        <v>14.487739071327733</v>
      </c>
      <c r="AC6291">
        <v>0</v>
      </c>
      <c r="AD6291">
        <v>0</v>
      </c>
      <c r="AE6291">
        <v>54.583317088242993</v>
      </c>
    </row>
    <row r="6292" spans="1:31" x14ac:dyDescent="0.25">
      <c r="A6292">
        <v>2394251</v>
      </c>
      <c r="B6292">
        <v>1</v>
      </c>
      <c r="C6292" t="s">
        <v>80</v>
      </c>
      <c r="D6292" t="s">
        <v>96</v>
      </c>
      <c r="E6292" t="s">
        <v>181</v>
      </c>
      <c r="F6292" t="s">
        <v>18027</v>
      </c>
      <c r="G6292" t="s">
        <v>231</v>
      </c>
      <c r="H6292" t="s">
        <v>135</v>
      </c>
      <c r="I6292" t="s">
        <v>136</v>
      </c>
      <c r="J6292" t="s">
        <v>137</v>
      </c>
      <c r="K6292" t="s">
        <v>163</v>
      </c>
      <c r="L6292" t="s">
        <v>18028</v>
      </c>
      <c r="M6292" t="s">
        <v>18029</v>
      </c>
      <c r="N6292">
        <v>2.2397222220000002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</row>
    <row r="6293" spans="1:31" x14ac:dyDescent="0.25">
      <c r="A6293">
        <v>2394252</v>
      </c>
      <c r="B6293">
        <v>1</v>
      </c>
      <c r="C6293" t="s">
        <v>81</v>
      </c>
      <c r="D6293" t="s">
        <v>126</v>
      </c>
      <c r="E6293" t="s">
        <v>141</v>
      </c>
      <c r="F6293" t="s">
        <v>18030</v>
      </c>
      <c r="G6293" t="s">
        <v>254</v>
      </c>
      <c r="H6293" t="s">
        <v>143</v>
      </c>
      <c r="I6293" t="s">
        <v>417</v>
      </c>
      <c r="J6293" t="s">
        <v>137</v>
      </c>
      <c r="K6293" t="s">
        <v>163</v>
      </c>
      <c r="L6293" t="s">
        <v>18031</v>
      </c>
      <c r="M6293" t="s">
        <v>18032</v>
      </c>
      <c r="N6293">
        <v>2.3888888E-2</v>
      </c>
      <c r="O6293">
        <v>0</v>
      </c>
      <c r="P6293">
        <v>18</v>
      </c>
      <c r="Q6293">
        <v>0</v>
      </c>
      <c r="R6293">
        <v>5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2.5080201199573337E-2</v>
      </c>
      <c r="Y6293">
        <v>0</v>
      </c>
      <c r="Z6293">
        <v>6.767837718141502E-2</v>
      </c>
      <c r="AA6293">
        <v>0</v>
      </c>
      <c r="AB6293">
        <v>0</v>
      </c>
      <c r="AC6293">
        <v>0</v>
      </c>
      <c r="AD6293">
        <v>0</v>
      </c>
      <c r="AE6293">
        <v>9.275857838098836E-2</v>
      </c>
    </row>
    <row r="6294" spans="1:31" x14ac:dyDescent="0.25">
      <c r="A6294">
        <v>2394254</v>
      </c>
      <c r="B6294">
        <v>1</v>
      </c>
      <c r="C6294" t="s">
        <v>81</v>
      </c>
      <c r="D6294" t="s">
        <v>122</v>
      </c>
      <c r="E6294" t="s">
        <v>279</v>
      </c>
      <c r="F6294" t="s">
        <v>18033</v>
      </c>
      <c r="G6294" t="s">
        <v>134</v>
      </c>
      <c r="H6294" t="s">
        <v>143</v>
      </c>
      <c r="I6294" t="s">
        <v>136</v>
      </c>
      <c r="J6294" t="s">
        <v>137</v>
      </c>
      <c r="K6294" t="s">
        <v>138</v>
      </c>
      <c r="L6294" t="s">
        <v>18034</v>
      </c>
      <c r="M6294" t="s">
        <v>18035</v>
      </c>
      <c r="N6294">
        <v>3.0866666660000002</v>
      </c>
      <c r="O6294">
        <v>0</v>
      </c>
      <c r="P6294">
        <v>216</v>
      </c>
      <c r="Q6294">
        <v>0</v>
      </c>
      <c r="R6294">
        <v>0</v>
      </c>
      <c r="S6294">
        <v>0</v>
      </c>
      <c r="T6294">
        <v>16</v>
      </c>
      <c r="U6294">
        <v>0</v>
      </c>
      <c r="V6294">
        <v>0</v>
      </c>
      <c r="W6294">
        <v>0</v>
      </c>
      <c r="X6294">
        <v>58.773449132557715</v>
      </c>
      <c r="Y6294">
        <v>0</v>
      </c>
      <c r="Z6294">
        <v>0</v>
      </c>
      <c r="AA6294">
        <v>0</v>
      </c>
      <c r="AB6294">
        <v>23.1926323019836</v>
      </c>
      <c r="AC6294">
        <v>0</v>
      </c>
      <c r="AD6294">
        <v>0</v>
      </c>
      <c r="AE6294">
        <v>81.966081434541309</v>
      </c>
    </row>
    <row r="6295" spans="1:31" x14ac:dyDescent="0.25">
      <c r="A6295">
        <v>2394256</v>
      </c>
      <c r="B6295">
        <v>1</v>
      </c>
      <c r="C6295" t="s">
        <v>80</v>
      </c>
      <c r="D6295" t="s">
        <v>82</v>
      </c>
      <c r="E6295" t="s">
        <v>132</v>
      </c>
      <c r="F6295" t="s">
        <v>18036</v>
      </c>
      <c r="G6295" t="s">
        <v>297</v>
      </c>
      <c r="H6295" t="s">
        <v>135</v>
      </c>
      <c r="I6295" t="s">
        <v>136</v>
      </c>
      <c r="J6295" t="s">
        <v>137</v>
      </c>
      <c r="K6295" t="s">
        <v>163</v>
      </c>
      <c r="L6295" t="s">
        <v>18037</v>
      </c>
      <c r="M6295" t="s">
        <v>18038</v>
      </c>
      <c r="N6295">
        <v>1.785833333</v>
      </c>
      <c r="O6295">
        <v>0</v>
      </c>
      <c r="P6295">
        <v>428</v>
      </c>
      <c r="Q6295">
        <v>0</v>
      </c>
      <c r="R6295">
        <v>0</v>
      </c>
      <c r="S6295">
        <v>0</v>
      </c>
      <c r="T6295">
        <v>65</v>
      </c>
      <c r="U6295">
        <v>0</v>
      </c>
      <c r="V6295">
        <v>0</v>
      </c>
      <c r="W6295">
        <v>0</v>
      </c>
      <c r="X6295">
        <v>151.00656966951226</v>
      </c>
      <c r="Y6295">
        <v>0</v>
      </c>
      <c r="Z6295">
        <v>0</v>
      </c>
      <c r="AA6295">
        <v>0</v>
      </c>
      <c r="AB6295">
        <v>748.98137676027466</v>
      </c>
      <c r="AC6295">
        <v>0</v>
      </c>
      <c r="AD6295">
        <v>0</v>
      </c>
      <c r="AE6295">
        <v>899.98794642978692</v>
      </c>
    </row>
    <row r="6296" spans="1:31" x14ac:dyDescent="0.25">
      <c r="A6296">
        <v>2394258</v>
      </c>
      <c r="B6296">
        <v>1</v>
      </c>
      <c r="C6296" t="s">
        <v>80</v>
      </c>
      <c r="D6296" t="s">
        <v>106</v>
      </c>
      <c r="E6296" t="s">
        <v>181</v>
      </c>
      <c r="F6296" t="s">
        <v>18039</v>
      </c>
      <c r="G6296" t="s">
        <v>224</v>
      </c>
      <c r="H6296" t="s">
        <v>135</v>
      </c>
      <c r="I6296" t="s">
        <v>136</v>
      </c>
      <c r="J6296" t="s">
        <v>137</v>
      </c>
      <c r="K6296" t="s">
        <v>163</v>
      </c>
      <c r="L6296" t="s">
        <v>18040</v>
      </c>
      <c r="M6296" t="s">
        <v>18041</v>
      </c>
      <c r="N6296">
        <v>2.6722222219999998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1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16.3160890783772</v>
      </c>
      <c r="AC6296">
        <v>0</v>
      </c>
      <c r="AD6296">
        <v>0</v>
      </c>
      <c r="AE6296">
        <v>16.3160890783772</v>
      </c>
    </row>
    <row r="6297" spans="1:31" x14ac:dyDescent="0.25">
      <c r="A6297">
        <v>2394266</v>
      </c>
      <c r="B6297">
        <v>1</v>
      </c>
      <c r="C6297" t="s">
        <v>80</v>
      </c>
      <c r="D6297" t="s">
        <v>83</v>
      </c>
      <c r="E6297" t="s">
        <v>181</v>
      </c>
      <c r="F6297" t="s">
        <v>18042</v>
      </c>
      <c r="G6297" t="s">
        <v>224</v>
      </c>
      <c r="H6297" t="s">
        <v>135</v>
      </c>
      <c r="I6297" t="s">
        <v>136</v>
      </c>
      <c r="J6297" t="s">
        <v>137</v>
      </c>
      <c r="K6297" t="s">
        <v>163</v>
      </c>
      <c r="L6297" t="s">
        <v>18043</v>
      </c>
      <c r="M6297" t="s">
        <v>18044</v>
      </c>
      <c r="N6297">
        <v>0.72888888799999996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</row>
    <row r="6298" spans="1:31" x14ac:dyDescent="0.25">
      <c r="A6298">
        <v>2394267</v>
      </c>
      <c r="B6298">
        <v>1</v>
      </c>
      <c r="C6298" t="s">
        <v>81</v>
      </c>
      <c r="D6298" t="s">
        <v>127</v>
      </c>
      <c r="E6298" t="s">
        <v>141</v>
      </c>
      <c r="F6298" t="s">
        <v>18045</v>
      </c>
      <c r="G6298" t="s">
        <v>1161</v>
      </c>
      <c r="H6298" t="s">
        <v>143</v>
      </c>
      <c r="I6298" t="s">
        <v>136</v>
      </c>
      <c r="J6298" t="s">
        <v>137</v>
      </c>
      <c r="K6298" t="s">
        <v>163</v>
      </c>
      <c r="L6298" t="s">
        <v>18046</v>
      </c>
      <c r="M6298" t="s">
        <v>18047</v>
      </c>
      <c r="N6298">
        <v>1.842222222</v>
      </c>
      <c r="O6298">
        <v>0</v>
      </c>
      <c r="P6298">
        <v>2</v>
      </c>
      <c r="Q6298">
        <v>0</v>
      </c>
      <c r="R6298">
        <v>0</v>
      </c>
      <c r="S6298">
        <v>2</v>
      </c>
      <c r="T6298">
        <v>35</v>
      </c>
      <c r="U6298">
        <v>1</v>
      </c>
      <c r="V6298">
        <v>2</v>
      </c>
      <c r="W6298">
        <v>0</v>
      </c>
      <c r="X6298">
        <v>0.35428167449084447</v>
      </c>
      <c r="Y6298">
        <v>0</v>
      </c>
      <c r="Z6298">
        <v>0</v>
      </c>
      <c r="AA6298">
        <v>8.4551736847763941</v>
      </c>
      <c r="AB6298">
        <v>78.478131800496044</v>
      </c>
      <c r="AC6298">
        <v>69.031077102010926</v>
      </c>
      <c r="AD6298">
        <v>31.968080944727866</v>
      </c>
      <c r="AE6298">
        <v>188.28674520650205</v>
      </c>
    </row>
    <row r="6299" spans="1:31" x14ac:dyDescent="0.25">
      <c r="A6299">
        <v>2394275</v>
      </c>
      <c r="B6299">
        <v>1</v>
      </c>
      <c r="C6299" t="s">
        <v>81</v>
      </c>
      <c r="D6299" t="s">
        <v>127</v>
      </c>
      <c r="E6299" t="s">
        <v>181</v>
      </c>
      <c r="F6299" t="s">
        <v>18048</v>
      </c>
      <c r="G6299" t="s">
        <v>224</v>
      </c>
      <c r="H6299" t="s">
        <v>135</v>
      </c>
      <c r="I6299" t="s">
        <v>136</v>
      </c>
      <c r="J6299" t="s">
        <v>137</v>
      </c>
      <c r="K6299" t="s">
        <v>163</v>
      </c>
      <c r="L6299" t="s">
        <v>18049</v>
      </c>
      <c r="M6299" t="s">
        <v>18050</v>
      </c>
      <c r="N6299">
        <v>3.3419444440000001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7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5.4148365519220274</v>
      </c>
      <c r="AC6299">
        <v>0</v>
      </c>
      <c r="AD6299">
        <v>0</v>
      </c>
      <c r="AE6299">
        <v>5.4148365519220274</v>
      </c>
    </row>
    <row r="6300" spans="1:31" x14ac:dyDescent="0.25">
      <c r="A6300">
        <v>2394280</v>
      </c>
      <c r="B6300">
        <v>1</v>
      </c>
      <c r="C6300" t="s">
        <v>80</v>
      </c>
      <c r="D6300" t="s">
        <v>83</v>
      </c>
      <c r="E6300" t="s">
        <v>181</v>
      </c>
      <c r="F6300" t="s">
        <v>17054</v>
      </c>
      <c r="G6300" t="s">
        <v>231</v>
      </c>
      <c r="H6300" t="s">
        <v>135</v>
      </c>
      <c r="I6300" t="s">
        <v>136</v>
      </c>
      <c r="J6300" t="s">
        <v>137</v>
      </c>
      <c r="K6300" t="s">
        <v>163</v>
      </c>
      <c r="L6300" t="s">
        <v>18051</v>
      </c>
      <c r="M6300" t="s">
        <v>18052</v>
      </c>
      <c r="N6300">
        <v>0.998611111</v>
      </c>
      <c r="O6300">
        <v>0</v>
      </c>
      <c r="P6300">
        <v>11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1.9126890437698765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1.9126890437698765</v>
      </c>
    </row>
    <row r="6301" spans="1:31" x14ac:dyDescent="0.25">
      <c r="A6301">
        <v>2394284</v>
      </c>
      <c r="B6301">
        <v>1</v>
      </c>
      <c r="C6301" t="s">
        <v>81</v>
      </c>
      <c r="D6301" t="s">
        <v>128</v>
      </c>
      <c r="E6301" t="s">
        <v>181</v>
      </c>
      <c r="F6301" t="s">
        <v>18053</v>
      </c>
      <c r="G6301" t="s">
        <v>235</v>
      </c>
      <c r="H6301" t="s">
        <v>135</v>
      </c>
      <c r="I6301" t="s">
        <v>136</v>
      </c>
      <c r="J6301" t="s">
        <v>3</v>
      </c>
      <c r="K6301" t="s">
        <v>163</v>
      </c>
      <c r="L6301" t="s">
        <v>18054</v>
      </c>
      <c r="M6301" t="s">
        <v>18055</v>
      </c>
      <c r="N6301">
        <v>2.4708333329999999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1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3.9928623445928997</v>
      </c>
      <c r="AC6301">
        <v>0</v>
      </c>
      <c r="AD6301">
        <v>0</v>
      </c>
      <c r="AE6301">
        <v>3.9928623445928997</v>
      </c>
    </row>
    <row r="6302" spans="1:31" x14ac:dyDescent="0.25">
      <c r="A6302">
        <v>2394290</v>
      </c>
      <c r="B6302">
        <v>1</v>
      </c>
      <c r="C6302" t="s">
        <v>80</v>
      </c>
      <c r="D6302" t="s">
        <v>105</v>
      </c>
      <c r="E6302" t="s">
        <v>153</v>
      </c>
      <c r="F6302" t="s">
        <v>18056</v>
      </c>
      <c r="G6302" t="s">
        <v>1907</v>
      </c>
      <c r="H6302" t="s">
        <v>143</v>
      </c>
      <c r="I6302" t="s">
        <v>136</v>
      </c>
      <c r="J6302" t="s">
        <v>137</v>
      </c>
      <c r="K6302" t="s">
        <v>163</v>
      </c>
      <c r="L6302" t="s">
        <v>18057</v>
      </c>
      <c r="M6302" t="s">
        <v>18058</v>
      </c>
      <c r="N6302">
        <v>1.9683333329999999</v>
      </c>
      <c r="O6302">
        <v>0</v>
      </c>
      <c r="P6302">
        <v>235</v>
      </c>
      <c r="Q6302">
        <v>0</v>
      </c>
      <c r="R6302">
        <v>0</v>
      </c>
      <c r="S6302">
        <v>0</v>
      </c>
      <c r="T6302">
        <v>12</v>
      </c>
      <c r="U6302">
        <v>0</v>
      </c>
      <c r="V6302">
        <v>0</v>
      </c>
      <c r="W6302">
        <v>0</v>
      </c>
      <c r="X6302">
        <v>98.819783484833394</v>
      </c>
      <c r="Y6302">
        <v>0</v>
      </c>
      <c r="Z6302">
        <v>0</v>
      </c>
      <c r="AA6302">
        <v>0</v>
      </c>
      <c r="AB6302">
        <v>15.8762015371112</v>
      </c>
      <c r="AC6302">
        <v>0</v>
      </c>
      <c r="AD6302">
        <v>0</v>
      </c>
      <c r="AE6302">
        <v>114.69598502194459</v>
      </c>
    </row>
    <row r="6303" spans="1:31" x14ac:dyDescent="0.25">
      <c r="A6303">
        <v>2394298</v>
      </c>
      <c r="B6303">
        <v>1</v>
      </c>
      <c r="C6303" t="s">
        <v>80</v>
      </c>
      <c r="D6303" t="s">
        <v>96</v>
      </c>
      <c r="E6303" t="s">
        <v>153</v>
      </c>
      <c r="F6303" t="s">
        <v>18059</v>
      </c>
      <c r="G6303" t="s">
        <v>134</v>
      </c>
      <c r="H6303" t="s">
        <v>143</v>
      </c>
      <c r="I6303" t="s">
        <v>136</v>
      </c>
      <c r="J6303" t="s">
        <v>137</v>
      </c>
      <c r="K6303" t="s">
        <v>138</v>
      </c>
      <c r="L6303" t="s">
        <v>18060</v>
      </c>
      <c r="M6303" t="s">
        <v>18061</v>
      </c>
      <c r="N6303">
        <v>3.7355555549999999</v>
      </c>
      <c r="O6303">
        <v>1</v>
      </c>
      <c r="P6303">
        <v>122</v>
      </c>
      <c r="Q6303">
        <v>2</v>
      </c>
      <c r="R6303">
        <v>17</v>
      </c>
      <c r="S6303">
        <v>4</v>
      </c>
      <c r="T6303">
        <v>65</v>
      </c>
      <c r="U6303">
        <v>0</v>
      </c>
      <c r="V6303">
        <v>0</v>
      </c>
      <c r="W6303">
        <v>0</v>
      </c>
      <c r="X6303">
        <v>265.35126425699929</v>
      </c>
      <c r="Y6303">
        <v>223.75840616979224</v>
      </c>
      <c r="Z6303">
        <v>59.385189054271258</v>
      </c>
      <c r="AA6303">
        <v>58.640500441118832</v>
      </c>
      <c r="AB6303">
        <v>668.75843821041838</v>
      </c>
      <c r="AC6303">
        <v>0</v>
      </c>
      <c r="AD6303">
        <v>0</v>
      </c>
      <c r="AE6303">
        <v>1275.8937981325998</v>
      </c>
    </row>
    <row r="6304" spans="1:31" x14ac:dyDescent="0.25">
      <c r="A6304">
        <v>2394305</v>
      </c>
      <c r="B6304">
        <v>1</v>
      </c>
      <c r="C6304" t="s">
        <v>81</v>
      </c>
      <c r="D6304" t="s">
        <v>121</v>
      </c>
      <c r="E6304" t="s">
        <v>157</v>
      </c>
      <c r="F6304" t="s">
        <v>18062</v>
      </c>
      <c r="G6304" t="s">
        <v>272</v>
      </c>
      <c r="H6304" t="s">
        <v>135</v>
      </c>
      <c r="I6304" t="s">
        <v>136</v>
      </c>
      <c r="J6304" t="s">
        <v>137</v>
      </c>
      <c r="K6304" t="s">
        <v>163</v>
      </c>
      <c r="L6304" t="s">
        <v>18063</v>
      </c>
      <c r="M6304" t="s">
        <v>18064</v>
      </c>
      <c r="N6304">
        <v>1.7777777770000001</v>
      </c>
      <c r="O6304">
        <v>0</v>
      </c>
      <c r="P6304">
        <v>5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1.4946628614341548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1.4946628614341548</v>
      </c>
    </row>
    <row r="6305" spans="1:31" x14ac:dyDescent="0.25">
      <c r="A6305">
        <v>2394308</v>
      </c>
      <c r="B6305">
        <v>1</v>
      </c>
      <c r="C6305" t="s">
        <v>80</v>
      </c>
      <c r="D6305" t="s">
        <v>103</v>
      </c>
      <c r="E6305" t="s">
        <v>141</v>
      </c>
      <c r="F6305" t="s">
        <v>18065</v>
      </c>
      <c r="G6305" t="s">
        <v>134</v>
      </c>
      <c r="H6305" t="s">
        <v>143</v>
      </c>
      <c r="I6305" t="s">
        <v>136</v>
      </c>
      <c r="J6305" t="s">
        <v>137</v>
      </c>
      <c r="K6305" t="s">
        <v>138</v>
      </c>
      <c r="L6305" t="s">
        <v>18066</v>
      </c>
      <c r="M6305" t="s">
        <v>18067</v>
      </c>
      <c r="N6305">
        <v>6.4655555549999999</v>
      </c>
      <c r="O6305">
        <v>0</v>
      </c>
      <c r="P6305">
        <v>2708</v>
      </c>
      <c r="Q6305">
        <v>0</v>
      </c>
      <c r="R6305">
        <v>1</v>
      </c>
      <c r="S6305">
        <v>0</v>
      </c>
      <c r="T6305">
        <v>107</v>
      </c>
      <c r="U6305">
        <v>0</v>
      </c>
      <c r="V6305">
        <v>1</v>
      </c>
      <c r="W6305">
        <v>0</v>
      </c>
      <c r="X6305">
        <v>3334.171198785647</v>
      </c>
      <c r="Y6305">
        <v>0</v>
      </c>
      <c r="Z6305">
        <v>0</v>
      </c>
      <c r="AA6305">
        <v>0</v>
      </c>
      <c r="AB6305">
        <v>1962.6542087170528</v>
      </c>
      <c r="AC6305">
        <v>0</v>
      </c>
      <c r="AD6305">
        <v>158.06372526862035</v>
      </c>
      <c r="AE6305">
        <v>5454.88913277132</v>
      </c>
    </row>
    <row r="6306" spans="1:31" x14ac:dyDescent="0.25">
      <c r="A6306">
        <v>2394311</v>
      </c>
      <c r="B6306">
        <v>1</v>
      </c>
      <c r="C6306" t="s">
        <v>80</v>
      </c>
      <c r="D6306" t="s">
        <v>88</v>
      </c>
      <c r="E6306" t="s">
        <v>141</v>
      </c>
      <c r="F6306" t="s">
        <v>1004</v>
      </c>
      <c r="G6306" t="s">
        <v>162</v>
      </c>
      <c r="H6306" t="s">
        <v>143</v>
      </c>
      <c r="I6306" t="s">
        <v>136</v>
      </c>
      <c r="J6306" t="s">
        <v>137</v>
      </c>
      <c r="K6306" t="s">
        <v>163</v>
      </c>
      <c r="L6306" t="s">
        <v>18068</v>
      </c>
      <c r="M6306" t="s">
        <v>18069</v>
      </c>
      <c r="N6306">
        <v>1.139444444</v>
      </c>
      <c r="O6306">
        <v>0</v>
      </c>
      <c r="P6306">
        <v>4715</v>
      </c>
      <c r="Q6306">
        <v>0</v>
      </c>
      <c r="R6306">
        <v>0</v>
      </c>
      <c r="S6306">
        <v>0</v>
      </c>
      <c r="T6306">
        <v>254</v>
      </c>
      <c r="U6306">
        <v>0</v>
      </c>
      <c r="V6306">
        <v>0</v>
      </c>
      <c r="W6306">
        <v>0</v>
      </c>
      <c r="X6306">
        <v>1078.5898782114234</v>
      </c>
      <c r="Y6306">
        <v>0</v>
      </c>
      <c r="Z6306">
        <v>0</v>
      </c>
      <c r="AA6306">
        <v>0</v>
      </c>
      <c r="AB6306">
        <v>191.83663175480973</v>
      </c>
      <c r="AC6306">
        <v>0</v>
      </c>
      <c r="AD6306">
        <v>0</v>
      </c>
      <c r="AE6306">
        <v>1270.4265099662332</v>
      </c>
    </row>
    <row r="6307" spans="1:31" x14ac:dyDescent="0.25">
      <c r="A6307">
        <v>2394312</v>
      </c>
      <c r="B6307">
        <v>1</v>
      </c>
      <c r="C6307" t="s">
        <v>80</v>
      </c>
      <c r="D6307" t="s">
        <v>91</v>
      </c>
      <c r="E6307" t="s">
        <v>157</v>
      </c>
      <c r="F6307" t="s">
        <v>18070</v>
      </c>
      <c r="G6307" t="s">
        <v>147</v>
      </c>
      <c r="H6307" t="s">
        <v>135</v>
      </c>
      <c r="I6307" t="s">
        <v>136</v>
      </c>
      <c r="J6307" t="s">
        <v>137</v>
      </c>
      <c r="K6307" t="s">
        <v>138</v>
      </c>
      <c r="L6307" t="s">
        <v>18071</v>
      </c>
      <c r="M6307" t="s">
        <v>18072</v>
      </c>
      <c r="N6307">
        <v>4.5705555550000003</v>
      </c>
      <c r="O6307">
        <v>0</v>
      </c>
      <c r="P6307">
        <v>101</v>
      </c>
      <c r="Q6307">
        <v>0</v>
      </c>
      <c r="R6307">
        <v>0</v>
      </c>
      <c r="S6307">
        <v>0</v>
      </c>
      <c r="T6307">
        <v>2</v>
      </c>
      <c r="U6307">
        <v>0</v>
      </c>
      <c r="V6307">
        <v>0</v>
      </c>
      <c r="W6307">
        <v>0</v>
      </c>
      <c r="X6307">
        <v>91.182708723899694</v>
      </c>
      <c r="Y6307">
        <v>0</v>
      </c>
      <c r="Z6307">
        <v>0</v>
      </c>
      <c r="AA6307">
        <v>0</v>
      </c>
      <c r="AB6307">
        <v>7.1861794859073491</v>
      </c>
      <c r="AC6307">
        <v>0</v>
      </c>
      <c r="AD6307">
        <v>0</v>
      </c>
      <c r="AE6307">
        <v>98.368888209807039</v>
      </c>
    </row>
    <row r="6308" spans="1:31" x14ac:dyDescent="0.25">
      <c r="A6308">
        <v>2394314</v>
      </c>
      <c r="B6308">
        <v>1</v>
      </c>
      <c r="C6308" t="s">
        <v>80</v>
      </c>
      <c r="D6308" t="s">
        <v>92</v>
      </c>
      <c r="E6308" t="s">
        <v>181</v>
      </c>
      <c r="F6308" t="s">
        <v>18073</v>
      </c>
      <c r="G6308" t="s">
        <v>183</v>
      </c>
      <c r="H6308" t="s">
        <v>135</v>
      </c>
      <c r="I6308" t="s">
        <v>136</v>
      </c>
      <c r="J6308" t="s">
        <v>137</v>
      </c>
      <c r="K6308" t="s">
        <v>163</v>
      </c>
      <c r="L6308" t="s">
        <v>18074</v>
      </c>
      <c r="M6308" t="s">
        <v>18075</v>
      </c>
      <c r="N6308">
        <v>3.8161111110000001</v>
      </c>
      <c r="O6308">
        <v>0</v>
      </c>
      <c r="P6308">
        <v>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0.74014323442900265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0.74014323442900265</v>
      </c>
    </row>
    <row r="6309" spans="1:31" x14ac:dyDescent="0.25">
      <c r="A6309">
        <v>2394315</v>
      </c>
      <c r="B6309">
        <v>1</v>
      </c>
      <c r="C6309" t="s">
        <v>81</v>
      </c>
      <c r="D6309" t="s">
        <v>122</v>
      </c>
      <c r="E6309" t="s">
        <v>279</v>
      </c>
      <c r="F6309" t="s">
        <v>18076</v>
      </c>
      <c r="G6309" t="s">
        <v>162</v>
      </c>
      <c r="H6309" t="s">
        <v>143</v>
      </c>
      <c r="I6309" t="s">
        <v>136</v>
      </c>
      <c r="J6309" t="s">
        <v>137</v>
      </c>
      <c r="K6309" t="s">
        <v>163</v>
      </c>
      <c r="L6309" t="s">
        <v>18077</v>
      </c>
      <c r="M6309" t="s">
        <v>18078</v>
      </c>
      <c r="N6309">
        <v>0.31305555499999999</v>
      </c>
      <c r="O6309">
        <v>2</v>
      </c>
      <c r="P6309">
        <v>101</v>
      </c>
      <c r="Q6309">
        <v>16</v>
      </c>
      <c r="R6309">
        <v>6</v>
      </c>
      <c r="S6309">
        <v>8</v>
      </c>
      <c r="T6309">
        <v>7</v>
      </c>
      <c r="U6309">
        <v>0</v>
      </c>
      <c r="V6309">
        <v>0</v>
      </c>
      <c r="W6309">
        <v>0.17651756938520832</v>
      </c>
      <c r="X6309">
        <v>4.262466194077092</v>
      </c>
      <c r="Y6309">
        <v>8.3315763290421323</v>
      </c>
      <c r="Z6309">
        <v>0.63814544450527499</v>
      </c>
      <c r="AA6309">
        <v>9.1916021961300611</v>
      </c>
      <c r="AB6309">
        <v>6.1455058754133332E-2</v>
      </c>
      <c r="AC6309">
        <v>0</v>
      </c>
      <c r="AD6309">
        <v>0</v>
      </c>
      <c r="AE6309">
        <v>22.661762791893903</v>
      </c>
    </row>
    <row r="6310" spans="1:31" x14ac:dyDescent="0.25">
      <c r="A6310">
        <v>2394318</v>
      </c>
      <c r="B6310">
        <v>1</v>
      </c>
      <c r="C6310" t="s">
        <v>80</v>
      </c>
      <c r="D6310" t="s">
        <v>84</v>
      </c>
      <c r="E6310" t="s">
        <v>132</v>
      </c>
      <c r="F6310" t="s">
        <v>18079</v>
      </c>
      <c r="G6310" t="s">
        <v>392</v>
      </c>
      <c r="H6310" t="s">
        <v>135</v>
      </c>
      <c r="I6310" t="s">
        <v>136</v>
      </c>
      <c r="J6310" t="s">
        <v>3</v>
      </c>
      <c r="K6310" t="s">
        <v>163</v>
      </c>
      <c r="L6310" t="s">
        <v>18080</v>
      </c>
      <c r="M6310" t="s">
        <v>18081</v>
      </c>
      <c r="N6310">
        <v>3.8083333330000002</v>
      </c>
      <c r="O6310">
        <v>0</v>
      </c>
      <c r="P6310">
        <v>540</v>
      </c>
      <c r="Q6310">
        <v>0</v>
      </c>
      <c r="R6310">
        <v>0</v>
      </c>
      <c r="S6310">
        <v>0</v>
      </c>
      <c r="T6310">
        <v>22</v>
      </c>
      <c r="U6310">
        <v>0</v>
      </c>
      <c r="V6310">
        <v>0</v>
      </c>
      <c r="W6310">
        <v>0</v>
      </c>
      <c r="X6310">
        <v>398.91890276482195</v>
      </c>
      <c r="Y6310">
        <v>0</v>
      </c>
      <c r="Z6310">
        <v>0</v>
      </c>
      <c r="AA6310">
        <v>0</v>
      </c>
      <c r="AB6310">
        <v>51.777466188994552</v>
      </c>
      <c r="AC6310">
        <v>0</v>
      </c>
      <c r="AD6310">
        <v>0</v>
      </c>
      <c r="AE6310">
        <v>450.69636895381649</v>
      </c>
    </row>
    <row r="6311" spans="1:31" x14ac:dyDescent="0.25">
      <c r="A6311">
        <v>2394319</v>
      </c>
      <c r="B6311">
        <v>1</v>
      </c>
      <c r="C6311" t="s">
        <v>80</v>
      </c>
      <c r="D6311" t="s">
        <v>85</v>
      </c>
      <c r="E6311" t="s">
        <v>157</v>
      </c>
      <c r="F6311" t="s">
        <v>18082</v>
      </c>
      <c r="G6311" t="s">
        <v>254</v>
      </c>
      <c r="H6311" t="s">
        <v>135</v>
      </c>
      <c r="I6311" t="s">
        <v>136</v>
      </c>
      <c r="J6311" t="s">
        <v>137</v>
      </c>
      <c r="K6311" t="s">
        <v>163</v>
      </c>
      <c r="L6311" t="s">
        <v>18083</v>
      </c>
      <c r="M6311" t="s">
        <v>18084</v>
      </c>
      <c r="N6311">
        <v>1.239166666</v>
      </c>
      <c r="O6311">
        <v>0</v>
      </c>
      <c r="P6311">
        <v>135</v>
      </c>
      <c r="Q6311">
        <v>0</v>
      </c>
      <c r="R6311">
        <v>0</v>
      </c>
      <c r="S6311">
        <v>0</v>
      </c>
      <c r="T6311">
        <v>6</v>
      </c>
      <c r="U6311">
        <v>0</v>
      </c>
      <c r="V6311">
        <v>0</v>
      </c>
      <c r="W6311">
        <v>0</v>
      </c>
      <c r="X6311">
        <v>35.009535716177638</v>
      </c>
      <c r="Y6311">
        <v>0</v>
      </c>
      <c r="Z6311">
        <v>0</v>
      </c>
      <c r="AA6311">
        <v>0</v>
      </c>
      <c r="AB6311">
        <v>9.4292520831335906</v>
      </c>
      <c r="AC6311">
        <v>0</v>
      </c>
      <c r="AD6311">
        <v>0</v>
      </c>
      <c r="AE6311">
        <v>44.438787799311228</v>
      </c>
    </row>
    <row r="6312" spans="1:31" x14ac:dyDescent="0.25">
      <c r="A6312">
        <v>2394321</v>
      </c>
      <c r="B6312">
        <v>1</v>
      </c>
      <c r="C6312" t="s">
        <v>80</v>
      </c>
      <c r="D6312" t="s">
        <v>95</v>
      </c>
      <c r="E6312" t="s">
        <v>157</v>
      </c>
      <c r="F6312" t="s">
        <v>18085</v>
      </c>
      <c r="G6312" t="s">
        <v>272</v>
      </c>
      <c r="H6312" t="s">
        <v>135</v>
      </c>
      <c r="I6312" t="s">
        <v>136</v>
      </c>
      <c r="J6312" t="s">
        <v>137</v>
      </c>
      <c r="K6312" t="s">
        <v>163</v>
      </c>
      <c r="L6312" t="s">
        <v>18086</v>
      </c>
      <c r="M6312" t="s">
        <v>18087</v>
      </c>
      <c r="N6312">
        <v>1.7452777770000001</v>
      </c>
      <c r="O6312">
        <v>0</v>
      </c>
      <c r="P6312">
        <v>8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3.4319125450572905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3.4319125450572905</v>
      </c>
    </row>
    <row r="6313" spans="1:31" x14ac:dyDescent="0.25">
      <c r="A6313">
        <v>2394326</v>
      </c>
      <c r="B6313">
        <v>1</v>
      </c>
      <c r="C6313" t="s">
        <v>80</v>
      </c>
      <c r="D6313" t="s">
        <v>102</v>
      </c>
      <c r="E6313" t="s">
        <v>153</v>
      </c>
      <c r="F6313" t="s">
        <v>8862</v>
      </c>
      <c r="G6313" t="s">
        <v>162</v>
      </c>
      <c r="H6313" t="s">
        <v>143</v>
      </c>
      <c r="I6313" t="s">
        <v>136</v>
      </c>
      <c r="J6313" t="s">
        <v>137</v>
      </c>
      <c r="K6313" t="s">
        <v>163</v>
      </c>
      <c r="L6313" t="s">
        <v>18088</v>
      </c>
      <c r="M6313" t="s">
        <v>18089</v>
      </c>
      <c r="N6313">
        <v>0.55333333299999998</v>
      </c>
      <c r="O6313">
        <v>0</v>
      </c>
      <c r="P6313">
        <v>2483</v>
      </c>
      <c r="Q6313">
        <v>53</v>
      </c>
      <c r="R6313">
        <v>149</v>
      </c>
      <c r="S6313">
        <v>21</v>
      </c>
      <c r="T6313">
        <v>260</v>
      </c>
      <c r="U6313">
        <v>2</v>
      </c>
      <c r="V6313">
        <v>0</v>
      </c>
      <c r="W6313">
        <v>0</v>
      </c>
      <c r="X6313">
        <v>203.54991713537234</v>
      </c>
      <c r="Y6313">
        <v>72.292195396251401</v>
      </c>
      <c r="Z6313">
        <v>31.020809409419897</v>
      </c>
      <c r="AA6313">
        <v>91.511427581682852</v>
      </c>
      <c r="AB6313">
        <v>108.04281454734435</v>
      </c>
      <c r="AC6313">
        <v>43.327769275212759</v>
      </c>
      <c r="AD6313">
        <v>0</v>
      </c>
      <c r="AE6313">
        <v>549.74493334528358</v>
      </c>
    </row>
    <row r="6314" spans="1:31" x14ac:dyDescent="0.25">
      <c r="A6314">
        <v>2394328</v>
      </c>
      <c r="B6314">
        <v>1</v>
      </c>
      <c r="C6314" t="s">
        <v>80</v>
      </c>
      <c r="D6314" t="s">
        <v>99</v>
      </c>
      <c r="E6314" t="s">
        <v>181</v>
      </c>
      <c r="F6314" t="s">
        <v>18090</v>
      </c>
      <c r="G6314" t="s">
        <v>224</v>
      </c>
      <c r="H6314" t="s">
        <v>135</v>
      </c>
      <c r="I6314" t="s">
        <v>136</v>
      </c>
      <c r="J6314" t="s">
        <v>137</v>
      </c>
      <c r="K6314" t="s">
        <v>163</v>
      </c>
      <c r="L6314" t="s">
        <v>18091</v>
      </c>
      <c r="M6314" t="s">
        <v>18092</v>
      </c>
      <c r="N6314">
        <v>1.9983333329999999</v>
      </c>
      <c r="O6314">
        <v>0</v>
      </c>
      <c r="P6314">
        <v>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0.38807114072289439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0.38807114072289439</v>
      </c>
    </row>
    <row r="6315" spans="1:31" x14ac:dyDescent="0.25">
      <c r="A6315">
        <v>2394329</v>
      </c>
      <c r="B6315">
        <v>1</v>
      </c>
      <c r="C6315" t="s">
        <v>81</v>
      </c>
      <c r="D6315" t="s">
        <v>122</v>
      </c>
      <c r="E6315" t="s">
        <v>141</v>
      </c>
      <c r="F6315" t="s">
        <v>6533</v>
      </c>
      <c r="G6315" t="s">
        <v>162</v>
      </c>
      <c r="H6315" t="s">
        <v>143</v>
      </c>
      <c r="I6315" t="s">
        <v>136</v>
      </c>
      <c r="J6315" t="s">
        <v>137</v>
      </c>
      <c r="K6315" t="s">
        <v>163</v>
      </c>
      <c r="L6315" t="s">
        <v>18093</v>
      </c>
      <c r="M6315" t="s">
        <v>18094</v>
      </c>
      <c r="N6315">
        <v>0.46333333300000001</v>
      </c>
      <c r="O6315">
        <v>0</v>
      </c>
      <c r="P6315">
        <v>1044</v>
      </c>
      <c r="Q6315">
        <v>6</v>
      </c>
      <c r="R6315">
        <v>24</v>
      </c>
      <c r="S6315">
        <v>1</v>
      </c>
      <c r="T6315">
        <v>149</v>
      </c>
      <c r="U6315">
        <v>1</v>
      </c>
      <c r="V6315">
        <v>0</v>
      </c>
      <c r="W6315">
        <v>0</v>
      </c>
      <c r="X6315">
        <v>69.230065172419813</v>
      </c>
      <c r="Y6315">
        <v>0.89738189014722503</v>
      </c>
      <c r="Z6315">
        <v>7.8002512184281176</v>
      </c>
      <c r="AA6315">
        <v>0.68423890694811118</v>
      </c>
      <c r="AB6315">
        <v>50.694199865591784</v>
      </c>
      <c r="AC6315">
        <v>1.85342796782541</v>
      </c>
      <c r="AD6315">
        <v>0</v>
      </c>
      <c r="AE6315">
        <v>131.15956502136046</v>
      </c>
    </row>
    <row r="6316" spans="1:31" x14ac:dyDescent="0.25">
      <c r="A6316">
        <v>2394330</v>
      </c>
      <c r="B6316">
        <v>1</v>
      </c>
      <c r="C6316" t="s">
        <v>80</v>
      </c>
      <c r="D6316" t="s">
        <v>92</v>
      </c>
      <c r="E6316" t="s">
        <v>181</v>
      </c>
      <c r="F6316" t="s">
        <v>18095</v>
      </c>
      <c r="G6316" t="s">
        <v>183</v>
      </c>
      <c r="H6316" t="s">
        <v>135</v>
      </c>
      <c r="I6316" t="s">
        <v>136</v>
      </c>
      <c r="J6316" t="s">
        <v>137</v>
      </c>
      <c r="K6316" t="s">
        <v>163</v>
      </c>
      <c r="L6316" t="s">
        <v>18096</v>
      </c>
      <c r="M6316" t="s">
        <v>18097</v>
      </c>
      <c r="N6316">
        <v>3.3277777770000001</v>
      </c>
      <c r="O6316">
        <v>0</v>
      </c>
      <c r="P6316">
        <v>6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2.3766764944997858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2.3766764944997858</v>
      </c>
    </row>
    <row r="6317" spans="1:31" x14ac:dyDescent="0.25">
      <c r="A6317">
        <v>2394332</v>
      </c>
      <c r="B6317">
        <v>1</v>
      </c>
      <c r="C6317" t="s">
        <v>80</v>
      </c>
      <c r="D6317" t="s">
        <v>88</v>
      </c>
      <c r="E6317" t="s">
        <v>141</v>
      </c>
      <c r="F6317" t="s">
        <v>18098</v>
      </c>
      <c r="G6317" t="s">
        <v>162</v>
      </c>
      <c r="H6317" t="s">
        <v>143</v>
      </c>
      <c r="I6317" t="s">
        <v>136</v>
      </c>
      <c r="J6317" t="s">
        <v>137</v>
      </c>
      <c r="K6317" t="s">
        <v>163</v>
      </c>
      <c r="L6317" t="s">
        <v>18099</v>
      </c>
      <c r="M6317" t="s">
        <v>18100</v>
      </c>
      <c r="N6317">
        <v>0.38416666599999999</v>
      </c>
      <c r="O6317">
        <v>0</v>
      </c>
      <c r="P6317">
        <v>409</v>
      </c>
      <c r="Q6317">
        <v>0</v>
      </c>
      <c r="R6317">
        <v>0</v>
      </c>
      <c r="S6317">
        <v>0</v>
      </c>
      <c r="T6317">
        <v>15</v>
      </c>
      <c r="U6317">
        <v>0</v>
      </c>
      <c r="V6317">
        <v>0</v>
      </c>
      <c r="W6317">
        <v>0</v>
      </c>
      <c r="X6317">
        <v>31.865528389352114</v>
      </c>
      <c r="Y6317">
        <v>0</v>
      </c>
      <c r="Z6317">
        <v>0</v>
      </c>
      <c r="AA6317">
        <v>0</v>
      </c>
      <c r="AB6317">
        <v>4.6688488695754975</v>
      </c>
      <c r="AC6317">
        <v>0</v>
      </c>
      <c r="AD6317">
        <v>0</v>
      </c>
      <c r="AE6317">
        <v>36.534377258927613</v>
      </c>
    </row>
    <row r="6318" spans="1:31" x14ac:dyDescent="0.25">
      <c r="A6318">
        <v>2394337</v>
      </c>
      <c r="B6318">
        <v>1</v>
      </c>
      <c r="C6318" t="s">
        <v>80</v>
      </c>
      <c r="D6318" t="s">
        <v>108</v>
      </c>
      <c r="E6318" t="s">
        <v>279</v>
      </c>
      <c r="F6318" t="s">
        <v>18101</v>
      </c>
      <c r="G6318" t="s">
        <v>134</v>
      </c>
      <c r="H6318" t="s">
        <v>143</v>
      </c>
      <c r="I6318" t="s">
        <v>136</v>
      </c>
      <c r="J6318" t="s">
        <v>137</v>
      </c>
      <c r="K6318" t="s">
        <v>138</v>
      </c>
      <c r="L6318" t="s">
        <v>18102</v>
      </c>
      <c r="M6318" t="s">
        <v>18103</v>
      </c>
      <c r="N6318">
        <v>1.709166666</v>
      </c>
      <c r="O6318">
        <v>0</v>
      </c>
      <c r="P6318">
        <v>257</v>
      </c>
      <c r="Q6318">
        <v>0</v>
      </c>
      <c r="R6318">
        <v>81</v>
      </c>
      <c r="S6318">
        <v>2</v>
      </c>
      <c r="T6318">
        <v>43</v>
      </c>
      <c r="U6318">
        <v>0</v>
      </c>
      <c r="V6318">
        <v>0</v>
      </c>
      <c r="W6318">
        <v>0</v>
      </c>
      <c r="X6318">
        <v>70.794242452673899</v>
      </c>
      <c r="Y6318">
        <v>0</v>
      </c>
      <c r="Z6318">
        <v>79.965429924174472</v>
      </c>
      <c r="AA6318">
        <v>5.1364738187489438</v>
      </c>
      <c r="AB6318">
        <v>70.629784283609609</v>
      </c>
      <c r="AC6318">
        <v>0</v>
      </c>
      <c r="AD6318">
        <v>0</v>
      </c>
      <c r="AE6318">
        <v>226.52593047920692</v>
      </c>
    </row>
    <row r="6319" spans="1:31" x14ac:dyDescent="0.25">
      <c r="A6319">
        <v>2394338</v>
      </c>
      <c r="B6319">
        <v>1</v>
      </c>
      <c r="C6319" t="s">
        <v>81</v>
      </c>
      <c r="D6319" t="s">
        <v>127</v>
      </c>
      <c r="E6319" t="s">
        <v>141</v>
      </c>
      <c r="F6319" t="s">
        <v>17170</v>
      </c>
      <c r="G6319" t="s">
        <v>206</v>
      </c>
      <c r="H6319" t="s">
        <v>143</v>
      </c>
      <c r="I6319" t="s">
        <v>136</v>
      </c>
      <c r="J6319" t="s">
        <v>137</v>
      </c>
      <c r="K6319" t="s">
        <v>163</v>
      </c>
      <c r="L6319" t="s">
        <v>18104</v>
      </c>
      <c r="M6319" t="s">
        <v>18105</v>
      </c>
      <c r="N6319">
        <v>1.8252777769999999</v>
      </c>
      <c r="O6319">
        <v>0</v>
      </c>
      <c r="P6319">
        <v>657</v>
      </c>
      <c r="Q6319">
        <v>22</v>
      </c>
      <c r="R6319">
        <v>18</v>
      </c>
      <c r="S6319">
        <v>1</v>
      </c>
      <c r="T6319">
        <v>71</v>
      </c>
      <c r="U6319">
        <v>0</v>
      </c>
      <c r="V6319">
        <v>0</v>
      </c>
      <c r="W6319">
        <v>0</v>
      </c>
      <c r="X6319">
        <v>163.74443579074909</v>
      </c>
      <c r="Y6319">
        <v>51.165110375712018</v>
      </c>
      <c r="Z6319">
        <v>19.102694135543143</v>
      </c>
      <c r="AA6319">
        <v>0.76797127375378349</v>
      </c>
      <c r="AB6319">
        <v>69.506599937611185</v>
      </c>
      <c r="AC6319">
        <v>0</v>
      </c>
      <c r="AD6319">
        <v>0</v>
      </c>
      <c r="AE6319">
        <v>304.28681151336923</v>
      </c>
    </row>
    <row r="6320" spans="1:31" x14ac:dyDescent="0.25">
      <c r="A6320">
        <v>2394339</v>
      </c>
      <c r="B6320">
        <v>1</v>
      </c>
      <c r="C6320" t="s">
        <v>80</v>
      </c>
      <c r="D6320" t="s">
        <v>101</v>
      </c>
      <c r="E6320" t="s">
        <v>157</v>
      </c>
      <c r="F6320" t="s">
        <v>18106</v>
      </c>
      <c r="G6320" t="s">
        <v>134</v>
      </c>
      <c r="H6320" t="s">
        <v>135</v>
      </c>
      <c r="I6320" t="s">
        <v>136</v>
      </c>
      <c r="J6320" t="s">
        <v>137</v>
      </c>
      <c r="K6320" t="s">
        <v>138</v>
      </c>
      <c r="L6320" t="s">
        <v>18107</v>
      </c>
      <c r="M6320" t="s">
        <v>18108</v>
      </c>
      <c r="N6320">
        <v>4.38</v>
      </c>
      <c r="O6320">
        <v>0</v>
      </c>
      <c r="P6320">
        <v>164</v>
      </c>
      <c r="Q6320">
        <v>0</v>
      </c>
      <c r="R6320">
        <v>0</v>
      </c>
      <c r="S6320">
        <v>0</v>
      </c>
      <c r="T6320">
        <v>2</v>
      </c>
      <c r="U6320">
        <v>0</v>
      </c>
      <c r="V6320">
        <v>0</v>
      </c>
      <c r="W6320">
        <v>0</v>
      </c>
      <c r="X6320">
        <v>106.37915375476089</v>
      </c>
      <c r="Y6320">
        <v>0</v>
      </c>
      <c r="Z6320">
        <v>0</v>
      </c>
      <c r="AA6320">
        <v>0</v>
      </c>
      <c r="AB6320">
        <v>39.142208002894719</v>
      </c>
      <c r="AC6320">
        <v>0</v>
      </c>
      <c r="AD6320">
        <v>0</v>
      </c>
      <c r="AE6320">
        <v>145.5213617576556</v>
      </c>
    </row>
    <row r="6321" spans="1:31" x14ac:dyDescent="0.25">
      <c r="A6321">
        <v>2394340</v>
      </c>
      <c r="B6321">
        <v>1</v>
      </c>
      <c r="C6321" t="s">
        <v>80</v>
      </c>
      <c r="D6321" t="s">
        <v>85</v>
      </c>
      <c r="E6321" t="s">
        <v>141</v>
      </c>
      <c r="F6321" t="s">
        <v>18109</v>
      </c>
      <c r="G6321" t="s">
        <v>134</v>
      </c>
      <c r="H6321" t="s">
        <v>143</v>
      </c>
      <c r="I6321" t="s">
        <v>136</v>
      </c>
      <c r="J6321" t="s">
        <v>137</v>
      </c>
      <c r="K6321" t="s">
        <v>138</v>
      </c>
      <c r="L6321" t="s">
        <v>18110</v>
      </c>
      <c r="M6321" t="s">
        <v>18111</v>
      </c>
      <c r="N6321">
        <v>4.6627777769999996</v>
      </c>
      <c r="O6321">
        <v>0</v>
      </c>
      <c r="P6321">
        <v>3643</v>
      </c>
      <c r="Q6321">
        <v>0</v>
      </c>
      <c r="R6321">
        <v>0</v>
      </c>
      <c r="S6321">
        <v>1</v>
      </c>
      <c r="T6321">
        <v>278</v>
      </c>
      <c r="U6321">
        <v>0</v>
      </c>
      <c r="V6321">
        <v>1</v>
      </c>
      <c r="W6321">
        <v>0</v>
      </c>
      <c r="X6321">
        <v>3598.5406729125366</v>
      </c>
      <c r="Y6321">
        <v>0</v>
      </c>
      <c r="Z6321">
        <v>0</v>
      </c>
      <c r="AA6321">
        <v>97.879662814182595</v>
      </c>
      <c r="AB6321">
        <v>1701.3030700292254</v>
      </c>
      <c r="AC6321">
        <v>0</v>
      </c>
      <c r="AD6321">
        <v>44.837284510890385</v>
      </c>
      <c r="AE6321">
        <v>5442.5606902668351</v>
      </c>
    </row>
    <row r="6322" spans="1:31" x14ac:dyDescent="0.25">
      <c r="A6322">
        <v>2394342</v>
      </c>
      <c r="B6322">
        <v>1</v>
      </c>
      <c r="C6322" t="s">
        <v>80</v>
      </c>
      <c r="D6322" t="s">
        <v>87</v>
      </c>
      <c r="E6322" t="s">
        <v>132</v>
      </c>
      <c r="F6322" t="s">
        <v>18112</v>
      </c>
      <c r="G6322" t="s">
        <v>134</v>
      </c>
      <c r="H6322" t="s">
        <v>135</v>
      </c>
      <c r="I6322" t="s">
        <v>136</v>
      </c>
      <c r="J6322" t="s">
        <v>137</v>
      </c>
      <c r="K6322" t="s">
        <v>138</v>
      </c>
      <c r="L6322" t="s">
        <v>18113</v>
      </c>
      <c r="M6322" t="s">
        <v>18114</v>
      </c>
      <c r="N6322">
        <v>2.525555555</v>
      </c>
      <c r="O6322">
        <v>0</v>
      </c>
      <c r="P6322">
        <v>364</v>
      </c>
      <c r="Q6322">
        <v>0</v>
      </c>
      <c r="R6322">
        <v>0</v>
      </c>
      <c r="S6322">
        <v>0</v>
      </c>
      <c r="T6322">
        <v>20</v>
      </c>
      <c r="U6322">
        <v>0</v>
      </c>
      <c r="V6322">
        <v>0</v>
      </c>
      <c r="W6322">
        <v>0</v>
      </c>
      <c r="X6322">
        <v>229.14017758634677</v>
      </c>
      <c r="Y6322">
        <v>0</v>
      </c>
      <c r="Z6322">
        <v>0</v>
      </c>
      <c r="AA6322">
        <v>0</v>
      </c>
      <c r="AB6322">
        <v>150.13830511684088</v>
      </c>
      <c r="AC6322">
        <v>0</v>
      </c>
      <c r="AD6322">
        <v>0</v>
      </c>
      <c r="AE6322">
        <v>379.27848270318765</v>
      </c>
    </row>
    <row r="6323" spans="1:31" x14ac:dyDescent="0.25">
      <c r="A6323">
        <v>2394343</v>
      </c>
      <c r="B6323">
        <v>1</v>
      </c>
      <c r="C6323" t="s">
        <v>80</v>
      </c>
      <c r="D6323" t="s">
        <v>84</v>
      </c>
      <c r="E6323" t="s">
        <v>132</v>
      </c>
      <c r="F6323" t="s">
        <v>18115</v>
      </c>
      <c r="G6323" t="s">
        <v>147</v>
      </c>
      <c r="H6323" t="s">
        <v>135</v>
      </c>
      <c r="I6323" t="s">
        <v>136</v>
      </c>
      <c r="J6323" t="s">
        <v>137</v>
      </c>
      <c r="K6323" t="s">
        <v>138</v>
      </c>
      <c r="L6323" t="s">
        <v>18116</v>
      </c>
      <c r="M6323" t="s">
        <v>18117</v>
      </c>
      <c r="N6323">
        <v>3.0777777770000001</v>
      </c>
      <c r="O6323">
        <v>0</v>
      </c>
      <c r="P6323">
        <v>537</v>
      </c>
      <c r="Q6323">
        <v>0</v>
      </c>
      <c r="R6323">
        <v>0</v>
      </c>
      <c r="S6323">
        <v>0</v>
      </c>
      <c r="T6323">
        <v>32</v>
      </c>
      <c r="U6323">
        <v>0</v>
      </c>
      <c r="V6323">
        <v>0</v>
      </c>
      <c r="W6323">
        <v>0</v>
      </c>
      <c r="X6323">
        <v>321.91491046530342</v>
      </c>
      <c r="Y6323">
        <v>0</v>
      </c>
      <c r="Z6323">
        <v>0</v>
      </c>
      <c r="AA6323">
        <v>0</v>
      </c>
      <c r="AB6323">
        <v>115.28226413711685</v>
      </c>
      <c r="AC6323">
        <v>0</v>
      </c>
      <c r="AD6323">
        <v>0</v>
      </c>
      <c r="AE6323">
        <v>437.19717460242026</v>
      </c>
    </row>
    <row r="6324" spans="1:31" x14ac:dyDescent="0.25">
      <c r="A6324">
        <v>2394349</v>
      </c>
      <c r="B6324">
        <v>1</v>
      </c>
      <c r="C6324" t="s">
        <v>80</v>
      </c>
      <c r="D6324" t="s">
        <v>94</v>
      </c>
      <c r="E6324" t="s">
        <v>153</v>
      </c>
      <c r="F6324" t="s">
        <v>9376</v>
      </c>
      <c r="G6324" t="s">
        <v>162</v>
      </c>
      <c r="H6324" t="s">
        <v>143</v>
      </c>
      <c r="I6324" t="s">
        <v>136</v>
      </c>
      <c r="J6324" t="s">
        <v>137</v>
      </c>
      <c r="K6324" t="s">
        <v>163</v>
      </c>
      <c r="L6324" t="s">
        <v>18118</v>
      </c>
      <c r="M6324" t="s">
        <v>18119</v>
      </c>
      <c r="N6324">
        <v>0.70833333300000001</v>
      </c>
      <c r="O6324">
        <v>0</v>
      </c>
      <c r="P6324">
        <v>0</v>
      </c>
      <c r="Q6324">
        <v>8</v>
      </c>
      <c r="R6324">
        <v>23</v>
      </c>
      <c r="S6324">
        <v>6</v>
      </c>
      <c r="T6324">
        <v>1</v>
      </c>
      <c r="U6324">
        <v>1</v>
      </c>
      <c r="V6324">
        <v>0</v>
      </c>
      <c r="W6324">
        <v>0</v>
      </c>
      <c r="X6324">
        <v>0</v>
      </c>
      <c r="Y6324">
        <v>12.168601165622006</v>
      </c>
      <c r="Z6324">
        <v>11.139157097298968</v>
      </c>
      <c r="AA6324">
        <v>10.36996280760134</v>
      </c>
      <c r="AB6324">
        <v>0</v>
      </c>
      <c r="AC6324">
        <v>95.856767870238002</v>
      </c>
      <c r="AD6324">
        <v>0</v>
      </c>
      <c r="AE6324">
        <v>129.5344889407603</v>
      </c>
    </row>
    <row r="6325" spans="1:31" x14ac:dyDescent="0.25">
      <c r="A6325">
        <v>2394353</v>
      </c>
      <c r="B6325">
        <v>1</v>
      </c>
      <c r="C6325" t="s">
        <v>80</v>
      </c>
      <c r="D6325" t="s">
        <v>87</v>
      </c>
      <c r="E6325" t="s">
        <v>132</v>
      </c>
      <c r="F6325" t="s">
        <v>18120</v>
      </c>
      <c r="G6325" t="s">
        <v>134</v>
      </c>
      <c r="H6325" t="s">
        <v>135</v>
      </c>
      <c r="I6325" t="s">
        <v>136</v>
      </c>
      <c r="J6325" t="s">
        <v>137</v>
      </c>
      <c r="K6325" t="s">
        <v>138</v>
      </c>
      <c r="L6325" t="s">
        <v>18121</v>
      </c>
      <c r="M6325" t="s">
        <v>18122</v>
      </c>
      <c r="N6325">
        <v>2.4172222219999999</v>
      </c>
      <c r="O6325">
        <v>0</v>
      </c>
      <c r="P6325">
        <v>354</v>
      </c>
      <c r="Q6325">
        <v>0</v>
      </c>
      <c r="R6325">
        <v>0</v>
      </c>
      <c r="S6325">
        <v>0</v>
      </c>
      <c r="T6325">
        <v>20</v>
      </c>
      <c r="U6325">
        <v>0</v>
      </c>
      <c r="V6325">
        <v>0</v>
      </c>
      <c r="W6325">
        <v>0</v>
      </c>
      <c r="X6325">
        <v>197.42090261494755</v>
      </c>
      <c r="Y6325">
        <v>0</v>
      </c>
      <c r="Z6325">
        <v>0</v>
      </c>
      <c r="AA6325">
        <v>0</v>
      </c>
      <c r="AB6325">
        <v>123.98103765520445</v>
      </c>
      <c r="AC6325">
        <v>0</v>
      </c>
      <c r="AD6325">
        <v>0</v>
      </c>
      <c r="AE6325">
        <v>321.40194027015201</v>
      </c>
    </row>
    <row r="6326" spans="1:31" x14ac:dyDescent="0.25">
      <c r="A6326">
        <v>2394357</v>
      </c>
      <c r="B6326">
        <v>1</v>
      </c>
      <c r="C6326" t="s">
        <v>80</v>
      </c>
      <c r="D6326" t="s">
        <v>94</v>
      </c>
      <c r="E6326" t="s">
        <v>141</v>
      </c>
      <c r="F6326" t="s">
        <v>18123</v>
      </c>
      <c r="G6326" t="s">
        <v>134</v>
      </c>
      <c r="H6326" t="s">
        <v>143</v>
      </c>
      <c r="I6326" t="s">
        <v>136</v>
      </c>
      <c r="J6326" t="s">
        <v>137</v>
      </c>
      <c r="K6326" t="s">
        <v>138</v>
      </c>
      <c r="L6326" t="s">
        <v>18124</v>
      </c>
      <c r="M6326" t="s">
        <v>18125</v>
      </c>
      <c r="N6326">
        <v>3.8627777769999998</v>
      </c>
      <c r="O6326">
        <v>0</v>
      </c>
      <c r="P6326">
        <v>44</v>
      </c>
      <c r="Q6326">
        <v>0</v>
      </c>
      <c r="R6326">
        <v>6</v>
      </c>
      <c r="S6326">
        <v>0</v>
      </c>
      <c r="T6326">
        <v>15</v>
      </c>
      <c r="U6326">
        <v>0</v>
      </c>
      <c r="V6326">
        <v>0</v>
      </c>
      <c r="W6326">
        <v>0</v>
      </c>
      <c r="X6326">
        <v>28.788496394441601</v>
      </c>
      <c r="Y6326">
        <v>0</v>
      </c>
      <c r="Z6326">
        <v>0</v>
      </c>
      <c r="AA6326">
        <v>0</v>
      </c>
      <c r="AB6326">
        <v>19.496723240362115</v>
      </c>
      <c r="AC6326">
        <v>0</v>
      </c>
      <c r="AD6326">
        <v>0</v>
      </c>
      <c r="AE6326">
        <v>48.285219634803717</v>
      </c>
    </row>
    <row r="6327" spans="1:31" x14ac:dyDescent="0.25">
      <c r="A6327">
        <v>2394359</v>
      </c>
      <c r="B6327">
        <v>1</v>
      </c>
      <c r="C6327" t="s">
        <v>80</v>
      </c>
      <c r="D6327" t="s">
        <v>82</v>
      </c>
      <c r="E6327" t="s">
        <v>181</v>
      </c>
      <c r="F6327" t="s">
        <v>18126</v>
      </c>
      <c r="G6327" t="s">
        <v>183</v>
      </c>
      <c r="H6327" t="s">
        <v>135</v>
      </c>
      <c r="I6327" t="s">
        <v>136</v>
      </c>
      <c r="J6327" t="s">
        <v>137</v>
      </c>
      <c r="K6327" t="s">
        <v>163</v>
      </c>
      <c r="L6327" t="s">
        <v>18127</v>
      </c>
      <c r="M6327" t="s">
        <v>18128</v>
      </c>
      <c r="N6327">
        <v>1.0647222220000001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0.12774084769957972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0.12774084769957972</v>
      </c>
    </row>
    <row r="6328" spans="1:31" x14ac:dyDescent="0.25">
      <c r="A6328">
        <v>2394363</v>
      </c>
      <c r="B6328">
        <v>1</v>
      </c>
      <c r="C6328" t="s">
        <v>80</v>
      </c>
      <c r="D6328" t="s">
        <v>87</v>
      </c>
      <c r="E6328" t="s">
        <v>132</v>
      </c>
      <c r="F6328" t="s">
        <v>18129</v>
      </c>
      <c r="G6328" t="s">
        <v>134</v>
      </c>
      <c r="H6328" t="s">
        <v>135</v>
      </c>
      <c r="I6328" t="s">
        <v>136</v>
      </c>
      <c r="J6328" t="s">
        <v>137</v>
      </c>
      <c r="K6328" t="s">
        <v>138</v>
      </c>
      <c r="L6328" t="s">
        <v>18130</v>
      </c>
      <c r="M6328" t="s">
        <v>18131</v>
      </c>
      <c r="N6328">
        <v>2.4097222220000001</v>
      </c>
      <c r="O6328">
        <v>0</v>
      </c>
      <c r="P6328">
        <v>119</v>
      </c>
      <c r="Q6328">
        <v>0</v>
      </c>
      <c r="R6328">
        <v>0</v>
      </c>
      <c r="S6328">
        <v>0</v>
      </c>
      <c r="T6328">
        <v>6</v>
      </c>
      <c r="U6328">
        <v>0</v>
      </c>
      <c r="V6328">
        <v>0</v>
      </c>
      <c r="W6328">
        <v>0</v>
      </c>
      <c r="X6328">
        <v>77.934874540077828</v>
      </c>
      <c r="Y6328">
        <v>0</v>
      </c>
      <c r="Z6328">
        <v>0</v>
      </c>
      <c r="AA6328">
        <v>0</v>
      </c>
      <c r="AB6328">
        <v>24.422764260033855</v>
      </c>
      <c r="AC6328">
        <v>0</v>
      </c>
      <c r="AD6328">
        <v>0</v>
      </c>
      <c r="AE6328">
        <v>102.35763880011169</v>
      </c>
    </row>
    <row r="6329" spans="1:31" x14ac:dyDescent="0.25">
      <c r="A6329">
        <v>2394365</v>
      </c>
      <c r="B6329">
        <v>1</v>
      </c>
      <c r="C6329" t="s">
        <v>80</v>
      </c>
      <c r="D6329" t="s">
        <v>83</v>
      </c>
      <c r="E6329" t="s">
        <v>141</v>
      </c>
      <c r="F6329" t="s">
        <v>18132</v>
      </c>
      <c r="G6329" t="s">
        <v>162</v>
      </c>
      <c r="H6329" t="s">
        <v>143</v>
      </c>
      <c r="I6329" t="s">
        <v>136</v>
      </c>
      <c r="J6329" t="s">
        <v>137</v>
      </c>
      <c r="K6329" t="s">
        <v>163</v>
      </c>
      <c r="L6329" t="s">
        <v>18133</v>
      </c>
      <c r="M6329" t="s">
        <v>18134</v>
      </c>
      <c r="N6329">
        <v>0.21694444399999999</v>
      </c>
      <c r="O6329">
        <v>0</v>
      </c>
      <c r="P6329">
        <v>58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3.5560624054018257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3.5560624054018257</v>
      </c>
    </row>
    <row r="6330" spans="1:31" x14ac:dyDescent="0.25">
      <c r="A6330">
        <v>2394366</v>
      </c>
      <c r="B6330">
        <v>1</v>
      </c>
      <c r="C6330" t="s">
        <v>80</v>
      </c>
      <c r="D6330" t="s">
        <v>101</v>
      </c>
      <c r="E6330" t="s">
        <v>141</v>
      </c>
      <c r="F6330" t="s">
        <v>18135</v>
      </c>
      <c r="G6330" t="s">
        <v>206</v>
      </c>
      <c r="H6330" t="s">
        <v>143</v>
      </c>
      <c r="I6330" t="s">
        <v>136</v>
      </c>
      <c r="J6330" t="s">
        <v>137</v>
      </c>
      <c r="K6330" t="s">
        <v>163</v>
      </c>
      <c r="L6330" t="s">
        <v>18136</v>
      </c>
      <c r="M6330" t="s">
        <v>18137</v>
      </c>
      <c r="N6330">
        <v>2.1002777770000001</v>
      </c>
      <c r="O6330">
        <v>0</v>
      </c>
      <c r="P6330">
        <v>0</v>
      </c>
      <c r="Q6330">
        <v>1</v>
      </c>
      <c r="R6330">
        <v>0</v>
      </c>
      <c r="S6330">
        <v>2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33.912878732043886</v>
      </c>
      <c r="Z6330">
        <v>0</v>
      </c>
      <c r="AA6330">
        <v>102.69425895921987</v>
      </c>
      <c r="AB6330">
        <v>0</v>
      </c>
      <c r="AC6330">
        <v>0</v>
      </c>
      <c r="AD6330">
        <v>0</v>
      </c>
      <c r="AE6330">
        <v>136.60713769126374</v>
      </c>
    </row>
    <row r="6331" spans="1:31" x14ac:dyDescent="0.25">
      <c r="A6331">
        <v>2394371</v>
      </c>
      <c r="B6331">
        <v>1</v>
      </c>
      <c r="C6331" t="s">
        <v>81</v>
      </c>
      <c r="D6331" t="s">
        <v>127</v>
      </c>
      <c r="E6331" t="s">
        <v>141</v>
      </c>
      <c r="F6331" t="s">
        <v>8598</v>
      </c>
      <c r="G6331" t="s">
        <v>206</v>
      </c>
      <c r="H6331" t="s">
        <v>143</v>
      </c>
      <c r="I6331" t="s">
        <v>136</v>
      </c>
      <c r="J6331" t="s">
        <v>137</v>
      </c>
      <c r="K6331" t="s">
        <v>163</v>
      </c>
      <c r="L6331" t="s">
        <v>18138</v>
      </c>
      <c r="M6331" t="s">
        <v>18139</v>
      </c>
      <c r="N6331">
        <v>9.0413888880000002</v>
      </c>
      <c r="O6331">
        <v>2</v>
      </c>
      <c r="P6331">
        <v>3</v>
      </c>
      <c r="Q6331">
        <v>63</v>
      </c>
      <c r="R6331">
        <v>41</v>
      </c>
      <c r="S6331">
        <v>7</v>
      </c>
      <c r="T6331">
        <v>3</v>
      </c>
      <c r="U6331">
        <v>0</v>
      </c>
      <c r="V6331">
        <v>0</v>
      </c>
      <c r="W6331">
        <v>11.959694808533506</v>
      </c>
      <c r="X6331">
        <v>4.1151406128700287</v>
      </c>
      <c r="Y6331">
        <v>435.11289637518797</v>
      </c>
      <c r="Z6331">
        <v>100.76015218929089</v>
      </c>
      <c r="AA6331">
        <v>74.470622148439091</v>
      </c>
      <c r="AB6331">
        <v>12.939264365728416</v>
      </c>
      <c r="AC6331">
        <v>0</v>
      </c>
      <c r="AD6331">
        <v>0</v>
      </c>
      <c r="AE6331">
        <v>639.35777050004992</v>
      </c>
    </row>
    <row r="6332" spans="1:31" x14ac:dyDescent="0.25">
      <c r="A6332">
        <v>2394376</v>
      </c>
      <c r="B6332">
        <v>1</v>
      </c>
      <c r="C6332" t="s">
        <v>81</v>
      </c>
      <c r="D6332" t="s">
        <v>120</v>
      </c>
      <c r="E6332" t="s">
        <v>157</v>
      </c>
      <c r="F6332" t="s">
        <v>18140</v>
      </c>
      <c r="G6332" t="s">
        <v>235</v>
      </c>
      <c r="H6332" t="s">
        <v>135</v>
      </c>
      <c r="I6332" t="s">
        <v>136</v>
      </c>
      <c r="J6332" t="s">
        <v>3</v>
      </c>
      <c r="K6332" t="s">
        <v>163</v>
      </c>
      <c r="L6332" t="s">
        <v>18141</v>
      </c>
      <c r="M6332" t="s">
        <v>18142</v>
      </c>
      <c r="N6332">
        <v>0.811111111</v>
      </c>
      <c r="O6332">
        <v>0</v>
      </c>
      <c r="P6332">
        <v>2</v>
      </c>
      <c r="Q6332">
        <v>0</v>
      </c>
      <c r="R6332">
        <v>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0.18188058266287002</v>
      </c>
      <c r="Y6332">
        <v>0</v>
      </c>
      <c r="Z6332">
        <v>2.9554188447708003</v>
      </c>
      <c r="AA6332">
        <v>0</v>
      </c>
      <c r="AB6332">
        <v>0</v>
      </c>
      <c r="AC6332">
        <v>0</v>
      </c>
      <c r="AD6332">
        <v>0</v>
      </c>
      <c r="AE6332">
        <v>3.1372994274336703</v>
      </c>
    </row>
    <row r="6333" spans="1:31" x14ac:dyDescent="0.25">
      <c r="A6333">
        <v>2394386</v>
      </c>
      <c r="B6333">
        <v>1</v>
      </c>
      <c r="C6333" t="s">
        <v>80</v>
      </c>
      <c r="D6333" t="s">
        <v>87</v>
      </c>
      <c r="E6333" t="s">
        <v>132</v>
      </c>
      <c r="F6333" t="s">
        <v>18143</v>
      </c>
      <c r="G6333" t="s">
        <v>134</v>
      </c>
      <c r="H6333" t="s">
        <v>135</v>
      </c>
      <c r="I6333" t="s">
        <v>136</v>
      </c>
      <c r="J6333" t="s">
        <v>137</v>
      </c>
      <c r="K6333" t="s">
        <v>138</v>
      </c>
      <c r="L6333" t="s">
        <v>18144</v>
      </c>
      <c r="M6333" t="s">
        <v>18145</v>
      </c>
      <c r="N6333">
        <v>3.8433333329999999</v>
      </c>
      <c r="O6333">
        <v>0</v>
      </c>
      <c r="P6333">
        <v>253</v>
      </c>
      <c r="Q6333">
        <v>0</v>
      </c>
      <c r="R6333">
        <v>0</v>
      </c>
      <c r="S6333">
        <v>0</v>
      </c>
      <c r="T6333">
        <v>10</v>
      </c>
      <c r="U6333">
        <v>0</v>
      </c>
      <c r="V6333">
        <v>0</v>
      </c>
      <c r="W6333">
        <v>0</v>
      </c>
      <c r="X6333">
        <v>235.87431932839854</v>
      </c>
      <c r="Y6333">
        <v>0</v>
      </c>
      <c r="Z6333">
        <v>0</v>
      </c>
      <c r="AA6333">
        <v>0</v>
      </c>
      <c r="AB6333">
        <v>28.326612612690639</v>
      </c>
      <c r="AC6333">
        <v>0</v>
      </c>
      <c r="AD6333">
        <v>0</v>
      </c>
      <c r="AE6333">
        <v>264.20093194108915</v>
      </c>
    </row>
    <row r="6334" spans="1:31" x14ac:dyDescent="0.25">
      <c r="A6334">
        <v>2394388</v>
      </c>
      <c r="B6334">
        <v>1</v>
      </c>
      <c r="C6334" t="s">
        <v>80</v>
      </c>
      <c r="D6334" t="s">
        <v>97</v>
      </c>
      <c r="E6334" t="s">
        <v>153</v>
      </c>
      <c r="F6334" t="s">
        <v>18146</v>
      </c>
      <c r="G6334" t="s">
        <v>162</v>
      </c>
      <c r="H6334" t="s">
        <v>143</v>
      </c>
      <c r="I6334" t="s">
        <v>136</v>
      </c>
      <c r="J6334" t="s">
        <v>137</v>
      </c>
      <c r="K6334" t="s">
        <v>163</v>
      </c>
      <c r="L6334" t="s">
        <v>18147</v>
      </c>
      <c r="M6334" t="s">
        <v>18148</v>
      </c>
      <c r="N6334">
        <v>0.454444444</v>
      </c>
      <c r="O6334">
        <v>0</v>
      </c>
      <c r="P6334">
        <v>124</v>
      </c>
      <c r="Q6334">
        <v>0</v>
      </c>
      <c r="R6334">
        <v>255</v>
      </c>
      <c r="S6334">
        <v>2</v>
      </c>
      <c r="T6334">
        <v>71</v>
      </c>
      <c r="U6334">
        <v>0</v>
      </c>
      <c r="V6334">
        <v>0</v>
      </c>
      <c r="W6334">
        <v>0</v>
      </c>
      <c r="X6334">
        <v>31.071202959909066</v>
      </c>
      <c r="Y6334">
        <v>0</v>
      </c>
      <c r="Z6334">
        <v>37.389165484307391</v>
      </c>
      <c r="AA6334">
        <v>1.3686710022847222</v>
      </c>
      <c r="AB6334">
        <v>27.328691841514804</v>
      </c>
      <c r="AC6334">
        <v>0</v>
      </c>
      <c r="AD6334">
        <v>0</v>
      </c>
      <c r="AE6334">
        <v>97.157731288015981</v>
      </c>
    </row>
    <row r="6335" spans="1:31" x14ac:dyDescent="0.25">
      <c r="A6335">
        <v>2394392</v>
      </c>
      <c r="B6335">
        <v>1</v>
      </c>
      <c r="C6335" t="s">
        <v>80</v>
      </c>
      <c r="D6335" t="s">
        <v>96</v>
      </c>
      <c r="E6335" t="s">
        <v>279</v>
      </c>
      <c r="F6335" t="s">
        <v>18149</v>
      </c>
      <c r="G6335" t="s">
        <v>162</v>
      </c>
      <c r="H6335" t="s">
        <v>143</v>
      </c>
      <c r="I6335" t="s">
        <v>136</v>
      </c>
      <c r="J6335" t="s">
        <v>137</v>
      </c>
      <c r="K6335" t="s">
        <v>163</v>
      </c>
      <c r="L6335" t="s">
        <v>18150</v>
      </c>
      <c r="M6335" t="s">
        <v>18151</v>
      </c>
      <c r="N6335">
        <v>0.95805555499999995</v>
      </c>
      <c r="O6335">
        <v>0</v>
      </c>
      <c r="P6335">
        <v>0</v>
      </c>
      <c r="Q6335">
        <v>0</v>
      </c>
      <c r="R6335">
        <v>0</v>
      </c>
      <c r="S6335">
        <v>1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445.43856562682311</v>
      </c>
      <c r="AB6335">
        <v>0</v>
      </c>
      <c r="AC6335">
        <v>0</v>
      </c>
      <c r="AD6335">
        <v>0</v>
      </c>
      <c r="AE6335">
        <v>445.43856562682311</v>
      </c>
    </row>
    <row r="6336" spans="1:31" x14ac:dyDescent="0.25">
      <c r="A6336">
        <v>2394395</v>
      </c>
      <c r="B6336">
        <v>1</v>
      </c>
      <c r="C6336" t="s">
        <v>80</v>
      </c>
      <c r="D6336" t="s">
        <v>96</v>
      </c>
      <c r="E6336" t="s">
        <v>141</v>
      </c>
      <c r="F6336" t="s">
        <v>18152</v>
      </c>
      <c r="G6336" t="s">
        <v>1161</v>
      </c>
      <c r="H6336" t="s">
        <v>143</v>
      </c>
      <c r="I6336" t="s">
        <v>136</v>
      </c>
      <c r="J6336" t="s">
        <v>137</v>
      </c>
      <c r="K6336" t="s">
        <v>163</v>
      </c>
      <c r="L6336" t="s">
        <v>18153</v>
      </c>
      <c r="M6336" t="s">
        <v>18154</v>
      </c>
      <c r="N6336">
        <v>1.7597222219999999</v>
      </c>
      <c r="O6336">
        <v>0</v>
      </c>
      <c r="P6336">
        <v>62</v>
      </c>
      <c r="Q6336">
        <v>0</v>
      </c>
      <c r="R6336">
        <v>0</v>
      </c>
      <c r="S6336">
        <v>0</v>
      </c>
      <c r="T6336">
        <v>3</v>
      </c>
      <c r="U6336">
        <v>0</v>
      </c>
      <c r="V6336">
        <v>0</v>
      </c>
      <c r="W6336">
        <v>0</v>
      </c>
      <c r="X6336">
        <v>49.666462689736221</v>
      </c>
      <c r="Y6336">
        <v>0</v>
      </c>
      <c r="Z6336">
        <v>0</v>
      </c>
      <c r="AA6336">
        <v>0</v>
      </c>
      <c r="AB6336">
        <v>9.6197395765705735</v>
      </c>
      <c r="AC6336">
        <v>0</v>
      </c>
      <c r="AD6336">
        <v>0</v>
      </c>
      <c r="AE6336">
        <v>59.286202266306795</v>
      </c>
    </row>
    <row r="6337" spans="1:31" x14ac:dyDescent="0.25">
      <c r="A6337">
        <v>2394404</v>
      </c>
      <c r="B6337">
        <v>1</v>
      </c>
      <c r="C6337" t="s">
        <v>80</v>
      </c>
      <c r="D6337" t="s">
        <v>103</v>
      </c>
      <c r="E6337" t="s">
        <v>157</v>
      </c>
      <c r="F6337" t="s">
        <v>18155</v>
      </c>
      <c r="G6337" t="s">
        <v>272</v>
      </c>
      <c r="H6337" t="s">
        <v>135</v>
      </c>
      <c r="I6337" t="s">
        <v>136</v>
      </c>
      <c r="J6337" t="s">
        <v>137</v>
      </c>
      <c r="K6337" t="s">
        <v>163</v>
      </c>
      <c r="L6337" t="s">
        <v>18156</v>
      </c>
      <c r="M6337" t="s">
        <v>18157</v>
      </c>
      <c r="N6337">
        <v>1.5049999999999999</v>
      </c>
      <c r="O6337">
        <v>0</v>
      </c>
      <c r="P6337">
        <v>55</v>
      </c>
      <c r="Q6337">
        <v>0</v>
      </c>
      <c r="R6337">
        <v>1</v>
      </c>
      <c r="S6337">
        <v>0</v>
      </c>
      <c r="T6337">
        <v>11</v>
      </c>
      <c r="U6337">
        <v>0</v>
      </c>
      <c r="V6337">
        <v>0</v>
      </c>
      <c r="W6337">
        <v>0</v>
      </c>
      <c r="X6337">
        <v>16.485037731383109</v>
      </c>
      <c r="Y6337">
        <v>0</v>
      </c>
      <c r="Z6337">
        <v>3.727650471927E-2</v>
      </c>
      <c r="AA6337">
        <v>0</v>
      </c>
      <c r="AB6337">
        <v>9.6954973417289523</v>
      </c>
      <c r="AC6337">
        <v>0</v>
      </c>
      <c r="AD6337">
        <v>0</v>
      </c>
      <c r="AE6337">
        <v>26.217811577831331</v>
      </c>
    </row>
    <row r="6338" spans="1:31" x14ac:dyDescent="0.25">
      <c r="A6338">
        <v>2394415</v>
      </c>
      <c r="B6338">
        <v>1</v>
      </c>
      <c r="C6338" t="s">
        <v>80</v>
      </c>
      <c r="D6338" t="s">
        <v>93</v>
      </c>
      <c r="E6338" t="s">
        <v>132</v>
      </c>
      <c r="F6338" t="s">
        <v>18158</v>
      </c>
      <c r="G6338" t="s">
        <v>527</v>
      </c>
      <c r="H6338" t="s">
        <v>135</v>
      </c>
      <c r="I6338" t="s">
        <v>136</v>
      </c>
      <c r="J6338" t="s">
        <v>137</v>
      </c>
      <c r="K6338" t="s">
        <v>163</v>
      </c>
      <c r="L6338" t="s">
        <v>18159</v>
      </c>
      <c r="M6338" t="s">
        <v>18160</v>
      </c>
      <c r="N6338">
        <v>1.4841666659999999</v>
      </c>
      <c r="O6338">
        <v>0</v>
      </c>
      <c r="P6338">
        <v>0</v>
      </c>
      <c r="Q6338">
        <v>0</v>
      </c>
      <c r="R6338">
        <v>6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5.1637482206962151</v>
      </c>
      <c r="AA6338">
        <v>0</v>
      </c>
      <c r="AB6338">
        <v>0</v>
      </c>
      <c r="AC6338">
        <v>0</v>
      </c>
      <c r="AD6338">
        <v>0</v>
      </c>
      <c r="AE6338">
        <v>5.1637482206962151</v>
      </c>
    </row>
    <row r="6339" spans="1:31" x14ac:dyDescent="0.25">
      <c r="A6339">
        <v>2394417</v>
      </c>
      <c r="B6339">
        <v>1</v>
      </c>
      <c r="C6339" t="s">
        <v>80</v>
      </c>
      <c r="D6339" t="s">
        <v>93</v>
      </c>
      <c r="E6339" t="s">
        <v>153</v>
      </c>
      <c r="F6339" t="s">
        <v>4794</v>
      </c>
      <c r="G6339" t="s">
        <v>162</v>
      </c>
      <c r="H6339" t="s">
        <v>143</v>
      </c>
      <c r="I6339" t="s">
        <v>136</v>
      </c>
      <c r="J6339" t="s">
        <v>137</v>
      </c>
      <c r="K6339" t="s">
        <v>163</v>
      </c>
      <c r="L6339" t="s">
        <v>18161</v>
      </c>
      <c r="M6339" t="s">
        <v>18162</v>
      </c>
      <c r="N6339">
        <v>4.1502777770000003</v>
      </c>
      <c r="O6339">
        <v>1</v>
      </c>
      <c r="P6339">
        <v>328</v>
      </c>
      <c r="Q6339">
        <v>37</v>
      </c>
      <c r="R6339">
        <v>189</v>
      </c>
      <c r="S6339">
        <v>6</v>
      </c>
      <c r="T6339">
        <v>93</v>
      </c>
      <c r="U6339">
        <v>0</v>
      </c>
      <c r="V6339">
        <v>0</v>
      </c>
      <c r="W6339">
        <v>7.9228127621965472</v>
      </c>
      <c r="X6339">
        <v>296.79632294270925</v>
      </c>
      <c r="Y6339">
        <v>834.45563988152662</v>
      </c>
      <c r="Z6339">
        <v>1498.2626277400786</v>
      </c>
      <c r="AA6339">
        <v>55.183545827312706</v>
      </c>
      <c r="AB6339">
        <v>728.74240142404994</v>
      </c>
      <c r="AC6339">
        <v>0</v>
      </c>
      <c r="AD6339">
        <v>0</v>
      </c>
      <c r="AE6339">
        <v>3421.3633505778739</v>
      </c>
    </row>
    <row r="6340" spans="1:31" x14ac:dyDescent="0.25">
      <c r="A6340">
        <v>2394427</v>
      </c>
      <c r="B6340">
        <v>1</v>
      </c>
      <c r="C6340" t="s">
        <v>80</v>
      </c>
      <c r="D6340" t="s">
        <v>107</v>
      </c>
      <c r="E6340" t="s">
        <v>181</v>
      </c>
      <c r="F6340" t="s">
        <v>18163</v>
      </c>
      <c r="G6340" t="s">
        <v>231</v>
      </c>
      <c r="H6340" t="s">
        <v>135</v>
      </c>
      <c r="I6340" t="s">
        <v>136</v>
      </c>
      <c r="J6340" t="s">
        <v>137</v>
      </c>
      <c r="K6340" t="s">
        <v>163</v>
      </c>
      <c r="L6340" t="s">
        <v>18164</v>
      </c>
      <c r="M6340" t="s">
        <v>18165</v>
      </c>
      <c r="N6340">
        <v>5.4627777770000003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0.9569032528207867</v>
      </c>
      <c r="AC6340">
        <v>0</v>
      </c>
      <c r="AD6340">
        <v>0</v>
      </c>
      <c r="AE6340">
        <v>0.9569032528207867</v>
      </c>
    </row>
    <row r="6341" spans="1:31" x14ac:dyDescent="0.25">
      <c r="A6341">
        <v>2394428</v>
      </c>
      <c r="B6341">
        <v>1</v>
      </c>
      <c r="C6341" t="s">
        <v>80</v>
      </c>
      <c r="D6341" t="s">
        <v>82</v>
      </c>
      <c r="E6341" t="s">
        <v>157</v>
      </c>
      <c r="F6341" t="s">
        <v>10398</v>
      </c>
      <c r="G6341" t="s">
        <v>272</v>
      </c>
      <c r="H6341" t="s">
        <v>135</v>
      </c>
      <c r="I6341" t="s">
        <v>136</v>
      </c>
      <c r="J6341" t="s">
        <v>137</v>
      </c>
      <c r="K6341" t="s">
        <v>163</v>
      </c>
      <c r="L6341" t="s">
        <v>18166</v>
      </c>
      <c r="M6341" t="s">
        <v>18167</v>
      </c>
      <c r="N6341">
        <v>2.0163888879999998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3.2619775716595942</v>
      </c>
      <c r="AC6341">
        <v>0</v>
      </c>
      <c r="AD6341">
        <v>0</v>
      </c>
      <c r="AE6341">
        <v>3.2619775716595942</v>
      </c>
    </row>
    <row r="6342" spans="1:31" x14ac:dyDescent="0.25">
      <c r="A6342">
        <v>2394429</v>
      </c>
      <c r="B6342">
        <v>1</v>
      </c>
      <c r="C6342" t="s">
        <v>80</v>
      </c>
      <c r="D6342" t="s">
        <v>110</v>
      </c>
      <c r="E6342" t="s">
        <v>176</v>
      </c>
      <c r="F6342" t="s">
        <v>18168</v>
      </c>
      <c r="G6342" t="s">
        <v>178</v>
      </c>
      <c r="H6342" t="s">
        <v>135</v>
      </c>
      <c r="I6342" t="s">
        <v>136</v>
      </c>
      <c r="J6342" t="s">
        <v>137</v>
      </c>
      <c r="K6342" t="s">
        <v>163</v>
      </c>
      <c r="L6342" t="s">
        <v>18169</v>
      </c>
      <c r="M6342" t="s">
        <v>18170</v>
      </c>
      <c r="N6342">
        <v>2.7280555550000001</v>
      </c>
      <c r="O6342">
        <v>0</v>
      </c>
      <c r="P6342">
        <v>111</v>
      </c>
      <c r="Q6342">
        <v>0</v>
      </c>
      <c r="R6342">
        <v>0</v>
      </c>
      <c r="S6342">
        <v>0</v>
      </c>
      <c r="T6342">
        <v>18</v>
      </c>
      <c r="U6342">
        <v>0</v>
      </c>
      <c r="V6342">
        <v>0</v>
      </c>
      <c r="W6342">
        <v>0</v>
      </c>
      <c r="X6342">
        <v>54.062447452998363</v>
      </c>
      <c r="Y6342">
        <v>0</v>
      </c>
      <c r="Z6342">
        <v>0</v>
      </c>
      <c r="AA6342">
        <v>0</v>
      </c>
      <c r="AB6342">
        <v>23.253872468130556</v>
      </c>
      <c r="AC6342">
        <v>0</v>
      </c>
      <c r="AD6342">
        <v>0</v>
      </c>
      <c r="AE6342">
        <v>77.316319921128922</v>
      </c>
    </row>
    <row r="6343" spans="1:31" x14ac:dyDescent="0.25">
      <c r="A6343">
        <v>2394430</v>
      </c>
      <c r="B6343">
        <v>1</v>
      </c>
      <c r="C6343" t="s">
        <v>81</v>
      </c>
      <c r="D6343" t="s">
        <v>113</v>
      </c>
      <c r="E6343" t="s">
        <v>176</v>
      </c>
      <c r="F6343" t="s">
        <v>17806</v>
      </c>
      <c r="G6343" t="s">
        <v>261</v>
      </c>
      <c r="H6343" t="s">
        <v>135</v>
      </c>
      <c r="I6343" t="s">
        <v>136</v>
      </c>
      <c r="J6343" t="s">
        <v>137</v>
      </c>
      <c r="K6343" t="s">
        <v>163</v>
      </c>
      <c r="L6343" t="s">
        <v>18171</v>
      </c>
      <c r="M6343" t="s">
        <v>18172</v>
      </c>
      <c r="N6343">
        <v>1.9724999999999999</v>
      </c>
      <c r="O6343">
        <v>0</v>
      </c>
      <c r="P6343">
        <v>25</v>
      </c>
      <c r="Q6343">
        <v>0</v>
      </c>
      <c r="R6343">
        <v>0</v>
      </c>
      <c r="S6343">
        <v>0</v>
      </c>
      <c r="T6343">
        <v>16</v>
      </c>
      <c r="U6343">
        <v>0</v>
      </c>
      <c r="V6343">
        <v>0</v>
      </c>
      <c r="W6343">
        <v>0</v>
      </c>
      <c r="X6343">
        <v>9.0807693765078561</v>
      </c>
      <c r="Y6343">
        <v>0</v>
      </c>
      <c r="Z6343">
        <v>0</v>
      </c>
      <c r="AA6343">
        <v>0</v>
      </c>
      <c r="AB6343">
        <v>54.876289285335488</v>
      </c>
      <c r="AC6343">
        <v>0</v>
      </c>
      <c r="AD6343">
        <v>0</v>
      </c>
      <c r="AE6343">
        <v>63.957058661843348</v>
      </c>
    </row>
    <row r="6344" spans="1:31" x14ac:dyDescent="0.25">
      <c r="A6344">
        <v>2394432</v>
      </c>
      <c r="B6344">
        <v>1</v>
      </c>
      <c r="C6344" t="s">
        <v>80</v>
      </c>
      <c r="D6344" t="s">
        <v>97</v>
      </c>
      <c r="E6344" t="s">
        <v>181</v>
      </c>
      <c r="F6344" t="s">
        <v>18173</v>
      </c>
      <c r="G6344" t="s">
        <v>183</v>
      </c>
      <c r="H6344" t="s">
        <v>135</v>
      </c>
      <c r="I6344" t="s">
        <v>136</v>
      </c>
      <c r="J6344" t="s">
        <v>137</v>
      </c>
      <c r="K6344" t="s">
        <v>163</v>
      </c>
      <c r="L6344" t="s">
        <v>18174</v>
      </c>
      <c r="M6344" t="s">
        <v>18175</v>
      </c>
      <c r="N6344">
        <v>2.8972222219999999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0.56387593440751382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0.56387593440751382</v>
      </c>
    </row>
    <row r="6345" spans="1:31" x14ac:dyDescent="0.25">
      <c r="A6345">
        <v>2394433</v>
      </c>
      <c r="B6345">
        <v>1</v>
      </c>
      <c r="C6345" t="s">
        <v>81</v>
      </c>
      <c r="D6345" t="s">
        <v>123</v>
      </c>
      <c r="E6345" t="s">
        <v>157</v>
      </c>
      <c r="F6345" t="s">
        <v>17494</v>
      </c>
      <c r="G6345" t="s">
        <v>272</v>
      </c>
      <c r="H6345" t="s">
        <v>135</v>
      </c>
      <c r="I6345" t="s">
        <v>136</v>
      </c>
      <c r="J6345" t="s">
        <v>137</v>
      </c>
      <c r="K6345" t="s">
        <v>163</v>
      </c>
      <c r="L6345" t="s">
        <v>18176</v>
      </c>
      <c r="M6345" t="s">
        <v>18177</v>
      </c>
      <c r="N6345">
        <v>4.0536111110000004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0.79663108187473053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0.79663108187473053</v>
      </c>
    </row>
    <row r="6346" spans="1:31" x14ac:dyDescent="0.25">
      <c r="A6346">
        <v>2394436</v>
      </c>
      <c r="B6346">
        <v>1</v>
      </c>
      <c r="C6346" t="s">
        <v>80</v>
      </c>
      <c r="D6346" t="s">
        <v>96</v>
      </c>
      <c r="E6346" t="s">
        <v>181</v>
      </c>
      <c r="F6346" t="s">
        <v>2348</v>
      </c>
      <c r="G6346" t="s">
        <v>231</v>
      </c>
      <c r="H6346" t="s">
        <v>135</v>
      </c>
      <c r="I6346" t="s">
        <v>136</v>
      </c>
      <c r="J6346" t="s">
        <v>137</v>
      </c>
      <c r="K6346" t="s">
        <v>163</v>
      </c>
      <c r="L6346" t="s">
        <v>18178</v>
      </c>
      <c r="M6346" t="s">
        <v>18179</v>
      </c>
      <c r="N6346">
        <v>3.0236111110000001</v>
      </c>
      <c r="O6346">
        <v>0</v>
      </c>
      <c r="P6346">
        <v>2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</row>
    <row r="6347" spans="1:31" x14ac:dyDescent="0.25">
      <c r="A6347">
        <v>2394437</v>
      </c>
      <c r="B6347">
        <v>1</v>
      </c>
      <c r="C6347" t="s">
        <v>80</v>
      </c>
      <c r="D6347" t="s">
        <v>98</v>
      </c>
      <c r="E6347" t="s">
        <v>153</v>
      </c>
      <c r="F6347" t="s">
        <v>1045</v>
      </c>
      <c r="G6347" t="s">
        <v>162</v>
      </c>
      <c r="H6347" t="s">
        <v>143</v>
      </c>
      <c r="I6347" t="s">
        <v>136</v>
      </c>
      <c r="J6347" t="s">
        <v>137</v>
      </c>
      <c r="K6347" t="s">
        <v>163</v>
      </c>
      <c r="L6347" t="s">
        <v>18180</v>
      </c>
      <c r="M6347" t="s">
        <v>18181</v>
      </c>
      <c r="N6347">
        <v>7.7222221999999993E-2</v>
      </c>
      <c r="O6347">
        <v>0</v>
      </c>
      <c r="P6347">
        <v>0</v>
      </c>
      <c r="Q6347">
        <v>9</v>
      </c>
      <c r="R6347">
        <v>95</v>
      </c>
      <c r="S6347">
        <v>4</v>
      </c>
      <c r="T6347">
        <v>27</v>
      </c>
      <c r="U6347">
        <v>1</v>
      </c>
      <c r="V6347">
        <v>0</v>
      </c>
      <c r="W6347">
        <v>0</v>
      </c>
      <c r="X6347">
        <v>0</v>
      </c>
      <c r="Y6347">
        <v>7.7710737023103702</v>
      </c>
      <c r="Z6347">
        <v>9.2299992548264775</v>
      </c>
      <c r="AA6347">
        <v>0.41312000056995557</v>
      </c>
      <c r="AB6347">
        <v>2.4909782595980543</v>
      </c>
      <c r="AC6347">
        <v>4.9694453192117063</v>
      </c>
      <c r="AD6347">
        <v>0</v>
      </c>
      <c r="AE6347">
        <v>24.874616536516562</v>
      </c>
    </row>
    <row r="6348" spans="1:31" x14ac:dyDescent="0.25">
      <c r="A6348">
        <v>2394440</v>
      </c>
      <c r="B6348">
        <v>1</v>
      </c>
      <c r="C6348" t="s">
        <v>81</v>
      </c>
      <c r="D6348" t="s">
        <v>120</v>
      </c>
      <c r="E6348" t="s">
        <v>181</v>
      </c>
      <c r="F6348" t="s">
        <v>18182</v>
      </c>
      <c r="G6348" t="s">
        <v>224</v>
      </c>
      <c r="H6348" t="s">
        <v>135</v>
      </c>
      <c r="I6348" t="s">
        <v>136</v>
      </c>
      <c r="J6348" t="s">
        <v>137</v>
      </c>
      <c r="K6348" t="s">
        <v>163</v>
      </c>
      <c r="L6348" t="s">
        <v>18183</v>
      </c>
      <c r="M6348" t="s">
        <v>18184</v>
      </c>
      <c r="N6348">
        <v>0.79111111099999998</v>
      </c>
      <c r="O6348">
        <v>0</v>
      </c>
      <c r="P6348">
        <v>5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0.86372228510293558</v>
      </c>
      <c r="Y6348">
        <v>0</v>
      </c>
      <c r="Z6348">
        <v>0</v>
      </c>
      <c r="AA6348">
        <v>0</v>
      </c>
      <c r="AB6348">
        <v>4.0659146101874995E-2</v>
      </c>
      <c r="AC6348">
        <v>0</v>
      </c>
      <c r="AD6348">
        <v>0</v>
      </c>
      <c r="AE6348">
        <v>0.90438143120481063</v>
      </c>
    </row>
    <row r="6349" spans="1:31" x14ac:dyDescent="0.25">
      <c r="A6349">
        <v>2394442</v>
      </c>
      <c r="B6349">
        <v>1</v>
      </c>
      <c r="C6349" t="s">
        <v>80</v>
      </c>
      <c r="D6349" t="s">
        <v>108</v>
      </c>
      <c r="E6349" t="s">
        <v>279</v>
      </c>
      <c r="F6349" t="s">
        <v>18185</v>
      </c>
      <c r="G6349" t="s">
        <v>134</v>
      </c>
      <c r="H6349" t="s">
        <v>143</v>
      </c>
      <c r="I6349" t="s">
        <v>136</v>
      </c>
      <c r="J6349" t="s">
        <v>137</v>
      </c>
      <c r="K6349" t="s">
        <v>138</v>
      </c>
      <c r="L6349" t="s">
        <v>18186</v>
      </c>
      <c r="M6349" t="s">
        <v>18187</v>
      </c>
      <c r="N6349">
        <v>2.0236111110000001</v>
      </c>
      <c r="O6349">
        <v>0</v>
      </c>
      <c r="P6349">
        <v>551</v>
      </c>
      <c r="Q6349">
        <v>0</v>
      </c>
      <c r="R6349">
        <v>85</v>
      </c>
      <c r="S6349">
        <v>1</v>
      </c>
      <c r="T6349">
        <v>85</v>
      </c>
      <c r="U6349">
        <v>0</v>
      </c>
      <c r="V6349">
        <v>0</v>
      </c>
      <c r="W6349">
        <v>0</v>
      </c>
      <c r="X6349">
        <v>174.07407963168967</v>
      </c>
      <c r="Y6349">
        <v>0</v>
      </c>
      <c r="Z6349">
        <v>100.70968600210212</v>
      </c>
      <c r="AA6349">
        <v>2.9929273830693051</v>
      </c>
      <c r="AB6349">
        <v>112.34190056380749</v>
      </c>
      <c r="AC6349">
        <v>0</v>
      </c>
      <c r="AD6349">
        <v>0</v>
      </c>
      <c r="AE6349">
        <v>390.11859358066857</v>
      </c>
    </row>
    <row r="6350" spans="1:31" x14ac:dyDescent="0.25">
      <c r="A6350">
        <v>2394449</v>
      </c>
      <c r="B6350">
        <v>1</v>
      </c>
      <c r="C6350" t="s">
        <v>81</v>
      </c>
      <c r="D6350" t="s">
        <v>122</v>
      </c>
      <c r="E6350" t="s">
        <v>141</v>
      </c>
      <c r="F6350" t="s">
        <v>6191</v>
      </c>
      <c r="G6350" t="s">
        <v>206</v>
      </c>
      <c r="H6350" t="s">
        <v>143</v>
      </c>
      <c r="I6350" t="s">
        <v>136</v>
      </c>
      <c r="J6350" t="s">
        <v>137</v>
      </c>
      <c r="K6350" t="s">
        <v>163</v>
      </c>
      <c r="L6350" t="s">
        <v>18188</v>
      </c>
      <c r="M6350" t="s">
        <v>18189</v>
      </c>
      <c r="N6350">
        <v>1.6502777769999999</v>
      </c>
      <c r="O6350">
        <v>1</v>
      </c>
      <c r="P6350">
        <v>293</v>
      </c>
      <c r="Q6350">
        <v>0</v>
      </c>
      <c r="R6350">
        <v>1</v>
      </c>
      <c r="S6350">
        <v>1</v>
      </c>
      <c r="T6350">
        <v>16</v>
      </c>
      <c r="U6350">
        <v>0</v>
      </c>
      <c r="V6350">
        <v>0</v>
      </c>
      <c r="W6350">
        <v>0.32959220592940552</v>
      </c>
      <c r="X6350">
        <v>62.518826399106182</v>
      </c>
      <c r="Y6350">
        <v>0</v>
      </c>
      <c r="Z6350">
        <v>6.2490234818400013E-3</v>
      </c>
      <c r="AA6350">
        <v>2.4519948148737445</v>
      </c>
      <c r="AB6350">
        <v>14.853133406497081</v>
      </c>
      <c r="AC6350">
        <v>0</v>
      </c>
      <c r="AD6350">
        <v>0</v>
      </c>
      <c r="AE6350">
        <v>80.159795849888255</v>
      </c>
    </row>
    <row r="6351" spans="1:31" x14ac:dyDescent="0.25">
      <c r="A6351">
        <v>2394452</v>
      </c>
      <c r="B6351">
        <v>1</v>
      </c>
      <c r="C6351" t="s">
        <v>80</v>
      </c>
      <c r="D6351" t="s">
        <v>96</v>
      </c>
      <c r="E6351" t="s">
        <v>141</v>
      </c>
      <c r="F6351" t="s">
        <v>10164</v>
      </c>
      <c r="G6351" t="s">
        <v>254</v>
      </c>
      <c r="H6351" t="s">
        <v>143</v>
      </c>
      <c r="I6351" t="s">
        <v>136</v>
      </c>
      <c r="J6351" t="s">
        <v>137</v>
      </c>
      <c r="K6351" t="s">
        <v>163</v>
      </c>
      <c r="L6351" t="s">
        <v>18190</v>
      </c>
      <c r="M6351" t="s">
        <v>18191</v>
      </c>
      <c r="N6351">
        <v>0.59916666600000001</v>
      </c>
      <c r="O6351">
        <v>1</v>
      </c>
      <c r="P6351">
        <v>16</v>
      </c>
      <c r="Q6351">
        <v>1</v>
      </c>
      <c r="R6351">
        <v>0</v>
      </c>
      <c r="S6351">
        <v>2</v>
      </c>
      <c r="T6351">
        <v>11</v>
      </c>
      <c r="U6351">
        <v>0</v>
      </c>
      <c r="V6351">
        <v>0</v>
      </c>
      <c r="W6351">
        <v>6.9514151800596382</v>
      </c>
      <c r="X6351">
        <v>5.0677570969273482</v>
      </c>
      <c r="Y6351">
        <v>0.36231469248295672</v>
      </c>
      <c r="Z6351">
        <v>0</v>
      </c>
      <c r="AA6351">
        <v>13.288428524898237</v>
      </c>
      <c r="AB6351">
        <v>18.976779204114148</v>
      </c>
      <c r="AC6351">
        <v>0</v>
      </c>
      <c r="AD6351">
        <v>0</v>
      </c>
      <c r="AE6351">
        <v>44.646694698482321</v>
      </c>
    </row>
    <row r="6352" spans="1:31" x14ac:dyDescent="0.25">
      <c r="A6352">
        <v>2394457</v>
      </c>
      <c r="B6352">
        <v>1</v>
      </c>
      <c r="C6352" t="s">
        <v>80</v>
      </c>
      <c r="D6352" t="s">
        <v>92</v>
      </c>
      <c r="E6352" t="s">
        <v>157</v>
      </c>
      <c r="F6352" t="s">
        <v>18192</v>
      </c>
      <c r="G6352" t="s">
        <v>297</v>
      </c>
      <c r="H6352" t="s">
        <v>135</v>
      </c>
      <c r="I6352" t="s">
        <v>136</v>
      </c>
      <c r="J6352" t="s">
        <v>137</v>
      </c>
      <c r="K6352" t="s">
        <v>163</v>
      </c>
      <c r="L6352" t="s">
        <v>18193</v>
      </c>
      <c r="M6352" t="s">
        <v>18194</v>
      </c>
      <c r="N6352">
        <v>2.3563888880000001</v>
      </c>
      <c r="O6352">
        <v>0</v>
      </c>
      <c r="P6352">
        <v>186</v>
      </c>
      <c r="Q6352">
        <v>0</v>
      </c>
      <c r="R6352">
        <v>4</v>
      </c>
      <c r="S6352">
        <v>0</v>
      </c>
      <c r="T6352">
        <v>8</v>
      </c>
      <c r="U6352">
        <v>0</v>
      </c>
      <c r="V6352">
        <v>0</v>
      </c>
      <c r="W6352">
        <v>0</v>
      </c>
      <c r="X6352">
        <v>106.55872917443301</v>
      </c>
      <c r="Y6352">
        <v>0</v>
      </c>
      <c r="Z6352">
        <v>2.847381639576156</v>
      </c>
      <c r="AA6352">
        <v>0</v>
      </c>
      <c r="AB6352">
        <v>51.784881429783681</v>
      </c>
      <c r="AC6352">
        <v>0</v>
      </c>
      <c r="AD6352">
        <v>0</v>
      </c>
      <c r="AE6352">
        <v>161.19099224379283</v>
      </c>
    </row>
    <row r="6353" spans="1:31" x14ac:dyDescent="0.25">
      <c r="A6353">
        <v>2394458</v>
      </c>
      <c r="B6353">
        <v>1</v>
      </c>
      <c r="C6353" t="s">
        <v>80</v>
      </c>
      <c r="D6353" t="s">
        <v>98</v>
      </c>
      <c r="E6353" t="s">
        <v>153</v>
      </c>
      <c r="F6353" t="s">
        <v>5093</v>
      </c>
      <c r="G6353" t="s">
        <v>134</v>
      </c>
      <c r="H6353" t="s">
        <v>143</v>
      </c>
      <c r="I6353" t="s">
        <v>136</v>
      </c>
      <c r="J6353" t="s">
        <v>137</v>
      </c>
      <c r="K6353" t="s">
        <v>138</v>
      </c>
      <c r="L6353" t="s">
        <v>18195</v>
      </c>
      <c r="M6353" t="s">
        <v>18196</v>
      </c>
      <c r="N6353">
        <v>0.64861111100000002</v>
      </c>
      <c r="O6353">
        <v>0</v>
      </c>
      <c r="P6353">
        <v>3066</v>
      </c>
      <c r="Q6353">
        <v>11</v>
      </c>
      <c r="R6353">
        <v>646</v>
      </c>
      <c r="S6353">
        <v>23</v>
      </c>
      <c r="T6353">
        <v>748</v>
      </c>
      <c r="U6353">
        <v>4</v>
      </c>
      <c r="V6353">
        <v>0</v>
      </c>
      <c r="W6353">
        <v>0</v>
      </c>
      <c r="X6353">
        <v>285.97187771973904</v>
      </c>
      <c r="Y6353">
        <v>15.075880228971345</v>
      </c>
      <c r="Z6353">
        <v>308.07332643249492</v>
      </c>
      <c r="AA6353">
        <v>181.71781333584326</v>
      </c>
      <c r="AB6353">
        <v>347.65043578881694</v>
      </c>
      <c r="AC6353">
        <v>62.338764114350212</v>
      </c>
      <c r="AD6353">
        <v>0</v>
      </c>
      <c r="AE6353">
        <v>1200.8280976202157</v>
      </c>
    </row>
    <row r="6354" spans="1:31" x14ac:dyDescent="0.25">
      <c r="A6354">
        <v>2394460</v>
      </c>
      <c r="B6354">
        <v>1</v>
      </c>
      <c r="C6354" t="s">
        <v>80</v>
      </c>
      <c r="D6354" t="s">
        <v>98</v>
      </c>
      <c r="E6354" t="s">
        <v>153</v>
      </c>
      <c r="F6354" t="s">
        <v>17905</v>
      </c>
      <c r="G6354" t="s">
        <v>134</v>
      </c>
      <c r="H6354" t="s">
        <v>143</v>
      </c>
      <c r="I6354" t="s">
        <v>136</v>
      </c>
      <c r="J6354" t="s">
        <v>137</v>
      </c>
      <c r="K6354" t="s">
        <v>138</v>
      </c>
      <c r="L6354" t="s">
        <v>18197</v>
      </c>
      <c r="M6354" t="s">
        <v>18198</v>
      </c>
      <c r="N6354">
        <v>0.58916666600000001</v>
      </c>
      <c r="O6354">
        <v>1</v>
      </c>
      <c r="P6354">
        <v>212</v>
      </c>
      <c r="Q6354">
        <v>7</v>
      </c>
      <c r="R6354">
        <v>1</v>
      </c>
      <c r="S6354">
        <v>4</v>
      </c>
      <c r="T6354">
        <v>23</v>
      </c>
      <c r="U6354">
        <v>1</v>
      </c>
      <c r="V6354">
        <v>0</v>
      </c>
      <c r="W6354">
        <v>0.11754438071015832</v>
      </c>
      <c r="X6354">
        <v>17.089789119625049</v>
      </c>
      <c r="Y6354">
        <v>17.3896065283278</v>
      </c>
      <c r="Z6354">
        <v>0</v>
      </c>
      <c r="AA6354">
        <v>26.201013007154476</v>
      </c>
      <c r="AB6354">
        <v>3.5146960860465248</v>
      </c>
      <c r="AC6354">
        <v>14.484603098326851</v>
      </c>
      <c r="AD6354">
        <v>0</v>
      </c>
      <c r="AE6354">
        <v>78.79725222019087</v>
      </c>
    </row>
    <row r="6355" spans="1:31" x14ac:dyDescent="0.25">
      <c r="A6355">
        <v>2394461</v>
      </c>
      <c r="B6355">
        <v>1</v>
      </c>
      <c r="C6355" t="s">
        <v>80</v>
      </c>
      <c r="D6355" t="s">
        <v>96</v>
      </c>
      <c r="E6355" t="s">
        <v>181</v>
      </c>
      <c r="F6355" t="s">
        <v>18199</v>
      </c>
      <c r="G6355" t="s">
        <v>231</v>
      </c>
      <c r="H6355" t="s">
        <v>135</v>
      </c>
      <c r="I6355" t="s">
        <v>136</v>
      </c>
      <c r="J6355" t="s">
        <v>137</v>
      </c>
      <c r="K6355" t="s">
        <v>163</v>
      </c>
      <c r="L6355" t="s">
        <v>18200</v>
      </c>
      <c r="M6355" t="s">
        <v>18201</v>
      </c>
      <c r="N6355">
        <v>2.718611111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0.32930829733557249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0.32930829733557249</v>
      </c>
    </row>
    <row r="6356" spans="1:31" x14ac:dyDescent="0.25">
      <c r="A6356">
        <v>2394472</v>
      </c>
      <c r="B6356">
        <v>1</v>
      </c>
      <c r="C6356" t="s">
        <v>80</v>
      </c>
      <c r="D6356" t="s">
        <v>83</v>
      </c>
      <c r="E6356" t="s">
        <v>141</v>
      </c>
      <c r="F6356" t="s">
        <v>18202</v>
      </c>
      <c r="G6356" t="s">
        <v>235</v>
      </c>
      <c r="H6356" t="s">
        <v>143</v>
      </c>
      <c r="I6356" t="s">
        <v>136</v>
      </c>
      <c r="J6356" t="s">
        <v>3</v>
      </c>
      <c r="K6356" t="s">
        <v>163</v>
      </c>
      <c r="L6356" t="s">
        <v>18203</v>
      </c>
      <c r="M6356" t="s">
        <v>18204</v>
      </c>
      <c r="N6356">
        <v>3.1636111109999998</v>
      </c>
      <c r="O6356">
        <v>0</v>
      </c>
      <c r="P6356">
        <v>862</v>
      </c>
      <c r="Q6356">
        <v>2</v>
      </c>
      <c r="R6356">
        <v>0</v>
      </c>
      <c r="S6356">
        <v>9</v>
      </c>
      <c r="T6356">
        <v>238</v>
      </c>
      <c r="U6356">
        <v>18</v>
      </c>
      <c r="V6356">
        <v>10</v>
      </c>
      <c r="W6356">
        <v>0</v>
      </c>
      <c r="X6356">
        <v>650.31748629397396</v>
      </c>
      <c r="Y6356">
        <v>3.1989834087414755</v>
      </c>
      <c r="Z6356">
        <v>0</v>
      </c>
      <c r="AA6356">
        <v>504.37670770512176</v>
      </c>
      <c r="AB6356">
        <v>1757.9555700976257</v>
      </c>
      <c r="AC6356">
        <v>19312.181532646788</v>
      </c>
      <c r="AD6356">
        <v>705.71126163584665</v>
      </c>
      <c r="AE6356">
        <v>22933.741541788095</v>
      </c>
    </row>
    <row r="6357" spans="1:31" x14ac:dyDescent="0.25">
      <c r="A6357">
        <v>2394474</v>
      </c>
      <c r="B6357">
        <v>1</v>
      </c>
      <c r="C6357" t="s">
        <v>81</v>
      </c>
      <c r="D6357" t="s">
        <v>123</v>
      </c>
      <c r="E6357" t="s">
        <v>153</v>
      </c>
      <c r="F6357" t="s">
        <v>9853</v>
      </c>
      <c r="G6357" t="s">
        <v>162</v>
      </c>
      <c r="H6357" t="s">
        <v>143</v>
      </c>
      <c r="I6357" t="s">
        <v>136</v>
      </c>
      <c r="J6357" t="s">
        <v>137</v>
      </c>
      <c r="K6357" t="s">
        <v>163</v>
      </c>
      <c r="L6357" t="s">
        <v>18205</v>
      </c>
      <c r="M6357" t="s">
        <v>18206</v>
      </c>
      <c r="N6357">
        <v>0.79027777700000001</v>
      </c>
      <c r="O6357">
        <v>0</v>
      </c>
      <c r="P6357">
        <v>10</v>
      </c>
      <c r="Q6357">
        <v>0</v>
      </c>
      <c r="R6357">
        <v>35</v>
      </c>
      <c r="S6357">
        <v>8</v>
      </c>
      <c r="T6357">
        <v>337</v>
      </c>
      <c r="U6357">
        <v>10</v>
      </c>
      <c r="V6357">
        <v>12</v>
      </c>
      <c r="W6357">
        <v>0</v>
      </c>
      <c r="X6357">
        <v>2.3141085360666298</v>
      </c>
      <c r="Y6357">
        <v>0</v>
      </c>
      <c r="Z6357">
        <v>7.7351072317060856</v>
      </c>
      <c r="AA6357">
        <v>317.33709499571739</v>
      </c>
      <c r="AB6357">
        <v>344.64860160210714</v>
      </c>
      <c r="AC6357">
        <v>1675.7823832688605</v>
      </c>
      <c r="AD6357">
        <v>100.77603086657709</v>
      </c>
      <c r="AE6357">
        <v>2448.5933265010349</v>
      </c>
    </row>
    <row r="6358" spans="1:31" x14ac:dyDescent="0.25">
      <c r="A6358">
        <v>2394476</v>
      </c>
      <c r="B6358">
        <v>1</v>
      </c>
      <c r="C6358" t="s">
        <v>81</v>
      </c>
      <c r="D6358" t="s">
        <v>128</v>
      </c>
      <c r="E6358" t="s">
        <v>279</v>
      </c>
      <c r="F6358" t="s">
        <v>15144</v>
      </c>
      <c r="G6358" t="s">
        <v>162</v>
      </c>
      <c r="H6358" t="s">
        <v>143</v>
      </c>
      <c r="I6358" t="s">
        <v>136</v>
      </c>
      <c r="J6358" t="s">
        <v>137</v>
      </c>
      <c r="K6358" t="s">
        <v>163</v>
      </c>
      <c r="L6358" t="s">
        <v>18207</v>
      </c>
      <c r="M6358" t="s">
        <v>18208</v>
      </c>
      <c r="N6358">
        <v>9.8611111000000001E-2</v>
      </c>
      <c r="O6358">
        <v>7</v>
      </c>
      <c r="P6358">
        <v>1338</v>
      </c>
      <c r="Q6358">
        <v>26</v>
      </c>
      <c r="R6358">
        <v>19</v>
      </c>
      <c r="S6358">
        <v>22</v>
      </c>
      <c r="T6358">
        <v>114</v>
      </c>
      <c r="U6358">
        <v>1</v>
      </c>
      <c r="V6358">
        <v>0</v>
      </c>
      <c r="W6358">
        <v>0.19128564643668058</v>
      </c>
      <c r="X6358">
        <v>16.307259401360906</v>
      </c>
      <c r="Y6358">
        <v>12.050572517131277</v>
      </c>
      <c r="Z6358">
        <v>1.8332160311033527</v>
      </c>
      <c r="AA6358">
        <v>8.3421965125119595</v>
      </c>
      <c r="AB6358">
        <v>6.5716547381615067</v>
      </c>
      <c r="AC6358">
        <v>16.960595372173014</v>
      </c>
      <c r="AD6358">
        <v>0</v>
      </c>
      <c r="AE6358">
        <v>62.256780218878689</v>
      </c>
    </row>
    <row r="6359" spans="1:31" x14ac:dyDescent="0.25">
      <c r="A6359">
        <v>2394479</v>
      </c>
      <c r="B6359">
        <v>1</v>
      </c>
      <c r="C6359" t="s">
        <v>80</v>
      </c>
      <c r="D6359" t="s">
        <v>98</v>
      </c>
      <c r="E6359" t="s">
        <v>279</v>
      </c>
      <c r="F6359" t="s">
        <v>18209</v>
      </c>
      <c r="G6359" t="s">
        <v>162</v>
      </c>
      <c r="H6359" t="s">
        <v>143</v>
      </c>
      <c r="I6359" t="s">
        <v>136</v>
      </c>
      <c r="J6359" t="s">
        <v>137</v>
      </c>
      <c r="K6359" t="s">
        <v>163</v>
      </c>
      <c r="L6359" t="s">
        <v>18210</v>
      </c>
      <c r="M6359" t="s">
        <v>18211</v>
      </c>
      <c r="N6359">
        <v>1.058611111</v>
      </c>
      <c r="O6359">
        <v>0</v>
      </c>
      <c r="P6359">
        <v>200</v>
      </c>
      <c r="Q6359">
        <v>0</v>
      </c>
      <c r="R6359">
        <v>72</v>
      </c>
      <c r="S6359">
        <v>2</v>
      </c>
      <c r="T6359">
        <v>54</v>
      </c>
      <c r="U6359">
        <v>0</v>
      </c>
      <c r="V6359">
        <v>0</v>
      </c>
      <c r="W6359">
        <v>0</v>
      </c>
      <c r="X6359">
        <v>58.403004689751221</v>
      </c>
      <c r="Y6359">
        <v>0</v>
      </c>
      <c r="Z6359">
        <v>62.239220887593547</v>
      </c>
      <c r="AA6359">
        <v>2.1690191913352477</v>
      </c>
      <c r="AB6359">
        <v>39.974640491965232</v>
      </c>
      <c r="AC6359">
        <v>0</v>
      </c>
      <c r="AD6359">
        <v>0</v>
      </c>
      <c r="AE6359">
        <v>162.78588526064524</v>
      </c>
    </row>
    <row r="6360" spans="1:31" x14ac:dyDescent="0.25">
      <c r="A6360">
        <v>2394480</v>
      </c>
      <c r="B6360">
        <v>1</v>
      </c>
      <c r="C6360" t="s">
        <v>80</v>
      </c>
      <c r="D6360" t="s">
        <v>85</v>
      </c>
      <c r="E6360" t="s">
        <v>141</v>
      </c>
      <c r="F6360" t="s">
        <v>18212</v>
      </c>
      <c r="G6360" t="s">
        <v>206</v>
      </c>
      <c r="H6360" t="s">
        <v>143</v>
      </c>
      <c r="I6360" t="s">
        <v>136</v>
      </c>
      <c r="J6360" t="s">
        <v>137</v>
      </c>
      <c r="K6360" t="s">
        <v>163</v>
      </c>
      <c r="L6360" t="s">
        <v>18213</v>
      </c>
      <c r="M6360" t="s">
        <v>18214</v>
      </c>
      <c r="N6360">
        <v>4.3497222219999996</v>
      </c>
      <c r="O6360">
        <v>0</v>
      </c>
      <c r="P6360">
        <v>180</v>
      </c>
      <c r="Q6360">
        <v>0</v>
      </c>
      <c r="R6360">
        <v>0</v>
      </c>
      <c r="S6360">
        <v>0</v>
      </c>
      <c r="T6360">
        <v>120</v>
      </c>
      <c r="U6360">
        <v>0</v>
      </c>
      <c r="V6360">
        <v>0</v>
      </c>
      <c r="W6360">
        <v>0</v>
      </c>
      <c r="X6360">
        <v>181.75123785781946</v>
      </c>
      <c r="Y6360">
        <v>0</v>
      </c>
      <c r="Z6360">
        <v>0</v>
      </c>
      <c r="AA6360">
        <v>0</v>
      </c>
      <c r="AB6360">
        <v>683.59489488834379</v>
      </c>
      <c r="AC6360">
        <v>0</v>
      </c>
      <c r="AD6360">
        <v>0</v>
      </c>
      <c r="AE6360">
        <v>865.34613274616322</v>
      </c>
    </row>
    <row r="6361" spans="1:31" x14ac:dyDescent="0.25">
      <c r="A6361">
        <v>2394481</v>
      </c>
      <c r="B6361">
        <v>1</v>
      </c>
      <c r="C6361" t="s">
        <v>80</v>
      </c>
      <c r="D6361" t="s">
        <v>82</v>
      </c>
      <c r="E6361" t="s">
        <v>181</v>
      </c>
      <c r="F6361" t="s">
        <v>18215</v>
      </c>
      <c r="G6361" t="s">
        <v>231</v>
      </c>
      <c r="H6361" t="s">
        <v>135</v>
      </c>
      <c r="I6361" t="s">
        <v>136</v>
      </c>
      <c r="J6361" t="s">
        <v>137</v>
      </c>
      <c r="K6361" t="s">
        <v>163</v>
      </c>
      <c r="L6361" t="s">
        <v>18216</v>
      </c>
      <c r="M6361" t="s">
        <v>18217</v>
      </c>
      <c r="N6361">
        <v>2.1858333330000002</v>
      </c>
      <c r="O6361">
        <v>0</v>
      </c>
      <c r="P6361">
        <v>10</v>
      </c>
      <c r="Q6361">
        <v>0</v>
      </c>
      <c r="R6361">
        <v>0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5.721425583813434</v>
      </c>
      <c r="Y6361">
        <v>0</v>
      </c>
      <c r="Z6361">
        <v>0</v>
      </c>
      <c r="AA6361">
        <v>0</v>
      </c>
      <c r="AB6361">
        <v>1.1517098506916474</v>
      </c>
      <c r="AC6361">
        <v>0</v>
      </c>
      <c r="AD6361">
        <v>0</v>
      </c>
      <c r="AE6361">
        <v>6.8731354345050812</v>
      </c>
    </row>
    <row r="6362" spans="1:31" x14ac:dyDescent="0.25">
      <c r="A6362">
        <v>2394486</v>
      </c>
      <c r="B6362">
        <v>1</v>
      </c>
      <c r="C6362" t="s">
        <v>80</v>
      </c>
      <c r="D6362" t="s">
        <v>94</v>
      </c>
      <c r="E6362" t="s">
        <v>141</v>
      </c>
      <c r="F6362" t="s">
        <v>18218</v>
      </c>
      <c r="G6362" t="s">
        <v>134</v>
      </c>
      <c r="H6362" t="s">
        <v>143</v>
      </c>
      <c r="I6362" t="s">
        <v>136</v>
      </c>
      <c r="J6362" t="s">
        <v>137</v>
      </c>
      <c r="K6362" t="s">
        <v>138</v>
      </c>
      <c r="L6362" t="s">
        <v>18219</v>
      </c>
      <c r="M6362" t="s">
        <v>18220</v>
      </c>
      <c r="N6362">
        <v>1.24</v>
      </c>
      <c r="O6362">
        <v>0</v>
      </c>
      <c r="P6362">
        <v>0</v>
      </c>
      <c r="Q6362">
        <v>0</v>
      </c>
      <c r="R6362">
        <v>12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5.2810916070165614</v>
      </c>
      <c r="AA6362">
        <v>0</v>
      </c>
      <c r="AB6362">
        <v>0</v>
      </c>
      <c r="AC6362">
        <v>0</v>
      </c>
      <c r="AD6362">
        <v>0</v>
      </c>
      <c r="AE6362">
        <v>5.2810916070165614</v>
      </c>
    </row>
    <row r="6363" spans="1:31" x14ac:dyDescent="0.25">
      <c r="A6363">
        <v>2394488</v>
      </c>
      <c r="B6363">
        <v>1</v>
      </c>
      <c r="C6363" t="s">
        <v>80</v>
      </c>
      <c r="D6363" t="s">
        <v>87</v>
      </c>
      <c r="E6363" t="s">
        <v>141</v>
      </c>
      <c r="F6363" t="s">
        <v>4714</v>
      </c>
      <c r="G6363" t="s">
        <v>750</v>
      </c>
      <c r="H6363" t="s">
        <v>143</v>
      </c>
      <c r="I6363" t="s">
        <v>136</v>
      </c>
      <c r="J6363" t="s">
        <v>137</v>
      </c>
      <c r="K6363" t="s">
        <v>163</v>
      </c>
      <c r="L6363" t="s">
        <v>18221</v>
      </c>
      <c r="M6363" t="s">
        <v>18222</v>
      </c>
      <c r="N6363">
        <v>3.6716666660000001</v>
      </c>
      <c r="O6363">
        <v>0</v>
      </c>
      <c r="P6363">
        <v>354</v>
      </c>
      <c r="Q6363">
        <v>0</v>
      </c>
      <c r="R6363">
        <v>0</v>
      </c>
      <c r="S6363">
        <v>0</v>
      </c>
      <c r="T6363">
        <v>20</v>
      </c>
      <c r="U6363">
        <v>0</v>
      </c>
      <c r="V6363">
        <v>0</v>
      </c>
      <c r="W6363">
        <v>0</v>
      </c>
      <c r="X6363">
        <v>321.4785454529125</v>
      </c>
      <c r="Y6363">
        <v>0</v>
      </c>
      <c r="Z6363">
        <v>0</v>
      </c>
      <c r="AA6363">
        <v>0</v>
      </c>
      <c r="AB6363">
        <v>170.93074362396561</v>
      </c>
      <c r="AC6363">
        <v>0</v>
      </c>
      <c r="AD6363">
        <v>0</v>
      </c>
      <c r="AE6363">
        <v>492.40928907687811</v>
      </c>
    </row>
    <row r="6364" spans="1:31" x14ac:dyDescent="0.25">
      <c r="A6364">
        <v>2394489</v>
      </c>
      <c r="B6364">
        <v>1</v>
      </c>
      <c r="C6364" t="s">
        <v>80</v>
      </c>
      <c r="D6364" t="s">
        <v>93</v>
      </c>
      <c r="E6364" t="s">
        <v>153</v>
      </c>
      <c r="F6364" t="s">
        <v>18223</v>
      </c>
      <c r="G6364" t="s">
        <v>162</v>
      </c>
      <c r="H6364" t="s">
        <v>143</v>
      </c>
      <c r="I6364" t="s">
        <v>136</v>
      </c>
      <c r="J6364" t="s">
        <v>137</v>
      </c>
      <c r="K6364" t="s">
        <v>163</v>
      </c>
      <c r="L6364" t="s">
        <v>18224</v>
      </c>
      <c r="M6364" t="s">
        <v>18225</v>
      </c>
      <c r="N6364">
        <v>0.66111111099999997</v>
      </c>
      <c r="O6364">
        <v>0</v>
      </c>
      <c r="P6364">
        <v>968</v>
      </c>
      <c r="Q6364">
        <v>0</v>
      </c>
      <c r="R6364">
        <v>83</v>
      </c>
      <c r="S6364">
        <v>1</v>
      </c>
      <c r="T6364">
        <v>201</v>
      </c>
      <c r="U6364">
        <v>0</v>
      </c>
      <c r="V6364">
        <v>1</v>
      </c>
      <c r="W6364">
        <v>0</v>
      </c>
      <c r="X6364">
        <v>95.522057664827273</v>
      </c>
      <c r="Y6364">
        <v>0</v>
      </c>
      <c r="Z6364">
        <v>35.712485956552683</v>
      </c>
      <c r="AA6364">
        <v>0.40685439946666668</v>
      </c>
      <c r="AB6364">
        <v>98.112308839040594</v>
      </c>
      <c r="AC6364">
        <v>0</v>
      </c>
      <c r="AD6364">
        <v>16.479396309075003</v>
      </c>
      <c r="AE6364">
        <v>246.2331031689622</v>
      </c>
    </row>
    <row r="6365" spans="1:31" x14ac:dyDescent="0.25">
      <c r="A6365">
        <v>2394492</v>
      </c>
      <c r="B6365">
        <v>1</v>
      </c>
      <c r="C6365" t="s">
        <v>80</v>
      </c>
      <c r="D6365" t="s">
        <v>111</v>
      </c>
      <c r="E6365" t="s">
        <v>157</v>
      </c>
      <c r="F6365" t="s">
        <v>18226</v>
      </c>
      <c r="G6365" t="s">
        <v>235</v>
      </c>
      <c r="H6365" t="s">
        <v>135</v>
      </c>
      <c r="I6365" t="s">
        <v>136</v>
      </c>
      <c r="J6365" t="s">
        <v>3</v>
      </c>
      <c r="K6365" t="s">
        <v>163</v>
      </c>
      <c r="L6365" t="s">
        <v>18227</v>
      </c>
      <c r="M6365" t="s">
        <v>18228</v>
      </c>
      <c r="N6365">
        <v>3.9080555549999998</v>
      </c>
      <c r="O6365">
        <v>0</v>
      </c>
      <c r="P6365">
        <v>177</v>
      </c>
      <c r="Q6365">
        <v>0</v>
      </c>
      <c r="R6365">
        <v>0</v>
      </c>
      <c r="S6365">
        <v>0</v>
      </c>
      <c r="T6365">
        <v>17</v>
      </c>
      <c r="U6365">
        <v>0</v>
      </c>
      <c r="V6365">
        <v>0</v>
      </c>
      <c r="W6365">
        <v>0</v>
      </c>
      <c r="X6365">
        <v>201.38286196977896</v>
      </c>
      <c r="Y6365">
        <v>0</v>
      </c>
      <c r="Z6365">
        <v>0</v>
      </c>
      <c r="AA6365">
        <v>0</v>
      </c>
      <c r="AB6365">
        <v>63.869161916830862</v>
      </c>
      <c r="AC6365">
        <v>0</v>
      </c>
      <c r="AD6365">
        <v>0</v>
      </c>
      <c r="AE6365">
        <v>265.25202388660983</v>
      </c>
    </row>
    <row r="6366" spans="1:31" x14ac:dyDescent="0.25">
      <c r="A6366">
        <v>2394502</v>
      </c>
      <c r="B6366">
        <v>1</v>
      </c>
      <c r="C6366" t="s">
        <v>81</v>
      </c>
      <c r="D6366" t="s">
        <v>112</v>
      </c>
      <c r="E6366" t="s">
        <v>153</v>
      </c>
      <c r="F6366" t="s">
        <v>9072</v>
      </c>
      <c r="G6366" t="s">
        <v>162</v>
      </c>
      <c r="H6366" t="s">
        <v>143</v>
      </c>
      <c r="I6366" t="s">
        <v>136</v>
      </c>
      <c r="J6366" t="s">
        <v>137</v>
      </c>
      <c r="K6366" t="s">
        <v>163</v>
      </c>
      <c r="L6366" t="s">
        <v>18229</v>
      </c>
      <c r="M6366" t="s">
        <v>18230</v>
      </c>
      <c r="N6366">
        <v>0.11027777699999999</v>
      </c>
      <c r="O6366">
        <v>0</v>
      </c>
      <c r="P6366">
        <v>3</v>
      </c>
      <c r="Q6366">
        <v>13</v>
      </c>
      <c r="R6366">
        <v>71</v>
      </c>
      <c r="S6366">
        <v>6</v>
      </c>
      <c r="T6366">
        <v>7</v>
      </c>
      <c r="U6366">
        <v>0</v>
      </c>
      <c r="V6366">
        <v>0</v>
      </c>
      <c r="W6366">
        <v>0</v>
      </c>
      <c r="X6366">
        <v>0.23343861431877586</v>
      </c>
      <c r="Y6366">
        <v>45.984695014648985</v>
      </c>
      <c r="Z6366">
        <v>4.8985991589220568</v>
      </c>
      <c r="AA6366">
        <v>0.95358732629380694</v>
      </c>
      <c r="AB6366">
        <v>0.88379048091541856</v>
      </c>
      <c r="AC6366">
        <v>0</v>
      </c>
      <c r="AD6366">
        <v>0</v>
      </c>
      <c r="AE6366">
        <v>52.954110595099039</v>
      </c>
    </row>
    <row r="6367" spans="1:31" x14ac:dyDescent="0.25">
      <c r="A6367">
        <v>2394507</v>
      </c>
      <c r="B6367">
        <v>1</v>
      </c>
      <c r="C6367" t="s">
        <v>81</v>
      </c>
      <c r="D6367" t="s">
        <v>117</v>
      </c>
      <c r="E6367" t="s">
        <v>181</v>
      </c>
      <c r="F6367" t="s">
        <v>18231</v>
      </c>
      <c r="G6367" t="s">
        <v>235</v>
      </c>
      <c r="H6367" t="s">
        <v>135</v>
      </c>
      <c r="I6367" t="s">
        <v>136</v>
      </c>
      <c r="J6367" t="s">
        <v>3</v>
      </c>
      <c r="K6367" t="s">
        <v>163</v>
      </c>
      <c r="L6367" t="s">
        <v>18232</v>
      </c>
      <c r="M6367" t="s">
        <v>18233</v>
      </c>
      <c r="N6367">
        <v>2.6066666660000002</v>
      </c>
      <c r="O6367">
        <v>0</v>
      </c>
      <c r="P6367">
        <v>13</v>
      </c>
      <c r="Q6367">
        <v>0</v>
      </c>
      <c r="R6367">
        <v>0</v>
      </c>
      <c r="S6367">
        <v>0</v>
      </c>
      <c r="T6367">
        <v>2</v>
      </c>
      <c r="U6367">
        <v>0</v>
      </c>
      <c r="V6367">
        <v>0</v>
      </c>
      <c r="W6367">
        <v>0</v>
      </c>
      <c r="X6367">
        <v>7.7346450478980122</v>
      </c>
      <c r="Y6367">
        <v>0</v>
      </c>
      <c r="Z6367">
        <v>0</v>
      </c>
      <c r="AA6367">
        <v>0</v>
      </c>
      <c r="AB6367">
        <v>3.4067182501587276</v>
      </c>
      <c r="AC6367">
        <v>0</v>
      </c>
      <c r="AD6367">
        <v>0</v>
      </c>
      <c r="AE6367">
        <v>11.14136329805674</v>
      </c>
    </row>
    <row r="6368" spans="1:31" x14ac:dyDescent="0.25">
      <c r="A6368">
        <v>2394513</v>
      </c>
      <c r="B6368">
        <v>1</v>
      </c>
      <c r="C6368" t="s">
        <v>80</v>
      </c>
      <c r="D6368" t="s">
        <v>84</v>
      </c>
      <c r="E6368" t="s">
        <v>141</v>
      </c>
      <c r="F6368" t="s">
        <v>18234</v>
      </c>
      <c r="G6368" t="s">
        <v>4047</v>
      </c>
      <c r="H6368" t="s">
        <v>143</v>
      </c>
      <c r="I6368" t="s">
        <v>136</v>
      </c>
      <c r="J6368" t="s">
        <v>137</v>
      </c>
      <c r="K6368" t="s">
        <v>163</v>
      </c>
      <c r="L6368" t="s">
        <v>18235</v>
      </c>
      <c r="M6368" t="s">
        <v>18236</v>
      </c>
      <c r="N6368">
        <v>3.4558333330000002</v>
      </c>
      <c r="O6368">
        <v>0</v>
      </c>
      <c r="P6368">
        <v>684</v>
      </c>
      <c r="Q6368">
        <v>0</v>
      </c>
      <c r="R6368">
        <v>0</v>
      </c>
      <c r="S6368">
        <v>0</v>
      </c>
      <c r="T6368">
        <v>78</v>
      </c>
      <c r="U6368">
        <v>0</v>
      </c>
      <c r="V6368">
        <v>1</v>
      </c>
      <c r="W6368">
        <v>0</v>
      </c>
      <c r="X6368">
        <v>555.86879351147707</v>
      </c>
      <c r="Y6368">
        <v>0</v>
      </c>
      <c r="Z6368">
        <v>0</v>
      </c>
      <c r="AA6368">
        <v>0</v>
      </c>
      <c r="AB6368">
        <v>266.10333432374415</v>
      </c>
      <c r="AC6368">
        <v>0</v>
      </c>
      <c r="AD6368">
        <v>83.623535026882905</v>
      </c>
      <c r="AE6368">
        <v>905.59566286210418</v>
      </c>
    </row>
    <row r="6369" spans="1:31" x14ac:dyDescent="0.25">
      <c r="A6369">
        <v>2394515</v>
      </c>
      <c r="B6369">
        <v>1</v>
      </c>
      <c r="C6369" t="s">
        <v>80</v>
      </c>
      <c r="D6369" t="s">
        <v>98</v>
      </c>
      <c r="E6369" t="s">
        <v>181</v>
      </c>
      <c r="F6369" t="s">
        <v>18237</v>
      </c>
      <c r="G6369" t="s">
        <v>183</v>
      </c>
      <c r="H6369" t="s">
        <v>135</v>
      </c>
      <c r="I6369" t="s">
        <v>136</v>
      </c>
      <c r="J6369" t="s">
        <v>137</v>
      </c>
      <c r="K6369" t="s">
        <v>163</v>
      </c>
      <c r="L6369" t="s">
        <v>18238</v>
      </c>
      <c r="M6369" t="s">
        <v>18239</v>
      </c>
      <c r="N6369">
        <v>1.6558333329999999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0.30384512183960477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0.30384512183960477</v>
      </c>
    </row>
    <row r="6370" spans="1:31" x14ac:dyDescent="0.25">
      <c r="A6370">
        <v>2394517</v>
      </c>
      <c r="B6370">
        <v>1</v>
      </c>
      <c r="C6370" t="s">
        <v>80</v>
      </c>
      <c r="D6370" t="s">
        <v>84</v>
      </c>
      <c r="E6370" t="s">
        <v>157</v>
      </c>
      <c r="F6370" t="s">
        <v>18240</v>
      </c>
      <c r="G6370" t="s">
        <v>272</v>
      </c>
      <c r="H6370" t="s">
        <v>135</v>
      </c>
      <c r="I6370" t="s">
        <v>136</v>
      </c>
      <c r="J6370" t="s">
        <v>137</v>
      </c>
      <c r="K6370" t="s">
        <v>163</v>
      </c>
      <c r="L6370" t="s">
        <v>18241</v>
      </c>
      <c r="M6370" t="s">
        <v>18242</v>
      </c>
      <c r="N6370">
        <v>1.058333333</v>
      </c>
      <c r="O6370">
        <v>0</v>
      </c>
      <c r="P6370">
        <v>87</v>
      </c>
      <c r="Q6370">
        <v>0</v>
      </c>
      <c r="R6370">
        <v>0</v>
      </c>
      <c r="S6370">
        <v>0</v>
      </c>
      <c r="T6370">
        <v>6</v>
      </c>
      <c r="U6370">
        <v>0</v>
      </c>
      <c r="V6370">
        <v>0</v>
      </c>
      <c r="W6370">
        <v>0</v>
      </c>
      <c r="X6370">
        <v>17.936343545979351</v>
      </c>
      <c r="Y6370">
        <v>0</v>
      </c>
      <c r="Z6370">
        <v>0</v>
      </c>
      <c r="AA6370">
        <v>0</v>
      </c>
      <c r="AB6370">
        <v>2.6901713412632442</v>
      </c>
      <c r="AC6370">
        <v>0</v>
      </c>
      <c r="AD6370">
        <v>0</v>
      </c>
      <c r="AE6370">
        <v>20.626514887242596</v>
      </c>
    </row>
    <row r="6371" spans="1:31" x14ac:dyDescent="0.25">
      <c r="A6371">
        <v>2394522</v>
      </c>
      <c r="B6371">
        <v>1</v>
      </c>
      <c r="C6371" t="s">
        <v>81</v>
      </c>
      <c r="D6371" t="s">
        <v>128</v>
      </c>
      <c r="E6371" t="s">
        <v>141</v>
      </c>
      <c r="F6371" t="s">
        <v>18243</v>
      </c>
      <c r="G6371" t="s">
        <v>206</v>
      </c>
      <c r="H6371" t="s">
        <v>143</v>
      </c>
      <c r="I6371" t="s">
        <v>136</v>
      </c>
      <c r="J6371" t="s">
        <v>137</v>
      </c>
      <c r="K6371" t="s">
        <v>163</v>
      </c>
      <c r="L6371" t="s">
        <v>18244</v>
      </c>
      <c r="M6371" t="s">
        <v>18245</v>
      </c>
      <c r="N6371">
        <v>1.950555555</v>
      </c>
      <c r="O6371">
        <v>0</v>
      </c>
      <c r="P6371">
        <v>123</v>
      </c>
      <c r="Q6371">
        <v>0</v>
      </c>
      <c r="R6371">
        <v>0</v>
      </c>
      <c r="S6371">
        <v>0</v>
      </c>
      <c r="T6371">
        <v>11</v>
      </c>
      <c r="U6371">
        <v>0</v>
      </c>
      <c r="V6371">
        <v>0</v>
      </c>
      <c r="W6371">
        <v>0</v>
      </c>
      <c r="X6371">
        <v>31.143577509519524</v>
      </c>
      <c r="Y6371">
        <v>0</v>
      </c>
      <c r="Z6371">
        <v>0</v>
      </c>
      <c r="AA6371">
        <v>0</v>
      </c>
      <c r="AB6371">
        <v>6.426039481360899</v>
      </c>
      <c r="AC6371">
        <v>0</v>
      </c>
      <c r="AD6371">
        <v>0</v>
      </c>
      <c r="AE6371">
        <v>37.569616990880419</v>
      </c>
    </row>
    <row r="6372" spans="1:31" x14ac:dyDescent="0.25">
      <c r="A6372">
        <v>2394524</v>
      </c>
      <c r="B6372">
        <v>1</v>
      </c>
      <c r="C6372" t="s">
        <v>80</v>
      </c>
      <c r="D6372" t="s">
        <v>92</v>
      </c>
      <c r="E6372" t="s">
        <v>181</v>
      </c>
      <c r="F6372" t="s">
        <v>18246</v>
      </c>
      <c r="G6372" t="s">
        <v>183</v>
      </c>
      <c r="H6372" t="s">
        <v>135</v>
      </c>
      <c r="I6372" t="s">
        <v>136</v>
      </c>
      <c r="J6372" t="s">
        <v>137</v>
      </c>
      <c r="K6372" t="s">
        <v>163</v>
      </c>
      <c r="L6372" t="s">
        <v>18247</v>
      </c>
      <c r="M6372" t="s">
        <v>18248</v>
      </c>
      <c r="N6372">
        <v>0.97388888799999995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1.2638042428199261</v>
      </c>
      <c r="AC6372">
        <v>0</v>
      </c>
      <c r="AD6372">
        <v>0</v>
      </c>
      <c r="AE6372">
        <v>1.2638042428199261</v>
      </c>
    </row>
    <row r="6373" spans="1:31" x14ac:dyDescent="0.25">
      <c r="A6373">
        <v>2394526</v>
      </c>
      <c r="B6373">
        <v>1</v>
      </c>
      <c r="C6373" t="s">
        <v>80</v>
      </c>
      <c r="D6373" t="s">
        <v>101</v>
      </c>
      <c r="E6373" t="s">
        <v>141</v>
      </c>
      <c r="F6373" t="s">
        <v>9604</v>
      </c>
      <c r="G6373" t="s">
        <v>206</v>
      </c>
      <c r="H6373" t="s">
        <v>143</v>
      </c>
      <c r="I6373" t="s">
        <v>136</v>
      </c>
      <c r="J6373" t="s">
        <v>137</v>
      </c>
      <c r="K6373" t="s">
        <v>163</v>
      </c>
      <c r="L6373" t="s">
        <v>18249</v>
      </c>
      <c r="M6373" t="s">
        <v>18250</v>
      </c>
      <c r="N6373">
        <v>2.5297222220000002</v>
      </c>
      <c r="O6373">
        <v>7</v>
      </c>
      <c r="P6373">
        <v>229</v>
      </c>
      <c r="Q6373">
        <v>2</v>
      </c>
      <c r="R6373">
        <v>62</v>
      </c>
      <c r="S6373">
        <v>18</v>
      </c>
      <c r="T6373">
        <v>52</v>
      </c>
      <c r="U6373">
        <v>1</v>
      </c>
      <c r="V6373">
        <v>1</v>
      </c>
      <c r="W6373">
        <v>12.26181965024098</v>
      </c>
      <c r="X6373">
        <v>182.65181451589194</v>
      </c>
      <c r="Y6373">
        <v>4.707184792486232</v>
      </c>
      <c r="Z6373">
        <v>56.593471955597074</v>
      </c>
      <c r="AA6373">
        <v>171.30255430789657</v>
      </c>
      <c r="AB6373">
        <v>202.70509156665264</v>
      </c>
      <c r="AC6373">
        <v>48.175530504828025</v>
      </c>
      <c r="AD6373">
        <v>1.1136057132664801</v>
      </c>
      <c r="AE6373">
        <v>679.51107300685987</v>
      </c>
    </row>
    <row r="6374" spans="1:31" x14ac:dyDescent="0.25">
      <c r="A6374">
        <v>2394527</v>
      </c>
      <c r="B6374">
        <v>1</v>
      </c>
      <c r="C6374" t="s">
        <v>80</v>
      </c>
      <c r="D6374" t="s">
        <v>97</v>
      </c>
      <c r="E6374" t="s">
        <v>176</v>
      </c>
      <c r="F6374" t="s">
        <v>18251</v>
      </c>
      <c r="G6374" t="s">
        <v>254</v>
      </c>
      <c r="H6374" t="s">
        <v>135</v>
      </c>
      <c r="I6374" t="s">
        <v>136</v>
      </c>
      <c r="J6374" t="s">
        <v>137</v>
      </c>
      <c r="K6374" t="s">
        <v>163</v>
      </c>
      <c r="L6374" t="s">
        <v>18252</v>
      </c>
      <c r="M6374" t="s">
        <v>18253</v>
      </c>
      <c r="N6374">
        <v>0.69222222200000005</v>
      </c>
      <c r="O6374">
        <v>0</v>
      </c>
      <c r="P6374">
        <v>4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1.0973827500842266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1.0973827500842266</v>
      </c>
    </row>
    <row r="6375" spans="1:31" x14ac:dyDescent="0.25">
      <c r="A6375">
        <v>2394528</v>
      </c>
      <c r="B6375">
        <v>1</v>
      </c>
      <c r="C6375" t="s">
        <v>80</v>
      </c>
      <c r="D6375" t="s">
        <v>83</v>
      </c>
      <c r="E6375" t="s">
        <v>141</v>
      </c>
      <c r="F6375" t="s">
        <v>18254</v>
      </c>
      <c r="G6375" t="s">
        <v>235</v>
      </c>
      <c r="H6375" t="s">
        <v>143</v>
      </c>
      <c r="I6375" t="s">
        <v>136</v>
      </c>
      <c r="J6375" t="s">
        <v>3</v>
      </c>
      <c r="K6375" t="s">
        <v>163</v>
      </c>
      <c r="L6375" t="s">
        <v>18255</v>
      </c>
      <c r="M6375" t="s">
        <v>18256</v>
      </c>
      <c r="N6375">
        <v>1.369722222</v>
      </c>
      <c r="O6375">
        <v>0</v>
      </c>
      <c r="P6375">
        <v>11</v>
      </c>
      <c r="Q6375">
        <v>0</v>
      </c>
      <c r="R6375">
        <v>0</v>
      </c>
      <c r="S6375">
        <v>0</v>
      </c>
      <c r="T6375">
        <v>83</v>
      </c>
      <c r="U6375">
        <v>0</v>
      </c>
      <c r="V6375">
        <v>2</v>
      </c>
      <c r="W6375">
        <v>0</v>
      </c>
      <c r="X6375">
        <v>13.776595208775223</v>
      </c>
      <c r="Y6375">
        <v>0</v>
      </c>
      <c r="Z6375">
        <v>0</v>
      </c>
      <c r="AA6375">
        <v>0</v>
      </c>
      <c r="AB6375">
        <v>147.10719919635909</v>
      </c>
      <c r="AC6375">
        <v>0</v>
      </c>
      <c r="AD6375">
        <v>181.47919395501631</v>
      </c>
      <c r="AE6375">
        <v>342.36298836015067</v>
      </c>
    </row>
    <row r="6376" spans="1:31" x14ac:dyDescent="0.25">
      <c r="A6376">
        <v>2394531</v>
      </c>
      <c r="B6376">
        <v>1</v>
      </c>
      <c r="C6376" t="s">
        <v>80</v>
      </c>
      <c r="D6376" t="s">
        <v>82</v>
      </c>
      <c r="E6376" t="s">
        <v>157</v>
      </c>
      <c r="F6376" t="s">
        <v>18257</v>
      </c>
      <c r="G6376" t="s">
        <v>254</v>
      </c>
      <c r="H6376" t="s">
        <v>135</v>
      </c>
      <c r="I6376" t="s">
        <v>136</v>
      </c>
      <c r="J6376" t="s">
        <v>137</v>
      </c>
      <c r="K6376" t="s">
        <v>163</v>
      </c>
      <c r="L6376" t="s">
        <v>18258</v>
      </c>
      <c r="M6376" t="s">
        <v>18259</v>
      </c>
      <c r="N6376">
        <v>0.20694444400000001</v>
      </c>
      <c r="O6376">
        <v>0</v>
      </c>
      <c r="P6376">
        <v>137</v>
      </c>
      <c r="Q6376">
        <v>0</v>
      </c>
      <c r="R6376">
        <v>0</v>
      </c>
      <c r="S6376">
        <v>0</v>
      </c>
      <c r="T6376">
        <v>39</v>
      </c>
      <c r="U6376">
        <v>0</v>
      </c>
      <c r="V6376">
        <v>0</v>
      </c>
      <c r="W6376">
        <v>0</v>
      </c>
      <c r="X6376">
        <v>5.73230860932832</v>
      </c>
      <c r="Y6376">
        <v>0</v>
      </c>
      <c r="Z6376">
        <v>0</v>
      </c>
      <c r="AA6376">
        <v>0</v>
      </c>
      <c r="AB6376">
        <v>6.5864730339235926</v>
      </c>
      <c r="AC6376">
        <v>0</v>
      </c>
      <c r="AD6376">
        <v>0</v>
      </c>
      <c r="AE6376">
        <v>12.318781643251913</v>
      </c>
    </row>
    <row r="6377" spans="1:31" x14ac:dyDescent="0.25">
      <c r="A6377">
        <v>2394532</v>
      </c>
      <c r="B6377">
        <v>1</v>
      </c>
      <c r="C6377" t="s">
        <v>80</v>
      </c>
      <c r="D6377" t="s">
        <v>99</v>
      </c>
      <c r="E6377" t="s">
        <v>157</v>
      </c>
      <c r="F6377" t="s">
        <v>18260</v>
      </c>
      <c r="G6377" t="s">
        <v>235</v>
      </c>
      <c r="H6377" t="s">
        <v>135</v>
      </c>
      <c r="I6377" t="s">
        <v>136</v>
      </c>
      <c r="J6377" t="s">
        <v>3</v>
      </c>
      <c r="K6377" t="s">
        <v>163</v>
      </c>
      <c r="L6377" t="s">
        <v>18261</v>
      </c>
      <c r="M6377" t="s">
        <v>18262</v>
      </c>
      <c r="N6377">
        <v>1.4511111109999999</v>
      </c>
      <c r="O6377">
        <v>0</v>
      </c>
      <c r="P6377">
        <v>45</v>
      </c>
      <c r="Q6377">
        <v>0</v>
      </c>
      <c r="R6377">
        <v>0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7.6912201270276421</v>
      </c>
      <c r="Y6377">
        <v>0</v>
      </c>
      <c r="Z6377">
        <v>0</v>
      </c>
      <c r="AA6377">
        <v>0</v>
      </c>
      <c r="AB6377">
        <v>2.2222520237302557</v>
      </c>
      <c r="AC6377">
        <v>0</v>
      </c>
      <c r="AD6377">
        <v>0</v>
      </c>
      <c r="AE6377">
        <v>9.9134721507578973</v>
      </c>
    </row>
    <row r="6378" spans="1:31" x14ac:dyDescent="0.25">
      <c r="A6378">
        <v>2394533</v>
      </c>
      <c r="B6378">
        <v>1</v>
      </c>
      <c r="C6378" t="s">
        <v>80</v>
      </c>
      <c r="D6378" t="s">
        <v>92</v>
      </c>
      <c r="E6378" t="s">
        <v>157</v>
      </c>
      <c r="F6378" t="s">
        <v>18263</v>
      </c>
      <c r="G6378" t="s">
        <v>272</v>
      </c>
      <c r="H6378" t="s">
        <v>135</v>
      </c>
      <c r="I6378" t="s">
        <v>136</v>
      </c>
      <c r="J6378" t="s">
        <v>137</v>
      </c>
      <c r="K6378" t="s">
        <v>163</v>
      </c>
      <c r="L6378" t="s">
        <v>18264</v>
      </c>
      <c r="M6378" t="s">
        <v>18265</v>
      </c>
      <c r="N6378">
        <v>0.69777777699999999</v>
      </c>
      <c r="O6378">
        <v>0</v>
      </c>
      <c r="P6378">
        <v>229</v>
      </c>
      <c r="Q6378">
        <v>0</v>
      </c>
      <c r="R6378">
        <v>0</v>
      </c>
      <c r="S6378">
        <v>0</v>
      </c>
      <c r="T6378">
        <v>7</v>
      </c>
      <c r="U6378">
        <v>0</v>
      </c>
      <c r="V6378">
        <v>0</v>
      </c>
      <c r="W6378">
        <v>0</v>
      </c>
      <c r="X6378">
        <v>10.801045343610628</v>
      </c>
      <c r="Y6378">
        <v>0</v>
      </c>
      <c r="Z6378">
        <v>0</v>
      </c>
      <c r="AA6378">
        <v>0</v>
      </c>
      <c r="AB6378">
        <v>2.9342187137423337</v>
      </c>
      <c r="AC6378">
        <v>0</v>
      </c>
      <c r="AD6378">
        <v>0</v>
      </c>
      <c r="AE6378">
        <v>13.735264057352962</v>
      </c>
    </row>
    <row r="6379" spans="1:31" x14ac:dyDescent="0.25">
      <c r="A6379">
        <v>2394536</v>
      </c>
      <c r="B6379">
        <v>1</v>
      </c>
      <c r="C6379" t="s">
        <v>80</v>
      </c>
      <c r="D6379" t="s">
        <v>84</v>
      </c>
      <c r="E6379" t="s">
        <v>141</v>
      </c>
      <c r="F6379" t="s">
        <v>18266</v>
      </c>
      <c r="G6379" t="s">
        <v>750</v>
      </c>
      <c r="H6379" t="s">
        <v>143</v>
      </c>
      <c r="I6379" t="s">
        <v>136</v>
      </c>
      <c r="J6379" t="s">
        <v>137</v>
      </c>
      <c r="K6379" t="s">
        <v>163</v>
      </c>
      <c r="L6379" t="s">
        <v>18267</v>
      </c>
      <c r="M6379" t="s">
        <v>18268</v>
      </c>
      <c r="N6379">
        <v>0.84416666600000001</v>
      </c>
      <c r="O6379">
        <v>0</v>
      </c>
      <c r="P6379">
        <v>1246</v>
      </c>
      <c r="Q6379">
        <v>0</v>
      </c>
      <c r="R6379">
        <v>0</v>
      </c>
      <c r="S6379">
        <v>0</v>
      </c>
      <c r="T6379">
        <v>78</v>
      </c>
      <c r="U6379">
        <v>0</v>
      </c>
      <c r="V6379">
        <v>0</v>
      </c>
      <c r="W6379">
        <v>0</v>
      </c>
      <c r="X6379">
        <v>211.34110627015866</v>
      </c>
      <c r="Y6379">
        <v>0</v>
      </c>
      <c r="Z6379">
        <v>0</v>
      </c>
      <c r="AA6379">
        <v>0</v>
      </c>
      <c r="AB6379">
        <v>26.397760765413135</v>
      </c>
      <c r="AC6379">
        <v>0</v>
      </c>
      <c r="AD6379">
        <v>0</v>
      </c>
      <c r="AE6379">
        <v>237.73886703557179</v>
      </c>
    </row>
    <row r="6380" spans="1:31" x14ac:dyDescent="0.25">
      <c r="A6380">
        <v>2394538</v>
      </c>
      <c r="B6380">
        <v>1</v>
      </c>
      <c r="C6380" t="s">
        <v>80</v>
      </c>
      <c r="D6380" t="s">
        <v>105</v>
      </c>
      <c r="E6380" t="s">
        <v>153</v>
      </c>
      <c r="F6380" t="s">
        <v>18269</v>
      </c>
      <c r="G6380" t="s">
        <v>3954</v>
      </c>
      <c r="H6380" t="s">
        <v>143</v>
      </c>
      <c r="I6380" t="s">
        <v>136</v>
      </c>
      <c r="J6380" t="s">
        <v>137</v>
      </c>
      <c r="K6380" t="s">
        <v>163</v>
      </c>
      <c r="L6380" t="s">
        <v>18270</v>
      </c>
      <c r="M6380" t="s">
        <v>18271</v>
      </c>
      <c r="N6380">
        <v>0.56027777700000003</v>
      </c>
      <c r="O6380">
        <v>11</v>
      </c>
      <c r="P6380">
        <v>1034</v>
      </c>
      <c r="Q6380">
        <v>18</v>
      </c>
      <c r="R6380">
        <v>590</v>
      </c>
      <c r="S6380">
        <v>17</v>
      </c>
      <c r="T6380">
        <v>155</v>
      </c>
      <c r="U6380">
        <v>0</v>
      </c>
      <c r="V6380">
        <v>1</v>
      </c>
      <c r="W6380">
        <v>3.1503891896923015</v>
      </c>
      <c r="X6380">
        <v>106.60276833987741</v>
      </c>
      <c r="Y6380">
        <v>6.4742842698104708</v>
      </c>
      <c r="Z6380">
        <v>139.78137277768622</v>
      </c>
      <c r="AA6380">
        <v>13.639153959575447</v>
      </c>
      <c r="AB6380">
        <v>54.66514618840376</v>
      </c>
      <c r="AC6380">
        <v>0</v>
      </c>
      <c r="AD6380">
        <v>2.4723708350754601</v>
      </c>
      <c r="AE6380">
        <v>326.78548556012106</v>
      </c>
    </row>
    <row r="6381" spans="1:31" x14ac:dyDescent="0.25">
      <c r="A6381">
        <v>2394541</v>
      </c>
      <c r="B6381">
        <v>1</v>
      </c>
      <c r="C6381" t="s">
        <v>81</v>
      </c>
      <c r="D6381" t="s">
        <v>118</v>
      </c>
      <c r="E6381" t="s">
        <v>141</v>
      </c>
      <c r="F6381" t="s">
        <v>18272</v>
      </c>
      <c r="G6381" t="s">
        <v>254</v>
      </c>
      <c r="H6381" t="s">
        <v>143</v>
      </c>
      <c r="I6381" t="s">
        <v>417</v>
      </c>
      <c r="J6381" t="s">
        <v>137</v>
      </c>
      <c r="K6381" t="s">
        <v>163</v>
      </c>
      <c r="L6381" t="s">
        <v>18273</v>
      </c>
      <c r="M6381" t="s">
        <v>18274</v>
      </c>
      <c r="N6381">
        <v>2.6388887999999999E-2</v>
      </c>
      <c r="O6381">
        <v>0</v>
      </c>
      <c r="P6381">
        <v>84</v>
      </c>
      <c r="Q6381">
        <v>0</v>
      </c>
      <c r="R6381">
        <v>0</v>
      </c>
      <c r="S6381">
        <v>0</v>
      </c>
      <c r="T6381">
        <v>16</v>
      </c>
      <c r="U6381">
        <v>0</v>
      </c>
      <c r="V6381">
        <v>0</v>
      </c>
      <c r="W6381">
        <v>0</v>
      </c>
      <c r="X6381">
        <v>0.38479048873721938</v>
      </c>
      <c r="Y6381">
        <v>0</v>
      </c>
      <c r="Z6381">
        <v>0</v>
      </c>
      <c r="AA6381">
        <v>0</v>
      </c>
      <c r="AB6381">
        <v>0.65263848561208337</v>
      </c>
      <c r="AC6381">
        <v>0</v>
      </c>
      <c r="AD6381">
        <v>0</v>
      </c>
      <c r="AE6381">
        <v>1.0374289743493028</v>
      </c>
    </row>
    <row r="6382" spans="1:31" x14ac:dyDescent="0.25">
      <c r="A6382">
        <v>2394542</v>
      </c>
      <c r="B6382">
        <v>1</v>
      </c>
      <c r="C6382" t="s">
        <v>81</v>
      </c>
      <c r="D6382" t="s">
        <v>113</v>
      </c>
      <c r="E6382" t="s">
        <v>325</v>
      </c>
      <c r="F6382" t="s">
        <v>341</v>
      </c>
      <c r="G6382" t="s">
        <v>162</v>
      </c>
      <c r="H6382" t="s">
        <v>143</v>
      </c>
      <c r="I6382" t="s">
        <v>136</v>
      </c>
      <c r="J6382" t="s">
        <v>137</v>
      </c>
      <c r="K6382" t="s">
        <v>163</v>
      </c>
      <c r="L6382" t="s">
        <v>18275</v>
      </c>
      <c r="M6382" t="s">
        <v>18276</v>
      </c>
      <c r="N6382">
        <v>5.3611111000000003E-2</v>
      </c>
      <c r="O6382">
        <v>26</v>
      </c>
      <c r="P6382">
        <v>3889</v>
      </c>
      <c r="Q6382">
        <v>273</v>
      </c>
      <c r="R6382">
        <v>1207</v>
      </c>
      <c r="S6382">
        <v>50</v>
      </c>
      <c r="T6382">
        <v>323</v>
      </c>
      <c r="U6382">
        <v>2</v>
      </c>
      <c r="V6382">
        <v>0</v>
      </c>
      <c r="W6382">
        <v>0.24272825175310833</v>
      </c>
      <c r="X6382">
        <v>34.812534637850973</v>
      </c>
      <c r="Y6382">
        <v>19.454163372995097</v>
      </c>
      <c r="Z6382">
        <v>35.070459770623984</v>
      </c>
      <c r="AA6382">
        <v>16.498365072521402</v>
      </c>
      <c r="AB6382">
        <v>12.44809316526587</v>
      </c>
      <c r="AC6382">
        <v>13.05811018312162</v>
      </c>
      <c r="AD6382">
        <v>0</v>
      </c>
      <c r="AE6382">
        <v>131.58445445413204</v>
      </c>
    </row>
    <row r="6383" spans="1:31" x14ac:dyDescent="0.25">
      <c r="A6383">
        <v>2394546</v>
      </c>
      <c r="B6383">
        <v>1</v>
      </c>
      <c r="C6383" t="s">
        <v>81</v>
      </c>
      <c r="D6383" t="s">
        <v>113</v>
      </c>
      <c r="E6383" t="s">
        <v>325</v>
      </c>
      <c r="F6383" t="s">
        <v>18277</v>
      </c>
      <c r="G6383" t="s">
        <v>162</v>
      </c>
      <c r="H6383" t="s">
        <v>143</v>
      </c>
      <c r="I6383" t="s">
        <v>136</v>
      </c>
      <c r="J6383" t="s">
        <v>137</v>
      </c>
      <c r="K6383" t="s">
        <v>163</v>
      </c>
      <c r="L6383" t="s">
        <v>18278</v>
      </c>
      <c r="M6383" t="s">
        <v>18279</v>
      </c>
      <c r="N6383">
        <v>0.29249999999999998</v>
      </c>
      <c r="O6383">
        <v>4</v>
      </c>
      <c r="P6383">
        <v>2181</v>
      </c>
      <c r="Q6383">
        <v>20</v>
      </c>
      <c r="R6383">
        <v>97</v>
      </c>
      <c r="S6383">
        <v>5</v>
      </c>
      <c r="T6383">
        <v>330</v>
      </c>
      <c r="U6383">
        <v>1</v>
      </c>
      <c r="V6383">
        <v>1</v>
      </c>
      <c r="W6383">
        <v>1.93909212405209</v>
      </c>
      <c r="X6383">
        <v>102.07251136957808</v>
      </c>
      <c r="Y6383">
        <v>7.8907776806419188</v>
      </c>
      <c r="Z6383">
        <v>19.074774808847376</v>
      </c>
      <c r="AA6383">
        <v>1.8487286919447992</v>
      </c>
      <c r="AB6383">
        <v>53.344137179607749</v>
      </c>
      <c r="AC6383">
        <v>42.663069336331446</v>
      </c>
      <c r="AD6383">
        <v>1.2053576271826667</v>
      </c>
      <c r="AE6383">
        <v>230.03844881818614</v>
      </c>
    </row>
    <row r="6384" spans="1:31" x14ac:dyDescent="0.25">
      <c r="A6384">
        <v>2394547</v>
      </c>
      <c r="B6384">
        <v>1</v>
      </c>
      <c r="C6384" t="s">
        <v>80</v>
      </c>
      <c r="D6384" t="s">
        <v>92</v>
      </c>
      <c r="E6384" t="s">
        <v>157</v>
      </c>
      <c r="F6384" t="s">
        <v>18280</v>
      </c>
      <c r="G6384" t="s">
        <v>235</v>
      </c>
      <c r="H6384" t="s">
        <v>135</v>
      </c>
      <c r="I6384" t="s">
        <v>136</v>
      </c>
      <c r="J6384" t="s">
        <v>137</v>
      </c>
      <c r="K6384" t="s">
        <v>163</v>
      </c>
      <c r="L6384" t="s">
        <v>18281</v>
      </c>
      <c r="M6384" t="s">
        <v>18282</v>
      </c>
      <c r="N6384">
        <v>1.104166666</v>
      </c>
      <c r="O6384">
        <v>0</v>
      </c>
      <c r="P6384">
        <v>78</v>
      </c>
      <c r="Q6384">
        <v>0</v>
      </c>
      <c r="R6384">
        <v>0</v>
      </c>
      <c r="S6384">
        <v>0</v>
      </c>
      <c r="T6384">
        <v>6</v>
      </c>
      <c r="U6384">
        <v>0</v>
      </c>
      <c r="V6384">
        <v>0</v>
      </c>
      <c r="W6384">
        <v>0</v>
      </c>
      <c r="X6384">
        <v>14.347283069802625</v>
      </c>
      <c r="Y6384">
        <v>0</v>
      </c>
      <c r="Z6384">
        <v>0</v>
      </c>
      <c r="AA6384">
        <v>0</v>
      </c>
      <c r="AB6384">
        <v>2.3974012501369666</v>
      </c>
      <c r="AC6384">
        <v>0</v>
      </c>
      <c r="AD6384">
        <v>0</v>
      </c>
      <c r="AE6384">
        <v>16.744684319939591</v>
      </c>
    </row>
    <row r="6385" spans="1:31" x14ac:dyDescent="0.25">
      <c r="A6385">
        <v>2394549</v>
      </c>
      <c r="B6385">
        <v>1</v>
      </c>
      <c r="C6385" t="s">
        <v>81</v>
      </c>
      <c r="D6385" t="s">
        <v>118</v>
      </c>
      <c r="E6385" t="s">
        <v>181</v>
      </c>
      <c r="F6385" t="s">
        <v>18283</v>
      </c>
      <c r="G6385" t="s">
        <v>231</v>
      </c>
      <c r="H6385" t="s">
        <v>135</v>
      </c>
      <c r="I6385" t="s">
        <v>136</v>
      </c>
      <c r="J6385" t="s">
        <v>137</v>
      </c>
      <c r="K6385" t="s">
        <v>163</v>
      </c>
      <c r="L6385" t="s">
        <v>18284</v>
      </c>
      <c r="M6385" t="s">
        <v>18285</v>
      </c>
      <c r="N6385">
        <v>0.86277777700000002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1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0.4208021958543397</v>
      </c>
      <c r="AC6385">
        <v>0</v>
      </c>
      <c r="AD6385">
        <v>0</v>
      </c>
      <c r="AE6385">
        <v>0.4208021958543397</v>
      </c>
    </row>
    <row r="6386" spans="1:31" x14ac:dyDescent="0.25">
      <c r="A6386">
        <v>2394550</v>
      </c>
      <c r="B6386">
        <v>1</v>
      </c>
      <c r="C6386" t="s">
        <v>81</v>
      </c>
      <c r="D6386" t="s">
        <v>127</v>
      </c>
      <c r="E6386" t="s">
        <v>141</v>
      </c>
      <c r="F6386" t="s">
        <v>18286</v>
      </c>
      <c r="G6386" t="s">
        <v>1161</v>
      </c>
      <c r="H6386" t="s">
        <v>143</v>
      </c>
      <c r="I6386" t="s">
        <v>136</v>
      </c>
      <c r="J6386" t="s">
        <v>137</v>
      </c>
      <c r="K6386" t="s">
        <v>163</v>
      </c>
      <c r="L6386" t="s">
        <v>18287</v>
      </c>
      <c r="M6386" t="s">
        <v>18288</v>
      </c>
      <c r="N6386">
        <v>9.9730555550000002</v>
      </c>
      <c r="O6386">
        <v>0</v>
      </c>
      <c r="P6386">
        <v>0</v>
      </c>
      <c r="Q6386">
        <v>18</v>
      </c>
      <c r="R6386">
        <v>0</v>
      </c>
      <c r="S6386">
        <v>1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233.68151617125483</v>
      </c>
      <c r="Z6386">
        <v>0</v>
      </c>
      <c r="AA6386">
        <v>3.1614711561920923</v>
      </c>
      <c r="AB6386">
        <v>0</v>
      </c>
      <c r="AC6386">
        <v>0</v>
      </c>
      <c r="AD6386">
        <v>0</v>
      </c>
      <c r="AE6386">
        <v>236.84298732744691</v>
      </c>
    </row>
    <row r="6387" spans="1:31" x14ac:dyDescent="0.25">
      <c r="A6387">
        <v>2394551</v>
      </c>
      <c r="B6387">
        <v>1</v>
      </c>
      <c r="C6387" t="s">
        <v>80</v>
      </c>
      <c r="D6387" t="s">
        <v>89</v>
      </c>
      <c r="E6387" t="s">
        <v>132</v>
      </c>
      <c r="F6387" t="s">
        <v>10392</v>
      </c>
      <c r="G6387" t="s">
        <v>254</v>
      </c>
      <c r="H6387" t="s">
        <v>135</v>
      </c>
      <c r="I6387" t="s">
        <v>136</v>
      </c>
      <c r="J6387" t="s">
        <v>137</v>
      </c>
      <c r="K6387" t="s">
        <v>163</v>
      </c>
      <c r="L6387" t="s">
        <v>18289</v>
      </c>
      <c r="M6387" t="s">
        <v>18290</v>
      </c>
      <c r="N6387">
        <v>2.2799999999999998</v>
      </c>
      <c r="O6387">
        <v>0</v>
      </c>
      <c r="P6387">
        <v>8</v>
      </c>
      <c r="Q6387">
        <v>0</v>
      </c>
      <c r="R6387">
        <v>12</v>
      </c>
      <c r="S6387">
        <v>0</v>
      </c>
      <c r="T6387">
        <v>9</v>
      </c>
      <c r="U6387">
        <v>0</v>
      </c>
      <c r="V6387">
        <v>0</v>
      </c>
      <c r="W6387">
        <v>0</v>
      </c>
      <c r="X6387">
        <v>13.542347675553374</v>
      </c>
      <c r="Y6387">
        <v>0</v>
      </c>
      <c r="Z6387">
        <v>13.06310055133237</v>
      </c>
      <c r="AA6387">
        <v>0</v>
      </c>
      <c r="AB6387">
        <v>15.998785319449913</v>
      </c>
      <c r="AC6387">
        <v>0</v>
      </c>
      <c r="AD6387">
        <v>0</v>
      </c>
      <c r="AE6387">
        <v>42.604233546335657</v>
      </c>
    </row>
    <row r="6388" spans="1:31" x14ac:dyDescent="0.25">
      <c r="A6388">
        <v>2394554</v>
      </c>
      <c r="B6388">
        <v>1</v>
      </c>
      <c r="C6388" t="s">
        <v>80</v>
      </c>
      <c r="D6388" t="s">
        <v>83</v>
      </c>
      <c r="E6388" t="s">
        <v>181</v>
      </c>
      <c r="F6388" t="s">
        <v>18291</v>
      </c>
      <c r="G6388" t="s">
        <v>183</v>
      </c>
      <c r="H6388" t="s">
        <v>135</v>
      </c>
      <c r="I6388" t="s">
        <v>136</v>
      </c>
      <c r="J6388" t="s">
        <v>137</v>
      </c>
      <c r="K6388" t="s">
        <v>163</v>
      </c>
      <c r="L6388" t="s">
        <v>18292</v>
      </c>
      <c r="M6388" t="s">
        <v>18293</v>
      </c>
      <c r="N6388">
        <v>1.581111111</v>
      </c>
      <c r="O6388">
        <v>0</v>
      </c>
      <c r="P6388">
        <v>3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1.2674132925646844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1.2674132925646844</v>
      </c>
    </row>
    <row r="6389" spans="1:31" x14ac:dyDescent="0.25">
      <c r="A6389">
        <v>2394555</v>
      </c>
      <c r="B6389">
        <v>1</v>
      </c>
      <c r="C6389" t="s">
        <v>80</v>
      </c>
      <c r="D6389" t="s">
        <v>87</v>
      </c>
      <c r="E6389" t="s">
        <v>141</v>
      </c>
      <c r="F6389" t="s">
        <v>18294</v>
      </c>
      <c r="G6389" t="s">
        <v>254</v>
      </c>
      <c r="H6389" t="s">
        <v>143</v>
      </c>
      <c r="I6389" t="s">
        <v>136</v>
      </c>
      <c r="J6389" t="s">
        <v>137</v>
      </c>
      <c r="K6389" t="s">
        <v>163</v>
      </c>
      <c r="L6389" t="s">
        <v>18295</v>
      </c>
      <c r="M6389" t="s">
        <v>18296</v>
      </c>
      <c r="N6389">
        <v>0.203333333</v>
      </c>
      <c r="O6389">
        <v>0</v>
      </c>
      <c r="P6389">
        <v>737</v>
      </c>
      <c r="Q6389">
        <v>0</v>
      </c>
      <c r="R6389">
        <v>0</v>
      </c>
      <c r="S6389">
        <v>1</v>
      </c>
      <c r="T6389">
        <v>36</v>
      </c>
      <c r="U6389">
        <v>0</v>
      </c>
      <c r="V6389">
        <v>0</v>
      </c>
      <c r="W6389">
        <v>0</v>
      </c>
      <c r="X6389">
        <v>40.644888453361887</v>
      </c>
      <c r="Y6389">
        <v>0</v>
      </c>
      <c r="Z6389">
        <v>0</v>
      </c>
      <c r="AA6389">
        <v>0.26877276462753336</v>
      </c>
      <c r="AB6389">
        <v>13.636278253352122</v>
      </c>
      <c r="AC6389">
        <v>0</v>
      </c>
      <c r="AD6389">
        <v>0</v>
      </c>
      <c r="AE6389">
        <v>54.549939471341546</v>
      </c>
    </row>
    <row r="6390" spans="1:31" x14ac:dyDescent="0.25">
      <c r="A6390">
        <v>2394556</v>
      </c>
      <c r="B6390">
        <v>1</v>
      </c>
      <c r="C6390" t="s">
        <v>81</v>
      </c>
      <c r="D6390" t="s">
        <v>128</v>
      </c>
      <c r="E6390" t="s">
        <v>141</v>
      </c>
      <c r="F6390" t="s">
        <v>18297</v>
      </c>
      <c r="G6390" t="s">
        <v>206</v>
      </c>
      <c r="H6390" t="s">
        <v>143</v>
      </c>
      <c r="I6390" t="s">
        <v>136</v>
      </c>
      <c r="J6390" t="s">
        <v>137</v>
      </c>
      <c r="K6390" t="s">
        <v>163</v>
      </c>
      <c r="L6390" t="s">
        <v>18298</v>
      </c>
      <c r="M6390" t="s">
        <v>18299</v>
      </c>
      <c r="N6390">
        <v>3.562777777</v>
      </c>
      <c r="O6390">
        <v>0</v>
      </c>
      <c r="P6390">
        <v>95</v>
      </c>
      <c r="Q6390">
        <v>0</v>
      </c>
      <c r="R6390">
        <v>0</v>
      </c>
      <c r="S6390">
        <v>0</v>
      </c>
      <c r="T6390">
        <v>3</v>
      </c>
      <c r="U6390">
        <v>0</v>
      </c>
      <c r="V6390">
        <v>0</v>
      </c>
      <c r="W6390">
        <v>0</v>
      </c>
      <c r="X6390">
        <v>47.375715053931337</v>
      </c>
      <c r="Y6390">
        <v>0</v>
      </c>
      <c r="Z6390">
        <v>0</v>
      </c>
      <c r="AA6390">
        <v>0</v>
      </c>
      <c r="AB6390">
        <v>5.2968031729809217</v>
      </c>
      <c r="AC6390">
        <v>0</v>
      </c>
      <c r="AD6390">
        <v>0</v>
      </c>
      <c r="AE6390">
        <v>52.67251822691226</v>
      </c>
    </row>
    <row r="6391" spans="1:31" x14ac:dyDescent="0.25">
      <c r="A6391">
        <v>2394557</v>
      </c>
      <c r="B6391">
        <v>1</v>
      </c>
      <c r="C6391" t="s">
        <v>80</v>
      </c>
      <c r="D6391" t="s">
        <v>107</v>
      </c>
      <c r="E6391" t="s">
        <v>157</v>
      </c>
      <c r="F6391" t="s">
        <v>18300</v>
      </c>
      <c r="G6391" t="s">
        <v>254</v>
      </c>
      <c r="H6391" t="s">
        <v>135</v>
      </c>
      <c r="I6391" t="s">
        <v>136</v>
      </c>
      <c r="J6391" t="s">
        <v>137</v>
      </c>
      <c r="K6391" t="s">
        <v>163</v>
      </c>
      <c r="L6391" t="s">
        <v>18301</v>
      </c>
      <c r="M6391" t="s">
        <v>18302</v>
      </c>
      <c r="N6391">
        <v>0.75472222200000005</v>
      </c>
      <c r="O6391">
        <v>0</v>
      </c>
      <c r="P6391">
        <v>5</v>
      </c>
      <c r="Q6391">
        <v>0</v>
      </c>
      <c r="R6391">
        <v>0</v>
      </c>
      <c r="S6391">
        <v>0</v>
      </c>
      <c r="T6391">
        <v>4</v>
      </c>
      <c r="U6391">
        <v>0</v>
      </c>
      <c r="V6391">
        <v>0</v>
      </c>
      <c r="W6391">
        <v>0</v>
      </c>
      <c r="X6391">
        <v>0.50288667044893476</v>
      </c>
      <c r="Y6391">
        <v>0</v>
      </c>
      <c r="Z6391">
        <v>0</v>
      </c>
      <c r="AA6391">
        <v>0</v>
      </c>
      <c r="AB6391">
        <v>2.1905846417817969</v>
      </c>
      <c r="AC6391">
        <v>0</v>
      </c>
      <c r="AD6391">
        <v>0</v>
      </c>
      <c r="AE6391">
        <v>2.6934713122307317</v>
      </c>
    </row>
    <row r="6392" spans="1:31" x14ac:dyDescent="0.25">
      <c r="A6392">
        <v>2394558</v>
      </c>
      <c r="B6392">
        <v>1</v>
      </c>
      <c r="C6392" t="s">
        <v>80</v>
      </c>
      <c r="D6392" t="s">
        <v>100</v>
      </c>
      <c r="E6392" t="s">
        <v>141</v>
      </c>
      <c r="F6392" t="s">
        <v>18303</v>
      </c>
      <c r="G6392" t="s">
        <v>206</v>
      </c>
      <c r="H6392" t="s">
        <v>143</v>
      </c>
      <c r="I6392" t="s">
        <v>136</v>
      </c>
      <c r="J6392" t="s">
        <v>137</v>
      </c>
      <c r="K6392" t="s">
        <v>163</v>
      </c>
      <c r="L6392" t="s">
        <v>18304</v>
      </c>
      <c r="M6392" t="s">
        <v>18305</v>
      </c>
      <c r="N6392">
        <v>0.752222222</v>
      </c>
      <c r="O6392">
        <v>0</v>
      </c>
      <c r="P6392">
        <v>0</v>
      </c>
      <c r="Q6392">
        <v>0</v>
      </c>
      <c r="R6392">
        <v>0</v>
      </c>
      <c r="S6392">
        <v>4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3.9912296373519345</v>
      </c>
      <c r="AB6392">
        <v>0</v>
      </c>
      <c r="AC6392">
        <v>0</v>
      </c>
      <c r="AD6392">
        <v>0</v>
      </c>
      <c r="AE6392">
        <v>3.9912296373519345</v>
      </c>
    </row>
    <row r="6393" spans="1:31" x14ac:dyDescent="0.25">
      <c r="A6393">
        <v>2394561</v>
      </c>
      <c r="B6393">
        <v>1</v>
      </c>
      <c r="C6393" t="s">
        <v>81</v>
      </c>
      <c r="D6393" t="s">
        <v>128</v>
      </c>
      <c r="E6393" t="s">
        <v>132</v>
      </c>
      <c r="F6393" t="s">
        <v>18306</v>
      </c>
      <c r="G6393" t="s">
        <v>276</v>
      </c>
      <c r="H6393" t="s">
        <v>135</v>
      </c>
      <c r="I6393" t="s">
        <v>136</v>
      </c>
      <c r="J6393" t="s">
        <v>137</v>
      </c>
      <c r="K6393" t="s">
        <v>163</v>
      </c>
      <c r="L6393" t="s">
        <v>18307</v>
      </c>
      <c r="M6393" t="s">
        <v>18308</v>
      </c>
      <c r="N6393">
        <v>5.4952777770000001</v>
      </c>
      <c r="O6393">
        <v>0</v>
      </c>
      <c r="P6393">
        <v>327</v>
      </c>
      <c r="Q6393">
        <v>0</v>
      </c>
      <c r="R6393">
        <v>0</v>
      </c>
      <c r="S6393">
        <v>0</v>
      </c>
      <c r="T6393">
        <v>3</v>
      </c>
      <c r="U6393">
        <v>0</v>
      </c>
      <c r="V6393">
        <v>0</v>
      </c>
      <c r="W6393">
        <v>0</v>
      </c>
      <c r="X6393">
        <v>382.18011150299219</v>
      </c>
      <c r="Y6393">
        <v>0</v>
      </c>
      <c r="Z6393">
        <v>0</v>
      </c>
      <c r="AA6393">
        <v>0</v>
      </c>
      <c r="AB6393">
        <v>25.508194684565364</v>
      </c>
      <c r="AC6393">
        <v>0</v>
      </c>
      <c r="AD6393">
        <v>0</v>
      </c>
      <c r="AE6393">
        <v>407.68830618755754</v>
      </c>
    </row>
    <row r="6394" spans="1:31" x14ac:dyDescent="0.25">
      <c r="A6394">
        <v>2394562</v>
      </c>
      <c r="B6394">
        <v>1</v>
      </c>
      <c r="C6394" t="s">
        <v>80</v>
      </c>
      <c r="D6394" t="s">
        <v>92</v>
      </c>
      <c r="E6394" t="s">
        <v>157</v>
      </c>
      <c r="F6394" t="s">
        <v>18309</v>
      </c>
      <c r="G6394" t="s">
        <v>272</v>
      </c>
      <c r="H6394" t="s">
        <v>135</v>
      </c>
      <c r="I6394" t="s">
        <v>136</v>
      </c>
      <c r="J6394" t="s">
        <v>137</v>
      </c>
      <c r="K6394" t="s">
        <v>163</v>
      </c>
      <c r="L6394" t="s">
        <v>18310</v>
      </c>
      <c r="M6394" t="s">
        <v>18311</v>
      </c>
      <c r="N6394">
        <v>1.405</v>
      </c>
      <c r="O6394">
        <v>0</v>
      </c>
      <c r="P6394">
        <v>155</v>
      </c>
      <c r="Q6394">
        <v>0</v>
      </c>
      <c r="R6394">
        <v>0</v>
      </c>
      <c r="S6394">
        <v>0</v>
      </c>
      <c r="T6394">
        <v>12</v>
      </c>
      <c r="U6394">
        <v>0</v>
      </c>
      <c r="V6394">
        <v>0</v>
      </c>
      <c r="W6394">
        <v>0</v>
      </c>
      <c r="X6394">
        <v>22.796878147126673</v>
      </c>
      <c r="Y6394">
        <v>0</v>
      </c>
      <c r="Z6394">
        <v>0</v>
      </c>
      <c r="AA6394">
        <v>0</v>
      </c>
      <c r="AB6394">
        <v>7.3702740669041464</v>
      </c>
      <c r="AC6394">
        <v>0</v>
      </c>
      <c r="AD6394">
        <v>0</v>
      </c>
      <c r="AE6394">
        <v>30.167152214030821</v>
      </c>
    </row>
    <row r="6395" spans="1:31" x14ac:dyDescent="0.25">
      <c r="A6395">
        <v>2394565</v>
      </c>
      <c r="B6395">
        <v>1</v>
      </c>
      <c r="C6395" t="s">
        <v>80</v>
      </c>
      <c r="D6395" t="s">
        <v>85</v>
      </c>
      <c r="E6395" t="s">
        <v>181</v>
      </c>
      <c r="F6395" t="s">
        <v>18312</v>
      </c>
      <c r="G6395" t="s">
        <v>224</v>
      </c>
      <c r="H6395" t="s">
        <v>135</v>
      </c>
      <c r="I6395" t="s">
        <v>136</v>
      </c>
      <c r="J6395" t="s">
        <v>137</v>
      </c>
      <c r="K6395" t="s">
        <v>163</v>
      </c>
      <c r="L6395" t="s">
        <v>18313</v>
      </c>
      <c r="M6395" t="s">
        <v>18314</v>
      </c>
      <c r="N6395">
        <v>1.068888888</v>
      </c>
      <c r="O6395">
        <v>0</v>
      </c>
      <c r="P6395">
        <v>4</v>
      </c>
      <c r="Q6395">
        <v>0</v>
      </c>
      <c r="R6395">
        <v>0</v>
      </c>
      <c r="S6395">
        <v>0</v>
      </c>
      <c r="T6395">
        <v>4</v>
      </c>
      <c r="U6395">
        <v>0</v>
      </c>
      <c r="V6395">
        <v>0</v>
      </c>
      <c r="W6395">
        <v>0</v>
      </c>
      <c r="X6395">
        <v>1.4066436498803003</v>
      </c>
      <c r="Y6395">
        <v>0</v>
      </c>
      <c r="Z6395">
        <v>0</v>
      </c>
      <c r="AA6395">
        <v>0</v>
      </c>
      <c r="AB6395">
        <v>5.7464189624755351</v>
      </c>
      <c r="AC6395">
        <v>0</v>
      </c>
      <c r="AD6395">
        <v>0</v>
      </c>
      <c r="AE6395">
        <v>7.1530626123558356</v>
      </c>
    </row>
    <row r="6396" spans="1:31" x14ac:dyDescent="0.25">
      <c r="A6396">
        <v>2394568</v>
      </c>
      <c r="B6396">
        <v>1</v>
      </c>
      <c r="C6396" t="s">
        <v>80</v>
      </c>
      <c r="D6396" t="s">
        <v>99</v>
      </c>
      <c r="E6396" t="s">
        <v>181</v>
      </c>
      <c r="F6396" t="s">
        <v>446</v>
      </c>
      <c r="G6396" t="s">
        <v>224</v>
      </c>
      <c r="H6396" t="s">
        <v>135</v>
      </c>
      <c r="I6396" t="s">
        <v>136</v>
      </c>
      <c r="J6396" t="s">
        <v>137</v>
      </c>
      <c r="K6396" t="s">
        <v>163</v>
      </c>
      <c r="L6396" t="s">
        <v>18315</v>
      </c>
      <c r="M6396" t="s">
        <v>18316</v>
      </c>
      <c r="N6396">
        <v>3.2694444439999999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2</v>
      </c>
      <c r="U6396">
        <v>0</v>
      </c>
      <c r="V6396">
        <v>0</v>
      </c>
      <c r="W6396">
        <v>0</v>
      </c>
      <c r="X6396">
        <v>4.8828316912683328E-2</v>
      </c>
      <c r="Y6396">
        <v>0</v>
      </c>
      <c r="Z6396">
        <v>0</v>
      </c>
      <c r="AA6396">
        <v>0</v>
      </c>
      <c r="AB6396">
        <v>10.520417677162792</v>
      </c>
      <c r="AC6396">
        <v>0</v>
      </c>
      <c r="AD6396">
        <v>0</v>
      </c>
      <c r="AE6396">
        <v>10.569245994075475</v>
      </c>
    </row>
    <row r="6397" spans="1:31" x14ac:dyDescent="0.25">
      <c r="A6397">
        <v>2394570</v>
      </c>
      <c r="B6397">
        <v>1</v>
      </c>
      <c r="C6397" t="s">
        <v>80</v>
      </c>
      <c r="D6397" t="s">
        <v>108</v>
      </c>
      <c r="E6397" t="s">
        <v>157</v>
      </c>
      <c r="F6397" t="s">
        <v>18317</v>
      </c>
      <c r="G6397" t="s">
        <v>272</v>
      </c>
      <c r="H6397" t="s">
        <v>135</v>
      </c>
      <c r="I6397" t="s">
        <v>136</v>
      </c>
      <c r="J6397" t="s">
        <v>137</v>
      </c>
      <c r="K6397" t="s">
        <v>163</v>
      </c>
      <c r="L6397" t="s">
        <v>18318</v>
      </c>
      <c r="M6397" t="s">
        <v>18319</v>
      </c>
      <c r="N6397">
        <v>2.3966666659999998</v>
      </c>
      <c r="O6397">
        <v>0</v>
      </c>
      <c r="P6397">
        <v>8</v>
      </c>
      <c r="Q6397">
        <v>0</v>
      </c>
      <c r="R6397">
        <v>1</v>
      </c>
      <c r="S6397">
        <v>0</v>
      </c>
      <c r="T6397">
        <v>2</v>
      </c>
      <c r="U6397">
        <v>0</v>
      </c>
      <c r="V6397">
        <v>0</v>
      </c>
      <c r="W6397">
        <v>0</v>
      </c>
      <c r="X6397">
        <v>7.81015179321468</v>
      </c>
      <c r="Y6397">
        <v>0</v>
      </c>
      <c r="Z6397">
        <v>2.0497135410073994</v>
      </c>
      <c r="AA6397">
        <v>0</v>
      </c>
      <c r="AB6397">
        <v>7.7083954246165138</v>
      </c>
      <c r="AC6397">
        <v>0</v>
      </c>
      <c r="AD6397">
        <v>0</v>
      </c>
      <c r="AE6397">
        <v>17.568260758838591</v>
      </c>
    </row>
    <row r="6398" spans="1:31" x14ac:dyDescent="0.25">
      <c r="A6398">
        <v>2394573</v>
      </c>
      <c r="B6398">
        <v>1</v>
      </c>
      <c r="C6398" t="s">
        <v>81</v>
      </c>
      <c r="D6398" t="s">
        <v>120</v>
      </c>
      <c r="E6398" t="s">
        <v>153</v>
      </c>
      <c r="F6398" t="s">
        <v>4173</v>
      </c>
      <c r="G6398" t="s">
        <v>162</v>
      </c>
      <c r="H6398" t="s">
        <v>143</v>
      </c>
      <c r="I6398" t="s">
        <v>136</v>
      </c>
      <c r="J6398" t="s">
        <v>137</v>
      </c>
      <c r="K6398" t="s">
        <v>163</v>
      </c>
      <c r="L6398" t="s">
        <v>18320</v>
      </c>
      <c r="M6398" t="s">
        <v>18321</v>
      </c>
      <c r="N6398">
        <v>0.8175</v>
      </c>
      <c r="O6398">
        <v>0</v>
      </c>
      <c r="P6398">
        <v>1123</v>
      </c>
      <c r="Q6398">
        <v>0</v>
      </c>
      <c r="R6398">
        <v>8</v>
      </c>
      <c r="S6398">
        <v>1</v>
      </c>
      <c r="T6398">
        <v>141</v>
      </c>
      <c r="U6398">
        <v>0</v>
      </c>
      <c r="V6398">
        <v>0</v>
      </c>
      <c r="W6398">
        <v>0</v>
      </c>
      <c r="X6398">
        <v>180.96054352655756</v>
      </c>
      <c r="Y6398">
        <v>0</v>
      </c>
      <c r="Z6398">
        <v>2.4300853991112503</v>
      </c>
      <c r="AA6398">
        <v>38.824055564475152</v>
      </c>
      <c r="AB6398">
        <v>56.488191142007651</v>
      </c>
      <c r="AC6398">
        <v>0</v>
      </c>
      <c r="AD6398">
        <v>0</v>
      </c>
      <c r="AE6398">
        <v>278.70287563215163</v>
      </c>
    </row>
    <row r="6399" spans="1:31" x14ac:dyDescent="0.25">
      <c r="A6399">
        <v>2394574</v>
      </c>
      <c r="B6399">
        <v>1</v>
      </c>
      <c r="C6399" t="s">
        <v>81</v>
      </c>
      <c r="D6399" t="s">
        <v>122</v>
      </c>
      <c r="E6399" t="s">
        <v>157</v>
      </c>
      <c r="F6399" t="s">
        <v>18322</v>
      </c>
      <c r="G6399" t="s">
        <v>272</v>
      </c>
      <c r="H6399" t="s">
        <v>135</v>
      </c>
      <c r="I6399" t="s">
        <v>136</v>
      </c>
      <c r="J6399" t="s">
        <v>137</v>
      </c>
      <c r="K6399" t="s">
        <v>163</v>
      </c>
      <c r="L6399" t="s">
        <v>18323</v>
      </c>
      <c r="M6399" t="s">
        <v>18324</v>
      </c>
      <c r="N6399">
        <v>2.9647222219999998</v>
      </c>
      <c r="O6399">
        <v>0</v>
      </c>
      <c r="P6399">
        <v>16</v>
      </c>
      <c r="Q6399">
        <v>0</v>
      </c>
      <c r="R6399">
        <v>0</v>
      </c>
      <c r="S6399">
        <v>0</v>
      </c>
      <c r="T6399">
        <v>3</v>
      </c>
      <c r="U6399">
        <v>0</v>
      </c>
      <c r="V6399">
        <v>0</v>
      </c>
      <c r="W6399">
        <v>0</v>
      </c>
      <c r="X6399">
        <v>7.640650950714571</v>
      </c>
      <c r="Y6399">
        <v>0</v>
      </c>
      <c r="Z6399">
        <v>0</v>
      </c>
      <c r="AA6399">
        <v>0</v>
      </c>
      <c r="AB6399">
        <v>0.49033621288504009</v>
      </c>
      <c r="AC6399">
        <v>0</v>
      </c>
      <c r="AD6399">
        <v>0</v>
      </c>
      <c r="AE6399">
        <v>8.1309871635996114</v>
      </c>
    </row>
    <row r="6400" spans="1:31" x14ac:dyDescent="0.25">
      <c r="A6400">
        <v>2394582</v>
      </c>
      <c r="B6400">
        <v>1</v>
      </c>
      <c r="C6400" t="s">
        <v>80</v>
      </c>
      <c r="D6400" t="s">
        <v>82</v>
      </c>
      <c r="E6400" t="s">
        <v>181</v>
      </c>
      <c r="F6400" t="s">
        <v>18325</v>
      </c>
      <c r="G6400" t="s">
        <v>183</v>
      </c>
      <c r="H6400" t="s">
        <v>135</v>
      </c>
      <c r="I6400" t="s">
        <v>136</v>
      </c>
      <c r="J6400" t="s">
        <v>137</v>
      </c>
      <c r="K6400" t="s">
        <v>163</v>
      </c>
      <c r="L6400" t="s">
        <v>18326</v>
      </c>
      <c r="M6400" t="s">
        <v>18327</v>
      </c>
      <c r="N6400">
        <v>0.52472222199999996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0.20265500551439999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0.20265500551439999</v>
      </c>
    </row>
    <row r="6401" spans="1:31" x14ac:dyDescent="0.25">
      <c r="A6401">
        <v>2394584</v>
      </c>
      <c r="B6401">
        <v>1</v>
      </c>
      <c r="C6401" t="s">
        <v>80</v>
      </c>
      <c r="D6401" t="s">
        <v>94</v>
      </c>
      <c r="E6401" t="s">
        <v>153</v>
      </c>
      <c r="F6401" t="s">
        <v>12558</v>
      </c>
      <c r="G6401" t="s">
        <v>235</v>
      </c>
      <c r="H6401" t="s">
        <v>143</v>
      </c>
      <c r="I6401" t="s">
        <v>136</v>
      </c>
      <c r="J6401" t="s">
        <v>137</v>
      </c>
      <c r="K6401" t="s">
        <v>163</v>
      </c>
      <c r="L6401" t="s">
        <v>18328</v>
      </c>
      <c r="M6401" t="s">
        <v>18329</v>
      </c>
      <c r="N6401">
        <v>0.81638888799999998</v>
      </c>
      <c r="O6401">
        <v>0</v>
      </c>
      <c r="P6401">
        <v>227</v>
      </c>
      <c r="Q6401">
        <v>0</v>
      </c>
      <c r="R6401">
        <v>36</v>
      </c>
      <c r="S6401">
        <v>1</v>
      </c>
      <c r="T6401">
        <v>39</v>
      </c>
      <c r="U6401">
        <v>1</v>
      </c>
      <c r="V6401">
        <v>0</v>
      </c>
      <c r="W6401">
        <v>0</v>
      </c>
      <c r="X6401">
        <v>41.531159424133406</v>
      </c>
      <c r="Y6401">
        <v>0</v>
      </c>
      <c r="Z6401">
        <v>9.0246750139013177</v>
      </c>
      <c r="AA6401">
        <v>1.0446879146944332</v>
      </c>
      <c r="AB6401">
        <v>24.695048979523953</v>
      </c>
      <c r="AC6401">
        <v>92.507831205504331</v>
      </c>
      <c r="AD6401">
        <v>0</v>
      </c>
      <c r="AE6401">
        <v>168.80340253775745</v>
      </c>
    </row>
    <row r="6402" spans="1:31" x14ac:dyDescent="0.25">
      <c r="A6402">
        <v>2394585</v>
      </c>
      <c r="B6402">
        <v>1</v>
      </c>
      <c r="C6402" t="s">
        <v>80</v>
      </c>
      <c r="D6402" t="s">
        <v>97</v>
      </c>
      <c r="E6402" t="s">
        <v>157</v>
      </c>
      <c r="F6402" t="s">
        <v>18330</v>
      </c>
      <c r="G6402" t="s">
        <v>254</v>
      </c>
      <c r="H6402" t="s">
        <v>135</v>
      </c>
      <c r="I6402" t="s">
        <v>136</v>
      </c>
      <c r="J6402" t="s">
        <v>137</v>
      </c>
      <c r="K6402" t="s">
        <v>163</v>
      </c>
      <c r="L6402" t="s">
        <v>18331</v>
      </c>
      <c r="M6402" t="s">
        <v>18332</v>
      </c>
      <c r="N6402">
        <v>0.66222222200000003</v>
      </c>
      <c r="O6402">
        <v>0</v>
      </c>
      <c r="P6402">
        <v>22</v>
      </c>
      <c r="Q6402">
        <v>0</v>
      </c>
      <c r="R6402">
        <v>2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3.8523074337380998</v>
      </c>
      <c r="Y6402">
        <v>0</v>
      </c>
      <c r="Z6402">
        <v>0.68586742187536665</v>
      </c>
      <c r="AA6402">
        <v>0</v>
      </c>
      <c r="AB6402">
        <v>0</v>
      </c>
      <c r="AC6402">
        <v>0</v>
      </c>
      <c r="AD6402">
        <v>0</v>
      </c>
      <c r="AE6402">
        <v>4.538174855613466</v>
      </c>
    </row>
    <row r="6403" spans="1:31" x14ac:dyDescent="0.25">
      <c r="A6403">
        <v>2394591</v>
      </c>
      <c r="B6403">
        <v>1</v>
      </c>
      <c r="C6403" t="s">
        <v>81</v>
      </c>
      <c r="D6403" t="s">
        <v>128</v>
      </c>
      <c r="E6403" t="s">
        <v>141</v>
      </c>
      <c r="F6403" t="s">
        <v>18243</v>
      </c>
      <c r="G6403" t="s">
        <v>206</v>
      </c>
      <c r="H6403" t="s">
        <v>143</v>
      </c>
      <c r="I6403" t="s">
        <v>136</v>
      </c>
      <c r="J6403" t="s">
        <v>137</v>
      </c>
      <c r="K6403" t="s">
        <v>163</v>
      </c>
      <c r="L6403" t="s">
        <v>18333</v>
      </c>
      <c r="M6403" t="s">
        <v>18334</v>
      </c>
      <c r="N6403">
        <v>1.902222222</v>
      </c>
      <c r="O6403">
        <v>0</v>
      </c>
      <c r="P6403">
        <v>123</v>
      </c>
      <c r="Q6403">
        <v>0</v>
      </c>
      <c r="R6403">
        <v>0</v>
      </c>
      <c r="S6403">
        <v>0</v>
      </c>
      <c r="T6403">
        <v>11</v>
      </c>
      <c r="U6403">
        <v>0</v>
      </c>
      <c r="V6403">
        <v>0</v>
      </c>
      <c r="W6403">
        <v>0</v>
      </c>
      <c r="X6403">
        <v>32.501206520267772</v>
      </c>
      <c r="Y6403">
        <v>0</v>
      </c>
      <c r="Z6403">
        <v>0</v>
      </c>
      <c r="AA6403">
        <v>0</v>
      </c>
      <c r="AB6403">
        <v>5.3296453601577314</v>
      </c>
      <c r="AC6403">
        <v>0</v>
      </c>
      <c r="AD6403">
        <v>0</v>
      </c>
      <c r="AE6403">
        <v>37.830851880425506</v>
      </c>
    </row>
    <row r="6404" spans="1:31" x14ac:dyDescent="0.25">
      <c r="A6404">
        <v>2394592</v>
      </c>
      <c r="B6404">
        <v>1</v>
      </c>
      <c r="C6404" t="s">
        <v>81</v>
      </c>
      <c r="D6404" t="s">
        <v>121</v>
      </c>
      <c r="E6404" t="s">
        <v>279</v>
      </c>
      <c r="F6404" t="s">
        <v>5977</v>
      </c>
      <c r="G6404" t="s">
        <v>162</v>
      </c>
      <c r="H6404" t="s">
        <v>143</v>
      </c>
      <c r="I6404" t="s">
        <v>136</v>
      </c>
      <c r="J6404" t="s">
        <v>137</v>
      </c>
      <c r="K6404" t="s">
        <v>163</v>
      </c>
      <c r="L6404" t="s">
        <v>18335</v>
      </c>
      <c r="M6404" t="s">
        <v>18336</v>
      </c>
      <c r="N6404">
        <v>2.3880555550000002</v>
      </c>
      <c r="O6404">
        <v>0</v>
      </c>
      <c r="P6404">
        <v>0</v>
      </c>
      <c r="Q6404">
        <v>0</v>
      </c>
      <c r="R6404">
        <v>0</v>
      </c>
      <c r="S6404">
        <v>1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13.618734280938666</v>
      </c>
      <c r="AB6404">
        <v>0</v>
      </c>
      <c r="AC6404">
        <v>0</v>
      </c>
      <c r="AD6404">
        <v>0</v>
      </c>
      <c r="AE6404">
        <v>13.618734280938666</v>
      </c>
    </row>
    <row r="6405" spans="1:31" x14ac:dyDescent="0.25">
      <c r="A6405">
        <v>2394593</v>
      </c>
      <c r="B6405">
        <v>1</v>
      </c>
      <c r="C6405" t="s">
        <v>80</v>
      </c>
      <c r="D6405" t="s">
        <v>101</v>
      </c>
      <c r="E6405" t="s">
        <v>132</v>
      </c>
      <c r="F6405" t="s">
        <v>2628</v>
      </c>
      <c r="G6405" t="s">
        <v>254</v>
      </c>
      <c r="H6405" t="s">
        <v>135</v>
      </c>
      <c r="I6405" t="s">
        <v>136</v>
      </c>
      <c r="J6405" t="s">
        <v>137</v>
      </c>
      <c r="K6405" t="s">
        <v>163</v>
      </c>
      <c r="L6405" t="s">
        <v>18337</v>
      </c>
      <c r="M6405" t="s">
        <v>18338</v>
      </c>
      <c r="N6405">
        <v>0.72222222199999997</v>
      </c>
      <c r="O6405">
        <v>0</v>
      </c>
      <c r="P6405">
        <v>90</v>
      </c>
      <c r="Q6405">
        <v>0</v>
      </c>
      <c r="R6405">
        <v>0</v>
      </c>
      <c r="S6405">
        <v>0</v>
      </c>
      <c r="T6405">
        <v>29</v>
      </c>
      <c r="U6405">
        <v>0</v>
      </c>
      <c r="V6405">
        <v>0</v>
      </c>
      <c r="W6405">
        <v>0</v>
      </c>
      <c r="X6405">
        <v>26.057006238563062</v>
      </c>
      <c r="Y6405">
        <v>0</v>
      </c>
      <c r="Z6405">
        <v>0</v>
      </c>
      <c r="AA6405">
        <v>0</v>
      </c>
      <c r="AB6405">
        <v>16.98396548313881</v>
      </c>
      <c r="AC6405">
        <v>0</v>
      </c>
      <c r="AD6405">
        <v>0</v>
      </c>
      <c r="AE6405">
        <v>43.040971721701872</v>
      </c>
    </row>
    <row r="6406" spans="1:31" x14ac:dyDescent="0.25">
      <c r="A6406">
        <v>2394594</v>
      </c>
      <c r="B6406">
        <v>1</v>
      </c>
      <c r="C6406" t="s">
        <v>81</v>
      </c>
      <c r="D6406" t="s">
        <v>121</v>
      </c>
      <c r="E6406" t="s">
        <v>279</v>
      </c>
      <c r="F6406" t="s">
        <v>4608</v>
      </c>
      <c r="G6406" t="s">
        <v>162</v>
      </c>
      <c r="H6406" t="s">
        <v>143</v>
      </c>
      <c r="I6406" t="s">
        <v>136</v>
      </c>
      <c r="J6406" t="s">
        <v>137</v>
      </c>
      <c r="K6406" t="s">
        <v>163</v>
      </c>
      <c r="L6406" t="s">
        <v>18339</v>
      </c>
      <c r="M6406" t="s">
        <v>18340</v>
      </c>
      <c r="N6406">
        <v>0.25416666599999999</v>
      </c>
      <c r="O6406">
        <v>0</v>
      </c>
      <c r="P6406">
        <v>982</v>
      </c>
      <c r="Q6406">
        <v>8</v>
      </c>
      <c r="R6406">
        <v>30</v>
      </c>
      <c r="S6406">
        <v>7</v>
      </c>
      <c r="T6406">
        <v>49</v>
      </c>
      <c r="U6406">
        <v>0</v>
      </c>
      <c r="V6406">
        <v>0</v>
      </c>
      <c r="W6406">
        <v>0</v>
      </c>
      <c r="X6406">
        <v>34.072584643517651</v>
      </c>
      <c r="Y6406">
        <v>0.95121242438717901</v>
      </c>
      <c r="Z6406">
        <v>1.6800702059029997</v>
      </c>
      <c r="AA6406">
        <v>2.1599709434446002</v>
      </c>
      <c r="AB6406">
        <v>8.3199149112486381</v>
      </c>
      <c r="AC6406">
        <v>0</v>
      </c>
      <c r="AD6406">
        <v>0</v>
      </c>
      <c r="AE6406">
        <v>47.183753128501067</v>
      </c>
    </row>
    <row r="6407" spans="1:31" x14ac:dyDescent="0.25">
      <c r="A6407">
        <v>2394596</v>
      </c>
      <c r="B6407">
        <v>1</v>
      </c>
      <c r="C6407" t="s">
        <v>81</v>
      </c>
      <c r="D6407" t="s">
        <v>117</v>
      </c>
      <c r="E6407" t="s">
        <v>157</v>
      </c>
      <c r="F6407" t="s">
        <v>18341</v>
      </c>
      <c r="G6407" t="s">
        <v>235</v>
      </c>
      <c r="H6407" t="s">
        <v>135</v>
      </c>
      <c r="I6407" t="s">
        <v>136</v>
      </c>
      <c r="J6407" t="s">
        <v>3</v>
      </c>
      <c r="K6407" t="s">
        <v>163</v>
      </c>
      <c r="L6407" t="s">
        <v>18342</v>
      </c>
      <c r="M6407" t="s">
        <v>18343</v>
      </c>
      <c r="N6407">
        <v>2.0122222220000001</v>
      </c>
      <c r="O6407">
        <v>0</v>
      </c>
      <c r="P6407">
        <v>7</v>
      </c>
      <c r="Q6407">
        <v>0</v>
      </c>
      <c r="R6407">
        <v>1</v>
      </c>
      <c r="S6407">
        <v>0</v>
      </c>
      <c r="T6407">
        <v>1</v>
      </c>
      <c r="U6407">
        <v>0</v>
      </c>
      <c r="V6407">
        <v>0</v>
      </c>
      <c r="W6407">
        <v>0</v>
      </c>
      <c r="X6407">
        <v>3.3011410349644663</v>
      </c>
      <c r="Y6407">
        <v>0</v>
      </c>
      <c r="Z6407">
        <v>0</v>
      </c>
      <c r="AA6407">
        <v>0</v>
      </c>
      <c r="AB6407">
        <v>0.49868298839711006</v>
      </c>
      <c r="AC6407">
        <v>0</v>
      </c>
      <c r="AD6407">
        <v>0</v>
      </c>
      <c r="AE6407">
        <v>3.7998240233615763</v>
      </c>
    </row>
    <row r="6408" spans="1:31" x14ac:dyDescent="0.25">
      <c r="A6408">
        <v>2394598</v>
      </c>
      <c r="B6408">
        <v>1</v>
      </c>
      <c r="C6408" t="s">
        <v>80</v>
      </c>
      <c r="D6408" t="s">
        <v>111</v>
      </c>
      <c r="E6408" t="s">
        <v>181</v>
      </c>
      <c r="F6408" t="s">
        <v>18344</v>
      </c>
      <c r="G6408" t="s">
        <v>183</v>
      </c>
      <c r="H6408" t="s">
        <v>135</v>
      </c>
      <c r="I6408" t="s">
        <v>136</v>
      </c>
      <c r="J6408" t="s">
        <v>137</v>
      </c>
      <c r="K6408" t="s">
        <v>163</v>
      </c>
      <c r="L6408" t="s">
        <v>18345</v>
      </c>
      <c r="M6408" t="s">
        <v>18346</v>
      </c>
      <c r="N6408">
        <v>1.1883333330000001</v>
      </c>
      <c r="O6408">
        <v>0</v>
      </c>
      <c r="P6408">
        <v>5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1.1358304838235667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1.1358304838235667</v>
      </c>
    </row>
    <row r="6409" spans="1:31" x14ac:dyDescent="0.25">
      <c r="A6409">
        <v>2394602</v>
      </c>
      <c r="B6409">
        <v>1</v>
      </c>
      <c r="C6409" t="s">
        <v>80</v>
      </c>
      <c r="D6409" t="s">
        <v>105</v>
      </c>
      <c r="E6409" t="s">
        <v>153</v>
      </c>
      <c r="F6409" t="s">
        <v>18269</v>
      </c>
      <c r="G6409" t="s">
        <v>3954</v>
      </c>
      <c r="H6409" t="s">
        <v>143</v>
      </c>
      <c r="I6409" t="s">
        <v>136</v>
      </c>
      <c r="J6409" t="s">
        <v>137</v>
      </c>
      <c r="K6409" t="s">
        <v>163</v>
      </c>
      <c r="L6409" t="s">
        <v>18347</v>
      </c>
      <c r="M6409" t="s">
        <v>18348</v>
      </c>
      <c r="N6409">
        <v>0.68944444400000005</v>
      </c>
      <c r="O6409">
        <v>11</v>
      </c>
      <c r="P6409">
        <v>1034</v>
      </c>
      <c r="Q6409">
        <v>18</v>
      </c>
      <c r="R6409">
        <v>591</v>
      </c>
      <c r="S6409">
        <v>17</v>
      </c>
      <c r="T6409">
        <v>154</v>
      </c>
      <c r="U6409">
        <v>0</v>
      </c>
      <c r="V6409">
        <v>1</v>
      </c>
      <c r="W6409">
        <v>3.7175096924127562</v>
      </c>
      <c r="X6409">
        <v>126.58129802734183</v>
      </c>
      <c r="Y6409">
        <v>5.9957964729991211</v>
      </c>
      <c r="Z6409">
        <v>128.382663003723</v>
      </c>
      <c r="AA6409">
        <v>14.140754352453994</v>
      </c>
      <c r="AB6409">
        <v>47.357391486042395</v>
      </c>
      <c r="AC6409">
        <v>0</v>
      </c>
      <c r="AD6409">
        <v>1.8976411843119227</v>
      </c>
      <c r="AE6409">
        <v>328.07305421928498</v>
      </c>
    </row>
    <row r="6410" spans="1:31" x14ac:dyDescent="0.25">
      <c r="A6410">
        <v>2394604</v>
      </c>
      <c r="B6410">
        <v>1</v>
      </c>
      <c r="C6410" t="s">
        <v>80</v>
      </c>
      <c r="D6410" t="s">
        <v>94</v>
      </c>
      <c r="E6410" t="s">
        <v>181</v>
      </c>
      <c r="F6410" t="s">
        <v>18349</v>
      </c>
      <c r="G6410" t="s">
        <v>183</v>
      </c>
      <c r="H6410" t="s">
        <v>135</v>
      </c>
      <c r="I6410" t="s">
        <v>136</v>
      </c>
      <c r="J6410" t="s">
        <v>137</v>
      </c>
      <c r="K6410" t="s">
        <v>163</v>
      </c>
      <c r="L6410" t="s">
        <v>18350</v>
      </c>
      <c r="M6410" t="s">
        <v>18351</v>
      </c>
      <c r="N6410">
        <v>2.4552777770000001</v>
      </c>
      <c r="O6410">
        <v>0</v>
      </c>
      <c r="P6410">
        <v>0</v>
      </c>
      <c r="Q6410">
        <v>0</v>
      </c>
      <c r="R6410">
        <v>1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</row>
    <row r="6411" spans="1:31" x14ac:dyDescent="0.25">
      <c r="A6411">
        <v>2394608</v>
      </c>
      <c r="B6411">
        <v>1</v>
      </c>
      <c r="C6411" t="s">
        <v>81</v>
      </c>
      <c r="D6411" t="s">
        <v>125</v>
      </c>
      <c r="E6411" t="s">
        <v>132</v>
      </c>
      <c r="F6411" t="s">
        <v>18352</v>
      </c>
      <c r="G6411" t="s">
        <v>4311</v>
      </c>
      <c r="H6411" t="s">
        <v>135</v>
      </c>
      <c r="I6411" t="s">
        <v>136</v>
      </c>
      <c r="J6411" t="s">
        <v>137</v>
      </c>
      <c r="K6411" t="s">
        <v>163</v>
      </c>
      <c r="L6411" t="s">
        <v>18353</v>
      </c>
      <c r="M6411" t="s">
        <v>18354</v>
      </c>
      <c r="N6411">
        <v>1.913888888</v>
      </c>
      <c r="O6411">
        <v>0</v>
      </c>
      <c r="P6411">
        <v>88</v>
      </c>
      <c r="Q6411">
        <v>0</v>
      </c>
      <c r="R6411">
        <v>9</v>
      </c>
      <c r="S6411">
        <v>0</v>
      </c>
      <c r="T6411">
        <v>9</v>
      </c>
      <c r="U6411">
        <v>0</v>
      </c>
      <c r="V6411">
        <v>0</v>
      </c>
      <c r="W6411">
        <v>0</v>
      </c>
      <c r="X6411">
        <v>25.194871837691529</v>
      </c>
      <c r="Y6411">
        <v>0</v>
      </c>
      <c r="Z6411">
        <v>19.595208003639051</v>
      </c>
      <c r="AA6411">
        <v>0</v>
      </c>
      <c r="AB6411">
        <v>7.0418033824098378</v>
      </c>
      <c r="AC6411">
        <v>0</v>
      </c>
      <c r="AD6411">
        <v>0</v>
      </c>
      <c r="AE6411">
        <v>51.831883223740419</v>
      </c>
    </row>
    <row r="6412" spans="1:31" x14ac:dyDescent="0.25">
      <c r="A6412">
        <v>2394612</v>
      </c>
      <c r="B6412">
        <v>1</v>
      </c>
      <c r="C6412" t="s">
        <v>80</v>
      </c>
      <c r="D6412" t="s">
        <v>94</v>
      </c>
      <c r="E6412" t="s">
        <v>157</v>
      </c>
      <c r="F6412" t="s">
        <v>18355</v>
      </c>
      <c r="G6412" t="s">
        <v>297</v>
      </c>
      <c r="H6412" t="s">
        <v>135</v>
      </c>
      <c r="I6412" t="s">
        <v>136</v>
      </c>
      <c r="J6412" t="s">
        <v>137</v>
      </c>
      <c r="K6412" t="s">
        <v>163</v>
      </c>
      <c r="L6412" t="s">
        <v>18356</v>
      </c>
      <c r="M6412" t="s">
        <v>18357</v>
      </c>
      <c r="N6412">
        <v>1.740555555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1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0.13809780082918333</v>
      </c>
      <c r="AC6412">
        <v>0</v>
      </c>
      <c r="AD6412">
        <v>0</v>
      </c>
      <c r="AE6412">
        <v>0.13809780082918333</v>
      </c>
    </row>
    <row r="6413" spans="1:31" x14ac:dyDescent="0.25">
      <c r="A6413">
        <v>2394613</v>
      </c>
      <c r="B6413">
        <v>1</v>
      </c>
      <c r="C6413" t="s">
        <v>81</v>
      </c>
      <c r="D6413" t="s">
        <v>119</v>
      </c>
      <c r="E6413" t="s">
        <v>153</v>
      </c>
      <c r="F6413" t="s">
        <v>511</v>
      </c>
      <c r="G6413" t="s">
        <v>162</v>
      </c>
      <c r="H6413" t="s">
        <v>143</v>
      </c>
      <c r="I6413" t="s">
        <v>136</v>
      </c>
      <c r="J6413" t="s">
        <v>137</v>
      </c>
      <c r="K6413" t="s">
        <v>163</v>
      </c>
      <c r="L6413" t="s">
        <v>18358</v>
      </c>
      <c r="M6413" t="s">
        <v>18359</v>
      </c>
      <c r="N6413">
        <v>1.5422222219999999</v>
      </c>
      <c r="O6413">
        <v>0</v>
      </c>
      <c r="P6413">
        <v>1007</v>
      </c>
      <c r="Q6413">
        <v>17</v>
      </c>
      <c r="R6413">
        <v>243</v>
      </c>
      <c r="S6413">
        <v>3</v>
      </c>
      <c r="T6413">
        <v>64</v>
      </c>
      <c r="U6413">
        <v>0</v>
      </c>
      <c r="V6413">
        <v>0</v>
      </c>
      <c r="W6413">
        <v>0</v>
      </c>
      <c r="X6413">
        <v>256.81793422513914</v>
      </c>
      <c r="Y6413">
        <v>20.12163341778356</v>
      </c>
      <c r="Z6413">
        <v>259.37329025711665</v>
      </c>
      <c r="AA6413">
        <v>4.9082297212149335</v>
      </c>
      <c r="AB6413">
        <v>32.676637671236421</v>
      </c>
      <c r="AC6413">
        <v>0</v>
      </c>
      <c r="AD6413">
        <v>0</v>
      </c>
      <c r="AE6413">
        <v>573.8977252924908</v>
      </c>
    </row>
    <row r="6414" spans="1:31" x14ac:dyDescent="0.25">
      <c r="A6414">
        <v>2394618</v>
      </c>
      <c r="B6414">
        <v>1</v>
      </c>
      <c r="C6414" t="s">
        <v>80</v>
      </c>
      <c r="D6414" t="s">
        <v>105</v>
      </c>
      <c r="E6414" t="s">
        <v>157</v>
      </c>
      <c r="F6414" t="s">
        <v>18360</v>
      </c>
      <c r="G6414" t="s">
        <v>254</v>
      </c>
      <c r="H6414" t="s">
        <v>135</v>
      </c>
      <c r="I6414" t="s">
        <v>136</v>
      </c>
      <c r="J6414" t="s">
        <v>137</v>
      </c>
      <c r="K6414" t="s">
        <v>163</v>
      </c>
      <c r="L6414" t="s">
        <v>18361</v>
      </c>
      <c r="M6414" t="s">
        <v>18362</v>
      </c>
      <c r="N6414">
        <v>0.63694444400000005</v>
      </c>
      <c r="O6414">
        <v>0</v>
      </c>
      <c r="P6414">
        <v>25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2.2200289999770284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2.2200289999770284</v>
      </c>
    </row>
    <row r="6415" spans="1:31" x14ac:dyDescent="0.25">
      <c r="A6415">
        <v>2394631</v>
      </c>
      <c r="B6415">
        <v>1</v>
      </c>
      <c r="C6415" t="s">
        <v>80</v>
      </c>
      <c r="D6415" t="s">
        <v>100</v>
      </c>
      <c r="E6415" t="s">
        <v>153</v>
      </c>
      <c r="F6415" t="s">
        <v>18363</v>
      </c>
      <c r="G6415" t="s">
        <v>220</v>
      </c>
      <c r="H6415" t="s">
        <v>143</v>
      </c>
      <c r="I6415" t="s">
        <v>136</v>
      </c>
      <c r="J6415" t="s">
        <v>137</v>
      </c>
      <c r="K6415" t="s">
        <v>138</v>
      </c>
      <c r="L6415" t="s">
        <v>18364</v>
      </c>
      <c r="M6415" t="s">
        <v>18365</v>
      </c>
      <c r="N6415">
        <v>0.20749999999999999</v>
      </c>
      <c r="O6415">
        <v>11</v>
      </c>
      <c r="P6415">
        <v>6891</v>
      </c>
      <c r="Q6415">
        <v>44</v>
      </c>
      <c r="R6415">
        <v>742</v>
      </c>
      <c r="S6415">
        <v>64</v>
      </c>
      <c r="T6415">
        <v>983</v>
      </c>
      <c r="U6415">
        <v>8</v>
      </c>
      <c r="V6415">
        <v>1</v>
      </c>
      <c r="W6415">
        <v>0.95528549360512482</v>
      </c>
      <c r="X6415">
        <v>326.67333378618986</v>
      </c>
      <c r="Y6415">
        <v>6.35211411634993</v>
      </c>
      <c r="Z6415">
        <v>57.20699186798219</v>
      </c>
      <c r="AA6415">
        <v>67.866090691723343</v>
      </c>
      <c r="AB6415">
        <v>115.44830749818662</v>
      </c>
      <c r="AC6415">
        <v>48.873299163362191</v>
      </c>
      <c r="AD6415">
        <v>12.93974980186335</v>
      </c>
      <c r="AE6415">
        <v>636.31517241926258</v>
      </c>
    </row>
    <row r="6416" spans="1:31" x14ac:dyDescent="0.25">
      <c r="A6416">
        <v>2394635</v>
      </c>
      <c r="B6416">
        <v>1</v>
      </c>
      <c r="C6416" t="s">
        <v>80</v>
      </c>
      <c r="D6416" t="s">
        <v>82</v>
      </c>
      <c r="E6416" t="s">
        <v>153</v>
      </c>
      <c r="F6416" t="s">
        <v>18366</v>
      </c>
      <c r="G6416" t="s">
        <v>220</v>
      </c>
      <c r="H6416" t="s">
        <v>143</v>
      </c>
      <c r="I6416" t="s">
        <v>136</v>
      </c>
      <c r="J6416" t="s">
        <v>137</v>
      </c>
      <c r="K6416" t="s">
        <v>138</v>
      </c>
      <c r="L6416" t="s">
        <v>18367</v>
      </c>
      <c r="M6416" t="s">
        <v>18368</v>
      </c>
      <c r="N6416">
        <v>0.47861111099999998</v>
      </c>
      <c r="O6416">
        <v>0</v>
      </c>
      <c r="P6416">
        <v>11401</v>
      </c>
      <c r="Q6416">
        <v>0</v>
      </c>
      <c r="R6416">
        <v>0</v>
      </c>
      <c r="S6416">
        <v>4</v>
      </c>
      <c r="T6416">
        <v>1314</v>
      </c>
      <c r="U6416">
        <v>1</v>
      </c>
      <c r="V6416">
        <v>2</v>
      </c>
      <c r="W6416">
        <v>0</v>
      </c>
      <c r="X6416">
        <v>1035.9486390062723</v>
      </c>
      <c r="Y6416">
        <v>0</v>
      </c>
      <c r="Z6416">
        <v>0</v>
      </c>
      <c r="AA6416">
        <v>386.77054558732488</v>
      </c>
      <c r="AB6416">
        <v>202.00871491929564</v>
      </c>
      <c r="AC6416">
        <v>34.807192315370052</v>
      </c>
      <c r="AD6416">
        <v>16.937596047747675</v>
      </c>
      <c r="AE6416">
        <v>1676.4726878760107</v>
      </c>
    </row>
    <row r="6417" spans="1:31" x14ac:dyDescent="0.25">
      <c r="A6417">
        <v>2394637</v>
      </c>
      <c r="B6417">
        <v>1</v>
      </c>
      <c r="C6417" t="s">
        <v>81</v>
      </c>
      <c r="D6417" t="s">
        <v>118</v>
      </c>
      <c r="E6417" t="s">
        <v>279</v>
      </c>
      <c r="F6417" t="s">
        <v>15583</v>
      </c>
      <c r="G6417" t="s">
        <v>162</v>
      </c>
      <c r="H6417" t="s">
        <v>143</v>
      </c>
      <c r="I6417" t="s">
        <v>136</v>
      </c>
      <c r="J6417" t="s">
        <v>137</v>
      </c>
      <c r="K6417" t="s">
        <v>163</v>
      </c>
      <c r="L6417" t="s">
        <v>18369</v>
      </c>
      <c r="M6417" t="s">
        <v>18370</v>
      </c>
      <c r="N6417">
        <v>0.584166666</v>
      </c>
      <c r="O6417">
        <v>0</v>
      </c>
      <c r="P6417">
        <v>0</v>
      </c>
      <c r="Q6417">
        <v>16</v>
      </c>
      <c r="R6417">
        <v>0</v>
      </c>
      <c r="S6417">
        <v>9</v>
      </c>
      <c r="T6417">
        <v>0</v>
      </c>
      <c r="U6417">
        <v>2</v>
      </c>
      <c r="V6417">
        <v>0</v>
      </c>
      <c r="W6417">
        <v>0</v>
      </c>
      <c r="X6417">
        <v>0</v>
      </c>
      <c r="Y6417">
        <v>16.069382855072824</v>
      </c>
      <c r="Z6417">
        <v>0</v>
      </c>
      <c r="AA6417">
        <v>35.468201363596755</v>
      </c>
      <c r="AB6417">
        <v>0</v>
      </c>
      <c r="AC6417">
        <v>493.03938206265059</v>
      </c>
      <c r="AD6417">
        <v>0</v>
      </c>
      <c r="AE6417">
        <v>544.57696628132021</v>
      </c>
    </row>
    <row r="6418" spans="1:31" x14ac:dyDescent="0.25">
      <c r="A6418">
        <v>2394642</v>
      </c>
      <c r="B6418">
        <v>1</v>
      </c>
      <c r="C6418" t="s">
        <v>81</v>
      </c>
      <c r="D6418" t="s">
        <v>113</v>
      </c>
      <c r="E6418" t="s">
        <v>153</v>
      </c>
      <c r="F6418" t="s">
        <v>5725</v>
      </c>
      <c r="G6418" t="s">
        <v>134</v>
      </c>
      <c r="H6418" t="s">
        <v>143</v>
      </c>
      <c r="I6418" t="s">
        <v>136</v>
      </c>
      <c r="J6418" t="s">
        <v>137</v>
      </c>
      <c r="K6418" t="s">
        <v>138</v>
      </c>
      <c r="L6418" t="s">
        <v>18371</v>
      </c>
      <c r="M6418" t="s">
        <v>18372</v>
      </c>
      <c r="N6418">
        <v>0.890833333</v>
      </c>
      <c r="O6418">
        <v>0</v>
      </c>
      <c r="P6418">
        <v>1343</v>
      </c>
      <c r="Q6418">
        <v>0</v>
      </c>
      <c r="R6418">
        <v>1</v>
      </c>
      <c r="S6418">
        <v>0</v>
      </c>
      <c r="T6418">
        <v>111</v>
      </c>
      <c r="U6418">
        <v>0</v>
      </c>
      <c r="V6418">
        <v>0</v>
      </c>
      <c r="W6418">
        <v>0</v>
      </c>
      <c r="X6418">
        <v>275.96972002337571</v>
      </c>
      <c r="Y6418">
        <v>0</v>
      </c>
      <c r="Z6418">
        <v>0</v>
      </c>
      <c r="AA6418">
        <v>0</v>
      </c>
      <c r="AB6418">
        <v>44.112100568102058</v>
      </c>
      <c r="AC6418">
        <v>0</v>
      </c>
      <c r="AD6418">
        <v>0</v>
      </c>
      <c r="AE6418">
        <v>320.08182059147776</v>
      </c>
    </row>
    <row r="6419" spans="1:31" x14ac:dyDescent="0.25">
      <c r="A6419">
        <v>2394646</v>
      </c>
      <c r="B6419">
        <v>1</v>
      </c>
      <c r="C6419" t="s">
        <v>80</v>
      </c>
      <c r="D6419" t="s">
        <v>85</v>
      </c>
      <c r="E6419" t="s">
        <v>181</v>
      </c>
      <c r="F6419" t="s">
        <v>18373</v>
      </c>
      <c r="G6419" t="s">
        <v>183</v>
      </c>
      <c r="H6419" t="s">
        <v>135</v>
      </c>
      <c r="I6419" t="s">
        <v>136</v>
      </c>
      <c r="J6419" t="s">
        <v>137</v>
      </c>
      <c r="K6419" t="s">
        <v>163</v>
      </c>
      <c r="L6419" t="s">
        <v>18374</v>
      </c>
      <c r="M6419" t="s">
        <v>18375</v>
      </c>
      <c r="N6419">
        <v>1.390833333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4.6692609149415754</v>
      </c>
      <c r="AC6419">
        <v>0</v>
      </c>
      <c r="AD6419">
        <v>0</v>
      </c>
      <c r="AE6419">
        <v>4.6692609149415754</v>
      </c>
    </row>
    <row r="6420" spans="1:31" x14ac:dyDescent="0.25">
      <c r="A6420">
        <v>2394648</v>
      </c>
      <c r="B6420">
        <v>1</v>
      </c>
      <c r="C6420" t="s">
        <v>81</v>
      </c>
      <c r="D6420" t="s">
        <v>121</v>
      </c>
      <c r="E6420" t="s">
        <v>141</v>
      </c>
      <c r="F6420" t="s">
        <v>18376</v>
      </c>
      <c r="G6420" t="s">
        <v>1161</v>
      </c>
      <c r="H6420" t="s">
        <v>143</v>
      </c>
      <c r="I6420" t="s">
        <v>136</v>
      </c>
      <c r="J6420" t="s">
        <v>137</v>
      </c>
      <c r="K6420" t="s">
        <v>163</v>
      </c>
      <c r="L6420" t="s">
        <v>18377</v>
      </c>
      <c r="M6420" t="s">
        <v>18378</v>
      </c>
      <c r="N6420">
        <v>1.839722222</v>
      </c>
      <c r="O6420">
        <v>0</v>
      </c>
      <c r="P6420">
        <v>220</v>
      </c>
      <c r="Q6420">
        <v>0</v>
      </c>
      <c r="R6420">
        <v>4</v>
      </c>
      <c r="S6420">
        <v>0</v>
      </c>
      <c r="T6420">
        <v>4</v>
      </c>
      <c r="U6420">
        <v>0</v>
      </c>
      <c r="V6420">
        <v>0</v>
      </c>
      <c r="W6420">
        <v>0</v>
      </c>
      <c r="X6420">
        <v>32.914651216224321</v>
      </c>
      <c r="Y6420">
        <v>0</v>
      </c>
      <c r="Z6420">
        <v>0</v>
      </c>
      <c r="AA6420">
        <v>0</v>
      </c>
      <c r="AB6420">
        <v>1.0705853156707268</v>
      </c>
      <c r="AC6420">
        <v>0</v>
      </c>
      <c r="AD6420">
        <v>0</v>
      </c>
      <c r="AE6420">
        <v>33.985236531895048</v>
      </c>
    </row>
    <row r="6421" spans="1:31" x14ac:dyDescent="0.25">
      <c r="A6421">
        <v>2394650</v>
      </c>
      <c r="B6421">
        <v>1</v>
      </c>
      <c r="C6421" t="s">
        <v>80</v>
      </c>
      <c r="D6421" t="s">
        <v>89</v>
      </c>
      <c r="E6421" t="s">
        <v>141</v>
      </c>
      <c r="F6421" t="s">
        <v>18379</v>
      </c>
      <c r="G6421" t="s">
        <v>4441</v>
      </c>
      <c r="H6421" t="s">
        <v>143</v>
      </c>
      <c r="I6421" t="s">
        <v>136</v>
      </c>
      <c r="J6421" t="s">
        <v>137</v>
      </c>
      <c r="K6421" t="s">
        <v>163</v>
      </c>
      <c r="L6421" t="s">
        <v>18380</v>
      </c>
      <c r="M6421" t="s">
        <v>18381</v>
      </c>
      <c r="N6421">
        <v>4.0049999999999999</v>
      </c>
      <c r="O6421">
        <v>0</v>
      </c>
      <c r="P6421">
        <v>207</v>
      </c>
      <c r="Q6421">
        <v>0</v>
      </c>
      <c r="R6421">
        <v>0</v>
      </c>
      <c r="S6421">
        <v>0</v>
      </c>
      <c r="T6421">
        <v>3</v>
      </c>
      <c r="U6421">
        <v>0</v>
      </c>
      <c r="V6421">
        <v>0</v>
      </c>
      <c r="W6421">
        <v>0</v>
      </c>
      <c r="X6421">
        <v>187.65600420861898</v>
      </c>
      <c r="Y6421">
        <v>0</v>
      </c>
      <c r="Z6421">
        <v>0</v>
      </c>
      <c r="AA6421">
        <v>0</v>
      </c>
      <c r="AB6421">
        <v>10.322640686785133</v>
      </c>
      <c r="AC6421">
        <v>0</v>
      </c>
      <c r="AD6421">
        <v>0</v>
      </c>
      <c r="AE6421">
        <v>197.9786448954041</v>
      </c>
    </row>
    <row r="6422" spans="1:31" x14ac:dyDescent="0.25">
      <c r="A6422">
        <v>2394651</v>
      </c>
      <c r="B6422">
        <v>1</v>
      </c>
      <c r="C6422" t="s">
        <v>80</v>
      </c>
      <c r="D6422" t="s">
        <v>97</v>
      </c>
      <c r="E6422" t="s">
        <v>153</v>
      </c>
      <c r="F6422" t="s">
        <v>3835</v>
      </c>
      <c r="G6422" t="s">
        <v>162</v>
      </c>
      <c r="H6422" t="s">
        <v>143</v>
      </c>
      <c r="I6422" t="s">
        <v>136</v>
      </c>
      <c r="J6422" t="s">
        <v>137</v>
      </c>
      <c r="K6422" t="s">
        <v>163</v>
      </c>
      <c r="L6422" t="s">
        <v>18382</v>
      </c>
      <c r="M6422" t="s">
        <v>18383</v>
      </c>
      <c r="N6422">
        <v>0.25777777699999999</v>
      </c>
      <c r="O6422">
        <v>0</v>
      </c>
      <c r="P6422">
        <v>338</v>
      </c>
      <c r="Q6422">
        <v>0</v>
      </c>
      <c r="R6422">
        <v>18</v>
      </c>
      <c r="S6422">
        <v>3</v>
      </c>
      <c r="T6422">
        <v>30</v>
      </c>
      <c r="U6422">
        <v>0</v>
      </c>
      <c r="V6422">
        <v>0</v>
      </c>
      <c r="W6422">
        <v>0</v>
      </c>
      <c r="X6422">
        <v>21.153746291348394</v>
      </c>
      <c r="Y6422">
        <v>0</v>
      </c>
      <c r="Z6422">
        <v>1.7541180452270402</v>
      </c>
      <c r="AA6422">
        <v>1.3685424225103999</v>
      </c>
      <c r="AB6422">
        <v>5.5788870530235641</v>
      </c>
      <c r="AC6422">
        <v>0</v>
      </c>
      <c r="AD6422">
        <v>0</v>
      </c>
      <c r="AE6422">
        <v>29.855293812109402</v>
      </c>
    </row>
    <row r="6423" spans="1:31" x14ac:dyDescent="0.25">
      <c r="A6423">
        <v>2394654</v>
      </c>
      <c r="B6423">
        <v>1</v>
      </c>
      <c r="C6423" t="s">
        <v>80</v>
      </c>
      <c r="D6423" t="s">
        <v>89</v>
      </c>
      <c r="E6423" t="s">
        <v>153</v>
      </c>
      <c r="F6423" t="s">
        <v>6429</v>
      </c>
      <c r="G6423" t="s">
        <v>4441</v>
      </c>
      <c r="H6423" t="s">
        <v>143</v>
      </c>
      <c r="I6423" t="s">
        <v>136</v>
      </c>
      <c r="J6423" t="s">
        <v>137</v>
      </c>
      <c r="K6423" t="s">
        <v>163</v>
      </c>
      <c r="L6423" t="s">
        <v>18384</v>
      </c>
      <c r="M6423" t="s">
        <v>18385</v>
      </c>
      <c r="N6423">
        <v>3.2169444440000001</v>
      </c>
      <c r="O6423">
        <v>1</v>
      </c>
      <c r="P6423">
        <v>289</v>
      </c>
      <c r="Q6423">
        <v>1</v>
      </c>
      <c r="R6423">
        <v>57</v>
      </c>
      <c r="S6423">
        <v>2</v>
      </c>
      <c r="T6423">
        <v>173</v>
      </c>
      <c r="U6423">
        <v>0</v>
      </c>
      <c r="V6423">
        <v>0</v>
      </c>
      <c r="W6423">
        <v>10.0031391040676</v>
      </c>
      <c r="X6423">
        <v>291.74276284059567</v>
      </c>
      <c r="Y6423">
        <v>13.888313122875134</v>
      </c>
      <c r="Z6423">
        <v>30.375845285306724</v>
      </c>
      <c r="AA6423">
        <v>10.047977867909305</v>
      </c>
      <c r="AB6423">
        <v>241.91625164551326</v>
      </c>
      <c r="AC6423">
        <v>0</v>
      </c>
      <c r="AD6423">
        <v>0</v>
      </c>
      <c r="AE6423">
        <v>597.97428986626767</v>
      </c>
    </row>
    <row r="6424" spans="1:31" x14ac:dyDescent="0.25">
      <c r="A6424">
        <v>2394656</v>
      </c>
      <c r="B6424">
        <v>1</v>
      </c>
      <c r="C6424" t="s">
        <v>80</v>
      </c>
      <c r="D6424" t="s">
        <v>90</v>
      </c>
      <c r="E6424" t="s">
        <v>157</v>
      </c>
      <c r="F6424" t="s">
        <v>18386</v>
      </c>
      <c r="G6424" t="s">
        <v>554</v>
      </c>
      <c r="H6424" t="s">
        <v>135</v>
      </c>
      <c r="I6424" t="s">
        <v>136</v>
      </c>
      <c r="J6424" t="s">
        <v>137</v>
      </c>
      <c r="K6424" t="s">
        <v>163</v>
      </c>
      <c r="L6424" t="s">
        <v>18387</v>
      </c>
      <c r="M6424" t="s">
        <v>18388</v>
      </c>
      <c r="N6424">
        <v>0.72694444400000002</v>
      </c>
      <c r="O6424">
        <v>0</v>
      </c>
      <c r="P6424">
        <v>209</v>
      </c>
      <c r="Q6424">
        <v>0</v>
      </c>
      <c r="R6424">
        <v>0</v>
      </c>
      <c r="S6424">
        <v>0</v>
      </c>
      <c r="T6424">
        <v>4</v>
      </c>
      <c r="U6424">
        <v>0</v>
      </c>
      <c r="V6424">
        <v>0</v>
      </c>
      <c r="W6424">
        <v>0</v>
      </c>
      <c r="X6424">
        <v>25.587400131756137</v>
      </c>
      <c r="Y6424">
        <v>0</v>
      </c>
      <c r="Z6424">
        <v>0</v>
      </c>
      <c r="AA6424">
        <v>0</v>
      </c>
      <c r="AB6424">
        <v>1.3882345820127553</v>
      </c>
      <c r="AC6424">
        <v>0</v>
      </c>
      <c r="AD6424">
        <v>0</v>
      </c>
      <c r="AE6424">
        <v>26.975634713768894</v>
      </c>
    </row>
    <row r="6425" spans="1:31" x14ac:dyDescent="0.25">
      <c r="A6425">
        <v>2394664</v>
      </c>
      <c r="B6425">
        <v>1</v>
      </c>
      <c r="C6425" t="s">
        <v>80</v>
      </c>
      <c r="D6425" t="s">
        <v>97</v>
      </c>
      <c r="E6425" t="s">
        <v>141</v>
      </c>
      <c r="F6425" t="s">
        <v>9447</v>
      </c>
      <c r="G6425" t="s">
        <v>206</v>
      </c>
      <c r="H6425" t="s">
        <v>143</v>
      </c>
      <c r="I6425" t="s">
        <v>136</v>
      </c>
      <c r="J6425" t="s">
        <v>137</v>
      </c>
      <c r="K6425" t="s">
        <v>163</v>
      </c>
      <c r="L6425" t="s">
        <v>18389</v>
      </c>
      <c r="M6425" t="s">
        <v>18390</v>
      </c>
      <c r="N6425">
        <v>2.682222222</v>
      </c>
      <c r="O6425">
        <v>0</v>
      </c>
      <c r="P6425">
        <v>35</v>
      </c>
      <c r="Q6425">
        <v>0</v>
      </c>
      <c r="R6425">
        <v>18</v>
      </c>
      <c r="S6425">
        <v>3</v>
      </c>
      <c r="T6425">
        <v>10</v>
      </c>
      <c r="U6425">
        <v>0</v>
      </c>
      <c r="V6425">
        <v>0</v>
      </c>
      <c r="W6425">
        <v>0</v>
      </c>
      <c r="X6425">
        <v>38.877212442163</v>
      </c>
      <c r="Y6425">
        <v>0</v>
      </c>
      <c r="Z6425">
        <v>20.69981047640119</v>
      </c>
      <c r="AA6425">
        <v>13.825642358927819</v>
      </c>
      <c r="AB6425">
        <v>22.517506439924365</v>
      </c>
      <c r="AC6425">
        <v>0</v>
      </c>
      <c r="AD6425">
        <v>0</v>
      </c>
      <c r="AE6425">
        <v>95.920171717416366</v>
      </c>
    </row>
    <row r="6426" spans="1:31" x14ac:dyDescent="0.25">
      <c r="A6426">
        <v>2394665</v>
      </c>
      <c r="B6426">
        <v>1</v>
      </c>
      <c r="C6426" t="s">
        <v>80</v>
      </c>
      <c r="D6426" t="s">
        <v>99</v>
      </c>
      <c r="E6426" t="s">
        <v>153</v>
      </c>
      <c r="F6426" t="s">
        <v>18391</v>
      </c>
      <c r="G6426" t="s">
        <v>162</v>
      </c>
      <c r="H6426" t="s">
        <v>143</v>
      </c>
      <c r="I6426" t="s">
        <v>136</v>
      </c>
      <c r="J6426" t="s">
        <v>137</v>
      </c>
      <c r="K6426" t="s">
        <v>163</v>
      </c>
      <c r="L6426" t="s">
        <v>18392</v>
      </c>
      <c r="M6426" t="s">
        <v>18393</v>
      </c>
      <c r="N6426">
        <v>0.69666666600000005</v>
      </c>
      <c r="O6426">
        <v>0</v>
      </c>
      <c r="P6426">
        <v>0</v>
      </c>
      <c r="Q6426">
        <v>0</v>
      </c>
      <c r="R6426">
        <v>0</v>
      </c>
      <c r="S6426">
        <v>8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128.92330229390339</v>
      </c>
      <c r="AB6426">
        <v>0</v>
      </c>
      <c r="AC6426">
        <v>0</v>
      </c>
      <c r="AD6426">
        <v>0</v>
      </c>
      <c r="AE6426">
        <v>128.92330229390339</v>
      </c>
    </row>
    <row r="6427" spans="1:31" x14ac:dyDescent="0.25">
      <c r="A6427">
        <v>2394666</v>
      </c>
      <c r="B6427">
        <v>1</v>
      </c>
      <c r="C6427" t="s">
        <v>80</v>
      </c>
      <c r="D6427" t="s">
        <v>89</v>
      </c>
      <c r="E6427" t="s">
        <v>141</v>
      </c>
      <c r="F6427" t="s">
        <v>18394</v>
      </c>
      <c r="G6427" t="s">
        <v>206</v>
      </c>
      <c r="H6427" t="s">
        <v>143</v>
      </c>
      <c r="I6427" t="s">
        <v>136</v>
      </c>
      <c r="J6427" t="s">
        <v>137</v>
      </c>
      <c r="K6427" t="s">
        <v>163</v>
      </c>
      <c r="L6427" t="s">
        <v>18395</v>
      </c>
      <c r="M6427" t="s">
        <v>18396</v>
      </c>
      <c r="N6427">
        <v>4.216111111</v>
      </c>
      <c r="O6427">
        <v>0</v>
      </c>
      <c r="P6427">
        <v>22</v>
      </c>
      <c r="Q6427">
        <v>0</v>
      </c>
      <c r="R6427">
        <v>4</v>
      </c>
      <c r="S6427">
        <v>0</v>
      </c>
      <c r="T6427">
        <v>22</v>
      </c>
      <c r="U6427">
        <v>0</v>
      </c>
      <c r="V6427">
        <v>0</v>
      </c>
      <c r="W6427">
        <v>0</v>
      </c>
      <c r="X6427">
        <v>67.200043314139677</v>
      </c>
      <c r="Y6427">
        <v>0</v>
      </c>
      <c r="Z6427">
        <v>0</v>
      </c>
      <c r="AA6427">
        <v>0</v>
      </c>
      <c r="AB6427">
        <v>158.69490807444359</v>
      </c>
      <c r="AC6427">
        <v>0</v>
      </c>
      <c r="AD6427">
        <v>0</v>
      </c>
      <c r="AE6427">
        <v>225.89495138858325</v>
      </c>
    </row>
    <row r="6428" spans="1:31" x14ac:dyDescent="0.25">
      <c r="A6428">
        <v>2394673</v>
      </c>
      <c r="B6428">
        <v>1</v>
      </c>
      <c r="C6428" t="s">
        <v>81</v>
      </c>
      <c r="D6428" t="s">
        <v>123</v>
      </c>
      <c r="E6428" t="s">
        <v>325</v>
      </c>
      <c r="F6428" t="s">
        <v>18397</v>
      </c>
      <c r="G6428" t="s">
        <v>220</v>
      </c>
      <c r="H6428" t="s">
        <v>143</v>
      </c>
      <c r="I6428" t="s">
        <v>136</v>
      </c>
      <c r="J6428" t="s">
        <v>137</v>
      </c>
      <c r="K6428" t="s">
        <v>138</v>
      </c>
      <c r="L6428" t="s">
        <v>18398</v>
      </c>
      <c r="M6428" t="s">
        <v>18399</v>
      </c>
      <c r="N6428">
        <v>0.29555555500000003</v>
      </c>
      <c r="O6428">
        <v>8</v>
      </c>
      <c r="P6428">
        <v>6899</v>
      </c>
      <c r="Q6428">
        <v>195</v>
      </c>
      <c r="R6428">
        <v>358</v>
      </c>
      <c r="S6428">
        <v>51</v>
      </c>
      <c r="T6428">
        <v>1018</v>
      </c>
      <c r="U6428">
        <v>8</v>
      </c>
      <c r="V6428">
        <v>1</v>
      </c>
      <c r="W6428">
        <v>0.50824623240412004</v>
      </c>
      <c r="X6428">
        <v>266.96948881917621</v>
      </c>
      <c r="Y6428">
        <v>33.369199454010555</v>
      </c>
      <c r="Z6428">
        <v>37.26039781800467</v>
      </c>
      <c r="AA6428">
        <v>30.458102988743107</v>
      </c>
      <c r="AB6428">
        <v>103.6660639656092</v>
      </c>
      <c r="AC6428">
        <v>315.82007331838747</v>
      </c>
      <c r="AD6428">
        <v>6.9525234326193341E-2</v>
      </c>
      <c r="AE6428">
        <v>788.12109783066148</v>
      </c>
    </row>
    <row r="6429" spans="1:31" x14ac:dyDescent="0.25">
      <c r="A6429">
        <v>2394680</v>
      </c>
      <c r="B6429">
        <v>1</v>
      </c>
      <c r="C6429" t="s">
        <v>81</v>
      </c>
      <c r="D6429" t="s">
        <v>128</v>
      </c>
      <c r="E6429" t="s">
        <v>141</v>
      </c>
      <c r="F6429" t="s">
        <v>18400</v>
      </c>
      <c r="G6429" t="s">
        <v>162</v>
      </c>
      <c r="H6429" t="s">
        <v>143</v>
      </c>
      <c r="I6429" t="s">
        <v>136</v>
      </c>
      <c r="J6429" t="s">
        <v>137</v>
      </c>
      <c r="K6429" t="s">
        <v>163</v>
      </c>
      <c r="L6429" t="s">
        <v>18401</v>
      </c>
      <c r="M6429" t="s">
        <v>18402</v>
      </c>
      <c r="N6429">
        <v>0.66500000000000004</v>
      </c>
      <c r="O6429">
        <v>4</v>
      </c>
      <c r="P6429">
        <v>43</v>
      </c>
      <c r="Q6429">
        <v>10</v>
      </c>
      <c r="R6429">
        <v>102</v>
      </c>
      <c r="S6429">
        <v>9</v>
      </c>
      <c r="T6429">
        <v>9</v>
      </c>
      <c r="U6429">
        <v>2</v>
      </c>
      <c r="V6429">
        <v>0</v>
      </c>
      <c r="W6429">
        <v>0.82255434636480007</v>
      </c>
      <c r="X6429">
        <v>4.2327819429125997</v>
      </c>
      <c r="Y6429">
        <v>5.166613025075252</v>
      </c>
      <c r="Z6429">
        <v>11.840897650310188</v>
      </c>
      <c r="AA6429">
        <v>42.117625464376005</v>
      </c>
      <c r="AB6429">
        <v>4.0411760117948097</v>
      </c>
      <c r="AC6429">
        <v>19.806083802097987</v>
      </c>
      <c r="AD6429">
        <v>0</v>
      </c>
      <c r="AE6429">
        <v>88.027732242931634</v>
      </c>
    </row>
    <row r="6430" spans="1:31" x14ac:dyDescent="0.25">
      <c r="A6430">
        <v>2394683</v>
      </c>
      <c r="B6430">
        <v>1</v>
      </c>
      <c r="C6430" t="s">
        <v>81</v>
      </c>
      <c r="D6430" t="s">
        <v>114</v>
      </c>
      <c r="E6430" t="s">
        <v>157</v>
      </c>
      <c r="F6430" t="s">
        <v>18403</v>
      </c>
      <c r="G6430" t="s">
        <v>272</v>
      </c>
      <c r="H6430" t="s">
        <v>135</v>
      </c>
      <c r="I6430" t="s">
        <v>136</v>
      </c>
      <c r="J6430" t="s">
        <v>137</v>
      </c>
      <c r="K6430" t="s">
        <v>163</v>
      </c>
      <c r="L6430" t="s">
        <v>18404</v>
      </c>
      <c r="M6430" t="s">
        <v>18405</v>
      </c>
      <c r="N6430">
        <v>0.66527777700000001</v>
      </c>
      <c r="O6430">
        <v>0</v>
      </c>
      <c r="P6430">
        <v>94</v>
      </c>
      <c r="Q6430">
        <v>0</v>
      </c>
      <c r="R6430">
        <v>0</v>
      </c>
      <c r="S6430">
        <v>0</v>
      </c>
      <c r="T6430">
        <v>7</v>
      </c>
      <c r="U6430">
        <v>0</v>
      </c>
      <c r="V6430">
        <v>0</v>
      </c>
      <c r="W6430">
        <v>0</v>
      </c>
      <c r="X6430">
        <v>7.9829392110529414</v>
      </c>
      <c r="Y6430">
        <v>0</v>
      </c>
      <c r="Z6430">
        <v>0</v>
      </c>
      <c r="AA6430">
        <v>0</v>
      </c>
      <c r="AB6430">
        <v>2.5590493952678877</v>
      </c>
      <c r="AC6430">
        <v>0</v>
      </c>
      <c r="AD6430">
        <v>0</v>
      </c>
      <c r="AE6430">
        <v>10.541988606320828</v>
      </c>
    </row>
    <row r="6431" spans="1:31" x14ac:dyDescent="0.25">
      <c r="A6431">
        <v>2394684</v>
      </c>
      <c r="B6431">
        <v>1</v>
      </c>
      <c r="C6431" t="s">
        <v>80</v>
      </c>
      <c r="D6431" t="s">
        <v>103</v>
      </c>
      <c r="E6431" t="s">
        <v>153</v>
      </c>
      <c r="F6431" t="s">
        <v>18406</v>
      </c>
      <c r="G6431" t="s">
        <v>162</v>
      </c>
      <c r="H6431" t="s">
        <v>143</v>
      </c>
      <c r="I6431" t="s">
        <v>136</v>
      </c>
      <c r="J6431" t="s">
        <v>137</v>
      </c>
      <c r="K6431" t="s">
        <v>163</v>
      </c>
      <c r="L6431" t="s">
        <v>18407</v>
      </c>
      <c r="M6431" t="s">
        <v>18408</v>
      </c>
      <c r="N6431">
        <v>0.66916666599999997</v>
      </c>
      <c r="O6431">
        <v>0</v>
      </c>
      <c r="P6431">
        <v>27</v>
      </c>
      <c r="Q6431">
        <v>6</v>
      </c>
      <c r="R6431">
        <v>9</v>
      </c>
      <c r="S6431">
        <v>27</v>
      </c>
      <c r="T6431">
        <v>41</v>
      </c>
      <c r="U6431">
        <v>29</v>
      </c>
      <c r="V6431">
        <v>8</v>
      </c>
      <c r="W6431">
        <v>0</v>
      </c>
      <c r="X6431">
        <v>8.2347135706647965</v>
      </c>
      <c r="Y6431">
        <v>19.206126238995282</v>
      </c>
      <c r="Z6431">
        <v>0.79944836917113671</v>
      </c>
      <c r="AA6431">
        <v>91.995646029954486</v>
      </c>
      <c r="AB6431">
        <v>41.462839041643448</v>
      </c>
      <c r="AC6431">
        <v>589.0756022751109</v>
      </c>
      <c r="AD6431">
        <v>119.8163175333254</v>
      </c>
      <c r="AE6431">
        <v>870.59069305886555</v>
      </c>
    </row>
    <row r="6432" spans="1:31" x14ac:dyDescent="0.25">
      <c r="A6432">
        <v>2394686</v>
      </c>
      <c r="B6432">
        <v>1</v>
      </c>
      <c r="C6432" t="s">
        <v>80</v>
      </c>
      <c r="D6432" t="s">
        <v>100</v>
      </c>
      <c r="E6432" t="s">
        <v>279</v>
      </c>
      <c r="F6432" t="s">
        <v>18409</v>
      </c>
      <c r="G6432" t="s">
        <v>162</v>
      </c>
      <c r="H6432" t="s">
        <v>143</v>
      </c>
      <c r="I6432" t="s">
        <v>136</v>
      </c>
      <c r="J6432" t="s">
        <v>137</v>
      </c>
      <c r="K6432" t="s">
        <v>163</v>
      </c>
      <c r="L6432" t="s">
        <v>18407</v>
      </c>
      <c r="M6432" t="s">
        <v>18410</v>
      </c>
      <c r="N6432">
        <v>0.64500000000000002</v>
      </c>
      <c r="O6432">
        <v>0</v>
      </c>
      <c r="P6432">
        <v>431</v>
      </c>
      <c r="Q6432">
        <v>1</v>
      </c>
      <c r="R6432">
        <v>42</v>
      </c>
      <c r="S6432">
        <v>0</v>
      </c>
      <c r="T6432">
        <v>68</v>
      </c>
      <c r="U6432">
        <v>0</v>
      </c>
      <c r="V6432">
        <v>1</v>
      </c>
      <c r="W6432">
        <v>0</v>
      </c>
      <c r="X6432">
        <v>66.93161601469474</v>
      </c>
      <c r="Y6432">
        <v>7.7757533814985571</v>
      </c>
      <c r="Z6432">
        <v>16.000812674295009</v>
      </c>
      <c r="AA6432">
        <v>0</v>
      </c>
      <c r="AB6432">
        <v>44.203298229525927</v>
      </c>
      <c r="AC6432">
        <v>0</v>
      </c>
      <c r="AD6432">
        <v>15.304542644482826</v>
      </c>
      <c r="AE6432">
        <v>150.21602294449707</v>
      </c>
    </row>
    <row r="6433" spans="1:31" x14ac:dyDescent="0.25">
      <c r="A6433">
        <v>2394691</v>
      </c>
      <c r="B6433">
        <v>1</v>
      </c>
      <c r="C6433" t="s">
        <v>80</v>
      </c>
      <c r="D6433" t="s">
        <v>97</v>
      </c>
      <c r="E6433" t="s">
        <v>153</v>
      </c>
      <c r="F6433" t="s">
        <v>18411</v>
      </c>
      <c r="G6433" t="s">
        <v>254</v>
      </c>
      <c r="H6433" t="s">
        <v>143</v>
      </c>
      <c r="I6433" t="s">
        <v>136</v>
      </c>
      <c r="J6433" t="s">
        <v>137</v>
      </c>
      <c r="K6433" t="s">
        <v>163</v>
      </c>
      <c r="L6433" t="s">
        <v>18412</v>
      </c>
      <c r="M6433" t="s">
        <v>18413</v>
      </c>
      <c r="N6433">
        <v>0.43194444399999998</v>
      </c>
      <c r="O6433">
        <v>0</v>
      </c>
      <c r="P6433">
        <v>338</v>
      </c>
      <c r="Q6433">
        <v>0</v>
      </c>
      <c r="R6433">
        <v>18</v>
      </c>
      <c r="S6433">
        <v>3</v>
      </c>
      <c r="T6433">
        <v>30</v>
      </c>
      <c r="U6433">
        <v>0</v>
      </c>
      <c r="V6433">
        <v>0</v>
      </c>
      <c r="W6433">
        <v>0</v>
      </c>
      <c r="X6433">
        <v>31.845745422081375</v>
      </c>
      <c r="Y6433">
        <v>0</v>
      </c>
      <c r="Z6433">
        <v>3.8364948018098692</v>
      </c>
      <c r="AA6433">
        <v>2.3076213908619749</v>
      </c>
      <c r="AB6433">
        <v>10.565843818499888</v>
      </c>
      <c r="AC6433">
        <v>0</v>
      </c>
      <c r="AD6433">
        <v>0</v>
      </c>
      <c r="AE6433">
        <v>48.555705433253102</v>
      </c>
    </row>
    <row r="6434" spans="1:31" x14ac:dyDescent="0.25">
      <c r="A6434">
        <v>2394692</v>
      </c>
      <c r="B6434">
        <v>1</v>
      </c>
      <c r="C6434" t="s">
        <v>80</v>
      </c>
      <c r="D6434" t="s">
        <v>104</v>
      </c>
      <c r="E6434" t="s">
        <v>153</v>
      </c>
      <c r="F6434" t="s">
        <v>4386</v>
      </c>
      <c r="G6434" t="s">
        <v>162</v>
      </c>
      <c r="H6434" t="s">
        <v>143</v>
      </c>
      <c r="I6434" t="s">
        <v>136</v>
      </c>
      <c r="J6434" t="s">
        <v>137</v>
      </c>
      <c r="K6434" t="s">
        <v>163</v>
      </c>
      <c r="L6434" t="s">
        <v>18414</v>
      </c>
      <c r="M6434" t="s">
        <v>18415</v>
      </c>
      <c r="N6434">
        <v>0.48416666600000002</v>
      </c>
      <c r="O6434">
        <v>9</v>
      </c>
      <c r="P6434">
        <v>0</v>
      </c>
      <c r="Q6434">
        <v>67</v>
      </c>
      <c r="R6434">
        <v>0</v>
      </c>
      <c r="S6434">
        <v>26</v>
      </c>
      <c r="T6434">
        <v>2</v>
      </c>
      <c r="U6434">
        <v>0</v>
      </c>
      <c r="V6434">
        <v>0</v>
      </c>
      <c r="W6434">
        <v>5.7533149157093995</v>
      </c>
      <c r="X6434">
        <v>0</v>
      </c>
      <c r="Y6434">
        <v>51.026736293782562</v>
      </c>
      <c r="Z6434">
        <v>0</v>
      </c>
      <c r="AA6434">
        <v>51.560576559033237</v>
      </c>
      <c r="AB6434">
        <v>0.47740367581001669</v>
      </c>
      <c r="AC6434">
        <v>0</v>
      </c>
      <c r="AD6434">
        <v>0</v>
      </c>
      <c r="AE6434">
        <v>108.81803144433522</v>
      </c>
    </row>
    <row r="6435" spans="1:31" x14ac:dyDescent="0.25">
      <c r="A6435">
        <v>2394693</v>
      </c>
      <c r="B6435">
        <v>1</v>
      </c>
      <c r="C6435" t="s">
        <v>80</v>
      </c>
      <c r="D6435" t="s">
        <v>104</v>
      </c>
      <c r="E6435" t="s">
        <v>325</v>
      </c>
      <c r="F6435" t="s">
        <v>4531</v>
      </c>
      <c r="G6435" t="s">
        <v>162</v>
      </c>
      <c r="H6435" t="s">
        <v>143</v>
      </c>
      <c r="I6435" t="s">
        <v>136</v>
      </c>
      <c r="J6435" t="s">
        <v>137</v>
      </c>
      <c r="K6435" t="s">
        <v>163</v>
      </c>
      <c r="L6435" t="s">
        <v>18416</v>
      </c>
      <c r="M6435" t="s">
        <v>18417</v>
      </c>
      <c r="N6435">
        <v>0.16543055500000001</v>
      </c>
      <c r="O6435">
        <v>3</v>
      </c>
      <c r="P6435">
        <v>222</v>
      </c>
      <c r="Q6435">
        <v>21</v>
      </c>
      <c r="R6435">
        <v>305</v>
      </c>
      <c r="S6435">
        <v>57</v>
      </c>
      <c r="T6435">
        <v>86</v>
      </c>
      <c r="U6435">
        <v>20</v>
      </c>
      <c r="V6435">
        <v>2</v>
      </c>
      <c r="W6435">
        <v>2.4457531981074112</v>
      </c>
      <c r="X6435">
        <v>9.7936027038824403</v>
      </c>
      <c r="Y6435">
        <v>1.9133651116788641</v>
      </c>
      <c r="Z6435">
        <v>22.511201610062759</v>
      </c>
      <c r="AA6435">
        <v>123.11024021826248</v>
      </c>
      <c r="AB6435">
        <v>9.5239086786074463</v>
      </c>
      <c r="AC6435">
        <v>499.4892282764522</v>
      </c>
      <c r="AD6435">
        <v>0.67639913847327504</v>
      </c>
      <c r="AE6435">
        <v>669.46369893552685</v>
      </c>
    </row>
    <row r="6436" spans="1:31" x14ac:dyDescent="0.25">
      <c r="A6436">
        <v>2394694</v>
      </c>
      <c r="B6436">
        <v>1</v>
      </c>
      <c r="C6436" t="s">
        <v>80</v>
      </c>
      <c r="D6436" t="s">
        <v>83</v>
      </c>
      <c r="E6436" t="s">
        <v>325</v>
      </c>
      <c r="F6436" t="s">
        <v>18418</v>
      </c>
      <c r="G6436" t="s">
        <v>10029</v>
      </c>
      <c r="H6436" t="s">
        <v>327</v>
      </c>
      <c r="I6436" t="s">
        <v>136</v>
      </c>
      <c r="J6436" t="s">
        <v>137</v>
      </c>
      <c r="K6436" t="s">
        <v>163</v>
      </c>
      <c r="L6436" t="s">
        <v>18419</v>
      </c>
      <c r="M6436" t="s">
        <v>18420</v>
      </c>
      <c r="N6436">
        <v>0.36055555500000003</v>
      </c>
      <c r="O6436">
        <v>3</v>
      </c>
      <c r="P6436">
        <v>33466</v>
      </c>
      <c r="Q6436">
        <v>0</v>
      </c>
      <c r="R6436">
        <v>45</v>
      </c>
      <c r="S6436">
        <v>193</v>
      </c>
      <c r="T6436">
        <v>6109</v>
      </c>
      <c r="U6436">
        <v>73</v>
      </c>
      <c r="V6436">
        <v>135</v>
      </c>
      <c r="W6436">
        <v>1.3300351777689718</v>
      </c>
      <c r="X6436">
        <v>2151.3495915916947</v>
      </c>
      <c r="Y6436">
        <v>0</v>
      </c>
      <c r="Z6436">
        <v>11.215772643207112</v>
      </c>
      <c r="AA6436">
        <v>1735.0348546825967</v>
      </c>
      <c r="AB6436">
        <v>2097.280313991364</v>
      </c>
      <c r="AC6436">
        <v>3859.2978636125558</v>
      </c>
      <c r="AD6436">
        <v>919.42476357780038</v>
      </c>
      <c r="AE6436">
        <v>10774.933195276988</v>
      </c>
    </row>
    <row r="6437" spans="1:31" x14ac:dyDescent="0.25">
      <c r="A6437">
        <v>2394696</v>
      </c>
      <c r="B6437">
        <v>1</v>
      </c>
      <c r="C6437" t="s">
        <v>80</v>
      </c>
      <c r="D6437" t="s">
        <v>83</v>
      </c>
      <c r="E6437" t="s">
        <v>325</v>
      </c>
      <c r="F6437" t="s">
        <v>7962</v>
      </c>
      <c r="G6437" t="s">
        <v>1316</v>
      </c>
      <c r="H6437" t="s">
        <v>143</v>
      </c>
      <c r="I6437" t="s">
        <v>136</v>
      </c>
      <c r="J6437" t="s">
        <v>3</v>
      </c>
      <c r="K6437" t="s">
        <v>163</v>
      </c>
      <c r="L6437" t="s">
        <v>18421</v>
      </c>
      <c r="M6437" t="s">
        <v>18422</v>
      </c>
      <c r="N6437">
        <v>2.071111111</v>
      </c>
      <c r="O6437">
        <v>0</v>
      </c>
      <c r="P6437">
        <v>2443</v>
      </c>
      <c r="Q6437">
        <v>0</v>
      </c>
      <c r="R6437">
        <v>0</v>
      </c>
      <c r="S6437">
        <v>38</v>
      </c>
      <c r="T6437">
        <v>213</v>
      </c>
      <c r="U6437">
        <v>8</v>
      </c>
      <c r="V6437">
        <v>3</v>
      </c>
      <c r="W6437">
        <v>0</v>
      </c>
      <c r="X6437">
        <v>1225.1802437220063</v>
      </c>
      <c r="Y6437">
        <v>0</v>
      </c>
      <c r="Z6437">
        <v>0</v>
      </c>
      <c r="AA6437">
        <v>4344.7785471438056</v>
      </c>
      <c r="AB6437">
        <v>648.75142179345585</v>
      </c>
      <c r="AC6437">
        <v>9206.1363804335087</v>
      </c>
      <c r="AD6437">
        <v>36.753288954641555</v>
      </c>
      <c r="AE6437">
        <v>15461.59988204742</v>
      </c>
    </row>
    <row r="6438" spans="1:31" x14ac:dyDescent="0.25">
      <c r="A6438">
        <v>2394700</v>
      </c>
      <c r="B6438">
        <v>1</v>
      </c>
      <c r="C6438" t="s">
        <v>81</v>
      </c>
      <c r="D6438" t="s">
        <v>123</v>
      </c>
      <c r="E6438" t="s">
        <v>153</v>
      </c>
      <c r="F6438" t="s">
        <v>7919</v>
      </c>
      <c r="G6438" t="s">
        <v>162</v>
      </c>
      <c r="H6438" t="s">
        <v>143</v>
      </c>
      <c r="I6438" t="s">
        <v>136</v>
      </c>
      <c r="J6438" t="s">
        <v>137</v>
      </c>
      <c r="K6438" t="s">
        <v>163</v>
      </c>
      <c r="L6438" t="s">
        <v>18423</v>
      </c>
      <c r="M6438" t="s">
        <v>18424</v>
      </c>
      <c r="N6438">
        <v>0.571944444</v>
      </c>
      <c r="O6438">
        <v>5</v>
      </c>
      <c r="P6438">
        <v>384</v>
      </c>
      <c r="Q6438">
        <v>395</v>
      </c>
      <c r="R6438">
        <v>450</v>
      </c>
      <c r="S6438">
        <v>37</v>
      </c>
      <c r="T6438">
        <v>83</v>
      </c>
      <c r="U6438">
        <v>1</v>
      </c>
      <c r="V6438">
        <v>0</v>
      </c>
      <c r="W6438">
        <v>0.36497390743055558</v>
      </c>
      <c r="X6438">
        <v>31.188917998543257</v>
      </c>
      <c r="Y6438">
        <v>138.43195040731268</v>
      </c>
      <c r="Z6438">
        <v>91.292428212531064</v>
      </c>
      <c r="AA6438">
        <v>9.5504969137661586</v>
      </c>
      <c r="AB6438">
        <v>20.352185020664812</v>
      </c>
      <c r="AC6438">
        <v>61.171510115920633</v>
      </c>
      <c r="AD6438">
        <v>0</v>
      </c>
      <c r="AE6438">
        <v>352.35246257616916</v>
      </c>
    </row>
    <row r="6439" spans="1:31" x14ac:dyDescent="0.25">
      <c r="A6439">
        <v>2394701</v>
      </c>
      <c r="B6439">
        <v>1</v>
      </c>
      <c r="C6439" t="s">
        <v>80</v>
      </c>
      <c r="D6439" t="s">
        <v>105</v>
      </c>
      <c r="E6439" t="s">
        <v>153</v>
      </c>
      <c r="F6439" t="s">
        <v>12857</v>
      </c>
      <c r="G6439" t="s">
        <v>162</v>
      </c>
      <c r="H6439" t="s">
        <v>143</v>
      </c>
      <c r="I6439" t="s">
        <v>136</v>
      </c>
      <c r="J6439" t="s">
        <v>137</v>
      </c>
      <c r="K6439" t="s">
        <v>163</v>
      </c>
      <c r="L6439" t="s">
        <v>18425</v>
      </c>
      <c r="M6439" t="s">
        <v>18426</v>
      </c>
      <c r="N6439">
        <v>0.36361111099999999</v>
      </c>
      <c r="O6439">
        <v>4</v>
      </c>
      <c r="P6439">
        <v>333</v>
      </c>
      <c r="Q6439">
        <v>6</v>
      </c>
      <c r="R6439">
        <v>4</v>
      </c>
      <c r="S6439">
        <v>35</v>
      </c>
      <c r="T6439">
        <v>128</v>
      </c>
      <c r="U6439">
        <v>18</v>
      </c>
      <c r="V6439">
        <v>32</v>
      </c>
      <c r="W6439">
        <v>5.1683513799652783</v>
      </c>
      <c r="X6439">
        <v>28.46827281740439</v>
      </c>
      <c r="Y6439">
        <v>1.1417592022839567</v>
      </c>
      <c r="Z6439">
        <v>4.229501938816898</v>
      </c>
      <c r="AA6439">
        <v>55.289100095004144</v>
      </c>
      <c r="AB6439">
        <v>75.370306190890844</v>
      </c>
      <c r="AC6439">
        <v>622.28436787324847</v>
      </c>
      <c r="AD6439">
        <v>437.92575175013059</v>
      </c>
      <c r="AE6439">
        <v>1229.8774112477445</v>
      </c>
    </row>
    <row r="6440" spans="1:31" x14ac:dyDescent="0.25">
      <c r="A6440">
        <v>2394703</v>
      </c>
      <c r="B6440">
        <v>1</v>
      </c>
      <c r="C6440" t="s">
        <v>80</v>
      </c>
      <c r="D6440" t="s">
        <v>94</v>
      </c>
      <c r="E6440" t="s">
        <v>153</v>
      </c>
      <c r="F6440" t="s">
        <v>3125</v>
      </c>
      <c r="G6440" t="s">
        <v>162</v>
      </c>
      <c r="H6440" t="s">
        <v>143</v>
      </c>
      <c r="I6440" t="s">
        <v>136</v>
      </c>
      <c r="J6440" t="s">
        <v>137</v>
      </c>
      <c r="K6440" t="s">
        <v>163</v>
      </c>
      <c r="L6440" t="s">
        <v>18427</v>
      </c>
      <c r="M6440" t="s">
        <v>18428</v>
      </c>
      <c r="N6440">
        <v>0.12888888800000001</v>
      </c>
      <c r="O6440">
        <v>0</v>
      </c>
      <c r="P6440">
        <v>0</v>
      </c>
      <c r="Q6440">
        <v>22</v>
      </c>
      <c r="R6440">
        <v>5</v>
      </c>
      <c r="S6440">
        <v>11</v>
      </c>
      <c r="T6440">
        <v>1</v>
      </c>
      <c r="U6440">
        <v>4</v>
      </c>
      <c r="V6440">
        <v>0</v>
      </c>
      <c r="W6440">
        <v>0</v>
      </c>
      <c r="X6440">
        <v>0</v>
      </c>
      <c r="Y6440">
        <v>73.877007690520173</v>
      </c>
      <c r="Z6440">
        <v>0.67302794562058665</v>
      </c>
      <c r="AA6440">
        <v>7.0213732360499188</v>
      </c>
      <c r="AB6440">
        <v>0</v>
      </c>
      <c r="AC6440">
        <v>93.878971121777582</v>
      </c>
      <c r="AD6440">
        <v>0</v>
      </c>
      <c r="AE6440">
        <v>175.45037999396828</v>
      </c>
    </row>
    <row r="6441" spans="1:31" x14ac:dyDescent="0.25">
      <c r="A6441">
        <v>2394708</v>
      </c>
      <c r="B6441">
        <v>1</v>
      </c>
      <c r="C6441" t="s">
        <v>81</v>
      </c>
      <c r="D6441" t="s">
        <v>127</v>
      </c>
      <c r="E6441" t="s">
        <v>181</v>
      </c>
      <c r="F6441" t="s">
        <v>18429</v>
      </c>
      <c r="G6441" t="s">
        <v>231</v>
      </c>
      <c r="H6441" t="s">
        <v>135</v>
      </c>
      <c r="I6441" t="s">
        <v>136</v>
      </c>
      <c r="J6441" t="s">
        <v>137</v>
      </c>
      <c r="K6441" t="s">
        <v>163</v>
      </c>
      <c r="L6441" t="s">
        <v>18430</v>
      </c>
      <c r="M6441" t="s">
        <v>18431</v>
      </c>
      <c r="N6441">
        <v>4.0916666660000001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5.6862029007987669</v>
      </c>
      <c r="AC6441">
        <v>0</v>
      </c>
      <c r="AD6441">
        <v>0</v>
      </c>
      <c r="AE6441">
        <v>5.6862029007987669</v>
      </c>
    </row>
    <row r="6442" spans="1:31" x14ac:dyDescent="0.25">
      <c r="A6442">
        <v>2394709</v>
      </c>
      <c r="B6442">
        <v>1</v>
      </c>
      <c r="C6442" t="s">
        <v>81</v>
      </c>
      <c r="D6442" t="s">
        <v>112</v>
      </c>
      <c r="E6442" t="s">
        <v>153</v>
      </c>
      <c r="F6442" t="s">
        <v>7096</v>
      </c>
      <c r="G6442" t="s">
        <v>162</v>
      </c>
      <c r="H6442" t="s">
        <v>143</v>
      </c>
      <c r="I6442" t="s">
        <v>136</v>
      </c>
      <c r="J6442" t="s">
        <v>137</v>
      </c>
      <c r="K6442" t="s">
        <v>163</v>
      </c>
      <c r="L6442" t="s">
        <v>18432</v>
      </c>
      <c r="M6442" t="s">
        <v>18433</v>
      </c>
      <c r="N6442">
        <v>0.127222222</v>
      </c>
      <c r="O6442">
        <v>1</v>
      </c>
      <c r="P6442">
        <v>1288</v>
      </c>
      <c r="Q6442">
        <v>5</v>
      </c>
      <c r="R6442">
        <v>38</v>
      </c>
      <c r="S6442">
        <v>7</v>
      </c>
      <c r="T6442">
        <v>70</v>
      </c>
      <c r="U6442">
        <v>1</v>
      </c>
      <c r="V6442">
        <v>1</v>
      </c>
      <c r="W6442">
        <v>2.2885528472222218E-2</v>
      </c>
      <c r="X6442">
        <v>13.188360184655634</v>
      </c>
      <c r="Y6442">
        <v>3.850102426734713</v>
      </c>
      <c r="Z6442">
        <v>1.9766061939229331</v>
      </c>
      <c r="AA6442">
        <v>3.1108661457746396</v>
      </c>
      <c r="AB6442">
        <v>3.5386670413114225</v>
      </c>
      <c r="AC6442">
        <v>13.606873061239266</v>
      </c>
      <c r="AD6442">
        <v>14.29748458780905</v>
      </c>
      <c r="AE6442">
        <v>53.591845169919885</v>
      </c>
    </row>
    <row r="6443" spans="1:31" x14ac:dyDescent="0.25">
      <c r="A6443">
        <v>2394710</v>
      </c>
      <c r="B6443">
        <v>1</v>
      </c>
      <c r="C6443" t="s">
        <v>81</v>
      </c>
      <c r="D6443" t="s">
        <v>119</v>
      </c>
      <c r="E6443" t="s">
        <v>141</v>
      </c>
      <c r="F6443" t="s">
        <v>18434</v>
      </c>
      <c r="G6443" t="s">
        <v>206</v>
      </c>
      <c r="H6443" t="s">
        <v>143</v>
      </c>
      <c r="I6443" t="s">
        <v>136</v>
      </c>
      <c r="J6443" t="s">
        <v>137</v>
      </c>
      <c r="K6443" t="s">
        <v>163</v>
      </c>
      <c r="L6443" t="s">
        <v>18435</v>
      </c>
      <c r="M6443" t="s">
        <v>18436</v>
      </c>
      <c r="N6443">
        <v>1.2794444439999999</v>
      </c>
      <c r="O6443">
        <v>0</v>
      </c>
      <c r="P6443">
        <v>0</v>
      </c>
      <c r="Q6443">
        <v>1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10.221679591260482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10.221679591260482</v>
      </c>
    </row>
    <row r="6444" spans="1:31" x14ac:dyDescent="0.25">
      <c r="A6444">
        <v>2394711</v>
      </c>
      <c r="B6444">
        <v>1</v>
      </c>
      <c r="C6444" t="s">
        <v>80</v>
      </c>
      <c r="D6444" t="s">
        <v>106</v>
      </c>
      <c r="E6444" t="s">
        <v>153</v>
      </c>
      <c r="F6444" t="s">
        <v>18437</v>
      </c>
      <c r="G6444" t="s">
        <v>134</v>
      </c>
      <c r="H6444" t="s">
        <v>143</v>
      </c>
      <c r="I6444" t="s">
        <v>136</v>
      </c>
      <c r="J6444" t="s">
        <v>137</v>
      </c>
      <c r="K6444" t="s">
        <v>138</v>
      </c>
      <c r="L6444" t="s">
        <v>18438</v>
      </c>
      <c r="M6444" t="s">
        <v>18439</v>
      </c>
      <c r="N6444">
        <v>8.1186111109999999</v>
      </c>
      <c r="O6444">
        <v>0</v>
      </c>
      <c r="P6444">
        <v>4</v>
      </c>
      <c r="Q6444">
        <v>32</v>
      </c>
      <c r="R6444">
        <v>267</v>
      </c>
      <c r="S6444">
        <v>10</v>
      </c>
      <c r="T6444">
        <v>67</v>
      </c>
      <c r="U6444">
        <v>0</v>
      </c>
      <c r="V6444">
        <v>0</v>
      </c>
      <c r="W6444">
        <v>0</v>
      </c>
      <c r="X6444">
        <v>5.641413940045398</v>
      </c>
      <c r="Y6444">
        <v>656.05468607824423</v>
      </c>
      <c r="Z6444">
        <v>3632.5098016235129</v>
      </c>
      <c r="AA6444">
        <v>124.70832847055298</v>
      </c>
      <c r="AB6444">
        <v>851.64262538189428</v>
      </c>
      <c r="AC6444">
        <v>0</v>
      </c>
      <c r="AD6444">
        <v>0</v>
      </c>
      <c r="AE6444">
        <v>5270.5568554942502</v>
      </c>
    </row>
    <row r="6445" spans="1:31" x14ac:dyDescent="0.25">
      <c r="A6445">
        <v>2394712</v>
      </c>
      <c r="B6445">
        <v>1</v>
      </c>
      <c r="C6445" t="s">
        <v>81</v>
      </c>
      <c r="D6445" t="s">
        <v>117</v>
      </c>
      <c r="E6445" t="s">
        <v>141</v>
      </c>
      <c r="F6445" t="s">
        <v>18440</v>
      </c>
      <c r="G6445" t="s">
        <v>134</v>
      </c>
      <c r="H6445" t="s">
        <v>143</v>
      </c>
      <c r="I6445" t="s">
        <v>136</v>
      </c>
      <c r="J6445" t="s">
        <v>137</v>
      </c>
      <c r="K6445" t="s">
        <v>138</v>
      </c>
      <c r="L6445" t="s">
        <v>18441</v>
      </c>
      <c r="M6445" t="s">
        <v>18442</v>
      </c>
      <c r="N6445">
        <v>1.7977777770000001</v>
      </c>
      <c r="O6445">
        <v>0</v>
      </c>
      <c r="P6445">
        <v>847</v>
      </c>
      <c r="Q6445">
        <v>0</v>
      </c>
      <c r="R6445">
        <v>0</v>
      </c>
      <c r="S6445">
        <v>0</v>
      </c>
      <c r="T6445">
        <v>40</v>
      </c>
      <c r="U6445">
        <v>0</v>
      </c>
      <c r="V6445">
        <v>0</v>
      </c>
      <c r="W6445">
        <v>0</v>
      </c>
      <c r="X6445">
        <v>221.91923039802919</v>
      </c>
      <c r="Y6445">
        <v>0</v>
      </c>
      <c r="Z6445">
        <v>0</v>
      </c>
      <c r="AA6445">
        <v>0</v>
      </c>
      <c r="AB6445">
        <v>31.582599215235518</v>
      </c>
      <c r="AC6445">
        <v>0</v>
      </c>
      <c r="AD6445">
        <v>0</v>
      </c>
      <c r="AE6445">
        <v>253.5018296132647</v>
      </c>
    </row>
    <row r="6446" spans="1:31" x14ac:dyDescent="0.25">
      <c r="A6446">
        <v>2394715</v>
      </c>
      <c r="B6446">
        <v>1</v>
      </c>
      <c r="C6446" t="s">
        <v>80</v>
      </c>
      <c r="D6446" t="s">
        <v>87</v>
      </c>
      <c r="E6446" t="s">
        <v>132</v>
      </c>
      <c r="F6446" t="s">
        <v>18443</v>
      </c>
      <c r="G6446" t="s">
        <v>134</v>
      </c>
      <c r="H6446" t="s">
        <v>135</v>
      </c>
      <c r="I6446" t="s">
        <v>136</v>
      </c>
      <c r="J6446" t="s">
        <v>137</v>
      </c>
      <c r="K6446" t="s">
        <v>138</v>
      </c>
      <c r="L6446" t="s">
        <v>18444</v>
      </c>
      <c r="M6446" t="s">
        <v>18445</v>
      </c>
      <c r="N6446">
        <v>3.3427777769999998</v>
      </c>
      <c r="O6446">
        <v>0</v>
      </c>
      <c r="P6446">
        <v>2</v>
      </c>
      <c r="Q6446">
        <v>0</v>
      </c>
      <c r="R6446">
        <v>0</v>
      </c>
      <c r="S6446">
        <v>0</v>
      </c>
      <c r="T6446">
        <v>4</v>
      </c>
      <c r="U6446">
        <v>0</v>
      </c>
      <c r="V6446">
        <v>1</v>
      </c>
      <c r="W6446">
        <v>0</v>
      </c>
      <c r="X6446">
        <v>0.62980012486328496</v>
      </c>
      <c r="Y6446">
        <v>0</v>
      </c>
      <c r="Z6446">
        <v>0</v>
      </c>
      <c r="AA6446">
        <v>0</v>
      </c>
      <c r="AB6446">
        <v>22.738517317479882</v>
      </c>
      <c r="AC6446">
        <v>0</v>
      </c>
      <c r="AD6446">
        <v>101.83940076049385</v>
      </c>
      <c r="AE6446">
        <v>125.20771820283701</v>
      </c>
    </row>
    <row r="6447" spans="1:31" x14ac:dyDescent="0.25">
      <c r="A6447">
        <v>2394716</v>
      </c>
      <c r="B6447">
        <v>1</v>
      </c>
      <c r="C6447" t="s">
        <v>80</v>
      </c>
      <c r="D6447" t="s">
        <v>103</v>
      </c>
      <c r="E6447" t="s">
        <v>141</v>
      </c>
      <c r="F6447" t="s">
        <v>18446</v>
      </c>
      <c r="G6447" t="s">
        <v>147</v>
      </c>
      <c r="H6447" t="s">
        <v>143</v>
      </c>
      <c r="I6447" t="s">
        <v>136</v>
      </c>
      <c r="J6447" t="s">
        <v>137</v>
      </c>
      <c r="K6447" t="s">
        <v>138</v>
      </c>
      <c r="L6447" t="s">
        <v>18447</v>
      </c>
      <c r="M6447" t="s">
        <v>18448</v>
      </c>
      <c r="N6447">
        <v>7.5922222220000002</v>
      </c>
      <c r="O6447">
        <v>0</v>
      </c>
      <c r="P6447">
        <v>59</v>
      </c>
      <c r="Q6447">
        <v>0</v>
      </c>
      <c r="R6447">
        <v>15</v>
      </c>
      <c r="S6447">
        <v>0</v>
      </c>
      <c r="T6447">
        <v>11</v>
      </c>
      <c r="U6447">
        <v>0</v>
      </c>
      <c r="V6447">
        <v>0</v>
      </c>
      <c r="W6447">
        <v>0</v>
      </c>
      <c r="X6447">
        <v>83.818339616217017</v>
      </c>
      <c r="Y6447">
        <v>0</v>
      </c>
      <c r="Z6447">
        <v>178.97043804008348</v>
      </c>
      <c r="AA6447">
        <v>0</v>
      </c>
      <c r="AB6447">
        <v>140.76646049822466</v>
      </c>
      <c r="AC6447">
        <v>0</v>
      </c>
      <c r="AD6447">
        <v>0</v>
      </c>
      <c r="AE6447">
        <v>403.55523815452517</v>
      </c>
    </row>
    <row r="6448" spans="1:31" x14ac:dyDescent="0.25">
      <c r="A6448">
        <v>2394718</v>
      </c>
      <c r="B6448">
        <v>1</v>
      </c>
      <c r="C6448" t="s">
        <v>80</v>
      </c>
      <c r="D6448" t="s">
        <v>91</v>
      </c>
      <c r="E6448" t="s">
        <v>141</v>
      </c>
      <c r="F6448" t="s">
        <v>11793</v>
      </c>
      <c r="G6448" t="s">
        <v>147</v>
      </c>
      <c r="H6448" t="s">
        <v>143</v>
      </c>
      <c r="I6448" t="s">
        <v>136</v>
      </c>
      <c r="J6448" t="s">
        <v>137</v>
      </c>
      <c r="K6448" t="s">
        <v>138</v>
      </c>
      <c r="L6448" t="s">
        <v>18449</v>
      </c>
      <c r="M6448" t="s">
        <v>18450</v>
      </c>
      <c r="N6448">
        <v>0.94</v>
      </c>
      <c r="O6448">
        <v>0</v>
      </c>
      <c r="P6448">
        <v>820</v>
      </c>
      <c r="Q6448">
        <v>0</v>
      </c>
      <c r="R6448">
        <v>0</v>
      </c>
      <c r="S6448">
        <v>0</v>
      </c>
      <c r="T6448">
        <v>20</v>
      </c>
      <c r="U6448">
        <v>0</v>
      </c>
      <c r="V6448">
        <v>0</v>
      </c>
      <c r="W6448">
        <v>0</v>
      </c>
      <c r="X6448">
        <v>132.82133870721225</v>
      </c>
      <c r="Y6448">
        <v>0</v>
      </c>
      <c r="Z6448">
        <v>0</v>
      </c>
      <c r="AA6448">
        <v>0</v>
      </c>
      <c r="AB6448">
        <v>20.443424925943386</v>
      </c>
      <c r="AC6448">
        <v>0</v>
      </c>
      <c r="AD6448">
        <v>0</v>
      </c>
      <c r="AE6448">
        <v>153.26476363315564</v>
      </c>
    </row>
    <row r="6449" spans="1:31" x14ac:dyDescent="0.25">
      <c r="A6449">
        <v>2394720</v>
      </c>
      <c r="B6449">
        <v>1</v>
      </c>
      <c r="C6449" t="s">
        <v>80</v>
      </c>
      <c r="D6449" t="s">
        <v>98</v>
      </c>
      <c r="E6449" t="s">
        <v>181</v>
      </c>
      <c r="F6449" t="s">
        <v>18451</v>
      </c>
      <c r="G6449" t="s">
        <v>183</v>
      </c>
      <c r="H6449" t="s">
        <v>135</v>
      </c>
      <c r="I6449" t="s">
        <v>136</v>
      </c>
      <c r="J6449" t="s">
        <v>137</v>
      </c>
      <c r="K6449" t="s">
        <v>163</v>
      </c>
      <c r="L6449" t="s">
        <v>18452</v>
      </c>
      <c r="M6449" t="s">
        <v>18453</v>
      </c>
      <c r="N6449">
        <v>3.781111111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0.82388354457494217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0.82388354457494217</v>
      </c>
    </row>
    <row r="6450" spans="1:31" x14ac:dyDescent="0.25">
      <c r="A6450">
        <v>2394722</v>
      </c>
      <c r="B6450">
        <v>1</v>
      </c>
      <c r="C6450" t="s">
        <v>81</v>
      </c>
      <c r="D6450" t="s">
        <v>127</v>
      </c>
      <c r="E6450" t="s">
        <v>279</v>
      </c>
      <c r="F6450" t="s">
        <v>2516</v>
      </c>
      <c r="G6450" t="s">
        <v>162</v>
      </c>
      <c r="H6450" t="s">
        <v>143</v>
      </c>
      <c r="I6450" t="s">
        <v>136</v>
      </c>
      <c r="J6450" t="s">
        <v>137</v>
      </c>
      <c r="K6450" t="s">
        <v>163</v>
      </c>
      <c r="L6450" t="s">
        <v>18454</v>
      </c>
      <c r="M6450" t="s">
        <v>18455</v>
      </c>
      <c r="N6450">
        <v>1.35</v>
      </c>
      <c r="O6450">
        <v>6</v>
      </c>
      <c r="P6450">
        <v>489</v>
      </c>
      <c r="Q6450">
        <v>84</v>
      </c>
      <c r="R6450">
        <v>77</v>
      </c>
      <c r="S6450">
        <v>20</v>
      </c>
      <c r="T6450">
        <v>40</v>
      </c>
      <c r="U6450">
        <v>4</v>
      </c>
      <c r="V6450">
        <v>0</v>
      </c>
      <c r="W6450">
        <v>1.4031201296609872</v>
      </c>
      <c r="X6450">
        <v>100.04735928717764</v>
      </c>
      <c r="Y6450">
        <v>81.536613695887311</v>
      </c>
      <c r="Z6450">
        <v>65.111580210579092</v>
      </c>
      <c r="AA6450">
        <v>734.0224784891634</v>
      </c>
      <c r="AB6450">
        <v>31.241052756622288</v>
      </c>
      <c r="AC6450">
        <v>300.13224573104685</v>
      </c>
      <c r="AD6450">
        <v>0</v>
      </c>
      <c r="AE6450">
        <v>1313.4944503001375</v>
      </c>
    </row>
    <row r="6451" spans="1:31" x14ac:dyDescent="0.25">
      <c r="A6451">
        <v>2394723</v>
      </c>
      <c r="B6451">
        <v>1</v>
      </c>
      <c r="C6451" t="s">
        <v>80</v>
      </c>
      <c r="D6451" t="s">
        <v>105</v>
      </c>
      <c r="E6451" t="s">
        <v>141</v>
      </c>
      <c r="F6451" t="s">
        <v>18456</v>
      </c>
      <c r="G6451" t="s">
        <v>206</v>
      </c>
      <c r="H6451" t="s">
        <v>143</v>
      </c>
      <c r="I6451" t="s">
        <v>136</v>
      </c>
      <c r="J6451" t="s">
        <v>137</v>
      </c>
      <c r="K6451" t="s">
        <v>163</v>
      </c>
      <c r="L6451" t="s">
        <v>18457</v>
      </c>
      <c r="M6451" t="s">
        <v>18458</v>
      </c>
      <c r="N6451">
        <v>1.2152777770000001</v>
      </c>
      <c r="O6451">
        <v>0</v>
      </c>
      <c r="P6451">
        <v>333</v>
      </c>
      <c r="Q6451">
        <v>0</v>
      </c>
      <c r="R6451">
        <v>0</v>
      </c>
      <c r="S6451">
        <v>5</v>
      </c>
      <c r="T6451">
        <v>10</v>
      </c>
      <c r="U6451">
        <v>0</v>
      </c>
      <c r="V6451">
        <v>0</v>
      </c>
      <c r="W6451">
        <v>0</v>
      </c>
      <c r="X6451">
        <v>84.494689314354275</v>
      </c>
      <c r="Y6451">
        <v>0</v>
      </c>
      <c r="Z6451">
        <v>0</v>
      </c>
      <c r="AA6451">
        <v>30.568687568814198</v>
      </c>
      <c r="AB6451">
        <v>7.7991630868965895</v>
      </c>
      <c r="AC6451">
        <v>0</v>
      </c>
      <c r="AD6451">
        <v>0</v>
      </c>
      <c r="AE6451">
        <v>122.86253997006506</v>
      </c>
    </row>
    <row r="6452" spans="1:31" x14ac:dyDescent="0.25">
      <c r="A6452">
        <v>2394724</v>
      </c>
      <c r="B6452">
        <v>1</v>
      </c>
      <c r="C6452" t="s">
        <v>81</v>
      </c>
      <c r="D6452" t="s">
        <v>117</v>
      </c>
      <c r="E6452" t="s">
        <v>141</v>
      </c>
      <c r="F6452" t="s">
        <v>18459</v>
      </c>
      <c r="G6452" t="s">
        <v>134</v>
      </c>
      <c r="H6452" t="s">
        <v>143</v>
      </c>
      <c r="I6452" t="s">
        <v>136</v>
      </c>
      <c r="J6452" t="s">
        <v>137</v>
      </c>
      <c r="K6452" t="s">
        <v>138</v>
      </c>
      <c r="L6452" t="s">
        <v>18460</v>
      </c>
      <c r="M6452" t="s">
        <v>18461</v>
      </c>
      <c r="N6452">
        <v>6.4649999999999999</v>
      </c>
      <c r="O6452">
        <v>0</v>
      </c>
      <c r="P6452">
        <v>1330</v>
      </c>
      <c r="Q6452">
        <v>1</v>
      </c>
      <c r="R6452">
        <v>2</v>
      </c>
      <c r="S6452">
        <v>1</v>
      </c>
      <c r="T6452">
        <v>153</v>
      </c>
      <c r="U6452">
        <v>1</v>
      </c>
      <c r="V6452">
        <v>1</v>
      </c>
      <c r="W6452">
        <v>0</v>
      </c>
      <c r="X6452">
        <v>1352.899767467773</v>
      </c>
      <c r="Y6452">
        <v>6.1210068687749981</v>
      </c>
      <c r="Z6452">
        <v>2.9039745259527803</v>
      </c>
      <c r="AA6452">
        <v>325.47825292036833</v>
      </c>
      <c r="AB6452">
        <v>610.29573084595006</v>
      </c>
      <c r="AC6452">
        <v>726.45251754686637</v>
      </c>
      <c r="AD6452">
        <v>7.639755067695031</v>
      </c>
      <c r="AE6452">
        <v>3031.7910052433813</v>
      </c>
    </row>
    <row r="6453" spans="1:31" x14ac:dyDescent="0.25">
      <c r="A6453">
        <v>2394725</v>
      </c>
      <c r="B6453">
        <v>1</v>
      </c>
      <c r="C6453" t="s">
        <v>80</v>
      </c>
      <c r="D6453" t="s">
        <v>100</v>
      </c>
      <c r="E6453" t="s">
        <v>279</v>
      </c>
      <c r="F6453" t="s">
        <v>18462</v>
      </c>
      <c r="G6453" t="s">
        <v>147</v>
      </c>
      <c r="H6453" t="s">
        <v>143</v>
      </c>
      <c r="I6453" t="s">
        <v>136</v>
      </c>
      <c r="J6453" t="s">
        <v>137</v>
      </c>
      <c r="K6453" t="s">
        <v>138</v>
      </c>
      <c r="L6453" t="s">
        <v>18463</v>
      </c>
      <c r="M6453" t="s">
        <v>18464</v>
      </c>
      <c r="N6453">
        <v>9.0241666659999993</v>
      </c>
      <c r="O6453">
        <v>6</v>
      </c>
      <c r="P6453">
        <v>310</v>
      </c>
      <c r="Q6453">
        <v>26</v>
      </c>
      <c r="R6453">
        <v>71</v>
      </c>
      <c r="S6453">
        <v>11</v>
      </c>
      <c r="T6453">
        <v>54</v>
      </c>
      <c r="U6453">
        <v>0</v>
      </c>
      <c r="V6453">
        <v>0</v>
      </c>
      <c r="W6453">
        <v>63.29755294222808</v>
      </c>
      <c r="X6453">
        <v>733.50774155892577</v>
      </c>
      <c r="Y6453">
        <v>271.03006336691533</v>
      </c>
      <c r="Z6453">
        <v>542.14566220892846</v>
      </c>
      <c r="AA6453">
        <v>132.53477278175691</v>
      </c>
      <c r="AB6453">
        <v>392.87414691545831</v>
      </c>
      <c r="AC6453">
        <v>0</v>
      </c>
      <c r="AD6453">
        <v>0</v>
      </c>
      <c r="AE6453">
        <v>2135.3899397742125</v>
      </c>
    </row>
    <row r="6454" spans="1:31" x14ac:dyDescent="0.25">
      <c r="A6454">
        <v>2394726</v>
      </c>
      <c r="B6454">
        <v>1</v>
      </c>
      <c r="C6454" t="s">
        <v>80</v>
      </c>
      <c r="D6454" t="s">
        <v>86</v>
      </c>
      <c r="E6454" t="s">
        <v>325</v>
      </c>
      <c r="F6454" t="s">
        <v>18465</v>
      </c>
      <c r="G6454" t="s">
        <v>134</v>
      </c>
      <c r="H6454" t="s">
        <v>143</v>
      </c>
      <c r="I6454" t="s">
        <v>136</v>
      </c>
      <c r="J6454" t="s">
        <v>137</v>
      </c>
      <c r="K6454" t="s">
        <v>138</v>
      </c>
      <c r="L6454" t="s">
        <v>18466</v>
      </c>
      <c r="M6454" t="s">
        <v>18467</v>
      </c>
      <c r="N6454">
        <v>3.5205555550000001</v>
      </c>
      <c r="O6454">
        <v>0</v>
      </c>
      <c r="P6454">
        <v>1668</v>
      </c>
      <c r="Q6454">
        <v>0</v>
      </c>
      <c r="R6454">
        <v>0</v>
      </c>
      <c r="S6454">
        <v>2</v>
      </c>
      <c r="T6454">
        <v>226</v>
      </c>
      <c r="U6454">
        <v>0</v>
      </c>
      <c r="V6454">
        <v>1</v>
      </c>
      <c r="W6454">
        <v>0</v>
      </c>
      <c r="X6454">
        <v>1239.2951611168635</v>
      </c>
      <c r="Y6454">
        <v>0</v>
      </c>
      <c r="Z6454">
        <v>0</v>
      </c>
      <c r="AA6454">
        <v>41.460040917192309</v>
      </c>
      <c r="AB6454">
        <v>639.93473598874255</v>
      </c>
      <c r="AC6454">
        <v>0</v>
      </c>
      <c r="AD6454">
        <v>50.005477715575182</v>
      </c>
      <c r="AE6454">
        <v>1970.6954157383734</v>
      </c>
    </row>
    <row r="6455" spans="1:31" x14ac:dyDescent="0.25">
      <c r="A6455">
        <v>2394728</v>
      </c>
      <c r="B6455">
        <v>1</v>
      </c>
      <c r="C6455" t="s">
        <v>80</v>
      </c>
      <c r="D6455" t="s">
        <v>99</v>
      </c>
      <c r="E6455" t="s">
        <v>153</v>
      </c>
      <c r="F6455" t="s">
        <v>3778</v>
      </c>
      <c r="G6455" t="s">
        <v>134</v>
      </c>
      <c r="H6455" t="s">
        <v>143</v>
      </c>
      <c r="I6455" t="s">
        <v>136</v>
      </c>
      <c r="J6455" t="s">
        <v>137</v>
      </c>
      <c r="K6455" t="s">
        <v>138</v>
      </c>
      <c r="L6455" t="s">
        <v>18468</v>
      </c>
      <c r="M6455" t="s">
        <v>18469</v>
      </c>
      <c r="N6455">
        <v>7.1166666660000004</v>
      </c>
      <c r="O6455">
        <v>0</v>
      </c>
      <c r="P6455">
        <v>1425</v>
      </c>
      <c r="Q6455">
        <v>0</v>
      </c>
      <c r="R6455">
        <v>4</v>
      </c>
      <c r="S6455">
        <v>4</v>
      </c>
      <c r="T6455">
        <v>171</v>
      </c>
      <c r="U6455">
        <v>0</v>
      </c>
      <c r="V6455">
        <v>1</v>
      </c>
      <c r="W6455">
        <v>0</v>
      </c>
      <c r="X6455">
        <v>1572.3517428541536</v>
      </c>
      <c r="Y6455">
        <v>0</v>
      </c>
      <c r="Z6455">
        <v>3.3258982864194007</v>
      </c>
      <c r="AA6455">
        <v>196.61284521487062</v>
      </c>
      <c r="AB6455">
        <v>1447.955586668078</v>
      </c>
      <c r="AC6455">
        <v>0</v>
      </c>
      <c r="AD6455">
        <v>800.0124222102171</v>
      </c>
      <c r="AE6455">
        <v>4020.2584952337388</v>
      </c>
    </row>
    <row r="6456" spans="1:31" x14ac:dyDescent="0.25">
      <c r="A6456">
        <v>2394729</v>
      </c>
      <c r="B6456">
        <v>1</v>
      </c>
      <c r="C6456" t="s">
        <v>80</v>
      </c>
      <c r="D6456" t="s">
        <v>103</v>
      </c>
      <c r="E6456" t="s">
        <v>141</v>
      </c>
      <c r="F6456" t="s">
        <v>18470</v>
      </c>
      <c r="G6456" t="s">
        <v>134</v>
      </c>
      <c r="H6456" t="s">
        <v>143</v>
      </c>
      <c r="I6456" t="s">
        <v>136</v>
      </c>
      <c r="J6456" t="s">
        <v>137</v>
      </c>
      <c r="K6456" t="s">
        <v>138</v>
      </c>
      <c r="L6456" t="s">
        <v>18471</v>
      </c>
      <c r="M6456" t="s">
        <v>18472</v>
      </c>
      <c r="N6456">
        <v>4.0872222220000003</v>
      </c>
      <c r="O6456">
        <v>0</v>
      </c>
      <c r="P6456">
        <v>0</v>
      </c>
      <c r="Q6456">
        <v>0</v>
      </c>
      <c r="R6456">
        <v>0</v>
      </c>
      <c r="S6456">
        <v>1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9.1925029040618131</v>
      </c>
      <c r="AB6456">
        <v>0</v>
      </c>
      <c r="AC6456">
        <v>0</v>
      </c>
      <c r="AD6456">
        <v>0</v>
      </c>
      <c r="AE6456">
        <v>9.1925029040618131</v>
      </c>
    </row>
    <row r="6457" spans="1:31" x14ac:dyDescent="0.25">
      <c r="A6457">
        <v>2394730</v>
      </c>
      <c r="B6457">
        <v>1</v>
      </c>
      <c r="C6457" t="s">
        <v>81</v>
      </c>
      <c r="D6457" t="s">
        <v>113</v>
      </c>
      <c r="E6457" t="s">
        <v>153</v>
      </c>
      <c r="F6457" t="s">
        <v>15481</v>
      </c>
      <c r="G6457" t="s">
        <v>134</v>
      </c>
      <c r="H6457" t="s">
        <v>143</v>
      </c>
      <c r="I6457" t="s">
        <v>136</v>
      </c>
      <c r="J6457" t="s">
        <v>137</v>
      </c>
      <c r="K6457" t="s">
        <v>138</v>
      </c>
      <c r="L6457" t="s">
        <v>18473</v>
      </c>
      <c r="M6457" t="s">
        <v>18474</v>
      </c>
      <c r="N6457">
        <v>8.0566666659999999</v>
      </c>
      <c r="O6457">
        <v>7</v>
      </c>
      <c r="P6457">
        <v>58</v>
      </c>
      <c r="Q6457">
        <v>26</v>
      </c>
      <c r="R6457">
        <v>379</v>
      </c>
      <c r="S6457">
        <v>5</v>
      </c>
      <c r="T6457">
        <v>17</v>
      </c>
      <c r="U6457">
        <v>0</v>
      </c>
      <c r="V6457">
        <v>0</v>
      </c>
      <c r="W6457">
        <v>16.485685872962051</v>
      </c>
      <c r="X6457">
        <v>24.943257441333635</v>
      </c>
      <c r="Y6457">
        <v>284.29353563364396</v>
      </c>
      <c r="Z6457">
        <v>1822.9571455032612</v>
      </c>
      <c r="AA6457">
        <v>31.515283067708193</v>
      </c>
      <c r="AB6457">
        <v>398.97440338214426</v>
      </c>
      <c r="AC6457">
        <v>0</v>
      </c>
      <c r="AD6457">
        <v>0</v>
      </c>
      <c r="AE6457">
        <v>2579.169310901053</v>
      </c>
    </row>
    <row r="6458" spans="1:31" x14ac:dyDescent="0.25">
      <c r="A6458">
        <v>2394732</v>
      </c>
      <c r="B6458">
        <v>1</v>
      </c>
      <c r="C6458" t="s">
        <v>81</v>
      </c>
      <c r="D6458" t="s">
        <v>118</v>
      </c>
      <c r="E6458" t="s">
        <v>141</v>
      </c>
      <c r="F6458" t="s">
        <v>18475</v>
      </c>
      <c r="G6458" t="s">
        <v>206</v>
      </c>
      <c r="H6458" t="s">
        <v>143</v>
      </c>
      <c r="I6458" t="s">
        <v>136</v>
      </c>
      <c r="J6458" t="s">
        <v>137</v>
      </c>
      <c r="K6458" t="s">
        <v>163</v>
      </c>
      <c r="L6458" t="s">
        <v>18476</v>
      </c>
      <c r="M6458" t="s">
        <v>18477</v>
      </c>
      <c r="N6458">
        <v>1.3191666660000001</v>
      </c>
      <c r="O6458">
        <v>0</v>
      </c>
      <c r="P6458">
        <v>111</v>
      </c>
      <c r="Q6458">
        <v>10</v>
      </c>
      <c r="R6458">
        <v>21</v>
      </c>
      <c r="S6458">
        <v>5</v>
      </c>
      <c r="T6458">
        <v>0</v>
      </c>
      <c r="U6458">
        <v>0</v>
      </c>
      <c r="V6458">
        <v>0</v>
      </c>
      <c r="W6458">
        <v>0</v>
      </c>
      <c r="X6458">
        <v>21.271368966995325</v>
      </c>
      <c r="Y6458">
        <v>12.865886655438015</v>
      </c>
      <c r="Z6458">
        <v>11.311390938224333</v>
      </c>
      <c r="AA6458">
        <v>8.3340378295866664</v>
      </c>
      <c r="AB6458">
        <v>0</v>
      </c>
      <c r="AC6458">
        <v>0</v>
      </c>
      <c r="AD6458">
        <v>0</v>
      </c>
      <c r="AE6458">
        <v>53.782684390244341</v>
      </c>
    </row>
    <row r="6459" spans="1:31" x14ac:dyDescent="0.25">
      <c r="A6459">
        <v>2394733</v>
      </c>
      <c r="B6459">
        <v>1</v>
      </c>
      <c r="C6459" t="s">
        <v>80</v>
      </c>
      <c r="D6459" t="s">
        <v>103</v>
      </c>
      <c r="E6459" t="s">
        <v>153</v>
      </c>
      <c r="F6459" t="s">
        <v>470</v>
      </c>
      <c r="G6459" t="s">
        <v>254</v>
      </c>
      <c r="H6459" t="s">
        <v>143</v>
      </c>
      <c r="I6459" t="s">
        <v>136</v>
      </c>
      <c r="J6459" t="s">
        <v>137</v>
      </c>
      <c r="K6459" t="s">
        <v>163</v>
      </c>
      <c r="L6459" t="s">
        <v>18478</v>
      </c>
      <c r="M6459" t="s">
        <v>18479</v>
      </c>
      <c r="N6459">
        <v>0.60305555499999997</v>
      </c>
      <c r="O6459">
        <v>0</v>
      </c>
      <c r="P6459">
        <v>0</v>
      </c>
      <c r="Q6459">
        <v>2</v>
      </c>
      <c r="R6459">
        <v>0</v>
      </c>
      <c r="S6459">
        <v>9</v>
      </c>
      <c r="T6459">
        <v>59</v>
      </c>
      <c r="U6459">
        <v>3</v>
      </c>
      <c r="V6459">
        <v>0</v>
      </c>
      <c r="W6459">
        <v>0</v>
      </c>
      <c r="X6459">
        <v>0</v>
      </c>
      <c r="Y6459">
        <v>0.99373191558443841</v>
      </c>
      <c r="Z6459">
        <v>0</v>
      </c>
      <c r="AA6459">
        <v>30.748086757492217</v>
      </c>
      <c r="AB6459">
        <v>19.005185246016282</v>
      </c>
      <c r="AC6459">
        <v>89.882727020188952</v>
      </c>
      <c r="AD6459">
        <v>0</v>
      </c>
      <c r="AE6459">
        <v>140.6297309392819</v>
      </c>
    </row>
    <row r="6460" spans="1:31" x14ac:dyDescent="0.25">
      <c r="A6460">
        <v>2394734</v>
      </c>
      <c r="B6460">
        <v>1</v>
      </c>
      <c r="C6460" t="s">
        <v>80</v>
      </c>
      <c r="D6460" t="s">
        <v>83</v>
      </c>
      <c r="E6460" t="s">
        <v>157</v>
      </c>
      <c r="F6460" t="s">
        <v>18480</v>
      </c>
      <c r="G6460" t="s">
        <v>272</v>
      </c>
      <c r="H6460" t="s">
        <v>135</v>
      </c>
      <c r="I6460" t="s">
        <v>136</v>
      </c>
      <c r="J6460" t="s">
        <v>137</v>
      </c>
      <c r="K6460" t="s">
        <v>163</v>
      </c>
      <c r="L6460" t="s">
        <v>18481</v>
      </c>
      <c r="M6460" t="s">
        <v>18482</v>
      </c>
      <c r="N6460">
        <v>1.8166666659999999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28</v>
      </c>
      <c r="U6460">
        <v>0</v>
      </c>
      <c r="V6460">
        <v>1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39.08045506402501</v>
      </c>
      <c r="AC6460">
        <v>0</v>
      </c>
      <c r="AD6460">
        <v>8.5867063700338591</v>
      </c>
      <c r="AE6460">
        <v>47.667161434058869</v>
      </c>
    </row>
    <row r="6461" spans="1:31" x14ac:dyDescent="0.25">
      <c r="A6461">
        <v>2394735</v>
      </c>
      <c r="B6461">
        <v>1</v>
      </c>
      <c r="C6461" t="s">
        <v>80</v>
      </c>
      <c r="D6461" t="s">
        <v>105</v>
      </c>
      <c r="E6461" t="s">
        <v>153</v>
      </c>
      <c r="F6461" t="s">
        <v>18483</v>
      </c>
      <c r="G6461" t="s">
        <v>162</v>
      </c>
      <c r="H6461" t="s">
        <v>143</v>
      </c>
      <c r="I6461" t="s">
        <v>136</v>
      </c>
      <c r="J6461" t="s">
        <v>137</v>
      </c>
      <c r="K6461" t="s">
        <v>163</v>
      </c>
      <c r="L6461" t="s">
        <v>18484</v>
      </c>
      <c r="M6461" t="s">
        <v>18485</v>
      </c>
      <c r="N6461">
        <v>1.5024999999999999</v>
      </c>
      <c r="O6461">
        <v>6</v>
      </c>
      <c r="P6461">
        <v>5072</v>
      </c>
      <c r="Q6461">
        <v>6</v>
      </c>
      <c r="R6461">
        <v>19</v>
      </c>
      <c r="S6461">
        <v>29</v>
      </c>
      <c r="T6461">
        <v>445</v>
      </c>
      <c r="U6461">
        <v>5</v>
      </c>
      <c r="V6461">
        <v>0</v>
      </c>
      <c r="W6461">
        <v>11.388981065531059</v>
      </c>
      <c r="X6461">
        <v>1337.1916442622223</v>
      </c>
      <c r="Y6461">
        <v>50.182050344474071</v>
      </c>
      <c r="Z6461">
        <v>12.952995724703289</v>
      </c>
      <c r="AA6461">
        <v>872.2232650447155</v>
      </c>
      <c r="AB6461">
        <v>645.2078543644318</v>
      </c>
      <c r="AC6461">
        <v>1128.078869585345</v>
      </c>
      <c r="AD6461">
        <v>0</v>
      </c>
      <c r="AE6461">
        <v>4057.2256603914229</v>
      </c>
    </row>
    <row r="6462" spans="1:31" x14ac:dyDescent="0.25">
      <c r="A6462">
        <v>2394736</v>
      </c>
      <c r="B6462">
        <v>1</v>
      </c>
      <c r="C6462" t="s">
        <v>80</v>
      </c>
      <c r="D6462" t="s">
        <v>101</v>
      </c>
      <c r="E6462" t="s">
        <v>157</v>
      </c>
      <c r="F6462" t="s">
        <v>18486</v>
      </c>
      <c r="G6462" t="s">
        <v>213</v>
      </c>
      <c r="H6462" t="s">
        <v>135</v>
      </c>
      <c r="I6462" t="s">
        <v>136</v>
      </c>
      <c r="J6462" t="s">
        <v>137</v>
      </c>
      <c r="K6462" t="s">
        <v>163</v>
      </c>
      <c r="L6462" t="s">
        <v>18487</v>
      </c>
      <c r="M6462" t="s">
        <v>18488</v>
      </c>
      <c r="N6462">
        <v>1.5972222220000001</v>
      </c>
      <c r="O6462">
        <v>0</v>
      </c>
      <c r="P6462">
        <v>88</v>
      </c>
      <c r="Q6462">
        <v>0</v>
      </c>
      <c r="R6462">
        <v>0</v>
      </c>
      <c r="S6462">
        <v>0</v>
      </c>
      <c r="T6462">
        <v>5</v>
      </c>
      <c r="U6462">
        <v>0</v>
      </c>
      <c r="V6462">
        <v>0</v>
      </c>
      <c r="W6462">
        <v>0</v>
      </c>
      <c r="X6462">
        <v>33.469130264829438</v>
      </c>
      <c r="Y6462">
        <v>0</v>
      </c>
      <c r="Z6462">
        <v>0</v>
      </c>
      <c r="AA6462">
        <v>0</v>
      </c>
      <c r="AB6462">
        <v>15.243969132975462</v>
      </c>
      <c r="AC6462">
        <v>0</v>
      </c>
      <c r="AD6462">
        <v>0</v>
      </c>
      <c r="AE6462">
        <v>48.713099397804896</v>
      </c>
    </row>
    <row r="6463" spans="1:31" x14ac:dyDescent="0.25">
      <c r="A6463">
        <v>2394738</v>
      </c>
      <c r="B6463">
        <v>1</v>
      </c>
      <c r="C6463" t="s">
        <v>80</v>
      </c>
      <c r="D6463" t="s">
        <v>105</v>
      </c>
      <c r="E6463" t="s">
        <v>141</v>
      </c>
      <c r="F6463" t="s">
        <v>18489</v>
      </c>
      <c r="G6463" t="s">
        <v>134</v>
      </c>
      <c r="H6463" t="s">
        <v>143</v>
      </c>
      <c r="I6463" t="s">
        <v>136</v>
      </c>
      <c r="J6463" t="s">
        <v>137</v>
      </c>
      <c r="K6463" t="s">
        <v>138</v>
      </c>
      <c r="L6463" t="s">
        <v>18490</v>
      </c>
      <c r="M6463" t="s">
        <v>18491</v>
      </c>
      <c r="N6463">
        <v>2.6958333329999999</v>
      </c>
      <c r="O6463">
        <v>0</v>
      </c>
      <c r="P6463">
        <v>3836</v>
      </c>
      <c r="Q6463">
        <v>0</v>
      </c>
      <c r="R6463">
        <v>0</v>
      </c>
      <c r="S6463">
        <v>0</v>
      </c>
      <c r="T6463">
        <v>291</v>
      </c>
      <c r="U6463">
        <v>0</v>
      </c>
      <c r="V6463">
        <v>0</v>
      </c>
      <c r="W6463">
        <v>0</v>
      </c>
      <c r="X6463">
        <v>2268.6822208611111</v>
      </c>
      <c r="Y6463">
        <v>0</v>
      </c>
      <c r="Z6463">
        <v>0</v>
      </c>
      <c r="AA6463">
        <v>0</v>
      </c>
      <c r="AB6463">
        <v>592.45922119761474</v>
      </c>
      <c r="AC6463">
        <v>0</v>
      </c>
      <c r="AD6463">
        <v>0</v>
      </c>
      <c r="AE6463">
        <v>2861.1414420587257</v>
      </c>
    </row>
    <row r="6464" spans="1:31" x14ac:dyDescent="0.25">
      <c r="A6464">
        <v>2394739</v>
      </c>
      <c r="B6464">
        <v>1</v>
      </c>
      <c r="C6464" t="s">
        <v>80</v>
      </c>
      <c r="D6464" t="s">
        <v>93</v>
      </c>
      <c r="E6464" t="s">
        <v>176</v>
      </c>
      <c r="F6464" t="s">
        <v>18492</v>
      </c>
      <c r="G6464" t="s">
        <v>134</v>
      </c>
      <c r="H6464" t="s">
        <v>135</v>
      </c>
      <c r="I6464" t="s">
        <v>136</v>
      </c>
      <c r="J6464" t="s">
        <v>137</v>
      </c>
      <c r="K6464" t="s">
        <v>138</v>
      </c>
      <c r="L6464" t="s">
        <v>18493</v>
      </c>
      <c r="M6464" t="s">
        <v>18494</v>
      </c>
      <c r="N6464">
        <v>2.9849999999999999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0.3944818190984683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0.3944818190984683</v>
      </c>
    </row>
    <row r="6465" spans="1:31" x14ac:dyDescent="0.25">
      <c r="A6465">
        <v>2394740</v>
      </c>
      <c r="B6465">
        <v>1</v>
      </c>
      <c r="C6465" t="s">
        <v>80</v>
      </c>
      <c r="D6465" t="s">
        <v>84</v>
      </c>
      <c r="E6465" t="s">
        <v>132</v>
      </c>
      <c r="F6465" t="s">
        <v>14197</v>
      </c>
      <c r="G6465" t="s">
        <v>147</v>
      </c>
      <c r="H6465" t="s">
        <v>135</v>
      </c>
      <c r="I6465" t="s">
        <v>136</v>
      </c>
      <c r="J6465" t="s">
        <v>137</v>
      </c>
      <c r="K6465" t="s">
        <v>138</v>
      </c>
      <c r="L6465" t="s">
        <v>18495</v>
      </c>
      <c r="M6465" t="s">
        <v>18496</v>
      </c>
      <c r="N6465">
        <v>7.1972222219999997</v>
      </c>
      <c r="O6465">
        <v>0</v>
      </c>
      <c r="P6465">
        <v>424</v>
      </c>
      <c r="Q6465">
        <v>0</v>
      </c>
      <c r="R6465">
        <v>0</v>
      </c>
      <c r="S6465">
        <v>0</v>
      </c>
      <c r="T6465">
        <v>32</v>
      </c>
      <c r="U6465">
        <v>0</v>
      </c>
      <c r="V6465">
        <v>0</v>
      </c>
      <c r="W6465">
        <v>0</v>
      </c>
      <c r="X6465">
        <v>554.3093289098714</v>
      </c>
      <c r="Y6465">
        <v>0</v>
      </c>
      <c r="Z6465">
        <v>0</v>
      </c>
      <c r="AA6465">
        <v>0</v>
      </c>
      <c r="AB6465">
        <v>153.50957730452131</v>
      </c>
      <c r="AC6465">
        <v>0</v>
      </c>
      <c r="AD6465">
        <v>0</v>
      </c>
      <c r="AE6465">
        <v>707.81890621439265</v>
      </c>
    </row>
    <row r="6466" spans="1:31" x14ac:dyDescent="0.25">
      <c r="A6466">
        <v>2394741</v>
      </c>
      <c r="B6466">
        <v>1</v>
      </c>
      <c r="C6466" t="s">
        <v>80</v>
      </c>
      <c r="D6466" t="s">
        <v>103</v>
      </c>
      <c r="E6466" t="s">
        <v>157</v>
      </c>
      <c r="F6466" t="s">
        <v>18497</v>
      </c>
      <c r="G6466" t="s">
        <v>297</v>
      </c>
      <c r="H6466" t="s">
        <v>135</v>
      </c>
      <c r="I6466" t="s">
        <v>136</v>
      </c>
      <c r="J6466" t="s">
        <v>137</v>
      </c>
      <c r="K6466" t="s">
        <v>163</v>
      </c>
      <c r="L6466" t="s">
        <v>18498</v>
      </c>
      <c r="M6466" t="s">
        <v>18499</v>
      </c>
      <c r="N6466">
        <v>1.9683333329999999</v>
      </c>
      <c r="O6466">
        <v>0</v>
      </c>
      <c r="P6466">
        <v>21</v>
      </c>
      <c r="Q6466">
        <v>0</v>
      </c>
      <c r="R6466">
        <v>0</v>
      </c>
      <c r="S6466">
        <v>0</v>
      </c>
      <c r="T6466">
        <v>4</v>
      </c>
      <c r="U6466">
        <v>0</v>
      </c>
      <c r="V6466">
        <v>0</v>
      </c>
      <c r="W6466">
        <v>0</v>
      </c>
      <c r="X6466">
        <v>10.110940389933051</v>
      </c>
      <c r="Y6466">
        <v>0</v>
      </c>
      <c r="Z6466">
        <v>0</v>
      </c>
      <c r="AA6466">
        <v>0</v>
      </c>
      <c r="AB6466">
        <v>3.3217118636044947</v>
      </c>
      <c r="AC6466">
        <v>0</v>
      </c>
      <c r="AD6466">
        <v>0</v>
      </c>
      <c r="AE6466">
        <v>13.432652253537546</v>
      </c>
    </row>
    <row r="6467" spans="1:31" x14ac:dyDescent="0.25">
      <c r="A6467">
        <v>2394742</v>
      </c>
      <c r="B6467">
        <v>1</v>
      </c>
      <c r="C6467" t="s">
        <v>80</v>
      </c>
      <c r="D6467" t="s">
        <v>108</v>
      </c>
      <c r="E6467" t="s">
        <v>132</v>
      </c>
      <c r="F6467" t="s">
        <v>2160</v>
      </c>
      <c r="G6467" t="s">
        <v>147</v>
      </c>
      <c r="H6467" t="s">
        <v>135</v>
      </c>
      <c r="I6467" t="s">
        <v>136</v>
      </c>
      <c r="J6467" t="s">
        <v>137</v>
      </c>
      <c r="K6467" t="s">
        <v>138</v>
      </c>
      <c r="L6467" t="s">
        <v>18500</v>
      </c>
      <c r="M6467" t="s">
        <v>18501</v>
      </c>
      <c r="N6467">
        <v>7.9711111109999999</v>
      </c>
      <c r="O6467">
        <v>0</v>
      </c>
      <c r="P6467">
        <v>31</v>
      </c>
      <c r="Q6467">
        <v>0</v>
      </c>
      <c r="R6467">
        <v>20</v>
      </c>
      <c r="S6467">
        <v>0</v>
      </c>
      <c r="T6467">
        <v>2</v>
      </c>
      <c r="U6467">
        <v>0</v>
      </c>
      <c r="V6467">
        <v>0</v>
      </c>
      <c r="W6467">
        <v>0</v>
      </c>
      <c r="X6467">
        <v>38.464303597433506</v>
      </c>
      <c r="Y6467">
        <v>0</v>
      </c>
      <c r="Z6467">
        <v>48.586857047979649</v>
      </c>
      <c r="AA6467">
        <v>0</v>
      </c>
      <c r="AB6467">
        <v>5.3961701731972074</v>
      </c>
      <c r="AC6467">
        <v>0</v>
      </c>
      <c r="AD6467">
        <v>0</v>
      </c>
      <c r="AE6467">
        <v>92.447330818610354</v>
      </c>
    </row>
    <row r="6468" spans="1:31" x14ac:dyDescent="0.25">
      <c r="A6468">
        <v>2394743</v>
      </c>
      <c r="B6468">
        <v>1</v>
      </c>
      <c r="C6468" t="s">
        <v>80</v>
      </c>
      <c r="D6468" t="s">
        <v>84</v>
      </c>
      <c r="E6468" t="s">
        <v>157</v>
      </c>
      <c r="F6468" t="s">
        <v>10548</v>
      </c>
      <c r="G6468" t="s">
        <v>134</v>
      </c>
      <c r="H6468" t="s">
        <v>135</v>
      </c>
      <c r="I6468" t="s">
        <v>136</v>
      </c>
      <c r="J6468" t="s">
        <v>137</v>
      </c>
      <c r="K6468" t="s">
        <v>138</v>
      </c>
      <c r="L6468" t="s">
        <v>18502</v>
      </c>
      <c r="M6468" t="s">
        <v>18503</v>
      </c>
      <c r="N6468">
        <v>2.8805555549999999</v>
      </c>
      <c r="O6468">
        <v>0</v>
      </c>
      <c r="P6468">
        <v>129</v>
      </c>
      <c r="Q6468">
        <v>0</v>
      </c>
      <c r="R6468">
        <v>0</v>
      </c>
      <c r="S6468">
        <v>0</v>
      </c>
      <c r="T6468">
        <v>7</v>
      </c>
      <c r="U6468">
        <v>0</v>
      </c>
      <c r="V6468">
        <v>0</v>
      </c>
      <c r="W6468">
        <v>0</v>
      </c>
      <c r="X6468">
        <v>86.119607708304912</v>
      </c>
      <c r="Y6468">
        <v>0</v>
      </c>
      <c r="Z6468">
        <v>0</v>
      </c>
      <c r="AA6468">
        <v>0</v>
      </c>
      <c r="AB6468">
        <v>16.417182962519263</v>
      </c>
      <c r="AC6468">
        <v>0</v>
      </c>
      <c r="AD6468">
        <v>0</v>
      </c>
      <c r="AE6468">
        <v>102.53679067082417</v>
      </c>
    </row>
    <row r="6469" spans="1:31" x14ac:dyDescent="0.25">
      <c r="A6469">
        <v>2394744</v>
      </c>
      <c r="B6469">
        <v>1</v>
      </c>
      <c r="C6469" t="s">
        <v>80</v>
      </c>
      <c r="D6469" t="s">
        <v>82</v>
      </c>
      <c r="E6469" t="s">
        <v>132</v>
      </c>
      <c r="F6469" t="s">
        <v>18504</v>
      </c>
      <c r="G6469" t="s">
        <v>134</v>
      </c>
      <c r="H6469" t="s">
        <v>135</v>
      </c>
      <c r="I6469" t="s">
        <v>136</v>
      </c>
      <c r="J6469" t="s">
        <v>137</v>
      </c>
      <c r="K6469" t="s">
        <v>138</v>
      </c>
      <c r="L6469" t="s">
        <v>18505</v>
      </c>
      <c r="M6469" t="s">
        <v>18506</v>
      </c>
      <c r="N6469">
        <v>3.3525</v>
      </c>
      <c r="O6469">
        <v>0</v>
      </c>
      <c r="P6469">
        <v>265</v>
      </c>
      <c r="Q6469">
        <v>0</v>
      </c>
      <c r="R6469">
        <v>0</v>
      </c>
      <c r="S6469">
        <v>0</v>
      </c>
      <c r="T6469">
        <v>96</v>
      </c>
      <c r="U6469">
        <v>0</v>
      </c>
      <c r="V6469">
        <v>0</v>
      </c>
      <c r="W6469">
        <v>0</v>
      </c>
      <c r="X6469">
        <v>280.81472095583257</v>
      </c>
      <c r="Y6469">
        <v>0</v>
      </c>
      <c r="Z6469">
        <v>0</v>
      </c>
      <c r="AA6469">
        <v>0</v>
      </c>
      <c r="AB6469">
        <v>546.71649633687207</v>
      </c>
      <c r="AC6469">
        <v>0</v>
      </c>
      <c r="AD6469">
        <v>0</v>
      </c>
      <c r="AE6469">
        <v>827.5312172927047</v>
      </c>
    </row>
    <row r="6470" spans="1:31" x14ac:dyDescent="0.25">
      <c r="A6470">
        <v>2394745</v>
      </c>
      <c r="B6470">
        <v>1</v>
      </c>
      <c r="C6470" t="s">
        <v>80</v>
      </c>
      <c r="D6470" t="s">
        <v>82</v>
      </c>
      <c r="E6470" t="s">
        <v>132</v>
      </c>
      <c r="F6470" t="s">
        <v>18507</v>
      </c>
      <c r="G6470" t="s">
        <v>134</v>
      </c>
      <c r="H6470" t="s">
        <v>135</v>
      </c>
      <c r="I6470" t="s">
        <v>136</v>
      </c>
      <c r="J6470" t="s">
        <v>137</v>
      </c>
      <c r="K6470" t="s">
        <v>138</v>
      </c>
      <c r="L6470" t="s">
        <v>18508</v>
      </c>
      <c r="M6470" t="s">
        <v>18509</v>
      </c>
      <c r="N6470">
        <v>3.525555555</v>
      </c>
      <c r="O6470">
        <v>0</v>
      </c>
      <c r="P6470">
        <v>353</v>
      </c>
      <c r="Q6470">
        <v>0</v>
      </c>
      <c r="R6470">
        <v>0</v>
      </c>
      <c r="S6470">
        <v>0</v>
      </c>
      <c r="T6470">
        <v>75</v>
      </c>
      <c r="U6470">
        <v>0</v>
      </c>
      <c r="V6470">
        <v>0</v>
      </c>
      <c r="W6470">
        <v>0</v>
      </c>
      <c r="X6470">
        <v>336.86352122832341</v>
      </c>
      <c r="Y6470">
        <v>0</v>
      </c>
      <c r="Z6470">
        <v>0</v>
      </c>
      <c r="AA6470">
        <v>0</v>
      </c>
      <c r="AB6470">
        <v>427.70093745927176</v>
      </c>
      <c r="AC6470">
        <v>0</v>
      </c>
      <c r="AD6470">
        <v>0</v>
      </c>
      <c r="AE6470">
        <v>764.56445868759511</v>
      </c>
    </row>
    <row r="6471" spans="1:31" x14ac:dyDescent="0.25">
      <c r="A6471">
        <v>2394746</v>
      </c>
      <c r="B6471">
        <v>1</v>
      </c>
      <c r="C6471" t="s">
        <v>80</v>
      </c>
      <c r="D6471" t="s">
        <v>83</v>
      </c>
      <c r="E6471" t="s">
        <v>157</v>
      </c>
      <c r="F6471" t="s">
        <v>18510</v>
      </c>
      <c r="G6471" t="s">
        <v>134</v>
      </c>
      <c r="H6471" t="s">
        <v>135</v>
      </c>
      <c r="I6471" t="s">
        <v>136</v>
      </c>
      <c r="J6471" t="s">
        <v>137</v>
      </c>
      <c r="K6471" t="s">
        <v>138</v>
      </c>
      <c r="L6471" t="s">
        <v>18511</v>
      </c>
      <c r="M6471" t="s">
        <v>18512</v>
      </c>
      <c r="N6471">
        <v>2.778333333</v>
      </c>
      <c r="O6471">
        <v>0</v>
      </c>
      <c r="P6471">
        <v>127</v>
      </c>
      <c r="Q6471">
        <v>0</v>
      </c>
      <c r="R6471">
        <v>0</v>
      </c>
      <c r="S6471">
        <v>0</v>
      </c>
      <c r="T6471">
        <v>10</v>
      </c>
      <c r="U6471">
        <v>0</v>
      </c>
      <c r="V6471">
        <v>0</v>
      </c>
      <c r="W6471">
        <v>0</v>
      </c>
      <c r="X6471">
        <v>58.989992948864163</v>
      </c>
      <c r="Y6471">
        <v>0</v>
      </c>
      <c r="Z6471">
        <v>0</v>
      </c>
      <c r="AA6471">
        <v>0</v>
      </c>
      <c r="AB6471">
        <v>18.951855659202835</v>
      </c>
      <c r="AC6471">
        <v>0</v>
      </c>
      <c r="AD6471">
        <v>0</v>
      </c>
      <c r="AE6471">
        <v>77.941848608067005</v>
      </c>
    </row>
    <row r="6472" spans="1:31" x14ac:dyDescent="0.25">
      <c r="A6472">
        <v>2394747</v>
      </c>
      <c r="B6472">
        <v>1</v>
      </c>
      <c r="C6472" t="s">
        <v>80</v>
      </c>
      <c r="D6472" t="s">
        <v>96</v>
      </c>
      <c r="E6472" t="s">
        <v>279</v>
      </c>
      <c r="F6472" t="s">
        <v>18513</v>
      </c>
      <c r="G6472" t="s">
        <v>220</v>
      </c>
      <c r="H6472" t="s">
        <v>143</v>
      </c>
      <c r="I6472" t="s">
        <v>136</v>
      </c>
      <c r="J6472" t="s">
        <v>137</v>
      </c>
      <c r="K6472" t="s">
        <v>138</v>
      </c>
      <c r="L6472" t="s">
        <v>18514</v>
      </c>
      <c r="M6472" t="s">
        <v>18515</v>
      </c>
      <c r="N6472">
        <v>6.4444444000000004E-2</v>
      </c>
      <c r="O6472">
        <v>0</v>
      </c>
      <c r="P6472">
        <v>73</v>
      </c>
      <c r="Q6472">
        <v>0</v>
      </c>
      <c r="R6472">
        <v>9</v>
      </c>
      <c r="S6472">
        <v>0</v>
      </c>
      <c r="T6472">
        <v>29</v>
      </c>
      <c r="U6472">
        <v>0</v>
      </c>
      <c r="V6472">
        <v>0</v>
      </c>
      <c r="W6472">
        <v>0</v>
      </c>
      <c r="X6472">
        <v>1.1370874874149315</v>
      </c>
      <c r="Y6472">
        <v>0</v>
      </c>
      <c r="Z6472">
        <v>3.9200873414011114E-2</v>
      </c>
      <c r="AA6472">
        <v>0</v>
      </c>
      <c r="AB6472">
        <v>2.0344636546667605</v>
      </c>
      <c r="AC6472">
        <v>0</v>
      </c>
      <c r="AD6472">
        <v>0</v>
      </c>
      <c r="AE6472">
        <v>3.2107520154957028</v>
      </c>
    </row>
    <row r="6473" spans="1:31" x14ac:dyDescent="0.25">
      <c r="A6473">
        <v>2394748</v>
      </c>
      <c r="B6473">
        <v>1</v>
      </c>
      <c r="C6473" t="s">
        <v>81</v>
      </c>
      <c r="D6473" t="s">
        <v>118</v>
      </c>
      <c r="E6473" t="s">
        <v>141</v>
      </c>
      <c r="F6473" t="s">
        <v>16074</v>
      </c>
      <c r="G6473" t="s">
        <v>206</v>
      </c>
      <c r="H6473" t="s">
        <v>143</v>
      </c>
      <c r="I6473" t="s">
        <v>136</v>
      </c>
      <c r="J6473" t="s">
        <v>137</v>
      </c>
      <c r="K6473" t="s">
        <v>163</v>
      </c>
      <c r="L6473" t="s">
        <v>18516</v>
      </c>
      <c r="M6473" t="s">
        <v>18517</v>
      </c>
      <c r="N6473">
        <v>6.52</v>
      </c>
      <c r="O6473">
        <v>1</v>
      </c>
      <c r="P6473">
        <v>412</v>
      </c>
      <c r="Q6473">
        <v>7</v>
      </c>
      <c r="R6473">
        <v>3</v>
      </c>
      <c r="S6473">
        <v>3</v>
      </c>
      <c r="T6473">
        <v>40</v>
      </c>
      <c r="U6473">
        <v>0</v>
      </c>
      <c r="V6473">
        <v>0</v>
      </c>
      <c r="W6473">
        <v>2.716917202769451</v>
      </c>
      <c r="X6473">
        <v>544.77641297999389</v>
      </c>
      <c r="Y6473">
        <v>66.298513449935669</v>
      </c>
      <c r="Z6473">
        <v>4.7576958767417921</v>
      </c>
      <c r="AA6473">
        <v>22.729185076821206</v>
      </c>
      <c r="AB6473">
        <v>196.13338250103541</v>
      </c>
      <c r="AC6473">
        <v>0</v>
      </c>
      <c r="AD6473">
        <v>0</v>
      </c>
      <c r="AE6473">
        <v>837.41210708729727</v>
      </c>
    </row>
    <row r="6474" spans="1:31" x14ac:dyDescent="0.25">
      <c r="A6474">
        <v>2394749</v>
      </c>
      <c r="B6474">
        <v>1</v>
      </c>
      <c r="C6474" t="s">
        <v>80</v>
      </c>
      <c r="D6474" t="s">
        <v>103</v>
      </c>
      <c r="E6474" t="s">
        <v>141</v>
      </c>
      <c r="F6474" t="s">
        <v>18518</v>
      </c>
      <c r="G6474" t="s">
        <v>147</v>
      </c>
      <c r="H6474" t="s">
        <v>143</v>
      </c>
      <c r="I6474" t="s">
        <v>136</v>
      </c>
      <c r="J6474" t="s">
        <v>137</v>
      </c>
      <c r="K6474" t="s">
        <v>138</v>
      </c>
      <c r="L6474" t="s">
        <v>18519</v>
      </c>
      <c r="M6474" t="s">
        <v>18520</v>
      </c>
      <c r="N6474">
        <v>7.6375000000000002</v>
      </c>
      <c r="O6474">
        <v>0</v>
      </c>
      <c r="P6474">
        <v>0</v>
      </c>
      <c r="Q6474">
        <v>0</v>
      </c>
      <c r="R6474">
        <v>0</v>
      </c>
      <c r="S6474">
        <v>1</v>
      </c>
      <c r="T6474">
        <v>133</v>
      </c>
      <c r="U6474">
        <v>1</v>
      </c>
      <c r="V6474">
        <v>1</v>
      </c>
      <c r="W6474">
        <v>0</v>
      </c>
      <c r="X6474">
        <v>0</v>
      </c>
      <c r="Y6474">
        <v>0</v>
      </c>
      <c r="Z6474">
        <v>0</v>
      </c>
      <c r="AA6474">
        <v>9.9763268192415833</v>
      </c>
      <c r="AB6474">
        <v>623.18625949654847</v>
      </c>
      <c r="AC6474">
        <v>366.47303102092314</v>
      </c>
      <c r="AD6474">
        <v>33.316175202099998</v>
      </c>
      <c r="AE6474">
        <v>1032.9517925388132</v>
      </c>
    </row>
    <row r="6475" spans="1:31" x14ac:dyDescent="0.25">
      <c r="A6475">
        <v>2394750</v>
      </c>
      <c r="B6475">
        <v>1</v>
      </c>
      <c r="C6475" t="s">
        <v>80</v>
      </c>
      <c r="D6475" t="s">
        <v>98</v>
      </c>
      <c r="E6475" t="s">
        <v>279</v>
      </c>
      <c r="F6475" t="s">
        <v>8172</v>
      </c>
      <c r="G6475" t="s">
        <v>134</v>
      </c>
      <c r="H6475" t="s">
        <v>143</v>
      </c>
      <c r="I6475" t="s">
        <v>136</v>
      </c>
      <c r="J6475" t="s">
        <v>137</v>
      </c>
      <c r="K6475" t="s">
        <v>138</v>
      </c>
      <c r="L6475" t="s">
        <v>18521</v>
      </c>
      <c r="M6475" t="s">
        <v>18522</v>
      </c>
      <c r="N6475">
        <v>6.1891666660000002</v>
      </c>
      <c r="O6475">
        <v>0</v>
      </c>
      <c r="P6475">
        <v>21</v>
      </c>
      <c r="Q6475">
        <v>12</v>
      </c>
      <c r="R6475">
        <v>126</v>
      </c>
      <c r="S6475">
        <v>4</v>
      </c>
      <c r="T6475">
        <v>35</v>
      </c>
      <c r="U6475">
        <v>2</v>
      </c>
      <c r="V6475">
        <v>0</v>
      </c>
      <c r="W6475">
        <v>0</v>
      </c>
      <c r="X6475">
        <v>48.262626540714301</v>
      </c>
      <c r="Y6475">
        <v>560.85754107698381</v>
      </c>
      <c r="Z6475">
        <v>1832.7264600559702</v>
      </c>
      <c r="AA6475">
        <v>332.77536498690148</v>
      </c>
      <c r="AB6475">
        <v>423.1418545752914</v>
      </c>
      <c r="AC6475">
        <v>302.73758637409185</v>
      </c>
      <c r="AD6475">
        <v>0</v>
      </c>
      <c r="AE6475">
        <v>3500.5014336099525</v>
      </c>
    </row>
    <row r="6476" spans="1:31" x14ac:dyDescent="0.25">
      <c r="A6476">
        <v>2394751</v>
      </c>
      <c r="B6476">
        <v>1</v>
      </c>
      <c r="C6476" t="s">
        <v>80</v>
      </c>
      <c r="D6476" t="s">
        <v>106</v>
      </c>
      <c r="E6476" t="s">
        <v>279</v>
      </c>
      <c r="F6476" t="s">
        <v>18523</v>
      </c>
      <c r="G6476" t="s">
        <v>162</v>
      </c>
      <c r="H6476" t="s">
        <v>143</v>
      </c>
      <c r="I6476" t="s">
        <v>136</v>
      </c>
      <c r="J6476" t="s">
        <v>137</v>
      </c>
      <c r="K6476" t="s">
        <v>163</v>
      </c>
      <c r="L6476" t="s">
        <v>18524</v>
      </c>
      <c r="M6476" t="s">
        <v>18525</v>
      </c>
      <c r="N6476">
        <v>1.6230555550000001</v>
      </c>
      <c r="O6476">
        <v>0</v>
      </c>
      <c r="P6476">
        <v>78</v>
      </c>
      <c r="Q6476">
        <v>15</v>
      </c>
      <c r="R6476">
        <v>24</v>
      </c>
      <c r="S6476">
        <v>3</v>
      </c>
      <c r="T6476">
        <v>18</v>
      </c>
      <c r="U6476">
        <v>1</v>
      </c>
      <c r="V6476">
        <v>0</v>
      </c>
      <c r="W6476">
        <v>0</v>
      </c>
      <c r="X6476">
        <v>30.852040012331514</v>
      </c>
      <c r="Y6476">
        <v>98.504401908653591</v>
      </c>
      <c r="Z6476">
        <v>92.358699967569336</v>
      </c>
      <c r="AA6476">
        <v>14.458796045648299</v>
      </c>
      <c r="AB6476">
        <v>65.730043354286778</v>
      </c>
      <c r="AC6476">
        <v>191.64550890207778</v>
      </c>
      <c r="AD6476">
        <v>0</v>
      </c>
      <c r="AE6476">
        <v>493.54949019056727</v>
      </c>
    </row>
    <row r="6477" spans="1:31" x14ac:dyDescent="0.25">
      <c r="A6477">
        <v>2394752</v>
      </c>
      <c r="B6477">
        <v>1</v>
      </c>
      <c r="C6477" t="s">
        <v>81</v>
      </c>
      <c r="D6477" t="s">
        <v>113</v>
      </c>
      <c r="E6477" t="s">
        <v>153</v>
      </c>
      <c r="F6477" t="s">
        <v>18526</v>
      </c>
      <c r="G6477" t="s">
        <v>162</v>
      </c>
      <c r="H6477" t="s">
        <v>143</v>
      </c>
      <c r="I6477" t="s">
        <v>136</v>
      </c>
      <c r="J6477" t="s">
        <v>137</v>
      </c>
      <c r="K6477" t="s">
        <v>163</v>
      </c>
      <c r="L6477" t="s">
        <v>18527</v>
      </c>
      <c r="M6477" t="s">
        <v>18528</v>
      </c>
      <c r="N6477">
        <v>1.4936111110000001</v>
      </c>
      <c r="O6477">
        <v>0</v>
      </c>
      <c r="P6477">
        <v>676</v>
      </c>
      <c r="Q6477">
        <v>0</v>
      </c>
      <c r="R6477">
        <v>1</v>
      </c>
      <c r="S6477">
        <v>0</v>
      </c>
      <c r="T6477">
        <v>191</v>
      </c>
      <c r="U6477">
        <v>0</v>
      </c>
      <c r="V6477">
        <v>2</v>
      </c>
      <c r="W6477">
        <v>0</v>
      </c>
      <c r="X6477">
        <v>155.45665033525719</v>
      </c>
      <c r="Y6477">
        <v>0</v>
      </c>
      <c r="Z6477">
        <v>0.51570995991776258</v>
      </c>
      <c r="AA6477">
        <v>0</v>
      </c>
      <c r="AB6477">
        <v>206.46273963260529</v>
      </c>
      <c r="AC6477">
        <v>0</v>
      </c>
      <c r="AD6477">
        <v>7.10607573064416</v>
      </c>
      <c r="AE6477">
        <v>369.54117565842438</v>
      </c>
    </row>
    <row r="6478" spans="1:31" x14ac:dyDescent="0.25">
      <c r="A6478">
        <v>2394753</v>
      </c>
      <c r="B6478">
        <v>1</v>
      </c>
      <c r="C6478" t="s">
        <v>81</v>
      </c>
      <c r="D6478" t="s">
        <v>112</v>
      </c>
      <c r="E6478" t="s">
        <v>153</v>
      </c>
      <c r="F6478" t="s">
        <v>7096</v>
      </c>
      <c r="G6478" t="s">
        <v>162</v>
      </c>
      <c r="H6478" t="s">
        <v>143</v>
      </c>
      <c r="I6478" t="s">
        <v>136</v>
      </c>
      <c r="J6478" t="s">
        <v>137</v>
      </c>
      <c r="K6478" t="s">
        <v>163</v>
      </c>
      <c r="L6478" t="s">
        <v>18529</v>
      </c>
      <c r="M6478" t="s">
        <v>18530</v>
      </c>
      <c r="N6478">
        <v>0.21444444400000001</v>
      </c>
      <c r="O6478">
        <v>1</v>
      </c>
      <c r="P6478">
        <v>1288</v>
      </c>
      <c r="Q6478">
        <v>5</v>
      </c>
      <c r="R6478">
        <v>38</v>
      </c>
      <c r="S6478">
        <v>7</v>
      </c>
      <c r="T6478">
        <v>70</v>
      </c>
      <c r="U6478">
        <v>1</v>
      </c>
      <c r="V6478">
        <v>1</v>
      </c>
      <c r="W6478">
        <v>4.5980580453499995E-2</v>
      </c>
      <c r="X6478">
        <v>23.629860473328026</v>
      </c>
      <c r="Y6478">
        <v>6.6518742132917748</v>
      </c>
      <c r="Z6478">
        <v>3.394009411747644</v>
      </c>
      <c r="AA6478">
        <v>5.6395062650355294</v>
      </c>
      <c r="AB6478">
        <v>6.6668491756279087</v>
      </c>
      <c r="AC6478">
        <v>25.411872148246868</v>
      </c>
      <c r="AD6478">
        <v>27.506307867766399</v>
      </c>
      <c r="AE6478">
        <v>98.946260135497653</v>
      </c>
    </row>
    <row r="6479" spans="1:31" x14ac:dyDescent="0.25">
      <c r="A6479">
        <v>2394754</v>
      </c>
      <c r="B6479">
        <v>1</v>
      </c>
      <c r="C6479" t="s">
        <v>80</v>
      </c>
      <c r="D6479" t="s">
        <v>97</v>
      </c>
      <c r="E6479" t="s">
        <v>157</v>
      </c>
      <c r="F6479" t="s">
        <v>18531</v>
      </c>
      <c r="G6479" t="s">
        <v>213</v>
      </c>
      <c r="H6479" t="s">
        <v>135</v>
      </c>
      <c r="I6479" t="s">
        <v>136</v>
      </c>
      <c r="J6479" t="s">
        <v>137</v>
      </c>
      <c r="K6479" t="s">
        <v>163</v>
      </c>
      <c r="L6479" t="s">
        <v>18532</v>
      </c>
      <c r="M6479" t="s">
        <v>164</v>
      </c>
      <c r="N6479">
        <v>0.41388888800000001</v>
      </c>
      <c r="O6479">
        <v>0</v>
      </c>
      <c r="P6479">
        <v>59</v>
      </c>
      <c r="Q6479">
        <v>0</v>
      </c>
      <c r="R6479">
        <v>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4.7286896186070297</v>
      </c>
      <c r="Y6479">
        <v>0</v>
      </c>
      <c r="Z6479">
        <v>0.23597663142717668</v>
      </c>
      <c r="AA6479">
        <v>0</v>
      </c>
      <c r="AB6479">
        <v>0</v>
      </c>
      <c r="AC6479">
        <v>0</v>
      </c>
      <c r="AD6479">
        <v>0</v>
      </c>
      <c r="AE6479">
        <v>4.964666250034206</v>
      </c>
    </row>
    <row r="6480" spans="1:31" x14ac:dyDescent="0.25">
      <c r="A6480">
        <v>2394755</v>
      </c>
      <c r="B6480">
        <v>1</v>
      </c>
      <c r="C6480" t="s">
        <v>80</v>
      </c>
      <c r="D6480" t="s">
        <v>94</v>
      </c>
      <c r="E6480" t="s">
        <v>141</v>
      </c>
      <c r="F6480" t="s">
        <v>18533</v>
      </c>
      <c r="G6480" t="s">
        <v>134</v>
      </c>
      <c r="H6480" t="s">
        <v>143</v>
      </c>
      <c r="I6480" t="s">
        <v>136</v>
      </c>
      <c r="J6480" t="s">
        <v>137</v>
      </c>
      <c r="K6480" t="s">
        <v>138</v>
      </c>
      <c r="L6480" t="s">
        <v>18534</v>
      </c>
      <c r="M6480" t="s">
        <v>18535</v>
      </c>
      <c r="N6480">
        <v>3.24</v>
      </c>
      <c r="O6480">
        <v>0</v>
      </c>
      <c r="P6480">
        <v>1</v>
      </c>
      <c r="Q6480">
        <v>0</v>
      </c>
      <c r="R6480">
        <v>3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2.0751412392963</v>
      </c>
      <c r="Y6480">
        <v>0</v>
      </c>
      <c r="Z6480">
        <v>1.5162629066348399</v>
      </c>
      <c r="AA6480">
        <v>0</v>
      </c>
      <c r="AB6480">
        <v>0</v>
      </c>
      <c r="AC6480">
        <v>0</v>
      </c>
      <c r="AD6480">
        <v>0</v>
      </c>
      <c r="AE6480">
        <v>3.5914041459311399</v>
      </c>
    </row>
    <row r="6481" spans="1:31" x14ac:dyDescent="0.25">
      <c r="A6481">
        <v>2394756</v>
      </c>
      <c r="B6481">
        <v>1</v>
      </c>
      <c r="C6481" t="s">
        <v>80</v>
      </c>
      <c r="D6481" t="s">
        <v>82</v>
      </c>
      <c r="E6481" t="s">
        <v>132</v>
      </c>
      <c r="F6481" t="s">
        <v>18536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18537</v>
      </c>
      <c r="M6481" t="s">
        <v>18538</v>
      </c>
      <c r="N6481">
        <v>3.2522222219999999</v>
      </c>
      <c r="O6481">
        <v>0</v>
      </c>
      <c r="P6481">
        <v>367</v>
      </c>
      <c r="Q6481">
        <v>0</v>
      </c>
      <c r="R6481">
        <v>0</v>
      </c>
      <c r="S6481">
        <v>0</v>
      </c>
      <c r="T6481">
        <v>100</v>
      </c>
      <c r="U6481">
        <v>0</v>
      </c>
      <c r="V6481">
        <v>0</v>
      </c>
      <c r="W6481">
        <v>0</v>
      </c>
      <c r="X6481">
        <v>335.47540734303618</v>
      </c>
      <c r="Y6481">
        <v>0</v>
      </c>
      <c r="Z6481">
        <v>0</v>
      </c>
      <c r="AA6481">
        <v>0</v>
      </c>
      <c r="AB6481">
        <v>422.18576243404169</v>
      </c>
      <c r="AC6481">
        <v>0</v>
      </c>
      <c r="AD6481">
        <v>0</v>
      </c>
      <c r="AE6481">
        <v>757.66116977707793</v>
      </c>
    </row>
    <row r="6482" spans="1:31" x14ac:dyDescent="0.25">
      <c r="A6482">
        <v>2394757</v>
      </c>
      <c r="B6482">
        <v>1</v>
      </c>
      <c r="C6482" t="s">
        <v>80</v>
      </c>
      <c r="D6482" t="s">
        <v>103</v>
      </c>
      <c r="E6482" t="s">
        <v>325</v>
      </c>
      <c r="F6482" t="s">
        <v>18539</v>
      </c>
      <c r="G6482" t="s">
        <v>162</v>
      </c>
      <c r="H6482" t="s">
        <v>143</v>
      </c>
      <c r="I6482" t="s">
        <v>136</v>
      </c>
      <c r="J6482" t="s">
        <v>137</v>
      </c>
      <c r="K6482" t="s">
        <v>163</v>
      </c>
      <c r="L6482" t="s">
        <v>18540</v>
      </c>
      <c r="M6482" t="s">
        <v>18541</v>
      </c>
      <c r="N6482">
        <v>5.2777776999999998E-2</v>
      </c>
      <c r="O6482">
        <v>25</v>
      </c>
      <c r="P6482">
        <v>5791</v>
      </c>
      <c r="Q6482">
        <v>68</v>
      </c>
      <c r="R6482">
        <v>644</v>
      </c>
      <c r="S6482">
        <v>126</v>
      </c>
      <c r="T6482">
        <v>1666</v>
      </c>
      <c r="U6482">
        <v>18</v>
      </c>
      <c r="V6482">
        <v>3</v>
      </c>
      <c r="W6482">
        <v>0.73045770942374999</v>
      </c>
      <c r="X6482">
        <v>41.757760476049597</v>
      </c>
      <c r="Y6482">
        <v>16.947763348327523</v>
      </c>
      <c r="Z6482">
        <v>11.716972936480763</v>
      </c>
      <c r="AA6482">
        <v>31.593840659314644</v>
      </c>
      <c r="AB6482">
        <v>37.425397395780116</v>
      </c>
      <c r="AC6482">
        <v>97.790292780884755</v>
      </c>
      <c r="AD6482">
        <v>1.4600454618074665</v>
      </c>
      <c r="AE6482">
        <v>239.42253076806861</v>
      </c>
    </row>
    <row r="6483" spans="1:31" x14ac:dyDescent="0.25">
      <c r="A6483">
        <v>2394759</v>
      </c>
      <c r="B6483">
        <v>1</v>
      </c>
      <c r="C6483" t="s">
        <v>81</v>
      </c>
      <c r="D6483" t="s">
        <v>119</v>
      </c>
      <c r="E6483" t="s">
        <v>141</v>
      </c>
      <c r="F6483" t="s">
        <v>18542</v>
      </c>
      <c r="G6483" t="s">
        <v>254</v>
      </c>
      <c r="H6483" t="s">
        <v>143</v>
      </c>
      <c r="I6483" t="s">
        <v>136</v>
      </c>
      <c r="J6483" t="s">
        <v>137</v>
      </c>
      <c r="K6483" t="s">
        <v>163</v>
      </c>
      <c r="L6483" t="s">
        <v>18543</v>
      </c>
      <c r="M6483" t="s">
        <v>18544</v>
      </c>
      <c r="N6483">
        <v>0.49361111099999999</v>
      </c>
      <c r="O6483">
        <v>0</v>
      </c>
      <c r="P6483">
        <v>41</v>
      </c>
      <c r="Q6483">
        <v>7</v>
      </c>
      <c r="R6483">
        <v>17</v>
      </c>
      <c r="S6483">
        <v>0</v>
      </c>
      <c r="T6483">
        <v>1</v>
      </c>
      <c r="U6483">
        <v>0</v>
      </c>
      <c r="V6483">
        <v>0</v>
      </c>
      <c r="W6483">
        <v>0</v>
      </c>
      <c r="X6483">
        <v>1.8736595065101955</v>
      </c>
      <c r="Y6483">
        <v>2.7896374961493398</v>
      </c>
      <c r="Z6483">
        <v>3.5554451905165263</v>
      </c>
      <c r="AA6483">
        <v>0</v>
      </c>
      <c r="AB6483">
        <v>0.67334863154695557</v>
      </c>
      <c r="AC6483">
        <v>0</v>
      </c>
      <c r="AD6483">
        <v>0</v>
      </c>
      <c r="AE6483">
        <v>8.8920908247230166</v>
      </c>
    </row>
    <row r="6484" spans="1:31" x14ac:dyDescent="0.25">
      <c r="A6484">
        <v>2394760</v>
      </c>
      <c r="B6484">
        <v>1</v>
      </c>
      <c r="C6484" t="s">
        <v>81</v>
      </c>
      <c r="D6484" t="s">
        <v>128</v>
      </c>
      <c r="E6484" t="s">
        <v>279</v>
      </c>
      <c r="F6484" t="s">
        <v>5200</v>
      </c>
      <c r="G6484" t="s">
        <v>134</v>
      </c>
      <c r="H6484" t="s">
        <v>143</v>
      </c>
      <c r="I6484" t="s">
        <v>136</v>
      </c>
      <c r="J6484" t="s">
        <v>137</v>
      </c>
      <c r="K6484" t="s">
        <v>138</v>
      </c>
      <c r="L6484" t="s">
        <v>18545</v>
      </c>
      <c r="M6484" t="s">
        <v>18546</v>
      </c>
      <c r="N6484">
        <v>5.3513888879999998</v>
      </c>
      <c r="O6484">
        <v>7</v>
      </c>
      <c r="P6484">
        <v>1338</v>
      </c>
      <c r="Q6484">
        <v>26</v>
      </c>
      <c r="R6484">
        <v>19</v>
      </c>
      <c r="S6484">
        <v>22</v>
      </c>
      <c r="T6484">
        <v>114</v>
      </c>
      <c r="U6484">
        <v>1</v>
      </c>
      <c r="V6484">
        <v>0</v>
      </c>
      <c r="W6484">
        <v>11.73053135010155</v>
      </c>
      <c r="X6484">
        <v>885.18358688544811</v>
      </c>
      <c r="Y6484">
        <v>641.49622626779296</v>
      </c>
      <c r="Z6484">
        <v>107.40268874288392</v>
      </c>
      <c r="AA6484">
        <v>394.55938441942362</v>
      </c>
      <c r="AB6484">
        <v>317.03836899925636</v>
      </c>
      <c r="AC6484">
        <v>724.69308012727822</v>
      </c>
      <c r="AD6484">
        <v>0</v>
      </c>
      <c r="AE6484">
        <v>3082.1038667921848</v>
      </c>
    </row>
    <row r="6485" spans="1:31" x14ac:dyDescent="0.25">
      <c r="A6485">
        <v>2394761</v>
      </c>
      <c r="B6485">
        <v>1</v>
      </c>
      <c r="C6485" t="s">
        <v>80</v>
      </c>
      <c r="D6485" t="s">
        <v>84</v>
      </c>
      <c r="E6485" t="s">
        <v>157</v>
      </c>
      <c r="F6485" t="s">
        <v>18547</v>
      </c>
      <c r="G6485" t="s">
        <v>147</v>
      </c>
      <c r="H6485" t="s">
        <v>135</v>
      </c>
      <c r="I6485" t="s">
        <v>136</v>
      </c>
      <c r="J6485" t="s">
        <v>137</v>
      </c>
      <c r="K6485" t="s">
        <v>138</v>
      </c>
      <c r="L6485" t="s">
        <v>18548</v>
      </c>
      <c r="M6485" t="s">
        <v>18549</v>
      </c>
      <c r="N6485">
        <v>6.8886111110000003</v>
      </c>
      <c r="O6485">
        <v>0</v>
      </c>
      <c r="P6485">
        <v>134</v>
      </c>
      <c r="Q6485">
        <v>0</v>
      </c>
      <c r="R6485">
        <v>0</v>
      </c>
      <c r="S6485">
        <v>0</v>
      </c>
      <c r="T6485">
        <v>18</v>
      </c>
      <c r="U6485">
        <v>0</v>
      </c>
      <c r="V6485">
        <v>0</v>
      </c>
      <c r="W6485">
        <v>0</v>
      </c>
      <c r="X6485">
        <v>181.49325481124748</v>
      </c>
      <c r="Y6485">
        <v>0</v>
      </c>
      <c r="Z6485">
        <v>0</v>
      </c>
      <c r="AA6485">
        <v>0</v>
      </c>
      <c r="AB6485">
        <v>87.053820200715478</v>
      </c>
      <c r="AC6485">
        <v>0</v>
      </c>
      <c r="AD6485">
        <v>0</v>
      </c>
      <c r="AE6485">
        <v>268.54707501196299</v>
      </c>
    </row>
    <row r="6486" spans="1:31" x14ac:dyDescent="0.25">
      <c r="A6486">
        <v>2394762</v>
      </c>
      <c r="B6486">
        <v>1</v>
      </c>
      <c r="C6486" t="s">
        <v>80</v>
      </c>
      <c r="D6486" t="s">
        <v>94</v>
      </c>
      <c r="E6486" t="s">
        <v>153</v>
      </c>
      <c r="F6486" t="s">
        <v>18550</v>
      </c>
      <c r="G6486" t="s">
        <v>162</v>
      </c>
      <c r="H6486" t="s">
        <v>143</v>
      </c>
      <c r="I6486" t="s">
        <v>136</v>
      </c>
      <c r="J6486" t="s">
        <v>137</v>
      </c>
      <c r="K6486" t="s">
        <v>163</v>
      </c>
      <c r="L6486" t="s">
        <v>18551</v>
      </c>
      <c r="M6486" t="s">
        <v>18552</v>
      </c>
      <c r="N6486">
        <v>3.2327777769999999</v>
      </c>
      <c r="O6486">
        <v>0</v>
      </c>
      <c r="P6486">
        <v>2</v>
      </c>
      <c r="Q6486">
        <v>4</v>
      </c>
      <c r="R6486">
        <v>14</v>
      </c>
      <c r="S6486">
        <v>3</v>
      </c>
      <c r="T6486">
        <v>36</v>
      </c>
      <c r="U6486">
        <v>3</v>
      </c>
      <c r="V6486">
        <v>0</v>
      </c>
      <c r="W6486">
        <v>0</v>
      </c>
      <c r="X6486">
        <v>1.0403864749555278</v>
      </c>
      <c r="Y6486">
        <v>2.9537976506320454</v>
      </c>
      <c r="Z6486">
        <v>0</v>
      </c>
      <c r="AA6486">
        <v>31.223201861741838</v>
      </c>
      <c r="AB6486">
        <v>59.206483860608913</v>
      </c>
      <c r="AC6486">
        <v>488.95943227772864</v>
      </c>
      <c r="AD6486">
        <v>0</v>
      </c>
      <c r="AE6486">
        <v>583.383302125667</v>
      </c>
    </row>
    <row r="6487" spans="1:31" x14ac:dyDescent="0.25">
      <c r="A6487">
        <v>2394764</v>
      </c>
      <c r="B6487">
        <v>1</v>
      </c>
      <c r="C6487" t="s">
        <v>81</v>
      </c>
      <c r="D6487" t="s">
        <v>118</v>
      </c>
      <c r="E6487" t="s">
        <v>181</v>
      </c>
      <c r="F6487" t="s">
        <v>18553</v>
      </c>
      <c r="G6487" t="s">
        <v>183</v>
      </c>
      <c r="H6487" t="s">
        <v>135</v>
      </c>
      <c r="I6487" t="s">
        <v>136</v>
      </c>
      <c r="J6487" t="s">
        <v>137</v>
      </c>
      <c r="K6487" t="s">
        <v>163</v>
      </c>
      <c r="L6487" t="s">
        <v>18554</v>
      </c>
      <c r="M6487" t="s">
        <v>18555</v>
      </c>
      <c r="N6487">
        <v>1.1427777770000001</v>
      </c>
      <c r="O6487">
        <v>0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0.24787812211783061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0.24787812211783061</v>
      </c>
    </row>
    <row r="6488" spans="1:31" x14ac:dyDescent="0.25">
      <c r="A6488">
        <v>2395598</v>
      </c>
      <c r="B6488">
        <v>1</v>
      </c>
      <c r="C6488" t="s">
        <v>80</v>
      </c>
      <c r="D6488" t="s">
        <v>87</v>
      </c>
      <c r="E6488" t="s">
        <v>132</v>
      </c>
      <c r="F6488" t="s">
        <v>18556</v>
      </c>
      <c r="G6488" t="s">
        <v>134</v>
      </c>
      <c r="H6488" t="s">
        <v>135</v>
      </c>
      <c r="I6488" t="s">
        <v>136</v>
      </c>
      <c r="J6488" t="s">
        <v>137</v>
      </c>
      <c r="K6488" t="s">
        <v>138</v>
      </c>
      <c r="L6488" t="s">
        <v>18557</v>
      </c>
      <c r="M6488" t="s">
        <v>18558</v>
      </c>
      <c r="N6488">
        <v>4.2472222220000004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</row>
    <row r="6489" spans="1:31" x14ac:dyDescent="0.25">
      <c r="A6489">
        <v>2395850</v>
      </c>
      <c r="B6489">
        <v>1</v>
      </c>
      <c r="C6489" t="s">
        <v>80</v>
      </c>
      <c r="D6489" t="s">
        <v>93</v>
      </c>
      <c r="E6489" t="s">
        <v>153</v>
      </c>
      <c r="F6489" t="s">
        <v>18559</v>
      </c>
      <c r="G6489" t="s">
        <v>162</v>
      </c>
      <c r="H6489" t="s">
        <v>143</v>
      </c>
      <c r="I6489" t="s">
        <v>136</v>
      </c>
      <c r="J6489" t="s">
        <v>137</v>
      </c>
      <c r="K6489" t="s">
        <v>163</v>
      </c>
      <c r="L6489" t="s">
        <v>18560</v>
      </c>
      <c r="M6489" t="s">
        <v>18561</v>
      </c>
      <c r="N6489">
        <v>0.36888888800000003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</row>
    <row r="6490" spans="1:31" x14ac:dyDescent="0.25">
      <c r="A6490">
        <v>2394662</v>
      </c>
      <c r="B6490">
        <v>1</v>
      </c>
      <c r="C6490" t="s">
        <v>80</v>
      </c>
      <c r="D6490" t="s">
        <v>97</v>
      </c>
      <c r="E6490" t="s">
        <v>325</v>
      </c>
      <c r="F6490" t="s">
        <v>18562</v>
      </c>
      <c r="G6490" t="s">
        <v>162</v>
      </c>
      <c r="H6490" t="s">
        <v>143</v>
      </c>
      <c r="I6490" t="s">
        <v>417</v>
      </c>
      <c r="J6490" t="s">
        <v>137</v>
      </c>
      <c r="K6490" t="s">
        <v>163</v>
      </c>
      <c r="L6490" t="s">
        <v>18563</v>
      </c>
      <c r="M6490" t="s">
        <v>18564</v>
      </c>
      <c r="N6490">
        <v>3.9013887999999997E-2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</row>
    <row r="6491" spans="1:31" x14ac:dyDescent="0.25">
      <c r="A6491">
        <v>2393523</v>
      </c>
      <c r="B6491">
        <v>1</v>
      </c>
      <c r="C6491" t="s">
        <v>80</v>
      </c>
      <c r="D6491" t="s">
        <v>82</v>
      </c>
      <c r="E6491" t="s">
        <v>141</v>
      </c>
      <c r="F6491" t="s">
        <v>18565</v>
      </c>
      <c r="G6491" t="s">
        <v>1316</v>
      </c>
      <c r="H6491" t="s">
        <v>143</v>
      </c>
      <c r="I6491" t="s">
        <v>136</v>
      </c>
      <c r="J6491" t="s">
        <v>3</v>
      </c>
      <c r="K6491" t="s">
        <v>163</v>
      </c>
      <c r="L6491" t="s">
        <v>18566</v>
      </c>
      <c r="M6491" t="s">
        <v>18567</v>
      </c>
      <c r="N6491">
        <v>5.6686111109999997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</row>
    <row r="6492" spans="1:31" x14ac:dyDescent="0.25">
      <c r="A6492">
        <v>2390337</v>
      </c>
      <c r="B6492">
        <v>1</v>
      </c>
      <c r="C6492" t="s">
        <v>80</v>
      </c>
      <c r="D6492" t="s">
        <v>97</v>
      </c>
      <c r="E6492" t="s">
        <v>325</v>
      </c>
      <c r="F6492" t="s">
        <v>18562</v>
      </c>
      <c r="G6492" t="s">
        <v>1235</v>
      </c>
      <c r="H6492" t="s">
        <v>143</v>
      </c>
      <c r="I6492" t="s">
        <v>136</v>
      </c>
      <c r="J6492" t="s">
        <v>137</v>
      </c>
      <c r="K6492" t="s">
        <v>163</v>
      </c>
      <c r="L6492" t="s">
        <v>18568</v>
      </c>
      <c r="M6492" t="s">
        <v>18569</v>
      </c>
      <c r="N6492">
        <v>0.43944444399999999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</row>
    <row r="6493" spans="1:31" x14ac:dyDescent="0.25">
      <c r="A6493">
        <v>2399809</v>
      </c>
      <c r="B6493">
        <v>1</v>
      </c>
      <c r="C6493" t="s">
        <v>80</v>
      </c>
      <c r="D6493" t="s">
        <v>97</v>
      </c>
      <c r="E6493" t="s">
        <v>325</v>
      </c>
      <c r="F6493" t="s">
        <v>18562</v>
      </c>
      <c r="G6493" t="s">
        <v>134</v>
      </c>
      <c r="H6493" t="s">
        <v>143</v>
      </c>
      <c r="I6493" t="s">
        <v>136</v>
      </c>
      <c r="J6493" t="s">
        <v>137</v>
      </c>
      <c r="K6493" t="s">
        <v>138</v>
      </c>
      <c r="L6493" t="s">
        <v>18570</v>
      </c>
      <c r="M6493" t="s">
        <v>18571</v>
      </c>
      <c r="N6493">
        <v>6.1791666660000004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</row>
    <row r="6494" spans="1:31" x14ac:dyDescent="0.25">
      <c r="A6494">
        <v>2395942</v>
      </c>
      <c r="B6494">
        <v>1</v>
      </c>
      <c r="C6494" t="s">
        <v>80</v>
      </c>
      <c r="D6494" t="s">
        <v>93</v>
      </c>
      <c r="E6494" t="s">
        <v>153</v>
      </c>
      <c r="F6494" t="s">
        <v>18572</v>
      </c>
      <c r="G6494" t="s">
        <v>162</v>
      </c>
      <c r="H6494" t="s">
        <v>143</v>
      </c>
      <c r="I6494" t="s">
        <v>136</v>
      </c>
      <c r="J6494" t="s">
        <v>137</v>
      </c>
      <c r="K6494" t="s">
        <v>163</v>
      </c>
      <c r="L6494" t="s">
        <v>18573</v>
      </c>
      <c r="M6494" t="s">
        <v>18574</v>
      </c>
      <c r="N6494">
        <v>1.113888888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</row>
    <row r="6495" spans="1:31" x14ac:dyDescent="0.25">
      <c r="A6495">
        <v>2400857</v>
      </c>
      <c r="B6495">
        <v>1</v>
      </c>
      <c r="C6495" t="s">
        <v>81</v>
      </c>
      <c r="D6495" t="s">
        <v>118</v>
      </c>
      <c r="E6495" t="s">
        <v>141</v>
      </c>
      <c r="F6495" t="s">
        <v>18575</v>
      </c>
      <c r="G6495" t="s">
        <v>162</v>
      </c>
      <c r="H6495" t="s">
        <v>143</v>
      </c>
      <c r="I6495" t="s">
        <v>136</v>
      </c>
      <c r="J6495" t="s">
        <v>137</v>
      </c>
      <c r="K6495" t="s">
        <v>163</v>
      </c>
      <c r="L6495" t="s">
        <v>18576</v>
      </c>
      <c r="M6495" t="s">
        <v>18577</v>
      </c>
      <c r="N6495">
        <v>2.1047222219999999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</row>
    <row r="6496" spans="1:31" x14ac:dyDescent="0.25">
      <c r="A6496">
        <v>2395258</v>
      </c>
      <c r="B6496">
        <v>1</v>
      </c>
      <c r="C6496" t="s">
        <v>80</v>
      </c>
      <c r="D6496" t="s">
        <v>93</v>
      </c>
      <c r="E6496" t="s">
        <v>153</v>
      </c>
      <c r="F6496" t="s">
        <v>18572</v>
      </c>
      <c r="G6496" t="s">
        <v>162</v>
      </c>
      <c r="H6496" t="s">
        <v>143</v>
      </c>
      <c r="I6496" t="s">
        <v>136</v>
      </c>
      <c r="J6496" t="s">
        <v>137</v>
      </c>
      <c r="K6496" t="s">
        <v>163</v>
      </c>
      <c r="L6496" t="s">
        <v>18578</v>
      </c>
      <c r="M6496" t="s">
        <v>18579</v>
      </c>
      <c r="N6496">
        <v>2.1433333330000002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</row>
    <row r="6497" spans="1:31" x14ac:dyDescent="0.25">
      <c r="A6497">
        <v>2400431</v>
      </c>
      <c r="B6497">
        <v>1</v>
      </c>
      <c r="C6497" t="s">
        <v>80</v>
      </c>
      <c r="D6497" t="s">
        <v>108</v>
      </c>
      <c r="E6497" t="s">
        <v>153</v>
      </c>
      <c r="F6497" t="s">
        <v>18580</v>
      </c>
      <c r="G6497" t="s">
        <v>134</v>
      </c>
      <c r="H6497" t="s">
        <v>143</v>
      </c>
      <c r="I6497" t="s">
        <v>136</v>
      </c>
      <c r="J6497" t="s">
        <v>137</v>
      </c>
      <c r="K6497" t="s">
        <v>138</v>
      </c>
      <c r="L6497" t="s">
        <v>18581</v>
      </c>
      <c r="M6497" t="s">
        <v>18582</v>
      </c>
      <c r="N6497">
        <v>2.0666666660000002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</row>
    <row r="6498" spans="1:31" x14ac:dyDescent="0.25">
      <c r="A6498">
        <v>2392041</v>
      </c>
      <c r="B6498">
        <v>1</v>
      </c>
      <c r="C6498" t="s">
        <v>80</v>
      </c>
      <c r="D6498" t="s">
        <v>93</v>
      </c>
      <c r="E6498" t="s">
        <v>153</v>
      </c>
      <c r="F6498" t="s">
        <v>18572</v>
      </c>
      <c r="G6498" t="s">
        <v>162</v>
      </c>
      <c r="H6498" t="s">
        <v>143</v>
      </c>
      <c r="I6498" t="s">
        <v>136</v>
      </c>
      <c r="J6498" t="s">
        <v>137</v>
      </c>
      <c r="K6498" t="s">
        <v>163</v>
      </c>
      <c r="L6498" t="s">
        <v>18583</v>
      </c>
      <c r="M6498" t="s">
        <v>18584</v>
      </c>
      <c r="N6498">
        <v>0.257222222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</row>
    <row r="6499" spans="1:31" x14ac:dyDescent="0.25">
      <c r="A6499">
        <v>2391469</v>
      </c>
      <c r="B6499">
        <v>1</v>
      </c>
      <c r="C6499" t="s">
        <v>80</v>
      </c>
      <c r="D6499" t="s">
        <v>93</v>
      </c>
      <c r="E6499" t="s">
        <v>153</v>
      </c>
      <c r="F6499" t="s">
        <v>18572</v>
      </c>
      <c r="G6499" t="s">
        <v>162</v>
      </c>
      <c r="H6499" t="s">
        <v>143</v>
      </c>
      <c r="I6499" t="s">
        <v>136</v>
      </c>
      <c r="J6499" t="s">
        <v>137</v>
      </c>
      <c r="K6499" t="s">
        <v>163</v>
      </c>
      <c r="L6499" t="s">
        <v>18585</v>
      </c>
      <c r="M6499" t="s">
        <v>18586</v>
      </c>
      <c r="N6499">
        <v>0.27694444400000001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</row>
    <row r="6500" spans="1:31" x14ac:dyDescent="0.25">
      <c r="A6500">
        <v>2391612</v>
      </c>
      <c r="B6500">
        <v>1</v>
      </c>
      <c r="C6500" t="s">
        <v>80</v>
      </c>
      <c r="D6500" t="s">
        <v>108</v>
      </c>
      <c r="E6500" t="s">
        <v>153</v>
      </c>
      <c r="F6500" t="s">
        <v>18587</v>
      </c>
      <c r="G6500" t="s">
        <v>480</v>
      </c>
      <c r="H6500" t="s">
        <v>143</v>
      </c>
      <c r="I6500" t="s">
        <v>136</v>
      </c>
      <c r="J6500" t="s">
        <v>137</v>
      </c>
      <c r="K6500" t="s">
        <v>163</v>
      </c>
      <c r="L6500" t="s">
        <v>18588</v>
      </c>
      <c r="M6500" t="s">
        <v>18589</v>
      </c>
      <c r="N6500">
        <v>5.0075000000000003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</row>
    <row r="6501" spans="1:31" x14ac:dyDescent="0.25">
      <c r="A6501">
        <v>2392694</v>
      </c>
      <c r="B6501">
        <v>1</v>
      </c>
      <c r="C6501" t="s">
        <v>80</v>
      </c>
      <c r="D6501" t="s">
        <v>85</v>
      </c>
      <c r="E6501" t="s">
        <v>132</v>
      </c>
      <c r="F6501" t="s">
        <v>18590</v>
      </c>
      <c r="G6501" t="s">
        <v>147</v>
      </c>
      <c r="H6501" t="s">
        <v>135</v>
      </c>
      <c r="I6501" t="s">
        <v>136</v>
      </c>
      <c r="J6501" t="s">
        <v>137</v>
      </c>
      <c r="K6501" t="s">
        <v>138</v>
      </c>
      <c r="L6501" t="s">
        <v>18591</v>
      </c>
      <c r="M6501" t="s">
        <v>18592</v>
      </c>
      <c r="N6501">
        <v>0.95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</row>
    <row r="6502" spans="1:31" x14ac:dyDescent="0.25">
      <c r="A6502">
        <v>2394177</v>
      </c>
      <c r="B6502">
        <v>1</v>
      </c>
      <c r="C6502" t="s">
        <v>80</v>
      </c>
      <c r="D6502" t="s">
        <v>93</v>
      </c>
      <c r="E6502" t="s">
        <v>153</v>
      </c>
      <c r="F6502" t="s">
        <v>18559</v>
      </c>
      <c r="G6502" t="s">
        <v>162</v>
      </c>
      <c r="H6502" t="s">
        <v>143</v>
      </c>
      <c r="I6502" t="s">
        <v>136</v>
      </c>
      <c r="J6502" t="s">
        <v>137</v>
      </c>
      <c r="K6502" t="s">
        <v>163</v>
      </c>
      <c r="L6502" t="s">
        <v>18593</v>
      </c>
      <c r="M6502" t="s">
        <v>18594</v>
      </c>
      <c r="N6502">
        <v>0.58499999999999996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</row>
    <row r="6503" spans="1:31" x14ac:dyDescent="0.25">
      <c r="A6503">
        <v>2394512</v>
      </c>
      <c r="B6503">
        <v>1</v>
      </c>
      <c r="C6503" t="s">
        <v>80</v>
      </c>
      <c r="D6503" t="s">
        <v>93</v>
      </c>
      <c r="E6503" t="s">
        <v>153</v>
      </c>
      <c r="F6503" t="s">
        <v>18572</v>
      </c>
      <c r="G6503" t="s">
        <v>162</v>
      </c>
      <c r="H6503" t="s">
        <v>143</v>
      </c>
      <c r="I6503" t="s">
        <v>136</v>
      </c>
      <c r="J6503" t="s">
        <v>137</v>
      </c>
      <c r="K6503" t="s">
        <v>163</v>
      </c>
      <c r="L6503" t="s">
        <v>18595</v>
      </c>
      <c r="M6503" t="s">
        <v>18596</v>
      </c>
      <c r="N6503">
        <v>0.29472222199999998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</row>
    <row r="6504" spans="1:31" x14ac:dyDescent="0.25">
      <c r="A6504">
        <v>2392165</v>
      </c>
      <c r="B6504">
        <v>1</v>
      </c>
      <c r="C6504" t="s">
        <v>80</v>
      </c>
      <c r="D6504" t="s">
        <v>93</v>
      </c>
      <c r="E6504" t="s">
        <v>153</v>
      </c>
      <c r="F6504" t="s">
        <v>18572</v>
      </c>
      <c r="G6504" t="s">
        <v>162</v>
      </c>
      <c r="H6504" t="s">
        <v>143</v>
      </c>
      <c r="I6504" t="s">
        <v>136</v>
      </c>
      <c r="J6504" t="s">
        <v>137</v>
      </c>
      <c r="K6504" t="s">
        <v>163</v>
      </c>
      <c r="L6504" t="s">
        <v>18597</v>
      </c>
      <c r="M6504" t="s">
        <v>18598</v>
      </c>
      <c r="N6504">
        <v>0.13888888799999999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</row>
    <row r="6505" spans="1:31" x14ac:dyDescent="0.25">
      <c r="A6505">
        <v>2395165</v>
      </c>
      <c r="B6505">
        <v>1</v>
      </c>
      <c r="C6505" t="s">
        <v>80</v>
      </c>
      <c r="D6505" t="s">
        <v>93</v>
      </c>
      <c r="E6505" t="s">
        <v>153</v>
      </c>
      <c r="F6505" t="s">
        <v>18572</v>
      </c>
      <c r="G6505" t="s">
        <v>162</v>
      </c>
      <c r="H6505" t="s">
        <v>143</v>
      </c>
      <c r="I6505" t="s">
        <v>136</v>
      </c>
      <c r="J6505" t="s">
        <v>137</v>
      </c>
      <c r="K6505" t="s">
        <v>163</v>
      </c>
      <c r="L6505" t="s">
        <v>18599</v>
      </c>
      <c r="M6505" t="s">
        <v>18600</v>
      </c>
      <c r="N6505">
        <v>1.231944444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</row>
    <row r="6506" spans="1:31" x14ac:dyDescent="0.25">
      <c r="A6506">
        <v>2397249</v>
      </c>
      <c r="B6506">
        <v>1</v>
      </c>
      <c r="C6506" t="s">
        <v>80</v>
      </c>
      <c r="D6506" t="s">
        <v>97</v>
      </c>
      <c r="E6506" t="s">
        <v>325</v>
      </c>
      <c r="F6506" t="s">
        <v>18562</v>
      </c>
      <c r="G6506" t="s">
        <v>134</v>
      </c>
      <c r="H6506" t="s">
        <v>143</v>
      </c>
      <c r="I6506" t="s">
        <v>136</v>
      </c>
      <c r="J6506" t="s">
        <v>137</v>
      </c>
      <c r="K6506" t="s">
        <v>138</v>
      </c>
      <c r="L6506" t="s">
        <v>18601</v>
      </c>
      <c r="M6506" t="s">
        <v>18602</v>
      </c>
      <c r="N6506">
        <v>0.369588888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</row>
    <row r="6507" spans="1:31" x14ac:dyDescent="0.25">
      <c r="A6507">
        <v>2395858</v>
      </c>
      <c r="B6507">
        <v>1</v>
      </c>
      <c r="C6507" t="s">
        <v>80</v>
      </c>
      <c r="D6507" t="s">
        <v>93</v>
      </c>
      <c r="E6507" t="s">
        <v>279</v>
      </c>
      <c r="F6507" t="s">
        <v>18603</v>
      </c>
      <c r="G6507" t="s">
        <v>170</v>
      </c>
      <c r="H6507" t="s">
        <v>143</v>
      </c>
      <c r="I6507" t="s">
        <v>136</v>
      </c>
      <c r="J6507" t="s">
        <v>137</v>
      </c>
      <c r="K6507" t="s">
        <v>163</v>
      </c>
      <c r="L6507" t="s">
        <v>18604</v>
      </c>
      <c r="M6507" t="s">
        <v>18605</v>
      </c>
      <c r="N6507">
        <v>1.493055555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3.8004609128281845E-2</v>
      </c>
      <c r="D17" s="14">
        <f t="shared" si="1"/>
        <v>1.9785866721105019</v>
      </c>
      <c r="E17" s="14">
        <f t="shared" si="2"/>
        <v>3.8038393634949361E-2</v>
      </c>
      <c r="F17" s="14">
        <f t="shared" si="3"/>
        <v>3.8815763326364778</v>
      </c>
      <c r="G17" s="14">
        <f t="shared" si="4"/>
        <v>7.7876028935307602</v>
      </c>
      <c r="H17" s="14">
        <f t="shared" si="5"/>
        <v>4.1820399142437301</v>
      </c>
      <c r="I17" s="14">
        <f t="shared" si="6"/>
        <v>0.1763210525557245</v>
      </c>
      <c r="J17" s="14">
        <f t="shared" si="7"/>
        <v>7.2357426448756197</v>
      </c>
      <c r="K17" s="14">
        <f t="shared" si="8"/>
        <v>0.34619043508288921</v>
      </c>
      <c r="L17" s="14">
        <f t="shared" si="9"/>
        <v>5.4303947142069573</v>
      </c>
      <c r="M17" s="14">
        <f t="shared" si="10"/>
        <v>16.950302335937625</v>
      </c>
      <c r="N17" s="14">
        <f t="shared" si="11"/>
        <v>9.7221250046556378</v>
      </c>
      <c r="O17" s="19">
        <f t="shared" si="12"/>
        <v>0.11248540738244767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4.1942624080434213E-2</v>
      </c>
      <c r="J18" s="14">
        <f t="shared" si="7"/>
        <v>1.0113556983287688</v>
      </c>
      <c r="K18" s="14">
        <f t="shared" si="8"/>
        <v>6.5269407752835532E-2</v>
      </c>
      <c r="L18" s="14">
        <f t="shared" si="9"/>
        <v>18.366347752376672</v>
      </c>
      <c r="M18" s="14">
        <f t="shared" si="10"/>
        <v>48.268323584282768</v>
      </c>
      <c r="N18" s="14">
        <f t="shared" si="11"/>
        <v>29.506299532890708</v>
      </c>
      <c r="O18" s="19">
        <f t="shared" si="12"/>
        <v>9.8771737154446246E-2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6.0047696200916656E-3</v>
      </c>
      <c r="D21" s="14">
        <f t="shared" si="1"/>
        <v>0</v>
      </c>
      <c r="E21" s="14">
        <f t="shared" si="2"/>
        <v>6.0046650802305914E-3</v>
      </c>
      <c r="F21" s="14">
        <f t="shared" si="3"/>
        <v>2.5299962026472224E-3</v>
      </c>
      <c r="G21" s="14">
        <f t="shared" si="4"/>
        <v>0</v>
      </c>
      <c r="H21" s="14">
        <f t="shared" si="5"/>
        <v>2.3353811101358975E-3</v>
      </c>
      <c r="I21" s="14">
        <f t="shared" si="6"/>
        <v>8.6567751540106139E-2</v>
      </c>
      <c r="J21" s="14">
        <f t="shared" si="7"/>
        <v>0</v>
      </c>
      <c r="K21" s="14">
        <f t="shared" si="8"/>
        <v>8.44846898744194E-2</v>
      </c>
      <c r="L21" s="14">
        <f t="shared" si="9"/>
        <v>15.438995077382209</v>
      </c>
      <c r="M21" s="14">
        <f t="shared" si="10"/>
        <v>0</v>
      </c>
      <c r="N21" s="14">
        <f t="shared" si="11"/>
        <v>9.6872125975731507</v>
      </c>
      <c r="O21" s="19">
        <f t="shared" si="12"/>
        <v>4.6617091537300315E-2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6.4987033691859515E-3</v>
      </c>
      <c r="D22" s="14">
        <f t="shared" si="1"/>
        <v>0</v>
      </c>
      <c r="E22" s="14">
        <f t="shared" si="2"/>
        <v>6.4985902301997198E-3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4.1307644966759739E-2</v>
      </c>
      <c r="J22" s="14">
        <f t="shared" si="7"/>
        <v>0</v>
      </c>
      <c r="K22" s="14">
        <f t="shared" si="8"/>
        <v>4.0313667761631679E-2</v>
      </c>
      <c r="L22" s="14">
        <f t="shared" si="9"/>
        <v>12.622831961376161</v>
      </c>
      <c r="M22" s="14">
        <f t="shared" si="10"/>
        <v>0</v>
      </c>
      <c r="N22" s="14">
        <f t="shared" si="11"/>
        <v>7.9202082894909243</v>
      </c>
      <c r="O22" s="19">
        <f t="shared" si="12"/>
        <v>3.5333512901911203E-2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5.0508082117559465E-2</v>
      </c>
      <c r="D25" s="14">
        <f t="shared" ref="D25:O25" si="13">SUM(D15:D24)</f>
        <v>1.9785866721105019</v>
      </c>
      <c r="E25" s="14">
        <f t="shared" si="13"/>
        <v>5.0541648945379672E-2</v>
      </c>
      <c r="F25" s="14">
        <f t="shared" si="13"/>
        <v>3.8841063288391249</v>
      </c>
      <c r="G25" s="14">
        <f t="shared" si="13"/>
        <v>7.7876028935307602</v>
      </c>
      <c r="H25" s="14">
        <f t="shared" si="13"/>
        <v>4.184375295353866</v>
      </c>
      <c r="I25" s="14">
        <f t="shared" si="13"/>
        <v>0.34613907314302461</v>
      </c>
      <c r="J25" s="14">
        <f t="shared" si="13"/>
        <v>8.2470983432043887</v>
      </c>
      <c r="K25" s="14">
        <f t="shared" si="13"/>
        <v>0.53625820047177586</v>
      </c>
      <c r="L25" s="14">
        <f t="shared" si="13"/>
        <v>51.858569505342004</v>
      </c>
      <c r="M25" s="14">
        <f t="shared" si="13"/>
        <v>65.21862592022039</v>
      </c>
      <c r="N25" s="14">
        <f t="shared" si="13"/>
        <v>56.835845424610419</v>
      </c>
      <c r="O25" s="14">
        <f t="shared" si="13"/>
        <v>0.29320774897610546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0.12983024587520775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0.12982798559933945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0.45485190455722152</v>
      </c>
      <c r="J29" s="14">
        <f>(SUMIFS(TICARETHANEOG2,KAYNAK,A29,SEBEP,B29,SÜRE,"Uzun",BİLDİRİM,"Bildirimli",İL,$B$10,İLÇE,$B$11)/VLOOKUP($B$11,ABONE2,10,FALSE))</f>
        <v>0.47018729315642577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0.45522091679966858</v>
      </c>
      <c r="L29" s="14">
        <f>(SUMIFS(SANAYIAG2,KAYNAK,A29,SEBEP,B29,SÜRE,"Uzun",BİLDİRİM,"Bildirimli",İL,$B$10,İLÇE,$B$11)/VLOOKUP($B$11,ABONE2,12,FALSE))</f>
        <v>20.718305840385252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12.999721311614275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0.21558014222997568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6.3183107521164308E-2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6.318200753670189E-2</v>
      </c>
      <c r="F31" s="14">
        <f>(SUMIFS(TARIMSALAG2,KAYNAK,A31,SEBEP,B31,SÜRE,"Uzun",BİLDİRİM,"Bildirimli",İL,$B$10,İLÇE,$B$11)/VLOOKUP($B$11,ABONE2,6,FALSE))</f>
        <v>8.0755768454907575E-2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7.4543786266068529E-2</v>
      </c>
      <c r="I31" s="14">
        <f>(SUMIFS(TICARETHANEAG2,KAYNAK,A31,SEBEP,B31,SÜRE,"Uzun",BİLDİRİM,"Bildirimli",İL,$B$10,İLÇE,$B$11)/VLOOKUP($B$11,ABONE2,9,FALSE))</f>
        <v>0.2925005800366956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0.28546219987057453</v>
      </c>
      <c r="L31" s="14">
        <f>(SUMIFS(SANAYIAG2,KAYNAK,A31,SEBEP,B31,SÜRE,"Uzun",BİLDİRİM,"Bildirimli",İL,$B$10,İLÇE,$B$11)/VLOOKUP($B$11,ABONE2,12,FALSE))</f>
        <v>2.1790384185829312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1.3672397920520354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9.9096985165651977E-2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0.19301335339637204</v>
      </c>
      <c r="D33" s="14">
        <f t="shared" ref="D33:O33" si="14">SUM(D28:D32)</f>
        <v>0</v>
      </c>
      <c r="E33" s="14">
        <f t="shared" si="14"/>
        <v>0.19300999313604134</v>
      </c>
      <c r="F33" s="14">
        <f t="shared" si="14"/>
        <v>8.0755768454907575E-2</v>
      </c>
      <c r="G33" s="14">
        <f t="shared" si="14"/>
        <v>0</v>
      </c>
      <c r="H33" s="14">
        <f t="shared" si="14"/>
        <v>7.4543786266068529E-2</v>
      </c>
      <c r="I33" s="14">
        <f t="shared" si="14"/>
        <v>0.74735248459391712</v>
      </c>
      <c r="J33" s="14">
        <f t="shared" si="14"/>
        <v>0.47018729315642577</v>
      </c>
      <c r="K33" s="14">
        <f t="shared" si="14"/>
        <v>0.74068311667024311</v>
      </c>
      <c r="L33" s="14">
        <f t="shared" si="14"/>
        <v>22.897344258968182</v>
      </c>
      <c r="M33" s="14">
        <f t="shared" si="14"/>
        <v>0</v>
      </c>
      <c r="N33" s="14">
        <f t="shared" si="14"/>
        <v>14.366961103666311</v>
      </c>
      <c r="O33" s="14">
        <f t="shared" si="14"/>
        <v>0.31467712739562764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6.0309014826075064E-2</v>
      </c>
      <c r="D17" s="14">
        <f t="shared" si="1"/>
        <v>3.8005833350857623</v>
      </c>
      <c r="E17" s="14">
        <f t="shared" si="2"/>
        <v>6.1049578305873459E-2</v>
      </c>
      <c r="F17" s="14">
        <f t="shared" si="3"/>
        <v>2.7629440782886493E-3</v>
      </c>
      <c r="G17" s="14">
        <f t="shared" si="4"/>
        <v>0</v>
      </c>
      <c r="H17" s="14">
        <f t="shared" si="5"/>
        <v>2.6212546383764107E-3</v>
      </c>
      <c r="I17" s="14">
        <f t="shared" si="6"/>
        <v>0.24556427823183877</v>
      </c>
      <c r="J17" s="14">
        <f t="shared" si="7"/>
        <v>14.752440875915275</v>
      </c>
      <c r="K17" s="14">
        <f t="shared" si="8"/>
        <v>0.37889194146218669</v>
      </c>
      <c r="L17" s="14">
        <f t="shared" si="9"/>
        <v>9.1594773689539917</v>
      </c>
      <c r="M17" s="14">
        <f t="shared" si="10"/>
        <v>142.66532051396479</v>
      </c>
      <c r="N17" s="14">
        <f t="shared" si="11"/>
        <v>57.940458518092555</v>
      </c>
      <c r="O17" s="19">
        <f t="shared" si="12"/>
        <v>0.12889244918651338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3.4275321711717786E-2</v>
      </c>
      <c r="D18" s="14">
        <f t="shared" si="1"/>
        <v>0</v>
      </c>
      <c r="E18" s="14">
        <f t="shared" si="2"/>
        <v>3.4268535297314821E-2</v>
      </c>
      <c r="F18" s="14">
        <f t="shared" si="3"/>
        <v>2.9019782942148648E-4</v>
      </c>
      <c r="G18" s="14">
        <f t="shared" si="4"/>
        <v>0</v>
      </c>
      <c r="H18" s="14">
        <f t="shared" si="5"/>
        <v>2.7531588945115383E-4</v>
      </c>
      <c r="I18" s="14">
        <f t="shared" si="6"/>
        <v>0.1236908156853018</v>
      </c>
      <c r="J18" s="14">
        <f t="shared" si="7"/>
        <v>2.8658397748923239</v>
      </c>
      <c r="K18" s="14">
        <f t="shared" si="8"/>
        <v>0.148892954167612</v>
      </c>
      <c r="L18" s="14">
        <f t="shared" si="9"/>
        <v>2.6617398536078887</v>
      </c>
      <c r="M18" s="14">
        <f t="shared" si="10"/>
        <v>0</v>
      </c>
      <c r="N18" s="14">
        <f t="shared" si="11"/>
        <v>1.6891810609434676</v>
      </c>
      <c r="O18" s="19">
        <f t="shared" si="12"/>
        <v>4.9652574057581014E-2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7.1572596377903345E-3</v>
      </c>
      <c r="D21" s="14">
        <f t="shared" si="1"/>
        <v>0</v>
      </c>
      <c r="E21" s="14">
        <f t="shared" si="2"/>
        <v>7.1558425211167061E-3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8.0460929175209167E-2</v>
      </c>
      <c r="J21" s="14">
        <f t="shared" si="7"/>
        <v>0</v>
      </c>
      <c r="K21" s="14">
        <f t="shared" si="8"/>
        <v>7.9721440726676682E-2</v>
      </c>
      <c r="L21" s="14">
        <f t="shared" si="9"/>
        <v>13.976711892225147</v>
      </c>
      <c r="M21" s="14">
        <f t="shared" si="10"/>
        <v>0</v>
      </c>
      <c r="N21" s="14">
        <f t="shared" si="11"/>
        <v>8.8698363931428812</v>
      </c>
      <c r="O21" s="19">
        <f t="shared" si="12"/>
        <v>2.0591558014060967E-2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1.0994652293099111E-3</v>
      </c>
      <c r="D22" s="14">
        <f t="shared" si="1"/>
        <v>0</v>
      </c>
      <c r="E22" s="14">
        <f t="shared" si="2"/>
        <v>1.0992475383796696E-3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6.1791409201614352E-4</v>
      </c>
      <c r="J22" s="14">
        <f t="shared" si="7"/>
        <v>0</v>
      </c>
      <c r="K22" s="14">
        <f t="shared" si="8"/>
        <v>6.1223505825509458E-4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1.0362457698215972E-3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0.1028410614048931</v>
      </c>
      <c r="D25" s="14">
        <f t="shared" ref="D25:O25" si="13">SUM(D15:D24)</f>
        <v>3.8005833350857623</v>
      </c>
      <c r="E25" s="14">
        <f t="shared" si="13"/>
        <v>0.10357320366268466</v>
      </c>
      <c r="F25" s="14">
        <f t="shared" si="13"/>
        <v>3.0531419077101359E-3</v>
      </c>
      <c r="G25" s="14">
        <f t="shared" si="13"/>
        <v>0</v>
      </c>
      <c r="H25" s="14">
        <f t="shared" si="13"/>
        <v>2.8965705278275644E-3</v>
      </c>
      <c r="I25" s="14">
        <f t="shared" si="13"/>
        <v>0.45033393718436587</v>
      </c>
      <c r="J25" s="14">
        <f t="shared" si="13"/>
        <v>17.618280650807598</v>
      </c>
      <c r="K25" s="14">
        <f t="shared" si="13"/>
        <v>0.60811857141473047</v>
      </c>
      <c r="L25" s="14">
        <f t="shared" si="13"/>
        <v>25.797929114787028</v>
      </c>
      <c r="M25" s="14">
        <f t="shared" si="13"/>
        <v>142.66532051396479</v>
      </c>
      <c r="N25" s="14">
        <f t="shared" si="13"/>
        <v>68.499475972178899</v>
      </c>
      <c r="O25" s="14">
        <f t="shared" si="13"/>
        <v>0.20017282702797692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0.51650922928817722</v>
      </c>
      <c r="D29" s="14">
        <f>(SUMIFS(MESKENOG2,KAYNAK,A29,SEBEP,B29,SÜRE,"Uzun",BİLDİRİM,"Bildirimli",İL,$B$10,İLÇE,$B$11)/VLOOKUP($B$11,ABONE2,4,FALSE))</f>
        <v>27.557513094641429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0.52186326971545194</v>
      </c>
      <c r="F29" s="14">
        <f>(SUMIFS(TARIMSALAG2,KAYNAK,A29,SEBEP,B29,SÜRE,"Uzun",BİLDİRİM,"Bildirimli",İL,$B$10,İLÇE,$B$11)/VLOOKUP($B$11,ABONE2,6,FALSE))</f>
        <v>0.15425494841526774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0.1463444382401258</v>
      </c>
      <c r="I29" s="14">
        <f>(SUMIFS(TICARETHANEAG2,KAYNAK,A29,SEBEP,B29,SÜRE,"Uzun",BİLDİRİM,"Bildirimli",İL,$B$10,İLÇE,$B$11)/VLOOKUP($B$11,ABONE2,9,FALSE))</f>
        <v>2.3102873841528999</v>
      </c>
      <c r="J29" s="14">
        <f>(SUMIFS(TICARETHANEOG2,KAYNAK,A29,SEBEP,B29,SÜRE,"Uzun",BİLDİRİM,"Bildirimli",İL,$B$10,İLÇE,$B$11)/VLOOKUP($B$11,ABONE2,10,FALSE))</f>
        <v>89.172711112393699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3.108609745291619</v>
      </c>
      <c r="L29" s="14">
        <f>(SUMIFS(SANAYIAG2,KAYNAK,A29,SEBEP,B29,SÜRE,"Uzun",BİLDİRİM,"Bildirimli",İL,$B$10,İLÇE,$B$11)/VLOOKUP($B$11,ABONE2,12,FALSE))</f>
        <v>33.471247423123224</v>
      </c>
      <c r="M29" s="14">
        <f>(SUMIFS(SANAYIOG2,KAYNAK,A29,SEBEP,B29,SÜRE,"Uzun",BİLDİRİM,"Bildirimli",İL,$B$10,İLÇE,$B$11)/VLOOKUP($B$11,ABONE2,13,FALSE))</f>
        <v>265.33488890126557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118.19065488629062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0.9071160262449689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8.2915639192782473E-3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8.2899222136429748E-3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4.8379224363884019E-2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4.7934587719331366E-2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1.3337685295145053E-2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0.52480079320745543</v>
      </c>
      <c r="D33" s="14">
        <f t="shared" ref="D33:O33" si="14">SUM(D28:D32)</f>
        <v>27.557513094641429</v>
      </c>
      <c r="E33" s="14">
        <f t="shared" si="14"/>
        <v>0.53015319192909494</v>
      </c>
      <c r="F33" s="14">
        <f t="shared" si="14"/>
        <v>0.15425494841526774</v>
      </c>
      <c r="G33" s="14">
        <f t="shared" si="14"/>
        <v>0</v>
      </c>
      <c r="H33" s="14">
        <f t="shared" si="14"/>
        <v>0.1463444382401258</v>
      </c>
      <c r="I33" s="14">
        <f t="shared" si="14"/>
        <v>2.358666608516784</v>
      </c>
      <c r="J33" s="14">
        <f t="shared" si="14"/>
        <v>89.172711112393699</v>
      </c>
      <c r="K33" s="14">
        <f t="shared" si="14"/>
        <v>3.1565443330109506</v>
      </c>
      <c r="L33" s="14">
        <f t="shared" si="14"/>
        <v>33.471247423123224</v>
      </c>
      <c r="M33" s="14">
        <f t="shared" si="14"/>
        <v>265.33488890126557</v>
      </c>
      <c r="N33" s="14">
        <f t="shared" si="14"/>
        <v>118.19065488629062</v>
      </c>
      <c r="O33" s="14">
        <f t="shared" si="14"/>
        <v>0.92045371154011391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0.3945924593022897</v>
      </c>
      <c r="D17" s="14">
        <f t="shared" si="1"/>
        <v>15.769423864714748</v>
      </c>
      <c r="E17" s="14">
        <f t="shared" si="2"/>
        <v>0.40978763015817088</v>
      </c>
      <c r="F17" s="14">
        <f t="shared" si="3"/>
        <v>0.70744695024898607</v>
      </c>
      <c r="G17" s="14">
        <f t="shared" si="4"/>
        <v>16.089530030623131</v>
      </c>
      <c r="H17" s="14">
        <f t="shared" si="5"/>
        <v>0.92930391775438237</v>
      </c>
      <c r="I17" s="14">
        <f t="shared" si="6"/>
        <v>1.3123547508828863</v>
      </c>
      <c r="J17" s="14">
        <f t="shared" si="7"/>
        <v>13.377163384195853</v>
      </c>
      <c r="K17" s="14">
        <f t="shared" si="8"/>
        <v>1.5789229760665588</v>
      </c>
      <c r="L17" s="14">
        <f t="shared" si="9"/>
        <v>91.169098456593744</v>
      </c>
      <c r="M17" s="14">
        <f t="shared" si="10"/>
        <v>35.186370661239053</v>
      </c>
      <c r="N17" s="14">
        <f t="shared" si="11"/>
        <v>49.182052610077726</v>
      </c>
      <c r="O17" s="19">
        <f t="shared" si="12"/>
        <v>0.64071604902194812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1.216008408401462E-2</v>
      </c>
      <c r="D18" s="14">
        <f t="shared" si="1"/>
        <v>0</v>
      </c>
      <c r="E18" s="14">
        <f t="shared" si="2"/>
        <v>1.2148066094977455E-2</v>
      </c>
      <c r="F18" s="14">
        <f t="shared" si="3"/>
        <v>3.7479825159688609E-4</v>
      </c>
      <c r="G18" s="14">
        <f t="shared" si="4"/>
        <v>0.12282515907382963</v>
      </c>
      <c r="H18" s="14">
        <f t="shared" si="5"/>
        <v>2.1409092249944739E-3</v>
      </c>
      <c r="I18" s="14">
        <f t="shared" si="6"/>
        <v>3.7726203894290752E-2</v>
      </c>
      <c r="J18" s="14">
        <f t="shared" si="7"/>
        <v>3.9493771829733765E-2</v>
      </c>
      <c r="K18" s="14">
        <f t="shared" si="8"/>
        <v>3.7765257762591785E-2</v>
      </c>
      <c r="L18" s="14">
        <f t="shared" si="9"/>
        <v>19.026838574456338</v>
      </c>
      <c r="M18" s="14">
        <f t="shared" si="10"/>
        <v>0</v>
      </c>
      <c r="N18" s="14">
        <f t="shared" si="11"/>
        <v>4.7567096436140845</v>
      </c>
      <c r="O18" s="19">
        <f t="shared" si="12"/>
        <v>1.887571953032615E-2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4.3192754545156642E-2</v>
      </c>
      <c r="D21" s="14">
        <f t="shared" si="1"/>
        <v>0</v>
      </c>
      <c r="E21" s="14">
        <f t="shared" si="2"/>
        <v>4.3150066513805693E-2</v>
      </c>
      <c r="F21" s="14">
        <f t="shared" si="3"/>
        <v>5.9273067707590908E-2</v>
      </c>
      <c r="G21" s="14">
        <f t="shared" si="4"/>
        <v>0</v>
      </c>
      <c r="H21" s="14">
        <f t="shared" si="5"/>
        <v>5.8418167692577579E-2</v>
      </c>
      <c r="I21" s="14">
        <f t="shared" si="6"/>
        <v>0.10038823431224278</v>
      </c>
      <c r="J21" s="14">
        <f t="shared" si="7"/>
        <v>0</v>
      </c>
      <c r="K21" s="14">
        <f t="shared" si="8"/>
        <v>9.8170187241355344E-2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5.2507784143232331E-2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1.4764509774170477E-4</v>
      </c>
      <c r="D22" s="14">
        <f t="shared" si="1"/>
        <v>0</v>
      </c>
      <c r="E22" s="14">
        <f t="shared" si="2"/>
        <v>1.474991779311351E-4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5.1271211602060842E-5</v>
      </c>
      <c r="J22" s="14">
        <f t="shared" si="7"/>
        <v>0</v>
      </c>
      <c r="K22" s="14">
        <f t="shared" si="8"/>
        <v>5.0138389997079871E-5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1.284392179943771E-4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0.45009294302920266</v>
      </c>
      <c r="D25" s="14">
        <f t="shared" ref="D25:O25" si="13">SUM(D15:D24)</f>
        <v>15.769423864714748</v>
      </c>
      <c r="E25" s="14">
        <f t="shared" si="13"/>
        <v>0.46523326194488512</v>
      </c>
      <c r="F25" s="14">
        <f t="shared" si="13"/>
        <v>0.76709481620817388</v>
      </c>
      <c r="G25" s="14">
        <f t="shared" si="13"/>
        <v>16.212355189696961</v>
      </c>
      <c r="H25" s="14">
        <f t="shared" si="13"/>
        <v>0.98986299467195438</v>
      </c>
      <c r="I25" s="14">
        <f t="shared" si="13"/>
        <v>1.450520460301022</v>
      </c>
      <c r="J25" s="14">
        <f t="shared" si="13"/>
        <v>13.416657156025588</v>
      </c>
      <c r="K25" s="14">
        <f t="shared" si="13"/>
        <v>1.7149085594605031</v>
      </c>
      <c r="L25" s="14">
        <f t="shared" si="13"/>
        <v>110.19593703105008</v>
      </c>
      <c r="M25" s="14">
        <f t="shared" si="13"/>
        <v>35.186370661239053</v>
      </c>
      <c r="N25" s="14">
        <f t="shared" si="13"/>
        <v>53.938762253691813</v>
      </c>
      <c r="O25" s="14">
        <f t="shared" si="13"/>
        <v>0.71222799191350095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0.61909341473054602</v>
      </c>
      <c r="D29" s="14">
        <f>(SUMIFS(MESKENOG2,KAYNAK,A29,SEBEP,B29,SÜRE,"Uzun",BİLDİRİM,"Bildirimli",İL,$B$10,İLÇE,$B$11)/VLOOKUP($B$11,ABONE2,4,FALSE))</f>
        <v>71.156339860004778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0.68880640755478073</v>
      </c>
      <c r="F29" s="14">
        <f>(SUMIFS(TARIMSALAG2,KAYNAK,A29,SEBEP,B29,SÜRE,"Uzun",BİLDİRİM,"Bildirimli",İL,$B$10,İLÇE,$B$11)/VLOOKUP($B$11,ABONE2,6,FALSE))</f>
        <v>0.67710212728977148</v>
      </c>
      <c r="G29" s="14">
        <f>(SUMIFS(TARIMSALOG2,KAYNAK,A29,SEBEP,B29,SÜRE,"Uzun",BİLDİRİM,"Bildirimli",İL,$B$10,İLÇE,$B$11)/VLOOKUP($B$11,ABONE2,7,FALSE))</f>
        <v>20.612514609460707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0.96463211501339075</v>
      </c>
      <c r="I29" s="14">
        <f>(SUMIFS(TICARETHANEAG2,KAYNAK,A29,SEBEP,B29,SÜRE,"Uzun",BİLDİRİM,"Bildirimli",İL,$B$10,İLÇE,$B$11)/VLOOKUP($B$11,ABONE2,9,FALSE))</f>
        <v>1.6079961599538863</v>
      </c>
      <c r="J29" s="14">
        <f>(SUMIFS(TICARETHANEOG2,KAYNAK,A29,SEBEP,B29,SÜRE,"Uzun",BİLDİRİM,"Bildirimli",İL,$B$10,İLÇE,$B$11)/VLOOKUP($B$11,ABONE2,10,FALSE))</f>
        <v>38.049140998916037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2.4131520143585017</v>
      </c>
      <c r="L29" s="14">
        <f>(SUMIFS(SANAYIAG2,KAYNAK,A29,SEBEP,B29,SÜRE,"Uzun",BİLDİRİM,"Bildirimli",İL,$B$10,İLÇE,$B$11)/VLOOKUP($B$11,ABONE2,12,FALSE))</f>
        <v>156.31066343819168</v>
      </c>
      <c r="M29" s="14">
        <f>(SUMIFS(SANAYIOG2,KAYNAK,A29,SEBEP,B29,SÜRE,"Uzun",BİLDİRİM,"Bildirimli",İL,$B$10,İLÇE,$B$11)/VLOOKUP($B$11,ABONE2,13,FALSE))</f>
        <v>225.3719900941812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208.10665843018384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1.0967396347161571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2.9764148830875057E-2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2.9734732487050577E-2</v>
      </c>
      <c r="F31" s="14">
        <f>(SUMIFS(TARIMSALAG2,KAYNAK,A31,SEBEP,B31,SÜRE,"Uzun",BİLDİRİM,"Bildirimli",İL,$B$10,İLÇE,$B$11)/VLOOKUP($B$11,ABONE2,6,FALSE))</f>
        <v>0.2096713423301321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0.2066472364311398</v>
      </c>
      <c r="I31" s="14">
        <f>(SUMIFS(TICARETHANEAG2,KAYNAK,A31,SEBEP,B31,SÜRE,"Uzun",BİLDİRİM,"Bildirimli",İL,$B$10,İLÇE,$B$11)/VLOOKUP($B$11,ABONE2,9,FALSE))</f>
        <v>0.10196033129865811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9.9707549229792497E-2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4.4752921896890126E-2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0.6488575635614211</v>
      </c>
      <c r="D33" s="14">
        <f t="shared" ref="D33:O33" si="14">SUM(D28:D32)</f>
        <v>71.156339860004778</v>
      </c>
      <c r="E33" s="14">
        <f t="shared" si="14"/>
        <v>0.71854114004183134</v>
      </c>
      <c r="F33" s="14">
        <f t="shared" si="14"/>
        <v>0.88677346961990355</v>
      </c>
      <c r="G33" s="14">
        <f t="shared" si="14"/>
        <v>20.612514609460707</v>
      </c>
      <c r="H33" s="14">
        <f t="shared" si="14"/>
        <v>1.1712793514445305</v>
      </c>
      <c r="I33" s="14">
        <f t="shared" si="14"/>
        <v>1.7099564912525445</v>
      </c>
      <c r="J33" s="14">
        <f t="shared" si="14"/>
        <v>38.049140998916037</v>
      </c>
      <c r="K33" s="14">
        <f t="shared" si="14"/>
        <v>2.512859563588294</v>
      </c>
      <c r="L33" s="14">
        <f t="shared" si="14"/>
        <v>156.31066343819168</v>
      </c>
      <c r="M33" s="14">
        <f t="shared" si="14"/>
        <v>225.3719900941812</v>
      </c>
      <c r="N33" s="14">
        <f t="shared" si="14"/>
        <v>208.10665843018384</v>
      </c>
      <c r="O33" s="14">
        <f t="shared" si="14"/>
        <v>1.1414925566130472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4.4194210771865708E-2</v>
      </c>
      <c r="D17" s="14">
        <f t="shared" si="1"/>
        <v>0</v>
      </c>
      <c r="E17" s="14">
        <f t="shared" si="2"/>
        <v>4.4193597806210544E-2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8.2607371639122962E-2</v>
      </c>
      <c r="J17" s="14">
        <f t="shared" si="7"/>
        <v>2.7500252153951941</v>
      </c>
      <c r="K17" s="14">
        <f t="shared" si="8"/>
        <v>8.7144670108828065E-2</v>
      </c>
      <c r="L17" s="14">
        <f t="shared" si="9"/>
        <v>7.4309628598196813</v>
      </c>
      <c r="M17" s="14">
        <f t="shared" si="10"/>
        <v>2.1537875395598221</v>
      </c>
      <c r="N17" s="14">
        <f t="shared" si="11"/>
        <v>7.3807040472457777</v>
      </c>
      <c r="O17" s="19">
        <f t="shared" si="12"/>
        <v>5.2708799418759049E-2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9.9930436538172933E-4</v>
      </c>
      <c r="D18" s="14">
        <f t="shared" si="1"/>
        <v>0</v>
      </c>
      <c r="E18" s="14">
        <f t="shared" si="2"/>
        <v>9.9929050521216541E-4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6.0478527083085487E-2</v>
      </c>
      <c r="J18" s="14">
        <f t="shared" si="7"/>
        <v>0</v>
      </c>
      <c r="K18" s="14">
        <f t="shared" si="8"/>
        <v>6.0375652638788566E-2</v>
      </c>
      <c r="L18" s="14">
        <f t="shared" si="9"/>
        <v>0.35774702053512147</v>
      </c>
      <c r="M18" s="14">
        <f t="shared" si="10"/>
        <v>0</v>
      </c>
      <c r="N18" s="14">
        <f t="shared" si="11"/>
        <v>0.35433990605383459</v>
      </c>
      <c r="O18" s="19">
        <f t="shared" si="12"/>
        <v>8.6219056895230177E-3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1.95151390255771E-2</v>
      </c>
      <c r="D21" s="14">
        <f t="shared" si="1"/>
        <v>0</v>
      </c>
      <c r="E21" s="14">
        <f t="shared" si="2"/>
        <v>1.9514868354152733E-2</v>
      </c>
      <c r="F21" s="14">
        <f t="shared" si="3"/>
        <v>1.0907910950869334E-2</v>
      </c>
      <c r="G21" s="14">
        <f t="shared" si="4"/>
        <v>0</v>
      </c>
      <c r="H21" s="14">
        <f t="shared" si="5"/>
        <v>9.9162826826084856E-3</v>
      </c>
      <c r="I21" s="14">
        <f t="shared" si="6"/>
        <v>9.3693442142943034E-2</v>
      </c>
      <c r="J21" s="14">
        <f t="shared" si="7"/>
        <v>0</v>
      </c>
      <c r="K21" s="14">
        <f t="shared" si="8"/>
        <v>9.3534068870153517E-2</v>
      </c>
      <c r="L21" s="14">
        <f t="shared" si="9"/>
        <v>2.7787030883142032</v>
      </c>
      <c r="M21" s="14">
        <f t="shared" si="10"/>
        <v>0</v>
      </c>
      <c r="N21" s="14">
        <f t="shared" si="11"/>
        <v>2.7522392493778778</v>
      </c>
      <c r="O21" s="19">
        <f t="shared" si="12"/>
        <v>2.9989119075128357E-2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2.2714356585160404E-2</v>
      </c>
      <c r="D22" s="14">
        <f t="shared" si="1"/>
        <v>0</v>
      </c>
      <c r="E22" s="14">
        <f t="shared" si="2"/>
        <v>2.2714041541171095E-2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8.4663386061629708E-2</v>
      </c>
      <c r="J22" s="14">
        <f t="shared" si="7"/>
        <v>0</v>
      </c>
      <c r="K22" s="14">
        <f t="shared" si="8"/>
        <v>8.4519372984369734E-2</v>
      </c>
      <c r="L22" s="14">
        <f t="shared" si="9"/>
        <v>2.232085148258506</v>
      </c>
      <c r="M22" s="14">
        <f t="shared" si="10"/>
        <v>0</v>
      </c>
      <c r="N22" s="14">
        <f t="shared" si="11"/>
        <v>2.2108271944655677</v>
      </c>
      <c r="O22" s="19">
        <f t="shared" si="12"/>
        <v>3.141955447971112E-2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8.7423010747984947E-2</v>
      </c>
      <c r="D25" s="14">
        <f t="shared" ref="D25:O25" si="13">SUM(D15:D24)</f>
        <v>0</v>
      </c>
      <c r="E25" s="14">
        <f t="shared" si="13"/>
        <v>8.7421798206746532E-2</v>
      </c>
      <c r="F25" s="14">
        <f t="shared" si="13"/>
        <v>1.0907910950869334E-2</v>
      </c>
      <c r="G25" s="14">
        <f t="shared" si="13"/>
        <v>0</v>
      </c>
      <c r="H25" s="14">
        <f t="shared" si="13"/>
        <v>9.9162826826084856E-3</v>
      </c>
      <c r="I25" s="14">
        <f t="shared" si="13"/>
        <v>0.32144272692678122</v>
      </c>
      <c r="J25" s="14">
        <f t="shared" si="13"/>
        <v>2.7500252153951941</v>
      </c>
      <c r="K25" s="14">
        <f t="shared" si="13"/>
        <v>0.32557376460213988</v>
      </c>
      <c r="L25" s="14">
        <f t="shared" si="13"/>
        <v>12.799498116927513</v>
      </c>
      <c r="M25" s="14">
        <f t="shared" si="13"/>
        <v>2.1537875395598221</v>
      </c>
      <c r="N25" s="14">
        <f t="shared" si="13"/>
        <v>12.698110397143058</v>
      </c>
      <c r="O25" s="14">
        <f t="shared" si="13"/>
        <v>0.12273937866312154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1.1987764401903897E-3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1.1987598133794744E-3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1.5802446086409857E-3</v>
      </c>
      <c r="J28" s="14">
        <f>(SUMIFS(TICARETHANEOG2,KAYNAK,A28,SEBEP,B28,SÜRE,"Uzun",BİLDİRİM,"Bildirimli",İL,$B$10,İLÇE,$B$11)/VLOOKUP($B$11,ABONE2,10,FALSE))</f>
        <v>0.8511448320133741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3.0253605702704502E-3</v>
      </c>
      <c r="L28" s="14">
        <f>(SUMIFS(SANAYIAG2,KAYNAK,A28,SEBEP,B28,SÜRE,"Uzun",BİLDİRİM,"Bildirimli",İL,$B$10,İLÇE,$B$11)/VLOOKUP($B$11,ABONE2,12,FALSE))</f>
        <v>2.3126490869847752E-3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2.2906238575849205E-3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1.429056115248043E-3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0.31429351914199738</v>
      </c>
      <c r="D29" s="14">
        <f>(SUMIFS(MESKENOG2,KAYNAK,A29,SEBEP,B29,SÜRE,"Uzun",BİLDİRİM,"Bildirimli",İL,$B$10,İLÇE,$B$11)/VLOOKUP($B$11,ABONE2,4,FALSE))</f>
        <v>9.7950314466817776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0.31442501525050842</v>
      </c>
      <c r="F29" s="14">
        <f>(SUMIFS(TARIMSALAG2,KAYNAK,A29,SEBEP,B29,SÜRE,"Uzun",BİLDİRİM,"Bildirimli",İL,$B$10,İLÇE,$B$11)/VLOOKUP($B$11,ABONE2,6,FALSE))</f>
        <v>29.32117616371654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26.655614694287763</v>
      </c>
      <c r="I29" s="14">
        <f>(SUMIFS(TICARETHANEAG2,KAYNAK,A29,SEBEP,B29,SÜRE,"Uzun",BİLDİRİM,"Bildirimli",İL,$B$10,İLÇE,$B$11)/VLOOKUP($B$11,ABONE2,9,FALSE))</f>
        <v>0.86467013671913295</v>
      </c>
      <c r="J29" s="14">
        <f>(SUMIFS(TICARETHANEOG2,KAYNAK,A29,SEBEP,B29,SÜRE,"Uzun",BİLDİRİM,"Bildirimli",İL,$B$10,İLÇE,$B$11)/VLOOKUP($B$11,ABONE2,10,FALSE))</f>
        <v>26.430084784217378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0.90815710559766838</v>
      </c>
      <c r="L29" s="14">
        <f>(SUMIFS(SANAYIAG2,KAYNAK,A29,SEBEP,B29,SÜRE,"Uzun",BİLDİRİM,"Bildirimli",İL,$B$10,İLÇE,$B$11)/VLOOKUP($B$11,ABONE2,12,FALSE))</f>
        <v>7.604975805912165</v>
      </c>
      <c r="M29" s="14">
        <f>(SUMIFS(SANAYIOG2,KAYNAK,A29,SEBEP,B29,SÜRE,"Uzun",BİLDİRİM,"Bildirimli",İL,$B$10,İLÇE,$B$11)/VLOOKUP($B$11,ABONE2,13,FALSE))</f>
        <v>1343.6913038880973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20.329607501932973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0.39880829002262586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4.8017706428581629E-2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4.8017040431738003E-2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0.15843764707115787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0.15816814340292593</v>
      </c>
      <c r="L31" s="14">
        <f>(SUMIFS(SANAYIAG2,KAYNAK,A31,SEBEP,B31,SÜRE,"Uzun",BİLDİRİM,"Bildirimli",İL,$B$10,İLÇE,$B$11)/VLOOKUP($B$11,ABONE2,12,FALSE))</f>
        <v>6.3264912976225895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6.2662389995499934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6.4515229576019614E-2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7.5805993721378334E-2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7.5804942306050505E-2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0.12486397105787664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0.12465157647330551</v>
      </c>
      <c r="L32" s="14">
        <f>(SUMIFS(SANAYIAG2,KAYNAK,A32,SEBEP,B32,SÜRE,"Uzun",BİLDİRİM,"Bildirimli",İL,$B$10,İLÇE,$B$11)/VLOOKUP($B$11,ABONE2,12,FALSE))</f>
        <v>0.69266212674409244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0.68606534458462498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8.2207981899771965E-2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0.43931599573214775</v>
      </c>
      <c r="D33" s="14">
        <f t="shared" ref="D33:O33" si="14">SUM(D28:D32)</f>
        <v>9.7950314466817776</v>
      </c>
      <c r="E33" s="14">
        <f t="shared" si="14"/>
        <v>0.43944575780167638</v>
      </c>
      <c r="F33" s="14">
        <f t="shared" si="14"/>
        <v>29.32117616371654</v>
      </c>
      <c r="G33" s="14">
        <f t="shared" si="14"/>
        <v>0</v>
      </c>
      <c r="H33" s="14">
        <f t="shared" si="14"/>
        <v>26.655614694287763</v>
      </c>
      <c r="I33" s="14">
        <f t="shared" si="14"/>
        <v>1.1495519994568086</v>
      </c>
      <c r="J33" s="14">
        <f t="shared" si="14"/>
        <v>27.281229616230753</v>
      </c>
      <c r="K33" s="14">
        <f t="shared" si="14"/>
        <v>1.1940021860441703</v>
      </c>
      <c r="L33" s="14">
        <f t="shared" si="14"/>
        <v>14.626441879365832</v>
      </c>
      <c r="M33" s="14">
        <f t="shared" si="14"/>
        <v>1343.6913038880973</v>
      </c>
      <c r="N33" s="14">
        <f t="shared" si="14"/>
        <v>27.284202469925177</v>
      </c>
      <c r="O33" s="14">
        <f t="shared" si="14"/>
        <v>0.54696055761366547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4.1811145512272149E-2</v>
      </c>
      <c r="D17" s="14">
        <f t="shared" si="1"/>
        <v>0.29352679558127531</v>
      </c>
      <c r="E17" s="14">
        <f t="shared" si="2"/>
        <v>4.2997039912293283E-2</v>
      </c>
      <c r="F17" s="14">
        <f t="shared" si="3"/>
        <v>0.40256215163215969</v>
      </c>
      <c r="G17" s="14">
        <f t="shared" si="4"/>
        <v>3.2429472396670258</v>
      </c>
      <c r="H17" s="14">
        <f t="shared" si="5"/>
        <v>1.0207779291478889</v>
      </c>
      <c r="I17" s="14">
        <f t="shared" si="6"/>
        <v>0.20637781811473246</v>
      </c>
      <c r="J17" s="14">
        <f t="shared" si="7"/>
        <v>7.2760695429359021</v>
      </c>
      <c r="K17" s="14">
        <f t="shared" si="8"/>
        <v>0.54949270985001364</v>
      </c>
      <c r="L17" s="14">
        <f t="shared" si="9"/>
        <v>5.2540650444595052</v>
      </c>
      <c r="M17" s="14">
        <f t="shared" si="10"/>
        <v>19.420050663202904</v>
      </c>
      <c r="N17" s="14">
        <f t="shared" si="11"/>
        <v>13.753656415705546</v>
      </c>
      <c r="O17" s="19">
        <f t="shared" si="12"/>
        <v>0.19021753089868285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7.9719509529514055E-3</v>
      </c>
      <c r="D21" s="14">
        <f t="shared" si="1"/>
        <v>0</v>
      </c>
      <c r="E21" s="14">
        <f t="shared" si="2"/>
        <v>7.9343931293128812E-3</v>
      </c>
      <c r="F21" s="14">
        <f t="shared" si="3"/>
        <v>1.7606779932165864E-3</v>
      </c>
      <c r="G21" s="14">
        <f t="shared" si="4"/>
        <v>0</v>
      </c>
      <c r="H21" s="14">
        <f t="shared" si="5"/>
        <v>1.3774627316253158E-3</v>
      </c>
      <c r="I21" s="14">
        <f t="shared" si="6"/>
        <v>2.7873309249454001E-2</v>
      </c>
      <c r="J21" s="14">
        <f t="shared" si="7"/>
        <v>0</v>
      </c>
      <c r="K21" s="14">
        <f t="shared" si="8"/>
        <v>2.6520527847140121E-2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1.099955351405487E-2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1.8405240977526453E-4</v>
      </c>
      <c r="D22" s="14">
        <f t="shared" si="1"/>
        <v>0</v>
      </c>
      <c r="E22" s="14">
        <f t="shared" si="2"/>
        <v>1.8318529355899809E-4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1.4145748522687566E-4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4.9967148874998819E-2</v>
      </c>
      <c r="D25" s="14">
        <f t="shared" ref="D25:O25" si="13">SUM(D15:D24)</f>
        <v>0.29352679558127531</v>
      </c>
      <c r="E25" s="14">
        <f t="shared" si="13"/>
        <v>5.111461833516516E-2</v>
      </c>
      <c r="F25" s="14">
        <f t="shared" si="13"/>
        <v>0.4043228296253763</v>
      </c>
      <c r="G25" s="14">
        <f t="shared" si="13"/>
        <v>3.2429472396670258</v>
      </c>
      <c r="H25" s="14">
        <f t="shared" si="13"/>
        <v>1.0221553918795143</v>
      </c>
      <c r="I25" s="14">
        <f t="shared" si="13"/>
        <v>0.23425112736418646</v>
      </c>
      <c r="J25" s="14">
        <f t="shared" si="13"/>
        <v>7.2760695429359021</v>
      </c>
      <c r="K25" s="14">
        <f t="shared" si="13"/>
        <v>0.57601323769715373</v>
      </c>
      <c r="L25" s="14">
        <f t="shared" si="13"/>
        <v>5.2540650444595052</v>
      </c>
      <c r="M25" s="14">
        <f t="shared" si="13"/>
        <v>19.420050663202904</v>
      </c>
      <c r="N25" s="14">
        <f t="shared" si="13"/>
        <v>13.753656415705546</v>
      </c>
      <c r="O25" s="14">
        <f t="shared" si="13"/>
        <v>0.20135854189796459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0.52285061736430305</v>
      </c>
      <c r="D29" s="14">
        <f>(SUMIFS(MESKENOG2,KAYNAK,A29,SEBEP,B29,SÜRE,"Uzun",BİLDİRİM,"Bildirimli",İL,$B$10,İLÇE,$B$11)/VLOOKUP($B$11,ABONE2,4,FALSE))</f>
        <v>1.8939378711705095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0.52931014697949952</v>
      </c>
      <c r="F29" s="14">
        <f>(SUMIFS(TARIMSALAG2,KAYNAK,A29,SEBEP,B29,SÜRE,"Uzun",BİLDİRİM,"Bildirimli",İL,$B$10,İLÇE,$B$11)/VLOOKUP($B$11,ABONE2,6,FALSE))</f>
        <v>3.6199526567145335</v>
      </c>
      <c r="G29" s="14">
        <f>(SUMIFS(TARIMSALOG2,KAYNAK,A29,SEBEP,B29,SÜRE,"Uzun",BİLDİRİM,"Bildirimli",İL,$B$10,İLÇE,$B$11)/VLOOKUP($B$11,ABONE2,7,FALSE))</f>
        <v>5.734248204584282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4.0801335214608194</v>
      </c>
      <c r="I29" s="14">
        <f>(SUMIFS(TICARETHANEAG2,KAYNAK,A29,SEBEP,B29,SÜRE,"Uzun",BİLDİRİM,"Bildirimli",İL,$B$10,İLÇE,$B$11)/VLOOKUP($B$11,ABONE2,9,FALSE))</f>
        <v>2.0730335792031092</v>
      </c>
      <c r="J29" s="14">
        <f>(SUMIFS(TICARETHANEOG2,KAYNAK,A29,SEBEP,B29,SÜRE,"Uzun",BİLDİRİM,"Bildirimli",İL,$B$10,İLÇE,$B$11)/VLOOKUP($B$11,ABONE2,10,FALSE))</f>
        <v>18.781370307883435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2.8839429329462227</v>
      </c>
      <c r="L29" s="14">
        <f>(SUMIFS(SANAYIAG2,KAYNAK,A29,SEBEP,B29,SÜRE,"Uzun",BİLDİRİM,"Bildirimli",İL,$B$10,İLÇE,$B$11)/VLOOKUP($B$11,ABONE2,12,FALSE))</f>
        <v>119.85130242795847</v>
      </c>
      <c r="M29" s="14">
        <f>(SUMIFS(SANAYIOG2,KAYNAK,A29,SEBEP,B29,SÜRE,"Uzun",BİLDİRİM,"Bildirimli",İL,$B$10,İLÇE,$B$11)/VLOOKUP($B$11,ABONE2,13,FALSE))</f>
        <v>230.37212346830995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186.16379505216938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1.2636753690530129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4.1846790372322723E-2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4.1649639840173482E-2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4.4488422583810167E-2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4.2329256259099793E-2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3.9838920410836413E-2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0.5646974077366258</v>
      </c>
      <c r="D33" s="14">
        <f t="shared" ref="D33:O33" si="14">SUM(D28:D32)</f>
        <v>1.8939378711705095</v>
      </c>
      <c r="E33" s="14">
        <f t="shared" si="14"/>
        <v>0.57095978681967297</v>
      </c>
      <c r="F33" s="14">
        <f t="shared" si="14"/>
        <v>3.6199526567145335</v>
      </c>
      <c r="G33" s="14">
        <f t="shared" si="14"/>
        <v>5.734248204584282</v>
      </c>
      <c r="H33" s="14">
        <f t="shared" si="14"/>
        <v>4.0801335214608194</v>
      </c>
      <c r="I33" s="14">
        <f t="shared" si="14"/>
        <v>2.1175220017869192</v>
      </c>
      <c r="J33" s="14">
        <f t="shared" si="14"/>
        <v>18.781370307883435</v>
      </c>
      <c r="K33" s="14">
        <f t="shared" si="14"/>
        <v>2.9262721892053225</v>
      </c>
      <c r="L33" s="14">
        <f t="shared" si="14"/>
        <v>119.85130242795847</v>
      </c>
      <c r="M33" s="14">
        <f t="shared" si="14"/>
        <v>230.37212346830995</v>
      </c>
      <c r="N33" s="14">
        <f t="shared" si="14"/>
        <v>186.16379505216938</v>
      </c>
      <c r="O33" s="14">
        <f t="shared" si="14"/>
        <v>1.3035142894638494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6.4147245457080129E-2</v>
      </c>
      <c r="D17" s="14">
        <f t="shared" si="1"/>
        <v>7.1551724162836177</v>
      </c>
      <c r="E17" s="14">
        <f t="shared" si="2"/>
        <v>7.3757004853413397E-2</v>
      </c>
      <c r="F17" s="14">
        <f t="shared" si="3"/>
        <v>9.7266964727361349E-2</v>
      </c>
      <c r="G17" s="14">
        <f t="shared" si="4"/>
        <v>1.9387834842952201</v>
      </c>
      <c r="H17" s="14">
        <f t="shared" si="5"/>
        <v>0.1370385419957782</v>
      </c>
      <c r="I17" s="14">
        <f t="shared" si="6"/>
        <v>0.1224964764009378</v>
      </c>
      <c r="J17" s="14">
        <f t="shared" si="7"/>
        <v>3.8946562928890867</v>
      </c>
      <c r="K17" s="14">
        <f t="shared" si="8"/>
        <v>0.24130465959741493</v>
      </c>
      <c r="L17" s="14">
        <f t="shared" si="9"/>
        <v>1.6255988533141885</v>
      </c>
      <c r="M17" s="14">
        <f t="shared" si="10"/>
        <v>11.170089203715085</v>
      </c>
      <c r="N17" s="14">
        <f t="shared" si="11"/>
        <v>5.3752200624002544</v>
      </c>
      <c r="O17" s="19">
        <f t="shared" si="12"/>
        <v>9.9194131848154052E-2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1.8383978860302484E-2</v>
      </c>
      <c r="D21" s="14">
        <f t="shared" si="1"/>
        <v>0</v>
      </c>
      <c r="E21" s="14">
        <f t="shared" si="2"/>
        <v>1.8359064886745935E-2</v>
      </c>
      <c r="F21" s="14">
        <f t="shared" si="3"/>
        <v>2.1905456942043322E-2</v>
      </c>
      <c r="G21" s="14">
        <f t="shared" si="4"/>
        <v>0</v>
      </c>
      <c r="H21" s="14">
        <f t="shared" si="5"/>
        <v>2.1432360684631037E-2</v>
      </c>
      <c r="I21" s="14">
        <f t="shared" si="6"/>
        <v>4.5250094372415443E-2</v>
      </c>
      <c r="J21" s="14">
        <f t="shared" si="7"/>
        <v>0</v>
      </c>
      <c r="K21" s="14">
        <f t="shared" si="8"/>
        <v>4.3824894549662201E-2</v>
      </c>
      <c r="L21" s="14">
        <f t="shared" si="9"/>
        <v>1.8874387744481566E-2</v>
      </c>
      <c r="M21" s="14">
        <f t="shared" si="10"/>
        <v>0</v>
      </c>
      <c r="N21" s="14">
        <f t="shared" si="11"/>
        <v>1.1459449702006666E-2</v>
      </c>
      <c r="O21" s="19">
        <f t="shared" si="12"/>
        <v>2.1534150844116719E-2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5.402140261254369E-4</v>
      </c>
      <c r="D22" s="14">
        <f t="shared" si="1"/>
        <v>0</v>
      </c>
      <c r="E22" s="14">
        <f t="shared" si="2"/>
        <v>5.3948192791840365E-4</v>
      </c>
      <c r="F22" s="14">
        <f t="shared" si="3"/>
        <v>1.164101277356963E-3</v>
      </c>
      <c r="G22" s="14">
        <f t="shared" si="4"/>
        <v>0</v>
      </c>
      <c r="H22" s="14">
        <f t="shared" si="5"/>
        <v>1.1389599639836082E-3</v>
      </c>
      <c r="I22" s="14">
        <f t="shared" si="6"/>
        <v>6.525892661369383E-4</v>
      </c>
      <c r="J22" s="14">
        <f t="shared" si="7"/>
        <v>0</v>
      </c>
      <c r="K22" s="14">
        <f t="shared" si="8"/>
        <v>6.3203527350270408E-4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5.7336532908096717E-4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8.3071438343508039E-2</v>
      </c>
      <c r="D25" s="14">
        <f t="shared" ref="D25:O25" si="13">SUM(D15:D24)</f>
        <v>7.1551724162836177</v>
      </c>
      <c r="E25" s="14">
        <f t="shared" si="13"/>
        <v>9.2655551668077735E-2</v>
      </c>
      <c r="F25" s="14">
        <f t="shared" si="13"/>
        <v>0.12033652294676163</v>
      </c>
      <c r="G25" s="14">
        <f t="shared" si="13"/>
        <v>1.9387834842952201</v>
      </c>
      <c r="H25" s="14">
        <f t="shared" si="13"/>
        <v>0.15960986264439284</v>
      </c>
      <c r="I25" s="14">
        <f t="shared" si="13"/>
        <v>0.16839916003949018</v>
      </c>
      <c r="J25" s="14">
        <f t="shared" si="13"/>
        <v>3.8946562928890867</v>
      </c>
      <c r="K25" s="14">
        <f t="shared" si="13"/>
        <v>0.28576158942057983</v>
      </c>
      <c r="L25" s="14">
        <f t="shared" si="13"/>
        <v>1.64447324105867</v>
      </c>
      <c r="M25" s="14">
        <f t="shared" si="13"/>
        <v>11.170089203715085</v>
      </c>
      <c r="N25" s="14">
        <f t="shared" si="13"/>
        <v>5.386679512102261</v>
      </c>
      <c r="O25" s="14">
        <f t="shared" si="13"/>
        <v>0.12130164802135174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0.76625378878308315</v>
      </c>
      <c r="D29" s="14">
        <f>(SUMIFS(MESKENOG2,KAYNAK,A29,SEBEP,B29,SÜRE,"Uzun",BİLDİRİM,"Bildirimli",İL,$B$10,İLÇE,$B$11)/VLOOKUP($B$11,ABONE2,4,FALSE))</f>
        <v>29.414557573103394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0.80507797849446905</v>
      </c>
      <c r="F29" s="14">
        <f>(SUMIFS(TARIMSALAG2,KAYNAK,A29,SEBEP,B29,SÜRE,"Uzun",BİLDİRİM,"Bildirimli",İL,$B$10,İLÇE,$B$11)/VLOOKUP($B$11,ABONE2,6,FALSE))</f>
        <v>3.5227836528363365</v>
      </c>
      <c r="G29" s="14">
        <f>(SUMIFS(TARIMSALOG2,KAYNAK,A29,SEBEP,B29,SÜRE,"Uzun",BİLDİRİM,"Bildirimli",İL,$B$10,İLÇE,$B$11)/VLOOKUP($B$11,ABONE2,7,FALSE))</f>
        <v>14.252627607993023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3.7545181028974803</v>
      </c>
      <c r="I29" s="14">
        <f>(SUMIFS(TICARETHANEAG2,KAYNAK,A29,SEBEP,B29,SÜRE,"Uzun",BİLDİRİM,"Bildirimli",İL,$B$10,İLÇE,$B$11)/VLOOKUP($B$11,ABONE2,9,FALSE))</f>
        <v>2.8645676264491762</v>
      </c>
      <c r="J29" s="14">
        <f>(SUMIFS(TICARETHANEOG2,KAYNAK,A29,SEBEP,B29,SÜRE,"Uzun",BİLDİRİM,"Bildirimli",İL,$B$10,İLÇE,$B$11)/VLOOKUP($B$11,ABONE2,10,FALSE))</f>
        <v>25.731899431620665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3.5847985494467038</v>
      </c>
      <c r="L29" s="14">
        <f>(SUMIFS(SANAYIAG2,KAYNAK,A29,SEBEP,B29,SÜRE,"Uzun",BİLDİRİM,"Bildirimli",İL,$B$10,İLÇE,$B$11)/VLOOKUP($B$11,ABONE2,12,FALSE))</f>
        <v>9.5453916427243009</v>
      </c>
      <c r="M29" s="14">
        <f>(SUMIFS(SANAYIOG2,KAYNAK,A29,SEBEP,B29,SÜRE,"Uzun",BİLDİRİM,"Bildirimli",İL,$B$10,İLÇE,$B$11)/VLOOKUP($B$11,ABONE2,13,FALSE))</f>
        <v>178.73735870297313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76.013664416393482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1.2932462511388996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0.76625378878308315</v>
      </c>
      <c r="D33" s="14">
        <f t="shared" ref="D33:O33" si="14">SUM(D28:D32)</f>
        <v>29.414557573103394</v>
      </c>
      <c r="E33" s="14">
        <f t="shared" si="14"/>
        <v>0.80507797849446905</v>
      </c>
      <c r="F33" s="14">
        <f t="shared" si="14"/>
        <v>3.5227836528363365</v>
      </c>
      <c r="G33" s="14">
        <f t="shared" si="14"/>
        <v>14.252627607993023</v>
      </c>
      <c r="H33" s="14">
        <f t="shared" si="14"/>
        <v>3.7545181028974803</v>
      </c>
      <c r="I33" s="14">
        <f t="shared" si="14"/>
        <v>2.8645676264491762</v>
      </c>
      <c r="J33" s="14">
        <f t="shared" si="14"/>
        <v>25.731899431620665</v>
      </c>
      <c r="K33" s="14">
        <f t="shared" si="14"/>
        <v>3.5847985494467038</v>
      </c>
      <c r="L33" s="14">
        <f t="shared" si="14"/>
        <v>9.5453916427243009</v>
      </c>
      <c r="M33" s="14">
        <f t="shared" si="14"/>
        <v>178.73735870297313</v>
      </c>
      <c r="N33" s="14">
        <f t="shared" si="14"/>
        <v>76.013664416393482</v>
      </c>
      <c r="O33" s="14">
        <f t="shared" si="14"/>
        <v>1.2932462511388996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6.3398157116125564E-2</v>
      </c>
      <c r="D17" s="14">
        <f t="shared" si="1"/>
        <v>1.9104338304486175</v>
      </c>
      <c r="E17" s="14">
        <f t="shared" si="2"/>
        <v>6.4369051999037696E-2</v>
      </c>
      <c r="F17" s="14">
        <f t="shared" si="3"/>
        <v>0.90918467284356352</v>
      </c>
      <c r="G17" s="14">
        <f t="shared" si="4"/>
        <v>3.4001792680703362</v>
      </c>
      <c r="H17" s="14">
        <f t="shared" si="5"/>
        <v>1.2016833222114804</v>
      </c>
      <c r="I17" s="14">
        <f t="shared" si="6"/>
        <v>0.25393560766855189</v>
      </c>
      <c r="J17" s="14">
        <f t="shared" si="7"/>
        <v>3.4019496041719268</v>
      </c>
      <c r="K17" s="14">
        <f t="shared" si="8"/>
        <v>0.33444183353814255</v>
      </c>
      <c r="L17" s="14">
        <f t="shared" si="9"/>
        <v>6.1892637433859834</v>
      </c>
      <c r="M17" s="14">
        <f t="shared" si="10"/>
        <v>26.004810158991859</v>
      </c>
      <c r="N17" s="14">
        <f t="shared" si="11"/>
        <v>17.113218818655888</v>
      </c>
      <c r="O17" s="19">
        <f t="shared" si="12"/>
        <v>0.22572567353820197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1.9458763229716257E-2</v>
      </c>
      <c r="J18" s="14">
        <f t="shared" si="7"/>
        <v>0</v>
      </c>
      <c r="K18" s="14">
        <f t="shared" si="8"/>
        <v>1.8961131519865396E-2</v>
      </c>
      <c r="L18" s="14">
        <f t="shared" si="9"/>
        <v>1.080483697474625</v>
      </c>
      <c r="M18" s="14">
        <f t="shared" si="10"/>
        <v>0</v>
      </c>
      <c r="N18" s="14">
        <f t="shared" si="11"/>
        <v>0.48483242835399837</v>
      </c>
      <c r="O18" s="19">
        <f t="shared" si="12"/>
        <v>3.7777338545058711E-3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1.1628435730188173E-2</v>
      </c>
      <c r="D21" s="14">
        <f t="shared" si="1"/>
        <v>0</v>
      </c>
      <c r="E21" s="14">
        <f t="shared" si="2"/>
        <v>1.1622323239287366E-2</v>
      </c>
      <c r="F21" s="14">
        <f t="shared" si="3"/>
        <v>0.18631512946878875</v>
      </c>
      <c r="G21" s="14">
        <f t="shared" si="4"/>
        <v>0</v>
      </c>
      <c r="H21" s="14">
        <f t="shared" si="5"/>
        <v>0.16443755340705984</v>
      </c>
      <c r="I21" s="14">
        <f t="shared" si="6"/>
        <v>4.3728818379130396E-2</v>
      </c>
      <c r="J21" s="14">
        <f t="shared" si="7"/>
        <v>0</v>
      </c>
      <c r="K21" s="14">
        <f t="shared" si="8"/>
        <v>4.2610512636731893E-2</v>
      </c>
      <c r="L21" s="14">
        <f t="shared" si="9"/>
        <v>0.14005532031114595</v>
      </c>
      <c r="M21" s="14">
        <f t="shared" si="10"/>
        <v>0</v>
      </c>
      <c r="N21" s="14">
        <f t="shared" si="11"/>
        <v>6.2845336037052668E-2</v>
      </c>
      <c r="O21" s="19">
        <f t="shared" si="12"/>
        <v>3.0537047473081849E-2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3.5029690975233515E-4</v>
      </c>
      <c r="D22" s="14">
        <f t="shared" si="1"/>
        <v>0</v>
      </c>
      <c r="E22" s="14">
        <f t="shared" si="2"/>
        <v>3.5011277607149241E-4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5.2518887242721782E-4</v>
      </c>
      <c r="J22" s="14">
        <f t="shared" si="7"/>
        <v>0</v>
      </c>
      <c r="K22" s="14">
        <f t="shared" si="8"/>
        <v>5.1175787306228984E-4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3.4810433332813177E-4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7.5376889756066073E-2</v>
      </c>
      <c r="D25" s="14">
        <f t="shared" ref="D25:O25" si="13">SUM(D15:D24)</f>
        <v>1.9104338304486175</v>
      </c>
      <c r="E25" s="14">
        <f t="shared" si="13"/>
        <v>7.6341488014396566E-2</v>
      </c>
      <c r="F25" s="14">
        <f t="shared" si="13"/>
        <v>1.0954998023123523</v>
      </c>
      <c r="G25" s="14">
        <f t="shared" si="13"/>
        <v>3.4001792680703362</v>
      </c>
      <c r="H25" s="14">
        <f t="shared" si="13"/>
        <v>1.3661208756185403</v>
      </c>
      <c r="I25" s="14">
        <f t="shared" si="13"/>
        <v>0.31764837814982572</v>
      </c>
      <c r="J25" s="14">
        <f t="shared" si="13"/>
        <v>3.4019496041719268</v>
      </c>
      <c r="K25" s="14">
        <f t="shared" si="13"/>
        <v>0.39652523556780211</v>
      </c>
      <c r="L25" s="14">
        <f t="shared" si="13"/>
        <v>7.4098027611717541</v>
      </c>
      <c r="M25" s="14">
        <f t="shared" si="13"/>
        <v>26.004810158991859</v>
      </c>
      <c r="N25" s="14">
        <f t="shared" si="13"/>
        <v>17.660896583046938</v>
      </c>
      <c r="O25" s="14">
        <f t="shared" si="13"/>
        <v>0.26038855919911785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2.3754910985036965E-3</v>
      </c>
      <c r="D28" s="14">
        <f>(SUMIFS(MESKENOG2,KAYNAK,A28,SEBEP,B28,SÜRE,"Uzun",BİLDİRİM,"Bildirimli",İL,$B$10,İLÇE,$B$11)/VLOOKUP($B$11,ABONE2,4,FALSE))</f>
        <v>5.4080062021621619E-3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2.3770851410222062E-3</v>
      </c>
      <c r="F28" s="14">
        <f>(SUMIFS(TARIMSALAG2,KAYNAK,A28,SEBEP,B28,SÜRE,"Uzun",BİLDİRİM,"Bildirimli",İL,$B$10,İLÇE,$B$11)/VLOOKUP($B$11,ABONE2,6,FALSE))</f>
        <v>8.3800846650064417E-3</v>
      </c>
      <c r="G28" s="14">
        <f>(SUMIFS(TARIMSALOG2,KAYNAK,A28,SEBEP,B28,SÜRE,"Uzun",BİLDİRİM,"Bildirimli",İL,$B$10,İLÇE,$B$11)/VLOOKUP($B$11,ABONE2,7,FALSE))</f>
        <v>4.0159385783074687E-2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1.2111687564789158E-2</v>
      </c>
      <c r="I28" s="14">
        <f>(SUMIFS(TICARETHANEAG2,KAYNAK,A28,SEBEP,B28,SÜRE,"Uzun",BİLDİRİM,"Bildirimli",İL,$B$10,İLÇE,$B$11)/VLOOKUP($B$11,ABONE2,9,FALSE))</f>
        <v>3.6387162273471378E-3</v>
      </c>
      <c r="J28" s="14">
        <f>(SUMIFS(TICARETHANEOG2,KAYNAK,A28,SEBEP,B28,SÜRE,"Uzun",BİLDİRİM,"Bildirimli",İL,$B$10,İLÇE,$B$11)/VLOOKUP($B$11,ABONE2,10,FALSE))</f>
        <v>3.2512574352626722E-2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4.377126331794645E-3</v>
      </c>
      <c r="L28" s="14">
        <f>(SUMIFS(SANAYIAG2,KAYNAK,A28,SEBEP,B28,SÜRE,"Uzun",BİLDİRİM,"Bildirimli",İL,$B$10,İLÇE,$B$11)/VLOOKUP($B$11,ABONE2,12,FALSE))</f>
        <v>3.5360187362750005E-2</v>
      </c>
      <c r="M28" s="14">
        <f>(SUMIFS(SANAYIOG2,KAYNAK,A28,SEBEP,B28,SÜRE,"Uzun",BİLDİRİM,"Bildirimli",İL,$B$10,İLÇE,$B$11)/VLOOKUP($B$11,ABONE2,13,FALSE))</f>
        <v>1.3974457480601525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0.78625350928567705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4.2210536623801757E-3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0.41293045696364394</v>
      </c>
      <c r="D29" s="14">
        <f>(SUMIFS(MESKENOG2,KAYNAK,A29,SEBEP,B29,SÜRE,"Uzun",BİLDİRİM,"Bildirimli",İL,$B$10,İLÇE,$B$11)/VLOOKUP($B$11,ABONE2,4,FALSE))</f>
        <v>2.8734988598669489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0.41422385551892132</v>
      </c>
      <c r="F29" s="14">
        <f>(SUMIFS(TARIMSALAG2,KAYNAK,A29,SEBEP,B29,SÜRE,"Uzun",BİLDİRİM,"Bildirimli",İL,$B$10,İLÇE,$B$11)/VLOOKUP($B$11,ABONE2,6,FALSE))</f>
        <v>3.2982288494849792</v>
      </c>
      <c r="G29" s="14">
        <f>(SUMIFS(TARIMSALOG2,KAYNAK,A29,SEBEP,B29,SÜRE,"Uzun",BİLDİRİM,"Bildirimli",İL,$B$10,İLÇE,$B$11)/VLOOKUP($B$11,ABONE2,7,FALSE))</f>
        <v>7.6338743431813585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3.8073308979094707</v>
      </c>
      <c r="I29" s="14">
        <f>(SUMIFS(TICARETHANEAG2,KAYNAK,A29,SEBEP,B29,SÜRE,"Uzun",BİLDİRİM,"Bildirimli",İL,$B$10,İLÇE,$B$11)/VLOOKUP($B$11,ABONE2,9,FALSE))</f>
        <v>2.0289851296466925</v>
      </c>
      <c r="J29" s="14">
        <f>(SUMIFS(TICARETHANEOG2,KAYNAK,A29,SEBEP,B29,SÜRE,"Uzun",BİLDİRİM,"Bildirimli",İL,$B$10,İLÇE,$B$11)/VLOOKUP($B$11,ABONE2,10,FALSE))</f>
        <v>15.289283598283028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2.3680994362539627</v>
      </c>
      <c r="L29" s="14">
        <f>(SUMIFS(SANAYIAG2,KAYNAK,A29,SEBEP,B29,SÜRE,"Uzun",BİLDİRİM,"Bildirimli",İL,$B$10,İLÇE,$B$11)/VLOOKUP($B$11,ABONE2,12,FALSE))</f>
        <v>117.89039459975548</v>
      </c>
      <c r="M29" s="14">
        <f>(SUMIFS(SANAYIOG2,KAYNAK,A29,SEBEP,B29,SÜRE,"Uzun",BİLDİRİM,"Bildirimli",İL,$B$10,İLÇE,$B$11)/VLOOKUP($B$11,ABONE2,13,FALSE))</f>
        <v>155.08794458029803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138.39673625569563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1.1713132761296661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4.980260736568598E-3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4.9776428609452335E-3</v>
      </c>
      <c r="F31" s="14">
        <f>(SUMIFS(TARIMSALAG2,KAYNAK,A31,SEBEP,B31,SÜRE,"Uzun",BİLDİRİM,"Bildirimli",İL,$B$10,İLÇE,$B$11)/VLOOKUP($B$11,ABONE2,6,FALSE))</f>
        <v>4.1572691015955641E-2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3.6691124433652494E-2</v>
      </c>
      <c r="I31" s="14">
        <f>(SUMIFS(TICARETHANEAG2,KAYNAK,A31,SEBEP,B31,SÜRE,"Uzun",BİLDİRİM,"Bildirimli",İL,$B$10,İLÇE,$B$11)/VLOOKUP($B$11,ABONE2,9,FALSE))</f>
        <v>3.2309810895347069E-2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3.14835309179919E-2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1.2472767209093391E-2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0.42028620879871625</v>
      </c>
      <c r="D33" s="14">
        <f t="shared" ref="D33:O33" si="14">SUM(D28:D32)</f>
        <v>2.8789068660691108</v>
      </c>
      <c r="E33" s="14">
        <f t="shared" si="14"/>
        <v>0.42157858352088873</v>
      </c>
      <c r="F33" s="14">
        <f t="shared" si="14"/>
        <v>3.3481816251659411</v>
      </c>
      <c r="G33" s="14">
        <f t="shared" si="14"/>
        <v>7.6740337289644334</v>
      </c>
      <c r="H33" s="14">
        <f t="shared" si="14"/>
        <v>3.8561337099079123</v>
      </c>
      <c r="I33" s="14">
        <f t="shared" si="14"/>
        <v>2.0649336567693868</v>
      </c>
      <c r="J33" s="14">
        <f t="shared" si="14"/>
        <v>15.321796172635654</v>
      </c>
      <c r="K33" s="14">
        <f t="shared" si="14"/>
        <v>2.4039600935037493</v>
      </c>
      <c r="L33" s="14">
        <f t="shared" si="14"/>
        <v>117.92575478711824</v>
      </c>
      <c r="M33" s="14">
        <f t="shared" si="14"/>
        <v>156.48539032835819</v>
      </c>
      <c r="N33" s="14">
        <f t="shared" si="14"/>
        <v>139.1829897649813</v>
      </c>
      <c r="O33" s="14">
        <f t="shared" si="14"/>
        <v>1.1880070970011396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0.12893900100507671</v>
      </c>
      <c r="D17" s="14">
        <f t="shared" si="1"/>
        <v>1.7728363527148667</v>
      </c>
      <c r="E17" s="14">
        <f t="shared" si="2"/>
        <v>0.12958847109105345</v>
      </c>
      <c r="F17" s="14">
        <f t="shared" si="3"/>
        <v>0.13620523192455089</v>
      </c>
      <c r="G17" s="14">
        <f t="shared" si="4"/>
        <v>1.9420296876114893</v>
      </c>
      <c r="H17" s="14">
        <f t="shared" si="5"/>
        <v>0.42835029172877481</v>
      </c>
      <c r="I17" s="14">
        <f t="shared" si="6"/>
        <v>0.42986574041824871</v>
      </c>
      <c r="J17" s="14">
        <f t="shared" si="7"/>
        <v>3.9977038320467084</v>
      </c>
      <c r="K17" s="14">
        <f t="shared" si="8"/>
        <v>0.54336543074667831</v>
      </c>
      <c r="L17" s="14">
        <f t="shared" si="9"/>
        <v>13.753756496464476</v>
      </c>
      <c r="M17" s="14">
        <f t="shared" si="10"/>
        <v>114.56936334952097</v>
      </c>
      <c r="N17" s="14">
        <f t="shared" si="11"/>
        <v>97.564321229728307</v>
      </c>
      <c r="O17" s="19">
        <f t="shared" si="12"/>
        <v>0.32684004416433471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2.4528197727193616E-2</v>
      </c>
      <c r="D18" s="14">
        <f t="shared" si="1"/>
        <v>0</v>
      </c>
      <c r="E18" s="14">
        <f t="shared" si="2"/>
        <v>2.4518507139961898E-2</v>
      </c>
      <c r="F18" s="14">
        <f t="shared" si="3"/>
        <v>1.253334676455661E-2</v>
      </c>
      <c r="G18" s="14">
        <f t="shared" si="4"/>
        <v>2.0208040661767939E-2</v>
      </c>
      <c r="H18" s="14">
        <f t="shared" si="5"/>
        <v>1.3774953555581603E-2</v>
      </c>
      <c r="I18" s="14">
        <f t="shared" si="6"/>
        <v>5.6093425971454239E-2</v>
      </c>
      <c r="J18" s="14">
        <f t="shared" si="7"/>
        <v>0.42215350642463401</v>
      </c>
      <c r="K18" s="14">
        <f t="shared" si="8"/>
        <v>6.7738490771486234E-2</v>
      </c>
      <c r="L18" s="14">
        <f t="shared" si="9"/>
        <v>0.54616150774821592</v>
      </c>
      <c r="M18" s="14">
        <f t="shared" si="10"/>
        <v>1.3653579840391679</v>
      </c>
      <c r="N18" s="14">
        <f t="shared" si="11"/>
        <v>1.2271802651467181</v>
      </c>
      <c r="O18" s="19">
        <f t="shared" si="12"/>
        <v>3.2317801379598776E-2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1.7614590102818333E-2</v>
      </c>
      <c r="D21" s="14">
        <f t="shared" si="1"/>
        <v>0</v>
      </c>
      <c r="E21" s="14">
        <f t="shared" si="2"/>
        <v>1.7607630939987014E-2</v>
      </c>
      <c r="F21" s="14">
        <f t="shared" si="3"/>
        <v>5.7056790200492747E-3</v>
      </c>
      <c r="G21" s="14">
        <f t="shared" si="4"/>
        <v>0</v>
      </c>
      <c r="H21" s="14">
        <f t="shared" si="5"/>
        <v>4.7826181249071087E-3</v>
      </c>
      <c r="I21" s="14">
        <f t="shared" si="6"/>
        <v>7.0096379281122084E-2</v>
      </c>
      <c r="J21" s="14">
        <f t="shared" si="7"/>
        <v>0</v>
      </c>
      <c r="K21" s="14">
        <f t="shared" si="8"/>
        <v>6.7866480631791778E-2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2.5011289688570214E-2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3.1379793623119635E-4</v>
      </c>
      <c r="D22" s="14">
        <f t="shared" si="1"/>
        <v>0</v>
      </c>
      <c r="E22" s="14">
        <f t="shared" si="2"/>
        <v>3.1367396111048004E-4</v>
      </c>
      <c r="F22" s="14">
        <f t="shared" si="3"/>
        <v>1.0238650258762277E-3</v>
      </c>
      <c r="G22" s="14">
        <f t="shared" si="4"/>
        <v>0</v>
      </c>
      <c r="H22" s="14">
        <f t="shared" si="5"/>
        <v>8.5822483406573465E-4</v>
      </c>
      <c r="I22" s="14">
        <f t="shared" si="6"/>
        <v>7.1279695727907439E-4</v>
      </c>
      <c r="J22" s="14">
        <f t="shared" si="7"/>
        <v>0</v>
      </c>
      <c r="K22" s="14">
        <f t="shared" si="8"/>
        <v>6.9012153540159353E-4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4.0504144027807222E-4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0.17139558677131986</v>
      </c>
      <c r="D25" s="14">
        <f t="shared" ref="D25:O25" si="13">SUM(D15:D24)</f>
        <v>1.7728363527148667</v>
      </c>
      <c r="E25" s="14">
        <f t="shared" si="13"/>
        <v>0.17202828313211285</v>
      </c>
      <c r="F25" s="14">
        <f t="shared" si="13"/>
        <v>0.15546812273503302</v>
      </c>
      <c r="G25" s="14">
        <f t="shared" si="13"/>
        <v>1.9622377282732573</v>
      </c>
      <c r="H25" s="14">
        <f t="shared" si="13"/>
        <v>0.44776608824332925</v>
      </c>
      <c r="I25" s="14">
        <f t="shared" si="13"/>
        <v>0.55676834262810415</v>
      </c>
      <c r="J25" s="14">
        <f t="shared" si="13"/>
        <v>4.419857338471342</v>
      </c>
      <c r="K25" s="14">
        <f t="shared" si="13"/>
        <v>0.6796605236853579</v>
      </c>
      <c r="L25" s="14">
        <f t="shared" si="13"/>
        <v>14.299918004212692</v>
      </c>
      <c r="M25" s="14">
        <f t="shared" si="13"/>
        <v>115.93472133356013</v>
      </c>
      <c r="N25" s="14">
        <f t="shared" si="13"/>
        <v>98.791501494875021</v>
      </c>
      <c r="O25" s="14">
        <f t="shared" si="13"/>
        <v>0.38457417667278176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0.32690105270830055</v>
      </c>
      <c r="D29" s="14">
        <f>(SUMIFS(MESKENOG2,KAYNAK,A29,SEBEP,B29,SÜRE,"Uzun",BİLDİRİM,"Bildirimli",İL,$B$10,İLÇE,$B$11)/VLOOKUP($B$11,ABONE2,4,FALSE))</f>
        <v>4.9099051430418775E-2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0.32679129884230235</v>
      </c>
      <c r="F29" s="14">
        <f>(SUMIFS(TARIMSALAG2,KAYNAK,A29,SEBEP,B29,SÜRE,"Uzun",BİLDİRİM,"Bildirimli",İL,$B$10,İLÇE,$B$11)/VLOOKUP($B$11,ABONE2,6,FALSE))</f>
        <v>0.24465095100737783</v>
      </c>
      <c r="G29" s="14">
        <f>(SUMIFS(TARIMSALOG2,KAYNAK,A29,SEBEP,B29,SÜRE,"Uzun",BİLDİRİM,"Bildirimli",İL,$B$10,İLÇE,$B$11)/VLOOKUP($B$11,ABONE2,7,FALSE))</f>
        <v>5.1939187265458804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1.0453401463044865</v>
      </c>
      <c r="I29" s="14">
        <f>(SUMIFS(TICARETHANEAG2,KAYNAK,A29,SEBEP,B29,SÜRE,"Uzun",BİLDİRİM,"Bildirimli",İL,$B$10,İLÇE,$B$11)/VLOOKUP($B$11,ABONE2,9,FALSE))</f>
        <v>0.82882114896466419</v>
      </c>
      <c r="J29" s="14">
        <f>(SUMIFS(TICARETHANEOG2,KAYNAK,A29,SEBEP,B29,SÜRE,"Uzun",BİLDİRİM,"Bildirimli",İL,$B$10,İLÇE,$B$11)/VLOOKUP($B$11,ABONE2,10,FALSE))</f>
        <v>8.6073062169975501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1.0762694982935113</v>
      </c>
      <c r="L29" s="14">
        <f>(SUMIFS(SANAYIAG2,KAYNAK,A29,SEBEP,B29,SÜRE,"Uzun",BİLDİRİM,"Bildirimli",İL,$B$10,İLÇE,$B$11)/VLOOKUP($B$11,ABONE2,12,FALSE))</f>
        <v>7.2729311182493168</v>
      </c>
      <c r="M29" s="14">
        <f>(SUMIFS(SANAYIOG2,KAYNAK,A29,SEBEP,B29,SÜRE,"Uzun",BİLDİRİM,"Bildirimli",İL,$B$10,İLÇE,$B$11)/VLOOKUP($B$11,ABONE2,13,FALSE))</f>
        <v>52.113029578121285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44.549639476456136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0.54024282311614436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3.4369431554194876E-3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3.4355852897569351E-3</v>
      </c>
      <c r="F31" s="14">
        <f>(SUMIFS(TARIMSALAG2,KAYNAK,A31,SEBEP,B31,SÜRE,"Uzun",BİLDİRİM,"Bildirimli",İL,$B$10,İLÇE,$B$11)/VLOOKUP($B$11,ABONE2,6,FALSE))</f>
        <v>1.0150207322772505E-2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8.5081136430694981E-3</v>
      </c>
      <c r="I31" s="14">
        <f>(SUMIFS(TICARETHANEAG2,KAYNAK,A31,SEBEP,B31,SÜRE,"Uzun",BİLDİRİM,"Bildirimli",İL,$B$10,İLÇE,$B$11)/VLOOKUP($B$11,ABONE2,9,FALSE))</f>
        <v>3.9968048529690978E-2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3.8696589171208419E-2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9.4337073947921186E-3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0.33033799586372004</v>
      </c>
      <c r="D33" s="14">
        <f t="shared" ref="D33:O33" si="14">SUM(D28:D32)</f>
        <v>4.9099051430418775E-2</v>
      </c>
      <c r="E33" s="14">
        <f t="shared" si="14"/>
        <v>0.33022688413205931</v>
      </c>
      <c r="F33" s="14">
        <f t="shared" si="14"/>
        <v>0.25480115833015032</v>
      </c>
      <c r="G33" s="14">
        <f t="shared" si="14"/>
        <v>5.1939187265458804</v>
      </c>
      <c r="H33" s="14">
        <f t="shared" si="14"/>
        <v>1.053848259947556</v>
      </c>
      <c r="I33" s="14">
        <f t="shared" si="14"/>
        <v>0.86878919749435513</v>
      </c>
      <c r="J33" s="14">
        <f t="shared" si="14"/>
        <v>8.6073062169975501</v>
      </c>
      <c r="K33" s="14">
        <f t="shared" si="14"/>
        <v>1.1149660874647196</v>
      </c>
      <c r="L33" s="14">
        <f t="shared" si="14"/>
        <v>7.2729311182493168</v>
      </c>
      <c r="M33" s="14">
        <f t="shared" si="14"/>
        <v>52.113029578121285</v>
      </c>
      <c r="N33" s="14">
        <f t="shared" si="14"/>
        <v>44.549639476456136</v>
      </c>
      <c r="O33" s="14">
        <f t="shared" si="14"/>
        <v>0.54967653051093646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0.17837238709312855</v>
      </c>
      <c r="D17" s="14">
        <f t="shared" si="1"/>
        <v>5.7043173074052271</v>
      </c>
      <c r="E17" s="14">
        <f t="shared" si="2"/>
        <v>0.18560935892515562</v>
      </c>
      <c r="F17" s="14">
        <f t="shared" si="3"/>
        <v>4.6884265810924299</v>
      </c>
      <c r="G17" s="14">
        <f t="shared" si="4"/>
        <v>21.872085775626047</v>
      </c>
      <c r="H17" s="14">
        <f t="shared" si="5"/>
        <v>10.249481336604926</v>
      </c>
      <c r="I17" s="14">
        <f t="shared" si="6"/>
        <v>0.55524989591092622</v>
      </c>
      <c r="J17" s="14">
        <f t="shared" si="7"/>
        <v>40.229835335601095</v>
      </c>
      <c r="K17" s="14">
        <f t="shared" si="8"/>
        <v>2.669980157554789</v>
      </c>
      <c r="L17" s="14">
        <f t="shared" si="9"/>
        <v>11.976882327992046</v>
      </c>
      <c r="M17" s="14">
        <f t="shared" si="10"/>
        <v>217.5221829223758</v>
      </c>
      <c r="N17" s="14">
        <f t="shared" si="11"/>
        <v>190.28123947010809</v>
      </c>
      <c r="O17" s="19">
        <f t="shared" si="12"/>
        <v>0.95945383740188572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0.29216867309101718</v>
      </c>
      <c r="K18" s="14">
        <f t="shared" si="8"/>
        <v>1.5573141537398557E-2</v>
      </c>
      <c r="L18" s="14">
        <f t="shared" si="9"/>
        <v>0</v>
      </c>
      <c r="M18" s="14">
        <f t="shared" si="10"/>
        <v>4.9277074361728781</v>
      </c>
      <c r="N18" s="14">
        <f t="shared" si="11"/>
        <v>4.2746377759571956</v>
      </c>
      <c r="O18" s="19">
        <f t="shared" si="12"/>
        <v>9.4293301758906697E-3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2.5272024876146434E-2</v>
      </c>
      <c r="D21" s="14">
        <f t="shared" si="1"/>
        <v>0</v>
      </c>
      <c r="E21" s="14">
        <f t="shared" si="2"/>
        <v>2.5238927743474211E-2</v>
      </c>
      <c r="F21" s="14">
        <f t="shared" si="3"/>
        <v>3.9399003646743919E-3</v>
      </c>
      <c r="G21" s="14">
        <f t="shared" si="4"/>
        <v>0</v>
      </c>
      <c r="H21" s="14">
        <f t="shared" si="5"/>
        <v>2.6648517029674687E-3</v>
      </c>
      <c r="I21" s="14">
        <f t="shared" si="6"/>
        <v>0.19267816608065394</v>
      </c>
      <c r="J21" s="14">
        <f t="shared" si="7"/>
        <v>0</v>
      </c>
      <c r="K21" s="14">
        <f t="shared" si="8"/>
        <v>0.18240805628484549</v>
      </c>
      <c r="L21" s="14">
        <f t="shared" si="9"/>
        <v>0.69678628915034091</v>
      </c>
      <c r="M21" s="14">
        <f t="shared" si="10"/>
        <v>0</v>
      </c>
      <c r="N21" s="14">
        <f t="shared" si="11"/>
        <v>9.2345170851249991E-2</v>
      </c>
      <c r="O21" s="19">
        <f t="shared" si="12"/>
        <v>5.1025041756339429E-2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4.8616050907306091E-5</v>
      </c>
      <c r="D22" s="14">
        <f t="shared" si="1"/>
        <v>0</v>
      </c>
      <c r="E22" s="14">
        <f t="shared" si="2"/>
        <v>4.8552381617062656E-5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4.0209556824171042E-5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0.2036930280201823</v>
      </c>
      <c r="D25" s="14">
        <f t="shared" ref="D25:O25" si="13">SUM(D15:D24)</f>
        <v>5.7043173074052271</v>
      </c>
      <c r="E25" s="14">
        <f t="shared" si="13"/>
        <v>0.21089683905024689</v>
      </c>
      <c r="F25" s="14">
        <f t="shared" si="13"/>
        <v>4.6923664814571042</v>
      </c>
      <c r="G25" s="14">
        <f t="shared" si="13"/>
        <v>21.872085775626047</v>
      </c>
      <c r="H25" s="14">
        <f t="shared" si="13"/>
        <v>10.252146188307893</v>
      </c>
      <c r="I25" s="14">
        <f t="shared" si="13"/>
        <v>0.74792806199158013</v>
      </c>
      <c r="J25" s="14">
        <f t="shared" si="13"/>
        <v>40.522004008692114</v>
      </c>
      <c r="K25" s="14">
        <f t="shared" si="13"/>
        <v>2.8679613553770329</v>
      </c>
      <c r="L25" s="14">
        <f t="shared" si="13"/>
        <v>12.673668617142386</v>
      </c>
      <c r="M25" s="14">
        <f t="shared" si="13"/>
        <v>222.44989035854869</v>
      </c>
      <c r="N25" s="14">
        <f t="shared" si="13"/>
        <v>194.64822241691652</v>
      </c>
      <c r="O25" s="14">
        <f t="shared" si="13"/>
        <v>1.01994841889094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0.38523737427689481</v>
      </c>
      <c r="D29" s="14">
        <f>(SUMIFS(MESKENOG2,KAYNAK,A29,SEBEP,B29,SÜRE,"Uzun",BİLDİRİM,"Bildirimli",İL,$B$10,İLÇE,$B$11)/VLOOKUP($B$11,ABONE2,4,FALSE))</f>
        <v>0.94890678951568697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0.38597557556906908</v>
      </c>
      <c r="F29" s="14">
        <f>(SUMIFS(TARIMSALAG2,KAYNAK,A29,SEBEP,B29,SÜRE,"Uzun",BİLDİRİM,"Bildirimli",İL,$B$10,İLÇE,$B$11)/VLOOKUP($B$11,ABONE2,6,FALSE))</f>
        <v>0.69878708694110836</v>
      </c>
      <c r="G29" s="14">
        <f>(SUMIFS(TARIMSALOG2,KAYNAK,A29,SEBEP,B29,SÜRE,"Uzun",BİLDİRİM,"Bildirimli",İL,$B$10,İLÇE,$B$11)/VLOOKUP($B$11,ABONE2,7,FALSE))</f>
        <v>2.1610969511693758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1.1720265252026836</v>
      </c>
      <c r="I29" s="14">
        <f>(SUMIFS(TICARETHANEAG2,KAYNAK,A29,SEBEP,B29,SÜRE,"Uzun",BİLDİRİM,"Bildirimli",İL,$B$10,İLÇE,$B$11)/VLOOKUP($B$11,ABONE2,9,FALSE))</f>
        <v>1.3938391666678729</v>
      </c>
      <c r="J29" s="14">
        <f>(SUMIFS(TICARETHANEOG2,KAYNAK,A29,SEBEP,B29,SÜRE,"Uzun",BİLDİRİM,"Bildirimli",İL,$B$10,İLÇE,$B$11)/VLOOKUP($B$11,ABONE2,10,FALSE))</f>
        <v>8.6436742250810426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1.7802690542153672</v>
      </c>
      <c r="L29" s="14">
        <f>(SUMIFS(SANAYIAG2,KAYNAK,A29,SEBEP,B29,SÜRE,"Uzun",BİLDİRİM,"Bildirimli",İL,$B$10,İLÇE,$B$11)/VLOOKUP($B$11,ABONE2,12,FALSE))</f>
        <v>0.95125246145928022</v>
      </c>
      <c r="M29" s="14">
        <f>(SUMIFS(SANAYIOG2,KAYNAK,A29,SEBEP,B29,SÜRE,"Uzun",BİLDİRİM,"Bildirimli",İL,$B$10,İLÇE,$B$11)/VLOOKUP($B$11,ABONE2,13,FALSE))</f>
        <v>351.58420894519872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305.1147809774742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1.1095382748779381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3.4690758139936689E-4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3.4645325902896547E-4</v>
      </c>
      <c r="F31" s="14">
        <f>(SUMIFS(TARIMSALAG2,KAYNAK,A31,SEBEP,B31,SÜRE,"Uzun",BİLDİRİM,"Bildirimli",İL,$B$10,İLÇE,$B$11)/VLOOKUP($B$11,ABONE2,6,FALSE))</f>
        <v>7.3154237258024363E-2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4.9479726818534277E-2</v>
      </c>
      <c r="I31" s="14">
        <f>(SUMIFS(TICARETHANEAG2,KAYNAK,A31,SEBEP,B31,SÜRE,"Uzun",BİLDİRİM,"Bildirimli",İL,$B$10,İLÇE,$B$11)/VLOOKUP($B$11,ABONE2,9,FALSE))</f>
        <v>2.1987950683846685E-3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2.0815951425698252E-3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9.2492066454907384E-4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0.38558428185829419</v>
      </c>
      <c r="D33" s="14">
        <f t="shared" ref="D33:O33" si="14">SUM(D28:D32)</f>
        <v>0.94890678951568697</v>
      </c>
      <c r="E33" s="14">
        <f t="shared" si="14"/>
        <v>0.38632202882809807</v>
      </c>
      <c r="F33" s="14">
        <f t="shared" si="14"/>
        <v>0.77194132419913275</v>
      </c>
      <c r="G33" s="14">
        <f t="shared" si="14"/>
        <v>2.1610969511693758</v>
      </c>
      <c r="H33" s="14">
        <f t="shared" si="14"/>
        <v>1.2215062520212179</v>
      </c>
      <c r="I33" s="14">
        <f t="shared" si="14"/>
        <v>1.3960379617362575</v>
      </c>
      <c r="J33" s="14">
        <f t="shared" si="14"/>
        <v>8.6436742250810426</v>
      </c>
      <c r="K33" s="14">
        <f t="shared" si="14"/>
        <v>1.7823506493579371</v>
      </c>
      <c r="L33" s="14">
        <f t="shared" si="14"/>
        <v>0.95125246145928022</v>
      </c>
      <c r="M33" s="14">
        <f t="shared" si="14"/>
        <v>351.58420894519872</v>
      </c>
      <c r="N33" s="14">
        <f t="shared" si="14"/>
        <v>305.1147809774742</v>
      </c>
      <c r="O33" s="14">
        <f t="shared" si="14"/>
        <v>1.1104631955424871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0.54166061174295832</v>
      </c>
      <c r="D17" s="14">
        <f t="shared" si="1"/>
        <v>17.87616893736358</v>
      </c>
      <c r="E17" s="14">
        <f t="shared" si="2"/>
        <v>0.58499514917551254</v>
      </c>
      <c r="F17" s="14">
        <f t="shared" si="3"/>
        <v>0.79445276481508198</v>
      </c>
      <c r="G17" s="14">
        <f t="shared" si="4"/>
        <v>134.08806372394321</v>
      </c>
      <c r="H17" s="14">
        <f t="shared" si="5"/>
        <v>12.925027637969142</v>
      </c>
      <c r="I17" s="14">
        <f t="shared" si="6"/>
        <v>0.89449425187882847</v>
      </c>
      <c r="J17" s="14">
        <f t="shared" si="7"/>
        <v>23.460415560981712</v>
      </c>
      <c r="K17" s="14">
        <f t="shared" si="8"/>
        <v>1.557434334581435</v>
      </c>
      <c r="L17" s="14">
        <f t="shared" si="9"/>
        <v>6.4268670289208956</v>
      </c>
      <c r="M17" s="14">
        <f t="shared" si="10"/>
        <v>125.90063001243702</v>
      </c>
      <c r="N17" s="14">
        <f t="shared" si="11"/>
        <v>78.111124819030579</v>
      </c>
      <c r="O17" s="19">
        <f t="shared" si="12"/>
        <v>0.9777431948623192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4.0244702749091081E-2</v>
      </c>
      <c r="D21" s="14">
        <f t="shared" si="1"/>
        <v>0</v>
      </c>
      <c r="E21" s="14">
        <f t="shared" si="2"/>
        <v>4.0144095016527652E-2</v>
      </c>
      <c r="F21" s="14">
        <f t="shared" si="3"/>
        <v>3.4653335616508747E-2</v>
      </c>
      <c r="G21" s="14">
        <f t="shared" si="4"/>
        <v>0</v>
      </c>
      <c r="H21" s="14">
        <f t="shared" si="5"/>
        <v>3.1499659462972084E-2</v>
      </c>
      <c r="I21" s="14">
        <f t="shared" si="6"/>
        <v>9.6608173008020728E-2</v>
      </c>
      <c r="J21" s="14">
        <f t="shared" si="7"/>
        <v>0</v>
      </c>
      <c r="K21" s="14">
        <f t="shared" si="8"/>
        <v>9.3770024752232478E-2</v>
      </c>
      <c r="L21" s="14">
        <f t="shared" si="9"/>
        <v>0.68938210059392335</v>
      </c>
      <c r="M21" s="14">
        <f t="shared" si="10"/>
        <v>0</v>
      </c>
      <c r="N21" s="14">
        <f t="shared" si="11"/>
        <v>0.27575284023756935</v>
      </c>
      <c r="O21" s="19">
        <f t="shared" si="12"/>
        <v>4.9842513759367678E-2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2.4732296644179056E-3</v>
      </c>
      <c r="D22" s="14">
        <f t="shared" si="1"/>
        <v>0</v>
      </c>
      <c r="E22" s="14">
        <f t="shared" si="2"/>
        <v>2.4670468375699349E-3</v>
      </c>
      <c r="F22" s="14">
        <f t="shared" si="3"/>
        <v>8.6185347920027494E-4</v>
      </c>
      <c r="G22" s="14">
        <f t="shared" si="4"/>
        <v>0</v>
      </c>
      <c r="H22" s="14">
        <f t="shared" si="5"/>
        <v>7.834192760610637E-4</v>
      </c>
      <c r="I22" s="14">
        <f t="shared" si="6"/>
        <v>7.5747328581534734E-3</v>
      </c>
      <c r="J22" s="14">
        <f t="shared" si="7"/>
        <v>0</v>
      </c>
      <c r="K22" s="14">
        <f t="shared" si="8"/>
        <v>7.3522028777174989E-3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3.3274908338488699E-3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0.58437854415646728</v>
      </c>
      <c r="D25" s="14">
        <f t="shared" ref="D25:O25" si="13">SUM(D15:D24)</f>
        <v>17.87616893736358</v>
      </c>
      <c r="E25" s="14">
        <f t="shared" si="13"/>
        <v>0.62760629102961007</v>
      </c>
      <c r="F25" s="14">
        <f t="shared" si="13"/>
        <v>0.82996795391079103</v>
      </c>
      <c r="G25" s="14">
        <f t="shared" si="13"/>
        <v>134.08806372394321</v>
      </c>
      <c r="H25" s="14">
        <f t="shared" si="13"/>
        <v>12.957310716708175</v>
      </c>
      <c r="I25" s="14">
        <f t="shared" si="13"/>
        <v>0.99867715774500265</v>
      </c>
      <c r="J25" s="14">
        <f t="shared" si="13"/>
        <v>23.460415560981712</v>
      </c>
      <c r="K25" s="14">
        <f t="shared" si="13"/>
        <v>1.6585565622113849</v>
      </c>
      <c r="L25" s="14">
        <f t="shared" si="13"/>
        <v>7.1162491295148191</v>
      </c>
      <c r="M25" s="14">
        <f t="shared" si="13"/>
        <v>125.90063001243702</v>
      </c>
      <c r="N25" s="14">
        <f t="shared" si="13"/>
        <v>78.386877659268151</v>
      </c>
      <c r="O25" s="14">
        <f t="shared" si="13"/>
        <v>1.0309131994555358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0.74321039789273458</v>
      </c>
      <c r="D29" s="14">
        <f>(SUMIFS(MESKENOG2,KAYNAK,A29,SEBEP,B29,SÜRE,"Uzun",BİLDİRİM,"Bildirimli",İL,$B$10,İLÇE,$B$11)/VLOOKUP($B$11,ABONE2,4,FALSE))</f>
        <v>12.443298158523339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0.77245944733233352</v>
      </c>
      <c r="F29" s="14">
        <f>(SUMIFS(TARIMSALAG2,KAYNAK,A29,SEBEP,B29,SÜRE,"Uzun",BİLDİRİM,"Bildirimli",İL,$B$10,İLÇE,$B$11)/VLOOKUP($B$11,ABONE2,6,FALSE))</f>
        <v>1.0092806864365147</v>
      </c>
      <c r="G29" s="14">
        <f>(SUMIFS(TARIMSALOG2,KAYNAK,A29,SEBEP,B29,SÜRE,"Uzun",BİLDİRİM,"Bildirimli",İL,$B$10,İLÇE,$B$11)/VLOOKUP($B$11,ABONE2,7,FALSE))</f>
        <v>6.1534113948066107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1.4774296267057418</v>
      </c>
      <c r="I29" s="14">
        <f>(SUMIFS(TICARETHANEAG2,KAYNAK,A29,SEBEP,B29,SÜRE,"Uzun",BİLDİRİM,"Bildirimli",İL,$B$10,İLÇE,$B$11)/VLOOKUP($B$11,ABONE2,9,FALSE))</f>
        <v>3.7291542919085958</v>
      </c>
      <c r="J29" s="14">
        <f>(SUMIFS(TICARETHANEOG2,KAYNAK,A29,SEBEP,B29,SÜRE,"Uzun",BİLDİRİM,"Bildirimli",İL,$B$10,İLÇE,$B$11)/VLOOKUP($B$11,ABONE2,10,FALSE))</f>
        <v>42.714826161573313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4.874472676186862</v>
      </c>
      <c r="L29" s="14">
        <f>(SUMIFS(SANAYIAG2,KAYNAK,A29,SEBEP,B29,SÜRE,"Uzun",BİLDİRİM,"Bildirimli",İL,$B$10,İLÇE,$B$11)/VLOOKUP($B$11,ABONE2,12,FALSE))</f>
        <v>132.16537433926447</v>
      </c>
      <c r="M29" s="14">
        <f>(SUMIFS(SANAYIOG2,KAYNAK,A29,SEBEP,B29,SÜRE,"Uzun",BİLDİRİM,"Bildirimli",İL,$B$10,İLÇE,$B$11)/VLOOKUP($B$11,ABONE2,13,FALSE))</f>
        <v>101.88193821329658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113.99531266368372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1.5730419049666622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5.4049841611280951E-3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5.3914722412020718E-3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8.9580933336993497E-3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8.6949230844481171E-3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5.9080293081162525E-3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0.74861538205386269</v>
      </c>
      <c r="D33" s="14">
        <f t="shared" ref="D33:O33" si="14">SUM(D28:D32)</f>
        <v>12.443298158523339</v>
      </c>
      <c r="E33" s="14">
        <f t="shared" si="14"/>
        <v>0.77785091957353558</v>
      </c>
      <c r="F33" s="14">
        <f t="shared" si="14"/>
        <v>1.0092806864365147</v>
      </c>
      <c r="G33" s="14">
        <f t="shared" si="14"/>
        <v>6.1534113948066107</v>
      </c>
      <c r="H33" s="14">
        <f t="shared" si="14"/>
        <v>1.4774296267057418</v>
      </c>
      <c r="I33" s="14">
        <f t="shared" si="14"/>
        <v>3.7381123852422951</v>
      </c>
      <c r="J33" s="14">
        <f t="shared" si="14"/>
        <v>42.714826161573313</v>
      </c>
      <c r="K33" s="14">
        <f t="shared" si="14"/>
        <v>4.8831675992713102</v>
      </c>
      <c r="L33" s="14">
        <f t="shared" si="14"/>
        <v>132.16537433926447</v>
      </c>
      <c r="M33" s="14">
        <f t="shared" si="14"/>
        <v>101.88193821329658</v>
      </c>
      <c r="N33" s="14">
        <f t="shared" si="14"/>
        <v>113.99531266368372</v>
      </c>
      <c r="O33" s="14">
        <f t="shared" si="14"/>
        <v>1.5789499342747784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5.844926335807246E-3</v>
      </c>
      <c r="D15" s="14">
        <f t="shared" ref="D15:D24" si="1">(SUMIFS(MESKENOG2,KAYNAK,A15,SEBEP,B15,SÜRE,"Uzun",BİLDİRİM,"Bildirimsiz")/VLOOKUP($B$10,ABONE2,4,FALSE))</f>
        <v>0.10444474252791892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5.9290947565936256E-3</v>
      </c>
      <c r="F15" s="14">
        <f t="shared" ref="F15:F24" si="3">(SUMIFS(TARIMSALAG2,KAYNAK,A15,SEBEP,B15,SÜRE,"Uzun",BİLDİRİM,"Bildirimsiz")/VLOOKUP($B$10,ABONE2,6,FALSE))</f>
        <v>1.6573548894968093E-2</v>
      </c>
      <c r="G15" s="14">
        <f t="shared" ref="G15:G24" si="4">(SUMIFS(TARIMSALOG2,KAYNAK,A15,SEBEP,B15,SÜRE,"Uzun",BİLDİRİM,"Bildirimsiz")/VLOOKUP($B$10,ABONE2,7,FALSE))</f>
        <v>1.1054360717369724E-2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1.540034568585791E-2</v>
      </c>
      <c r="I15" s="14">
        <f t="shared" ref="I15:I24" si="6">(SUMIFS(TICARETHANEAG2,KAYNAK,A15,SEBEP,B15,SÜRE,"Uzun",BİLDİRİM,"Bildirimsiz")/VLOOKUP($B$10,ABONE2,9,FALSE))</f>
        <v>1.8233326684412774E-2</v>
      </c>
      <c r="J15" s="14">
        <f t="shared" ref="J15:J24" si="7">(SUMIFS(TICARETHANEOG2,KAYNAK,A15,SEBEP,B15,SÜRE,"Uzun",BİLDİRİM,"Bildirimsiz")/VLOOKUP($B$10,ABONE2,10,FALSE))</f>
        <v>0.27529054994405616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2.4908931510213807E-2</v>
      </c>
      <c r="L15" s="14">
        <f t="shared" ref="L15:L24" si="9">(SUMIFS(SANAYIAG2,KAYNAK,A15,SEBEP,B15,SÜRE,"Uzun",BİLDİRİM,"Bildirimsiz")/VLOOKUP($B$10,ABONE2,12,FALSE))</f>
        <v>2.8585648535992014</v>
      </c>
      <c r="M15" s="14">
        <f t="shared" ref="M15:M24" si="10">(SUMIFS(SANAYIOG2,KAYNAK,A15,SEBEP,B15,SÜRE,"Uzun",BİLDİRİM,"Bildirimsiz")/VLOOKUP($B$10,ABONE2,13,FALSE))</f>
        <v>3.1529838262444896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3.0064328614141389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1.3352518465430631E-2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0.10327447274359049</v>
      </c>
      <c r="D17" s="14">
        <f t="shared" si="1"/>
        <v>5.879190577012408</v>
      </c>
      <c r="E17" s="14">
        <f t="shared" si="2"/>
        <v>0.10820500665192667</v>
      </c>
      <c r="F17" s="14">
        <f t="shared" si="3"/>
        <v>0.66016495265509334</v>
      </c>
      <c r="G17" s="14">
        <f t="shared" si="4"/>
        <v>2.8000962719499332</v>
      </c>
      <c r="H17" s="14">
        <f t="shared" si="5"/>
        <v>1.1150460348515974</v>
      </c>
      <c r="I17" s="14">
        <f t="shared" si="6"/>
        <v>0.28702908858920928</v>
      </c>
      <c r="J17" s="14">
        <f t="shared" si="7"/>
        <v>8.0954646972448892</v>
      </c>
      <c r="K17" s="14">
        <f t="shared" si="8"/>
        <v>0.48980895904026456</v>
      </c>
      <c r="L17" s="14">
        <f t="shared" si="9"/>
        <v>32.785039030653103</v>
      </c>
      <c r="M17" s="14">
        <f t="shared" si="10"/>
        <v>89.520893433625062</v>
      </c>
      <c r="N17" s="14">
        <f t="shared" si="11"/>
        <v>61.279866272487332</v>
      </c>
      <c r="O17" s="19">
        <f t="shared" si="12"/>
        <v>0.28211969633216166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1.6040729021681965E-2</v>
      </c>
      <c r="D18" s="14">
        <f t="shared" si="1"/>
        <v>1.7112262949197377E-2</v>
      </c>
      <c r="E18" s="14">
        <f t="shared" si="2"/>
        <v>1.6041643722357696E-2</v>
      </c>
      <c r="F18" s="14">
        <f t="shared" si="3"/>
        <v>2.2879901418214766E-2</v>
      </c>
      <c r="G18" s="14">
        <f t="shared" si="4"/>
        <v>5.4734089133525239E-2</v>
      </c>
      <c r="H18" s="14">
        <f t="shared" si="5"/>
        <v>2.9651084796756925E-2</v>
      </c>
      <c r="I18" s="14">
        <f t="shared" si="6"/>
        <v>4.9156788502459837E-2</v>
      </c>
      <c r="J18" s="14">
        <f t="shared" si="7"/>
        <v>0.79235134676152164</v>
      </c>
      <c r="K18" s="14">
        <f t="shared" si="8"/>
        <v>6.8457056033211436E-2</v>
      </c>
      <c r="L18" s="14">
        <f t="shared" si="9"/>
        <v>3.4343914190676061</v>
      </c>
      <c r="M18" s="14">
        <f t="shared" si="10"/>
        <v>14.996534248779611</v>
      </c>
      <c r="N18" s="14">
        <f t="shared" si="11"/>
        <v>9.2413236657916098</v>
      </c>
      <c r="O18" s="19">
        <f t="shared" si="12"/>
        <v>3.7456342321286334E-2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4.4556532455795671E-6</v>
      </c>
      <c r="D20" s="14">
        <f t="shared" si="1"/>
        <v>3.4389915829858055E-6</v>
      </c>
      <c r="E20" s="14">
        <f t="shared" si="2"/>
        <v>4.4547853858824676E-6</v>
      </c>
      <c r="F20" s="14">
        <f t="shared" si="3"/>
        <v>2.075461572563297E-5</v>
      </c>
      <c r="G20" s="14">
        <f t="shared" si="4"/>
        <v>1.5973604257552246E-5</v>
      </c>
      <c r="H20" s="14">
        <f t="shared" si="5"/>
        <v>1.9738325319027254E-5</v>
      </c>
      <c r="I20" s="14">
        <f t="shared" si="6"/>
        <v>5.9004690459737771E-5</v>
      </c>
      <c r="J20" s="14">
        <f t="shared" si="7"/>
        <v>3.8126940129139639E-3</v>
      </c>
      <c r="K20" s="14">
        <f t="shared" si="8"/>
        <v>1.5648550129936545E-4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2.9524139601967292E-5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1.4928002625453175E-2</v>
      </c>
      <c r="D21" s="14">
        <f t="shared" si="1"/>
        <v>0</v>
      </c>
      <c r="E21" s="14">
        <f t="shared" si="2"/>
        <v>1.491525953469496E-2</v>
      </c>
      <c r="F21" s="14">
        <f t="shared" si="3"/>
        <v>5.6570806786871763E-2</v>
      </c>
      <c r="G21" s="14">
        <f t="shared" si="4"/>
        <v>7.0381975995562063E-4</v>
      </c>
      <c r="H21" s="14">
        <f t="shared" si="5"/>
        <v>4.4695268871834455E-2</v>
      </c>
      <c r="I21" s="14">
        <f t="shared" si="6"/>
        <v>5.4257468168917675E-2</v>
      </c>
      <c r="J21" s="14">
        <f t="shared" si="7"/>
        <v>1.6981953587893565E-3</v>
      </c>
      <c r="K21" s="14">
        <f t="shared" si="8"/>
        <v>5.289253887122005E-2</v>
      </c>
      <c r="L21" s="14">
        <f t="shared" si="9"/>
        <v>5.046306608146697</v>
      </c>
      <c r="M21" s="14">
        <f t="shared" si="10"/>
        <v>0</v>
      </c>
      <c r="N21" s="14">
        <f t="shared" si="11"/>
        <v>2.5118663230465867</v>
      </c>
      <c r="O21" s="19">
        <f t="shared" si="12"/>
        <v>2.5318086123519476E-2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3.6414362177809522E-3</v>
      </c>
      <c r="D22" s="14">
        <f t="shared" si="1"/>
        <v>0</v>
      </c>
      <c r="E22" s="14">
        <f t="shared" si="2"/>
        <v>3.6383277542190347E-3</v>
      </c>
      <c r="F22" s="14">
        <f t="shared" si="3"/>
        <v>3.912555517492868E-4</v>
      </c>
      <c r="G22" s="14">
        <f t="shared" si="4"/>
        <v>0</v>
      </c>
      <c r="H22" s="14">
        <f t="shared" si="5"/>
        <v>3.080871120940585E-4</v>
      </c>
      <c r="I22" s="14">
        <f t="shared" si="6"/>
        <v>2.041934038268638E-2</v>
      </c>
      <c r="J22" s="14">
        <f t="shared" si="7"/>
        <v>0</v>
      </c>
      <c r="K22" s="14">
        <f t="shared" si="8"/>
        <v>1.9889063717164895E-2</v>
      </c>
      <c r="L22" s="14">
        <f t="shared" si="9"/>
        <v>1.4908441728320272</v>
      </c>
      <c r="M22" s="14">
        <f t="shared" si="10"/>
        <v>0</v>
      </c>
      <c r="N22" s="14">
        <f t="shared" si="11"/>
        <v>0.74208754271915467</v>
      </c>
      <c r="O22" s="19">
        <f t="shared" si="12"/>
        <v>7.1786159117142442E-3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6.1219470615183267E-6</v>
      </c>
      <c r="D24" s="14">
        <f t="shared" si="1"/>
        <v>0</v>
      </c>
      <c r="E24" s="14">
        <f t="shared" si="2"/>
        <v>6.1167211428888053E-6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4.3648951623309675E-6</v>
      </c>
      <c r="J24" s="14">
        <f t="shared" si="7"/>
        <v>0</v>
      </c>
      <c r="K24" s="14">
        <f t="shared" si="8"/>
        <v>4.2515417430405832E-6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5.6300033683445008E-6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0.14374014454462092</v>
      </c>
      <c r="D25" s="14">
        <f t="shared" ref="D25:O25" si="13">SUM(D15:D24)</f>
        <v>6.0007510214811077</v>
      </c>
      <c r="E25" s="14">
        <f t="shared" si="13"/>
        <v>0.14873990392632078</v>
      </c>
      <c r="F25" s="14">
        <f t="shared" si="13"/>
        <v>0.75660121992262275</v>
      </c>
      <c r="G25" s="14">
        <f t="shared" si="13"/>
        <v>2.8666045151650414</v>
      </c>
      <c r="H25" s="14">
        <f t="shared" si="13"/>
        <v>1.2051205596434598</v>
      </c>
      <c r="I25" s="14">
        <f t="shared" si="13"/>
        <v>0.42915938191330805</v>
      </c>
      <c r="J25" s="14">
        <f t="shared" si="13"/>
        <v>9.168617483322171</v>
      </c>
      <c r="K25" s="14">
        <f t="shared" si="13"/>
        <v>0.656117286215117</v>
      </c>
      <c r="L25" s="14">
        <f t="shared" si="13"/>
        <v>45.61514608429863</v>
      </c>
      <c r="M25" s="14">
        <f t="shared" si="13"/>
        <v>107.67041150864917</v>
      </c>
      <c r="N25" s="14">
        <f t="shared" si="13"/>
        <v>76.781576665458829</v>
      </c>
      <c r="O25" s="14">
        <f t="shared" si="13"/>
        <v>0.36546041329708262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2.9176343870767004E-2</v>
      </c>
      <c r="D28" s="14">
        <f>(SUMIFS(MESKENOG2,KAYNAK,A28,SEBEP,B28,SÜRE,"Uzun",BİLDİRİM,"Bildirimli")/VLOOKUP($B$10,ABONE2,4,FALSE))</f>
        <v>0.10198449391086681</v>
      </c>
      <c r="E28" s="14">
        <f>(SUMIFS(MESKENAG2,KAYNAK,A28,SEBEP,B28,SÜRE,"Uzun",BİLDİRİM,"Bildirimli")+SUMIFS(MESKENOG2,KAYNAK,A28,SEBEP,B28,SÜRE,"Uzun",BİLDİRİM,"Bildirimli"))/VLOOKUP($B$10,ABONE2,5,FALSE)</f>
        <v>2.9238495579014742E-2</v>
      </c>
      <c r="F28" s="14">
        <f>(SUMIFS(TARIMSALAG2,KAYNAK,A28,SEBEP,B28,SÜRE,"Uzun",BİLDİRİM,"Bildirimli")/VLOOKUP($B$10,ABONE2,6,FALSE))</f>
        <v>0.16994604425386314</v>
      </c>
      <c r="G28" s="14">
        <f>(SUMIFS(TARIMSALOG2,KAYNAK,A28,SEBEP,B28,SÜRE,"Uzun",BİLDİRİM,"Bildirimli")/VLOOKUP($B$10,ABONE2,7,FALSE))</f>
        <v>0.67807988240948458</v>
      </c>
      <c r="H28" s="14">
        <f>(SUMIFS(TARIMSALAG2,KAYNAK,A28,SEBEP,B28,SÜRE,"Uzun",BİLDİRİM,"Bildirimli")+SUMIFS(TARIMSALOG2,KAYNAK,A28,SEBEP,B28,SÜRE,"Uzun",BİLDİRİM,"Bildirimli"))/VLOOKUP($B$10,ABONE2,8,FALSE)</f>
        <v>0.27795907631559252</v>
      </c>
      <c r="I28" s="14">
        <f>(SUMIFS(TICARETHANEAG2,KAYNAK,A28,SEBEP,B28,SÜRE,"Uzun",BİLDİRİM,"Bildirimli")/VLOOKUP($B$10,ABONE2,9,FALSE))</f>
        <v>5.129991124941298E-2</v>
      </c>
      <c r="J28" s="14">
        <f>(SUMIFS(TICARETHANEOG2,KAYNAK,A28,SEBEP,B28,SÜRE,"Uzun",BİLDİRİM,"Bildirimli")/VLOOKUP($B$10,ABONE2,10,FALSE))</f>
        <v>1.3869823190944273</v>
      </c>
      <c r="K28" s="14">
        <f>(SUMIFS(TICARETHANEAG2,KAYNAK,A28,SEBEP,B28,SÜRE,"Uzun",BİLDİRİM,"Bildirimli")+SUMIFS(TICARETHANEOG2,KAYNAK,A28,SEBEP,B28,SÜRE,"Uzun",BİLDİRİM,"Bildirimli"))/VLOOKUP($B$10,ABONE2,11,FALSE)</f>
        <v>8.5986693493775454E-2</v>
      </c>
      <c r="L28" s="14">
        <f>(SUMIFS(SANAYIAG2,KAYNAK,A28,SEBEP,B28,SÜRE,"Uzun",BİLDİRİM,"Bildirimli")/VLOOKUP($B$10,ABONE2,12,FALSE))</f>
        <v>1.8886214696375787</v>
      </c>
      <c r="M28" s="14">
        <f>(SUMIFS(SANAYIOG2,KAYNAK,A28,SEBEP,B28,SÜRE,"Uzun",BİLDİRİM,"Bildirimli")/VLOOKUP($B$10,ABONE2,13,FALSE))</f>
        <v>28.615694500872863</v>
      </c>
      <c r="N28" s="14">
        <f>(SUMIFS(SANAYIAG2,KAYNAK,A28,SEBEP,B28,SÜRE,"Uzun",BİLDİRİM,"Bildirimli")+SUMIFS(SANAYIOG2,KAYNAK,A28,SEBEP,B28,SÜRE,"Uzun",BİLDİRİM,"Bildirimli"))/VLOOKUP($B$10,ABONE2,14,FALSE)</f>
        <v>15.311937937134763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6.6353848414900801E-2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0.37507919195431827</v>
      </c>
      <c r="D29" s="14">
        <f>(SUMIFS(MESKENOG2,KAYNAK,A29,SEBEP,B29,SÜRE,"Uzun",BİLDİRİM,"Bildirimli")/VLOOKUP($B$10,ABONE2,4,FALSE))</f>
        <v>8.1183851594996028</v>
      </c>
      <c r="E29" s="14">
        <f>(SUMIFS(MESKENAG2,KAYNAK,A29,SEBEP,B29,SÜRE,"Uzun",BİLDİRİM,"Bildirimli")+SUMIFS(MESKENOG2,KAYNAK,A29,SEBEP,B29,SÜRE,"Uzun",BİLDİRİM,"Bildirimli"))/VLOOKUP($B$10,ABONE2,5,FALSE)</f>
        <v>0.38168916203462938</v>
      </c>
      <c r="F29" s="14">
        <f>(SUMIFS(TARIMSALAG2,KAYNAK,A29,SEBEP,B29,SÜRE,"Uzun",BİLDİRİM,"Bildirimli")/VLOOKUP($B$10,ABONE2,6,FALSE))</f>
        <v>1.6615401910249241</v>
      </c>
      <c r="G29" s="14">
        <f>(SUMIFS(TARIMSALOG2,KAYNAK,A29,SEBEP,B29,SÜRE,"Uzun",BİLDİRİM,"Bildirimli")/VLOOKUP($B$10,ABONE2,7,FALSE))</f>
        <v>5.3729517360648797</v>
      </c>
      <c r="H29" s="14">
        <f>(SUMIFS(TARIMSALAG2,KAYNAK,A29,SEBEP,B29,SÜRE,"Uzun",BİLDİRİM,"Bildirimli")+SUMIFS(TARIMSALOG2,KAYNAK,A29,SEBEP,B29,SÜRE,"Uzun",BİLDİRİM,"Bildirimli"))/VLOOKUP($B$10,ABONE2,8,FALSE)</f>
        <v>2.4504678004589944</v>
      </c>
      <c r="I29" s="14">
        <f>(SUMIFS(TICARETHANEAG2,KAYNAK,A29,SEBEP,B29,SÜRE,"Uzun",BİLDİRİM,"Bildirimli")/VLOOKUP($B$10,ABONE2,9,FALSE))</f>
        <v>1.2067295836822818</v>
      </c>
      <c r="J29" s="14">
        <f>(SUMIFS(TICARETHANEOG2,KAYNAK,A29,SEBEP,B29,SÜRE,"Uzun",BİLDİRİM,"Bildirimli")/VLOOKUP($B$10,ABONE2,10,FALSE))</f>
        <v>17.575475706363612</v>
      </c>
      <c r="K29" s="14">
        <f>(SUMIFS(TICARETHANEAG2,KAYNAK,A29,SEBEP,B29,SÜRE,"Uzun",BİLDİRİM,"Bildirimli")+SUMIFS(TICARETHANEOG2,KAYNAK,A29,SEBEP,B29,SÜRE,"Uzun",BİLDİRİM,"Bildirimli"))/VLOOKUP($B$10,ABONE2,11,FALSE)</f>
        <v>1.6318150149464046</v>
      </c>
      <c r="L29" s="14">
        <f>(SUMIFS(SANAYIAG2,KAYNAK,A29,SEBEP,B29,SÜRE,"Uzun",BİLDİRİM,"Bildirimli")/VLOOKUP($B$10,ABONE2,12,FALSE))</f>
        <v>47.959805551508815</v>
      </c>
      <c r="M29" s="14">
        <f>(SUMIFS(SANAYIOG2,KAYNAK,A29,SEBEP,B29,SÜRE,"Uzun",BİLDİRİM,"Bildirimli")/VLOOKUP($B$10,ABONE2,13,FALSE))</f>
        <v>136.86960891492285</v>
      </c>
      <c r="N29" s="14">
        <f>(SUMIFS(SANAYIAG2,KAYNAK,A29,SEBEP,B29,SÜRE,"Uzun",BİLDİRİM,"Bildirimli")+SUMIFS(SANAYIOG2,KAYNAK,A29,SEBEP,B29,SÜRE,"Uzun",BİLDİRİM,"Bildirimli"))/VLOOKUP($B$10,ABONE2,14,FALSE)</f>
        <v>92.613570152491462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0.76911039117851565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2.3030483295425005E-2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2.3010823629882157E-2</v>
      </c>
      <c r="F31" s="14">
        <f>(SUMIFS(TARIMSALAG2,KAYNAK,A31,SEBEP,B31,SÜRE,"Uzun",BİLDİRİM,"Bildirimli")/VLOOKUP($B$10,ABONE2,6,FALSE))</f>
        <v>2.0813194738489402E-2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1.6388973988390548E-2</v>
      </c>
      <c r="I31" s="14">
        <f>(SUMIFS(TICARETHANEAG2,KAYNAK,A31,SEBEP,B31,SÜRE,"Uzun",BİLDİRİM,"Bildirimli")/VLOOKUP($B$10,ABONE2,9,FALSE))</f>
        <v>8.0003644764050683E-2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7.7926003411295852E-2</v>
      </c>
      <c r="L31" s="14">
        <f>(SUMIFS(SANAYIAG2,KAYNAK,A31,SEBEP,B31,SÜRE,"Uzun",BİLDİRİM,"Bildirimli")/VLOOKUP($B$10,ABONE2,12,FALSE))</f>
        <v>1.0752756783463673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0.53523278987228695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3.2414280942044703E-2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5.6101366082223075E-3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5.6053475897743432E-3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6.7955960739754327E-3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6.6191189714440487E-3</v>
      </c>
      <c r="L32" s="14">
        <f>(SUMIFS(SANAYIAG2,KAYNAK,A32,SEBEP,B32,SÜRE,"Uzun",BİLDİRİM,"Bildirimli")/VLOOKUP($B$10,ABONE2,12,FALSE))</f>
        <v>2.9426822378017001E-2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1.4647592757500126E-2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5.6204545525089496E-3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0.43289615572873258</v>
      </c>
      <c r="D33" s="14">
        <f t="shared" ref="D33:O33" si="14">SUM(D28:D32)</f>
        <v>8.2203696534104704</v>
      </c>
      <c r="E33" s="14">
        <f t="shared" si="14"/>
        <v>0.43954382883330062</v>
      </c>
      <c r="F33" s="14">
        <f t="shared" si="14"/>
        <v>1.8522994300172766</v>
      </c>
      <c r="G33" s="14">
        <f t="shared" si="14"/>
        <v>6.0510316184743642</v>
      </c>
      <c r="H33" s="14">
        <f t="shared" si="14"/>
        <v>2.7448158507629774</v>
      </c>
      <c r="I33" s="14">
        <f t="shared" si="14"/>
        <v>1.3448287357697208</v>
      </c>
      <c r="J33" s="14">
        <f t="shared" si="14"/>
        <v>18.962458025458041</v>
      </c>
      <c r="K33" s="14">
        <f t="shared" si="14"/>
        <v>1.8023468308229198</v>
      </c>
      <c r="L33" s="14">
        <f t="shared" si="14"/>
        <v>50.953129521870771</v>
      </c>
      <c r="M33" s="14">
        <f t="shared" si="14"/>
        <v>165.48530341579573</v>
      </c>
      <c r="N33" s="14">
        <f t="shared" si="14"/>
        <v>108.475388472256</v>
      </c>
      <c r="O33" s="14">
        <f t="shared" si="14"/>
        <v>0.87349897508797003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0.80380199012657172</v>
      </c>
      <c r="D17" s="14">
        <f t="shared" si="1"/>
        <v>60.99745764406682</v>
      </c>
      <c r="E17" s="14">
        <f t="shared" si="2"/>
        <v>1.024323668165851</v>
      </c>
      <c r="F17" s="14">
        <f t="shared" si="3"/>
        <v>1.0048935435396655</v>
      </c>
      <c r="G17" s="14">
        <f t="shared" si="4"/>
        <v>19.195341244426196</v>
      </c>
      <c r="H17" s="14">
        <f t="shared" si="5"/>
        <v>1.5803822603490054</v>
      </c>
      <c r="I17" s="14">
        <f t="shared" si="6"/>
        <v>1.1406756758569359</v>
      </c>
      <c r="J17" s="14">
        <f t="shared" si="7"/>
        <v>17.590067492538523</v>
      </c>
      <c r="K17" s="14">
        <f t="shared" si="8"/>
        <v>1.7523499302781387</v>
      </c>
      <c r="L17" s="14">
        <f t="shared" si="9"/>
        <v>45.15034372340623</v>
      </c>
      <c r="M17" s="14">
        <f t="shared" si="10"/>
        <v>99.743472881374046</v>
      </c>
      <c r="N17" s="14">
        <f t="shared" si="11"/>
        <v>73.633715457998136</v>
      </c>
      <c r="O17" s="19">
        <f t="shared" si="12"/>
        <v>1.2042765909456439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3.7008983914568423E-2</v>
      </c>
      <c r="D21" s="14">
        <f t="shared" si="1"/>
        <v>0</v>
      </c>
      <c r="E21" s="14">
        <f t="shared" si="2"/>
        <v>3.6873400136731613E-2</v>
      </c>
      <c r="F21" s="14">
        <f t="shared" si="3"/>
        <v>2.3829175984280693E-2</v>
      </c>
      <c r="G21" s="14">
        <f t="shared" si="4"/>
        <v>0</v>
      </c>
      <c r="H21" s="14">
        <f t="shared" si="5"/>
        <v>2.3075295588629446E-2</v>
      </c>
      <c r="I21" s="14">
        <f t="shared" si="6"/>
        <v>8.5295900270066533E-2</v>
      </c>
      <c r="J21" s="14">
        <f t="shared" si="7"/>
        <v>0</v>
      </c>
      <c r="K21" s="14">
        <f t="shared" si="8"/>
        <v>8.2124153449009696E-2</v>
      </c>
      <c r="L21" s="14">
        <f t="shared" si="9"/>
        <v>3.2896112673054074</v>
      </c>
      <c r="M21" s="14">
        <f t="shared" si="10"/>
        <v>0</v>
      </c>
      <c r="N21" s="14">
        <f t="shared" si="11"/>
        <v>1.573292345233021</v>
      </c>
      <c r="O21" s="19">
        <f t="shared" si="12"/>
        <v>4.4086743018604359E-2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0.84081097404114014</v>
      </c>
      <c r="D25" s="14">
        <f t="shared" ref="D25:O25" si="13">SUM(D15:D24)</f>
        <v>60.99745764406682</v>
      </c>
      <c r="E25" s="14">
        <f t="shared" si="13"/>
        <v>1.0611970683025826</v>
      </c>
      <c r="F25" s="14">
        <f t="shared" si="13"/>
        <v>1.0287227195239463</v>
      </c>
      <c r="G25" s="14">
        <f t="shared" si="13"/>
        <v>19.195341244426196</v>
      </c>
      <c r="H25" s="14">
        <f t="shared" si="13"/>
        <v>1.6034575559376349</v>
      </c>
      <c r="I25" s="14">
        <f t="shared" si="13"/>
        <v>1.2259715761270025</v>
      </c>
      <c r="J25" s="14">
        <f t="shared" si="13"/>
        <v>17.590067492538523</v>
      </c>
      <c r="K25" s="14">
        <f t="shared" si="13"/>
        <v>1.8344740837271485</v>
      </c>
      <c r="L25" s="14">
        <f t="shared" si="13"/>
        <v>48.439954990711641</v>
      </c>
      <c r="M25" s="14">
        <f t="shared" si="13"/>
        <v>99.743472881374046</v>
      </c>
      <c r="N25" s="14">
        <f t="shared" si="13"/>
        <v>75.20700780323115</v>
      </c>
      <c r="O25" s="14">
        <f t="shared" si="13"/>
        <v>1.2483633339642481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0.86019445035909303</v>
      </c>
      <c r="D29" s="14">
        <f>(SUMIFS(MESKENOG2,KAYNAK,A29,SEBEP,B29,SÜRE,"Uzun",BİLDİRİM,"Bildirimli",İL,$B$10,İLÇE,$B$11)/VLOOKUP($B$11,ABONE2,4,FALSE))</f>
        <v>35.30966477128888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0.98640135572484988</v>
      </c>
      <c r="F29" s="14">
        <f>(SUMIFS(TARIMSALAG2,KAYNAK,A29,SEBEP,B29,SÜRE,"Uzun",BİLDİRİM,"Bildirimli",İL,$B$10,İLÇE,$B$11)/VLOOKUP($B$11,ABONE2,6,FALSE))</f>
        <v>1.3863590516574424</v>
      </c>
      <c r="G29" s="14">
        <f>(SUMIFS(TARIMSALOG2,KAYNAK,A29,SEBEP,B29,SÜRE,"Uzun",BİLDİRİM,"Bildirimli",İL,$B$10,İLÇE,$B$11)/VLOOKUP($B$11,ABONE2,7,FALSE))</f>
        <v>12.592670343908658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1.7408915959790079</v>
      </c>
      <c r="I29" s="14">
        <f>(SUMIFS(TICARETHANEAG2,KAYNAK,A29,SEBEP,B29,SÜRE,"Uzun",BİLDİRİM,"Bildirimli",İL,$B$10,İLÇE,$B$11)/VLOOKUP($B$11,ABONE2,9,FALSE))</f>
        <v>2.2425699836519741</v>
      </c>
      <c r="J29" s="14">
        <f>(SUMIFS(TICARETHANEOG2,KAYNAK,A29,SEBEP,B29,SÜRE,"Uzun",BİLDİRİM,"Bildirimli",İL,$B$10,İLÇE,$B$11)/VLOOKUP($B$11,ABONE2,10,FALSE))</f>
        <v>22.442641852539122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2.9937141011582509</v>
      </c>
      <c r="L29" s="14">
        <f>(SUMIFS(SANAYIAG2,KAYNAK,A29,SEBEP,B29,SÜRE,"Uzun",BİLDİRİM,"Bildirimli",İL,$B$10,İLÇE,$B$11)/VLOOKUP($B$11,ABONE2,12,FALSE))</f>
        <v>270.75719991922915</v>
      </c>
      <c r="M29" s="14">
        <f>(SUMIFS(SANAYIOG2,KAYNAK,A29,SEBEP,B29,SÜRE,"Uzun",BİLDİRİM,"Bildirimli",İL,$B$10,İLÇE,$B$11)/VLOOKUP($B$11,ABONE2,13,FALSE))</f>
        <v>431.72963830962067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354.74281994899866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1.5066421899192317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1.8211780775297782E-4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1.8145061244592733E-4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2.6776575637234923E-3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2.5780882779931295E-3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5.5820848838600084E-4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0.86037656816684605</v>
      </c>
      <c r="D33" s="14">
        <f t="shared" ref="D33:O33" si="14">SUM(D28:D32)</f>
        <v>35.30966477128888</v>
      </c>
      <c r="E33" s="14">
        <f t="shared" si="14"/>
        <v>0.98658280633729578</v>
      </c>
      <c r="F33" s="14">
        <f t="shared" si="14"/>
        <v>1.3863590516574424</v>
      </c>
      <c r="G33" s="14">
        <f t="shared" si="14"/>
        <v>12.592670343908658</v>
      </c>
      <c r="H33" s="14">
        <f t="shared" si="14"/>
        <v>1.7408915959790079</v>
      </c>
      <c r="I33" s="14">
        <f t="shared" si="14"/>
        <v>2.2452476412156974</v>
      </c>
      <c r="J33" s="14">
        <f t="shared" si="14"/>
        <v>22.442641852539122</v>
      </c>
      <c r="K33" s="14">
        <f t="shared" si="14"/>
        <v>2.996292189436244</v>
      </c>
      <c r="L33" s="14">
        <f t="shared" si="14"/>
        <v>270.75719991922915</v>
      </c>
      <c r="M33" s="14">
        <f t="shared" si="14"/>
        <v>431.72963830962067</v>
      </c>
      <c r="N33" s="14">
        <f t="shared" si="14"/>
        <v>354.74281994899866</v>
      </c>
      <c r="O33" s="14">
        <f t="shared" si="14"/>
        <v>1.5072003984076177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2.8498866775553047E-2</v>
      </c>
      <c r="D17" s="14">
        <f t="shared" si="1"/>
        <v>1.6166040217452653E-2</v>
      </c>
      <c r="E17" s="14">
        <f t="shared" si="2"/>
        <v>2.8491972726760531E-2</v>
      </c>
      <c r="F17" s="14">
        <f t="shared" si="3"/>
        <v>0.90417917753610633</v>
      </c>
      <c r="G17" s="14">
        <f t="shared" si="4"/>
        <v>4.9465212647764423</v>
      </c>
      <c r="H17" s="14">
        <f t="shared" si="5"/>
        <v>1.1555165093852462</v>
      </c>
      <c r="I17" s="14">
        <f t="shared" si="6"/>
        <v>0.28643480129225246</v>
      </c>
      <c r="J17" s="14">
        <f t="shared" si="7"/>
        <v>3.5064136513581117</v>
      </c>
      <c r="K17" s="14">
        <f t="shared" si="8"/>
        <v>0.39375031391603887</v>
      </c>
      <c r="L17" s="14">
        <f t="shared" si="9"/>
        <v>0</v>
      </c>
      <c r="M17" s="14">
        <f t="shared" si="10"/>
        <v>37.938540824562658</v>
      </c>
      <c r="N17" s="14">
        <f t="shared" si="11"/>
        <v>35.706861952529557</v>
      </c>
      <c r="O17" s="19">
        <f t="shared" si="12"/>
        <v>0.29378529258612124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1.0471629226481748E-2</v>
      </c>
      <c r="D21" s="14">
        <f t="shared" si="1"/>
        <v>0</v>
      </c>
      <c r="E21" s="14">
        <f t="shared" si="2"/>
        <v>1.0465775586808442E-2</v>
      </c>
      <c r="F21" s="14">
        <f t="shared" si="3"/>
        <v>3.8183016371700719E-2</v>
      </c>
      <c r="G21" s="14">
        <f t="shared" si="4"/>
        <v>0</v>
      </c>
      <c r="H21" s="14">
        <f t="shared" si="5"/>
        <v>3.5808942814911038E-2</v>
      </c>
      <c r="I21" s="14">
        <f t="shared" si="6"/>
        <v>2.9988520836435835E-2</v>
      </c>
      <c r="J21" s="14">
        <f t="shared" si="7"/>
        <v>0</v>
      </c>
      <c r="K21" s="14">
        <f t="shared" si="8"/>
        <v>2.8989062878404408E-2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1.8092782810195388E-2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3.8970496002034796E-2</v>
      </c>
      <c r="D25" s="14">
        <f t="shared" ref="D25:O25" si="13">SUM(D15:D24)</f>
        <v>1.6166040217452653E-2</v>
      </c>
      <c r="E25" s="14">
        <f t="shared" si="13"/>
        <v>3.8957748313568977E-2</v>
      </c>
      <c r="F25" s="14">
        <f t="shared" si="13"/>
        <v>0.94236219390780707</v>
      </c>
      <c r="G25" s="14">
        <f t="shared" si="13"/>
        <v>4.9465212647764423</v>
      </c>
      <c r="H25" s="14">
        <f t="shared" si="13"/>
        <v>1.1913254522001573</v>
      </c>
      <c r="I25" s="14">
        <f t="shared" si="13"/>
        <v>0.31642332212868829</v>
      </c>
      <c r="J25" s="14">
        <f t="shared" si="13"/>
        <v>3.5064136513581117</v>
      </c>
      <c r="K25" s="14">
        <f t="shared" si="13"/>
        <v>0.42273937679444329</v>
      </c>
      <c r="L25" s="14">
        <f t="shared" si="13"/>
        <v>0</v>
      </c>
      <c r="M25" s="14">
        <f t="shared" si="13"/>
        <v>37.938540824562658</v>
      </c>
      <c r="N25" s="14">
        <f t="shared" si="13"/>
        <v>35.706861952529557</v>
      </c>
      <c r="O25" s="14">
        <f t="shared" si="13"/>
        <v>0.31187807539631662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0.1298547491504887</v>
      </c>
      <c r="D29" s="14">
        <f>(SUMIFS(MESKENOG2,KAYNAK,A29,SEBEP,B29,SÜRE,"Uzun",BİLDİRİM,"Bildirimli",İL,$B$10,İLÇE,$B$11)/VLOOKUP($B$11,ABONE2,4,FALSE))</f>
        <v>0.26309174881492725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0.12992922861975939</v>
      </c>
      <c r="F29" s="14">
        <f>(SUMIFS(TARIMSALAG2,KAYNAK,A29,SEBEP,B29,SÜRE,"Uzun",BİLDİRİM,"Bildirimli",İL,$B$10,İLÇE,$B$11)/VLOOKUP($B$11,ABONE2,6,FALSE))</f>
        <v>1.042676981703899</v>
      </c>
      <c r="G29" s="14">
        <f>(SUMIFS(TARIMSALOG2,KAYNAK,A29,SEBEP,B29,SÜRE,"Uzun",BİLDİRİM,"Bildirimli",İL,$B$10,İLÇE,$B$11)/VLOOKUP($B$11,ABONE2,7,FALSE))</f>
        <v>2.4741534660023721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1.1316807009348919</v>
      </c>
      <c r="I29" s="14">
        <f>(SUMIFS(TICARETHANEAG2,KAYNAK,A29,SEBEP,B29,SÜRE,"Uzun",BİLDİRİM,"Bildirimli",İL,$B$10,İLÇE,$B$11)/VLOOKUP($B$11,ABONE2,9,FALSE))</f>
        <v>0.68094978170029119</v>
      </c>
      <c r="J29" s="14">
        <f>(SUMIFS(TICARETHANEOG2,KAYNAK,A29,SEBEP,B29,SÜRE,"Uzun",BİLDİRİM,"Bildirimli",İL,$B$10,İLÇE,$B$11)/VLOOKUP($B$11,ABONE2,10,FALSE))</f>
        <v>8.9932598702304727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0.95798260078860364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58.377658787076555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54.943678858424995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0.48173879984471546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0.1298547491504887</v>
      </c>
      <c r="D33" s="14">
        <f t="shared" ref="D33:O33" si="14">SUM(D28:D32)</f>
        <v>0.26309174881492725</v>
      </c>
      <c r="E33" s="14">
        <f t="shared" si="14"/>
        <v>0.12992922861975939</v>
      </c>
      <c r="F33" s="14">
        <f t="shared" si="14"/>
        <v>1.042676981703899</v>
      </c>
      <c r="G33" s="14">
        <f t="shared" si="14"/>
        <v>2.4741534660023721</v>
      </c>
      <c r="H33" s="14">
        <f t="shared" si="14"/>
        <v>1.1316807009348919</v>
      </c>
      <c r="I33" s="14">
        <f t="shared" si="14"/>
        <v>0.68094978170029119</v>
      </c>
      <c r="J33" s="14">
        <f t="shared" si="14"/>
        <v>8.9932598702304727</v>
      </c>
      <c r="K33" s="14">
        <f t="shared" si="14"/>
        <v>0.95798260078860364</v>
      </c>
      <c r="L33" s="14">
        <f t="shared" si="14"/>
        <v>0</v>
      </c>
      <c r="M33" s="14">
        <f t="shared" si="14"/>
        <v>58.377658787076555</v>
      </c>
      <c r="N33" s="14">
        <f t="shared" si="14"/>
        <v>54.943678858424995</v>
      </c>
      <c r="O33" s="14">
        <f t="shared" si="14"/>
        <v>0.48173879984471546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0.10110903083788915</v>
      </c>
      <c r="D17" s="14">
        <f t="shared" si="1"/>
        <v>1.5337291367352694</v>
      </c>
      <c r="E17" s="14">
        <f t="shared" si="2"/>
        <v>0.10617502207724927</v>
      </c>
      <c r="F17" s="14">
        <f t="shared" si="3"/>
        <v>0.15581648132058637</v>
      </c>
      <c r="G17" s="14">
        <f t="shared" si="4"/>
        <v>0.85708000193546641</v>
      </c>
      <c r="H17" s="14">
        <f t="shared" si="5"/>
        <v>0.18535973385203364</v>
      </c>
      <c r="I17" s="14">
        <f t="shared" si="6"/>
        <v>0.28226637916344599</v>
      </c>
      <c r="J17" s="14">
        <f t="shared" si="7"/>
        <v>9.4910185274454051</v>
      </c>
      <c r="K17" s="14">
        <f t="shared" si="8"/>
        <v>0.71215025645592944</v>
      </c>
      <c r="L17" s="14">
        <f t="shared" si="9"/>
        <v>20.580132662361503</v>
      </c>
      <c r="M17" s="14">
        <f t="shared" si="10"/>
        <v>0</v>
      </c>
      <c r="N17" s="14">
        <f t="shared" si="11"/>
        <v>16.464106129889203</v>
      </c>
      <c r="O17" s="19">
        <f t="shared" si="12"/>
        <v>0.23215195760643323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3.3175499456789444E-2</v>
      </c>
      <c r="D21" s="14">
        <f t="shared" si="1"/>
        <v>0</v>
      </c>
      <c r="E21" s="14">
        <f t="shared" si="2"/>
        <v>3.3058185181415504E-2</v>
      </c>
      <c r="F21" s="14">
        <f t="shared" si="3"/>
        <v>0.21074076083723459</v>
      </c>
      <c r="G21" s="14">
        <f t="shared" si="4"/>
        <v>0</v>
      </c>
      <c r="H21" s="14">
        <f t="shared" si="5"/>
        <v>0.20186254696604286</v>
      </c>
      <c r="I21" s="14">
        <f t="shared" si="6"/>
        <v>0.15616004567001429</v>
      </c>
      <c r="J21" s="14">
        <f t="shared" si="7"/>
        <v>0</v>
      </c>
      <c r="K21" s="14">
        <f t="shared" si="8"/>
        <v>0.1488701669948323</v>
      </c>
      <c r="L21" s="14">
        <f t="shared" si="9"/>
        <v>8.3508374643194241</v>
      </c>
      <c r="M21" s="14">
        <f t="shared" si="10"/>
        <v>0</v>
      </c>
      <c r="N21" s="14">
        <f t="shared" si="11"/>
        <v>6.6806699714555391</v>
      </c>
      <c r="O21" s="19">
        <f t="shared" si="12"/>
        <v>6.7643622654441696E-2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5.6862488001091548E-4</v>
      </c>
      <c r="D22" s="14">
        <f t="shared" si="1"/>
        <v>0</v>
      </c>
      <c r="E22" s="14">
        <f t="shared" si="2"/>
        <v>5.6661412457843243E-4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8.9933307314053247E-4</v>
      </c>
      <c r="J22" s="14">
        <f t="shared" si="7"/>
        <v>0</v>
      </c>
      <c r="K22" s="14">
        <f t="shared" si="8"/>
        <v>8.5735031779716651E-4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5.9551103206330856E-4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0.13485315517468952</v>
      </c>
      <c r="D25" s="14">
        <f t="shared" ref="D25:O25" si="13">SUM(D15:D24)</f>
        <v>1.5337291367352694</v>
      </c>
      <c r="E25" s="14">
        <f t="shared" si="13"/>
        <v>0.13979982138324321</v>
      </c>
      <c r="F25" s="14">
        <f t="shared" si="13"/>
        <v>0.36655724215782093</v>
      </c>
      <c r="G25" s="14">
        <f t="shared" si="13"/>
        <v>0.85708000193546641</v>
      </c>
      <c r="H25" s="14">
        <f t="shared" si="13"/>
        <v>0.38722228081807653</v>
      </c>
      <c r="I25" s="14">
        <f t="shared" si="13"/>
        <v>0.43932575790660083</v>
      </c>
      <c r="J25" s="14">
        <f t="shared" si="13"/>
        <v>9.4910185274454051</v>
      </c>
      <c r="K25" s="14">
        <f t="shared" si="13"/>
        <v>0.8618777737685589</v>
      </c>
      <c r="L25" s="14">
        <f t="shared" si="13"/>
        <v>28.930970126680926</v>
      </c>
      <c r="M25" s="14">
        <f t="shared" si="13"/>
        <v>0</v>
      </c>
      <c r="N25" s="14">
        <f t="shared" si="13"/>
        <v>23.144776101344743</v>
      </c>
      <c r="O25" s="14">
        <f t="shared" si="13"/>
        <v>0.30039109129293823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1.5144671996298853</v>
      </c>
      <c r="D29" s="14">
        <f>(SUMIFS(MESKENOG2,KAYNAK,A29,SEBEP,B29,SÜRE,"Uzun",BİLDİRİM,"Bildirimli",İL,$B$10,İLÇE,$B$11)/VLOOKUP($B$11,ABONE2,4,FALSE))</f>
        <v>21.254592467805558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1.5842716797295193</v>
      </c>
      <c r="F29" s="14">
        <f>(SUMIFS(TARIMSALAG2,KAYNAK,A29,SEBEP,B29,SÜRE,"Uzun",BİLDİRİM,"Bildirimli",İL,$B$10,İLÇE,$B$11)/VLOOKUP($B$11,ABONE2,6,FALSE))</f>
        <v>1.68601112272906</v>
      </c>
      <c r="G29" s="14">
        <f>(SUMIFS(TARIMSALOG2,KAYNAK,A29,SEBEP,B29,SÜRE,"Uzun",BİLDİRİM,"Bildirimli",İL,$B$10,İLÇE,$B$11)/VLOOKUP($B$11,ABONE2,7,FALSE))</f>
        <v>15.816636390739497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2.2813146262594328</v>
      </c>
      <c r="I29" s="14">
        <f>(SUMIFS(TICARETHANEAG2,KAYNAK,A29,SEBEP,B29,SÜRE,"Uzun",BİLDİRİM,"Bildirimli",İL,$B$10,İLÇE,$B$11)/VLOOKUP($B$11,ABONE2,9,FALSE))</f>
        <v>5.7572223231540152</v>
      </c>
      <c r="J29" s="14">
        <f>(SUMIFS(TICARETHANEOG2,KAYNAK,A29,SEBEP,B29,SÜRE,"Uzun",BİLDİRİM,"Bildirimli",İL,$B$10,İLÇE,$B$11)/VLOOKUP($B$11,ABONE2,10,FALSE))</f>
        <v>35.613472567497816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7.1509747458259278</v>
      </c>
      <c r="L29" s="14">
        <f>(SUMIFS(SANAYIAG2,KAYNAK,A29,SEBEP,B29,SÜRE,"Uzun",BİLDİRİM,"Bildirimli",İL,$B$10,İLÇE,$B$11)/VLOOKUP($B$11,ABONE2,12,FALSE))</f>
        <v>561.98452895722482</v>
      </c>
      <c r="M29" s="14">
        <f>(SUMIFS(SANAYIOG2,KAYNAK,A29,SEBEP,B29,SÜRE,"Uzun",BİLDİRİM,"Bildirimli",İL,$B$10,İLÇE,$B$11)/VLOOKUP($B$11,ABONE2,13,FALSE))</f>
        <v>23.653500948111255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454.31832335540213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3.2857964149056511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1.3952272857500074E-2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1.3902935219577575E-2</v>
      </c>
      <c r="F31" s="14">
        <f>(SUMIFS(TARIMSALAG2,KAYNAK,A31,SEBEP,B31,SÜRE,"Uzun",BİLDİRİM,"Bildirimli",İL,$B$10,İLÇE,$B$11)/VLOOKUP($B$11,ABONE2,6,FALSE))</f>
        <v>6.5690693684235163E-2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6.2923236522371598E-2</v>
      </c>
      <c r="I31" s="14">
        <f>(SUMIFS(TICARETHANEAG2,KAYNAK,A31,SEBEP,B31,SÜRE,"Uzun",BİLDİRİM,"Bildirimli",İL,$B$10,İLÇE,$B$11)/VLOOKUP($B$11,ABONE2,9,FALSE))</f>
        <v>4.399358058953487E-2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4.1939867915409206E-2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1.9571391841105078E-2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1.5284194724873854</v>
      </c>
      <c r="D33" s="14">
        <f t="shared" ref="D33:O33" si="14">SUM(D28:D32)</f>
        <v>21.254592467805558</v>
      </c>
      <c r="E33" s="14">
        <f t="shared" si="14"/>
        <v>1.598174614949097</v>
      </c>
      <c r="F33" s="14">
        <f t="shared" si="14"/>
        <v>1.7517018164132951</v>
      </c>
      <c r="G33" s="14">
        <f t="shared" si="14"/>
        <v>15.816636390739497</v>
      </c>
      <c r="H33" s="14">
        <f t="shared" si="14"/>
        <v>2.3442378627818043</v>
      </c>
      <c r="I33" s="14">
        <f t="shared" si="14"/>
        <v>5.8012159037435502</v>
      </c>
      <c r="J33" s="14">
        <f t="shared" si="14"/>
        <v>35.613472567497816</v>
      </c>
      <c r="K33" s="14">
        <f t="shared" si="14"/>
        <v>7.1929146137413369</v>
      </c>
      <c r="L33" s="14">
        <f t="shared" si="14"/>
        <v>561.98452895722482</v>
      </c>
      <c r="M33" s="14">
        <f t="shared" si="14"/>
        <v>23.653500948111255</v>
      </c>
      <c r="N33" s="14">
        <f t="shared" si="14"/>
        <v>454.31832335540213</v>
      </c>
      <c r="O33" s="14">
        <f t="shared" si="14"/>
        <v>3.305367806746756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5.7832861674548583E-2</v>
      </c>
      <c r="D15" s="14">
        <f t="shared" ref="D15:D24" si="1">(SUMIFS(MESKENOG2,KAYNAK,A15,SEBEP,B15,SÜRE,"Uzun",BİLDİRİM,"Bildirimsiz",İL,$B$10,İLÇE,$B$11)/VLOOKUP($B$11,ABONE2,4,FALSE))</f>
        <v>1.9888828198292776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6.1615896169905086E-2</v>
      </c>
      <c r="F15" s="14">
        <f t="shared" ref="F15:F24" si="3">(SUMIFS(TARIMSALAG2,KAYNAK,A15,SEBEP,B15,SÜRE,"Uzun",BİLDİRİM,"Bildirimsiz",İL,$B$10,İLÇE,$B$11)/VLOOKUP($B$11,ABONE2,6,FALSE))</f>
        <v>6.5504879443261735E-2</v>
      </c>
      <c r="G15" s="14">
        <f t="shared" ref="G15:G24" si="4">(SUMIFS(TARIMSALOG2,KAYNAK,A15,SEBEP,B15,SÜRE,"Uzun",BİLDİRİM,"Bildirimsiz",İL,$B$10,İLÇE,$B$11)/VLOOKUP($B$11,ABONE2,7,FALSE))</f>
        <v>0.14960761889283991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7.6468028855188691E-2</v>
      </c>
      <c r="I15" s="14">
        <f t="shared" ref="I15:I24" si="6">(SUMIFS(TICARETHANEAG2,KAYNAK,A15,SEBEP,B15,SÜRE,"Uzun",BİLDİRİM,"Bildirimsiz",İL,$B$10,İLÇE,$B$11)/VLOOKUP($B$11,ABONE2,9,FALSE))</f>
        <v>0.15137492308528883</v>
      </c>
      <c r="J15" s="14">
        <f t="shared" ref="J15:J24" si="7">(SUMIFS(TICARETHANEOG2,KAYNAK,A15,SEBEP,B15,SÜRE,"Uzun",BİLDİRİM,"Bildirimsiz",İL,$B$10,İLÇE,$B$11)/VLOOKUP($B$11,ABONE2,10,FALSE))</f>
        <v>1.8309864094838741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0.22126705552385212</v>
      </c>
      <c r="L15" s="14">
        <f t="shared" ref="L15:L24" si="9">(SUMIFS(SANAYIAG2,KAYNAK,A15,SEBEP,B15,SÜRE,"Uzun",BİLDİRİM,"Bildirimsiz",İL,$B$10,İLÇE,$B$11)/VLOOKUP($B$11,ABONE2,12,FALSE))</f>
        <v>0.41796313595124607</v>
      </c>
      <c r="M15" s="14">
        <f t="shared" ref="M15:M24" si="10">(SUMIFS(SANAYIOG2,KAYNAK,A15,SEBEP,B15,SÜRE,"Uzun",BİLDİRİM,"Bildirimsiz",İL,$B$10,İLÇE,$B$11)/VLOOKUP($B$11,ABONE2,13,FALSE))</f>
        <v>3.8799390875472453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1.4226624505752596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9.364693237879243E-2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0.16499711131885827</v>
      </c>
      <c r="D17" s="14">
        <f t="shared" si="1"/>
        <v>1.0803407202516373</v>
      </c>
      <c r="E17" s="14">
        <f t="shared" si="2"/>
        <v>0.16679032046555781</v>
      </c>
      <c r="F17" s="14">
        <f t="shared" si="3"/>
        <v>1.0004303319058616</v>
      </c>
      <c r="G17" s="14">
        <f t="shared" si="4"/>
        <v>4.2657215572131157</v>
      </c>
      <c r="H17" s="14">
        <f t="shared" si="5"/>
        <v>1.4260749162652004</v>
      </c>
      <c r="I17" s="14">
        <f t="shared" si="6"/>
        <v>1.2747202160410236</v>
      </c>
      <c r="J17" s="14">
        <f t="shared" si="7"/>
        <v>5.8390698187346368</v>
      </c>
      <c r="K17" s="14">
        <f t="shared" si="8"/>
        <v>1.4646523101655942</v>
      </c>
      <c r="L17" s="14">
        <f t="shared" si="9"/>
        <v>245.35050200310781</v>
      </c>
      <c r="M17" s="14">
        <f t="shared" si="10"/>
        <v>134.511244911105</v>
      </c>
      <c r="N17" s="14">
        <f t="shared" si="11"/>
        <v>213.18386445542868</v>
      </c>
      <c r="O17" s="19">
        <f t="shared" si="12"/>
        <v>1.2221976015578948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9.8507557173426255E-3</v>
      </c>
      <c r="D21" s="14">
        <f t="shared" si="1"/>
        <v>0</v>
      </c>
      <c r="E21" s="14">
        <f t="shared" si="2"/>
        <v>9.8314575378591444E-3</v>
      </c>
      <c r="F21" s="14">
        <f t="shared" si="3"/>
        <v>2.2347963936132191E-2</v>
      </c>
      <c r="G21" s="14">
        <f t="shared" si="4"/>
        <v>0</v>
      </c>
      <c r="H21" s="14">
        <f t="shared" si="5"/>
        <v>1.9434811887963071E-2</v>
      </c>
      <c r="I21" s="14">
        <f t="shared" si="6"/>
        <v>2.8518002418198025E-2</v>
      </c>
      <c r="J21" s="14">
        <f t="shared" si="7"/>
        <v>0</v>
      </c>
      <c r="K21" s="14">
        <f t="shared" si="8"/>
        <v>2.7331308936975329E-2</v>
      </c>
      <c r="L21" s="14">
        <f t="shared" si="9"/>
        <v>0.63816191167330549</v>
      </c>
      <c r="M21" s="14">
        <f t="shared" si="10"/>
        <v>0</v>
      </c>
      <c r="N21" s="14">
        <f t="shared" si="11"/>
        <v>0.4529610771667168</v>
      </c>
      <c r="O21" s="19">
        <f t="shared" si="12"/>
        <v>1.4845759763470325E-2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3.7024746071376814E-5</v>
      </c>
      <c r="D22" s="14">
        <f t="shared" si="1"/>
        <v>0</v>
      </c>
      <c r="E22" s="14">
        <f t="shared" si="2"/>
        <v>3.6952212530243744E-5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1.2722718320467797E-3</v>
      </c>
      <c r="J22" s="14">
        <f t="shared" si="7"/>
        <v>0</v>
      </c>
      <c r="K22" s="14">
        <f t="shared" si="8"/>
        <v>1.2193299510800495E-3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2.2942203563718798E-4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0.23271775345682083</v>
      </c>
      <c r="D25" s="14">
        <f t="shared" ref="D25:O25" si="13">SUM(D15:D24)</f>
        <v>3.0692235400809151</v>
      </c>
      <c r="E25" s="14">
        <f t="shared" si="13"/>
        <v>0.23827462638585228</v>
      </c>
      <c r="F25" s="14">
        <f t="shared" si="13"/>
        <v>1.0882831752852555</v>
      </c>
      <c r="G25" s="14">
        <f t="shared" si="13"/>
        <v>4.4153291761059554</v>
      </c>
      <c r="H25" s="14">
        <f t="shared" si="13"/>
        <v>1.5219777570083521</v>
      </c>
      <c r="I25" s="14">
        <f t="shared" si="13"/>
        <v>1.4558854133765573</v>
      </c>
      <c r="J25" s="14">
        <f t="shared" si="13"/>
        <v>7.6700562282185114</v>
      </c>
      <c r="K25" s="14">
        <f t="shared" si="13"/>
        <v>1.7144700045775016</v>
      </c>
      <c r="L25" s="14">
        <f t="shared" si="13"/>
        <v>246.40662705073237</v>
      </c>
      <c r="M25" s="14">
        <f t="shared" si="13"/>
        <v>138.39118399865225</v>
      </c>
      <c r="N25" s="14">
        <f t="shared" si="13"/>
        <v>215.05948798317064</v>
      </c>
      <c r="O25" s="14">
        <f t="shared" si="13"/>
        <v>1.3309197157357948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0.6102279144465601</v>
      </c>
      <c r="D29" s="14">
        <f>(SUMIFS(MESKENOG2,KAYNAK,A29,SEBEP,B29,SÜRE,"Uzun",BİLDİRİM,"Bildirimli",İL,$B$10,İLÇE,$B$11)/VLOOKUP($B$11,ABONE2,4,FALSE))</f>
        <v>32.323496918418918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0.67235597596869234</v>
      </c>
      <c r="F29" s="14">
        <f>(SUMIFS(TARIMSALAG2,KAYNAK,A29,SEBEP,B29,SÜRE,"Uzun",BİLDİRİM,"Bildirimli",İL,$B$10,İLÇE,$B$11)/VLOOKUP($B$11,ABONE2,6,FALSE))</f>
        <v>2.8827131409905546</v>
      </c>
      <c r="G29" s="14">
        <f>(SUMIFS(TARIMSALOG2,KAYNAK,A29,SEBEP,B29,SÜRE,"Uzun",BİLDİRİM,"Bildirimli",İL,$B$10,İLÇE,$B$11)/VLOOKUP($B$11,ABONE2,7,FALSE))</f>
        <v>8.778771510666056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3.6512893998762479</v>
      </c>
      <c r="I29" s="14">
        <f>(SUMIFS(TICARETHANEAG2,KAYNAK,A29,SEBEP,B29,SÜRE,"Uzun",BİLDİRİM,"Bildirimli",İL,$B$10,İLÇE,$B$11)/VLOOKUP($B$11,ABONE2,9,FALSE))</f>
        <v>1.6093141760164045</v>
      </c>
      <c r="J29" s="14">
        <f>(SUMIFS(TICARETHANEOG2,KAYNAK,A29,SEBEP,B29,SÜRE,"Uzun",BİLDİRİM,"Bildirimli",İL,$B$10,İLÇE,$B$11)/VLOOKUP($B$11,ABONE2,10,FALSE))</f>
        <v>16.689586231176289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2.2368357071704725</v>
      </c>
      <c r="L29" s="14">
        <f>(SUMIFS(SANAYIAG2,KAYNAK,A29,SEBEP,B29,SÜRE,"Uzun",BİLDİRİM,"Bildirimli",İL,$B$10,İLÇE,$B$11)/VLOOKUP($B$11,ABONE2,12,FALSE))</f>
        <v>38.423324732031176</v>
      </c>
      <c r="M29" s="14">
        <f>(SUMIFS(SANAYIOG2,KAYNAK,A29,SEBEP,B29,SÜRE,"Uzun",BİLDİRİM,"Bildirimli",İL,$B$10,İLÇE,$B$11)/VLOOKUP($B$11,ABONE2,13,FALSE))</f>
        <v>70.500543371276564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47.732447623840152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1.263804719448238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2.4176064578076754E-2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2.412870232011206E-2</v>
      </c>
      <c r="F31" s="14">
        <f>(SUMIFS(TARIMSALAG2,KAYNAK,A31,SEBEP,B31,SÜRE,"Uzun",BİLDİRİM,"Bildirimli",İL,$B$10,İLÇE,$B$11)/VLOOKUP($B$11,ABONE2,6,FALSE))</f>
        <v>2.6605024114723402E-2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2.3136946185436699E-2</v>
      </c>
      <c r="I31" s="14">
        <f>(SUMIFS(TICARETHANEAG2,KAYNAK,A31,SEBEP,B31,SÜRE,"Uzun",BİLDİRİM,"Bildirimli",İL,$B$10,İLÇE,$B$11)/VLOOKUP($B$11,ABONE2,9,FALSE))</f>
        <v>4.1098482953187854E-2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3.9388289472820935E-2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2.6498678712515128E-2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0.63440397902463685</v>
      </c>
      <c r="D33" s="14">
        <f t="shared" ref="D33:O33" si="14">SUM(D28:D32)</f>
        <v>32.323496918418918</v>
      </c>
      <c r="E33" s="14">
        <f t="shared" si="14"/>
        <v>0.69648467828880445</v>
      </c>
      <c r="F33" s="14">
        <f t="shared" si="14"/>
        <v>2.9093181651052782</v>
      </c>
      <c r="G33" s="14">
        <f t="shared" si="14"/>
        <v>8.778771510666056</v>
      </c>
      <c r="H33" s="14">
        <f t="shared" si="14"/>
        <v>3.6744263460616846</v>
      </c>
      <c r="I33" s="14">
        <f t="shared" si="14"/>
        <v>1.6504126589695924</v>
      </c>
      <c r="J33" s="14">
        <f t="shared" si="14"/>
        <v>16.689586231176289</v>
      </c>
      <c r="K33" s="14">
        <f t="shared" si="14"/>
        <v>2.2762239966432936</v>
      </c>
      <c r="L33" s="14">
        <f t="shared" si="14"/>
        <v>38.423324732031176</v>
      </c>
      <c r="M33" s="14">
        <f t="shared" si="14"/>
        <v>70.500543371276564</v>
      </c>
      <c r="N33" s="14">
        <f t="shared" si="14"/>
        <v>47.732447623840152</v>
      </c>
      <c r="O33" s="14">
        <f t="shared" si="14"/>
        <v>1.2903033981607532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0.16451721041897605</v>
      </c>
      <c r="D17" s="14">
        <f t="shared" si="1"/>
        <v>0.72501114731986216</v>
      </c>
      <c r="E17" s="14">
        <f t="shared" si="2"/>
        <v>0.1670313754422097</v>
      </c>
      <c r="F17" s="14">
        <f t="shared" si="3"/>
        <v>0.63171344775266758</v>
      </c>
      <c r="G17" s="14">
        <f t="shared" si="4"/>
        <v>2.7678039546086519</v>
      </c>
      <c r="H17" s="14">
        <f t="shared" si="5"/>
        <v>1.1680680510025327</v>
      </c>
      <c r="I17" s="14">
        <f t="shared" si="6"/>
        <v>0.66954999451638197</v>
      </c>
      <c r="J17" s="14">
        <f t="shared" si="7"/>
        <v>8.9870048186804112</v>
      </c>
      <c r="K17" s="14">
        <f t="shared" si="8"/>
        <v>1.1494766981635478</v>
      </c>
      <c r="L17" s="14">
        <f t="shared" si="9"/>
        <v>1.6632023753632725</v>
      </c>
      <c r="M17" s="14">
        <f t="shared" si="10"/>
        <v>60.001514501491222</v>
      </c>
      <c r="N17" s="14">
        <f t="shared" si="11"/>
        <v>53.860639540846172</v>
      </c>
      <c r="O17" s="19">
        <f t="shared" si="12"/>
        <v>0.3466501266174517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0.25400669117940239</v>
      </c>
      <c r="K18" s="14">
        <f t="shared" si="8"/>
        <v>1.4656478042765519E-2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1.9908096638885245E-3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5.0206436888251417E-2</v>
      </c>
      <c r="D21" s="14">
        <f t="shared" si="1"/>
        <v>0</v>
      </c>
      <c r="E21" s="14">
        <f t="shared" si="2"/>
        <v>4.998122969285592E-2</v>
      </c>
      <c r="F21" s="14">
        <f t="shared" si="3"/>
        <v>0.10565270998689154</v>
      </c>
      <c r="G21" s="14">
        <f t="shared" si="4"/>
        <v>0</v>
      </c>
      <c r="H21" s="14">
        <f t="shared" si="5"/>
        <v>7.9124191103720085E-2</v>
      </c>
      <c r="I21" s="14">
        <f t="shared" si="6"/>
        <v>0.1689481870079185</v>
      </c>
      <c r="J21" s="14">
        <f t="shared" si="7"/>
        <v>0</v>
      </c>
      <c r="K21" s="14">
        <f t="shared" si="8"/>
        <v>0.15919968242424321</v>
      </c>
      <c r="L21" s="14">
        <f t="shared" si="9"/>
        <v>0.4276982114295525</v>
      </c>
      <c r="M21" s="14">
        <f t="shared" si="10"/>
        <v>0</v>
      </c>
      <c r="N21" s="14">
        <f t="shared" si="11"/>
        <v>4.5020864361005525E-2</v>
      </c>
      <c r="O21" s="19">
        <f t="shared" si="12"/>
        <v>6.5230363143797529E-2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0.21472364730722746</v>
      </c>
      <c r="D25" s="14">
        <f t="shared" ref="D25:O25" si="13">SUM(D15:D24)</f>
        <v>0.72501114731986216</v>
      </c>
      <c r="E25" s="14">
        <f t="shared" si="13"/>
        <v>0.21701260513506562</v>
      </c>
      <c r="F25" s="14">
        <f t="shared" si="13"/>
        <v>0.73736615773955916</v>
      </c>
      <c r="G25" s="14">
        <f t="shared" si="13"/>
        <v>2.7678039546086519</v>
      </c>
      <c r="H25" s="14">
        <f t="shared" si="13"/>
        <v>1.2471922421062529</v>
      </c>
      <c r="I25" s="14">
        <f t="shared" si="13"/>
        <v>0.83849818152430045</v>
      </c>
      <c r="J25" s="14">
        <f t="shared" si="13"/>
        <v>9.2410115098598133</v>
      </c>
      <c r="K25" s="14">
        <f t="shared" si="13"/>
        <v>1.3233328586305566</v>
      </c>
      <c r="L25" s="14">
        <f t="shared" si="13"/>
        <v>2.090900586792825</v>
      </c>
      <c r="M25" s="14">
        <f t="shared" si="13"/>
        <v>60.001514501491222</v>
      </c>
      <c r="N25" s="14">
        <f t="shared" si="13"/>
        <v>53.905660405207179</v>
      </c>
      <c r="O25" s="14">
        <f t="shared" si="13"/>
        <v>0.41387129942513778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6.0098726784407683E-2</v>
      </c>
      <c r="D29" s="14">
        <f>(SUMIFS(MESKENOG2,KAYNAK,A29,SEBEP,B29,SÜRE,"Uzun",BİLDİRİM,"Bildirimli",İL,$B$10,İLÇE,$B$11)/VLOOKUP($B$11,ABONE2,4,FALSE))</f>
        <v>0.56142489970817899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6.2347487468895513E-2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0.77193144578889727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0.19382558136620784</v>
      </c>
      <c r="I29" s="14">
        <f>(SUMIFS(TICARETHANEAG2,KAYNAK,A29,SEBEP,B29,SÜRE,"Uzun",BİLDİRİM,"Bildirimli",İL,$B$10,İLÇE,$B$11)/VLOOKUP($B$11,ABONE2,9,FALSE))</f>
        <v>0.38413495740323128</v>
      </c>
      <c r="J29" s="14">
        <f>(SUMIFS(TICARETHANEOG2,KAYNAK,A29,SEBEP,B29,SÜRE,"Uzun",BİLDİRİM,"Bildirimli",İL,$B$10,İLÇE,$B$11)/VLOOKUP($B$11,ABONE2,10,FALSE))</f>
        <v>8.97972378899075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0.8801103129729938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0.17526866329046892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0.11074924399575389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0.11025246453522436</v>
      </c>
      <c r="F31" s="14">
        <f>(SUMIFS(TARIMSALAG2,KAYNAK,A31,SEBEP,B31,SÜRE,"Uzun",BİLDİRİM,"Bildirimli",İL,$B$10,İLÇE,$B$11)/VLOOKUP($B$11,ABONE2,6,FALSE))</f>
        <v>3.2057138689206316E-2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2.4007857140606478E-2</v>
      </c>
      <c r="I31" s="14">
        <f>(SUMIFS(TICARETHANEAG2,KAYNAK,A31,SEBEP,B31,SÜRE,"Uzun",BİLDİRİM,"Bildirimli",İL,$B$10,İLÇE,$B$11)/VLOOKUP($B$11,ABONE2,9,FALSE))</f>
        <v>0.36795408457569162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0.34672271095994484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0.14107372120765621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0.17084797078016156</v>
      </c>
      <c r="D33" s="14">
        <f t="shared" ref="D33:O33" si="14">SUM(D28:D32)</f>
        <v>0.56142489970817899</v>
      </c>
      <c r="E33" s="14">
        <f t="shared" si="14"/>
        <v>0.17259995200411987</v>
      </c>
      <c r="F33" s="14">
        <f t="shared" si="14"/>
        <v>3.2057138689206316E-2</v>
      </c>
      <c r="G33" s="14">
        <f t="shared" si="14"/>
        <v>0.77193144578889727</v>
      </c>
      <c r="H33" s="14">
        <f t="shared" si="14"/>
        <v>0.2178334385068143</v>
      </c>
      <c r="I33" s="14">
        <f t="shared" si="14"/>
        <v>0.7520890419789229</v>
      </c>
      <c r="J33" s="14">
        <f t="shared" si="14"/>
        <v>8.97972378899075</v>
      </c>
      <c r="K33" s="14">
        <f t="shared" si="14"/>
        <v>1.2268330239329386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0.31634238449812513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7.1958604023137127E-2</v>
      </c>
      <c r="D17" s="14">
        <f t="shared" si="1"/>
        <v>6.7996577259543473E-2</v>
      </c>
      <c r="E17" s="14">
        <f t="shared" si="2"/>
        <v>7.1956687377117481E-2</v>
      </c>
      <c r="F17" s="14">
        <f t="shared" si="3"/>
        <v>0.15709907165280829</v>
      </c>
      <c r="G17" s="14">
        <f t="shared" si="4"/>
        <v>2.0048532093722184</v>
      </c>
      <c r="H17" s="14">
        <f t="shared" si="5"/>
        <v>0.28689153597270045</v>
      </c>
      <c r="I17" s="14">
        <f t="shared" si="6"/>
        <v>0.21353071799346277</v>
      </c>
      <c r="J17" s="14">
        <f t="shared" si="7"/>
        <v>3.4505287169760681</v>
      </c>
      <c r="K17" s="14">
        <f t="shared" si="8"/>
        <v>0.32553331035369737</v>
      </c>
      <c r="L17" s="14">
        <f t="shared" si="9"/>
        <v>10.2145863796803</v>
      </c>
      <c r="M17" s="14">
        <f t="shared" si="10"/>
        <v>10.619511137418222</v>
      </c>
      <c r="N17" s="14">
        <f t="shared" si="11"/>
        <v>10.601905713168748</v>
      </c>
      <c r="O17" s="19">
        <f t="shared" si="12"/>
        <v>0.14890744356084773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9.5375906428201308E-3</v>
      </c>
      <c r="D21" s="14">
        <f t="shared" si="1"/>
        <v>0</v>
      </c>
      <c r="E21" s="14">
        <f t="shared" si="2"/>
        <v>9.5329767958591601E-3</v>
      </c>
      <c r="F21" s="14">
        <f t="shared" si="3"/>
        <v>9.2320993960248038E-3</v>
      </c>
      <c r="G21" s="14">
        <f t="shared" si="4"/>
        <v>0</v>
      </c>
      <c r="H21" s="14">
        <f t="shared" si="5"/>
        <v>8.5836056884500533E-3</v>
      </c>
      <c r="I21" s="14">
        <f t="shared" si="6"/>
        <v>1.4825790411850183E-2</v>
      </c>
      <c r="J21" s="14">
        <f t="shared" si="7"/>
        <v>0</v>
      </c>
      <c r="K21" s="14">
        <f t="shared" si="8"/>
        <v>1.4312806789234835E-2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1.0163623822310631E-2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8.1496194665957256E-2</v>
      </c>
      <c r="D25" s="14">
        <f t="shared" ref="D25:O25" si="13">SUM(D15:D24)</f>
        <v>6.7996577259543473E-2</v>
      </c>
      <c r="E25" s="14">
        <f t="shared" si="13"/>
        <v>8.1489664172976636E-2</v>
      </c>
      <c r="F25" s="14">
        <f t="shared" si="13"/>
        <v>0.1663311710488331</v>
      </c>
      <c r="G25" s="14">
        <f t="shared" si="13"/>
        <v>2.0048532093722184</v>
      </c>
      <c r="H25" s="14">
        <f t="shared" si="13"/>
        <v>0.29547514166115052</v>
      </c>
      <c r="I25" s="14">
        <f t="shared" si="13"/>
        <v>0.22835650840531294</v>
      </c>
      <c r="J25" s="14">
        <f t="shared" si="13"/>
        <v>3.4505287169760681</v>
      </c>
      <c r="K25" s="14">
        <f t="shared" si="13"/>
        <v>0.33984611714293222</v>
      </c>
      <c r="L25" s="14">
        <f t="shared" si="13"/>
        <v>10.2145863796803</v>
      </c>
      <c r="M25" s="14">
        <f t="shared" si="13"/>
        <v>10.619511137418222</v>
      </c>
      <c r="N25" s="14">
        <f t="shared" si="13"/>
        <v>10.601905713168748</v>
      </c>
      <c r="O25" s="14">
        <f t="shared" si="13"/>
        <v>0.15907106738315835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8.0160877056379837E-2</v>
      </c>
      <c r="D29" s="14">
        <f>(SUMIFS(MESKENOG2,KAYNAK,A29,SEBEP,B29,SÜRE,"Uzun",BİLDİRİM,"Bildirimli",İL,$B$10,İLÇE,$B$11)/VLOOKUP($B$11,ABONE2,4,FALSE))</f>
        <v>0.36748205429423902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8.0299869805184734E-2</v>
      </c>
      <c r="F29" s="14">
        <f>(SUMIFS(TARIMSALAG2,KAYNAK,A29,SEBEP,B29,SÜRE,"Uzun",BİLDİRİM,"Bildirimli",İL,$B$10,İLÇE,$B$11)/VLOOKUP($B$11,ABONE2,6,FALSE))</f>
        <v>0.10637797482043382</v>
      </c>
      <c r="G29" s="14">
        <f>(SUMIFS(TARIMSALOG2,KAYNAK,A29,SEBEP,B29,SÜRE,"Uzun",BİLDİRİM,"Bildirimli",İL,$B$10,İLÇE,$B$11)/VLOOKUP($B$11,ABONE2,7,FALSE))</f>
        <v>0.33561053070423891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0.1224800404162542</v>
      </c>
      <c r="I29" s="14">
        <f>(SUMIFS(TICARETHANEAG2,KAYNAK,A29,SEBEP,B29,SÜRE,"Uzun",BİLDİRİM,"Bildirimli",İL,$B$10,İLÇE,$B$11)/VLOOKUP($B$11,ABONE2,9,FALSE))</f>
        <v>0.21957569622911197</v>
      </c>
      <c r="J29" s="14">
        <f>(SUMIFS(TICARETHANEOG2,KAYNAK,A29,SEBEP,B29,SÜRE,"Uzun",BİLDİRİM,"Bildirimli",İL,$B$10,İLÇE,$B$11)/VLOOKUP($B$11,ABONE2,10,FALSE))</f>
        <v>4.2969248565881379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0.36065507782328354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462.8657747741525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442.74117587092849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0.73226832886461601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8.0160877056379837E-2</v>
      </c>
      <c r="D33" s="14">
        <f t="shared" ref="D33:O33" si="14">SUM(D28:D32)</f>
        <v>0.36748205429423902</v>
      </c>
      <c r="E33" s="14">
        <f t="shared" si="14"/>
        <v>8.0299869805184734E-2</v>
      </c>
      <c r="F33" s="14">
        <f t="shared" si="14"/>
        <v>0.10637797482043382</v>
      </c>
      <c r="G33" s="14">
        <f t="shared" si="14"/>
        <v>0.33561053070423891</v>
      </c>
      <c r="H33" s="14">
        <f t="shared" si="14"/>
        <v>0.1224800404162542</v>
      </c>
      <c r="I33" s="14">
        <f t="shared" si="14"/>
        <v>0.21957569622911197</v>
      </c>
      <c r="J33" s="14">
        <f t="shared" si="14"/>
        <v>4.2969248565881379</v>
      </c>
      <c r="K33" s="14">
        <f t="shared" si="14"/>
        <v>0.36065507782328354</v>
      </c>
      <c r="L33" s="14">
        <f t="shared" si="14"/>
        <v>0</v>
      </c>
      <c r="M33" s="14">
        <f t="shared" si="14"/>
        <v>462.8657747741525</v>
      </c>
      <c r="N33" s="14">
        <f t="shared" si="14"/>
        <v>442.74117587092849</v>
      </c>
      <c r="O33" s="14">
        <f t="shared" si="14"/>
        <v>0.73226832886461601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0.13190058016862427</v>
      </c>
      <c r="D15" s="14">
        <f t="shared" ref="D15:D24" si="1">(SUMIFS(MESKENOG2,KAYNAK,A15,SEBEP,B15,SÜRE,"Uzun",BİLDİRİM,"Bildirimsiz",İL,$B$10,İLÇE,$B$11)/VLOOKUP($B$11,ABONE2,4,FALSE))</f>
        <v>0.31048579902882462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0.13203896548562269</v>
      </c>
      <c r="F15" s="14">
        <f t="shared" ref="F15:F24" si="3">(SUMIFS(TARIMSALAG2,KAYNAK,A15,SEBEP,B15,SÜRE,"Uzun",BİLDİRİM,"Bildirimsiz",İL,$B$10,İLÇE,$B$11)/VLOOKUP($B$11,ABONE2,6,FALSE))</f>
        <v>0.45351979322763003</v>
      </c>
      <c r="G15" s="14">
        <f t="shared" ref="G15:G24" si="4">(SUMIFS(TARIMSALOG2,KAYNAK,A15,SEBEP,B15,SÜRE,"Uzun",BİLDİRİM,"Bildirimsiz",İL,$B$10,İLÇE,$B$11)/VLOOKUP($B$11,ABONE2,7,FALSE))</f>
        <v>0.19309254221778863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0.38711761995208732</v>
      </c>
      <c r="I15" s="14">
        <f t="shared" ref="I15:I24" si="6">(SUMIFS(TICARETHANEAG2,KAYNAK,A15,SEBEP,B15,SÜRE,"Uzun",BİLDİRİM,"Bildirimsiz",İL,$B$10,İLÇE,$B$11)/VLOOKUP($B$11,ABONE2,9,FALSE))</f>
        <v>0.36959781952522047</v>
      </c>
      <c r="J15" s="14">
        <f t="shared" ref="J15:J24" si="7">(SUMIFS(TICARETHANEOG2,KAYNAK,A15,SEBEP,B15,SÜRE,"Uzun",BİLDİRİM,"Bildirimsiz",İL,$B$10,İLÇE,$B$11)/VLOOKUP($B$11,ABONE2,10,FALSE))</f>
        <v>1.5750641158925471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0.4309183097385576</v>
      </c>
      <c r="L15" s="14">
        <f t="shared" ref="L15:L24" si="9">(SUMIFS(SANAYIAG2,KAYNAK,A15,SEBEP,B15,SÜRE,"Uzun",BİLDİRİM,"Bildirimsiz",İL,$B$10,İLÇE,$B$11)/VLOOKUP($B$11,ABONE2,12,FALSE))</f>
        <v>77.837603654999256</v>
      </c>
      <c r="M15" s="14">
        <f t="shared" ref="M15:M24" si="10">(SUMIFS(SANAYIOG2,KAYNAK,A15,SEBEP,B15,SÜRE,"Uzun",BİLDİRİM,"Bildirimsiz",İL,$B$10,İLÇE,$B$11)/VLOOKUP($B$11,ABONE2,13,FALSE))</f>
        <v>7.8745354649452217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17.94398640071001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0.27795667838875021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9.3569843694169791E-2</v>
      </c>
      <c r="D17" s="14">
        <f t="shared" si="1"/>
        <v>0.60366752696675274</v>
      </c>
      <c r="E17" s="14">
        <f t="shared" si="2"/>
        <v>9.3965117334678022E-2</v>
      </c>
      <c r="F17" s="14">
        <f t="shared" si="3"/>
        <v>0.72150499153548076</v>
      </c>
      <c r="G17" s="14">
        <f t="shared" si="4"/>
        <v>1.6720616160634432</v>
      </c>
      <c r="H17" s="14">
        <f t="shared" si="5"/>
        <v>0.96387219944236568</v>
      </c>
      <c r="I17" s="14">
        <f t="shared" si="6"/>
        <v>0.233440939671898</v>
      </c>
      <c r="J17" s="14">
        <f t="shared" si="7"/>
        <v>3.761264122930982</v>
      </c>
      <c r="K17" s="14">
        <f t="shared" si="8"/>
        <v>0.4128966802723002</v>
      </c>
      <c r="L17" s="14">
        <f t="shared" si="9"/>
        <v>8.811998534378386</v>
      </c>
      <c r="M17" s="14">
        <f t="shared" si="10"/>
        <v>25.46176046951328</v>
      </c>
      <c r="N17" s="14">
        <f t="shared" si="11"/>
        <v>23.065439592867698</v>
      </c>
      <c r="O17" s="19">
        <f t="shared" si="12"/>
        <v>0.28717510121288087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1.0685670682934476E-2</v>
      </c>
      <c r="D21" s="14">
        <f t="shared" si="1"/>
        <v>0</v>
      </c>
      <c r="E21" s="14">
        <f t="shared" si="2"/>
        <v>1.0677390378807201E-2</v>
      </c>
      <c r="F21" s="14">
        <f t="shared" si="3"/>
        <v>2.0486452185489383E-2</v>
      </c>
      <c r="G21" s="14">
        <f t="shared" si="4"/>
        <v>0</v>
      </c>
      <c r="H21" s="14">
        <f t="shared" si="5"/>
        <v>1.5262939889648349E-2</v>
      </c>
      <c r="I21" s="14">
        <f t="shared" si="6"/>
        <v>3.7985163837639502E-2</v>
      </c>
      <c r="J21" s="14">
        <f t="shared" si="7"/>
        <v>0</v>
      </c>
      <c r="K21" s="14">
        <f t="shared" si="8"/>
        <v>3.6052908349139129E-2</v>
      </c>
      <c r="L21" s="14">
        <f t="shared" si="9"/>
        <v>6.7832006760977785</v>
      </c>
      <c r="M21" s="14">
        <f t="shared" si="10"/>
        <v>0</v>
      </c>
      <c r="N21" s="14">
        <f t="shared" si="11"/>
        <v>0.97627374216734386</v>
      </c>
      <c r="O21" s="19">
        <f t="shared" si="12"/>
        <v>1.9860228041172101E-2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2.4990669937623205E-4</v>
      </c>
      <c r="D22" s="14">
        <f t="shared" si="1"/>
        <v>0</v>
      </c>
      <c r="E22" s="14">
        <f t="shared" si="2"/>
        <v>2.4971304719138761E-4</v>
      </c>
      <c r="F22" s="14">
        <f t="shared" si="3"/>
        <v>3.6058664055925086E-4</v>
      </c>
      <c r="G22" s="14">
        <f t="shared" si="4"/>
        <v>0</v>
      </c>
      <c r="H22" s="14">
        <f t="shared" si="5"/>
        <v>2.6864642887089582E-4</v>
      </c>
      <c r="I22" s="14">
        <f t="shared" si="6"/>
        <v>1.7392469741465797E-3</v>
      </c>
      <c r="J22" s="14">
        <f t="shared" si="7"/>
        <v>0</v>
      </c>
      <c r="K22" s="14">
        <f t="shared" si="8"/>
        <v>1.6507737606041308E-3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4.8587321728575666E-4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0.23640600124510477</v>
      </c>
      <c r="D25" s="14">
        <f t="shared" ref="D25:O25" si="13">SUM(D15:D24)</f>
        <v>0.91415332599557741</v>
      </c>
      <c r="E25" s="14">
        <f t="shared" si="13"/>
        <v>0.23693118624629927</v>
      </c>
      <c r="F25" s="14">
        <f t="shared" si="13"/>
        <v>1.1958718235891592</v>
      </c>
      <c r="G25" s="14">
        <f t="shared" si="13"/>
        <v>1.8651541582812319</v>
      </c>
      <c r="H25" s="14">
        <f t="shared" si="13"/>
        <v>1.3665214057129722</v>
      </c>
      <c r="I25" s="14">
        <f t="shared" si="13"/>
        <v>0.64276317000890459</v>
      </c>
      <c r="J25" s="14">
        <f t="shared" si="13"/>
        <v>5.3363282388235289</v>
      </c>
      <c r="K25" s="14">
        <f t="shared" si="13"/>
        <v>0.88151867212060109</v>
      </c>
      <c r="L25" s="14">
        <f t="shared" si="13"/>
        <v>93.432802865475423</v>
      </c>
      <c r="M25" s="14">
        <f t="shared" si="13"/>
        <v>33.336295934458505</v>
      </c>
      <c r="N25" s="14">
        <f t="shared" si="13"/>
        <v>41.985699735745051</v>
      </c>
      <c r="O25" s="14">
        <f t="shared" si="13"/>
        <v>0.58547788086008901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1.7633017913310664E-2</v>
      </c>
      <c r="D28" s="14">
        <f>(SUMIFS(MESKENOG2,KAYNAK,A28,SEBEP,B28,SÜRE,"Uzun",BİLDİRİM,"Bildirimli",İL,$B$10,İLÇE,$B$11)/VLOOKUP($B$11,ABONE2,4,FALSE))</f>
        <v>0.10905680403744715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1.7703862016225404E-2</v>
      </c>
      <c r="F28" s="14">
        <f>(SUMIFS(TARIMSALAG2,KAYNAK,A28,SEBEP,B28,SÜRE,"Uzun",BİLDİRİM,"Bildirimli",İL,$B$10,İLÇE,$B$11)/VLOOKUP($B$11,ABONE2,6,FALSE))</f>
        <v>0.36059296262474816</v>
      </c>
      <c r="G28" s="14">
        <f>(SUMIFS(TARIMSALOG2,KAYNAK,A28,SEBEP,B28,SÜRE,"Uzun",BİLDİRİM,"Bildirimli",İL,$B$10,İLÇE,$B$11)/VLOOKUP($B$11,ABONE2,7,FALSE))</f>
        <v>2.9461419649909071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1.0198406880520547</v>
      </c>
      <c r="I28" s="14">
        <f>(SUMIFS(TICARETHANEAG2,KAYNAK,A28,SEBEP,B28,SÜRE,"Uzun",BİLDİRİM,"Bildirimli",İL,$B$10,İLÇE,$B$11)/VLOOKUP($B$11,ABONE2,9,FALSE))</f>
        <v>3.4608527626013269E-2</v>
      </c>
      <c r="J28" s="14">
        <f>(SUMIFS(TICARETHANEOG2,KAYNAK,A28,SEBEP,B28,SÜRE,"Uzun",BİLDİRİM,"Bildirimli",İL,$B$10,İLÇE,$B$11)/VLOOKUP($B$11,ABONE2,10,FALSE))</f>
        <v>0.80283179008582528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7.3687037899825392E-2</v>
      </c>
      <c r="L28" s="14">
        <f>(SUMIFS(SANAYIAG2,KAYNAK,A28,SEBEP,B28,SÜRE,"Uzun",BİLDİRİM,"Bildirimli",İL,$B$10,İLÇE,$B$11)/VLOOKUP($B$11,ABONE2,12,FALSE))</f>
        <v>0.55467348111715631</v>
      </c>
      <c r="M28" s="14">
        <f>(SUMIFS(SANAYIOG2,KAYNAK,A28,SEBEP,B28,SÜRE,"Uzun",BİLDİRİM,"Bildirimli",İL,$B$10,İLÇE,$B$11)/VLOOKUP($B$11,ABONE2,13,FALSE))</f>
        <v>7.5496559522218263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6.5429014657263878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8.9444226395313006E-2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0.52006898293418269</v>
      </c>
      <c r="D29" s="14">
        <f>(SUMIFS(MESKENOG2,KAYNAK,A29,SEBEP,B29,SÜRE,"Uzun",BİLDİRİM,"Bildirimli",İL,$B$10,İLÇE,$B$11)/VLOOKUP($B$11,ABONE2,4,FALSE))</f>
        <v>4.7998185839042762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0.5233853520546734</v>
      </c>
      <c r="F29" s="14">
        <f>(SUMIFS(TARIMSALAG2,KAYNAK,A29,SEBEP,B29,SÜRE,"Uzun",BİLDİRİM,"Bildirimli",İL,$B$10,İLÇE,$B$11)/VLOOKUP($B$11,ABONE2,6,FALSE))</f>
        <v>2.6801929932763344</v>
      </c>
      <c r="G29" s="14">
        <f>(SUMIFS(TARIMSALOG2,KAYNAK,A29,SEBEP,B29,SÜRE,"Uzun",BİLDİRİM,"Bildirimli",İL,$B$10,İLÇE,$B$11)/VLOOKUP($B$11,ABONE2,7,FALSE))</f>
        <v>10.226745527052435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4.6043675450472232</v>
      </c>
      <c r="I29" s="14">
        <f>(SUMIFS(TICARETHANEAG2,KAYNAK,A29,SEBEP,B29,SÜRE,"Uzun",BİLDİRİM,"Bildirimli",İL,$B$10,İLÇE,$B$11)/VLOOKUP($B$11,ABONE2,9,FALSE))</f>
        <v>1.6964539766664037</v>
      </c>
      <c r="J29" s="14">
        <f>(SUMIFS(TICARETHANEOG2,KAYNAK,A29,SEBEP,B29,SÜRE,"Uzun",BİLDİRİM,"Bildirimli",İL,$B$10,İLÇE,$B$11)/VLOOKUP($B$11,ABONE2,10,FALSE))</f>
        <v>17.565286464792322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2.5036806823964626</v>
      </c>
      <c r="L29" s="14">
        <f>(SUMIFS(SANAYIAG2,KAYNAK,A29,SEBEP,B29,SÜRE,"Uzun",BİLDİRİM,"Bildirimli",İL,$B$10,İLÇE,$B$11)/VLOOKUP($B$11,ABONE2,12,FALSE))</f>
        <v>33.257258852546556</v>
      </c>
      <c r="M29" s="14">
        <f>(SUMIFS(SANAYIOG2,KAYNAK,A29,SEBEP,B29,SÜRE,"Uzun",BİLDİRİM,"Bildirimli",İL,$B$10,İLÇE,$B$11)/VLOOKUP($B$11,ABONE2,13,FALSE))</f>
        <v>56.987779444053714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53.572358723406893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1.2421264650348594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2.5978950405123349E-2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2.5958819370147195E-2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4.5174862641534294E-2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4.2876876600077239E-2</v>
      </c>
      <c r="L31" s="14">
        <f>(SUMIFS(SANAYIAG2,KAYNAK,A31,SEBEP,B31,SÜRE,"Uzun",BİLDİRİM,"Bildirimli",İL,$B$10,İLÇE,$B$11)/VLOOKUP($B$11,ABONE2,12,FALSE))</f>
        <v>0.20175852948847858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2.9038143496472619E-2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2.805290756564421E-2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0.56368095125261664</v>
      </c>
      <c r="D33" s="14">
        <f t="shared" ref="D33:O33" si="14">SUM(D28:D32)</f>
        <v>4.9088753879417233</v>
      </c>
      <c r="E33" s="14">
        <f t="shared" si="14"/>
        <v>0.56704803344104604</v>
      </c>
      <c r="F33" s="14">
        <f t="shared" si="14"/>
        <v>3.0407859559010824</v>
      </c>
      <c r="G33" s="14">
        <f t="shared" si="14"/>
        <v>13.172887492043342</v>
      </c>
      <c r="H33" s="14">
        <f t="shared" si="14"/>
        <v>5.624208233099278</v>
      </c>
      <c r="I33" s="14">
        <f t="shared" si="14"/>
        <v>1.7762373669339513</v>
      </c>
      <c r="J33" s="14">
        <f t="shared" si="14"/>
        <v>18.368118254878148</v>
      </c>
      <c r="K33" s="14">
        <f t="shared" si="14"/>
        <v>2.6202445968963652</v>
      </c>
      <c r="L33" s="14">
        <f t="shared" si="14"/>
        <v>34.013690863152192</v>
      </c>
      <c r="M33" s="14">
        <f t="shared" si="14"/>
        <v>64.537435396275541</v>
      </c>
      <c r="N33" s="14">
        <f t="shared" si="14"/>
        <v>60.144298332629752</v>
      </c>
      <c r="O33" s="14">
        <f t="shared" si="14"/>
        <v>1.3596235989958165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0.19164829679987935</v>
      </c>
      <c r="D17" s="14">
        <f t="shared" si="1"/>
        <v>1.4842886773648745</v>
      </c>
      <c r="E17" s="14">
        <f t="shared" si="2"/>
        <v>0.19999432977561762</v>
      </c>
      <c r="F17" s="14">
        <f t="shared" si="3"/>
        <v>0.62020913933800226</v>
      </c>
      <c r="G17" s="14">
        <f t="shared" si="4"/>
        <v>4.1789290185776951</v>
      </c>
      <c r="H17" s="14">
        <f t="shared" si="5"/>
        <v>1.3817487656361189</v>
      </c>
      <c r="I17" s="14">
        <f t="shared" si="6"/>
        <v>0.53954541332581119</v>
      </c>
      <c r="J17" s="14">
        <f t="shared" si="7"/>
        <v>12.358104115315149</v>
      </c>
      <c r="K17" s="14">
        <f t="shared" si="8"/>
        <v>2.0076149979467703</v>
      </c>
      <c r="L17" s="14">
        <f t="shared" si="9"/>
        <v>6.9818677046396349</v>
      </c>
      <c r="M17" s="14">
        <f t="shared" si="10"/>
        <v>136.89169026974088</v>
      </c>
      <c r="N17" s="14">
        <f t="shared" si="11"/>
        <v>122.5088170571761</v>
      </c>
      <c r="O17" s="19">
        <f t="shared" si="12"/>
        <v>1.0617676309190405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1.452975864625174E-2</v>
      </c>
      <c r="D21" s="14">
        <f t="shared" si="1"/>
        <v>0</v>
      </c>
      <c r="E21" s="14">
        <f t="shared" si="2"/>
        <v>1.4435946131483995E-2</v>
      </c>
      <c r="F21" s="14">
        <f t="shared" si="3"/>
        <v>4.6464235410963541E-2</v>
      </c>
      <c r="G21" s="14">
        <f t="shared" si="4"/>
        <v>0</v>
      </c>
      <c r="H21" s="14">
        <f t="shared" si="5"/>
        <v>3.6521234086944569E-2</v>
      </c>
      <c r="I21" s="14">
        <f t="shared" si="6"/>
        <v>4.2134417363994862E-2</v>
      </c>
      <c r="J21" s="14">
        <f t="shared" si="7"/>
        <v>0</v>
      </c>
      <c r="K21" s="14">
        <f t="shared" si="8"/>
        <v>3.6900593328633068E-2</v>
      </c>
      <c r="L21" s="14">
        <f t="shared" si="9"/>
        <v>12.320395018670169</v>
      </c>
      <c r="M21" s="14">
        <f t="shared" si="10"/>
        <v>0</v>
      </c>
      <c r="N21" s="14">
        <f t="shared" si="11"/>
        <v>1.3640437342099114</v>
      </c>
      <c r="O21" s="19">
        <f t="shared" si="12"/>
        <v>2.5004093101270729E-2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0.2061780554461311</v>
      </c>
      <c r="D25" s="14">
        <f t="shared" ref="D25:O25" si="13">SUM(D15:D24)</f>
        <v>1.4842886773648745</v>
      </c>
      <c r="E25" s="14">
        <f t="shared" si="13"/>
        <v>0.21443027590710162</v>
      </c>
      <c r="F25" s="14">
        <f t="shared" si="13"/>
        <v>0.66667337474896582</v>
      </c>
      <c r="G25" s="14">
        <f t="shared" si="13"/>
        <v>4.1789290185776951</v>
      </c>
      <c r="H25" s="14">
        <f t="shared" si="13"/>
        <v>1.4182699997230634</v>
      </c>
      <c r="I25" s="14">
        <f t="shared" si="13"/>
        <v>0.581679830689806</v>
      </c>
      <c r="J25" s="14">
        <f t="shared" si="13"/>
        <v>12.358104115315149</v>
      </c>
      <c r="K25" s="14">
        <f t="shared" si="13"/>
        <v>2.0445155912754034</v>
      </c>
      <c r="L25" s="14">
        <f t="shared" si="13"/>
        <v>19.302262723309802</v>
      </c>
      <c r="M25" s="14">
        <f t="shared" si="13"/>
        <v>136.89169026974088</v>
      </c>
      <c r="N25" s="14">
        <f t="shared" si="13"/>
        <v>123.87286079138602</v>
      </c>
      <c r="O25" s="14">
        <f t="shared" si="13"/>
        <v>1.0867717240203112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0.66737762459037453</v>
      </c>
      <c r="D29" s="14">
        <f>(SUMIFS(MESKENOG2,KAYNAK,A29,SEBEP,B29,SÜRE,"Uzun",BİLDİRİM,"Bildirimli",İL,$B$10,İLÇE,$B$11)/VLOOKUP($B$11,ABONE2,4,FALSE))</f>
        <v>2.833465148840272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0.68136313686241345</v>
      </c>
      <c r="F29" s="14">
        <f>(SUMIFS(TARIMSALAG2,KAYNAK,A29,SEBEP,B29,SÜRE,"Uzun",BİLDİRİM,"Bildirimli",İL,$B$10,İLÇE,$B$11)/VLOOKUP($B$11,ABONE2,6,FALSE))</f>
        <v>0.76162386106485425</v>
      </c>
      <c r="G29" s="14">
        <f>(SUMIFS(TARIMSALOG2,KAYNAK,A29,SEBEP,B29,SÜRE,"Uzun",BİLDİRİM,"Bildirimli",İL,$B$10,İLÇE,$B$11)/VLOOKUP($B$11,ABONE2,7,FALSE))</f>
        <v>3.5800173803452728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1.3647391441627748</v>
      </c>
      <c r="I29" s="14">
        <f>(SUMIFS(TICARETHANEAG2,KAYNAK,A29,SEBEP,B29,SÜRE,"Uzun",BİLDİRİM,"Bildirimli",İL,$B$10,İLÇE,$B$11)/VLOOKUP($B$11,ABONE2,9,FALSE))</f>
        <v>2.1367021133041995</v>
      </c>
      <c r="J29" s="14">
        <f>(SUMIFS(TICARETHANEOG2,KAYNAK,A29,SEBEP,B29,SÜRE,"Uzun",BİLDİRİM,"Bildirimli",İL,$B$10,İLÇE,$B$11)/VLOOKUP($B$11,ABONE2,10,FALSE))</f>
        <v>22.068258173260642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4.6125464157794518</v>
      </c>
      <c r="L29" s="14">
        <f>(SUMIFS(SANAYIAG2,KAYNAK,A29,SEBEP,B29,SÜRE,"Uzun",BİLDİRİM,"Bildirimli",İL,$B$10,İLÇE,$B$11)/VLOOKUP($B$11,ABONE2,12,FALSE))</f>
        <v>19.894264037183849</v>
      </c>
      <c r="M29" s="14">
        <f>(SUMIFS(SANAYIOG2,KAYNAK,A29,SEBEP,B29,SÜRE,"Uzun",BİLDİRİM,"Bildirimli",İL,$B$10,İLÇE,$B$11)/VLOOKUP($B$11,ABONE2,13,FALSE))</f>
        <v>180.38493059963508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162.6163210873637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1.9976780480528089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4.7123476727143379E-4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4.6819220341059981E-4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1.0444623045801351E-3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9.1472200542004286E-4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5.0159188599250767E-4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0.66784885935764593</v>
      </c>
      <c r="D33" s="14">
        <f t="shared" ref="D33:O33" si="14">SUM(D28:D32)</f>
        <v>2.833465148840272</v>
      </c>
      <c r="E33" s="14">
        <f t="shared" si="14"/>
        <v>0.681831329065824</v>
      </c>
      <c r="F33" s="14">
        <f t="shared" si="14"/>
        <v>0.76162386106485425</v>
      </c>
      <c r="G33" s="14">
        <f t="shared" si="14"/>
        <v>3.5800173803452728</v>
      </c>
      <c r="H33" s="14">
        <f t="shared" si="14"/>
        <v>1.3647391441627748</v>
      </c>
      <c r="I33" s="14">
        <f t="shared" si="14"/>
        <v>2.1377465756087797</v>
      </c>
      <c r="J33" s="14">
        <f t="shared" si="14"/>
        <v>22.068258173260642</v>
      </c>
      <c r="K33" s="14">
        <f t="shared" si="14"/>
        <v>4.6134611377848715</v>
      </c>
      <c r="L33" s="14">
        <f t="shared" si="14"/>
        <v>19.894264037183849</v>
      </c>
      <c r="M33" s="14">
        <f t="shared" si="14"/>
        <v>180.38493059963508</v>
      </c>
      <c r="N33" s="14">
        <f t="shared" si="14"/>
        <v>162.6163210873637</v>
      </c>
      <c r="O33" s="14">
        <f t="shared" si="14"/>
        <v>1.9981796399388014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0.15345087967275983</v>
      </c>
      <c r="D17" s="14">
        <f t="shared" si="1"/>
        <v>2.6323336688427044</v>
      </c>
      <c r="E17" s="14">
        <f t="shared" si="2"/>
        <v>0.15738145491985805</v>
      </c>
      <c r="F17" s="14">
        <f t="shared" si="3"/>
        <v>0.80601578498461701</v>
      </c>
      <c r="G17" s="14">
        <f t="shared" si="4"/>
        <v>2.4516425611993253</v>
      </c>
      <c r="H17" s="14">
        <f t="shared" si="5"/>
        <v>0.92739534862031181</v>
      </c>
      <c r="I17" s="14">
        <f t="shared" si="6"/>
        <v>0.56486895301922724</v>
      </c>
      <c r="J17" s="14">
        <f t="shared" si="7"/>
        <v>18.714391924863349</v>
      </c>
      <c r="K17" s="14">
        <f t="shared" si="8"/>
        <v>1.4023410257853426</v>
      </c>
      <c r="L17" s="14">
        <f t="shared" si="9"/>
        <v>14.788476875147195</v>
      </c>
      <c r="M17" s="14">
        <f t="shared" si="10"/>
        <v>165.37832824502613</v>
      </c>
      <c r="N17" s="14">
        <f t="shared" si="11"/>
        <v>94.111526156400302</v>
      </c>
      <c r="O17" s="19">
        <f t="shared" si="12"/>
        <v>0.56683807031065225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1.8451514145259626E-2</v>
      </c>
      <c r="D18" s="14">
        <f t="shared" si="1"/>
        <v>0</v>
      </c>
      <c r="E18" s="14">
        <f t="shared" si="2"/>
        <v>1.8422256987524015E-2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2.3705124966237959E-2</v>
      </c>
      <c r="J18" s="14">
        <f t="shared" si="7"/>
        <v>0</v>
      </c>
      <c r="K18" s="14">
        <f t="shared" si="8"/>
        <v>2.2611301168695034E-2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1.8520635361952247E-2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2.0360561615796798E-2</v>
      </c>
      <c r="D21" s="14">
        <f t="shared" si="1"/>
        <v>0</v>
      </c>
      <c r="E21" s="14">
        <f t="shared" si="2"/>
        <v>2.0328277427188238E-2</v>
      </c>
      <c r="F21" s="14">
        <f t="shared" si="3"/>
        <v>8.6597001798550344E-2</v>
      </c>
      <c r="G21" s="14">
        <f t="shared" si="4"/>
        <v>0</v>
      </c>
      <c r="H21" s="14">
        <f t="shared" si="5"/>
        <v>8.0209705211990598E-2</v>
      </c>
      <c r="I21" s="14">
        <f t="shared" si="6"/>
        <v>0.16224572270074394</v>
      </c>
      <c r="J21" s="14">
        <f t="shared" si="7"/>
        <v>0</v>
      </c>
      <c r="K21" s="14">
        <f t="shared" si="8"/>
        <v>0.1547592305269046</v>
      </c>
      <c r="L21" s="14">
        <f t="shared" si="9"/>
        <v>36.325673413177476</v>
      </c>
      <c r="M21" s="14">
        <f t="shared" si="10"/>
        <v>0</v>
      </c>
      <c r="N21" s="14">
        <f t="shared" si="11"/>
        <v>17.191162314878227</v>
      </c>
      <c r="O21" s="19">
        <f t="shared" si="12"/>
        <v>8.1411236141360074E-2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1.1979533442838613E-3</v>
      </c>
      <c r="D22" s="14">
        <f t="shared" si="1"/>
        <v>0</v>
      </c>
      <c r="E22" s="14">
        <f t="shared" si="2"/>
        <v>1.1960538410952504E-3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2.6723919693358686E-5</v>
      </c>
      <c r="J22" s="14">
        <f t="shared" si="7"/>
        <v>0</v>
      </c>
      <c r="K22" s="14">
        <f t="shared" si="8"/>
        <v>2.5490799877881888E-5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1.0163634215574172E-3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0.19346090877810013</v>
      </c>
      <c r="D25" s="14">
        <f t="shared" ref="D25:O25" si="13">SUM(D15:D24)</f>
        <v>2.6323336688427044</v>
      </c>
      <c r="E25" s="14">
        <f t="shared" si="13"/>
        <v>0.19732804317566555</v>
      </c>
      <c r="F25" s="14">
        <f t="shared" si="13"/>
        <v>0.89261278678316736</v>
      </c>
      <c r="G25" s="14">
        <f t="shared" si="13"/>
        <v>2.4516425611993253</v>
      </c>
      <c r="H25" s="14">
        <f t="shared" si="13"/>
        <v>1.0076050538323025</v>
      </c>
      <c r="I25" s="14">
        <f t="shared" si="13"/>
        <v>0.75084652460590262</v>
      </c>
      <c r="J25" s="14">
        <f t="shared" si="13"/>
        <v>18.714391924863349</v>
      </c>
      <c r="K25" s="14">
        <f t="shared" si="13"/>
        <v>1.57973704828082</v>
      </c>
      <c r="L25" s="14">
        <f t="shared" si="13"/>
        <v>51.114150288324673</v>
      </c>
      <c r="M25" s="14">
        <f t="shared" si="13"/>
        <v>165.37832824502613</v>
      </c>
      <c r="N25" s="14">
        <f t="shared" si="13"/>
        <v>111.30268847127853</v>
      </c>
      <c r="O25" s="14">
        <f t="shared" si="13"/>
        <v>0.66778630523552196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0.14378480076835876</v>
      </c>
      <c r="D29" s="14">
        <f>(SUMIFS(MESKENOG2,KAYNAK,A29,SEBEP,B29,SÜRE,"Uzun",BİLDİRİM,"Bildirimli",İL,$B$10,İLÇE,$B$11)/VLOOKUP($B$11,ABONE2,4,FALSE))</f>
        <v>1.3115411833185244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0.14563642293942139</v>
      </c>
      <c r="F29" s="14">
        <f>(SUMIFS(TARIMSALAG2,KAYNAK,A29,SEBEP,B29,SÜRE,"Uzun",BİLDİRİM,"Bildirimli",İL,$B$10,İLÇE,$B$11)/VLOOKUP($B$11,ABONE2,6,FALSE))</f>
        <v>0.50386838389965749</v>
      </c>
      <c r="G29" s="14">
        <f>(SUMIFS(TARIMSALOG2,KAYNAK,A29,SEBEP,B29,SÜRE,"Uzun",BİLDİRİM,"Bildirimli",İL,$B$10,İLÇE,$B$11)/VLOOKUP($B$11,ABONE2,7,FALSE))</f>
        <v>8.6284588660090424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1.1031289584665909</v>
      </c>
      <c r="I29" s="14">
        <f>(SUMIFS(TICARETHANEAG2,KAYNAK,A29,SEBEP,B29,SÜRE,"Uzun",BİLDİRİM,"Bildirimli",İL,$B$10,İLÇE,$B$11)/VLOOKUP($B$11,ABONE2,9,FALSE))</f>
        <v>0.56691344197958915</v>
      </c>
      <c r="J29" s="14">
        <f>(SUMIFS(TICARETHANEOG2,KAYNAK,A29,SEBEP,B29,SÜRE,"Uzun",BİLDİRİM,"Bildirimli",İL,$B$10,İLÇE,$B$11)/VLOOKUP($B$11,ABONE2,10,FALSE))</f>
        <v>12.290230548340622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1.1078615810568258</v>
      </c>
      <c r="L29" s="14">
        <f>(SUMIFS(SANAYIAG2,KAYNAK,A29,SEBEP,B29,SÜRE,"Uzun",BİLDİRİM,"Bildirimli",İL,$B$10,İLÇE,$B$11)/VLOOKUP($B$11,ABONE2,12,FALSE))</f>
        <v>3.732544285193871</v>
      </c>
      <c r="M29" s="14">
        <f>(SUMIFS(SANAYIOG2,KAYNAK,A29,SEBEP,B29,SÜRE,"Uzun",BİLDİRİM,"Bildirimli",İL,$B$10,İLÇE,$B$11)/VLOOKUP($B$11,ABONE2,13,FALSE))</f>
        <v>112.08175659088694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60.805380396834664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0.44033856217784223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8.2614279612641638E-3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8.2483284454693481E-3</v>
      </c>
      <c r="F31" s="14">
        <f>(SUMIFS(TARIMSALAG2,KAYNAK,A31,SEBEP,B31,SÜRE,"Uzun",BİLDİRİM,"Bildirimli",İL,$B$10,İLÇE,$B$11)/VLOOKUP($B$11,ABONE2,6,FALSE))</f>
        <v>1.238961636054782E-3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1.1475772316932946E-3</v>
      </c>
      <c r="I31" s="14">
        <f>(SUMIFS(TICARETHANEAG2,KAYNAK,A31,SEBEP,B31,SÜRE,"Uzun",BİLDİRİM,"Bildirimli",İL,$B$10,İLÇE,$B$11)/VLOOKUP($B$11,ABONE2,9,FALSE))</f>
        <v>1.9937989660806735E-2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1.9017992504191186E-2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9.4643490419763082E-3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0.15204622872962292</v>
      </c>
      <c r="D33" s="14">
        <f t="shared" ref="D33:O33" si="14">SUM(D28:D32)</f>
        <v>1.3115411833185244</v>
      </c>
      <c r="E33" s="14">
        <f t="shared" si="14"/>
        <v>0.15388475138489074</v>
      </c>
      <c r="F33" s="14">
        <f t="shared" si="14"/>
        <v>0.50510734553571224</v>
      </c>
      <c r="G33" s="14">
        <f t="shared" si="14"/>
        <v>8.6284588660090424</v>
      </c>
      <c r="H33" s="14">
        <f t="shared" si="14"/>
        <v>1.1042765356982842</v>
      </c>
      <c r="I33" s="14">
        <f t="shared" si="14"/>
        <v>0.58685143164039588</v>
      </c>
      <c r="J33" s="14">
        <f t="shared" si="14"/>
        <v>12.290230548340622</v>
      </c>
      <c r="K33" s="14">
        <f t="shared" si="14"/>
        <v>1.1268795735610169</v>
      </c>
      <c r="L33" s="14">
        <f t="shared" si="14"/>
        <v>3.732544285193871</v>
      </c>
      <c r="M33" s="14">
        <f t="shared" si="14"/>
        <v>112.08175659088694</v>
      </c>
      <c r="N33" s="14">
        <f t="shared" si="14"/>
        <v>60.805380396834664</v>
      </c>
      <c r="O33" s="14">
        <f t="shared" si="14"/>
        <v>0.44980291121981852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4.0377704603172464E-2</v>
      </c>
      <c r="D17" s="14">
        <f t="shared" si="1"/>
        <v>6.0213843338447724E-2</v>
      </c>
      <c r="E17" s="14">
        <f t="shared" si="2"/>
        <v>4.0398437091176333E-2</v>
      </c>
      <c r="F17" s="14">
        <f t="shared" si="3"/>
        <v>0.9668907045905879</v>
      </c>
      <c r="G17" s="14">
        <f t="shared" si="4"/>
        <v>1.7560933905741489</v>
      </c>
      <c r="H17" s="14">
        <f t="shared" si="5"/>
        <v>1.1310836235707968</v>
      </c>
      <c r="I17" s="14">
        <f t="shared" si="6"/>
        <v>0.1646658218853074</v>
      </c>
      <c r="J17" s="14">
        <f t="shared" si="7"/>
        <v>1.953041160634825</v>
      </c>
      <c r="K17" s="14">
        <f t="shared" si="8"/>
        <v>0.23558382995394822</v>
      </c>
      <c r="L17" s="14">
        <f t="shared" si="9"/>
        <v>0.15757844120851505</v>
      </c>
      <c r="M17" s="14">
        <f t="shared" si="10"/>
        <v>17.381159060589571</v>
      </c>
      <c r="N17" s="14">
        <f t="shared" si="11"/>
        <v>12.574578422622766</v>
      </c>
      <c r="O17" s="19">
        <f t="shared" si="12"/>
        <v>0.16246087716622556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1.0600430575625673E-2</v>
      </c>
      <c r="D21" s="14">
        <f t="shared" si="1"/>
        <v>0</v>
      </c>
      <c r="E21" s="14">
        <f t="shared" si="2"/>
        <v>1.0589351136089683E-2</v>
      </c>
      <c r="F21" s="14">
        <f t="shared" si="3"/>
        <v>9.0217155721519837E-2</v>
      </c>
      <c r="G21" s="14">
        <f t="shared" si="4"/>
        <v>0</v>
      </c>
      <c r="H21" s="14">
        <f t="shared" si="5"/>
        <v>7.1447556475228199E-2</v>
      </c>
      <c r="I21" s="14">
        <f t="shared" si="6"/>
        <v>3.7232355834749799E-2</v>
      </c>
      <c r="J21" s="14">
        <f t="shared" si="7"/>
        <v>0</v>
      </c>
      <c r="K21" s="14">
        <f t="shared" si="8"/>
        <v>3.5755907097009113E-2</v>
      </c>
      <c r="L21" s="14">
        <f t="shared" si="9"/>
        <v>0.11162607639635946</v>
      </c>
      <c r="M21" s="14">
        <f t="shared" si="10"/>
        <v>0</v>
      </c>
      <c r="N21" s="14">
        <f t="shared" si="11"/>
        <v>3.1151463180379386E-2</v>
      </c>
      <c r="O21" s="19">
        <f t="shared" si="12"/>
        <v>1.920835116019004E-2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5.0978135178798137E-2</v>
      </c>
      <c r="D25" s="14">
        <f t="shared" ref="D25:O25" si="13">SUM(D15:D24)</f>
        <v>6.0213843338447724E-2</v>
      </c>
      <c r="E25" s="14">
        <f t="shared" si="13"/>
        <v>5.0987788227266018E-2</v>
      </c>
      <c r="F25" s="14">
        <f t="shared" si="13"/>
        <v>1.0571078603121078</v>
      </c>
      <c r="G25" s="14">
        <f t="shared" si="13"/>
        <v>1.7560933905741489</v>
      </c>
      <c r="H25" s="14">
        <f t="shared" si="13"/>
        <v>1.202531180046025</v>
      </c>
      <c r="I25" s="14">
        <f t="shared" si="13"/>
        <v>0.20189817772005719</v>
      </c>
      <c r="J25" s="14">
        <f t="shared" si="13"/>
        <v>1.953041160634825</v>
      </c>
      <c r="K25" s="14">
        <f t="shared" si="13"/>
        <v>0.27133973705095732</v>
      </c>
      <c r="L25" s="14">
        <f t="shared" si="13"/>
        <v>0.26920451760487452</v>
      </c>
      <c r="M25" s="14">
        <f t="shared" si="13"/>
        <v>17.381159060589571</v>
      </c>
      <c r="N25" s="14">
        <f t="shared" si="13"/>
        <v>12.605729885803145</v>
      </c>
      <c r="O25" s="14">
        <f t="shared" si="13"/>
        <v>0.1816692283264156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0.18284752505278967</v>
      </c>
      <c r="D29" s="14">
        <f>(SUMIFS(MESKENOG2,KAYNAK,A29,SEBEP,B29,SÜRE,"Uzun",BİLDİRİM,"Bildirimli",İL,$B$10,İLÇE,$B$11)/VLOOKUP($B$11,ABONE2,4,FALSE))</f>
        <v>0.19787396573166866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0.18286323050359707</v>
      </c>
      <c r="F29" s="14">
        <f>(SUMIFS(TARIMSALAG2,KAYNAK,A29,SEBEP,B29,SÜRE,"Uzun",BİLDİRİM,"Bildirimli",İL,$B$10,İLÇE,$B$11)/VLOOKUP($B$11,ABONE2,6,FALSE))</f>
        <v>3.8323058610340275</v>
      </c>
      <c r="G29" s="14">
        <f>(SUMIFS(TARIMSALOG2,KAYNAK,A29,SEBEP,B29,SÜRE,"Uzun",BİLDİRİM,"Bildirimli",İL,$B$10,İLÇE,$B$11)/VLOOKUP($B$11,ABONE2,7,FALSE))</f>
        <v>9.2626315899404972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4.9620803135009259</v>
      </c>
      <c r="I29" s="14">
        <f>(SUMIFS(TICARETHANEAG2,KAYNAK,A29,SEBEP,B29,SÜRE,"Uzun",BİLDİRİM,"Bildirimli",İL,$B$10,İLÇE,$B$11)/VLOOKUP($B$11,ABONE2,9,FALSE))</f>
        <v>0.85762493901961157</v>
      </c>
      <c r="J29" s="14">
        <f>(SUMIFS(TICARETHANEOG2,KAYNAK,A29,SEBEP,B29,SÜRE,"Uzun",BİLDİRİM,"Bildirimli",İL,$B$10,İLÇE,$B$11)/VLOOKUP($B$11,ABONE2,10,FALSE))</f>
        <v>5.2590835352405394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1.0321647403002774</v>
      </c>
      <c r="L29" s="14">
        <f>(SUMIFS(SANAYIAG2,KAYNAK,A29,SEBEP,B29,SÜRE,"Uzun",BİLDİRİM,"Bildirimli",İL,$B$10,İLÇE,$B$11)/VLOOKUP($B$11,ABONE2,12,FALSE))</f>
        <v>54.289070659759091</v>
      </c>
      <c r="M29" s="14">
        <f>(SUMIFS(SANAYIOG2,KAYNAK,A29,SEBEP,B29,SÜRE,"Uzun",BİLDİRİM,"Bildirimli",İL,$B$10,İLÇE,$B$11)/VLOOKUP($B$11,ABONE2,13,FALSE))</f>
        <v>82.742152385086499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74.801757484995122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0.73113396574703571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2.179986287015113E-4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2.1777077921856852E-4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1.9296997006801864E-3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1.853177476302735E-3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4.6525349085326038E-4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0.18306552368149118</v>
      </c>
      <c r="D33" s="14">
        <f t="shared" ref="D33:O33" si="14">SUM(D28:D32)</f>
        <v>0.19787396573166866</v>
      </c>
      <c r="E33" s="14">
        <f t="shared" si="14"/>
        <v>0.18308100128281563</v>
      </c>
      <c r="F33" s="14">
        <f t="shared" si="14"/>
        <v>3.8323058610340275</v>
      </c>
      <c r="G33" s="14">
        <f t="shared" si="14"/>
        <v>9.2626315899404972</v>
      </c>
      <c r="H33" s="14">
        <f t="shared" si="14"/>
        <v>4.9620803135009259</v>
      </c>
      <c r="I33" s="14">
        <f t="shared" si="14"/>
        <v>0.8595546387202917</v>
      </c>
      <c r="J33" s="14">
        <f t="shared" si="14"/>
        <v>5.2590835352405394</v>
      </c>
      <c r="K33" s="14">
        <f t="shared" si="14"/>
        <v>1.03401791777658</v>
      </c>
      <c r="L33" s="14">
        <f t="shared" si="14"/>
        <v>54.289070659759091</v>
      </c>
      <c r="M33" s="14">
        <f t="shared" si="14"/>
        <v>82.742152385086499</v>
      </c>
      <c r="N33" s="14">
        <f t="shared" si="14"/>
        <v>74.801757484995122</v>
      </c>
      <c r="O33" s="14">
        <f t="shared" si="14"/>
        <v>0.73159921923788895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7.7125593564744367E-3</v>
      </c>
      <c r="D15" s="14">
        <f t="shared" ref="D15:D24" si="1">(SUMIFS(MESKENOG2,KAYNAK,A15,SEBEP,B15,SÜRE,"Uzun",BİLDİRİM,"Bildirimsiz",İL,$B$10)/VLOOKUP($B$10,ABONE2,4,FALSE))</f>
        <v>0.14826522006379395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7.8240927824623965E-3</v>
      </c>
      <c r="F15" s="14">
        <f t="shared" ref="F15:F24" si="3">(SUMIFS(TARIMSALAG2,KAYNAK,A15,SEBEP,B15,SÜRE,"Uzun",BİLDİRİM,"Bildirimsiz",İL,$B$10)/VLOOKUP($B$10,ABONE2,6,FALSE))</f>
        <v>2.8216743574529409E-2</v>
      </c>
      <c r="G15" s="14">
        <f t="shared" ref="G15:G24" si="4">(SUMIFS(TARIMSALOG2,KAYNAK,A15,SEBEP,B15,SÜRE,"Uzun",BİLDİRİM,"Bildirimsiz",İL,$B$10)/VLOOKUP($B$10,ABONE2,7,FALSE))</f>
        <v>3.616278251498993E-2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2.9195573091924682E-2</v>
      </c>
      <c r="I15" s="14">
        <f t="shared" ref="I15:I24" si="6">(SUMIFS(TICARETHANEAG2,KAYNAK,A15,SEBEP,B15,SÜRE,"Uzun",BİLDİRİM,"Bildirimsiz",İL,$B$10)/VLOOKUP($B$10,ABONE2,9,FALSE))</f>
        <v>2.3824562835261652E-2</v>
      </c>
      <c r="J15" s="14">
        <f t="shared" ref="J15:J24" si="7">(SUMIFS(TICARETHANEOG2,KAYNAK,A15,SEBEP,B15,SÜRE,"Uzun",BİLDİRİM,"Bildirimsiz",İL,$B$10)/VLOOKUP($B$10,ABONE2,10,FALSE))</f>
        <v>0.43501787825858423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3.2694222803781821E-2</v>
      </c>
      <c r="L15" s="14">
        <f t="shared" ref="L15:L24" si="9">(SUMIFS(SANAYIAG2,KAYNAK,A15,SEBEP,B15,SÜRE,"Uzun",BİLDİRİM,"Bildirimsiz",İL,$B$10)/VLOOKUP($B$10,ABONE2,12,FALSE))</f>
        <v>3.6927529085017654</v>
      </c>
      <c r="M15" s="14">
        <f t="shared" ref="M15:M24" si="10">(SUMIFS(SANAYIOG2,KAYNAK,A15,SEBEP,B15,SÜRE,"Uzun",BİLDİRİM,"Bildirimsiz",İL,$B$10)/VLOOKUP($B$10,ABONE2,13,FALSE))</f>
        <v>4.5331024742863146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4.092343429957026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1.7760844782606942E-2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9.8381055215671878E-2</v>
      </c>
      <c r="D17" s="14">
        <f t="shared" si="1"/>
        <v>7.9435692116403196</v>
      </c>
      <c r="E17" s="14">
        <f t="shared" si="2"/>
        <v>0.10460648494573063</v>
      </c>
      <c r="F17" s="14">
        <f t="shared" si="3"/>
        <v>0.67448955891906681</v>
      </c>
      <c r="G17" s="14">
        <f t="shared" si="4"/>
        <v>5.0314559777869956</v>
      </c>
      <c r="H17" s="14">
        <f t="shared" si="5"/>
        <v>1.2112006635390422</v>
      </c>
      <c r="I17" s="14">
        <f t="shared" si="6"/>
        <v>0.29344670383175975</v>
      </c>
      <c r="J17" s="14">
        <f t="shared" si="7"/>
        <v>9.4966010368148073</v>
      </c>
      <c r="K17" s="14">
        <f t="shared" si="8"/>
        <v>0.49196367020640996</v>
      </c>
      <c r="L17" s="14">
        <f t="shared" si="9"/>
        <v>34.06937136244624</v>
      </c>
      <c r="M17" s="14">
        <f t="shared" si="10"/>
        <v>81.132162009071834</v>
      </c>
      <c r="N17" s="14">
        <f t="shared" si="11"/>
        <v>56.447969295162203</v>
      </c>
      <c r="O17" s="19">
        <f t="shared" si="12"/>
        <v>0.2653558489860694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1.8894943682108839E-2</v>
      </c>
      <c r="D18" s="14">
        <f t="shared" si="1"/>
        <v>2.0324799792505972E-2</v>
      </c>
      <c r="E18" s="14">
        <f t="shared" si="2"/>
        <v>1.8896078322676011E-2</v>
      </c>
      <c r="F18" s="14">
        <f t="shared" si="3"/>
        <v>9.2772926846341629E-4</v>
      </c>
      <c r="G18" s="14">
        <f t="shared" si="4"/>
        <v>3.6628482516320587E-2</v>
      </c>
      <c r="H18" s="14">
        <f t="shared" si="5"/>
        <v>5.32551177797406E-3</v>
      </c>
      <c r="I18" s="14">
        <f t="shared" si="6"/>
        <v>5.7594183566624907E-2</v>
      </c>
      <c r="J18" s="14">
        <f t="shared" si="7"/>
        <v>0.89537445815848138</v>
      </c>
      <c r="K18" s="14">
        <f t="shared" si="8"/>
        <v>7.5665552641078868E-2</v>
      </c>
      <c r="L18" s="14">
        <f t="shared" si="9"/>
        <v>4.3123533007175165</v>
      </c>
      <c r="M18" s="14">
        <f t="shared" si="10"/>
        <v>20.982299621930657</v>
      </c>
      <c r="N18" s="14">
        <f t="shared" si="11"/>
        <v>12.238998133223516</v>
      </c>
      <c r="O18" s="19">
        <f t="shared" si="12"/>
        <v>4.4162293950120508E-2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1.6314906704694661E-2</v>
      </c>
      <c r="D21" s="14">
        <f t="shared" si="1"/>
        <v>0</v>
      </c>
      <c r="E21" s="14">
        <f t="shared" si="2"/>
        <v>1.6301960258641692E-2</v>
      </c>
      <c r="F21" s="14">
        <f t="shared" si="3"/>
        <v>7.255970127772951E-2</v>
      </c>
      <c r="G21" s="14">
        <f t="shared" si="4"/>
        <v>0</v>
      </c>
      <c r="H21" s="14">
        <f t="shared" si="5"/>
        <v>6.3621464513952855E-2</v>
      </c>
      <c r="I21" s="14">
        <f t="shared" si="6"/>
        <v>6.2339420919661777E-2</v>
      </c>
      <c r="J21" s="14">
        <f t="shared" si="7"/>
        <v>0</v>
      </c>
      <c r="K21" s="14">
        <f t="shared" si="8"/>
        <v>6.0994726233604891E-2</v>
      </c>
      <c r="L21" s="14">
        <f t="shared" si="9"/>
        <v>5.8537857641256927</v>
      </c>
      <c r="M21" s="14">
        <f t="shared" si="10"/>
        <v>0</v>
      </c>
      <c r="N21" s="14">
        <f t="shared" si="11"/>
        <v>3.0702806595677243</v>
      </c>
      <c r="O21" s="19">
        <f t="shared" si="12"/>
        <v>2.8650536181639867E-2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4.1868534111443711E-3</v>
      </c>
      <c r="D22" s="14">
        <f t="shared" si="1"/>
        <v>0</v>
      </c>
      <c r="E22" s="14">
        <f t="shared" si="2"/>
        <v>4.1835309973052856E-3</v>
      </c>
      <c r="F22" s="14">
        <f t="shared" si="3"/>
        <v>2.1402772039573223E-4</v>
      </c>
      <c r="G22" s="14">
        <f t="shared" si="4"/>
        <v>0</v>
      </c>
      <c r="H22" s="14">
        <f t="shared" si="5"/>
        <v>1.8766280426155287E-4</v>
      </c>
      <c r="I22" s="14">
        <f t="shared" si="6"/>
        <v>2.5536504787231223E-2</v>
      </c>
      <c r="J22" s="14">
        <f t="shared" si="7"/>
        <v>0</v>
      </c>
      <c r="K22" s="14">
        <f t="shared" si="8"/>
        <v>2.4985668706605627E-2</v>
      </c>
      <c r="L22" s="14">
        <f t="shared" si="9"/>
        <v>1.9131063264107062</v>
      </c>
      <c r="M22" s="14">
        <f t="shared" si="10"/>
        <v>0</v>
      </c>
      <c r="N22" s="14">
        <f t="shared" si="11"/>
        <v>1.0034144723355352</v>
      </c>
      <c r="O22" s="19">
        <f t="shared" si="12"/>
        <v>8.8449231595059599E-3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8.0780966904407251E-6</v>
      </c>
      <c r="D24" s="14">
        <f t="shared" si="1"/>
        <v>0</v>
      </c>
      <c r="E24" s="14">
        <f t="shared" si="2"/>
        <v>8.0716864396862201E-6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5.7033870376042638E-6</v>
      </c>
      <c r="J24" s="14">
        <f t="shared" si="7"/>
        <v>0</v>
      </c>
      <c r="K24" s="14">
        <f t="shared" si="8"/>
        <v>5.5803619255828389E-6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7.488745753065398E-6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0.14549839646678461</v>
      </c>
      <c r="D25" s="14">
        <f t="shared" ref="D25:O25" si="13">SUM(D15:D24)</f>
        <v>8.1121592314966193</v>
      </c>
      <c r="E25" s="14">
        <f t="shared" si="13"/>
        <v>0.15182021899325571</v>
      </c>
      <c r="F25" s="14">
        <f t="shared" si="13"/>
        <v>0.77640776076018481</v>
      </c>
      <c r="G25" s="14">
        <f t="shared" si="13"/>
        <v>5.1042472428183059</v>
      </c>
      <c r="H25" s="14">
        <f t="shared" si="13"/>
        <v>1.3095308757271553</v>
      </c>
      <c r="I25" s="14">
        <f t="shared" si="13"/>
        <v>0.46274707932757686</v>
      </c>
      <c r="J25" s="14">
        <f t="shared" si="13"/>
        <v>10.826993373231874</v>
      </c>
      <c r="K25" s="14">
        <f t="shared" si="13"/>
        <v>0.68630942095340686</v>
      </c>
      <c r="L25" s="14">
        <f t="shared" si="13"/>
        <v>49.84136966220192</v>
      </c>
      <c r="M25" s="14">
        <f t="shared" si="13"/>
        <v>106.64756410528881</v>
      </c>
      <c r="N25" s="14">
        <f t="shared" si="13"/>
        <v>76.853005990246004</v>
      </c>
      <c r="O25" s="14">
        <f t="shared" si="13"/>
        <v>0.36478193580569573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8.8032259476359493E-4</v>
      </c>
      <c r="D28" s="14">
        <f>(SUMIFS(MESKENOG2,KAYNAK,A28,SEBEP,B28,SÜRE,"Uzun",BİLDİRİM,"Bildirimli",İL,$B$10)/VLOOKUP($B$10,ABONE2,4,FALSE))</f>
        <v>4.2677101193797379E-3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8.8301060460893002E-4</v>
      </c>
      <c r="F28" s="14">
        <f>(SUMIFS(TARIMSALAG2,KAYNAK,A28,SEBEP,B28,SÜRE,"Uzun",BİLDİRİM,"Bildirimli",İL,$B$10)/VLOOKUP($B$10,ABONE2,6,FALSE))</f>
        <v>1.9479712616837862E-2</v>
      </c>
      <c r="G28" s="14">
        <f>(SUMIFS(TARIMSALOG2,KAYNAK,A28,SEBEP,B28,SÜRE,"Uzun",BİLDİRİM,"Bildirimli",İL,$B$10)/VLOOKUP($B$10,ABONE2,7,FALSE))</f>
        <v>0.36795825475106553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6.2406897567190693E-2</v>
      </c>
      <c r="I28" s="14">
        <f>(SUMIFS(TICARETHANEAG2,KAYNAK,A28,SEBEP,B28,SÜRE,"Uzun",BİLDİRİM,"Bildirimli",İL,$B$10)/VLOOKUP($B$10,ABONE2,9,FALSE))</f>
        <v>1.6300859497864837E-3</v>
      </c>
      <c r="J28" s="14">
        <f>(SUMIFS(TICARETHANEOG2,KAYNAK,A28,SEBEP,B28,SÜRE,"Uzun",BİLDİRİM,"Bildirimli",İL,$B$10)/VLOOKUP($B$10,ABONE2,10,FALSE))</f>
        <v>8.3915386871649927E-2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3.4050239466090165E-3</v>
      </c>
      <c r="L28" s="14">
        <f>(SUMIFS(SANAYIAG2,KAYNAK,A28,SEBEP,B28,SÜRE,"Uzun",BİLDİRİM,"Bildirimli",İL,$B$10)/VLOOKUP($B$10,ABONE2,12,FALSE))</f>
        <v>2.3318195308054724E-2</v>
      </c>
      <c r="M28" s="14">
        <f>(SUMIFS(SANAYIOG2,KAYNAK,A28,SEBEP,B28,SÜRE,"Uzun",BİLDİRİM,"Bildirimli",İL,$B$10)/VLOOKUP($B$10,ABONE2,13,FALSE))</f>
        <v>2.0476324757183835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0.98589000093909407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3.8477502205342762E-3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0.34204367739957059</v>
      </c>
      <c r="D29" s="14">
        <f>(SUMIFS(MESKENOG2,KAYNAK,A29,SEBEP,B29,SÜRE,"Uzun",BİLDİRİM,"Bildirimli",İL,$B$10)/VLOOKUP($B$10,ABONE2,4,FALSE))</f>
        <v>11.073540538053201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0.35055949349884846</v>
      </c>
      <c r="F29" s="14">
        <f>(SUMIFS(TARIMSALAG2,KAYNAK,A29,SEBEP,B29,SÜRE,"Uzun",BİLDİRİM,"Bildirimli",İL,$B$10)/VLOOKUP($B$10,ABONE2,6,FALSE))</f>
        <v>1.8439354345497121</v>
      </c>
      <c r="G29" s="14">
        <f>(SUMIFS(TARIMSALOG2,KAYNAK,A29,SEBEP,B29,SÜRE,"Uzun",BİLDİRİM,"Bildirimli",İL,$B$10)/VLOOKUP($B$10,ABONE2,7,FALSE))</f>
        <v>7.002521896428795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2.4793937723149493</v>
      </c>
      <c r="I29" s="14">
        <f>(SUMIFS(TICARETHANEAG2,KAYNAK,A29,SEBEP,B29,SÜRE,"Uzun",BİLDİRİM,"Bildirimli",İL,$B$10)/VLOOKUP($B$10,ABONE2,9,FALSE))</f>
        <v>1.1777985498460737</v>
      </c>
      <c r="J29" s="14">
        <f>(SUMIFS(TICARETHANEOG2,KAYNAK,A29,SEBEP,B29,SÜRE,"Uzun",BİLDİRİM,"Bildirimli",İL,$B$10)/VLOOKUP($B$10,ABONE2,10,FALSE))</f>
        <v>19.465415481545005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1.5722722383391177</v>
      </c>
      <c r="L29" s="14">
        <f>(SUMIFS(SANAYIAG2,KAYNAK,A29,SEBEP,B29,SÜRE,"Uzun",BİLDİRİM,"Bildirimli",İL,$B$10)/VLOOKUP($B$10,ABONE2,12,FALSE))</f>
        <v>43.740036187656109</v>
      </c>
      <c r="M29" s="14">
        <f>(SUMIFS(SANAYIOG2,KAYNAK,A29,SEBEP,B29,SÜRE,"Uzun",BİLDİRİM,"Bildirimli",İL,$B$10)/VLOOKUP($B$10,ABONE2,13,FALSE))</f>
        <v>118.60251932735343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79.337530246333117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0.6990315295458831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2.9759959217901432E-2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2.9736343654936416E-2</v>
      </c>
      <c r="F31" s="14">
        <f>(SUMIFS(TARIMSALAG2,KAYNAK,A31,SEBEP,B31,SÜRE,"Uzun",BİLDİRİM,"Bildirimli",İL,$B$10)/VLOOKUP($B$10,ABONE2,6,FALSE))</f>
        <v>3.3238921158099122E-2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2.9144398415420984E-2</v>
      </c>
      <c r="I31" s="14">
        <f>(SUMIFS(TICARETHANEAG2,KAYNAK,A31,SEBEP,B31,SÜRE,"Uzun",BİLDİRİM,"Bildirimli",İL,$B$10)/VLOOKUP($B$10,ABONE2,9,FALSE))</f>
        <v>9.8598294311694396E-2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9.6471476313399668E-2</v>
      </c>
      <c r="L31" s="14">
        <f>(SUMIFS(SANAYIAG2,KAYNAK,A31,SEBEP,B31,SÜRE,"Uzun",BİLDİRİM,"Bildirimli",İL,$B$10)/VLOOKUP($B$10,ABONE2,12,FALSE))</f>
        <v>1.3660810047961076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0.71650249213634765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4.1594657892451502E-2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7.4027471182609656E-3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7.3968727808868661E-3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8.8794605871835366E-3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8.6879258682129382E-3</v>
      </c>
      <c r="L32" s="14">
        <f>(SUMIFS(SANAYIAG2,KAYNAK,A32,SEBEP,B32,SÜRE,"Uzun",BİLDİRİM,"Bildirimli",İL,$B$10)/VLOOKUP($B$10,ABONE2,12,FALSE))</f>
        <v>3.80141747659027E-2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1.9938240016990207E-2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7.4760444011554936E-3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0.38008670633049657</v>
      </c>
      <c r="D33" s="14">
        <f t="shared" ref="D33:O33" si="14">SUM(D28:D32)</f>
        <v>11.07780824817258</v>
      </c>
      <c r="E33" s="14">
        <f t="shared" si="14"/>
        <v>0.38857572053928069</v>
      </c>
      <c r="F33" s="14">
        <f t="shared" si="14"/>
        <v>1.8966540683246489</v>
      </c>
      <c r="G33" s="14">
        <f t="shared" si="14"/>
        <v>7.3704801511798603</v>
      </c>
      <c r="H33" s="14">
        <f t="shared" si="14"/>
        <v>2.570945068297561</v>
      </c>
      <c r="I33" s="14">
        <f t="shared" si="14"/>
        <v>1.286906390694738</v>
      </c>
      <c r="J33" s="14">
        <f t="shared" si="14"/>
        <v>19.549330868416654</v>
      </c>
      <c r="K33" s="14">
        <f t="shared" si="14"/>
        <v>1.6808366644673391</v>
      </c>
      <c r="L33" s="14">
        <f t="shared" si="14"/>
        <v>45.16744956252618</v>
      </c>
      <c r="M33" s="14">
        <f t="shared" si="14"/>
        <v>120.65015180307182</v>
      </c>
      <c r="N33" s="14">
        <f t="shared" si="14"/>
        <v>81.059860979425537</v>
      </c>
      <c r="O33" s="14">
        <f t="shared" si="14"/>
        <v>0.75194998206002439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0.19705744992001881</v>
      </c>
      <c r="D17" s="14">
        <f t="shared" si="1"/>
        <v>0.61261273087405366</v>
      </c>
      <c r="E17" s="14">
        <f t="shared" si="2"/>
        <v>0.19822237673160151</v>
      </c>
      <c r="F17" s="14">
        <f t="shared" si="3"/>
        <v>0.21096357392413784</v>
      </c>
      <c r="G17" s="14">
        <f t="shared" si="4"/>
        <v>1.5031876123888073</v>
      </c>
      <c r="H17" s="14">
        <f t="shared" si="5"/>
        <v>0.53175693444571726</v>
      </c>
      <c r="I17" s="14">
        <f t="shared" si="6"/>
        <v>0.71229763152761183</v>
      </c>
      <c r="J17" s="14">
        <f t="shared" si="7"/>
        <v>1.203599109518626</v>
      </c>
      <c r="K17" s="14">
        <f t="shared" si="8"/>
        <v>0.7290030122186012</v>
      </c>
      <c r="L17" s="14">
        <f t="shared" si="9"/>
        <v>9.3617071461965029</v>
      </c>
      <c r="M17" s="14">
        <f t="shared" si="10"/>
        <v>222.82831715395429</v>
      </c>
      <c r="N17" s="14">
        <f t="shared" si="11"/>
        <v>57.391694397942004</v>
      </c>
      <c r="O17" s="19">
        <f t="shared" si="12"/>
        <v>0.31172339627892548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1.1006613262933056E-2</v>
      </c>
      <c r="D21" s="14">
        <f t="shared" si="1"/>
        <v>0</v>
      </c>
      <c r="E21" s="14">
        <f t="shared" si="2"/>
        <v>1.0975758405631576E-2</v>
      </c>
      <c r="F21" s="14">
        <f t="shared" si="3"/>
        <v>4.0234140968605073E-2</v>
      </c>
      <c r="G21" s="14">
        <f t="shared" si="4"/>
        <v>0</v>
      </c>
      <c r="H21" s="14">
        <f t="shared" si="5"/>
        <v>3.0246054611418285E-2</v>
      </c>
      <c r="I21" s="14">
        <f t="shared" si="6"/>
        <v>4.4625893083294933E-2</v>
      </c>
      <c r="J21" s="14">
        <f t="shared" si="7"/>
        <v>0</v>
      </c>
      <c r="K21" s="14">
        <f t="shared" si="8"/>
        <v>4.3108510038407238E-2</v>
      </c>
      <c r="L21" s="14">
        <f t="shared" si="9"/>
        <v>20.436094652611413</v>
      </c>
      <c r="M21" s="14">
        <f t="shared" si="10"/>
        <v>0</v>
      </c>
      <c r="N21" s="14">
        <f t="shared" si="11"/>
        <v>15.837973355773846</v>
      </c>
      <c r="O21" s="19">
        <f t="shared" si="12"/>
        <v>2.600016105191303E-2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2.7107586659617445E-4</v>
      </c>
      <c r="D22" s="14">
        <f t="shared" si="1"/>
        <v>0</v>
      </c>
      <c r="E22" s="14">
        <f t="shared" si="2"/>
        <v>2.7031595916762264E-4</v>
      </c>
      <c r="F22" s="14">
        <f t="shared" si="3"/>
        <v>3.099090754570601E-3</v>
      </c>
      <c r="G22" s="14">
        <f t="shared" si="4"/>
        <v>0</v>
      </c>
      <c r="H22" s="14">
        <f t="shared" si="5"/>
        <v>2.3297444894281715E-3</v>
      </c>
      <c r="I22" s="14">
        <f t="shared" si="6"/>
        <v>3.6256648678293733E-3</v>
      </c>
      <c r="J22" s="14">
        <f t="shared" si="7"/>
        <v>0</v>
      </c>
      <c r="K22" s="14">
        <f t="shared" si="8"/>
        <v>3.5023839200033968E-3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7.3168189017159451E-4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0.20833513904954803</v>
      </c>
      <c r="D25" s="14">
        <f t="shared" ref="D25:O25" si="13">SUM(D15:D24)</f>
        <v>0.61261273087405366</v>
      </c>
      <c r="E25" s="14">
        <f t="shared" si="13"/>
        <v>0.20946845109640072</v>
      </c>
      <c r="F25" s="14">
        <f t="shared" si="13"/>
        <v>0.2542968056473135</v>
      </c>
      <c r="G25" s="14">
        <f t="shared" si="13"/>
        <v>1.5031876123888073</v>
      </c>
      <c r="H25" s="14">
        <f t="shared" si="13"/>
        <v>0.56433273354656366</v>
      </c>
      <c r="I25" s="14">
        <f t="shared" si="13"/>
        <v>0.76054918947873607</v>
      </c>
      <c r="J25" s="14">
        <f t="shared" si="13"/>
        <v>1.203599109518626</v>
      </c>
      <c r="K25" s="14">
        <f t="shared" si="13"/>
        <v>0.77561390617701176</v>
      </c>
      <c r="L25" s="14">
        <f t="shared" si="13"/>
        <v>29.797801798807917</v>
      </c>
      <c r="M25" s="14">
        <f t="shared" si="13"/>
        <v>222.82831715395429</v>
      </c>
      <c r="N25" s="14">
        <f t="shared" si="13"/>
        <v>73.229667753715844</v>
      </c>
      <c r="O25" s="14">
        <f t="shared" si="13"/>
        <v>0.33845523922101012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0.17079197794140555</v>
      </c>
      <c r="D29" s="14">
        <f>(SUMIFS(MESKENOG2,KAYNAK,A29,SEBEP,B29,SÜRE,"Uzun",BİLDİRİM,"Bildirimli",İL,$B$10,İLÇE,$B$11)/VLOOKUP($B$11,ABONE2,4,FALSE))</f>
        <v>5.7110870678517323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0.18632309639933825</v>
      </c>
      <c r="F29" s="14">
        <f>(SUMIFS(TARIMSALAG2,KAYNAK,A29,SEBEP,B29,SÜRE,"Uzun",BİLDİRİM,"Bildirimli",İL,$B$10,İLÇE,$B$11)/VLOOKUP($B$11,ABONE2,6,FALSE))</f>
        <v>1.0571919474624292</v>
      </c>
      <c r="G29" s="14">
        <f>(SUMIFS(TARIMSALOG2,KAYNAK,A29,SEBEP,B29,SÜRE,"Uzun",BİLDİRİM,"Bildirimli",İL,$B$10,İLÇE,$B$11)/VLOOKUP($B$11,ABONE2,7,FALSE))</f>
        <v>7.0550295843888993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2.5461493063570164</v>
      </c>
      <c r="I29" s="14">
        <f>(SUMIFS(TICARETHANEAG2,KAYNAK,A29,SEBEP,B29,SÜRE,"Uzun",BİLDİRİM,"Bildirimli",İL,$B$10,İLÇE,$B$11)/VLOOKUP($B$11,ABONE2,9,FALSE))</f>
        <v>0.69819205414840269</v>
      </c>
      <c r="J29" s="14">
        <f>(SUMIFS(TICARETHANEOG2,KAYNAK,A29,SEBEP,B29,SÜRE,"Uzun",BİLDİRİM,"Bildirimli",İL,$B$10,İLÇE,$B$11)/VLOOKUP($B$11,ABONE2,10,FALSE))</f>
        <v>5.6884484850539705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0.8678722549180411</v>
      </c>
      <c r="L29" s="14">
        <f>(SUMIFS(SANAYIAG2,KAYNAK,A29,SEBEP,B29,SÜRE,"Uzun",BİLDİRİM,"Bildirimli",İL,$B$10,İLÇE,$B$11)/VLOOKUP($B$11,ABONE2,12,FALSE))</f>
        <v>6.7632026543262151</v>
      </c>
      <c r="M29" s="14">
        <f>(SUMIFS(SANAYIOG2,KAYNAK,A29,SEBEP,B29,SÜRE,"Uzun",BİLDİRİM,"Bildirimli",İL,$B$10,İLÇE,$B$11)/VLOOKUP($B$11,ABONE2,13,FALSE))</f>
        <v>67.038498241727467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20.325144161491497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0.33784812431742789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9.024709382005885E-5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8.9994103991564674E-5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4.3224594452908628E-4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4.1754858785712708E-4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1.3036717127115142E-4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0.1708822250352256</v>
      </c>
      <c r="D33" s="14">
        <f t="shared" ref="D33:O33" si="14">SUM(D28:D32)</f>
        <v>5.7110870678517323</v>
      </c>
      <c r="E33" s="14">
        <f t="shared" si="14"/>
        <v>0.18641309050332983</v>
      </c>
      <c r="F33" s="14">
        <f t="shared" si="14"/>
        <v>1.0571919474624292</v>
      </c>
      <c r="G33" s="14">
        <f t="shared" si="14"/>
        <v>7.0550295843888993</v>
      </c>
      <c r="H33" s="14">
        <f t="shared" si="14"/>
        <v>2.5461493063570164</v>
      </c>
      <c r="I33" s="14">
        <f t="shared" si="14"/>
        <v>0.69862430009293175</v>
      </c>
      <c r="J33" s="14">
        <f t="shared" si="14"/>
        <v>5.6884484850539705</v>
      </c>
      <c r="K33" s="14">
        <f t="shared" si="14"/>
        <v>0.86828980350589824</v>
      </c>
      <c r="L33" s="14">
        <f t="shared" si="14"/>
        <v>6.7632026543262151</v>
      </c>
      <c r="M33" s="14">
        <f t="shared" si="14"/>
        <v>67.038498241727467</v>
      </c>
      <c r="N33" s="14">
        <f t="shared" si="14"/>
        <v>20.325144161491497</v>
      </c>
      <c r="O33" s="14">
        <f t="shared" si="14"/>
        <v>0.33797849148869902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7.0587924305000646E-2</v>
      </c>
      <c r="D17" s="14">
        <f t="shared" si="1"/>
        <v>0</v>
      </c>
      <c r="E17" s="14">
        <f t="shared" si="2"/>
        <v>7.0584194230793026E-2</v>
      </c>
      <c r="F17" s="14">
        <f t="shared" si="3"/>
        <v>0.38330833740225284</v>
      </c>
      <c r="G17" s="14">
        <f t="shared" si="4"/>
        <v>1.3556199463844527</v>
      </c>
      <c r="H17" s="14">
        <f t="shared" si="5"/>
        <v>0.38886296097992318</v>
      </c>
      <c r="I17" s="14">
        <f t="shared" si="6"/>
        <v>0.31079395278672911</v>
      </c>
      <c r="J17" s="14">
        <f t="shared" si="7"/>
        <v>1.5697723878708583</v>
      </c>
      <c r="K17" s="14">
        <f t="shared" si="8"/>
        <v>0.34042367834652759</v>
      </c>
      <c r="L17" s="14">
        <f t="shared" si="9"/>
        <v>3.7810858366233178</v>
      </c>
      <c r="M17" s="14">
        <f t="shared" si="10"/>
        <v>46.74866782884574</v>
      </c>
      <c r="N17" s="14">
        <f t="shared" si="11"/>
        <v>38.155151430401254</v>
      </c>
      <c r="O17" s="19">
        <f t="shared" si="12"/>
        <v>0.17347192704288078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3.9394598928118849E-2</v>
      </c>
      <c r="D21" s="14">
        <f t="shared" si="1"/>
        <v>0</v>
      </c>
      <c r="E21" s="14">
        <f t="shared" si="2"/>
        <v>3.9392517201267858E-2</v>
      </c>
      <c r="F21" s="14">
        <f t="shared" si="3"/>
        <v>0.18946223454804653</v>
      </c>
      <c r="G21" s="14">
        <f t="shared" si="4"/>
        <v>0</v>
      </c>
      <c r="H21" s="14">
        <f t="shared" si="5"/>
        <v>0.18837987434029346</v>
      </c>
      <c r="I21" s="14">
        <f t="shared" si="6"/>
        <v>0.15615875642818086</v>
      </c>
      <c r="J21" s="14">
        <f t="shared" si="7"/>
        <v>0</v>
      </c>
      <c r="K21" s="14">
        <f t="shared" si="8"/>
        <v>0.15248360126444907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7.88391385674483E-2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1.3478291326483603E-4</v>
      </c>
      <c r="D22" s="14">
        <f t="shared" si="1"/>
        <v>0</v>
      </c>
      <c r="E22" s="14">
        <f t="shared" si="2"/>
        <v>1.3477579093798837E-4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1.0574812431570718E-3</v>
      </c>
      <c r="J22" s="14">
        <f t="shared" si="7"/>
        <v>0</v>
      </c>
      <c r="K22" s="14">
        <f t="shared" si="8"/>
        <v>1.0325937008877043E-3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2.6148833377199148E-4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0.11011730614638433</v>
      </c>
      <c r="D25" s="14">
        <f t="shared" ref="D25:O25" si="13">SUM(D15:D24)</f>
        <v>0</v>
      </c>
      <c r="E25" s="14">
        <f t="shared" si="13"/>
        <v>0.11011148722299888</v>
      </c>
      <c r="F25" s="14">
        <f t="shared" si="13"/>
        <v>0.57277057195029935</v>
      </c>
      <c r="G25" s="14">
        <f t="shared" si="13"/>
        <v>1.3556199463844527</v>
      </c>
      <c r="H25" s="14">
        <f t="shared" si="13"/>
        <v>0.57724283532021659</v>
      </c>
      <c r="I25" s="14">
        <f t="shared" si="13"/>
        <v>0.46801019045806702</v>
      </c>
      <c r="J25" s="14">
        <f t="shared" si="13"/>
        <v>1.5697723878708583</v>
      </c>
      <c r="K25" s="14">
        <f t="shared" si="13"/>
        <v>0.4939398733118644</v>
      </c>
      <c r="L25" s="14">
        <f t="shared" si="13"/>
        <v>3.7810858366233178</v>
      </c>
      <c r="M25" s="14">
        <f t="shared" si="13"/>
        <v>46.74866782884574</v>
      </c>
      <c r="N25" s="14">
        <f t="shared" si="13"/>
        <v>38.155151430401254</v>
      </c>
      <c r="O25" s="14">
        <f t="shared" si="13"/>
        <v>0.25257255394410105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0.1782818180383173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0.17827239710098702</v>
      </c>
      <c r="F29" s="14">
        <f>(SUMIFS(TARIMSALAG2,KAYNAK,A29,SEBEP,B29,SÜRE,"Uzun",BİLDİRİM,"Bildirimli",İL,$B$10,İLÇE,$B$11)/VLOOKUP($B$11,ABONE2,6,FALSE))</f>
        <v>1.2641428469594962</v>
      </c>
      <c r="G29" s="14">
        <f>(SUMIFS(TARIMSALOG2,KAYNAK,A29,SEBEP,B29,SÜRE,"Uzun",BİLDİRİM,"Bildirimli",İL,$B$10,İLÇE,$B$11)/VLOOKUP($B$11,ABONE2,7,FALSE))</f>
        <v>1.4643705875356838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1.2652867083702142</v>
      </c>
      <c r="I29" s="14">
        <f>(SUMIFS(TICARETHANEAG2,KAYNAK,A29,SEBEP,B29,SÜRE,"Uzun",BİLDİRİM,"Bildirimli",İL,$B$10,İLÇE,$B$11)/VLOOKUP($B$11,ABONE2,9,FALSE))</f>
        <v>0.70375192386678542</v>
      </c>
      <c r="J29" s="14">
        <f>(SUMIFS(TICARETHANEOG2,KAYNAK,A29,SEBEP,B29,SÜRE,"Uzun",BİLDİRİM,"Bildirimli",İL,$B$10,İLÇE,$B$11)/VLOOKUP($B$11,ABONE2,10,FALSE))</f>
        <v>5.844880990113972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0.82474704106291741</v>
      </c>
      <c r="L29" s="14">
        <f>(SUMIFS(SANAYIAG2,KAYNAK,A29,SEBEP,B29,SÜRE,"Uzun",BİLDİRİM,"Bildirimli",İL,$B$10,İLÇE,$B$11)/VLOOKUP($B$11,ABONE2,12,FALSE))</f>
        <v>1.3077520695257807</v>
      </c>
      <c r="M29" s="14">
        <f>(SUMIFS(SANAYIOG2,KAYNAK,A29,SEBEP,B29,SÜRE,"Uzun",BİLDİRİM,"Bildirimli",İL,$B$10,İLÇE,$B$11)/VLOOKUP($B$11,ABONE2,13,FALSE))</f>
        <v>59.98299675526718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48.247947818118902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0.45483320869397864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4.5258642208254589E-2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4.5256250608053356E-2</v>
      </c>
      <c r="F31" s="14">
        <f>(SUMIFS(TARIMSALAG2,KAYNAK,A31,SEBEP,B31,SÜRE,"Uzun",BİLDİRİM,"Bildirimli",İL,$B$10,İLÇE,$B$11)/VLOOKUP($B$11,ABONE2,6,FALSE))</f>
        <v>0.23790884122310443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0.23654971515016018</v>
      </c>
      <c r="I31" s="14">
        <f>(SUMIFS(TICARETHANEAG2,KAYNAK,A31,SEBEP,B31,SÜRE,"Uzun",BİLDİRİM,"Bildirimli",İL,$B$10,İLÇE,$B$11)/VLOOKUP($B$11,ABONE2,9,FALSE))</f>
        <v>0.1067020248989904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0.10419082087330699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8.1892423062388323E-2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0.2235404602465719</v>
      </c>
      <c r="D33" s="14">
        <f t="shared" ref="D33:O33" si="14">SUM(D28:D32)</f>
        <v>0</v>
      </c>
      <c r="E33" s="14">
        <f t="shared" si="14"/>
        <v>0.22352864770904038</v>
      </c>
      <c r="F33" s="14">
        <f t="shared" si="14"/>
        <v>1.5020516881826007</v>
      </c>
      <c r="G33" s="14">
        <f t="shared" si="14"/>
        <v>1.4643705875356838</v>
      </c>
      <c r="H33" s="14">
        <f t="shared" si="14"/>
        <v>1.5018364235203743</v>
      </c>
      <c r="I33" s="14">
        <f t="shared" si="14"/>
        <v>0.81045394876577581</v>
      </c>
      <c r="J33" s="14">
        <f t="shared" si="14"/>
        <v>5.844880990113972</v>
      </c>
      <c r="K33" s="14">
        <f t="shared" si="14"/>
        <v>0.92893786193622441</v>
      </c>
      <c r="L33" s="14">
        <f t="shared" si="14"/>
        <v>1.3077520695257807</v>
      </c>
      <c r="M33" s="14">
        <f t="shared" si="14"/>
        <v>59.98299675526718</v>
      </c>
      <c r="N33" s="14">
        <f t="shared" si="14"/>
        <v>48.247947818118902</v>
      </c>
      <c r="O33" s="14">
        <f t="shared" si="14"/>
        <v>0.53672563175636701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5.8380689852435717E-3</v>
      </c>
      <c r="D17" s="14">
        <f t="shared" si="1"/>
        <v>0</v>
      </c>
      <c r="E17" s="14">
        <f t="shared" si="2"/>
        <v>5.8364697333643098E-3</v>
      </c>
      <c r="F17" s="14">
        <f t="shared" si="3"/>
        <v>4.3307602447972791E-2</v>
      </c>
      <c r="G17" s="14">
        <f t="shared" si="4"/>
        <v>0.11539648227273833</v>
      </c>
      <c r="H17" s="14">
        <f t="shared" si="5"/>
        <v>4.3828099775227419E-2</v>
      </c>
      <c r="I17" s="14">
        <f t="shared" si="6"/>
        <v>3.0141984888744162E-2</v>
      </c>
      <c r="J17" s="14">
        <f t="shared" si="7"/>
        <v>0.57643069640026279</v>
      </c>
      <c r="K17" s="14">
        <f t="shared" si="8"/>
        <v>4.0371075134658228E-2</v>
      </c>
      <c r="L17" s="14">
        <f t="shared" si="9"/>
        <v>0</v>
      </c>
      <c r="M17" s="14">
        <f t="shared" si="10"/>
        <v>2.690805623057301</v>
      </c>
      <c r="N17" s="14">
        <f t="shared" si="11"/>
        <v>1.6144833738343807</v>
      </c>
      <c r="O17" s="19">
        <f t="shared" si="12"/>
        <v>1.7998237448645819E-2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7.6275127119500522E-3</v>
      </c>
      <c r="D21" s="14">
        <f t="shared" si="1"/>
        <v>0</v>
      </c>
      <c r="E21" s="14">
        <f t="shared" si="2"/>
        <v>7.6254232686650365E-3</v>
      </c>
      <c r="F21" s="14">
        <f t="shared" si="3"/>
        <v>2.7063986228076205E-2</v>
      </c>
      <c r="G21" s="14">
        <f t="shared" si="4"/>
        <v>0</v>
      </c>
      <c r="H21" s="14">
        <f t="shared" si="5"/>
        <v>2.6868578385274212E-2</v>
      </c>
      <c r="I21" s="14">
        <f t="shared" si="6"/>
        <v>2.4561201581196002E-2</v>
      </c>
      <c r="J21" s="14">
        <f t="shared" si="7"/>
        <v>0</v>
      </c>
      <c r="K21" s="14">
        <f t="shared" si="8"/>
        <v>2.4101300539442837E-2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1.2801132275261789E-2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2.4513243937718341E-3</v>
      </c>
      <c r="D24" s="14">
        <f t="shared" si="1"/>
        <v>0</v>
      </c>
      <c r="E24" s="14">
        <f t="shared" si="2"/>
        <v>2.4506528900343264E-3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1.2865770484900361E-3</v>
      </c>
      <c r="J24" s="14">
        <f t="shared" si="7"/>
        <v>0</v>
      </c>
      <c r="K24" s="14">
        <f t="shared" si="8"/>
        <v>1.2624862839181073E-3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1.9612207452778061E-3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1.5916906090965459E-2</v>
      </c>
      <c r="D25" s="14">
        <f t="shared" ref="D25:O25" si="13">SUM(D15:D24)</f>
        <v>0</v>
      </c>
      <c r="E25" s="14">
        <f t="shared" si="13"/>
        <v>1.5912545892063673E-2</v>
      </c>
      <c r="F25" s="14">
        <f t="shared" si="13"/>
        <v>7.0371588676048993E-2</v>
      </c>
      <c r="G25" s="14">
        <f t="shared" si="13"/>
        <v>0.11539648227273833</v>
      </c>
      <c r="H25" s="14">
        <f t="shared" si="13"/>
        <v>7.0696678160501625E-2</v>
      </c>
      <c r="I25" s="14">
        <f t="shared" si="13"/>
        <v>5.5989763518430199E-2</v>
      </c>
      <c r="J25" s="14">
        <f t="shared" si="13"/>
        <v>0.57643069640026279</v>
      </c>
      <c r="K25" s="14">
        <f t="shared" si="13"/>
        <v>6.573486195801917E-2</v>
      </c>
      <c r="L25" s="14">
        <f t="shared" si="13"/>
        <v>0</v>
      </c>
      <c r="M25" s="14">
        <f t="shared" si="13"/>
        <v>2.690805623057301</v>
      </c>
      <c r="N25" s="14">
        <f t="shared" si="13"/>
        <v>1.6144833738343807</v>
      </c>
      <c r="O25" s="14">
        <f t="shared" si="13"/>
        <v>3.2760590469185412E-2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0.14885833415463559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0.14881755663534929</v>
      </c>
      <c r="F29" s="14">
        <f>(SUMIFS(TARIMSALAG2,KAYNAK,A29,SEBEP,B29,SÜRE,"Uzun",BİLDİRİM,"Bildirimli",İL,$B$10,İLÇE,$B$11)/VLOOKUP($B$11,ABONE2,6,FALSE))</f>
        <v>0.18036771270227064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0.17906541874774159</v>
      </c>
      <c r="I29" s="14">
        <f>(SUMIFS(TICARETHANEAG2,KAYNAK,A29,SEBEP,B29,SÜRE,"Uzun",BİLDİRİM,"Bildirimli",İL,$B$10,İLÇE,$B$11)/VLOOKUP($B$11,ABONE2,9,FALSE))</f>
        <v>0.50613451633785422</v>
      </c>
      <c r="J29" s="14">
        <f>(SUMIFS(TICARETHANEOG2,KAYNAK,A29,SEBEP,B29,SÜRE,"Uzun",BİLDİRİM,"Bildirimli",İL,$B$10,İLÇE,$B$11)/VLOOKUP($B$11,ABONE2,10,FALSE))</f>
        <v>1.2562728923565891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0.52018062965399459</v>
      </c>
      <c r="L29" s="14">
        <f>(SUMIFS(SANAYIAG2,KAYNAK,A29,SEBEP,B29,SÜRE,"Uzun",BİLDİRİM,"Bildirimli",İL,$B$10,İLÇE,$B$11)/VLOOKUP($B$11,ABONE2,12,FALSE))</f>
        <v>4.8077967871430998</v>
      </c>
      <c r="M29" s="14">
        <f>(SUMIFS(SANAYIOG2,KAYNAK,A29,SEBEP,B29,SÜRE,"Uzun",BİLDİRİM,"Bildirimli",İL,$B$10,İLÇE,$B$11)/VLOOKUP($B$11,ABONE2,13,FALSE))</f>
        <v>102.55539331119188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63.456354701572366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0.28353650179694079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0.14885833415463559</v>
      </c>
      <c r="D33" s="14">
        <f t="shared" ref="D33:O33" si="14">SUM(D28:D32)</f>
        <v>0</v>
      </c>
      <c r="E33" s="14">
        <f t="shared" si="14"/>
        <v>0.14881755663534929</v>
      </c>
      <c r="F33" s="14">
        <f t="shared" si="14"/>
        <v>0.18036771270227064</v>
      </c>
      <c r="G33" s="14">
        <f t="shared" si="14"/>
        <v>0</v>
      </c>
      <c r="H33" s="14">
        <f t="shared" si="14"/>
        <v>0.17906541874774159</v>
      </c>
      <c r="I33" s="14">
        <f t="shared" si="14"/>
        <v>0.50613451633785422</v>
      </c>
      <c r="J33" s="14">
        <f t="shared" si="14"/>
        <v>1.2562728923565891</v>
      </c>
      <c r="K33" s="14">
        <f t="shared" si="14"/>
        <v>0.52018062965399459</v>
      </c>
      <c r="L33" s="14">
        <f t="shared" si="14"/>
        <v>4.8077967871430998</v>
      </c>
      <c r="M33" s="14">
        <f t="shared" si="14"/>
        <v>102.55539331119188</v>
      </c>
      <c r="N33" s="14">
        <f t="shared" si="14"/>
        <v>63.456354701572366</v>
      </c>
      <c r="O33" s="14">
        <f t="shared" si="14"/>
        <v>0.28353650179694079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3.0485022594377385E-2</v>
      </c>
      <c r="D17" s="14">
        <f t="shared" si="1"/>
        <v>1.4476874486575178</v>
      </c>
      <c r="E17" s="14">
        <f t="shared" si="2"/>
        <v>3.0562514954689542E-2</v>
      </c>
      <c r="F17" s="14">
        <f t="shared" si="3"/>
        <v>0.74739083631058578</v>
      </c>
      <c r="G17" s="14">
        <f t="shared" si="4"/>
        <v>3.4179250096146778</v>
      </c>
      <c r="H17" s="14">
        <f t="shared" si="5"/>
        <v>1.248115993805103</v>
      </c>
      <c r="I17" s="14">
        <f t="shared" si="6"/>
        <v>8.5189454566643757E-2</v>
      </c>
      <c r="J17" s="14">
        <f t="shared" si="7"/>
        <v>2.2418267128538423</v>
      </c>
      <c r="K17" s="14">
        <f t="shared" si="8"/>
        <v>9.2793581977405254E-2</v>
      </c>
      <c r="L17" s="14">
        <f t="shared" si="9"/>
        <v>3.1048578978552168</v>
      </c>
      <c r="M17" s="14">
        <f t="shared" si="10"/>
        <v>3.5372449036175171</v>
      </c>
      <c r="N17" s="14">
        <f t="shared" si="11"/>
        <v>3.1572684440082228</v>
      </c>
      <c r="O17" s="19">
        <f t="shared" si="12"/>
        <v>3.838797501452048E-2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6.3374774788393443E-2</v>
      </c>
      <c r="D18" s="14">
        <f t="shared" si="1"/>
        <v>0</v>
      </c>
      <c r="E18" s="14">
        <f t="shared" si="2"/>
        <v>6.3371309467707915E-2</v>
      </c>
      <c r="F18" s="14">
        <f t="shared" si="3"/>
        <v>1.415703971274577E-2</v>
      </c>
      <c r="G18" s="14">
        <f t="shared" si="4"/>
        <v>0</v>
      </c>
      <c r="H18" s="14">
        <f t="shared" si="5"/>
        <v>1.1502594766605938E-2</v>
      </c>
      <c r="I18" s="14">
        <f t="shared" si="6"/>
        <v>0.28012122126309563</v>
      </c>
      <c r="J18" s="14">
        <f t="shared" si="7"/>
        <v>5.1323556983561271</v>
      </c>
      <c r="K18" s="14">
        <f t="shared" si="8"/>
        <v>0.29722980503114604</v>
      </c>
      <c r="L18" s="14">
        <f t="shared" si="9"/>
        <v>1.7491892577321035</v>
      </c>
      <c r="M18" s="14">
        <f t="shared" si="10"/>
        <v>0</v>
      </c>
      <c r="N18" s="14">
        <f t="shared" si="11"/>
        <v>1.5371663174009396</v>
      </c>
      <c r="O18" s="19">
        <f t="shared" si="12"/>
        <v>8.9914207244951125E-2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9.8020660207493622E-3</v>
      </c>
      <c r="D21" s="14">
        <f t="shared" si="1"/>
        <v>0</v>
      </c>
      <c r="E21" s="14">
        <f t="shared" si="2"/>
        <v>9.8015300456353524E-3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2.3071834392993259E-2</v>
      </c>
      <c r="J21" s="14">
        <f t="shared" si="7"/>
        <v>0</v>
      </c>
      <c r="K21" s="14">
        <f t="shared" si="8"/>
        <v>2.2990484983095905E-2</v>
      </c>
      <c r="L21" s="14">
        <f t="shared" si="9"/>
        <v>2.6132313233598001</v>
      </c>
      <c r="M21" s="14">
        <f t="shared" si="10"/>
        <v>0</v>
      </c>
      <c r="N21" s="14">
        <f t="shared" si="11"/>
        <v>2.2964760114374001</v>
      </c>
      <c r="O21" s="19">
        <f t="shared" si="12"/>
        <v>1.1801877254139547E-2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1.8240937201448489E-3</v>
      </c>
      <c r="D22" s="14">
        <f t="shared" si="1"/>
        <v>0</v>
      </c>
      <c r="E22" s="14">
        <f t="shared" si="2"/>
        <v>1.8239939790456205E-3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1.1013740983838278E-2</v>
      </c>
      <c r="J22" s="14">
        <f t="shared" si="7"/>
        <v>0</v>
      </c>
      <c r="K22" s="14">
        <f t="shared" si="8"/>
        <v>1.097490742970746E-2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2.8490318770192191E-3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0.10548595712366503</v>
      </c>
      <c r="D25" s="14">
        <f t="shared" ref="D25:O25" si="13">SUM(D15:D24)</f>
        <v>1.4476874486575178</v>
      </c>
      <c r="E25" s="14">
        <f t="shared" si="13"/>
        <v>0.10555934844707843</v>
      </c>
      <c r="F25" s="14">
        <f t="shared" si="13"/>
        <v>0.76154787602333152</v>
      </c>
      <c r="G25" s="14">
        <f t="shared" si="13"/>
        <v>3.4179250096146778</v>
      </c>
      <c r="H25" s="14">
        <f t="shared" si="13"/>
        <v>1.2596185885717088</v>
      </c>
      <c r="I25" s="14">
        <f t="shared" si="13"/>
        <v>0.39939625120657096</v>
      </c>
      <c r="J25" s="14">
        <f t="shared" si="13"/>
        <v>7.3741824112099694</v>
      </c>
      <c r="K25" s="14">
        <f t="shared" si="13"/>
        <v>0.42398877942135471</v>
      </c>
      <c r="L25" s="14">
        <f t="shared" si="13"/>
        <v>7.4672784789471205</v>
      </c>
      <c r="M25" s="14">
        <f t="shared" si="13"/>
        <v>3.5372449036175171</v>
      </c>
      <c r="N25" s="14">
        <f t="shared" si="13"/>
        <v>6.9909107728465631</v>
      </c>
      <c r="O25" s="14">
        <f t="shared" si="13"/>
        <v>0.14295309139063037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0.45040178822937671</v>
      </c>
      <c r="D29" s="14">
        <f>(SUMIFS(MESKENOG2,KAYNAK,A29,SEBEP,B29,SÜRE,"Uzun",BİLDİRİM,"Bildirimli",İL,$B$10,İLÇE,$B$11)/VLOOKUP($B$11,ABONE2,4,FALSE))</f>
        <v>2.3116686423971857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0.45050356194853475</v>
      </c>
      <c r="F29" s="14">
        <f>(SUMIFS(TARIMSALAG2,KAYNAK,A29,SEBEP,B29,SÜRE,"Uzun",BİLDİRİM,"Bildirimli",İL,$B$10,İLÇE,$B$11)/VLOOKUP($B$11,ABONE2,6,FALSE))</f>
        <v>0.99392319757210035</v>
      </c>
      <c r="G29" s="14">
        <f>(SUMIFS(TARIMSALOG2,KAYNAK,A29,SEBEP,B29,SÜRE,"Uzun",BİLDİRİM,"Bildirimli",İL,$B$10,İLÇE,$B$11)/VLOOKUP($B$11,ABONE2,7,FALSE))</f>
        <v>4.7152329956131753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1.691668784704802</v>
      </c>
      <c r="I29" s="14">
        <f>(SUMIFS(TICARETHANEAG2,KAYNAK,A29,SEBEP,B29,SÜRE,"Uzun",BİLDİRİM,"Bildirimli",İL,$B$10,İLÇE,$B$11)/VLOOKUP($B$11,ABONE2,9,FALSE))</f>
        <v>1.5285613300632692</v>
      </c>
      <c r="J29" s="14">
        <f>(SUMIFS(TICARETHANEOG2,KAYNAK,A29,SEBEP,B29,SÜRE,"Uzun",BİLDİRİM,"Bildirimli",İL,$B$10,İLÇE,$B$11)/VLOOKUP($B$11,ABONE2,10,FALSE))</f>
        <v>107.14672177877337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1.9009623659148389</v>
      </c>
      <c r="L29" s="14">
        <f>(SUMIFS(SANAYIAG2,KAYNAK,A29,SEBEP,B29,SÜRE,"Uzun",BİLDİRİM,"Bildirimli",İL,$B$10,İLÇE,$B$11)/VLOOKUP($B$11,ABONE2,12,FALSE))</f>
        <v>33.014407093667892</v>
      </c>
      <c r="M29" s="14">
        <f>(SUMIFS(SANAYIOG2,KAYNAK,A29,SEBEP,B29,SÜRE,"Uzun",BİLDİRİM,"Bildirimli",İL,$B$10,İLÇE,$B$11)/VLOOKUP($B$11,ABONE2,13,FALSE))</f>
        <v>397.17031739849529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77.154517433646973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0.6307619502941243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4.5755080464091304E-2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4.5752578584955184E-2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0.1329062203195758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0.13243760380601549</v>
      </c>
      <c r="L31" s="14">
        <f>(SUMIFS(SANAYIAG2,KAYNAK,A31,SEBEP,B31,SÜRE,"Uzun",BİLDİRİM,"Bildirimli",İL,$B$10,İLÇE,$B$11)/VLOOKUP($B$11,ABONE2,12,FALSE))</f>
        <v>0.34155665956412978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0.30015585234423531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5.5521586956828177E-2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0.49615686869346803</v>
      </c>
      <c r="D33" s="14">
        <f t="shared" ref="D33:O33" si="14">SUM(D28:D32)</f>
        <v>2.3116686423971857</v>
      </c>
      <c r="E33" s="14">
        <f t="shared" si="14"/>
        <v>0.49625614053348993</v>
      </c>
      <c r="F33" s="14">
        <f t="shared" si="14"/>
        <v>0.99392319757210035</v>
      </c>
      <c r="G33" s="14">
        <f t="shared" si="14"/>
        <v>4.7152329956131753</v>
      </c>
      <c r="H33" s="14">
        <f t="shared" si="14"/>
        <v>1.691668784704802</v>
      </c>
      <c r="I33" s="14">
        <f t="shared" si="14"/>
        <v>1.6614675503828451</v>
      </c>
      <c r="J33" s="14">
        <f t="shared" si="14"/>
        <v>107.14672177877337</v>
      </c>
      <c r="K33" s="14">
        <f t="shared" si="14"/>
        <v>2.0333999697208545</v>
      </c>
      <c r="L33" s="14">
        <f t="shared" si="14"/>
        <v>33.355963753232018</v>
      </c>
      <c r="M33" s="14">
        <f t="shared" si="14"/>
        <v>397.17031739849529</v>
      </c>
      <c r="N33" s="14">
        <f t="shared" si="14"/>
        <v>77.454673285991205</v>
      </c>
      <c r="O33" s="14">
        <f t="shared" si="14"/>
        <v>0.68628353725095248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4.6453219514897342E-3</v>
      </c>
      <c r="D17" s="14">
        <f t="shared" si="1"/>
        <v>0</v>
      </c>
      <c r="E17" s="14">
        <f t="shared" si="2"/>
        <v>4.6451976985086322E-3</v>
      </c>
      <c r="F17" s="14">
        <f t="shared" si="3"/>
        <v>0.51915929740986511</v>
      </c>
      <c r="G17" s="14" t="e">
        <f t="shared" si="4"/>
        <v>#DIV/0!</v>
      </c>
      <c r="H17" s="14">
        <f t="shared" si="5"/>
        <v>0.51915929740986511</v>
      </c>
      <c r="I17" s="14">
        <f t="shared" si="6"/>
        <v>0.19297470287530569</v>
      </c>
      <c r="J17" s="14">
        <f t="shared" si="7"/>
        <v>1.6394208975559572</v>
      </c>
      <c r="K17" s="14">
        <f t="shared" si="8"/>
        <v>0.20530061846696013</v>
      </c>
      <c r="L17" s="14">
        <f t="shared" si="9"/>
        <v>4.3110423548337797</v>
      </c>
      <c r="M17" s="14">
        <f t="shared" si="10"/>
        <v>0</v>
      </c>
      <c r="N17" s="14">
        <f t="shared" si="11"/>
        <v>3.1864226100945325</v>
      </c>
      <c r="O17" s="19">
        <f t="shared" si="12"/>
        <v>3.1441576503404227E-2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1.6141778162286579E-2</v>
      </c>
      <c r="D21" s="14">
        <f t="shared" si="1"/>
        <v>0</v>
      </c>
      <c r="E21" s="14">
        <f t="shared" si="2"/>
        <v>1.6141346402318613E-2</v>
      </c>
      <c r="F21" s="14">
        <f t="shared" si="3"/>
        <v>0</v>
      </c>
      <c r="G21" s="14" t="e">
        <f t="shared" si="4"/>
        <v>#DIV/0!</v>
      </c>
      <c r="H21" s="14">
        <f t="shared" si="5"/>
        <v>0</v>
      </c>
      <c r="I21" s="14">
        <f t="shared" si="6"/>
        <v>3.9756793188200398E-2</v>
      </c>
      <c r="J21" s="14">
        <f t="shared" si="7"/>
        <v>0</v>
      </c>
      <c r="K21" s="14">
        <f t="shared" si="8"/>
        <v>3.9418005005940483E-2</v>
      </c>
      <c r="L21" s="14">
        <f t="shared" si="9"/>
        <v>0.25566964754063271</v>
      </c>
      <c r="M21" s="14">
        <f t="shared" si="10"/>
        <v>0</v>
      </c>
      <c r="N21" s="14">
        <f t="shared" si="11"/>
        <v>0.18897321774742418</v>
      </c>
      <c r="O21" s="19">
        <f t="shared" si="12"/>
        <v>1.8727645591193082E-2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5.4590004148503688E-3</v>
      </c>
      <c r="D22" s="14">
        <f t="shared" si="1"/>
        <v>0</v>
      </c>
      <c r="E22" s="14">
        <f t="shared" si="2"/>
        <v>5.4588543976135731E-3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1.3723498478047026E-2</v>
      </c>
      <c r="J22" s="14">
        <f t="shared" si="7"/>
        <v>0</v>
      </c>
      <c r="K22" s="14">
        <f t="shared" si="8"/>
        <v>1.3606553454799927E-2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6.3293703183184584E-3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2.6246100528626682E-2</v>
      </c>
      <c r="D25" s="14">
        <f t="shared" ref="D25:O25" si="13">SUM(D15:D24)</f>
        <v>0</v>
      </c>
      <c r="E25" s="14">
        <f t="shared" si="13"/>
        <v>2.624539849844082E-2</v>
      </c>
      <c r="F25" s="14">
        <f t="shared" si="13"/>
        <v>0.51915929740986511</v>
      </c>
      <c r="G25" s="14" t="e">
        <f t="shared" si="13"/>
        <v>#DIV/0!</v>
      </c>
      <c r="H25" s="14">
        <f t="shared" si="13"/>
        <v>0.51915929740986511</v>
      </c>
      <c r="I25" s="14">
        <f t="shared" si="13"/>
        <v>0.24645499454155309</v>
      </c>
      <c r="J25" s="14">
        <f t="shared" si="13"/>
        <v>1.6394208975559572</v>
      </c>
      <c r="K25" s="14">
        <f t="shared" si="13"/>
        <v>0.25832517692770052</v>
      </c>
      <c r="L25" s="14">
        <f t="shared" si="13"/>
        <v>4.5667120023744125</v>
      </c>
      <c r="M25" s="14">
        <f t="shared" si="13"/>
        <v>0</v>
      </c>
      <c r="N25" s="14">
        <f t="shared" si="13"/>
        <v>3.3753958278419569</v>
      </c>
      <c r="O25" s="14">
        <f t="shared" si="13"/>
        <v>5.6498592412915764E-2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6.6371195152063883E-2</v>
      </c>
      <c r="D17" s="14">
        <f t="shared" si="1"/>
        <v>0.50610200887493118</v>
      </c>
      <c r="E17" s="14">
        <f t="shared" si="2"/>
        <v>6.6528851298370786E-2</v>
      </c>
      <c r="F17" s="14">
        <f t="shared" si="3"/>
        <v>0.50191519427085918</v>
      </c>
      <c r="G17" s="14">
        <f t="shared" si="4"/>
        <v>2.427449060699383</v>
      </c>
      <c r="H17" s="14">
        <f t="shared" si="5"/>
        <v>0.96208873893036861</v>
      </c>
      <c r="I17" s="14">
        <f t="shared" si="6"/>
        <v>0.1115477570428112</v>
      </c>
      <c r="J17" s="14">
        <f t="shared" si="7"/>
        <v>6.9145339162551069</v>
      </c>
      <c r="K17" s="14">
        <f t="shared" si="8"/>
        <v>0.32201138306440552</v>
      </c>
      <c r="L17" s="14">
        <f t="shared" si="9"/>
        <v>12.761328901675693</v>
      </c>
      <c r="M17" s="14">
        <f t="shared" si="10"/>
        <v>101.34955971003274</v>
      </c>
      <c r="N17" s="14">
        <f t="shared" si="11"/>
        <v>63.74736102159342</v>
      </c>
      <c r="O17" s="19">
        <f t="shared" si="12"/>
        <v>0.2501670060075169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6.8111337535354264E-3</v>
      </c>
      <c r="D21" s="14">
        <f t="shared" si="1"/>
        <v>0</v>
      </c>
      <c r="E21" s="14">
        <f t="shared" si="2"/>
        <v>6.808691766151208E-3</v>
      </c>
      <c r="F21" s="14">
        <f t="shared" si="3"/>
        <v>2.4119729192082665E-2</v>
      </c>
      <c r="G21" s="14">
        <f t="shared" si="4"/>
        <v>0</v>
      </c>
      <c r="H21" s="14">
        <f t="shared" si="5"/>
        <v>1.8355477795593333E-2</v>
      </c>
      <c r="I21" s="14">
        <f t="shared" si="6"/>
        <v>1.5837349060615995E-2</v>
      </c>
      <c r="J21" s="14">
        <f t="shared" si="7"/>
        <v>0</v>
      </c>
      <c r="K21" s="14">
        <f t="shared" si="8"/>
        <v>1.5347389823325284E-2</v>
      </c>
      <c r="L21" s="14">
        <f t="shared" si="9"/>
        <v>0.83383653437869865</v>
      </c>
      <c r="M21" s="14">
        <f t="shared" si="10"/>
        <v>0</v>
      </c>
      <c r="N21" s="14">
        <f t="shared" si="11"/>
        <v>0.35393061531182174</v>
      </c>
      <c r="O21" s="19">
        <f t="shared" si="12"/>
        <v>9.5029074922954766E-3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7.3182328905599309E-2</v>
      </c>
      <c r="D25" s="14">
        <f t="shared" ref="D25:O25" si="13">SUM(D15:D24)</f>
        <v>0.50610200887493118</v>
      </c>
      <c r="E25" s="14">
        <f t="shared" si="13"/>
        <v>7.333754306452199E-2</v>
      </c>
      <c r="F25" s="14">
        <f t="shared" si="13"/>
        <v>0.52603492346294189</v>
      </c>
      <c r="G25" s="14">
        <f t="shared" si="13"/>
        <v>2.427449060699383</v>
      </c>
      <c r="H25" s="14">
        <f t="shared" si="13"/>
        <v>0.98044421672596194</v>
      </c>
      <c r="I25" s="14">
        <f t="shared" si="13"/>
        <v>0.12738510610342718</v>
      </c>
      <c r="J25" s="14">
        <f t="shared" si="13"/>
        <v>6.9145339162551069</v>
      </c>
      <c r="K25" s="14">
        <f t="shared" si="13"/>
        <v>0.33735877288773081</v>
      </c>
      <c r="L25" s="14">
        <f t="shared" si="13"/>
        <v>13.595165436054392</v>
      </c>
      <c r="M25" s="14">
        <f t="shared" si="13"/>
        <v>101.34955971003274</v>
      </c>
      <c r="N25" s="14">
        <f t="shared" si="13"/>
        <v>64.101291636905245</v>
      </c>
      <c r="O25" s="14">
        <f t="shared" si="13"/>
        <v>0.25966991349981239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0.46038917721404288</v>
      </c>
      <c r="D28" s="14">
        <f>(SUMIFS(MESKENOG2,KAYNAK,A28,SEBEP,B28,SÜRE,"Uzun",BİLDİRİM,"Bildirimli",İL,$B$10,İLÇE,$B$11)/VLOOKUP($B$11,ABONE2,4,FALSE))</f>
        <v>0.21795941931214083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0.46030225917194034</v>
      </c>
      <c r="F28" s="14">
        <f>(SUMIFS(TARIMSALAG2,KAYNAK,A28,SEBEP,B28,SÜRE,"Uzun",BİLDİRİM,"Bildirimli",İL,$B$10,İLÇE,$B$11)/VLOOKUP($B$11,ABONE2,6,FALSE))</f>
        <v>0.59612276481285509</v>
      </c>
      <c r="G28" s="14">
        <f>(SUMIFS(TARIMSALOG2,KAYNAK,A28,SEBEP,B28,SÜRE,"Uzun",BİLDİRİM,"Bildirimli",İL,$B$10,İLÇE,$B$11)/VLOOKUP($B$11,ABONE2,7,FALSE))</f>
        <v>1.1013238001135091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0.7168581905735868</v>
      </c>
      <c r="I28" s="14">
        <f>(SUMIFS(TICARETHANEAG2,KAYNAK,A28,SEBEP,B28,SÜRE,"Uzun",BİLDİRİM,"Bildirimli",İL,$B$10,İLÇE,$B$11)/VLOOKUP($B$11,ABONE2,9,FALSE))</f>
        <v>0.65042945811598951</v>
      </c>
      <c r="J28" s="14">
        <f>(SUMIFS(TICARETHANEOG2,KAYNAK,A28,SEBEP,B28,SÜRE,"Uzun",BİLDİRİM,"Bildirimli",İL,$B$10,İLÇE,$B$11)/VLOOKUP($B$11,ABONE2,10,FALSE))</f>
        <v>11.735735670644836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0.99337499503865556</v>
      </c>
      <c r="L28" s="14">
        <f>(SUMIFS(SANAYIAG2,KAYNAK,A28,SEBEP,B28,SÜRE,"Uzun",BİLDİRİM,"Bildirimli",İL,$B$10,İLÇE,$B$11)/VLOOKUP($B$11,ABONE2,12,FALSE))</f>
        <v>34.416880903353785</v>
      </c>
      <c r="M28" s="14">
        <f>(SUMIFS(SANAYIOG2,KAYNAK,A28,SEBEP,B28,SÜRE,"Uzun",BİLDİRİM,"Bildirimli",İL,$B$10,İLÇE,$B$11)/VLOOKUP($B$11,ABONE2,13,FALSE))</f>
        <v>127.66887500444462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88.087093335636283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0.6645680036049999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0.19110021063885049</v>
      </c>
      <c r="D29" s="14">
        <f>(SUMIFS(MESKENOG2,KAYNAK,A29,SEBEP,B29,SÜRE,"Uzun",BİLDİRİM,"Bildirimli",İL,$B$10,İLÇE,$B$11)/VLOOKUP($B$11,ABONE2,4,FALSE))</f>
        <v>0.90156098199871582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0.19135493126296718</v>
      </c>
      <c r="F29" s="14">
        <f>(SUMIFS(TARIMSALAG2,KAYNAK,A29,SEBEP,B29,SÜRE,"Uzun",BİLDİRİM,"Bildirimli",İL,$B$10,İLÇE,$B$11)/VLOOKUP($B$11,ABONE2,6,FALSE))</f>
        <v>1.3466542080178285</v>
      </c>
      <c r="G29" s="14">
        <f>(SUMIFS(TARIMSALOG2,KAYNAK,A29,SEBEP,B29,SÜRE,"Uzun",BİLDİRİM,"Bildirimli",İL,$B$10,İLÇE,$B$11)/VLOOKUP($B$11,ABONE2,7,FALSE))</f>
        <v>5.4181192978143837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2.3196729406378065</v>
      </c>
      <c r="I29" s="14">
        <f>(SUMIFS(TICARETHANEAG2,KAYNAK,A29,SEBEP,B29,SÜRE,"Uzun",BİLDİRİM,"Bildirimli",İL,$B$10,İLÇE,$B$11)/VLOOKUP($B$11,ABONE2,9,FALSE))</f>
        <v>0.38128394117350034</v>
      </c>
      <c r="J29" s="14">
        <f>(SUMIFS(TICARETHANEOG2,KAYNAK,A29,SEBEP,B29,SÜRE,"Uzun",BİLDİRİM,"Bildirimli",İL,$B$10,İLÇE,$B$11)/VLOOKUP($B$11,ABONE2,10,FALSE))</f>
        <v>15.167956551337522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0.8387384562198239</v>
      </c>
      <c r="L29" s="14">
        <f>(SUMIFS(SANAYIAG2,KAYNAK,A29,SEBEP,B29,SÜRE,"Uzun",BİLDİRİM,"Bildirimli",İL,$B$10,İLÇE,$B$11)/VLOOKUP($B$11,ABONE2,12,FALSE))</f>
        <v>80.910319419024219</v>
      </c>
      <c r="M29" s="14">
        <f>(SUMIFS(SANAYIOG2,KAYNAK,A29,SEBEP,B29,SÜRE,"Uzun",BİLDİRİM,"Bildirimli",İL,$B$10,İLÇE,$B$11)/VLOOKUP($B$11,ABONE2,13,FALSE))</f>
        <v>275.75894250650646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193.05341184347444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0.68035702924014685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5.9679592651746584E-3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5.9658195800998317E-3</v>
      </c>
      <c r="F31" s="14">
        <f>(SUMIFS(TARIMSALAG2,KAYNAK,A31,SEBEP,B31,SÜRE,"Uzun",BİLDİRİM,"Bildirimli",İL,$B$10,İLÇE,$B$11)/VLOOKUP($B$11,ABONE2,6,FALSE))</f>
        <v>1.1631350525911353E-3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8.8516332256835626E-4</v>
      </c>
      <c r="I31" s="14">
        <f>(SUMIFS(TICARETHANEAG2,KAYNAK,A31,SEBEP,B31,SÜRE,"Uzun",BİLDİRİM,"Bildirimli",İL,$B$10,İLÇE,$B$11)/VLOOKUP($B$11,ABONE2,9,FALSE))</f>
        <v>1.4500264186511611E-2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1.4051670273846991E-2</v>
      </c>
      <c r="L31" s="14">
        <f>(SUMIFS(SANAYIAG2,KAYNAK,A31,SEBEP,B31,SÜRE,"Uzun",BİLDİRİM,"Bildirimli",İL,$B$10,İLÇE,$B$11)/VLOOKUP($B$11,ABONE2,12,FALSE))</f>
        <v>0.71010458763207807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0.30141129978627773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7.2014183865404535E-3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0.65745734711806803</v>
      </c>
      <c r="D33" s="14">
        <f t="shared" ref="D33:O33" si="14">SUM(D28:D32)</f>
        <v>1.1195204013108566</v>
      </c>
      <c r="E33" s="14">
        <f t="shared" si="14"/>
        <v>0.65762301001500734</v>
      </c>
      <c r="F33" s="14">
        <f t="shared" si="14"/>
        <v>1.9439401078832748</v>
      </c>
      <c r="G33" s="14">
        <f t="shared" si="14"/>
        <v>6.5194430979278923</v>
      </c>
      <c r="H33" s="14">
        <f t="shared" si="14"/>
        <v>3.0374162945339616</v>
      </c>
      <c r="I33" s="14">
        <f t="shared" si="14"/>
        <v>1.0462136634760013</v>
      </c>
      <c r="J33" s="14">
        <f t="shared" si="14"/>
        <v>26.903692221982357</v>
      </c>
      <c r="K33" s="14">
        <f t="shared" si="14"/>
        <v>1.8461651215323265</v>
      </c>
      <c r="L33" s="14">
        <f t="shared" si="14"/>
        <v>116.03730491001008</v>
      </c>
      <c r="M33" s="14">
        <f t="shared" si="14"/>
        <v>403.42781751095106</v>
      </c>
      <c r="N33" s="14">
        <f t="shared" si="14"/>
        <v>281.44191647889699</v>
      </c>
      <c r="O33" s="14">
        <f t="shared" si="14"/>
        <v>1.3521264512316873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0.11568086680342601</v>
      </c>
      <c r="D17" s="14">
        <f t="shared" si="1"/>
        <v>1.13296258565065</v>
      </c>
      <c r="E17" s="14">
        <f t="shared" si="2"/>
        <v>0.11639493092870963</v>
      </c>
      <c r="F17" s="14">
        <f t="shared" si="3"/>
        <v>0.54807148415287255</v>
      </c>
      <c r="G17" s="14">
        <f t="shared" si="4"/>
        <v>0.66463861912949285</v>
      </c>
      <c r="H17" s="14">
        <f t="shared" si="5"/>
        <v>0.57040911879543277</v>
      </c>
      <c r="I17" s="14">
        <f t="shared" si="6"/>
        <v>0.42158697379263527</v>
      </c>
      <c r="J17" s="14">
        <f t="shared" si="7"/>
        <v>5.885230623112645</v>
      </c>
      <c r="K17" s="14">
        <f t="shared" si="8"/>
        <v>0.65972469204216222</v>
      </c>
      <c r="L17" s="14">
        <f t="shared" si="9"/>
        <v>2.6089543037836274</v>
      </c>
      <c r="M17" s="14">
        <f t="shared" si="10"/>
        <v>34.809342576853325</v>
      </c>
      <c r="N17" s="14">
        <f t="shared" si="11"/>
        <v>20.895594557625678</v>
      </c>
      <c r="O17" s="19">
        <f t="shared" si="12"/>
        <v>0.26990570757651872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2.7718706094922177E-4</v>
      </c>
      <c r="D20" s="14">
        <f t="shared" si="1"/>
        <v>2.6021702977925928E-4</v>
      </c>
      <c r="E20" s="14">
        <f t="shared" si="2"/>
        <v>2.7717514911571598E-4</v>
      </c>
      <c r="F20" s="14">
        <f t="shared" si="3"/>
        <v>3.2930710415056673E-4</v>
      </c>
      <c r="G20" s="14">
        <f t="shared" si="4"/>
        <v>2.8861842411567507E-4</v>
      </c>
      <c r="H20" s="14">
        <f t="shared" si="5"/>
        <v>3.2150997617886408E-4</v>
      </c>
      <c r="I20" s="14">
        <f t="shared" si="6"/>
        <v>3.7946449581573523E-3</v>
      </c>
      <c r="J20" s="14">
        <f t="shared" si="7"/>
        <v>0.1434514354784765</v>
      </c>
      <c r="K20" s="14">
        <f t="shared" si="8"/>
        <v>9.8817091166516751E-3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1.7026916302979467E-3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7.4946070030576474E-3</v>
      </c>
      <c r="D21" s="14">
        <f t="shared" si="1"/>
        <v>0</v>
      </c>
      <c r="E21" s="14">
        <f t="shared" si="2"/>
        <v>7.4893462872747596E-3</v>
      </c>
      <c r="F21" s="14">
        <f t="shared" si="3"/>
        <v>3.132173691806895E-2</v>
      </c>
      <c r="G21" s="14">
        <f t="shared" si="4"/>
        <v>0</v>
      </c>
      <c r="H21" s="14">
        <f t="shared" si="5"/>
        <v>2.5319586176468047E-2</v>
      </c>
      <c r="I21" s="14">
        <f t="shared" si="6"/>
        <v>2.2591258562581481E-2</v>
      </c>
      <c r="J21" s="14">
        <f t="shared" si="7"/>
        <v>0</v>
      </c>
      <c r="K21" s="14">
        <f t="shared" si="8"/>
        <v>2.1606598670432804E-2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1.1387129308274298E-2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7.6275008003058239E-3</v>
      </c>
      <c r="D22" s="14">
        <f t="shared" si="1"/>
        <v>0</v>
      </c>
      <c r="E22" s="14">
        <f t="shared" si="2"/>
        <v>7.622146801913675E-3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1.3642792421581377E-2</v>
      </c>
      <c r="J22" s="14">
        <f t="shared" si="7"/>
        <v>0</v>
      </c>
      <c r="K22" s="14">
        <f t="shared" si="8"/>
        <v>1.3048159303766002E-2</v>
      </c>
      <c r="L22" s="14">
        <f t="shared" si="9"/>
        <v>9.9726923020992883E-2</v>
      </c>
      <c r="M22" s="14">
        <f t="shared" si="10"/>
        <v>0</v>
      </c>
      <c r="N22" s="14">
        <f t="shared" si="11"/>
        <v>4.309188031771298E-2</v>
      </c>
      <c r="O22" s="19">
        <f t="shared" si="12"/>
        <v>7.6936075770389087E-3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0.1310801616677387</v>
      </c>
      <c r="D25" s="14">
        <f t="shared" ref="D25:O25" si="13">SUM(D15:D24)</f>
        <v>1.1332228026804292</v>
      </c>
      <c r="E25" s="14">
        <f t="shared" si="13"/>
        <v>0.13178359916701377</v>
      </c>
      <c r="F25" s="14">
        <f t="shared" si="13"/>
        <v>0.57972252817509207</v>
      </c>
      <c r="G25" s="14">
        <f t="shared" si="13"/>
        <v>0.6649272375536085</v>
      </c>
      <c r="H25" s="14">
        <f t="shared" si="13"/>
        <v>0.59605021494807964</v>
      </c>
      <c r="I25" s="14">
        <f t="shared" si="13"/>
        <v>0.46161566973495549</v>
      </c>
      <c r="J25" s="14">
        <f t="shared" si="13"/>
        <v>6.0286820585911212</v>
      </c>
      <c r="K25" s="14">
        <f t="shared" si="13"/>
        <v>0.70426115913301268</v>
      </c>
      <c r="L25" s="14">
        <f t="shared" si="13"/>
        <v>2.7086812268046203</v>
      </c>
      <c r="M25" s="14">
        <f t="shared" si="13"/>
        <v>34.809342576853325</v>
      </c>
      <c r="N25" s="14">
        <f t="shared" si="13"/>
        <v>20.938686437943392</v>
      </c>
      <c r="O25" s="14">
        <f t="shared" si="13"/>
        <v>0.29068913609212987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0.35271188610451826</v>
      </c>
      <c r="D29" s="14">
        <f>(SUMIFS(MESKENOG2,KAYNAK,A29,SEBEP,B29,SÜRE,"Uzun",BİLDİRİM,"Bildirimli",İL,$B$10,İLÇE,$B$11)/VLOOKUP($B$11,ABONE2,4,FALSE))</f>
        <v>1.2653979369250572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0.35335253102564812</v>
      </c>
      <c r="F29" s="14">
        <f>(SUMIFS(TARIMSALAG2,KAYNAK,A29,SEBEP,B29,SÜRE,"Uzun",BİLDİRİM,"Bildirimli",İL,$B$10,İLÇE,$B$11)/VLOOKUP($B$11,ABONE2,6,FALSE))</f>
        <v>1.4440594219725131</v>
      </c>
      <c r="G29" s="14">
        <f>(SUMIFS(TARIMSALOG2,KAYNAK,A29,SEBEP,B29,SÜRE,"Uzun",BİLDİRİM,"Bildirimli",İL,$B$10,İLÇE,$B$11)/VLOOKUP($B$11,ABONE2,7,FALSE))</f>
        <v>2.6143453953208957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1.6683200637495654</v>
      </c>
      <c r="I29" s="14">
        <f>(SUMIFS(TICARETHANEAG2,KAYNAK,A29,SEBEP,B29,SÜRE,"Uzun",BİLDİRİM,"Bildirimli",İL,$B$10,İLÇE,$B$11)/VLOOKUP($B$11,ABONE2,9,FALSE))</f>
        <v>0.70379106135875957</v>
      </c>
      <c r="J29" s="14">
        <f>(SUMIFS(TICARETHANEOG2,KAYNAK,A29,SEBEP,B29,SÜRE,"Uzun",BİLDİRİM,"Bildirimli",İL,$B$10,İLÇE,$B$11)/VLOOKUP($B$11,ABONE2,10,FALSE))</f>
        <v>10.065849098044287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1.111844602561691</v>
      </c>
      <c r="L29" s="14">
        <f>(SUMIFS(SANAYIAG2,KAYNAK,A29,SEBEP,B29,SÜRE,"Uzun",BİLDİRİM,"Bildirimli",İL,$B$10,İLÇE,$B$11)/VLOOKUP($B$11,ABONE2,12,FALSE))</f>
        <v>52.17834186909537</v>
      </c>
      <c r="M29" s="14">
        <f>(SUMIFS(SANAYIOG2,KAYNAK,A29,SEBEP,B29,SÜRE,"Uzun",BİLDİRİM,"Bildirimli",İL,$B$10,İLÇE,$B$11)/VLOOKUP($B$11,ABONE2,13,FALSE))</f>
        <v>79.314143032977313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67.588796851053019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0.68643183521374429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3.1096957722278199E-3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3.1075129725663749E-3</v>
      </c>
      <c r="F31" s="14">
        <f>(SUMIFS(TARIMSALAG2,KAYNAK,A31,SEBEP,B31,SÜRE,"Uzun",BİLDİRİM,"Bildirimli",İL,$B$10,İLÇE,$B$11)/VLOOKUP($B$11,ABONE2,6,FALSE))</f>
        <v>7.9453120212626691E-4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6.4227604282454437E-4</v>
      </c>
      <c r="I31" s="14">
        <f>(SUMIFS(TICARETHANEAG2,KAYNAK,A31,SEBEP,B31,SÜRE,"Uzun",BİLDİRİM,"Bildirimli",İL,$B$10,İLÇE,$B$11)/VLOOKUP($B$11,ABONE2,9,FALSE))</f>
        <v>3.3387552725266216E-2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3.193232684776591E-2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7.1178260834048861E-3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0.35582158187674606</v>
      </c>
      <c r="D33" s="14">
        <f t="shared" ref="D33:O33" si="14">SUM(D28:D32)</f>
        <v>1.2653979369250572</v>
      </c>
      <c r="E33" s="14">
        <f t="shared" si="14"/>
        <v>0.35646004399821452</v>
      </c>
      <c r="F33" s="14">
        <f t="shared" si="14"/>
        <v>1.4448539531746394</v>
      </c>
      <c r="G33" s="14">
        <f t="shared" si="14"/>
        <v>2.6143453953208957</v>
      </c>
      <c r="H33" s="14">
        <f t="shared" si="14"/>
        <v>1.6689623397923901</v>
      </c>
      <c r="I33" s="14">
        <f t="shared" si="14"/>
        <v>0.73717861408402574</v>
      </c>
      <c r="J33" s="14">
        <f t="shared" si="14"/>
        <v>10.065849098044287</v>
      </c>
      <c r="K33" s="14">
        <f t="shared" si="14"/>
        <v>1.1437769294094569</v>
      </c>
      <c r="L33" s="14">
        <f t="shared" si="14"/>
        <v>52.17834186909537</v>
      </c>
      <c r="M33" s="14">
        <f t="shared" si="14"/>
        <v>79.314143032977313</v>
      </c>
      <c r="N33" s="14">
        <f t="shared" si="14"/>
        <v>67.588796851053019</v>
      </c>
      <c r="O33" s="14">
        <f t="shared" si="14"/>
        <v>0.69354966129714912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9.5070804418301694E-2</v>
      </c>
      <c r="D17" s="14">
        <f t="shared" si="1"/>
        <v>2.6308618801417362E-2</v>
      </c>
      <c r="E17" s="14">
        <f t="shared" si="2"/>
        <v>9.5057345388038061E-2</v>
      </c>
      <c r="F17" s="14">
        <f t="shared" si="3"/>
        <v>0.2618517359670019</v>
      </c>
      <c r="G17" s="14">
        <f t="shared" si="4"/>
        <v>0.32303979167046531</v>
      </c>
      <c r="H17" s="14">
        <f t="shared" si="5"/>
        <v>0.26297726876422278</v>
      </c>
      <c r="I17" s="14">
        <f t="shared" si="6"/>
        <v>0.28974169699130981</v>
      </c>
      <c r="J17" s="14">
        <f t="shared" si="7"/>
        <v>2.5287193066412574</v>
      </c>
      <c r="K17" s="14">
        <f t="shared" si="8"/>
        <v>0.35948838329824417</v>
      </c>
      <c r="L17" s="14">
        <f t="shared" si="9"/>
        <v>61.574165772597233</v>
      </c>
      <c r="M17" s="14">
        <f t="shared" si="10"/>
        <v>0</v>
      </c>
      <c r="N17" s="14">
        <f t="shared" si="11"/>
        <v>56.581665845089347</v>
      </c>
      <c r="O17" s="19">
        <f t="shared" si="12"/>
        <v>0.22519903575503344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1.0432367696026363E-2</v>
      </c>
      <c r="D18" s="14">
        <f t="shared" si="1"/>
        <v>9.815647963406042E-2</v>
      </c>
      <c r="E18" s="14">
        <f t="shared" si="2"/>
        <v>1.0449538201396892E-2</v>
      </c>
      <c r="F18" s="14">
        <f t="shared" si="3"/>
        <v>5.1930359092841792E-2</v>
      </c>
      <c r="G18" s="14">
        <f t="shared" si="4"/>
        <v>0.37781528490151833</v>
      </c>
      <c r="H18" s="14">
        <f t="shared" si="5"/>
        <v>5.7924897861897723E-2</v>
      </c>
      <c r="I18" s="14">
        <f t="shared" si="6"/>
        <v>2.4309842313931865E-2</v>
      </c>
      <c r="J18" s="14">
        <f t="shared" si="7"/>
        <v>6.869897023323468E-2</v>
      </c>
      <c r="K18" s="14">
        <f t="shared" si="8"/>
        <v>2.5692613882116522E-2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1.4049118429181036E-2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7.4055126875964151E-3</v>
      </c>
      <c r="D21" s="14">
        <f t="shared" si="1"/>
        <v>0</v>
      </c>
      <c r="E21" s="14">
        <f t="shared" si="2"/>
        <v>7.4040631842322343E-3</v>
      </c>
      <c r="F21" s="14">
        <f t="shared" si="3"/>
        <v>1.1249528129943313E-2</v>
      </c>
      <c r="G21" s="14">
        <f t="shared" si="4"/>
        <v>0</v>
      </c>
      <c r="H21" s="14">
        <f t="shared" si="5"/>
        <v>1.1042597010496195E-2</v>
      </c>
      <c r="I21" s="14">
        <f t="shared" si="6"/>
        <v>6.8333929031211228E-3</v>
      </c>
      <c r="J21" s="14">
        <f t="shared" si="7"/>
        <v>0</v>
      </c>
      <c r="K21" s="14">
        <f t="shared" si="8"/>
        <v>6.6205249810964194E-3</v>
      </c>
      <c r="L21" s="14">
        <f t="shared" si="9"/>
        <v>4.3611537004782592</v>
      </c>
      <c r="M21" s="14">
        <f t="shared" si="10"/>
        <v>0</v>
      </c>
      <c r="N21" s="14">
        <f t="shared" si="11"/>
        <v>4.0075466436827245</v>
      </c>
      <c r="O21" s="19">
        <f t="shared" si="12"/>
        <v>1.3240503225132353E-2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5.4125109655494379E-3</v>
      </c>
      <c r="D22" s="14">
        <f t="shared" si="1"/>
        <v>0</v>
      </c>
      <c r="E22" s="14">
        <f t="shared" si="2"/>
        <v>5.4114515584314984E-3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5.7963531640054236E-3</v>
      </c>
      <c r="J22" s="14">
        <f t="shared" si="7"/>
        <v>0</v>
      </c>
      <c r="K22" s="14">
        <f t="shared" si="8"/>
        <v>5.6157902034328529E-3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5.3083282761720299E-3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0.11832119576747391</v>
      </c>
      <c r="D25" s="14">
        <f t="shared" ref="D25:O25" si="13">SUM(D15:D24)</f>
        <v>0.12446509843547779</v>
      </c>
      <c r="E25" s="14">
        <f t="shared" si="13"/>
        <v>0.11832239833209868</v>
      </c>
      <c r="F25" s="14">
        <f t="shared" si="13"/>
        <v>0.32503162318978696</v>
      </c>
      <c r="G25" s="14">
        <f t="shared" si="13"/>
        <v>0.70085507657198365</v>
      </c>
      <c r="H25" s="14">
        <f t="shared" si="13"/>
        <v>0.33194476363661668</v>
      </c>
      <c r="I25" s="14">
        <f t="shared" si="13"/>
        <v>0.32668128537236818</v>
      </c>
      <c r="J25" s="14">
        <f t="shared" si="13"/>
        <v>2.597418276874492</v>
      </c>
      <c r="K25" s="14">
        <f t="shared" si="13"/>
        <v>0.39741731236488997</v>
      </c>
      <c r="L25" s="14">
        <f t="shared" si="13"/>
        <v>65.935319473075495</v>
      </c>
      <c r="M25" s="14">
        <f t="shared" si="13"/>
        <v>0</v>
      </c>
      <c r="N25" s="14">
        <f t="shared" si="13"/>
        <v>60.58921248877207</v>
      </c>
      <c r="O25" s="14">
        <f t="shared" si="13"/>
        <v>0.25779698568551884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9.4164453318774585E-2</v>
      </c>
      <c r="D29" s="14">
        <f>(SUMIFS(MESKENOG2,KAYNAK,A29,SEBEP,B29,SÜRE,"Uzun",BİLDİRİM,"Bildirimli",İL,$B$10,İLÇE,$B$11)/VLOOKUP($B$11,ABONE2,4,FALSE))</f>
        <v>2.357884066640445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9.4607537995486601E-2</v>
      </c>
      <c r="F29" s="14">
        <f>(SUMIFS(TARIMSALAG2,KAYNAK,A29,SEBEP,B29,SÜRE,"Uzun",BİLDİRİM,"Bildirimli",İL,$B$10,İLÇE,$B$11)/VLOOKUP($B$11,ABONE2,6,FALSE))</f>
        <v>1.2737201807942218</v>
      </c>
      <c r="G29" s="14">
        <f>(SUMIFS(TARIMSALOG2,KAYNAK,A29,SEBEP,B29,SÜRE,"Uzun",BİLDİRİM,"Bildirimli",İL,$B$10,İLÇE,$B$11)/VLOOKUP($B$11,ABONE2,7,FALSE))</f>
        <v>11.281938808769084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1.4578178478639934</v>
      </c>
      <c r="I29" s="14">
        <f>(SUMIFS(TICARETHANEAG2,KAYNAK,A29,SEBEP,B29,SÜRE,"Uzun",BİLDİRİM,"Bildirimli",İL,$B$10,İLÇE,$B$11)/VLOOKUP($B$11,ABONE2,9,FALSE))</f>
        <v>0.17958112874393717</v>
      </c>
      <c r="J29" s="14">
        <f>(SUMIFS(TICARETHANEOG2,KAYNAK,A29,SEBEP,B29,SÜRE,"Uzun",BİLDİRİM,"Bildirimli",İL,$B$10,İLÇE,$B$11)/VLOOKUP($B$11,ABONE2,10,FALSE))</f>
        <v>2.6203456755128061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0.25561370649677612</v>
      </c>
      <c r="L29" s="14">
        <f>(SUMIFS(SANAYIAG2,KAYNAK,A29,SEBEP,B29,SÜRE,"Uzun",BİLDİRİM,"Bildirimli",İL,$B$10,İLÇE,$B$11)/VLOOKUP($B$11,ABONE2,12,FALSE))</f>
        <v>1.7190855149494517</v>
      </c>
      <c r="M29" s="14">
        <f>(SUMIFS(SANAYIOG2,KAYNAK,A29,SEBEP,B29,SÜRE,"Uzun",BİLDİRİM,"Bildirimli",İL,$B$10,İLÇE,$B$11)/VLOOKUP($B$11,ABONE2,13,FALSE))</f>
        <v>4.0378104277007116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1.9070902376049594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0.15591953051171839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9.4164453318774585E-2</v>
      </c>
      <c r="D33" s="14">
        <f t="shared" ref="D33:O33" si="14">SUM(D28:D32)</f>
        <v>2.357884066640445</v>
      </c>
      <c r="E33" s="14">
        <f t="shared" si="14"/>
        <v>9.4607537995486601E-2</v>
      </c>
      <c r="F33" s="14">
        <f t="shared" si="14"/>
        <v>1.2737201807942218</v>
      </c>
      <c r="G33" s="14">
        <f t="shared" si="14"/>
        <v>11.281938808769084</v>
      </c>
      <c r="H33" s="14">
        <f t="shared" si="14"/>
        <v>1.4578178478639934</v>
      </c>
      <c r="I33" s="14">
        <f t="shared" si="14"/>
        <v>0.17958112874393717</v>
      </c>
      <c r="J33" s="14">
        <f t="shared" si="14"/>
        <v>2.6203456755128061</v>
      </c>
      <c r="K33" s="14">
        <f t="shared" si="14"/>
        <v>0.25561370649677612</v>
      </c>
      <c r="L33" s="14">
        <f t="shared" si="14"/>
        <v>1.7190855149494517</v>
      </c>
      <c r="M33" s="14">
        <f t="shared" si="14"/>
        <v>4.0378104277007116</v>
      </c>
      <c r="N33" s="14">
        <f t="shared" si="14"/>
        <v>1.9070902376049594</v>
      </c>
      <c r="O33" s="14">
        <f t="shared" si="14"/>
        <v>0.15591953051171839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0.13617978448297424</v>
      </c>
      <c r="D17" s="14">
        <v>0</v>
      </c>
      <c r="E17" s="14">
        <f t="shared" si="1"/>
        <v>0.13618806512934881</v>
      </c>
      <c r="F17" s="14">
        <f t="shared" si="2"/>
        <v>0.53606440569787794</v>
      </c>
      <c r="G17" s="14">
        <f t="shared" si="3"/>
        <v>6.9383224603671341</v>
      </c>
      <c r="H17" s="14">
        <f t="shared" si="4"/>
        <v>0.77995995063765911</v>
      </c>
      <c r="I17" s="14">
        <f t="shared" si="5"/>
        <v>0.2562216273229812</v>
      </c>
      <c r="J17" s="14">
        <f t="shared" si="6"/>
        <v>1.9755413643191311</v>
      </c>
      <c r="K17" s="14">
        <f t="shared" si="7"/>
        <v>0.32829219108401386</v>
      </c>
      <c r="L17" s="14">
        <f t="shared" si="8"/>
        <v>65.131341786845667</v>
      </c>
      <c r="M17" s="14">
        <f t="shared" si="9"/>
        <v>21.775861159472818</v>
      </c>
      <c r="N17" s="14">
        <f t="shared" si="10"/>
        <v>36.227688035263768</v>
      </c>
      <c r="O17" s="19">
        <f t="shared" si="11"/>
        <v>0.21142487260677822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2.1351973635508645E-2</v>
      </c>
      <c r="D18" s="14">
        <v>0</v>
      </c>
      <c r="E18" s="14">
        <f t="shared" si="1"/>
        <v>2.1362254110538777E-2</v>
      </c>
      <c r="F18" s="14">
        <f t="shared" si="2"/>
        <v>9.2056976982997141E-2</v>
      </c>
      <c r="G18" s="14">
        <f t="shared" si="3"/>
        <v>0.18725676575802941</v>
      </c>
      <c r="H18" s="14">
        <f t="shared" si="4"/>
        <v>9.5683635602998376E-2</v>
      </c>
      <c r="I18" s="14">
        <f t="shared" si="5"/>
        <v>5.5179567440982645E-2</v>
      </c>
      <c r="J18" s="14">
        <f t="shared" si="6"/>
        <v>0.20806419856598071</v>
      </c>
      <c r="K18" s="14">
        <f t="shared" si="7"/>
        <v>6.1588195992427465E-2</v>
      </c>
      <c r="L18" s="14">
        <f t="shared" si="8"/>
        <v>8.8789371074242993</v>
      </c>
      <c r="M18" s="14">
        <f t="shared" si="9"/>
        <v>4.7602751196573374</v>
      </c>
      <c r="N18" s="14">
        <f t="shared" si="10"/>
        <v>6.1331624489129917</v>
      </c>
      <c r="O18" s="19">
        <f t="shared" si="11"/>
        <v>3.3736072797550122E-2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7.6364027173066911E-3</v>
      </c>
      <c r="D21" s="14">
        <v>0</v>
      </c>
      <c r="E21" s="14">
        <f t="shared" si="1"/>
        <v>7.6360052571121714E-3</v>
      </c>
      <c r="F21" s="14">
        <f t="shared" si="2"/>
        <v>6.8995139617206061E-2</v>
      </c>
      <c r="G21" s="14">
        <f t="shared" si="3"/>
        <v>0</v>
      </c>
      <c r="H21" s="14">
        <f t="shared" si="4"/>
        <v>6.6366753346074406E-2</v>
      </c>
      <c r="I21" s="14">
        <f t="shared" si="5"/>
        <v>1.2989472346699404E-2</v>
      </c>
      <c r="J21" s="14">
        <f t="shared" si="6"/>
        <v>0</v>
      </c>
      <c r="K21" s="14">
        <f t="shared" si="7"/>
        <v>1.2444978745631026E-2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1.0660165894302742E-2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3.0710224555283454E-4</v>
      </c>
      <c r="D22" s="14">
        <v>0</v>
      </c>
      <c r="E22" s="14">
        <f t="shared" si="1"/>
        <v>3.0708626146677025E-4</v>
      </c>
      <c r="F22" s="14">
        <f t="shared" si="2"/>
        <v>2.9100657465617277E-3</v>
      </c>
      <c r="G22" s="14">
        <f t="shared" si="3"/>
        <v>0</v>
      </c>
      <c r="H22" s="14">
        <f t="shared" si="4"/>
        <v>2.7992060990736619E-3</v>
      </c>
      <c r="I22" s="14">
        <f t="shared" si="5"/>
        <v>6.9971694091937311E-3</v>
      </c>
      <c r="J22" s="14">
        <f t="shared" si="6"/>
        <v>0</v>
      </c>
      <c r="K22" s="14">
        <f t="shared" si="7"/>
        <v>6.7038615774968205E-3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1.2715786901948013E-3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0.16547526308134242</v>
      </c>
      <c r="D25" s="14">
        <f t="shared" ref="D25:O25" si="12">SUM(D15:D24)</f>
        <v>0</v>
      </c>
      <c r="E25" s="14">
        <f t="shared" si="12"/>
        <v>0.16549341075846652</v>
      </c>
      <c r="F25" s="14">
        <f t="shared" si="12"/>
        <v>0.70002658804464291</v>
      </c>
      <c r="G25" s="14">
        <f t="shared" si="12"/>
        <v>7.1255792261251631</v>
      </c>
      <c r="H25" s="14">
        <f t="shared" si="12"/>
        <v>0.94480954568580566</v>
      </c>
      <c r="I25" s="14">
        <f t="shared" si="12"/>
        <v>0.33138783651985693</v>
      </c>
      <c r="J25" s="14">
        <f t="shared" si="12"/>
        <v>2.1836055628851119</v>
      </c>
      <c r="K25" s="14">
        <f t="shared" si="12"/>
        <v>0.40902922739956921</v>
      </c>
      <c r="L25" s="14">
        <f t="shared" si="12"/>
        <v>74.010278894269959</v>
      </c>
      <c r="M25" s="14">
        <f t="shared" si="12"/>
        <v>26.536136279130154</v>
      </c>
      <c r="N25" s="14">
        <f t="shared" si="12"/>
        <v>42.360850484176758</v>
      </c>
      <c r="O25" s="14">
        <f t="shared" si="12"/>
        <v>0.25709268998882584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0.20889310189824287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0.20897667919184315</v>
      </c>
      <c r="F29" s="14">
        <f>(SUMIFS(TARIMSALAG2,KAYNAK,A29,SEBEP,B29,SÜRE,"Uzun",BİLDİRİM,"Bildirimli",İL,$B$10,İLÇE,$B$11)/VLOOKUP($B$11,ABONE2,6,FALSE))</f>
        <v>0.66415686492438952</v>
      </c>
      <c r="G29" s="14">
        <f>(SUMIFS(TARIMSALOG2,KAYNAK,A29,SEBEP,B29,SÜRE,"Uzun",BİLDİRİM,"Bildirimli",İL,$B$10,İLÇE,$B$11)/VLOOKUP($B$11,ABONE2,7,FALSE))</f>
        <v>6.4573468713396789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0.88484981754973391</v>
      </c>
      <c r="I29" s="14">
        <f>(SUMIFS(TICARETHANEAG2,KAYNAK,A29,SEBEP,B29,SÜRE,"Uzun",BİLDİRİM,"Bildirimli",İL,$B$10,İLÇE,$B$11)/VLOOKUP($B$11,ABONE2,9,FALSE))</f>
        <v>0.31620868425225168</v>
      </c>
      <c r="J29" s="14">
        <f>(SUMIFS(TICARETHANEOG2,KAYNAK,A29,SEBEP,B29,SÜRE,"Uzun",BİLDİRİM,"Bildirimli",İL,$B$10,İLÇE,$B$11)/VLOOKUP($B$11,ABONE2,10,FALSE))</f>
        <v>2.1496396741308881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0.39306257141134343</v>
      </c>
      <c r="L29" s="14">
        <f>(SUMIFS(SANAYIAG2,KAYNAK,A29,SEBEP,B29,SÜRE,"Uzun",BİLDİRİM,"Bildirimli",İL,$B$10,İLÇE,$B$11)/VLOOKUP($B$11,ABONE2,12,FALSE))</f>
        <v>24.756363958269407</v>
      </c>
      <c r="M29" s="14">
        <f>(SUMIFS(SANAYIOG2,KAYNAK,A29,SEBEP,B29,SÜRE,"Uzun",BİLDİRİM,"Bildirimli",İL,$B$10,İLÇE,$B$11)/VLOOKUP($B$11,ABONE2,13,FALSE))</f>
        <v>39.105939213178253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34.322747461541972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0.28315956025190081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0.20889310189824287</v>
      </c>
      <c r="D33" s="14">
        <f t="shared" ref="D33:O33" si="13">SUM(D28:D32)</f>
        <v>0</v>
      </c>
      <c r="E33" s="14">
        <f t="shared" si="13"/>
        <v>0.20897667919184315</v>
      </c>
      <c r="F33" s="14">
        <f t="shared" si="13"/>
        <v>0.66415686492438952</v>
      </c>
      <c r="G33" s="14">
        <f t="shared" si="13"/>
        <v>6.4573468713396789</v>
      </c>
      <c r="H33" s="14">
        <f t="shared" si="13"/>
        <v>0.88484981754973391</v>
      </c>
      <c r="I33" s="14">
        <f t="shared" si="13"/>
        <v>0.31620868425225168</v>
      </c>
      <c r="J33" s="14">
        <f t="shared" si="13"/>
        <v>2.1496396741308881</v>
      </c>
      <c r="K33" s="14">
        <f t="shared" si="13"/>
        <v>0.39306257141134343</v>
      </c>
      <c r="L33" s="14">
        <f t="shared" si="13"/>
        <v>24.756363958269407</v>
      </c>
      <c r="M33" s="14">
        <f t="shared" si="13"/>
        <v>39.105939213178253</v>
      </c>
      <c r="N33" s="14">
        <f t="shared" si="13"/>
        <v>34.322747461541972</v>
      </c>
      <c r="O33" s="14">
        <f t="shared" si="13"/>
        <v>0.28315956025190081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0.10102161745054006</v>
      </c>
      <c r="D17" s="14">
        <f t="shared" si="1"/>
        <v>9.6953233492966182E-2</v>
      </c>
      <c r="E17" s="14">
        <f t="shared" si="2"/>
        <v>0.10099863223044077</v>
      </c>
      <c r="F17" s="14">
        <f t="shared" si="3"/>
        <v>0.3007445848517532</v>
      </c>
      <c r="G17" s="14">
        <f t="shared" si="4"/>
        <v>1.1876225386952053</v>
      </c>
      <c r="H17" s="14">
        <f t="shared" si="5"/>
        <v>0.76521793725185727</v>
      </c>
      <c r="I17" s="14">
        <f t="shared" si="6"/>
        <v>0.15700806828894323</v>
      </c>
      <c r="J17" s="14">
        <f t="shared" si="7"/>
        <v>1.5006348573954258</v>
      </c>
      <c r="K17" s="14">
        <f t="shared" si="8"/>
        <v>0.21894613570097185</v>
      </c>
      <c r="L17" s="14">
        <f t="shared" si="9"/>
        <v>0.14786328679982222</v>
      </c>
      <c r="M17" s="14">
        <f t="shared" si="10"/>
        <v>52.845523801080212</v>
      </c>
      <c r="N17" s="14">
        <f t="shared" si="11"/>
        <v>36.20415732288641</v>
      </c>
      <c r="O17" s="19">
        <f t="shared" si="12"/>
        <v>0.19764277032406349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6.2571983812381701E-2</v>
      </c>
      <c r="D18" s="14">
        <f t="shared" si="1"/>
        <v>0</v>
      </c>
      <c r="E18" s="14">
        <f t="shared" si="2"/>
        <v>6.2218469779543387E-2</v>
      </c>
      <c r="F18" s="14">
        <f t="shared" si="3"/>
        <v>4.8666053949323529E-3</v>
      </c>
      <c r="G18" s="14">
        <f t="shared" si="4"/>
        <v>7.5601213491098183E-4</v>
      </c>
      <c r="H18" s="14">
        <f t="shared" si="5"/>
        <v>2.7138164755987982E-3</v>
      </c>
      <c r="I18" s="14">
        <f t="shared" si="6"/>
        <v>0.19375602175777901</v>
      </c>
      <c r="J18" s="14">
        <f t="shared" si="7"/>
        <v>0.52422987505152685</v>
      </c>
      <c r="K18" s="14">
        <f t="shared" si="8"/>
        <v>0.20899009714922973</v>
      </c>
      <c r="L18" s="14">
        <f t="shared" si="9"/>
        <v>0.73302106957707691</v>
      </c>
      <c r="M18" s="14">
        <f t="shared" si="10"/>
        <v>11.385342587754366</v>
      </c>
      <c r="N18" s="14">
        <f t="shared" si="11"/>
        <v>8.0214515820141692</v>
      </c>
      <c r="O18" s="19">
        <f t="shared" si="12"/>
        <v>8.7418022661527789E-2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1.271884112357867E-3</v>
      </c>
      <c r="D21" s="14">
        <f t="shared" si="1"/>
        <v>0</v>
      </c>
      <c r="E21" s="14">
        <f t="shared" si="2"/>
        <v>1.2646983264123423E-3</v>
      </c>
      <c r="F21" s="14">
        <f t="shared" si="3"/>
        <v>1.2319505357998254E-2</v>
      </c>
      <c r="G21" s="14">
        <f t="shared" si="4"/>
        <v>0</v>
      </c>
      <c r="H21" s="14">
        <f t="shared" si="5"/>
        <v>5.8675669275267579E-3</v>
      </c>
      <c r="I21" s="14">
        <f t="shared" si="6"/>
        <v>4.9063611148171312E-3</v>
      </c>
      <c r="J21" s="14">
        <f t="shared" si="7"/>
        <v>0</v>
      </c>
      <c r="K21" s="14">
        <f t="shared" si="8"/>
        <v>4.6801892879816545E-3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2.1824006591313243E-3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0.16486548537527965</v>
      </c>
      <c r="D25" s="14">
        <f t="shared" ref="D25:O25" si="13">SUM(D15:D24)</f>
        <v>9.6953233492966182E-2</v>
      </c>
      <c r="E25" s="14">
        <f t="shared" si="13"/>
        <v>0.16448180033639651</v>
      </c>
      <c r="F25" s="14">
        <f t="shared" si="13"/>
        <v>0.31793069560468379</v>
      </c>
      <c r="G25" s="14">
        <f t="shared" si="13"/>
        <v>1.1883785508301163</v>
      </c>
      <c r="H25" s="14">
        <f t="shared" si="13"/>
        <v>0.7737993206549828</v>
      </c>
      <c r="I25" s="14">
        <f t="shared" si="13"/>
        <v>0.35567045116153939</v>
      </c>
      <c r="J25" s="14">
        <f t="shared" si="13"/>
        <v>2.0248647324469529</v>
      </c>
      <c r="K25" s="14">
        <f t="shared" si="13"/>
        <v>0.43261642213818319</v>
      </c>
      <c r="L25" s="14">
        <f t="shared" si="13"/>
        <v>0.8808843563768991</v>
      </c>
      <c r="M25" s="14">
        <f t="shared" si="13"/>
        <v>64.230866388834585</v>
      </c>
      <c r="N25" s="14">
        <f t="shared" si="13"/>
        <v>44.225608904900582</v>
      </c>
      <c r="O25" s="14">
        <f t="shared" si="13"/>
        <v>0.28724319364472262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0.50671625911896578</v>
      </c>
      <c r="D29" s="14">
        <f>(SUMIFS(MESKENOG2,KAYNAK,A29,SEBEP,B29,SÜRE,"Uzun",BİLDİRİM,"Bildirimli",İL,$B$10,İLÇE,$B$11)/VLOOKUP($B$11,ABONE2,4,FALSE))</f>
        <v>0.2213054881690743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0.50510376888761044</v>
      </c>
      <c r="F29" s="14">
        <f>(SUMIFS(TARIMSALAG2,KAYNAK,A29,SEBEP,B29,SÜRE,"Uzun",BİLDİRİM,"Bildirimli",İL,$B$10,İLÇE,$B$11)/VLOOKUP($B$11,ABONE2,6,FALSE))</f>
        <v>2.128026899356116</v>
      </c>
      <c r="G29" s="14">
        <f>(SUMIFS(TARIMSALOG2,KAYNAK,A29,SEBEP,B29,SÜRE,"Uzun",BİLDİRİM,"Bildirimli",İL,$B$10,İLÇE,$B$11)/VLOOKUP($B$11,ABONE2,7,FALSE))</f>
        <v>4.0096993871812892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3.113491387171623</v>
      </c>
      <c r="I29" s="14">
        <f>(SUMIFS(TICARETHANEAG2,KAYNAK,A29,SEBEP,B29,SÜRE,"Uzun",BİLDİRİM,"Bildirimli",İL,$B$10,İLÇE,$B$11)/VLOOKUP($B$11,ABONE2,9,FALSE))</f>
        <v>0.53466818792387127</v>
      </c>
      <c r="J29" s="14">
        <f>(SUMIFS(TICARETHANEOG2,KAYNAK,A29,SEBEP,B29,SÜRE,"Uzun",BİLDİRİM,"Bildirimli",İL,$B$10,İLÇE,$B$11)/VLOOKUP($B$11,ABONE2,10,FALSE))</f>
        <v>12.887133780300855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1.1040880988458592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71.836761607299067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49.151468468151997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0.84054978437035921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2.7553640411191087E-3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2.7397970126382099E-3</v>
      </c>
      <c r="F31" s="14">
        <f>(SUMIFS(TARIMSALAG2,KAYNAK,A31,SEBEP,B31,SÜRE,"Uzun",BİLDİRİM,"Bildirimli",İL,$B$10,İLÇE,$B$11)/VLOOKUP($B$11,ABONE2,6,FALSE))</f>
        <v>8.7452974102405531E-2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4.1652336164940483E-2</v>
      </c>
      <c r="I31" s="14">
        <f>(SUMIFS(TICARETHANEAG2,KAYNAK,A31,SEBEP,B31,SÜRE,"Uzun",BİLDİRİM,"Bildirimli",İL,$B$10,İLÇE,$B$11)/VLOOKUP($B$11,ABONE2,9,FALSE))</f>
        <v>4.3328775461276186E-3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4.1331419769085904E-3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5.9841913597520847E-3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0.50947162316008487</v>
      </c>
      <c r="D33" s="14">
        <f t="shared" ref="D33:O33" si="14">SUM(D28:D32)</f>
        <v>0.2213054881690743</v>
      </c>
      <c r="E33" s="14">
        <f t="shared" si="14"/>
        <v>0.50784356590024859</v>
      </c>
      <c r="F33" s="14">
        <f t="shared" si="14"/>
        <v>2.2154798734585217</v>
      </c>
      <c r="G33" s="14">
        <f t="shared" si="14"/>
        <v>4.0096993871812892</v>
      </c>
      <c r="H33" s="14">
        <f t="shared" si="14"/>
        <v>3.1551437233365633</v>
      </c>
      <c r="I33" s="14">
        <f t="shared" si="14"/>
        <v>0.53900106546999893</v>
      </c>
      <c r="J33" s="14">
        <f t="shared" si="14"/>
        <v>12.887133780300855</v>
      </c>
      <c r="K33" s="14">
        <f t="shared" si="14"/>
        <v>1.1082212408227679</v>
      </c>
      <c r="L33" s="14">
        <f t="shared" si="14"/>
        <v>0</v>
      </c>
      <c r="M33" s="14">
        <f t="shared" si="14"/>
        <v>71.836761607299067</v>
      </c>
      <c r="N33" s="14">
        <f t="shared" si="14"/>
        <v>49.151468468151997</v>
      </c>
      <c r="O33" s="14">
        <f t="shared" si="14"/>
        <v>0.84653397573011124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0.11858886516679568</v>
      </c>
      <c r="D17" s="14">
        <f t="shared" si="1"/>
        <v>0.95880843838031371</v>
      </c>
      <c r="E17" s="14">
        <f t="shared" si="2"/>
        <v>0.11946410871347891</v>
      </c>
      <c r="F17" s="14">
        <f t="shared" si="3"/>
        <v>0.63977453843880205</v>
      </c>
      <c r="G17" s="14">
        <f t="shared" si="4"/>
        <v>1.8177065671193116</v>
      </c>
      <c r="H17" s="14">
        <f t="shared" si="5"/>
        <v>1.0077035114198512</v>
      </c>
      <c r="I17" s="14">
        <f t="shared" si="6"/>
        <v>0.26610089451990387</v>
      </c>
      <c r="J17" s="14">
        <f t="shared" si="7"/>
        <v>5.6806018335321191</v>
      </c>
      <c r="K17" s="14">
        <f t="shared" si="8"/>
        <v>0.48291499055045944</v>
      </c>
      <c r="L17" s="14">
        <f t="shared" si="9"/>
        <v>28.383936374689203</v>
      </c>
      <c r="M17" s="14">
        <f t="shared" si="10"/>
        <v>108.68557506578242</v>
      </c>
      <c r="N17" s="14">
        <f t="shared" si="11"/>
        <v>74.657371084039468</v>
      </c>
      <c r="O17" s="19">
        <f t="shared" si="12"/>
        <v>0.33289624170000437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7.1082062764927087E-3</v>
      </c>
      <c r="D18" s="14">
        <f t="shared" si="1"/>
        <v>9.4552815028832744E-3</v>
      </c>
      <c r="E18" s="14">
        <f t="shared" si="2"/>
        <v>7.1106511879313007E-3</v>
      </c>
      <c r="F18" s="14">
        <f t="shared" si="3"/>
        <v>5.4127802744929406E-2</v>
      </c>
      <c r="G18" s="14">
        <f t="shared" si="4"/>
        <v>6.2705355036519847E-2</v>
      </c>
      <c r="H18" s="14">
        <f t="shared" si="5"/>
        <v>5.6807015066604127E-2</v>
      </c>
      <c r="I18" s="14">
        <f t="shared" si="6"/>
        <v>2.1641982041098521E-2</v>
      </c>
      <c r="J18" s="14">
        <f t="shared" si="7"/>
        <v>0.61479069203392844</v>
      </c>
      <c r="K18" s="14">
        <f t="shared" si="8"/>
        <v>4.5393571119638237E-2</v>
      </c>
      <c r="L18" s="14">
        <f t="shared" si="9"/>
        <v>0.42582403077360581</v>
      </c>
      <c r="M18" s="14">
        <f t="shared" si="10"/>
        <v>1.3216075053308112</v>
      </c>
      <c r="N18" s="14">
        <f t="shared" si="11"/>
        <v>0.94201496783645533</v>
      </c>
      <c r="O18" s="19">
        <f t="shared" si="12"/>
        <v>1.7144474163203301E-2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1.8400022781843977E-5</v>
      </c>
      <c r="D20" s="14">
        <f t="shared" si="1"/>
        <v>1.1635720843788016E-5</v>
      </c>
      <c r="E20" s="14">
        <f t="shared" si="2"/>
        <v>1.8392976514644492E-5</v>
      </c>
      <c r="F20" s="14">
        <f t="shared" si="3"/>
        <v>5.029785089363E-5</v>
      </c>
      <c r="G20" s="14">
        <f t="shared" si="4"/>
        <v>2.3006224023252995E-5</v>
      </c>
      <c r="H20" s="14">
        <f t="shared" si="5"/>
        <v>4.1773267130806327E-5</v>
      </c>
      <c r="I20" s="14">
        <f t="shared" si="6"/>
        <v>2.5142221102926579E-4</v>
      </c>
      <c r="J20" s="14">
        <f t="shared" si="7"/>
        <v>1.0383884069487575E-2</v>
      </c>
      <c r="K20" s="14">
        <f t="shared" si="8"/>
        <v>6.5715869222128889E-4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1.189507361937851E-4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1.0587560960365705E-2</v>
      </c>
      <c r="D21" s="14">
        <f t="shared" si="1"/>
        <v>0</v>
      </c>
      <c r="E21" s="14">
        <f t="shared" si="2"/>
        <v>1.0576532064228194E-2</v>
      </c>
      <c r="F21" s="14">
        <f t="shared" si="3"/>
        <v>3.3811355286340654E-2</v>
      </c>
      <c r="G21" s="14">
        <f t="shared" si="4"/>
        <v>1.0136870056659591E-3</v>
      </c>
      <c r="H21" s="14">
        <f t="shared" si="5"/>
        <v>2.3566950589917576E-2</v>
      </c>
      <c r="I21" s="14">
        <f t="shared" si="6"/>
        <v>2.7901778518797445E-2</v>
      </c>
      <c r="J21" s="14">
        <f t="shared" si="7"/>
        <v>4.6250403712658119E-3</v>
      </c>
      <c r="K21" s="14">
        <f t="shared" si="8"/>
        <v>2.6969702784239033E-2</v>
      </c>
      <c r="L21" s="14">
        <f t="shared" si="9"/>
        <v>2.279266824095715</v>
      </c>
      <c r="M21" s="14">
        <f t="shared" si="10"/>
        <v>0</v>
      </c>
      <c r="N21" s="14">
        <f t="shared" si="11"/>
        <v>0.96585023273941017</v>
      </c>
      <c r="O21" s="19">
        <f t="shared" si="12"/>
        <v>1.522432315438439E-2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1.9345038160647565E-3</v>
      </c>
      <c r="D22" s="14">
        <f t="shared" si="1"/>
        <v>0</v>
      </c>
      <c r="E22" s="14">
        <f t="shared" si="2"/>
        <v>1.9324886737912088E-3</v>
      </c>
      <c r="F22" s="14">
        <f t="shared" si="3"/>
        <v>6.4353116933760029E-4</v>
      </c>
      <c r="G22" s="14">
        <f t="shared" si="4"/>
        <v>0</v>
      </c>
      <c r="H22" s="14">
        <f t="shared" si="5"/>
        <v>4.4252316849318393E-4</v>
      </c>
      <c r="I22" s="14">
        <f t="shared" si="6"/>
        <v>3.7319875739968075E-3</v>
      </c>
      <c r="J22" s="14">
        <f t="shared" si="7"/>
        <v>0</v>
      </c>
      <c r="K22" s="14">
        <f t="shared" si="8"/>
        <v>3.5825467443862027E-3</v>
      </c>
      <c r="L22" s="14">
        <f t="shared" si="9"/>
        <v>4.3851802069644771E-2</v>
      </c>
      <c r="M22" s="14">
        <f t="shared" si="10"/>
        <v>0</v>
      </c>
      <c r="N22" s="14">
        <f t="shared" si="11"/>
        <v>1.8582411145221116E-2</v>
      </c>
      <c r="O22" s="19">
        <f t="shared" si="12"/>
        <v>2.1314853922405246E-3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0.13823753624250065</v>
      </c>
      <c r="D25" s="14">
        <f t="shared" ref="D25:O25" si="13">SUM(D15:D24)</f>
        <v>0.96827535560404088</v>
      </c>
      <c r="E25" s="14">
        <f t="shared" si="13"/>
        <v>0.13910217361594426</v>
      </c>
      <c r="F25" s="14">
        <f t="shared" si="13"/>
        <v>0.7284075254903033</v>
      </c>
      <c r="G25" s="14">
        <f t="shared" si="13"/>
        <v>1.8814486153855206</v>
      </c>
      <c r="H25" s="14">
        <f t="shared" si="13"/>
        <v>1.0885617735119968</v>
      </c>
      <c r="I25" s="14">
        <f t="shared" si="13"/>
        <v>0.31962806486482587</v>
      </c>
      <c r="J25" s="14">
        <f t="shared" si="13"/>
        <v>6.3104014500068013</v>
      </c>
      <c r="K25" s="14">
        <f t="shared" si="13"/>
        <v>0.55951796989094416</v>
      </c>
      <c r="L25" s="14">
        <f t="shared" si="13"/>
        <v>31.132879031628168</v>
      </c>
      <c r="M25" s="14">
        <f t="shared" si="13"/>
        <v>110.00718257111323</v>
      </c>
      <c r="N25" s="14">
        <f t="shared" si="13"/>
        <v>76.583818695760556</v>
      </c>
      <c r="O25" s="14">
        <f t="shared" si="13"/>
        <v>0.36751547514602634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0.11773129986291982</v>
      </c>
      <c r="D28" s="14">
        <f>(SUMIFS(MESKENOG2,KAYNAK,A28,SEBEP,B28,SÜRE,"Uzun",BİLDİRİM,"Bildirimli",İL,$B$10)/VLOOKUP($B$10,ABONE2,4,FALSE))</f>
        <v>0.33488940270385559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0.11795751005151919</v>
      </c>
      <c r="F28" s="14">
        <f>(SUMIFS(TARIMSALAG2,KAYNAK,A28,SEBEP,B28,SÜRE,"Uzun",BİLDİRİM,"Bildirimli",İL,$B$10)/VLOOKUP($B$10,ABONE2,6,FALSE))</f>
        <v>0.38412790525205803</v>
      </c>
      <c r="G28" s="14">
        <f>(SUMIFS(TARIMSALOG2,KAYNAK,A28,SEBEP,B28,SÜRE,"Uzun",BİLDİRİM,"Bildirimli",İL,$B$10)/VLOOKUP($B$10,ABONE2,7,FALSE))</f>
        <v>0.81461559803613981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0.51859143186526335</v>
      </c>
      <c r="I28" s="14">
        <f>(SUMIFS(TICARETHANEAG2,KAYNAK,A28,SEBEP,B28,SÜRE,"Uzun",BİLDİRİM,"Bildirimli",İL,$B$10)/VLOOKUP($B$10,ABONE2,9,FALSE))</f>
        <v>0.21327592632226991</v>
      </c>
      <c r="J28" s="14">
        <f>(SUMIFS(TICARETHANEOG2,KAYNAK,A28,SEBEP,B28,SÜRE,"Uzun",BİLDİRİM,"Bildirimli",İL,$B$10)/VLOOKUP($B$10,ABONE2,10,FALSE))</f>
        <v>3.6328222525035856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0.35020559978555793</v>
      </c>
      <c r="L28" s="14">
        <f>(SUMIFS(SANAYIAG2,KAYNAK,A28,SEBEP,B28,SÜRE,"Uzun",BİLDİRİM,"Bildirimli",İL,$B$10)/VLOOKUP($B$10,ABONE2,12,FALSE))</f>
        <v>8.2805739196456223</v>
      </c>
      <c r="M28" s="14">
        <f>(SUMIFS(SANAYIOG2,KAYNAK,A28,SEBEP,B28,SÜRE,"Uzun",BİLDİRİM,"Bildirimli",İL,$B$10)/VLOOKUP($B$10,ABONE2,13,FALSE))</f>
        <v>89.312410670042283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54.974781763552357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0.2556805384764701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0.47846682052013367</v>
      </c>
      <c r="D29" s="14">
        <f>(SUMIFS(MESKENOG2,KAYNAK,A29,SEBEP,B29,SÜRE,"Uzun",BİLDİRİM,"Bildirimli",İL,$B$10)/VLOOKUP($B$10,ABONE2,4,FALSE))</f>
        <v>1.0748644130554397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0.47908807853502078</v>
      </c>
      <c r="F29" s="14">
        <f>(SUMIFS(TARIMSALAG2,KAYNAK,A29,SEBEP,B29,SÜRE,"Uzun",BİLDİRİM,"Bildirimli",İL,$B$10)/VLOOKUP($B$10,ABONE2,6,FALSE))</f>
        <v>1.4019090013073647</v>
      </c>
      <c r="G29" s="14">
        <f>(SUMIFS(TARIMSALOG2,KAYNAK,A29,SEBEP,B29,SÜRE,"Uzun",BİLDİRİM,"Bildirimli",İL,$B$10)/VLOOKUP($B$10,ABONE2,7,FALSE))</f>
        <v>4.6555089388982314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2.4181762004172898</v>
      </c>
      <c r="I29" s="14">
        <f>(SUMIFS(TICARETHANEAG2,KAYNAK,A29,SEBEP,B29,SÜRE,"Uzun",BİLDİRİM,"Bildirimli",İL,$B$10)/VLOOKUP($B$10,ABONE2,9,FALSE))</f>
        <v>1.3010752662865275</v>
      </c>
      <c r="J29" s="14">
        <f>(SUMIFS(TICARETHANEOG2,KAYNAK,A29,SEBEP,B29,SÜRE,"Uzun",BİLDİRİM,"Bildirimli",İL,$B$10)/VLOOKUP($B$10,ABONE2,10,FALSE))</f>
        <v>14.318158592498689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1.8223213028311229</v>
      </c>
      <c r="L29" s="14">
        <f>(SUMIFS(SANAYIAG2,KAYNAK,A29,SEBEP,B29,SÜRE,"Uzun",BİLDİRİM,"Bildirimli",İL,$B$10)/VLOOKUP($B$10,ABONE2,12,FALSE))</f>
        <v>62.41995554156469</v>
      </c>
      <c r="M29" s="14">
        <f>(SUMIFS(SANAYIOG2,KAYNAK,A29,SEBEP,B29,SÜRE,"Uzun",BİLDİRİM,"Bildirimli",İL,$B$10)/VLOOKUP($B$10,ABONE2,13,FALSE))</f>
        <v>178.6021353929072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129.36938025283638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0.98137446299646947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1.9699801825533397E-3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1.9679280851054321E-3</v>
      </c>
      <c r="F31" s="14">
        <f>(SUMIFS(TARIMSALAG2,KAYNAK,A31,SEBEP,B31,SÜRE,"Uzun",BİLDİRİM,"Bildirimli",İL,$B$10)/VLOOKUP($B$10,ABONE2,6,FALSE))</f>
        <v>3.1257481193577392E-3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2.1494156423123531E-3</v>
      </c>
      <c r="I31" s="14">
        <f>(SUMIFS(TICARETHANEAG2,KAYNAK,A31,SEBEP,B31,SÜRE,"Uzun",BİLDİRİM,"Bildirimli",İL,$B$10)/VLOOKUP($B$10,ABONE2,9,FALSE))</f>
        <v>1.9365476273728317E-2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1.8590020090456225E-2</v>
      </c>
      <c r="L31" s="14">
        <f>(SUMIFS(SANAYIAG2,KAYNAK,A31,SEBEP,B31,SÜRE,"Uzun",BİLDİRİM,"Bildirimli",İL,$B$10)/VLOOKUP($B$10,ABONE2,12,FALSE))</f>
        <v>7.8754713387491376E-2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3.3372686975695579E-2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4.6075479712336725E-3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0.59816810056560688</v>
      </c>
      <c r="D33" s="14">
        <f t="shared" ref="D33:O33" si="14">SUM(D28:D32)</f>
        <v>1.4097538157592953</v>
      </c>
      <c r="E33" s="14">
        <f t="shared" si="14"/>
        <v>0.59901351667164549</v>
      </c>
      <c r="F33" s="14">
        <f t="shared" si="14"/>
        <v>1.7891626546787807</v>
      </c>
      <c r="G33" s="14">
        <f t="shared" si="14"/>
        <v>5.470124536934371</v>
      </c>
      <c r="H33" s="14">
        <f t="shared" si="14"/>
        <v>2.9389170479248654</v>
      </c>
      <c r="I33" s="14">
        <f t="shared" si="14"/>
        <v>1.5337166688825257</v>
      </c>
      <c r="J33" s="14">
        <f t="shared" si="14"/>
        <v>17.950980845002274</v>
      </c>
      <c r="K33" s="14">
        <f t="shared" si="14"/>
        <v>2.191116922707137</v>
      </c>
      <c r="L33" s="14">
        <f t="shared" si="14"/>
        <v>70.779284174597805</v>
      </c>
      <c r="M33" s="14">
        <f t="shared" si="14"/>
        <v>267.91454606294951</v>
      </c>
      <c r="N33" s="14">
        <f t="shared" si="14"/>
        <v>184.37753470336443</v>
      </c>
      <c r="O33" s="14">
        <f t="shared" si="14"/>
        <v>1.2416625494441733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4.6917901489220155E-2</v>
      </c>
      <c r="D17" s="14">
        <f t="shared" si="1"/>
        <v>0.13263441107013374</v>
      </c>
      <c r="E17" s="14">
        <f t="shared" si="2"/>
        <v>4.7153332506608803E-2</v>
      </c>
      <c r="F17" s="14">
        <f t="shared" si="3"/>
        <v>0.48068107619887968</v>
      </c>
      <c r="G17" s="14">
        <f t="shared" si="4"/>
        <v>1.7557911259980357</v>
      </c>
      <c r="H17" s="14">
        <f t="shared" si="5"/>
        <v>0.85187977958485628</v>
      </c>
      <c r="I17" s="14">
        <f t="shared" si="6"/>
        <v>7.5914750326034883E-2</v>
      </c>
      <c r="J17" s="14">
        <f t="shared" si="7"/>
        <v>3.3315849202967422</v>
      </c>
      <c r="K17" s="14">
        <f t="shared" si="8"/>
        <v>0.18493904278943876</v>
      </c>
      <c r="L17" s="14">
        <f t="shared" si="9"/>
        <v>0</v>
      </c>
      <c r="M17" s="14">
        <f t="shared" si="10"/>
        <v>23.735621178798031</v>
      </c>
      <c r="N17" s="14">
        <f t="shared" si="11"/>
        <v>9.6425961038866994</v>
      </c>
      <c r="O17" s="19">
        <f t="shared" si="12"/>
        <v>0.13245966815420354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7.7524905482460726E-3</v>
      </c>
      <c r="D21" s="14">
        <f t="shared" si="1"/>
        <v>0</v>
      </c>
      <c r="E21" s="14">
        <f t="shared" si="2"/>
        <v>7.7311973721007413E-3</v>
      </c>
      <c r="F21" s="14">
        <f t="shared" si="3"/>
        <v>1.3015660896914409E-2</v>
      </c>
      <c r="G21" s="14">
        <f t="shared" si="4"/>
        <v>0</v>
      </c>
      <c r="H21" s="14">
        <f t="shared" si="5"/>
        <v>9.2266573913682148E-3</v>
      </c>
      <c r="I21" s="14">
        <f t="shared" si="6"/>
        <v>4.0250992003553143E-2</v>
      </c>
      <c r="J21" s="14">
        <f t="shared" si="7"/>
        <v>0</v>
      </c>
      <c r="K21" s="14">
        <f t="shared" si="8"/>
        <v>3.8903086443397156E-2</v>
      </c>
      <c r="L21" s="14">
        <f t="shared" si="9"/>
        <v>0.93289049118478007</v>
      </c>
      <c r="M21" s="14">
        <f t="shared" si="10"/>
        <v>0</v>
      </c>
      <c r="N21" s="14">
        <f t="shared" si="11"/>
        <v>0.5539037291409632</v>
      </c>
      <c r="O21" s="19">
        <f t="shared" si="12"/>
        <v>1.4899002754795949E-2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5.409348137282203E-4</v>
      </c>
      <c r="D22" s="14">
        <f t="shared" si="1"/>
        <v>0</v>
      </c>
      <c r="E22" s="14">
        <f t="shared" si="2"/>
        <v>5.3944906921809469E-4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7.4758829221972388E-4</v>
      </c>
      <c r="J22" s="14">
        <f t="shared" si="7"/>
        <v>0</v>
      </c>
      <c r="K22" s="14">
        <f t="shared" si="8"/>
        <v>7.2255342063937795E-4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5.473648533221155E-4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5.5211326851194453E-2</v>
      </c>
      <c r="D25" s="14">
        <f t="shared" ref="D25:O25" si="13">SUM(D15:D24)</f>
        <v>0.13263441107013374</v>
      </c>
      <c r="E25" s="14">
        <f t="shared" si="13"/>
        <v>5.5423978947927638E-2</v>
      </c>
      <c r="F25" s="14">
        <f t="shared" si="13"/>
        <v>0.49369673709579409</v>
      </c>
      <c r="G25" s="14">
        <f t="shared" si="13"/>
        <v>1.7557911259980357</v>
      </c>
      <c r="H25" s="14">
        <f t="shared" si="13"/>
        <v>0.86110643697622447</v>
      </c>
      <c r="I25" s="14">
        <f t="shared" si="13"/>
        <v>0.11691333062180775</v>
      </c>
      <c r="J25" s="14">
        <f t="shared" si="13"/>
        <v>3.3315849202967422</v>
      </c>
      <c r="K25" s="14">
        <f t="shared" si="13"/>
        <v>0.22456468265347529</v>
      </c>
      <c r="L25" s="14">
        <f t="shared" si="13"/>
        <v>0.93289049118478007</v>
      </c>
      <c r="M25" s="14">
        <f t="shared" si="13"/>
        <v>23.735621178798031</v>
      </c>
      <c r="N25" s="14">
        <f t="shared" si="13"/>
        <v>10.196499833027662</v>
      </c>
      <c r="O25" s="14">
        <f t="shared" si="13"/>
        <v>0.14790603576232159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0.80620711622713681</v>
      </c>
      <c r="D29" s="14">
        <f>(SUMIFS(MESKENOG2,KAYNAK,A29,SEBEP,B29,SÜRE,"Uzun",BİLDİRİM,"Bildirimli",İL,$B$10,İLÇE,$B$11)/VLOOKUP($B$11,ABONE2,4,FALSE))</f>
        <v>0.84986883732579954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0.80632703855562937</v>
      </c>
      <c r="F29" s="14">
        <f>(SUMIFS(TARIMSALAG2,KAYNAK,A29,SEBEP,B29,SÜRE,"Uzun",BİLDİRİM,"Bildirimli",İL,$B$10,İLÇE,$B$11)/VLOOKUP($B$11,ABONE2,6,FALSE))</f>
        <v>4.024809271739481</v>
      </c>
      <c r="G29" s="14">
        <f>(SUMIFS(TARIMSALOG2,KAYNAK,A29,SEBEP,B29,SÜRE,"Uzun",BİLDİRİM,"Bildirimli",İL,$B$10,İLÇE,$B$11)/VLOOKUP($B$11,ABONE2,7,FALSE))</f>
        <v>14.034012777693267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6.9385996256949163</v>
      </c>
      <c r="I29" s="14">
        <f>(SUMIFS(TICARETHANEAG2,KAYNAK,A29,SEBEP,B29,SÜRE,"Uzun",BİLDİRİM,"Bildirimli",İL,$B$10,İLÇE,$B$11)/VLOOKUP($B$11,ABONE2,9,FALSE))</f>
        <v>1.8640263525608869</v>
      </c>
      <c r="J29" s="14">
        <f>(SUMIFS(TICARETHANEOG2,KAYNAK,A29,SEBEP,B29,SÜRE,"Uzun",BİLDİRİM,"Bildirimli",İL,$B$10,İLÇE,$B$11)/VLOOKUP($B$11,ABONE2,10,FALSE))</f>
        <v>25.845916510788456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2.6671201765459358</v>
      </c>
      <c r="L29" s="14">
        <f>(SUMIFS(SANAYIAG2,KAYNAK,A29,SEBEP,B29,SÜRE,"Uzun",BİLDİRİM,"Bildirimli",İL,$B$10,İLÇE,$B$11)/VLOOKUP($B$11,ABONE2,12,FALSE))</f>
        <v>31.128266928449829</v>
      </c>
      <c r="M29" s="14">
        <f>(SUMIFS(SANAYIOG2,KAYNAK,A29,SEBEP,B29,SÜRE,"Uzun",BİLDİRİM,"Bildirimli",İL,$B$10,İLÇE,$B$11)/VLOOKUP($B$11,ABONE2,13,FALSE))</f>
        <v>654.76073719850456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284.47895797565957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2.0793944151761394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0.80620711622713681</v>
      </c>
      <c r="D33" s="14">
        <f t="shared" ref="D33:O33" si="14">SUM(D28:D32)</f>
        <v>0.84986883732579954</v>
      </c>
      <c r="E33" s="14">
        <f t="shared" si="14"/>
        <v>0.80632703855562937</v>
      </c>
      <c r="F33" s="14">
        <f t="shared" si="14"/>
        <v>4.024809271739481</v>
      </c>
      <c r="G33" s="14">
        <f t="shared" si="14"/>
        <v>14.034012777693267</v>
      </c>
      <c r="H33" s="14">
        <f t="shared" si="14"/>
        <v>6.9385996256949163</v>
      </c>
      <c r="I33" s="14">
        <f t="shared" si="14"/>
        <v>1.8640263525608869</v>
      </c>
      <c r="J33" s="14">
        <f t="shared" si="14"/>
        <v>25.845916510788456</v>
      </c>
      <c r="K33" s="14">
        <f t="shared" si="14"/>
        <v>2.6671201765459358</v>
      </c>
      <c r="L33" s="14">
        <f t="shared" si="14"/>
        <v>31.128266928449829</v>
      </c>
      <c r="M33" s="14">
        <f t="shared" si="14"/>
        <v>654.76073719850456</v>
      </c>
      <c r="N33" s="14">
        <f t="shared" si="14"/>
        <v>284.47895797565957</v>
      </c>
      <c r="O33" s="14">
        <f t="shared" si="14"/>
        <v>2.0793944151761394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6.2843086334780529E-2</v>
      </c>
      <c r="D17" s="14">
        <f t="shared" si="1"/>
        <v>0.26002075478338216</v>
      </c>
      <c r="E17" s="14">
        <f t="shared" si="2"/>
        <v>6.3194431203944273E-2</v>
      </c>
      <c r="F17" s="14">
        <f t="shared" si="3"/>
        <v>0.36345334586204298</v>
      </c>
      <c r="G17" s="14">
        <f t="shared" si="4"/>
        <v>1.7987274809525027</v>
      </c>
      <c r="H17" s="14">
        <f t="shared" si="5"/>
        <v>0.87505515701735825</v>
      </c>
      <c r="I17" s="14">
        <f t="shared" si="6"/>
        <v>9.8647652093978536E-2</v>
      </c>
      <c r="J17" s="14">
        <f t="shared" si="7"/>
        <v>2.3392627432966862</v>
      </c>
      <c r="K17" s="14">
        <f t="shared" si="8"/>
        <v>0.19097015184748417</v>
      </c>
      <c r="L17" s="14">
        <f t="shared" si="9"/>
        <v>1.6270894695927252</v>
      </c>
      <c r="M17" s="14">
        <f t="shared" si="10"/>
        <v>70.94811086390115</v>
      </c>
      <c r="N17" s="14">
        <f t="shared" si="11"/>
        <v>41.161734483534254</v>
      </c>
      <c r="O17" s="19">
        <f t="shared" si="12"/>
        <v>0.17667385034508276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5.236521867209072E-3</v>
      </c>
      <c r="D21" s="14">
        <f t="shared" si="1"/>
        <v>0</v>
      </c>
      <c r="E21" s="14">
        <f t="shared" si="2"/>
        <v>5.227191068722695E-3</v>
      </c>
      <c r="F21" s="14">
        <f t="shared" si="3"/>
        <v>1.037060159789477E-2</v>
      </c>
      <c r="G21" s="14">
        <f t="shared" si="4"/>
        <v>4.6827251793414388E-3</v>
      </c>
      <c r="H21" s="14">
        <f t="shared" si="5"/>
        <v>8.3431646043506131E-3</v>
      </c>
      <c r="I21" s="14">
        <f t="shared" si="6"/>
        <v>1.8053610577816043E-2</v>
      </c>
      <c r="J21" s="14">
        <f t="shared" si="7"/>
        <v>0</v>
      </c>
      <c r="K21" s="14">
        <f t="shared" si="8"/>
        <v>1.7309728032052399E-2</v>
      </c>
      <c r="L21" s="14">
        <f t="shared" si="9"/>
        <v>5.8325042102127271E-3</v>
      </c>
      <c r="M21" s="14">
        <f t="shared" si="10"/>
        <v>0</v>
      </c>
      <c r="N21" s="14">
        <f t="shared" si="11"/>
        <v>2.5061541528257811E-3</v>
      </c>
      <c r="O21" s="19">
        <f t="shared" si="12"/>
        <v>7.4781094556633301E-3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3.6947294595334135E-4</v>
      </c>
      <c r="D22" s="14">
        <f t="shared" si="1"/>
        <v>0</v>
      </c>
      <c r="E22" s="14">
        <f t="shared" si="2"/>
        <v>3.6881459338797788E-4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4.7612004379619299E-3</v>
      </c>
      <c r="J22" s="14">
        <f t="shared" si="7"/>
        <v>0</v>
      </c>
      <c r="K22" s="14">
        <f t="shared" si="8"/>
        <v>4.5650195196123254E-3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1.0782298549574017E-3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6.8449081147942945E-2</v>
      </c>
      <c r="D25" s="14">
        <f t="shared" ref="D25:O25" si="13">SUM(D15:D24)</f>
        <v>0.26002075478338216</v>
      </c>
      <c r="E25" s="14">
        <f t="shared" si="13"/>
        <v>6.8790436866054946E-2</v>
      </c>
      <c r="F25" s="14">
        <f t="shared" si="13"/>
        <v>0.37382394745993774</v>
      </c>
      <c r="G25" s="14">
        <f t="shared" si="13"/>
        <v>1.8034102061318442</v>
      </c>
      <c r="H25" s="14">
        <f t="shared" si="13"/>
        <v>0.88339832162170884</v>
      </c>
      <c r="I25" s="14">
        <f t="shared" si="13"/>
        <v>0.1214624631097565</v>
      </c>
      <c r="J25" s="14">
        <f t="shared" si="13"/>
        <v>2.3392627432966862</v>
      </c>
      <c r="K25" s="14">
        <f t="shared" si="13"/>
        <v>0.21284489939914888</v>
      </c>
      <c r="L25" s="14">
        <f t="shared" si="13"/>
        <v>1.6329219738029379</v>
      </c>
      <c r="M25" s="14">
        <f t="shared" si="13"/>
        <v>70.94811086390115</v>
      </c>
      <c r="N25" s="14">
        <f t="shared" si="13"/>
        <v>41.16424063768708</v>
      </c>
      <c r="O25" s="14">
        <f t="shared" si="13"/>
        <v>0.18523018965570348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0.96007143763124314</v>
      </c>
      <c r="D29" s="14">
        <f>(SUMIFS(MESKENOG2,KAYNAK,A29,SEBEP,B29,SÜRE,"Uzun",BİLDİRİM,"Bildirimli",İL,$B$10,İLÇE,$B$11)/VLOOKUP($B$11,ABONE2,4,FALSE))</f>
        <v>0.54587095384911433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0.95933338643139365</v>
      </c>
      <c r="F29" s="14">
        <f>(SUMIFS(TARIMSALAG2,KAYNAK,A29,SEBEP,B29,SÜRE,"Uzun",BİLDİRİM,"Bildirimli",İL,$B$10,İLÇE,$B$11)/VLOOKUP($B$11,ABONE2,6,FALSE))</f>
        <v>1.1201548014881046</v>
      </c>
      <c r="G29" s="14">
        <f>(SUMIFS(TARIMSALOG2,KAYNAK,A29,SEBEP,B29,SÜRE,"Uzun",BİLDİRİM,"Bildirimli",İL,$B$10,İLÇE,$B$11)/VLOOKUP($B$11,ABONE2,7,FALSE))</f>
        <v>7.4330477769808194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3.3703782263589122</v>
      </c>
      <c r="I29" s="14">
        <f>(SUMIFS(TICARETHANEAG2,KAYNAK,A29,SEBEP,B29,SÜRE,"Uzun",BİLDİRİM,"Bildirimli",İL,$B$10,İLÇE,$B$11)/VLOOKUP($B$11,ABONE2,9,FALSE))</f>
        <v>2.4160467043211993</v>
      </c>
      <c r="J29" s="14">
        <f>(SUMIFS(TICARETHANEOG2,KAYNAK,A29,SEBEP,B29,SÜRE,"Uzun",BİLDİRİM,"Bildirimli",İL,$B$10,İLÇE,$B$11)/VLOOKUP($B$11,ABONE2,10,FALSE))</f>
        <v>27.443612614443133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3.4472847142052627</v>
      </c>
      <c r="L29" s="14">
        <f>(SUMIFS(SANAYIAG2,KAYNAK,A29,SEBEP,B29,SÜRE,"Uzun",BİLDİRİM,"Bildirimli",İL,$B$10,İLÇE,$B$11)/VLOOKUP($B$11,ABONE2,12,FALSE))</f>
        <v>81.350223183786781</v>
      </c>
      <c r="M29" s="14">
        <f>(SUMIFS(SANAYIOG2,KAYNAK,A29,SEBEP,B29,SÜRE,"Uzun",BİLDİRİM,"Bildirimli",İL,$B$10,İLÇE,$B$11)/VLOOKUP($B$11,ABONE2,13,FALSE))</f>
        <v>194.47058799193812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145.86418123843561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1.6904041243233743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1.9114398186452011E-3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1.9080338823732072E-3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7.725994091857178E-3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7.4076515570587545E-3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2.7643570377642204E-3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0.96198287744988831</v>
      </c>
      <c r="D33" s="14">
        <f t="shared" ref="D33:O33" si="14">SUM(D28:D32)</f>
        <v>0.54587095384911433</v>
      </c>
      <c r="E33" s="14">
        <f t="shared" si="14"/>
        <v>0.96124142031376691</v>
      </c>
      <c r="F33" s="14">
        <f t="shared" si="14"/>
        <v>1.1201548014881046</v>
      </c>
      <c r="G33" s="14">
        <f t="shared" si="14"/>
        <v>7.4330477769808194</v>
      </c>
      <c r="H33" s="14">
        <f t="shared" si="14"/>
        <v>3.3703782263589122</v>
      </c>
      <c r="I33" s="14">
        <f t="shared" si="14"/>
        <v>2.4237726984130563</v>
      </c>
      <c r="J33" s="14">
        <f t="shared" si="14"/>
        <v>27.443612614443133</v>
      </c>
      <c r="K33" s="14">
        <f t="shared" si="14"/>
        <v>3.4546923657623214</v>
      </c>
      <c r="L33" s="14">
        <f t="shared" si="14"/>
        <v>81.350223183786781</v>
      </c>
      <c r="M33" s="14">
        <f t="shared" si="14"/>
        <v>194.47058799193812</v>
      </c>
      <c r="N33" s="14">
        <f t="shared" si="14"/>
        <v>145.86418123843561</v>
      </c>
      <c r="O33" s="14">
        <f t="shared" si="14"/>
        <v>1.6931684813611385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0.10413099936285491</v>
      </c>
      <c r="D17" s="14">
        <f t="shared" si="1"/>
        <v>0</v>
      </c>
      <c r="E17" s="14">
        <f t="shared" si="2"/>
        <v>0.10407020359022363</v>
      </c>
      <c r="F17" s="14">
        <f t="shared" si="3"/>
        <v>0.85163381988187348</v>
      </c>
      <c r="G17" s="14">
        <f t="shared" si="4"/>
        <v>0.44662857738836764</v>
      </c>
      <c r="H17" s="14">
        <f t="shared" si="5"/>
        <v>0.74932356554320834</v>
      </c>
      <c r="I17" s="14">
        <f t="shared" si="6"/>
        <v>0.14901069707086792</v>
      </c>
      <c r="J17" s="14">
        <f t="shared" si="7"/>
        <v>4.9755603135397379</v>
      </c>
      <c r="K17" s="14">
        <f t="shared" si="8"/>
        <v>0.32291085320468854</v>
      </c>
      <c r="L17" s="14">
        <f t="shared" si="9"/>
        <v>6.5895337370914424</v>
      </c>
      <c r="M17" s="14">
        <f t="shared" si="10"/>
        <v>311.45003903544006</v>
      </c>
      <c r="N17" s="14">
        <f t="shared" si="11"/>
        <v>89.733307909368335</v>
      </c>
      <c r="O17" s="19">
        <f t="shared" si="12"/>
        <v>0.27357463839291135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5.3507782507666912E-2</v>
      </c>
      <c r="D18" s="14">
        <f t="shared" si="1"/>
        <v>0</v>
      </c>
      <c r="E18" s="14">
        <f t="shared" si="2"/>
        <v>5.3476542559916053E-2</v>
      </c>
      <c r="F18" s="14">
        <f t="shared" si="3"/>
        <v>0.4938771901962441</v>
      </c>
      <c r="G18" s="14">
        <f t="shared" si="4"/>
        <v>0.56680144735316385</v>
      </c>
      <c r="H18" s="14">
        <f t="shared" si="5"/>
        <v>0.51229892531070331</v>
      </c>
      <c r="I18" s="14">
        <f t="shared" si="6"/>
        <v>8.8423071129045488E-2</v>
      </c>
      <c r="J18" s="14">
        <f t="shared" si="7"/>
        <v>0.41065321074868744</v>
      </c>
      <c r="K18" s="14">
        <f t="shared" si="8"/>
        <v>0.10003299458237044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0.13106283005086894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1.8207066922766604E-2</v>
      </c>
      <c r="D21" s="14">
        <f t="shared" si="1"/>
        <v>0</v>
      </c>
      <c r="E21" s="14">
        <f t="shared" si="2"/>
        <v>1.8196436921060176E-2</v>
      </c>
      <c r="F21" s="14">
        <f t="shared" si="3"/>
        <v>5.7926534668223832E-2</v>
      </c>
      <c r="G21" s="14">
        <f t="shared" si="4"/>
        <v>0</v>
      </c>
      <c r="H21" s="14">
        <f t="shared" si="5"/>
        <v>4.3293443850989488E-2</v>
      </c>
      <c r="I21" s="14">
        <f t="shared" si="6"/>
        <v>2.188590664477354E-2</v>
      </c>
      <c r="J21" s="14">
        <f t="shared" si="7"/>
        <v>0</v>
      </c>
      <c r="K21" s="14">
        <f t="shared" si="8"/>
        <v>2.1097359362534929E-2</v>
      </c>
      <c r="L21" s="14">
        <f t="shared" si="9"/>
        <v>0.47301142298411258</v>
      </c>
      <c r="M21" s="14">
        <f t="shared" si="10"/>
        <v>0</v>
      </c>
      <c r="N21" s="14">
        <f t="shared" si="11"/>
        <v>0.34400830762480916</v>
      </c>
      <c r="O21" s="19">
        <f t="shared" si="12"/>
        <v>2.2635965826657254E-2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0.17584584879328843</v>
      </c>
      <c r="D25" s="14">
        <f t="shared" ref="D25:O25" si="13">SUM(D15:D24)</f>
        <v>0</v>
      </c>
      <c r="E25" s="14">
        <f t="shared" si="13"/>
        <v>0.17574318307119988</v>
      </c>
      <c r="F25" s="14">
        <f t="shared" si="13"/>
        <v>1.4034375447463414</v>
      </c>
      <c r="G25" s="14">
        <f t="shared" si="13"/>
        <v>1.0134300247415315</v>
      </c>
      <c r="H25" s="14">
        <f t="shared" si="13"/>
        <v>1.3049159347049013</v>
      </c>
      <c r="I25" s="14">
        <f t="shared" si="13"/>
        <v>0.25931967484468693</v>
      </c>
      <c r="J25" s="14">
        <f t="shared" si="13"/>
        <v>5.3862135242884257</v>
      </c>
      <c r="K25" s="14">
        <f t="shared" si="13"/>
        <v>0.44404120714959389</v>
      </c>
      <c r="L25" s="14">
        <f t="shared" si="13"/>
        <v>7.0625451600755547</v>
      </c>
      <c r="M25" s="14">
        <f t="shared" si="13"/>
        <v>311.45003903544006</v>
      </c>
      <c r="N25" s="14">
        <f t="shared" si="13"/>
        <v>90.07731621699314</v>
      </c>
      <c r="O25" s="14">
        <f t="shared" si="13"/>
        <v>0.42727343427043757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0.24382149412567136</v>
      </c>
      <c r="D29" s="14">
        <f>(SUMIFS(MESKENOG2,KAYNAK,A29,SEBEP,B29,SÜRE,"Uzun",BİLDİRİM,"Bildirimli",İL,$B$10,İLÇE,$B$11)/VLOOKUP($B$11,ABONE2,4,FALSE))</f>
        <v>0.31289445345844474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0.24386182163579093</v>
      </c>
      <c r="F29" s="14">
        <f>(SUMIFS(TARIMSALAG2,KAYNAK,A29,SEBEP,B29,SÜRE,"Uzun",BİLDİRİM,"Bildirimli",İL,$B$10,İLÇE,$B$11)/VLOOKUP($B$11,ABONE2,6,FALSE))</f>
        <v>2.0121026824952235</v>
      </c>
      <c r="G29" s="14">
        <f>(SUMIFS(TARIMSALOG2,KAYNAK,A29,SEBEP,B29,SÜRE,"Uzun",BİLDİRİM,"Bildirimli",İL,$B$10,İLÇE,$B$11)/VLOOKUP($B$11,ABONE2,7,FALSE))</f>
        <v>4.2960177550915679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2.5890530709065285</v>
      </c>
      <c r="I29" s="14">
        <f>(SUMIFS(TICARETHANEAG2,KAYNAK,A29,SEBEP,B29,SÜRE,"Uzun",BİLDİRİM,"Bildirimli",İL,$B$10,İLÇE,$B$11)/VLOOKUP($B$11,ABONE2,9,FALSE))</f>
        <v>0.46862825945923031</v>
      </c>
      <c r="J29" s="14">
        <f>(SUMIFS(TICARETHANEOG2,KAYNAK,A29,SEBEP,B29,SÜRE,"Uzun",BİLDİRİM,"Bildirimli",İL,$B$10,İLÇE,$B$11)/VLOOKUP($B$11,ABONE2,10,FALSE))</f>
        <v>3.9900960581727833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0.59550643303626516</v>
      </c>
      <c r="L29" s="14">
        <f>(SUMIFS(SANAYIAG2,KAYNAK,A29,SEBEP,B29,SÜRE,"Uzun",BİLDİRİM,"Bildirimli",İL,$B$10,İLÇE,$B$11)/VLOOKUP($B$11,ABONE2,12,FALSE))</f>
        <v>175.97267573545957</v>
      </c>
      <c r="M29" s="14">
        <f>(SUMIFS(SANAYIOG2,KAYNAK,A29,SEBEP,B29,SÜRE,"Uzun",BİLDİRİM,"Bildirimli",İL,$B$10,İLÇE,$B$11)/VLOOKUP($B$11,ABONE2,13,FALSE))</f>
        <v>745.86652260964547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331.39827033751027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0.8075936615746987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0.24382149412567136</v>
      </c>
      <c r="D33" s="14">
        <f t="shared" ref="D33:O33" si="14">SUM(D28:D32)</f>
        <v>0.31289445345844474</v>
      </c>
      <c r="E33" s="14">
        <f t="shared" si="14"/>
        <v>0.24386182163579093</v>
      </c>
      <c r="F33" s="14">
        <f t="shared" si="14"/>
        <v>2.0121026824952235</v>
      </c>
      <c r="G33" s="14">
        <f t="shared" si="14"/>
        <v>4.2960177550915679</v>
      </c>
      <c r="H33" s="14">
        <f t="shared" si="14"/>
        <v>2.5890530709065285</v>
      </c>
      <c r="I33" s="14">
        <f t="shared" si="14"/>
        <v>0.46862825945923031</v>
      </c>
      <c r="J33" s="14">
        <f t="shared" si="14"/>
        <v>3.9900960581727833</v>
      </c>
      <c r="K33" s="14">
        <f t="shared" si="14"/>
        <v>0.59550643303626516</v>
      </c>
      <c r="L33" s="14">
        <f t="shared" si="14"/>
        <v>175.97267573545957</v>
      </c>
      <c r="M33" s="14">
        <f t="shared" si="14"/>
        <v>745.86652260964547</v>
      </c>
      <c r="N33" s="14">
        <f t="shared" si="14"/>
        <v>331.39827033751027</v>
      </c>
      <c r="O33" s="14">
        <f t="shared" si="14"/>
        <v>0.8075936615746987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0.13908036115612757</v>
      </c>
      <c r="D17" s="14">
        <f t="shared" si="1"/>
        <v>0.67667509304254003</v>
      </c>
      <c r="E17" s="14">
        <f t="shared" si="2"/>
        <v>0.13941551996653057</v>
      </c>
      <c r="F17" s="14">
        <f t="shared" si="3"/>
        <v>0.56089911127705683</v>
      </c>
      <c r="G17" s="14">
        <f t="shared" si="4"/>
        <v>1.6914829825349962</v>
      </c>
      <c r="H17" s="14">
        <f t="shared" si="5"/>
        <v>1.1478245153244397</v>
      </c>
      <c r="I17" s="14">
        <f t="shared" si="6"/>
        <v>0.29726490259600458</v>
      </c>
      <c r="J17" s="14">
        <f t="shared" si="7"/>
        <v>4.734119532738676</v>
      </c>
      <c r="K17" s="14">
        <f t="shared" si="8"/>
        <v>0.5270394810048683</v>
      </c>
      <c r="L17" s="14">
        <f t="shared" si="9"/>
        <v>43.544544835278991</v>
      </c>
      <c r="M17" s="14">
        <f t="shared" si="10"/>
        <v>90.698143612329773</v>
      </c>
      <c r="N17" s="14">
        <f t="shared" si="11"/>
        <v>75.878441139542389</v>
      </c>
      <c r="O17" s="19">
        <f t="shared" si="12"/>
        <v>0.42093687627851828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8.7744900816744045E-3</v>
      </c>
      <c r="D21" s="14">
        <f t="shared" si="1"/>
        <v>0</v>
      </c>
      <c r="E21" s="14">
        <f t="shared" si="2"/>
        <v>8.7690197013242342E-3</v>
      </c>
      <c r="F21" s="14">
        <f t="shared" si="3"/>
        <v>2.663783691432926E-2</v>
      </c>
      <c r="G21" s="14">
        <f t="shared" si="4"/>
        <v>0</v>
      </c>
      <c r="H21" s="14">
        <f t="shared" si="5"/>
        <v>1.2809209431349677E-2</v>
      </c>
      <c r="I21" s="14">
        <f t="shared" si="6"/>
        <v>1.7823477384300707E-2</v>
      </c>
      <c r="J21" s="14">
        <f t="shared" si="7"/>
        <v>0</v>
      </c>
      <c r="K21" s="14">
        <f t="shared" si="8"/>
        <v>1.6900440155644441E-2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1.0399090100790735E-2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6.9566665675237496E-3</v>
      </c>
      <c r="D22" s="14">
        <f t="shared" si="1"/>
        <v>0</v>
      </c>
      <c r="E22" s="14">
        <f t="shared" si="2"/>
        <v>6.9523294936038463E-3</v>
      </c>
      <c r="F22" s="14">
        <f t="shared" si="3"/>
        <v>2.0452725569348098E-3</v>
      </c>
      <c r="G22" s="14">
        <f t="shared" si="4"/>
        <v>0</v>
      </c>
      <c r="H22" s="14">
        <f t="shared" si="5"/>
        <v>9.8350044751108158E-4</v>
      </c>
      <c r="I22" s="14">
        <f t="shared" si="6"/>
        <v>8.0556335559486252E-3</v>
      </c>
      <c r="J22" s="14">
        <f t="shared" si="7"/>
        <v>0</v>
      </c>
      <c r="K22" s="14">
        <f t="shared" si="8"/>
        <v>7.6384506733814597E-3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6.5819215596580041E-3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0.15481151780532573</v>
      </c>
      <c r="D25" s="14">
        <f t="shared" ref="D25:O25" si="13">SUM(D15:D24)</f>
        <v>0.67667509304254003</v>
      </c>
      <c r="E25" s="14">
        <f t="shared" si="13"/>
        <v>0.15513686916145866</v>
      </c>
      <c r="F25" s="14">
        <f t="shared" si="13"/>
        <v>0.5895822207483209</v>
      </c>
      <c r="G25" s="14">
        <f t="shared" si="13"/>
        <v>1.6914829825349962</v>
      </c>
      <c r="H25" s="14">
        <f t="shared" si="13"/>
        <v>1.1616172252033006</v>
      </c>
      <c r="I25" s="14">
        <f t="shared" si="13"/>
        <v>0.32314401353625388</v>
      </c>
      <c r="J25" s="14">
        <f t="shared" si="13"/>
        <v>4.734119532738676</v>
      </c>
      <c r="K25" s="14">
        <f t="shared" si="13"/>
        <v>0.55157837183389413</v>
      </c>
      <c r="L25" s="14">
        <f t="shared" si="13"/>
        <v>43.544544835278991</v>
      </c>
      <c r="M25" s="14">
        <f t="shared" si="13"/>
        <v>90.698143612329773</v>
      </c>
      <c r="N25" s="14">
        <f t="shared" si="13"/>
        <v>75.878441139542389</v>
      </c>
      <c r="O25" s="14">
        <f t="shared" si="13"/>
        <v>0.43791788793896697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0.41568370989603376</v>
      </c>
      <c r="D29" s="14">
        <f>(SUMIFS(MESKENOG2,KAYNAK,A29,SEBEP,B29,SÜRE,"Uzun",BİLDİRİM,"Bildirimli",İL,$B$10,İLÇE,$B$11)/VLOOKUP($B$11,ABONE2,4,FALSE))</f>
        <v>0.56703043041749279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0.41577806570683268</v>
      </c>
      <c r="F29" s="14">
        <f>(SUMIFS(TARIMSALAG2,KAYNAK,A29,SEBEP,B29,SÜRE,"Uzun",BİLDİRİM,"Bildirimli",İL,$B$10,İLÇE,$B$11)/VLOOKUP($B$11,ABONE2,6,FALSE))</f>
        <v>0.2362505657392529</v>
      </c>
      <c r="G29" s="14">
        <f>(SUMIFS(TARIMSALOG2,KAYNAK,A29,SEBEP,B29,SÜRE,"Uzun",BİLDİRİM,"Bildirimli",İL,$B$10,İLÇE,$B$11)/VLOOKUP($B$11,ABONE2,7,FALSE))</f>
        <v>0.97443041666243102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0.61946539683414736</v>
      </c>
      <c r="I29" s="14">
        <f>(SUMIFS(TICARETHANEAG2,KAYNAK,A29,SEBEP,B29,SÜRE,"Uzun",BİLDİRİM,"Bildirimli",İL,$B$10,İLÇE,$B$11)/VLOOKUP($B$11,ABONE2,9,FALSE))</f>
        <v>1.278926829744657</v>
      </c>
      <c r="J29" s="14">
        <f>(SUMIFS(TICARETHANEOG2,KAYNAK,A29,SEBEP,B29,SÜRE,"Uzun",BİLDİRİM,"Bildirimli",İL,$B$10,İLÇE,$B$11)/VLOOKUP($B$11,ABONE2,10,FALSE))</f>
        <v>3.7649841493586629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1.4076740662742906</v>
      </c>
      <c r="L29" s="14">
        <f>(SUMIFS(SANAYIAG2,KAYNAK,A29,SEBEP,B29,SÜRE,"Uzun",BİLDİRİM,"Bildirimli",İL,$B$10,İLÇE,$B$11)/VLOOKUP($B$11,ABONE2,12,FALSE))</f>
        <v>31.278995960412388</v>
      </c>
      <c r="M29" s="14">
        <f>(SUMIFS(SANAYIOG2,KAYNAK,A29,SEBEP,B29,SÜRE,"Uzun",BİLDİRİM,"Bildirimli",İL,$B$10,İLÇE,$B$11)/VLOOKUP($B$11,ABONE2,13,FALSE))</f>
        <v>144.11463101602385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108.65200285568882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0.79224652162752085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0.41568370989603376</v>
      </c>
      <c r="D33" s="14">
        <f t="shared" ref="D33:O33" si="14">SUM(D28:D32)</f>
        <v>0.56703043041749279</v>
      </c>
      <c r="E33" s="14">
        <f t="shared" si="14"/>
        <v>0.41577806570683268</v>
      </c>
      <c r="F33" s="14">
        <f t="shared" si="14"/>
        <v>0.2362505657392529</v>
      </c>
      <c r="G33" s="14">
        <f t="shared" si="14"/>
        <v>0.97443041666243102</v>
      </c>
      <c r="H33" s="14">
        <f t="shared" si="14"/>
        <v>0.61946539683414736</v>
      </c>
      <c r="I33" s="14">
        <f t="shared" si="14"/>
        <v>1.278926829744657</v>
      </c>
      <c r="J33" s="14">
        <f t="shared" si="14"/>
        <v>3.7649841493586629</v>
      </c>
      <c r="K33" s="14">
        <f t="shared" si="14"/>
        <v>1.4076740662742906</v>
      </c>
      <c r="L33" s="14">
        <f t="shared" si="14"/>
        <v>31.278995960412388</v>
      </c>
      <c r="M33" s="14">
        <f t="shared" si="14"/>
        <v>144.11463101602385</v>
      </c>
      <c r="N33" s="14">
        <f t="shared" si="14"/>
        <v>108.65200285568882</v>
      </c>
      <c r="O33" s="14">
        <f t="shared" si="14"/>
        <v>0.79224652162752085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0.32153132881804242</v>
      </c>
      <c r="D17" s="14">
        <f t="shared" si="1"/>
        <v>7.5535793208727272E-3</v>
      </c>
      <c r="E17" s="14">
        <f t="shared" si="2"/>
        <v>0.32117024619969753</v>
      </c>
      <c r="F17" s="14">
        <f t="shared" si="3"/>
        <v>0.15366397813973728</v>
      </c>
      <c r="G17" s="14">
        <f t="shared" si="4"/>
        <v>2.0149882393203429</v>
      </c>
      <c r="H17" s="14">
        <f t="shared" si="5"/>
        <v>0.19310926049588256</v>
      </c>
      <c r="I17" s="14">
        <f t="shared" si="6"/>
        <v>0.47297407971952171</v>
      </c>
      <c r="J17" s="14">
        <f t="shared" si="7"/>
        <v>3.5097160535952554</v>
      </c>
      <c r="K17" s="14">
        <f t="shared" si="8"/>
        <v>0.6783491149469556</v>
      </c>
      <c r="L17" s="14">
        <f t="shared" si="9"/>
        <v>31.807209184994583</v>
      </c>
      <c r="M17" s="14">
        <f t="shared" si="10"/>
        <v>142.13141597023926</v>
      </c>
      <c r="N17" s="14">
        <f t="shared" si="11"/>
        <v>53.872050542043517</v>
      </c>
      <c r="O17" s="19">
        <f t="shared" si="12"/>
        <v>0.40879397768268377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7.5047215264117659E-2</v>
      </c>
      <c r="D18" s="14">
        <f t="shared" si="1"/>
        <v>0</v>
      </c>
      <c r="E18" s="14">
        <f t="shared" si="2"/>
        <v>7.4960909005058043E-2</v>
      </c>
      <c r="F18" s="14">
        <f t="shared" si="3"/>
        <v>4.053291400476302E-2</v>
      </c>
      <c r="G18" s="14">
        <f t="shared" si="4"/>
        <v>0</v>
      </c>
      <c r="H18" s="14">
        <f t="shared" si="5"/>
        <v>3.9673938343734935E-2</v>
      </c>
      <c r="I18" s="14">
        <f t="shared" si="6"/>
        <v>0.31554715206116957</v>
      </c>
      <c r="J18" s="14">
        <f t="shared" si="7"/>
        <v>0</v>
      </c>
      <c r="K18" s="14">
        <f t="shared" si="8"/>
        <v>0.29420667992755289</v>
      </c>
      <c r="L18" s="14">
        <f t="shared" si="9"/>
        <v>23.335984632902509</v>
      </c>
      <c r="M18" s="14">
        <f t="shared" si="10"/>
        <v>100.28113888721008</v>
      </c>
      <c r="N18" s="14">
        <f t="shared" si="11"/>
        <v>38.725015483764025</v>
      </c>
      <c r="O18" s="19">
        <f t="shared" si="12"/>
        <v>0.13625063260325099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1.4804737030606927E-2</v>
      </c>
      <c r="D21" s="14">
        <f t="shared" si="1"/>
        <v>0</v>
      </c>
      <c r="E21" s="14">
        <f t="shared" si="2"/>
        <v>1.4787711196070944E-2</v>
      </c>
      <c r="F21" s="14">
        <f t="shared" si="3"/>
        <v>9.6787744390331425E-3</v>
      </c>
      <c r="G21" s="14">
        <f t="shared" si="4"/>
        <v>0</v>
      </c>
      <c r="H21" s="14">
        <f t="shared" si="5"/>
        <v>9.4736613383384002E-3</v>
      </c>
      <c r="I21" s="14">
        <f t="shared" si="6"/>
        <v>1.6208915566557021E-2</v>
      </c>
      <c r="J21" s="14">
        <f t="shared" si="7"/>
        <v>0</v>
      </c>
      <c r="K21" s="14">
        <f t="shared" si="8"/>
        <v>1.5112705669859235E-2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1.4489390771950295E-2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6.1639210453468384E-3</v>
      </c>
      <c r="D22" s="14">
        <f t="shared" si="1"/>
        <v>0</v>
      </c>
      <c r="E22" s="14">
        <f t="shared" si="2"/>
        <v>6.1568323750385455E-3</v>
      </c>
      <c r="F22" s="14">
        <f t="shared" si="3"/>
        <v>1.5438865939429859E-4</v>
      </c>
      <c r="G22" s="14">
        <f t="shared" si="4"/>
        <v>0</v>
      </c>
      <c r="H22" s="14">
        <f t="shared" si="5"/>
        <v>1.51116846744883E-4</v>
      </c>
      <c r="I22" s="14">
        <f t="shared" si="6"/>
        <v>1.0409965316780785E-3</v>
      </c>
      <c r="J22" s="14">
        <f t="shared" si="7"/>
        <v>0</v>
      </c>
      <c r="K22" s="14">
        <f t="shared" si="8"/>
        <v>9.7059387606748002E-4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5.0317846013377123E-3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0.41754720215811386</v>
      </c>
      <c r="D25" s="14">
        <f t="shared" ref="D25:O25" si="13">SUM(D15:D24)</f>
        <v>7.5535793208727272E-3</v>
      </c>
      <c r="E25" s="14">
        <f t="shared" si="13"/>
        <v>0.41707569877586503</v>
      </c>
      <c r="F25" s="14">
        <f t="shared" si="13"/>
        <v>0.20403005524292775</v>
      </c>
      <c r="G25" s="14">
        <f t="shared" si="13"/>
        <v>2.0149882393203429</v>
      </c>
      <c r="H25" s="14">
        <f t="shared" si="13"/>
        <v>0.24240797702470079</v>
      </c>
      <c r="I25" s="14">
        <f t="shared" si="13"/>
        <v>0.80577114387892645</v>
      </c>
      <c r="J25" s="14">
        <f t="shared" si="13"/>
        <v>3.5097160535952554</v>
      </c>
      <c r="K25" s="14">
        <f t="shared" si="13"/>
        <v>0.98863909442043518</v>
      </c>
      <c r="L25" s="14">
        <f t="shared" si="13"/>
        <v>55.143193817897092</v>
      </c>
      <c r="M25" s="14">
        <f t="shared" si="13"/>
        <v>242.41255485744932</v>
      </c>
      <c r="N25" s="14">
        <f t="shared" si="13"/>
        <v>92.59706602580755</v>
      </c>
      <c r="O25" s="14">
        <f t="shared" si="13"/>
        <v>0.56456578565922277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0.729769163307878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0.72892990969612825</v>
      </c>
      <c r="F29" s="14">
        <f>(SUMIFS(TARIMSALAG2,KAYNAK,A29,SEBEP,B29,SÜRE,"Uzun",BİLDİRİM,"Bildirimli",İL,$B$10,İLÇE,$B$11)/VLOOKUP($B$11,ABONE2,6,FALSE))</f>
        <v>0.78381132527650665</v>
      </c>
      <c r="G29" s="14">
        <f>(SUMIFS(TARIMSALOG2,KAYNAK,A29,SEBEP,B29,SÜRE,"Uzun",BİLDİRİM,"Bildirimli",İL,$B$10,İLÇE,$B$11)/VLOOKUP($B$11,ABONE2,7,FALSE))</f>
        <v>6.4390291242883304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0.90365700048735331</v>
      </c>
      <c r="I29" s="14">
        <f>(SUMIFS(TICARETHANEAG2,KAYNAK,A29,SEBEP,B29,SÜRE,"Uzun",BİLDİRİM,"Bildirimli",İL,$B$10,İLÇE,$B$11)/VLOOKUP($B$11,ABONE2,9,FALSE))</f>
        <v>1.4042810964726755</v>
      </c>
      <c r="J29" s="14">
        <f>(SUMIFS(TICARETHANEOG2,KAYNAK,A29,SEBEP,B29,SÜRE,"Uzun",BİLDİRİM,"Bildirimli",İL,$B$10,İLÇE,$B$11)/VLOOKUP($B$11,ABONE2,10,FALSE))</f>
        <v>11.564021625908021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2.0913849357466265</v>
      </c>
      <c r="L29" s="14">
        <f>(SUMIFS(SANAYIAG2,KAYNAK,A29,SEBEP,B29,SÜRE,"Uzun",BİLDİRİM,"Bildirimli",İL,$B$10,İLÇE,$B$11)/VLOOKUP($B$11,ABONE2,12,FALSE))</f>
        <v>83.199778775050646</v>
      </c>
      <c r="M29" s="14">
        <f>(SUMIFS(SANAYIOG2,KAYNAK,A29,SEBEP,B29,SÜRE,"Uzun",BİLDİRİM,"Bildirimli",İL,$B$10,İLÇE,$B$11)/VLOOKUP($B$11,ABONE2,13,FALSE))</f>
        <v>316.76090216865725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129.91200345377197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1.0424288221385407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0.729769163307878</v>
      </c>
      <c r="D33" s="14">
        <f t="shared" ref="D33:O33" si="14">SUM(D28:D32)</f>
        <v>0</v>
      </c>
      <c r="E33" s="14">
        <f t="shared" si="14"/>
        <v>0.72892990969612825</v>
      </c>
      <c r="F33" s="14">
        <f t="shared" si="14"/>
        <v>0.78381132527650665</v>
      </c>
      <c r="G33" s="14">
        <f t="shared" si="14"/>
        <v>6.4390291242883304</v>
      </c>
      <c r="H33" s="14">
        <f t="shared" si="14"/>
        <v>0.90365700048735331</v>
      </c>
      <c r="I33" s="14">
        <f t="shared" si="14"/>
        <v>1.4042810964726755</v>
      </c>
      <c r="J33" s="14">
        <f t="shared" si="14"/>
        <v>11.564021625908021</v>
      </c>
      <c r="K33" s="14">
        <f t="shared" si="14"/>
        <v>2.0913849357466265</v>
      </c>
      <c r="L33" s="14">
        <f t="shared" si="14"/>
        <v>83.199778775050646</v>
      </c>
      <c r="M33" s="14">
        <f t="shared" si="14"/>
        <v>316.76090216865725</v>
      </c>
      <c r="N33" s="14">
        <f t="shared" si="14"/>
        <v>129.91200345377197</v>
      </c>
      <c r="O33" s="14">
        <f t="shared" si="14"/>
        <v>1.0424288221385407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5.966831290627924E-2</v>
      </c>
      <c r="D17" s="14">
        <f t="shared" si="1"/>
        <v>0.34826679381737469</v>
      </c>
      <c r="E17" s="14">
        <f t="shared" si="2"/>
        <v>5.997564288920023E-2</v>
      </c>
      <c r="F17" s="14">
        <f t="shared" si="3"/>
        <v>0.61324476170612041</v>
      </c>
      <c r="G17" s="14">
        <f t="shared" si="4"/>
        <v>1.6403764361457531</v>
      </c>
      <c r="H17" s="14">
        <f t="shared" si="5"/>
        <v>1.0525212010891081</v>
      </c>
      <c r="I17" s="14">
        <f t="shared" si="6"/>
        <v>0.14609439791391124</v>
      </c>
      <c r="J17" s="14">
        <f t="shared" si="7"/>
        <v>8.0905071571706344</v>
      </c>
      <c r="K17" s="14">
        <f t="shared" si="8"/>
        <v>0.43006707382980736</v>
      </c>
      <c r="L17" s="14">
        <f t="shared" si="9"/>
        <v>28.783696336299919</v>
      </c>
      <c r="M17" s="14">
        <f t="shared" si="10"/>
        <v>187.97824422157586</v>
      </c>
      <c r="N17" s="14">
        <f t="shared" si="11"/>
        <v>159.03378096970749</v>
      </c>
      <c r="O17" s="19">
        <f t="shared" si="12"/>
        <v>0.25600673916708688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1.2734009403101782E-2</v>
      </c>
      <c r="D21" s="14">
        <f t="shared" si="1"/>
        <v>0</v>
      </c>
      <c r="E21" s="14">
        <f t="shared" si="2"/>
        <v>1.2720448892041516E-2</v>
      </c>
      <c r="F21" s="14">
        <f t="shared" si="3"/>
        <v>6.4946702460896885E-2</v>
      </c>
      <c r="G21" s="14">
        <f t="shared" si="4"/>
        <v>0</v>
      </c>
      <c r="H21" s="14">
        <f t="shared" si="5"/>
        <v>3.7170754238626515E-2</v>
      </c>
      <c r="I21" s="14">
        <f t="shared" si="6"/>
        <v>1.6233773176522519E-2</v>
      </c>
      <c r="J21" s="14">
        <f t="shared" si="7"/>
        <v>0</v>
      </c>
      <c r="K21" s="14">
        <f t="shared" si="8"/>
        <v>1.5653497686206719E-2</v>
      </c>
      <c r="L21" s="14">
        <f t="shared" si="9"/>
        <v>0.58781241426448538</v>
      </c>
      <c r="M21" s="14">
        <f t="shared" si="10"/>
        <v>0</v>
      </c>
      <c r="N21" s="14">
        <f t="shared" si="11"/>
        <v>0.10687498441172462</v>
      </c>
      <c r="O21" s="19">
        <f t="shared" si="12"/>
        <v>1.3455083375850871E-2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7.2402322309381026E-2</v>
      </c>
      <c r="D25" s="14">
        <f t="shared" ref="D25:O25" si="13">SUM(D15:D24)</f>
        <v>0.34826679381737469</v>
      </c>
      <c r="E25" s="14">
        <f t="shared" si="13"/>
        <v>7.2696091781241742E-2</v>
      </c>
      <c r="F25" s="14">
        <f t="shared" si="13"/>
        <v>0.67819146416701725</v>
      </c>
      <c r="G25" s="14">
        <f t="shared" si="13"/>
        <v>1.6403764361457531</v>
      </c>
      <c r="H25" s="14">
        <f t="shared" si="13"/>
        <v>1.0896919553277347</v>
      </c>
      <c r="I25" s="14">
        <f t="shared" si="13"/>
        <v>0.16232817109043376</v>
      </c>
      <c r="J25" s="14">
        <f t="shared" si="13"/>
        <v>8.0905071571706344</v>
      </c>
      <c r="K25" s="14">
        <f t="shared" si="13"/>
        <v>0.44572057151601407</v>
      </c>
      <c r="L25" s="14">
        <f t="shared" si="13"/>
        <v>29.371508750564402</v>
      </c>
      <c r="M25" s="14">
        <f t="shared" si="13"/>
        <v>187.97824422157586</v>
      </c>
      <c r="N25" s="14">
        <f t="shared" si="13"/>
        <v>159.14065595411921</v>
      </c>
      <c r="O25" s="14">
        <f t="shared" si="13"/>
        <v>0.26946182254293777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1.102016242119104</v>
      </c>
      <c r="D29" s="14">
        <f>(SUMIFS(MESKENOG2,KAYNAK,A29,SEBEP,B29,SÜRE,"Uzun",BİLDİRİM,"Bildirimli",İL,$B$10,İLÇE,$B$11)/VLOOKUP($B$11,ABONE2,4,FALSE))</f>
        <v>0.63612821283907817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1.1015201155988612</v>
      </c>
      <c r="F29" s="14">
        <f>(SUMIFS(TARIMSALAG2,KAYNAK,A29,SEBEP,B29,SÜRE,"Uzun",BİLDİRİM,"Bildirimli",İL,$B$10,İLÇE,$B$11)/VLOOKUP($B$11,ABONE2,6,FALSE))</f>
        <v>3.0124189019023477</v>
      </c>
      <c r="G29" s="14">
        <f>(SUMIFS(TARIMSALOG2,KAYNAK,A29,SEBEP,B29,SÜRE,"Uzun",BİLDİRİM,"Bildirimli",İL,$B$10,İLÇE,$B$11)/VLOOKUP($B$11,ABONE2,7,FALSE))</f>
        <v>7.1168339937255505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4.7677662367701323</v>
      </c>
      <c r="I29" s="14">
        <f>(SUMIFS(TICARETHANEAG2,KAYNAK,A29,SEBEP,B29,SÜRE,"Uzun",BİLDİRİM,"Bildirimli",İL,$B$10,İLÇE,$B$11)/VLOOKUP($B$11,ABONE2,9,FALSE))</f>
        <v>2.9130851314208273</v>
      </c>
      <c r="J29" s="14">
        <f>(SUMIFS(TICARETHANEOG2,KAYNAK,A29,SEBEP,B29,SÜRE,"Uzun",BİLDİRİM,"Bildirimli",İL,$B$10,İLÇE,$B$11)/VLOOKUP($B$11,ABONE2,10,FALSE))</f>
        <v>30.840284169993545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3.9113416019923934</v>
      </c>
      <c r="L29" s="14">
        <f>(SUMIFS(SANAYIAG2,KAYNAK,A29,SEBEP,B29,SÜRE,"Uzun",BİLDİRİM,"Bildirimli",İL,$B$10,İLÇE,$B$11)/VLOOKUP($B$11,ABONE2,12,FALSE))</f>
        <v>100.11178044704585</v>
      </c>
      <c r="M29" s="14">
        <f>(SUMIFS(SANAYIOG2,KAYNAK,A29,SEBEP,B29,SÜRE,"Uzun",BİLDİRİM,"Bildirimli",İL,$B$10,İLÇE,$B$11)/VLOOKUP($B$11,ABONE2,13,FALSE))</f>
        <v>609.13343714379903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516.58404501711664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1.9707862691493432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9.0747157697070561E-5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9.0650520589567E-5</v>
      </c>
      <c r="F31" s="14">
        <f>(SUMIFS(TARIMSALAG2,KAYNAK,A31,SEBEP,B31,SÜRE,"Uzun",BİLDİRİM,"Bildirimli",İL,$B$10,İLÇE,$B$11)/VLOOKUP($B$11,ABONE2,6,FALSE))</f>
        <v>1.8954759764384033E-2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1.0848321626156898E-2</v>
      </c>
      <c r="I31" s="14">
        <f>(SUMIFS(TICARETHANEAG2,KAYNAK,A31,SEBEP,B31,SÜRE,"Uzun",BİLDİRİM,"Bildirimli",İL,$B$10,İLÇE,$B$11)/VLOOKUP($B$11,ABONE2,9,FALSE))</f>
        <v>4.3151488856290349E-3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4.1609040832552196E-3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7.7486839272577666E-4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1.102106989276801</v>
      </c>
      <c r="D33" s="14">
        <f t="shared" ref="D33:O33" si="14">SUM(D28:D32)</f>
        <v>0.63612821283907817</v>
      </c>
      <c r="E33" s="14">
        <f t="shared" si="14"/>
        <v>1.1016107661194507</v>
      </c>
      <c r="F33" s="14">
        <f t="shared" si="14"/>
        <v>3.0313736616667319</v>
      </c>
      <c r="G33" s="14">
        <f t="shared" si="14"/>
        <v>7.1168339937255505</v>
      </c>
      <c r="H33" s="14">
        <f t="shared" si="14"/>
        <v>4.7786145583962893</v>
      </c>
      <c r="I33" s="14">
        <f t="shared" si="14"/>
        <v>2.9174002803064565</v>
      </c>
      <c r="J33" s="14">
        <f t="shared" si="14"/>
        <v>30.840284169993545</v>
      </c>
      <c r="K33" s="14">
        <f t="shared" si="14"/>
        <v>3.9155025060756485</v>
      </c>
      <c r="L33" s="14">
        <f t="shared" si="14"/>
        <v>100.11178044704585</v>
      </c>
      <c r="M33" s="14">
        <f t="shared" si="14"/>
        <v>609.13343714379903</v>
      </c>
      <c r="N33" s="14">
        <f t="shared" si="14"/>
        <v>516.58404501711664</v>
      </c>
      <c r="O33" s="14">
        <f t="shared" si="14"/>
        <v>1.971561137542069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0.24498365687632764</v>
      </c>
      <c r="D17" s="14">
        <f t="shared" si="1"/>
        <v>3.0344766835464365</v>
      </c>
      <c r="E17" s="14">
        <f t="shared" si="2"/>
        <v>0.24742762149655001</v>
      </c>
      <c r="F17" s="14">
        <f t="shared" si="3"/>
        <v>2.2066380922039532</v>
      </c>
      <c r="G17" s="14">
        <f t="shared" si="4"/>
        <v>3.7817335125187417</v>
      </c>
      <c r="H17" s="14">
        <f t="shared" si="5"/>
        <v>2.7678102322211608</v>
      </c>
      <c r="I17" s="14">
        <f t="shared" si="6"/>
        <v>0.54394443300592477</v>
      </c>
      <c r="J17" s="14">
        <f t="shared" si="7"/>
        <v>5.6724884882758353</v>
      </c>
      <c r="K17" s="14">
        <f t="shared" si="8"/>
        <v>0.72503526984066269</v>
      </c>
      <c r="L17" s="14">
        <f t="shared" si="9"/>
        <v>5.9001841725149928</v>
      </c>
      <c r="M17" s="14">
        <f t="shared" si="10"/>
        <v>109.91601944873203</v>
      </c>
      <c r="N17" s="14">
        <f t="shared" si="11"/>
        <v>59.683981925095509</v>
      </c>
      <c r="O17" s="19">
        <f t="shared" si="12"/>
        <v>0.54735727566402692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1.2271425418554301E-2</v>
      </c>
      <c r="D21" s="14">
        <f t="shared" si="1"/>
        <v>0</v>
      </c>
      <c r="E21" s="14">
        <f t="shared" si="2"/>
        <v>1.2260674027790495E-2</v>
      </c>
      <c r="F21" s="14">
        <f t="shared" si="3"/>
        <v>4.9605758030097979E-2</v>
      </c>
      <c r="G21" s="14">
        <f t="shared" si="4"/>
        <v>0</v>
      </c>
      <c r="H21" s="14">
        <f t="shared" si="5"/>
        <v>3.1932308515932997E-2</v>
      </c>
      <c r="I21" s="14">
        <f t="shared" si="6"/>
        <v>2.6431753815344836E-2</v>
      </c>
      <c r="J21" s="14">
        <f t="shared" si="7"/>
        <v>0</v>
      </c>
      <c r="K21" s="14">
        <f t="shared" si="8"/>
        <v>2.5498438557477042E-2</v>
      </c>
      <c r="L21" s="14">
        <f t="shared" si="9"/>
        <v>0.42485984781147768</v>
      </c>
      <c r="M21" s="14">
        <f t="shared" si="10"/>
        <v>0</v>
      </c>
      <c r="N21" s="14">
        <f t="shared" si="11"/>
        <v>0.20517621918700629</v>
      </c>
      <c r="O21" s="19">
        <f t="shared" si="12"/>
        <v>1.5546754435700715E-2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3.617405749529829E-3</v>
      </c>
      <c r="D22" s="14">
        <f t="shared" si="1"/>
        <v>0</v>
      </c>
      <c r="E22" s="14">
        <f t="shared" si="2"/>
        <v>3.6142364239268206E-3</v>
      </c>
      <c r="F22" s="14">
        <f t="shared" si="3"/>
        <v>4.1323118979446938E-4</v>
      </c>
      <c r="G22" s="14">
        <f t="shared" si="4"/>
        <v>0</v>
      </c>
      <c r="H22" s="14">
        <f t="shared" si="5"/>
        <v>2.6600593086223613E-4</v>
      </c>
      <c r="I22" s="14">
        <f t="shared" si="6"/>
        <v>2.666380372517332E-3</v>
      </c>
      <c r="J22" s="14">
        <f t="shared" si="7"/>
        <v>0</v>
      </c>
      <c r="K22" s="14">
        <f t="shared" si="8"/>
        <v>2.572229469692832E-3</v>
      </c>
      <c r="L22" s="14">
        <f t="shared" si="9"/>
        <v>8.6729354120559671E-3</v>
      </c>
      <c r="M22" s="14">
        <f t="shared" si="10"/>
        <v>0</v>
      </c>
      <c r="N22" s="14">
        <f t="shared" si="11"/>
        <v>4.1883931989928824E-3</v>
      </c>
      <c r="O22" s="19">
        <f t="shared" si="12"/>
        <v>3.3126445088814361E-3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0.26087248804441177</v>
      </c>
      <c r="D25" s="14">
        <f t="shared" ref="D25:O25" si="13">SUM(D15:D24)</f>
        <v>3.0344766835464365</v>
      </c>
      <c r="E25" s="14">
        <f t="shared" si="13"/>
        <v>0.26330253194826736</v>
      </c>
      <c r="F25" s="14">
        <f t="shared" si="13"/>
        <v>2.2566570814238456</v>
      </c>
      <c r="G25" s="14">
        <f t="shared" si="13"/>
        <v>3.7817335125187417</v>
      </c>
      <c r="H25" s="14">
        <f t="shared" si="13"/>
        <v>2.8000085466679563</v>
      </c>
      <c r="I25" s="14">
        <f t="shared" si="13"/>
        <v>0.57304256719378688</v>
      </c>
      <c r="J25" s="14">
        <f t="shared" si="13"/>
        <v>5.6724884882758353</v>
      </c>
      <c r="K25" s="14">
        <f t="shared" si="13"/>
        <v>0.75310593786783253</v>
      </c>
      <c r="L25" s="14">
        <f t="shared" si="13"/>
        <v>6.3337169557385264</v>
      </c>
      <c r="M25" s="14">
        <f t="shared" si="13"/>
        <v>109.91601944873203</v>
      </c>
      <c r="N25" s="14">
        <f t="shared" si="13"/>
        <v>59.893346537481513</v>
      </c>
      <c r="O25" s="14">
        <f t="shared" si="13"/>
        <v>0.56621667460860914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0.49005149789972974</v>
      </c>
      <c r="D28" s="14">
        <f>(SUMIFS(MESKENOG2,KAYNAK,A28,SEBEP,B28,SÜRE,"Uzun",BİLDİRİM,"Bildirimli",İL,$B$10,İLÇE,$B$11)/VLOOKUP($B$11,ABONE2,4,FALSE))</f>
        <v>3.3765881540680658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0.49258048556709511</v>
      </c>
      <c r="F28" s="14">
        <f>(SUMIFS(TARIMSALAG2,KAYNAK,A28,SEBEP,B28,SÜRE,"Uzun",BİLDİRİM,"Bildirimli",İL,$B$10,İLÇE,$B$11)/VLOOKUP($B$11,ABONE2,6,FALSE))</f>
        <v>3.1256118560480188</v>
      </c>
      <c r="G28" s="14">
        <f>(SUMIFS(TARIMSALOG2,KAYNAK,A28,SEBEP,B28,SÜRE,"Uzun",BİLDİRİM,"Bildirimli",İL,$B$10,İLÇE,$B$11)/VLOOKUP($B$11,ABONE2,7,FALSE))</f>
        <v>6.5989416193862667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4.3630834854737746</v>
      </c>
      <c r="I28" s="14">
        <f>(SUMIFS(TICARETHANEAG2,KAYNAK,A28,SEBEP,B28,SÜRE,"Uzun",BİLDİRİM,"Bildirimli",İL,$B$10,İLÇE,$B$11)/VLOOKUP($B$11,ABONE2,9,FALSE))</f>
        <v>1.0271533017597241</v>
      </c>
      <c r="J28" s="14">
        <f>(SUMIFS(TICARETHANEOG2,KAYNAK,A28,SEBEP,B28,SÜRE,"Uzun",BİLDİRİM,"Bildirimli",İL,$B$10,İLÇE,$B$11)/VLOOKUP($B$11,ABONE2,10,FALSE))</f>
        <v>23.01090218905928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1.8034078176344632</v>
      </c>
      <c r="L28" s="14">
        <f>(SUMIFS(SANAYIAG2,KAYNAK,A28,SEBEP,B28,SÜRE,"Uzun",BİLDİRİM,"Bildirimli",İL,$B$10,İLÇE,$B$11)/VLOOKUP($B$11,ABONE2,12,FALSE))</f>
        <v>25.74304448753692</v>
      </c>
      <c r="M28" s="14">
        <f>(SUMIFS(SANAYIOG2,KAYNAK,A28,SEBEP,B28,SÜRE,"Uzun",BİLDİRİM,"Bildirimli",İL,$B$10,İLÇE,$B$11)/VLOOKUP($B$11,ABONE2,13,FALSE))</f>
        <v>537.2587058822287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290.23406940381659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1.4451764902235311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0.12597750073888267</v>
      </c>
      <c r="D29" s="14">
        <f>(SUMIFS(MESKENOG2,KAYNAK,A29,SEBEP,B29,SÜRE,"Uzun",BİLDİRİM,"Bildirimli",İL,$B$10,İLÇE,$B$11)/VLOOKUP($B$11,ABONE2,4,FALSE))</f>
        <v>3.4716152768324609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0.12890872167353856</v>
      </c>
      <c r="F29" s="14">
        <f>(SUMIFS(TARIMSALAG2,KAYNAK,A29,SEBEP,B29,SÜRE,"Uzun",BİLDİRİM,"Bildirimli",İL,$B$10,İLÇE,$B$11)/VLOOKUP($B$11,ABONE2,6,FALSE))</f>
        <v>2.0617123313131671</v>
      </c>
      <c r="G29" s="14">
        <f>(SUMIFS(TARIMSALOG2,KAYNAK,A29,SEBEP,B29,SÜRE,"Uzun",BİLDİRİM,"Bildirimli",İL,$B$10,İLÇE,$B$11)/VLOOKUP($B$11,ABONE2,7,FALSE))</f>
        <v>4.8872824842758735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3.0684013414240199</v>
      </c>
      <c r="I29" s="14">
        <f>(SUMIFS(TICARETHANEAG2,KAYNAK,A29,SEBEP,B29,SÜRE,"Uzun",BİLDİRİM,"Bildirimli",İL,$B$10,İLÇE,$B$11)/VLOOKUP($B$11,ABONE2,9,FALSE))</f>
        <v>0.30305685836644058</v>
      </c>
      <c r="J29" s="14">
        <f>(SUMIFS(TICARETHANEOG2,KAYNAK,A29,SEBEP,B29,SÜRE,"Uzun",BİLDİRİM,"Bildirimli",İL,$B$10,İLÇE,$B$11)/VLOOKUP($B$11,ABONE2,10,FALSE))</f>
        <v>5.128975357149125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0.47346187195753564</v>
      </c>
      <c r="L29" s="14">
        <f>(SUMIFS(SANAYIAG2,KAYNAK,A29,SEBEP,B29,SÜRE,"Uzun",BİLDİRİM,"Bildirimli",İL,$B$10,İLÇE,$B$11)/VLOOKUP($B$11,ABONE2,12,FALSE))</f>
        <v>18.249773668142861</v>
      </c>
      <c r="M29" s="14">
        <f>(SUMIFS(SANAYIOG2,KAYNAK,A29,SEBEP,B29,SÜRE,"Uzun",BİLDİRİM,"Bildirimli",İL,$B$10,İLÇE,$B$11)/VLOOKUP($B$11,ABONE2,13,FALSE))</f>
        <v>40.28532565660084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29.643766403638207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0.36485687473090783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2.7946983511836223E-4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2.6960164918367265E-4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4.2329044000388017E-5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0.61602899863861238</v>
      </c>
      <c r="D33" s="14">
        <f t="shared" ref="D33:O33" si="14">SUM(D28:D32)</f>
        <v>6.8482034309005266</v>
      </c>
      <c r="E33" s="14">
        <f t="shared" si="14"/>
        <v>0.62148920724063372</v>
      </c>
      <c r="F33" s="14">
        <f t="shared" si="14"/>
        <v>5.1873241873611864</v>
      </c>
      <c r="G33" s="14">
        <f t="shared" si="14"/>
        <v>11.48622410366214</v>
      </c>
      <c r="H33" s="14">
        <f t="shared" si="14"/>
        <v>7.431484826897794</v>
      </c>
      <c r="I33" s="14">
        <f t="shared" si="14"/>
        <v>1.3304896299612829</v>
      </c>
      <c r="J33" s="14">
        <f t="shared" si="14"/>
        <v>28.139877546208403</v>
      </c>
      <c r="K33" s="14">
        <f t="shared" si="14"/>
        <v>2.2771392912411828</v>
      </c>
      <c r="L33" s="14">
        <f t="shared" si="14"/>
        <v>43.992818155679785</v>
      </c>
      <c r="M33" s="14">
        <f t="shared" si="14"/>
        <v>577.54403153882959</v>
      </c>
      <c r="N33" s="14">
        <f t="shared" si="14"/>
        <v>319.8778358074548</v>
      </c>
      <c r="O33" s="14">
        <f t="shared" si="14"/>
        <v>1.8100756939984393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8.3344930070919185E-2</v>
      </c>
      <c r="D17" s="14">
        <f t="shared" si="1"/>
        <v>2.789978901785025E-2</v>
      </c>
      <c r="E17" s="14">
        <f t="shared" si="2"/>
        <v>8.324337056813165E-2</v>
      </c>
      <c r="F17" s="14">
        <f t="shared" si="3"/>
        <v>0.25048225391785334</v>
      </c>
      <c r="G17" s="14">
        <f t="shared" si="4"/>
        <v>0.39025360530040565</v>
      </c>
      <c r="H17" s="14">
        <f t="shared" si="5"/>
        <v>0.32268586246787834</v>
      </c>
      <c r="I17" s="14">
        <f t="shared" si="6"/>
        <v>0.18955298943929366</v>
      </c>
      <c r="J17" s="14">
        <f t="shared" si="7"/>
        <v>0.98561401690032635</v>
      </c>
      <c r="K17" s="14">
        <f t="shared" si="8"/>
        <v>0.22751543728064347</v>
      </c>
      <c r="L17" s="14">
        <f t="shared" si="9"/>
        <v>9.9014042424417081E-2</v>
      </c>
      <c r="M17" s="14">
        <f t="shared" si="10"/>
        <v>30.108227396072902</v>
      </c>
      <c r="N17" s="14">
        <f t="shared" si="11"/>
        <v>25.106691837131489</v>
      </c>
      <c r="O17" s="19">
        <f t="shared" si="12"/>
        <v>0.15711134274578809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2.3531397355038542E-3</v>
      </c>
      <c r="D21" s="14">
        <f t="shared" si="1"/>
        <v>0</v>
      </c>
      <c r="E21" s="14">
        <f t="shared" si="2"/>
        <v>2.348829462376429E-3</v>
      </c>
      <c r="F21" s="14">
        <f t="shared" si="3"/>
        <v>4.4558741912142982E-3</v>
      </c>
      <c r="G21" s="14">
        <f t="shared" si="4"/>
        <v>0</v>
      </c>
      <c r="H21" s="14">
        <f t="shared" si="5"/>
        <v>2.154042001225486E-3</v>
      </c>
      <c r="I21" s="14">
        <f t="shared" si="6"/>
        <v>1.7846340046058035E-2</v>
      </c>
      <c r="J21" s="14">
        <f t="shared" si="7"/>
        <v>0</v>
      </c>
      <c r="K21" s="14">
        <f t="shared" si="8"/>
        <v>1.6995286257734461E-2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4.8546856994257865E-3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2.5681885852662435E-2</v>
      </c>
      <c r="G22" s="14">
        <f t="shared" si="4"/>
        <v>0</v>
      </c>
      <c r="H22" s="14">
        <f t="shared" si="5"/>
        <v>1.2415041005059867E-2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1.2447035873391138E-3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8.5698069806423041E-2</v>
      </c>
      <c r="D25" s="14">
        <f t="shared" ref="D25:O25" si="13">SUM(D15:D24)</f>
        <v>2.789978901785025E-2</v>
      </c>
      <c r="E25" s="14">
        <f t="shared" si="13"/>
        <v>8.5592200030508075E-2</v>
      </c>
      <c r="F25" s="14">
        <f t="shared" si="13"/>
        <v>0.28062001396173009</v>
      </c>
      <c r="G25" s="14">
        <f t="shared" si="13"/>
        <v>0.39025360530040565</v>
      </c>
      <c r="H25" s="14">
        <f t="shared" si="13"/>
        <v>0.33725494547416368</v>
      </c>
      <c r="I25" s="14">
        <f t="shared" si="13"/>
        <v>0.2073993294853517</v>
      </c>
      <c r="J25" s="14">
        <f t="shared" si="13"/>
        <v>0.98561401690032635</v>
      </c>
      <c r="K25" s="14">
        <f t="shared" si="13"/>
        <v>0.24451072353837794</v>
      </c>
      <c r="L25" s="14">
        <f t="shared" si="13"/>
        <v>9.9014042424417081E-2</v>
      </c>
      <c r="M25" s="14">
        <f t="shared" si="13"/>
        <v>30.108227396072902</v>
      </c>
      <c r="N25" s="14">
        <f t="shared" si="13"/>
        <v>25.106691837131489</v>
      </c>
      <c r="O25" s="14">
        <f t="shared" si="13"/>
        <v>0.16321073203255299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0.51498288883077215</v>
      </c>
      <c r="D29" s="14">
        <f>(SUMIFS(MESKENOG2,KAYNAK,A29,SEBEP,B29,SÜRE,"Uzun",BİLDİRİM,"Bildirimli",İL,$B$10,İLÇE,$B$11)/VLOOKUP($B$11,ABONE2,4,FALSE))</f>
        <v>4.4548444060660026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0.52219957850172394</v>
      </c>
      <c r="F29" s="14">
        <f>(SUMIFS(TARIMSALAG2,KAYNAK,A29,SEBEP,B29,SÜRE,"Uzun",BİLDİRİM,"Bildirimli",İL,$B$10,İLÇE,$B$11)/VLOOKUP($B$11,ABONE2,6,FALSE))</f>
        <v>2.9715307547615519</v>
      </c>
      <c r="G29" s="14">
        <f>(SUMIFS(TARIMSALOG2,KAYNAK,A29,SEBEP,B29,SÜRE,"Uzun",BİLDİRİM,"Bildirimli",İL,$B$10,İLÇE,$B$11)/VLOOKUP($B$11,ABONE2,7,FALSE))</f>
        <v>11.1496335026598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7.1962057232031835</v>
      </c>
      <c r="I29" s="14">
        <f>(SUMIFS(TICARETHANEAG2,KAYNAK,A29,SEBEP,B29,SÜRE,"Uzun",BİLDİRİM,"Bildirimli",İL,$B$10,İLÇE,$B$11)/VLOOKUP($B$11,ABONE2,9,FALSE))</f>
        <v>1.2525795111572258</v>
      </c>
      <c r="J29" s="14">
        <f>(SUMIFS(TICARETHANEOG2,KAYNAK,A29,SEBEP,B29,SÜRE,"Uzun",BİLDİRİM,"Bildirimli",İL,$B$10,İLÇE,$B$11)/VLOOKUP($B$11,ABONE2,10,FALSE))</f>
        <v>30.210515543012868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2.6335215473584341</v>
      </c>
      <c r="L29" s="14">
        <f>(SUMIFS(SANAYIAG2,KAYNAK,A29,SEBEP,B29,SÜRE,"Uzun",BİLDİRİM,"Bildirimli",İL,$B$10,İLÇE,$B$11)/VLOOKUP($B$11,ABONE2,12,FALSE))</f>
        <v>5.0041191969348753E-2</v>
      </c>
      <c r="M29" s="14">
        <f>(SUMIFS(SANAYIOG2,KAYNAK,A29,SEBEP,B29,SÜRE,"Uzun",BİLDİRİM,"Bildirimli",İL,$B$10,İLÇE,$B$11)/VLOOKUP($B$11,ABONE2,13,FALSE))</f>
        <v>209.70365730273267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174.76138795093877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1.7295174002928733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0.51498288883077215</v>
      </c>
      <c r="D33" s="14">
        <f t="shared" ref="D33:O33" si="14">SUM(D28:D32)</f>
        <v>4.4548444060660026</v>
      </c>
      <c r="E33" s="14">
        <f t="shared" si="14"/>
        <v>0.52219957850172394</v>
      </c>
      <c r="F33" s="14">
        <f t="shared" si="14"/>
        <v>2.9715307547615519</v>
      </c>
      <c r="G33" s="14">
        <f t="shared" si="14"/>
        <v>11.1496335026598</v>
      </c>
      <c r="H33" s="14">
        <f t="shared" si="14"/>
        <v>7.1962057232031835</v>
      </c>
      <c r="I33" s="14">
        <f t="shared" si="14"/>
        <v>1.2525795111572258</v>
      </c>
      <c r="J33" s="14">
        <f t="shared" si="14"/>
        <v>30.210515543012868</v>
      </c>
      <c r="K33" s="14">
        <f t="shared" si="14"/>
        <v>2.6335215473584341</v>
      </c>
      <c r="L33" s="14">
        <f t="shared" si="14"/>
        <v>5.0041191969348753E-2</v>
      </c>
      <c r="M33" s="14">
        <f t="shared" si="14"/>
        <v>209.70365730273267</v>
      </c>
      <c r="N33" s="14">
        <f t="shared" si="14"/>
        <v>174.76138795093877</v>
      </c>
      <c r="O33" s="14">
        <f t="shared" si="14"/>
        <v>1.7295174002928733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3.3529738507869167E-2</v>
      </c>
      <c r="D17" s="14">
        <f t="shared" si="1"/>
        <v>0.22810146228601572</v>
      </c>
      <c r="E17" s="14">
        <f t="shared" si="2"/>
        <v>3.3825260567070484E-2</v>
      </c>
      <c r="F17" s="14">
        <f t="shared" si="3"/>
        <v>0.18445722155585995</v>
      </c>
      <c r="G17" s="14">
        <f t="shared" si="4"/>
        <v>0.48486242461507284</v>
      </c>
      <c r="H17" s="14">
        <f t="shared" si="5"/>
        <v>0.27178431546842186</v>
      </c>
      <c r="I17" s="14">
        <f t="shared" si="6"/>
        <v>7.7551312187927643E-2</v>
      </c>
      <c r="J17" s="14">
        <f t="shared" si="7"/>
        <v>1.7643944408628927</v>
      </c>
      <c r="K17" s="14">
        <f t="shared" si="8"/>
        <v>0.14143907882069967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9.2624892996559446E-2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1.4204731650485044E-2</v>
      </c>
      <c r="D21" s="14">
        <f t="shared" si="1"/>
        <v>0</v>
      </c>
      <c r="E21" s="14">
        <f t="shared" si="2"/>
        <v>1.4183157027686615E-2</v>
      </c>
      <c r="F21" s="14">
        <f t="shared" si="3"/>
        <v>1.6062331290224382E-2</v>
      </c>
      <c r="G21" s="14">
        <f t="shared" si="4"/>
        <v>0</v>
      </c>
      <c r="H21" s="14">
        <f t="shared" si="5"/>
        <v>1.1393048938414968E-2</v>
      </c>
      <c r="I21" s="14">
        <f t="shared" si="6"/>
        <v>1.0038316976987158E-2</v>
      </c>
      <c r="J21" s="14">
        <f t="shared" si="7"/>
        <v>0</v>
      </c>
      <c r="K21" s="14">
        <f t="shared" si="8"/>
        <v>9.6581241531794593E-3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1.2942246938309436E-2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4.7734470158354213E-2</v>
      </c>
      <c r="D25" s="14">
        <f t="shared" ref="D25:O25" si="13">SUM(D15:D24)</f>
        <v>0.22810146228601572</v>
      </c>
      <c r="E25" s="14">
        <f t="shared" si="13"/>
        <v>4.8008417594757102E-2</v>
      </c>
      <c r="F25" s="14">
        <f t="shared" si="13"/>
        <v>0.20051955284608433</v>
      </c>
      <c r="G25" s="14">
        <f t="shared" si="13"/>
        <v>0.48486242461507284</v>
      </c>
      <c r="H25" s="14">
        <f t="shared" si="13"/>
        <v>0.28317736440683683</v>
      </c>
      <c r="I25" s="14">
        <f t="shared" si="13"/>
        <v>8.7589629164914806E-2</v>
      </c>
      <c r="J25" s="14">
        <f t="shared" si="13"/>
        <v>1.7643944408628927</v>
      </c>
      <c r="K25" s="14">
        <f t="shared" si="13"/>
        <v>0.15109720297387913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0.10556713993486888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4.1244161006092829E-2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4.1181517991199006E-2</v>
      </c>
      <c r="F29" s="14">
        <f>(SUMIFS(TARIMSALAG2,KAYNAK,A29,SEBEP,B29,SÜRE,"Uzun",BİLDİRİM,"Bildirimli",İL,$B$10,İLÇE,$B$11)/VLOOKUP($B$11,ABONE2,6,FALSE))</f>
        <v>5.8207257149742134E-2</v>
      </c>
      <c r="G29" s="14">
        <f>(SUMIFS(TARIMSALOG2,KAYNAK,A29,SEBEP,B29,SÜRE,"Uzun",BİLDİRİM,"Bildirimli",İL,$B$10,İLÇE,$B$11)/VLOOKUP($B$11,ABONE2,7,FALSE))</f>
        <v>0.35494626502879806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0.14446859664946771</v>
      </c>
      <c r="I29" s="14">
        <f>(SUMIFS(TICARETHANEAG2,KAYNAK,A29,SEBEP,B29,SÜRE,"Uzun",BİLDİRİM,"Bildirimli",İL,$B$10,İLÇE,$B$11)/VLOOKUP($B$11,ABONE2,9,FALSE))</f>
        <v>3.8543678365814842E-2</v>
      </c>
      <c r="J29" s="14">
        <f>(SUMIFS(TICARETHANEOG2,KAYNAK,A29,SEBEP,B29,SÜRE,"Uzun",BİLDİRİM,"Bildirimli",İL,$B$10,İLÇE,$B$11)/VLOOKUP($B$11,ABONE2,10,FALSE))</f>
        <v>0.30513761423544156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4.8640699760999238E-2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6.0220070967731319E-2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4.1244161006092829E-2</v>
      </c>
      <c r="D33" s="14">
        <f t="shared" ref="D33:O33" si="14">SUM(D28:D32)</f>
        <v>0</v>
      </c>
      <c r="E33" s="14">
        <f t="shared" si="14"/>
        <v>4.1181517991199006E-2</v>
      </c>
      <c r="F33" s="14">
        <f t="shared" si="14"/>
        <v>5.8207257149742134E-2</v>
      </c>
      <c r="G33" s="14">
        <f t="shared" si="14"/>
        <v>0.35494626502879806</v>
      </c>
      <c r="H33" s="14">
        <f t="shared" si="14"/>
        <v>0.14446859664946771</v>
      </c>
      <c r="I33" s="14">
        <f t="shared" si="14"/>
        <v>3.8543678365814842E-2</v>
      </c>
      <c r="J33" s="14">
        <f t="shared" si="14"/>
        <v>0.30513761423544156</v>
      </c>
      <c r="K33" s="14">
        <f t="shared" si="14"/>
        <v>4.8640699760999238E-2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6.0220070967731319E-2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2.4736615406483652E-2</v>
      </c>
      <c r="D17" s="14">
        <f t="shared" si="1"/>
        <v>5.7237494805605839E-2</v>
      </c>
      <c r="E17" s="14">
        <f t="shared" si="2"/>
        <v>2.4745129061859977E-2</v>
      </c>
      <c r="F17" s="14">
        <f t="shared" si="3"/>
        <v>0.11278275287899459</v>
      </c>
      <c r="G17" s="14">
        <f t="shared" si="4"/>
        <v>0.98759111128547306</v>
      </c>
      <c r="H17" s="14">
        <f t="shared" si="5"/>
        <v>0.20511081181371524</v>
      </c>
      <c r="I17" s="14">
        <f t="shared" si="6"/>
        <v>4.4573073707806721E-2</v>
      </c>
      <c r="J17" s="14">
        <f t="shared" si="7"/>
        <v>0.42824359353900676</v>
      </c>
      <c r="K17" s="14">
        <f t="shared" si="8"/>
        <v>6.433499746795647E-2</v>
      </c>
      <c r="L17" s="14">
        <f t="shared" si="9"/>
        <v>52.317994331266895</v>
      </c>
      <c r="M17" s="14">
        <f t="shared" si="10"/>
        <v>10.478177466978899</v>
      </c>
      <c r="N17" s="14">
        <f t="shared" si="11"/>
        <v>34.38664424657204</v>
      </c>
      <c r="O17" s="19">
        <f t="shared" si="12"/>
        <v>0.10074476029728442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5.7028722791574041E-3</v>
      </c>
      <c r="D21" s="14">
        <f t="shared" si="1"/>
        <v>0</v>
      </c>
      <c r="E21" s="14">
        <f t="shared" si="2"/>
        <v>5.701378402987357E-3</v>
      </c>
      <c r="F21" s="14">
        <f t="shared" si="3"/>
        <v>1.1213889310600718E-3</v>
      </c>
      <c r="G21" s="14">
        <f t="shared" si="4"/>
        <v>0</v>
      </c>
      <c r="H21" s="14">
        <f t="shared" si="5"/>
        <v>1.0030365372806448E-3</v>
      </c>
      <c r="I21" s="14">
        <f t="shared" si="6"/>
        <v>1.5277109154242883E-2</v>
      </c>
      <c r="J21" s="14">
        <f t="shared" si="7"/>
        <v>0</v>
      </c>
      <c r="K21" s="14">
        <f t="shared" si="8"/>
        <v>1.4490222878710272E-2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6.3325334498682412E-3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3.0439487685641056E-2</v>
      </c>
      <c r="D25" s="14">
        <f t="shared" ref="D25:O25" si="13">SUM(D15:D24)</f>
        <v>5.7237494805605839E-2</v>
      </c>
      <c r="E25" s="14">
        <f t="shared" si="13"/>
        <v>3.0446507464847332E-2</v>
      </c>
      <c r="F25" s="14">
        <f t="shared" si="13"/>
        <v>0.11390414181005466</v>
      </c>
      <c r="G25" s="14">
        <f t="shared" si="13"/>
        <v>0.98759111128547306</v>
      </c>
      <c r="H25" s="14">
        <f t="shared" si="13"/>
        <v>0.20611384835099589</v>
      </c>
      <c r="I25" s="14">
        <f t="shared" si="13"/>
        <v>5.98501828620496E-2</v>
      </c>
      <c r="J25" s="14">
        <f t="shared" si="13"/>
        <v>0.42824359353900676</v>
      </c>
      <c r="K25" s="14">
        <f t="shared" si="13"/>
        <v>7.8825220346666738E-2</v>
      </c>
      <c r="L25" s="14">
        <f t="shared" si="13"/>
        <v>52.317994331266895</v>
      </c>
      <c r="M25" s="14">
        <f t="shared" si="13"/>
        <v>10.478177466978899</v>
      </c>
      <c r="N25" s="14">
        <f t="shared" si="13"/>
        <v>34.38664424657204</v>
      </c>
      <c r="O25" s="14">
        <f t="shared" si="13"/>
        <v>0.10707729374715266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5.6939660276119484E-2</v>
      </c>
      <c r="D29" s="14">
        <f>(SUMIFS(MESKENOG2,KAYNAK,A29,SEBEP,B29,SÜRE,"Uzun",BİLDİRİM,"Bildirimli",İL,$B$10,İLÇE,$B$11)/VLOOKUP($B$11,ABONE2,4,FALSE))</f>
        <v>0.2504884312285478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5.6990360674535313E-2</v>
      </c>
      <c r="F29" s="14">
        <f>(SUMIFS(TARIMSALAG2,KAYNAK,A29,SEBEP,B29,SÜRE,"Uzun",BİLDİRİM,"Bildirimli",İL,$B$10,İLÇE,$B$11)/VLOOKUP($B$11,ABONE2,6,FALSE))</f>
        <v>0.36204707500272326</v>
      </c>
      <c r="G29" s="14">
        <f>(SUMIFS(TARIMSALOG2,KAYNAK,A29,SEBEP,B29,SÜRE,"Uzun",BİLDİRİM,"Bildirimli",İL,$B$10,İLÇE,$B$11)/VLOOKUP($B$11,ABONE2,7,FALSE))</f>
        <v>4.0339594379014185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0.74958399984691271</v>
      </c>
      <c r="I29" s="14">
        <f>(SUMIFS(TICARETHANEAG2,KAYNAK,A29,SEBEP,B29,SÜRE,"Uzun",BİLDİRİM,"Bildirimli",İL,$B$10,İLÇE,$B$11)/VLOOKUP($B$11,ABONE2,9,FALSE))</f>
        <v>0.20629103598522572</v>
      </c>
      <c r="J29" s="14">
        <f>(SUMIFS(TICARETHANEOG2,KAYNAK,A29,SEBEP,B29,SÜRE,"Uzun",BİLDİRİM,"Bildirimli",İL,$B$10,İLÇE,$B$11)/VLOOKUP($B$11,ABONE2,10,FALSE))</f>
        <v>0.98401441061198036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0.24634965201499573</v>
      </c>
      <c r="L29" s="14">
        <f>(SUMIFS(SANAYIAG2,KAYNAK,A29,SEBEP,B29,SÜRE,"Uzun",BİLDİRİM,"Bildirimli",İL,$B$10,İLÇE,$B$11)/VLOOKUP($B$11,ABONE2,12,FALSE))</f>
        <v>134.50877301107806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76.862156006330324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0.28258339477684247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5.6939660276119484E-2</v>
      </c>
      <c r="D33" s="14">
        <f t="shared" ref="D33:O33" si="14">SUM(D28:D32)</f>
        <v>0.2504884312285478</v>
      </c>
      <c r="E33" s="14">
        <f t="shared" si="14"/>
        <v>5.6990360674535313E-2</v>
      </c>
      <c r="F33" s="14">
        <f t="shared" si="14"/>
        <v>0.36204707500272326</v>
      </c>
      <c r="G33" s="14">
        <f t="shared" si="14"/>
        <v>4.0339594379014185</v>
      </c>
      <c r="H33" s="14">
        <f t="shared" si="14"/>
        <v>0.74958399984691271</v>
      </c>
      <c r="I33" s="14">
        <f t="shared" si="14"/>
        <v>0.20629103598522572</v>
      </c>
      <c r="J33" s="14">
        <f t="shared" si="14"/>
        <v>0.98401441061198036</v>
      </c>
      <c r="K33" s="14">
        <f t="shared" si="14"/>
        <v>0.24634965201499573</v>
      </c>
      <c r="L33" s="14">
        <f t="shared" si="14"/>
        <v>134.50877301107806</v>
      </c>
      <c r="M33" s="14">
        <f t="shared" si="14"/>
        <v>0</v>
      </c>
      <c r="N33" s="14">
        <f t="shared" si="14"/>
        <v>76.862156006330324</v>
      </c>
      <c r="O33" s="14">
        <f t="shared" si="14"/>
        <v>0.28258339477684247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3.7195236509304425E-2</v>
      </c>
      <c r="D17" s="14">
        <f t="shared" si="1"/>
        <v>0</v>
      </c>
      <c r="E17" s="14">
        <f t="shared" si="2"/>
        <v>3.7189720444064635E-2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0.13664529370811496</v>
      </c>
      <c r="J17" s="14">
        <f t="shared" si="7"/>
        <v>3.0729652052644298</v>
      </c>
      <c r="K17" s="14">
        <f t="shared" si="8"/>
        <v>0.15989960432940803</v>
      </c>
      <c r="L17" s="14">
        <f t="shared" si="9"/>
        <v>2.2716813449763915</v>
      </c>
      <c r="M17" s="14">
        <f t="shared" si="10"/>
        <v>0</v>
      </c>
      <c r="N17" s="14">
        <f t="shared" si="11"/>
        <v>1.6322451145385926</v>
      </c>
      <c r="O17" s="19">
        <f t="shared" si="12"/>
        <v>7.5496032369364516E-2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6.2828990801068463E-2</v>
      </c>
      <c r="D18" s="14">
        <f t="shared" si="1"/>
        <v>0</v>
      </c>
      <c r="E18" s="14">
        <f t="shared" si="2"/>
        <v>6.2819673242027751E-2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6.1955340757087786E-2</v>
      </c>
      <c r="J18" s="14">
        <f t="shared" si="7"/>
        <v>2.5744627756415475</v>
      </c>
      <c r="K18" s="14">
        <f t="shared" si="8"/>
        <v>8.1853250415761206E-2</v>
      </c>
      <c r="L18" s="14">
        <f t="shared" si="9"/>
        <v>1.7330336276314107</v>
      </c>
      <c r="M18" s="14">
        <f t="shared" si="10"/>
        <v>0</v>
      </c>
      <c r="N18" s="14">
        <f t="shared" si="11"/>
        <v>1.2452167546684951</v>
      </c>
      <c r="O18" s="19">
        <f t="shared" si="12"/>
        <v>6.9730584227933948E-2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1.7432917575985127E-2</v>
      </c>
      <c r="D21" s="14">
        <f t="shared" si="1"/>
        <v>0</v>
      </c>
      <c r="E21" s="14">
        <f t="shared" si="2"/>
        <v>1.7430332268841164E-2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6.3253942828081819E-2</v>
      </c>
      <c r="J21" s="14">
        <f t="shared" si="7"/>
        <v>0</v>
      </c>
      <c r="K21" s="14">
        <f t="shared" si="8"/>
        <v>6.275300053335546E-2</v>
      </c>
      <c r="L21" s="14">
        <f t="shared" si="9"/>
        <v>0.67366543765053088</v>
      </c>
      <c r="M21" s="14">
        <f t="shared" si="10"/>
        <v>0</v>
      </c>
      <c r="N21" s="14">
        <f t="shared" si="11"/>
        <v>0.48404109223778891</v>
      </c>
      <c r="O21" s="19">
        <f t="shared" si="12"/>
        <v>3.1451350162442195E-2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5.2626727710017151E-3</v>
      </c>
      <c r="D22" s="14">
        <f t="shared" si="1"/>
        <v>0</v>
      </c>
      <c r="E22" s="14">
        <f t="shared" si="2"/>
        <v>5.261892314979256E-3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7.422783187713001E-3</v>
      </c>
      <c r="J22" s="14">
        <f t="shared" si="7"/>
        <v>0</v>
      </c>
      <c r="K22" s="14">
        <f t="shared" si="8"/>
        <v>7.3639981400612613E-3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5.8841238172235282E-3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0.12271981765735973</v>
      </c>
      <c r="D25" s="14">
        <f t="shared" ref="D25:O25" si="13">SUM(D15:D24)</f>
        <v>0</v>
      </c>
      <c r="E25" s="14">
        <f t="shared" si="13"/>
        <v>0.1227016182699128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0.26927736048099754</v>
      </c>
      <c r="J25" s="14">
        <f t="shared" si="13"/>
        <v>5.6474279809059773</v>
      </c>
      <c r="K25" s="14">
        <f t="shared" si="13"/>
        <v>0.31186985341858597</v>
      </c>
      <c r="L25" s="14">
        <f t="shared" si="13"/>
        <v>4.6783804102583328</v>
      </c>
      <c r="M25" s="14">
        <f t="shared" si="13"/>
        <v>0</v>
      </c>
      <c r="N25" s="14">
        <f t="shared" si="13"/>
        <v>3.3615029614448768</v>
      </c>
      <c r="O25" s="14">
        <f t="shared" si="13"/>
        <v>0.18256209057696418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0.20318505655841188</v>
      </c>
      <c r="D29" s="14">
        <f>(SUMIFS(MESKENOG2,KAYNAK,A29,SEBEP,B29,SÜRE,"Uzun",BİLDİRİM,"Bildirimli",İL,$B$10,İLÇE,$B$11)/VLOOKUP($B$11,ABONE2,4,FALSE))</f>
        <v>48.363074473232054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0.21032718326317992</v>
      </c>
      <c r="F29" s="14">
        <f>(SUMIFS(TARIMSALAG2,KAYNAK,A29,SEBEP,B29,SÜRE,"Uzun",BİLDİRİM,"Bildirimli",İL,$B$10,İLÇE,$B$11)/VLOOKUP($B$11,ABONE2,6,FALSE))</f>
        <v>87.660217167487176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65.745162875615378</v>
      </c>
      <c r="I29" s="14">
        <f>(SUMIFS(TICARETHANEAG2,KAYNAK,A29,SEBEP,B29,SÜRE,"Uzun",BİLDİRİM,"Bildirimli",İL,$B$10,İLÇE,$B$11)/VLOOKUP($B$11,ABONE2,9,FALSE))</f>
        <v>0.69600312799477271</v>
      </c>
      <c r="J29" s="14">
        <f>(SUMIFS(TICARETHANEOG2,KAYNAK,A29,SEBEP,B29,SÜRE,"Uzun",BİLDİRİM,"Bildirimli",İL,$B$10,İLÇE,$B$11)/VLOOKUP($B$11,ABONE2,10,FALSE))</f>
        <v>45.76793084167474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1.0529521795028749</v>
      </c>
      <c r="L29" s="14">
        <f>(SUMIFS(SANAYIAG2,KAYNAK,A29,SEBEP,B29,SÜRE,"Uzun",BİLDİRİM,"Bildirimli",İL,$B$10,İLÇE,$B$11)/VLOOKUP($B$11,ABONE2,12,FALSE))</f>
        <v>48.663474706589284</v>
      </c>
      <c r="M29" s="14">
        <f>(SUMIFS(SANAYIOG2,KAYNAK,A29,SEBEP,B29,SÜRE,"Uzun",BİLDİRİM,"Bildirimli",İL,$B$10,İLÇE,$B$11)/VLOOKUP($B$11,ABONE2,13,FALSE))</f>
        <v>3.9938697841720856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36.089808135834808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0.5012790990572964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3.1191056101930497E-2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3.1186430458528203E-2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7.6953568777256037E-2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7.6344131711246821E-2</v>
      </c>
      <c r="L31" s="14">
        <f>(SUMIFS(SANAYIAG2,KAYNAK,A31,SEBEP,B31,SÜRE,"Uzun",BİLDİRİM,"Bildirimli",İL,$B$10,İLÇE,$B$11)/VLOOKUP($B$11,ABONE2,12,FALSE))</f>
        <v>1.2968379404713715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0.93180207574609653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4.5608455255987758E-2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0.23437611266034236</v>
      </c>
      <c r="D33" s="14">
        <f t="shared" ref="D33:O33" si="14">SUM(D28:D32)</f>
        <v>48.363074473232054</v>
      </c>
      <c r="E33" s="14">
        <f t="shared" si="14"/>
        <v>0.24151361372170813</v>
      </c>
      <c r="F33" s="14">
        <f t="shared" si="14"/>
        <v>87.660217167487176</v>
      </c>
      <c r="G33" s="14">
        <f t="shared" si="14"/>
        <v>0</v>
      </c>
      <c r="H33" s="14">
        <f t="shared" si="14"/>
        <v>65.745162875615378</v>
      </c>
      <c r="I33" s="14">
        <f t="shared" si="14"/>
        <v>0.77295669677202872</v>
      </c>
      <c r="J33" s="14">
        <f t="shared" si="14"/>
        <v>45.76793084167474</v>
      </c>
      <c r="K33" s="14">
        <f t="shared" si="14"/>
        <v>1.1292963112141217</v>
      </c>
      <c r="L33" s="14">
        <f t="shared" si="14"/>
        <v>49.960312647060654</v>
      </c>
      <c r="M33" s="14">
        <f t="shared" si="14"/>
        <v>3.9938697841720856</v>
      </c>
      <c r="N33" s="14">
        <f t="shared" si="14"/>
        <v>37.021610211580906</v>
      </c>
      <c r="O33" s="14">
        <f t="shared" si="14"/>
        <v>0.54688755431328417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0.21321657919306627</v>
      </c>
      <c r="D17" s="14">
        <f t="shared" si="1"/>
        <v>1.8507974111448056</v>
      </c>
      <c r="E17" s="14">
        <f t="shared" si="2"/>
        <v>0.21435345214877874</v>
      </c>
      <c r="F17" s="14">
        <f t="shared" si="3"/>
        <v>1.01010338473456</v>
      </c>
      <c r="G17" s="14">
        <f t="shared" si="4"/>
        <v>2.7674214848664027</v>
      </c>
      <c r="H17" s="14">
        <f t="shared" si="5"/>
        <v>1.8689149675521148</v>
      </c>
      <c r="I17" s="14">
        <f t="shared" si="6"/>
        <v>0.52572909515370503</v>
      </c>
      <c r="J17" s="14">
        <f t="shared" si="7"/>
        <v>24.031328764719099</v>
      </c>
      <c r="K17" s="14">
        <f t="shared" si="8"/>
        <v>1.1568648600216562</v>
      </c>
      <c r="L17" s="14">
        <f t="shared" si="9"/>
        <v>49.953879003026337</v>
      </c>
      <c r="M17" s="14">
        <f t="shared" si="10"/>
        <v>266.04663702850456</v>
      </c>
      <c r="N17" s="14">
        <f t="shared" si="11"/>
        <v>181.36163726176309</v>
      </c>
      <c r="O17" s="19">
        <f t="shared" si="12"/>
        <v>0.57902149645464107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1.6995961729736338E-2</v>
      </c>
      <c r="D18" s="14">
        <f t="shared" si="1"/>
        <v>0.13545747000430178</v>
      </c>
      <c r="E18" s="14">
        <f t="shared" si="2"/>
        <v>1.7078202363250441E-2</v>
      </c>
      <c r="F18" s="14">
        <f t="shared" si="3"/>
        <v>0.16057264777549868</v>
      </c>
      <c r="G18" s="14">
        <f t="shared" si="4"/>
        <v>0.22815734085877667</v>
      </c>
      <c r="H18" s="14">
        <f t="shared" si="5"/>
        <v>0.19360168061635655</v>
      </c>
      <c r="I18" s="14">
        <f t="shared" si="6"/>
        <v>8.9524637982800484E-2</v>
      </c>
      <c r="J18" s="14">
        <f t="shared" si="7"/>
        <v>10.839842891691461</v>
      </c>
      <c r="K18" s="14">
        <f t="shared" si="8"/>
        <v>0.3781754458332075</v>
      </c>
      <c r="L18" s="14">
        <f t="shared" si="9"/>
        <v>0</v>
      </c>
      <c r="M18" s="14">
        <f t="shared" si="10"/>
        <v>13.281652475488217</v>
      </c>
      <c r="N18" s="14">
        <f t="shared" si="11"/>
        <v>8.0766805594185094</v>
      </c>
      <c r="O18" s="19">
        <f t="shared" si="12"/>
        <v>8.1099577340621468E-2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2.0419518689520796E-2</v>
      </c>
      <c r="D21" s="14">
        <f t="shared" si="1"/>
        <v>0</v>
      </c>
      <c r="E21" s="14">
        <f t="shared" si="2"/>
        <v>2.0405342657343433E-2</v>
      </c>
      <c r="F21" s="14">
        <f t="shared" si="3"/>
        <v>0.13294490127417549</v>
      </c>
      <c r="G21" s="14">
        <f t="shared" si="4"/>
        <v>3.7206662684438692E-3</v>
      </c>
      <c r="H21" s="14">
        <f t="shared" si="5"/>
        <v>6.9792265564491612E-2</v>
      </c>
      <c r="I21" s="14">
        <f t="shared" si="6"/>
        <v>8.3246787330058844E-2</v>
      </c>
      <c r="J21" s="14">
        <f t="shared" si="7"/>
        <v>8.6257002924107387E-2</v>
      </c>
      <c r="K21" s="14">
        <f t="shared" si="8"/>
        <v>8.3327612952381822E-2</v>
      </c>
      <c r="L21" s="14">
        <f t="shared" si="9"/>
        <v>2.5684092433353589</v>
      </c>
      <c r="M21" s="14">
        <f t="shared" si="10"/>
        <v>0</v>
      </c>
      <c r="N21" s="14">
        <f t="shared" si="11"/>
        <v>1.0065387575233165</v>
      </c>
      <c r="O21" s="19">
        <f t="shared" si="12"/>
        <v>3.2034497410168304E-2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1.722453429596178E-3</v>
      </c>
      <c r="D22" s="14">
        <f t="shared" si="1"/>
        <v>0</v>
      </c>
      <c r="E22" s="14">
        <f t="shared" si="2"/>
        <v>1.7212576347484523E-3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4.0407462957955265E-3</v>
      </c>
      <c r="J22" s="14">
        <f t="shared" si="7"/>
        <v>0</v>
      </c>
      <c r="K22" s="14">
        <f t="shared" si="8"/>
        <v>3.9322504675722509E-3</v>
      </c>
      <c r="L22" s="14">
        <f t="shared" si="9"/>
        <v>0.68624081493052647</v>
      </c>
      <c r="M22" s="14">
        <f t="shared" si="10"/>
        <v>0</v>
      </c>
      <c r="N22" s="14">
        <f t="shared" si="11"/>
        <v>0.26893221125655764</v>
      </c>
      <c r="O22" s="19">
        <f t="shared" si="12"/>
        <v>2.1806935071894602E-3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0.25235451304191958</v>
      </c>
      <c r="D25" s="14">
        <f t="shared" ref="D25:O25" si="13">SUM(D15:D24)</f>
        <v>1.9862548811491074</v>
      </c>
      <c r="E25" s="14">
        <f t="shared" si="13"/>
        <v>0.25355825480412109</v>
      </c>
      <c r="F25" s="14">
        <f t="shared" si="13"/>
        <v>1.3036209337842342</v>
      </c>
      <c r="G25" s="14">
        <f t="shared" si="13"/>
        <v>2.9992994919936233</v>
      </c>
      <c r="H25" s="14">
        <f t="shared" si="13"/>
        <v>2.1323089137329632</v>
      </c>
      <c r="I25" s="14">
        <f t="shared" si="13"/>
        <v>0.70254126676235995</v>
      </c>
      <c r="J25" s="14">
        <f t="shared" si="13"/>
        <v>34.957428659334667</v>
      </c>
      <c r="K25" s="14">
        <f t="shared" si="13"/>
        <v>1.6223001692748178</v>
      </c>
      <c r="L25" s="14">
        <f t="shared" si="13"/>
        <v>53.208529061292225</v>
      </c>
      <c r="M25" s="14">
        <f t="shared" si="13"/>
        <v>279.32828950399278</v>
      </c>
      <c r="N25" s="14">
        <f t="shared" si="13"/>
        <v>190.71378878996148</v>
      </c>
      <c r="O25" s="14">
        <f t="shared" si="13"/>
        <v>0.69433626471262022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0.56125074947288822</v>
      </c>
      <c r="D29" s="14">
        <f>(SUMIFS(MESKENOG2,KAYNAK,A29,SEBEP,B29,SÜRE,"Uzun",BİLDİRİM,"Bildirimli",İL,$B$10,İLÇE,$B$11)/VLOOKUP($B$11,ABONE2,4,FALSE))</f>
        <v>1.6946449864231197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0.56203759628436045</v>
      </c>
      <c r="F29" s="14">
        <f>(SUMIFS(TARIMSALAG2,KAYNAK,A29,SEBEP,B29,SÜRE,"Uzun",BİLDİRİM,"Bildirimli",İL,$B$10,İLÇE,$B$11)/VLOOKUP($B$11,ABONE2,6,FALSE))</f>
        <v>1.1021958325765557</v>
      </c>
      <c r="G29" s="14">
        <f>(SUMIFS(TARIMSALOG2,KAYNAK,A29,SEBEP,B29,SÜRE,"Uzun",BİLDİRİM,"Bildirimli",İL,$B$10,İLÇE,$B$11)/VLOOKUP($B$11,ABONE2,7,FALSE))</f>
        <v>3.3958141622770155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2.2231004587575667</v>
      </c>
      <c r="I29" s="14">
        <f>(SUMIFS(TICARETHANEAG2,KAYNAK,A29,SEBEP,B29,SÜRE,"Uzun",BİLDİRİM,"Bildirimli",İL,$B$10,İLÇE,$B$11)/VLOOKUP($B$11,ABONE2,9,FALSE))</f>
        <v>3.3109031257886765</v>
      </c>
      <c r="J29" s="14">
        <f>(SUMIFS(TICARETHANEOG2,KAYNAK,A29,SEBEP,B29,SÜRE,"Uzun",BİLDİRİM,"Bildirimli",İL,$B$10,İLÇE,$B$11)/VLOOKUP($B$11,ABONE2,10,FALSE))</f>
        <v>34.946055879222925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4.1603209926131886</v>
      </c>
      <c r="L29" s="14">
        <f>(SUMIFS(SANAYIAG2,KAYNAK,A29,SEBEP,B29,SÜRE,"Uzun",BİLDİRİM,"Bildirimli",İL,$B$10,İLÇE,$B$11)/VLOOKUP($B$11,ABONE2,12,FALSE))</f>
        <v>401.93703437266618</v>
      </c>
      <c r="M29" s="14">
        <f>(SUMIFS(SANAYIOG2,KAYNAK,A29,SEBEP,B29,SÜRE,"Uzun",BİLDİRİM,"Bildirimli",İL,$B$10,İLÇE,$B$11)/VLOOKUP($B$11,ABONE2,13,FALSE))</f>
        <v>453.61926572638754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433.36541830398323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1.5109150006011103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1.9286254191595543E-3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1.9272864916159724E-3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0.1576567587435973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0.15342360492429369</v>
      </c>
      <c r="L31" s="14">
        <f>(SUMIFS(SANAYIAG2,KAYNAK,A31,SEBEP,B31,SÜRE,"Uzun",BİLDİRİM,"Bildirimli",İL,$B$10,İLÇE,$B$11)/VLOOKUP($B$11,ABONE2,12,FALSE))</f>
        <v>5.7075373551383743E-2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2.2367376121488224E-2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2.2322988987238845E-2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0.56317937489204772</v>
      </c>
      <c r="D33" s="14">
        <f t="shared" ref="D33:O33" si="14">SUM(D28:D32)</f>
        <v>1.6946449864231197</v>
      </c>
      <c r="E33" s="14">
        <f t="shared" si="14"/>
        <v>0.56396488277597645</v>
      </c>
      <c r="F33" s="14">
        <f t="shared" si="14"/>
        <v>1.1021958325765557</v>
      </c>
      <c r="G33" s="14">
        <f t="shared" si="14"/>
        <v>3.3958141622770155</v>
      </c>
      <c r="H33" s="14">
        <f t="shared" si="14"/>
        <v>2.2231004587575667</v>
      </c>
      <c r="I33" s="14">
        <f t="shared" si="14"/>
        <v>3.468559884532274</v>
      </c>
      <c r="J33" s="14">
        <f t="shared" si="14"/>
        <v>34.946055879222925</v>
      </c>
      <c r="K33" s="14">
        <f t="shared" si="14"/>
        <v>4.3137445975374824</v>
      </c>
      <c r="L33" s="14">
        <f t="shared" si="14"/>
        <v>401.99410974621753</v>
      </c>
      <c r="M33" s="14">
        <f t="shared" si="14"/>
        <v>453.61926572638754</v>
      </c>
      <c r="N33" s="14">
        <f t="shared" si="14"/>
        <v>433.38778568010474</v>
      </c>
      <c r="O33" s="14">
        <f t="shared" si="14"/>
        <v>1.5332379895883492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9.8531592016927724E-2</v>
      </c>
      <c r="D17" s="14">
        <f t="shared" si="1"/>
        <v>2.4813747176141874</v>
      </c>
      <c r="E17" s="14">
        <f t="shared" si="2"/>
        <v>0.10057163025544492</v>
      </c>
      <c r="F17" s="14">
        <f t="shared" si="3"/>
        <v>0.36823382948893563</v>
      </c>
      <c r="G17" s="14">
        <f t="shared" si="4"/>
        <v>0.84410961981721944</v>
      </c>
      <c r="H17" s="14">
        <f t="shared" si="5"/>
        <v>0.58572569211300496</v>
      </c>
      <c r="I17" s="14">
        <f t="shared" si="6"/>
        <v>0.29197036549291938</v>
      </c>
      <c r="J17" s="14">
        <f t="shared" si="7"/>
        <v>5.0605583807766878</v>
      </c>
      <c r="K17" s="14">
        <f t="shared" si="8"/>
        <v>0.54580748707423843</v>
      </c>
      <c r="L17" s="14">
        <f t="shared" si="9"/>
        <v>63.16678760305561</v>
      </c>
      <c r="M17" s="14">
        <f t="shared" si="10"/>
        <v>119.22697096239172</v>
      </c>
      <c r="N17" s="14">
        <f t="shared" si="11"/>
        <v>98.728510565072156</v>
      </c>
      <c r="O17" s="19">
        <f t="shared" si="12"/>
        <v>0.41892570350941005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3.0410900050957435E-3</v>
      </c>
      <c r="D18" s="14">
        <f t="shared" si="1"/>
        <v>0</v>
      </c>
      <c r="E18" s="14">
        <f t="shared" si="2"/>
        <v>3.0384864178807382E-3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4.5716287532280315E-3</v>
      </c>
      <c r="J18" s="14">
        <f t="shared" si="7"/>
        <v>1.7855407936464404E-3</v>
      </c>
      <c r="K18" s="14">
        <f t="shared" si="8"/>
        <v>4.4233222637879962E-3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3.1981268153943756E-3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1.3487391158718444E-2</v>
      </c>
      <c r="D21" s="14">
        <f t="shared" si="1"/>
        <v>0</v>
      </c>
      <c r="E21" s="14">
        <f t="shared" si="2"/>
        <v>1.3475844115018398E-2</v>
      </c>
      <c r="F21" s="14">
        <f t="shared" si="3"/>
        <v>2.2843673053830477E-2</v>
      </c>
      <c r="G21" s="14">
        <f t="shared" si="4"/>
        <v>0</v>
      </c>
      <c r="H21" s="14">
        <f t="shared" si="5"/>
        <v>1.2403316341787086E-2</v>
      </c>
      <c r="I21" s="14">
        <f t="shared" si="6"/>
        <v>4.234480911394773E-2</v>
      </c>
      <c r="J21" s="14">
        <f t="shared" si="7"/>
        <v>0</v>
      </c>
      <c r="K21" s="14">
        <f t="shared" si="8"/>
        <v>4.0090748913120068E-2</v>
      </c>
      <c r="L21" s="14">
        <f t="shared" si="9"/>
        <v>6.8256146777815436</v>
      </c>
      <c r="M21" s="14">
        <f t="shared" si="10"/>
        <v>0</v>
      </c>
      <c r="N21" s="14">
        <f t="shared" si="11"/>
        <v>2.4957926245627804</v>
      </c>
      <c r="O21" s="19">
        <f t="shared" si="12"/>
        <v>2.3645347212443477E-2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1.5131240013110405E-3</v>
      </c>
      <c r="D22" s="14">
        <f t="shared" si="1"/>
        <v>0</v>
      </c>
      <c r="E22" s="14">
        <f t="shared" si="2"/>
        <v>1.5118285610912739E-3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5.4181820954031503E-3</v>
      </c>
      <c r="J22" s="14">
        <f t="shared" si="7"/>
        <v>0</v>
      </c>
      <c r="K22" s="14">
        <f t="shared" si="8"/>
        <v>5.1297663750908707E-3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2.0378215070033976E-3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0.11657319718205295</v>
      </c>
      <c r="D25" s="14">
        <f t="shared" ref="D25:O25" si="13">SUM(D15:D24)</f>
        <v>2.4813747176141874</v>
      </c>
      <c r="E25" s="14">
        <f t="shared" si="13"/>
        <v>0.11859778934943534</v>
      </c>
      <c r="F25" s="14">
        <f t="shared" si="13"/>
        <v>0.39107750254276608</v>
      </c>
      <c r="G25" s="14">
        <f t="shared" si="13"/>
        <v>0.84410961981721944</v>
      </c>
      <c r="H25" s="14">
        <f t="shared" si="13"/>
        <v>0.598129008454792</v>
      </c>
      <c r="I25" s="14">
        <f t="shared" si="13"/>
        <v>0.34430498545549826</v>
      </c>
      <c r="J25" s="14">
        <f t="shared" si="13"/>
        <v>5.0623439215703341</v>
      </c>
      <c r="K25" s="14">
        <f t="shared" si="13"/>
        <v>0.59545132462623729</v>
      </c>
      <c r="L25" s="14">
        <f t="shared" si="13"/>
        <v>69.992402280837155</v>
      </c>
      <c r="M25" s="14">
        <f t="shared" si="13"/>
        <v>119.22697096239172</v>
      </c>
      <c r="N25" s="14">
        <f t="shared" si="13"/>
        <v>101.22430318963494</v>
      </c>
      <c r="O25" s="14">
        <f t="shared" si="13"/>
        <v>0.44780699904425131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0.45583370289885672</v>
      </c>
      <c r="D29" s="14">
        <f>(SUMIFS(MESKENOG2,KAYNAK,A29,SEBEP,B29,SÜRE,"Uzun",BİLDİRİM,"Bildirimli",İL,$B$10,İLÇE,$B$11)/VLOOKUP($B$11,ABONE2,4,FALSE))</f>
        <v>1.019111684200235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0.45631594556453009</v>
      </c>
      <c r="F29" s="14">
        <f>(SUMIFS(TARIMSALAG2,KAYNAK,A29,SEBEP,B29,SÜRE,"Uzun",BİLDİRİM,"Bildirimli",İL,$B$10,İLÇE,$B$11)/VLOOKUP($B$11,ABONE2,6,FALSE))</f>
        <v>0.92501768067990864</v>
      </c>
      <c r="G29" s="14">
        <f>(SUMIFS(TARIMSALOG2,KAYNAK,A29,SEBEP,B29,SÜRE,"Uzun",BİLDİRİM,"Bildirimli",İL,$B$10,İLÇE,$B$11)/VLOOKUP($B$11,ABONE2,7,FALSE))</f>
        <v>2.501075327311499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1.6453310904718723</v>
      </c>
      <c r="I29" s="14">
        <f>(SUMIFS(TICARETHANEAG2,KAYNAK,A29,SEBEP,B29,SÜRE,"Uzun",BİLDİRİM,"Bildirimli",İL,$B$10,İLÇE,$B$11)/VLOOKUP($B$11,ABONE2,9,FALSE))</f>
        <v>1.1521565047518996</v>
      </c>
      <c r="J29" s="14">
        <f>(SUMIFS(TICARETHANEOG2,KAYNAK,A29,SEBEP,B29,SÜRE,"Uzun",BİLDİRİM,"Bildirimli",İL,$B$10,İLÇE,$B$11)/VLOOKUP($B$11,ABONE2,10,FALSE))</f>
        <v>7.0645470251361484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1.4668794765307285</v>
      </c>
      <c r="L29" s="14">
        <f>(SUMIFS(SANAYIAG2,KAYNAK,A29,SEBEP,B29,SÜRE,"Uzun",BİLDİRİM,"Bildirimli",İL,$B$10,İLÇE,$B$11)/VLOOKUP($B$11,ABONE2,12,FALSE))</f>
        <v>28.615229163226321</v>
      </c>
      <c r="M29" s="14">
        <f>(SUMIFS(SANAYIOG2,KAYNAK,A29,SEBEP,B29,SÜRE,"Uzun",BİLDİRİM,"Bildirimli",İL,$B$10,İLÇE,$B$11)/VLOOKUP($B$11,ABONE2,13,FALSE))</f>
        <v>52.675461300548648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43.877814092441874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0.73479072974104309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2.7798074809916389E-3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2.7774275872017285E-3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4.9794293720317965E-3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4.7143689359314444E-3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3.0256711370988312E-3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0.45861351037984838</v>
      </c>
      <c r="D33" s="14">
        <f t="shared" ref="D33:O33" si="14">SUM(D28:D32)</f>
        <v>1.019111684200235</v>
      </c>
      <c r="E33" s="14">
        <f t="shared" si="14"/>
        <v>0.45909337315173182</v>
      </c>
      <c r="F33" s="14">
        <f t="shared" si="14"/>
        <v>0.92501768067990864</v>
      </c>
      <c r="G33" s="14">
        <f t="shared" si="14"/>
        <v>2.501075327311499</v>
      </c>
      <c r="H33" s="14">
        <f t="shared" si="14"/>
        <v>1.6453310904718723</v>
      </c>
      <c r="I33" s="14">
        <f t="shared" si="14"/>
        <v>1.1571359341239313</v>
      </c>
      <c r="J33" s="14">
        <f t="shared" si="14"/>
        <v>7.0645470251361484</v>
      </c>
      <c r="K33" s="14">
        <f t="shared" si="14"/>
        <v>1.4715938454666599</v>
      </c>
      <c r="L33" s="14">
        <f t="shared" si="14"/>
        <v>28.615229163226321</v>
      </c>
      <c r="M33" s="14">
        <f t="shared" si="14"/>
        <v>52.675461300548648</v>
      </c>
      <c r="N33" s="14">
        <f t="shared" si="14"/>
        <v>43.877814092441874</v>
      </c>
      <c r="O33" s="14">
        <f t="shared" si="14"/>
        <v>0.73781640087814193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1.0367700014899374E-2</v>
      </c>
      <c r="D15" s="14">
        <f t="shared" ref="D15:D24" si="1">(SUMIFS(MESKENOG2,KAYNAK,A15,SEBEP,B15,SÜRE,"Uzun",BİLDİRİM,"Bildirimsiz",İL,$B$10,İLÇE,$B$11)/VLOOKUP($B$11,ABONE2,4,FALSE))</f>
        <v>3.3250879444224293E-2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1.0372110273769369E-2</v>
      </c>
      <c r="F15" s="14">
        <f t="shared" ref="F15:F24" si="3">(SUMIFS(TARIMSALAG2,KAYNAK,A15,SEBEP,B15,SÜRE,"Uzun",BİLDİRİM,"Bildirimsiz",İL,$B$10,İLÇE,$B$11)/VLOOKUP($B$11,ABONE2,6,FALSE))</f>
        <v>2.9360661369652125E-2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2.639005327813438E-2</v>
      </c>
      <c r="I15" s="14">
        <f t="shared" ref="I15:I24" si="6">(SUMIFS(TICARETHANEAG2,KAYNAK,A15,SEBEP,B15,SÜRE,"Uzun",BİLDİRİM,"Bildirimsiz",İL,$B$10,İLÇE,$B$11)/VLOOKUP($B$11,ABONE2,9,FALSE))</f>
        <v>4.0553015720002396E-2</v>
      </c>
      <c r="J15" s="14">
        <f t="shared" ref="J15:J24" si="7">(SUMIFS(TICARETHANEOG2,KAYNAK,A15,SEBEP,B15,SÜRE,"Uzun",BİLDİRİM,"Bildirimsiz",İL,$B$10,İLÇE,$B$11)/VLOOKUP($B$11,ABONE2,10,FALSE))</f>
        <v>2.003504451134638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7.2881257605575192E-2</v>
      </c>
      <c r="L15" s="14">
        <f t="shared" ref="L15:L24" si="9">(SUMIFS(SANAYIAG2,KAYNAK,A15,SEBEP,B15,SÜRE,"Uzun",BİLDİRİM,"Bildirimsiz",İL,$B$10,İLÇE,$B$11)/VLOOKUP($B$11,ABONE2,12,FALSE))</f>
        <v>1.4366011930903131</v>
      </c>
      <c r="M15" s="14">
        <f t="shared" ref="M15:M24" si="10">(SUMIFS(SANAYIOG2,KAYNAK,A15,SEBEP,B15,SÜRE,"Uzun",BİLDİRİM,"Bildirimsiz",İL,$B$10,İLÇE,$B$11)/VLOOKUP($B$11,ABONE2,13,FALSE))</f>
        <v>16.147689805910275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5.4365445132996095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4.1215050932085544E-2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5.9566936893759449E-2</v>
      </c>
      <c r="D17" s="14">
        <f t="shared" si="1"/>
        <v>0.11058913932262482</v>
      </c>
      <c r="E17" s="14">
        <f t="shared" si="2"/>
        <v>5.9576770366486585E-2</v>
      </c>
      <c r="F17" s="14">
        <f t="shared" si="3"/>
        <v>0.36230883430508543</v>
      </c>
      <c r="G17" s="14">
        <f t="shared" si="4"/>
        <v>4.1038767398943845</v>
      </c>
      <c r="H17" s="14">
        <f t="shared" si="5"/>
        <v>0.7408674694588262</v>
      </c>
      <c r="I17" s="14">
        <f t="shared" si="6"/>
        <v>0.19409679373037053</v>
      </c>
      <c r="J17" s="14">
        <f t="shared" si="7"/>
        <v>7.8150460900922036</v>
      </c>
      <c r="K17" s="14">
        <f t="shared" si="8"/>
        <v>0.31960774005616682</v>
      </c>
      <c r="L17" s="14">
        <f t="shared" si="9"/>
        <v>9.8603032710441791</v>
      </c>
      <c r="M17" s="14">
        <f t="shared" si="10"/>
        <v>96.642250062502356</v>
      </c>
      <c r="N17" s="14">
        <f t="shared" si="11"/>
        <v>33.456304730837701</v>
      </c>
      <c r="O17" s="19">
        <f t="shared" si="12"/>
        <v>0.22527370457332008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2.145165579627516E-2</v>
      </c>
      <c r="D18" s="14">
        <f t="shared" si="1"/>
        <v>0</v>
      </c>
      <c r="E18" s="14">
        <f t="shared" si="2"/>
        <v>2.144752143393518E-2</v>
      </c>
      <c r="F18" s="14">
        <f t="shared" si="3"/>
        <v>5.5716745973293539E-3</v>
      </c>
      <c r="G18" s="14">
        <f t="shared" si="4"/>
        <v>5.4497404787872261</v>
      </c>
      <c r="H18" s="14">
        <f t="shared" si="5"/>
        <v>0.5563934594918365</v>
      </c>
      <c r="I18" s="14">
        <f t="shared" si="6"/>
        <v>0.11430749823932654</v>
      </c>
      <c r="J18" s="14">
        <f t="shared" si="7"/>
        <v>5.8057797479043405</v>
      </c>
      <c r="K18" s="14">
        <f t="shared" si="8"/>
        <v>0.20804149911812581</v>
      </c>
      <c r="L18" s="14">
        <f t="shared" si="9"/>
        <v>6.7238718749384745</v>
      </c>
      <c r="M18" s="14">
        <f t="shared" si="10"/>
        <v>130.98788493290022</v>
      </c>
      <c r="N18" s="14">
        <f t="shared" si="11"/>
        <v>40.511242888422956</v>
      </c>
      <c r="O18" s="19">
        <f t="shared" si="12"/>
        <v>0.19598450726514846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1.3368490179793982E-2</v>
      </c>
      <c r="D21" s="14">
        <f t="shared" si="1"/>
        <v>0</v>
      </c>
      <c r="E21" s="14">
        <f t="shared" si="2"/>
        <v>1.3365913680205017E-2</v>
      </c>
      <c r="F21" s="14">
        <f t="shared" si="3"/>
        <v>8.2484103983955486E-3</v>
      </c>
      <c r="G21" s="14">
        <f t="shared" si="4"/>
        <v>0</v>
      </c>
      <c r="H21" s="14">
        <f t="shared" si="5"/>
        <v>7.4138653463225864E-3</v>
      </c>
      <c r="I21" s="14">
        <f t="shared" si="6"/>
        <v>2.9324892957127473E-2</v>
      </c>
      <c r="J21" s="14">
        <f t="shared" si="7"/>
        <v>0</v>
      </c>
      <c r="K21" s="14">
        <f t="shared" si="8"/>
        <v>2.8841935398584363E-2</v>
      </c>
      <c r="L21" s="14">
        <f t="shared" si="9"/>
        <v>0.68875739840788064</v>
      </c>
      <c r="M21" s="14">
        <f t="shared" si="10"/>
        <v>0</v>
      </c>
      <c r="N21" s="14">
        <f t="shared" si="11"/>
        <v>0.50148434013770604</v>
      </c>
      <c r="O21" s="19">
        <f t="shared" si="12"/>
        <v>1.8110176533764587E-2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1.3194627136572396E-3</v>
      </c>
      <c r="D22" s="14">
        <f t="shared" si="1"/>
        <v>0</v>
      </c>
      <c r="E22" s="14">
        <f t="shared" si="2"/>
        <v>1.3192084145483896E-3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2.4356831292257643E-3</v>
      </c>
      <c r="J22" s="14">
        <f t="shared" si="7"/>
        <v>0</v>
      </c>
      <c r="K22" s="14">
        <f t="shared" si="8"/>
        <v>2.3955693740214303E-3</v>
      </c>
      <c r="L22" s="14">
        <f t="shared" si="9"/>
        <v>2.4913570058023513E-2</v>
      </c>
      <c r="M22" s="14">
        <f t="shared" si="10"/>
        <v>0</v>
      </c>
      <c r="N22" s="14">
        <f t="shared" si="11"/>
        <v>1.813957319355523E-2</v>
      </c>
      <c r="O22" s="19">
        <f t="shared" si="12"/>
        <v>1.5901114615989988E-3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0.1060742455983852</v>
      </c>
      <c r="D25" s="14">
        <f t="shared" ref="D25:O25" si="13">SUM(D15:D24)</f>
        <v>0.1438400187668491</v>
      </c>
      <c r="E25" s="14">
        <f t="shared" si="13"/>
        <v>0.10608152416894454</v>
      </c>
      <c r="F25" s="14">
        <f t="shared" si="13"/>
        <v>0.40548958067046242</v>
      </c>
      <c r="G25" s="14">
        <f t="shared" si="13"/>
        <v>9.5536172186816106</v>
      </c>
      <c r="H25" s="14">
        <f t="shared" si="13"/>
        <v>1.3310648475751197</v>
      </c>
      <c r="I25" s="14">
        <f t="shared" si="13"/>
        <v>0.3807178837760527</v>
      </c>
      <c r="J25" s="14">
        <f t="shared" si="13"/>
        <v>15.624330289131182</v>
      </c>
      <c r="K25" s="14">
        <f t="shared" si="13"/>
        <v>0.63176800155247359</v>
      </c>
      <c r="L25" s="14">
        <f t="shared" si="13"/>
        <v>18.734447307538868</v>
      </c>
      <c r="M25" s="14">
        <f t="shared" si="13"/>
        <v>243.77782480131285</v>
      </c>
      <c r="N25" s="14">
        <f t="shared" si="13"/>
        <v>79.923716045891524</v>
      </c>
      <c r="O25" s="14">
        <f t="shared" si="13"/>
        <v>0.48217355076591767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0.20627227828061331</v>
      </c>
      <c r="D29" s="14">
        <f>(SUMIFS(MESKENOG2,KAYNAK,A29,SEBEP,B29,SÜRE,"Uzun",BİLDİRİM,"Bildirimli",İL,$B$10,İLÇE,$B$11)/VLOOKUP($B$11,ABONE2,4,FALSE))</f>
        <v>2.1074833810420386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0.20663869734207208</v>
      </c>
      <c r="F29" s="14">
        <f>(SUMIFS(TARIMSALAG2,KAYNAK,A29,SEBEP,B29,SÜRE,"Uzun",BİLDİRİM,"Bildirimli",İL,$B$10,İLÇE,$B$11)/VLOOKUP($B$11,ABONE2,6,FALSE))</f>
        <v>0.81263602252854039</v>
      </c>
      <c r="G29" s="14">
        <f>(SUMIFS(TARIMSALOG2,KAYNAK,A29,SEBEP,B29,SÜRE,"Uzun",BİLDİRİM,"Bildirimli",İL,$B$10,İLÇE,$B$11)/VLOOKUP($B$11,ABONE2,7,FALSE))</f>
        <v>42.516926902439202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5.0321289821430311</v>
      </c>
      <c r="I29" s="14">
        <f>(SUMIFS(TICARETHANEAG2,KAYNAK,A29,SEBEP,B29,SÜRE,"Uzun",BİLDİRİM,"Bildirimli",İL,$B$10,İLÇE,$B$11)/VLOOKUP($B$11,ABONE2,9,FALSE))</f>
        <v>0.80616790145854789</v>
      </c>
      <c r="J29" s="14">
        <f>(SUMIFS(TICARETHANEOG2,KAYNAK,A29,SEBEP,B29,SÜRE,"Uzun",BİLDİRİM,"Bildirimli",İL,$B$10,İLÇE,$B$11)/VLOOKUP($B$11,ABONE2,10,FALSE))</f>
        <v>9.4658741749918445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0.94878634530693673</v>
      </c>
      <c r="L29" s="14">
        <f>(SUMIFS(SANAYIAG2,KAYNAK,A29,SEBEP,B29,SÜRE,"Uzun",BİLDİRİM,"Bildirimli",İL,$B$10,İLÇE,$B$11)/VLOOKUP($B$11,ABONE2,12,FALSE))</f>
        <v>33.334405017726851</v>
      </c>
      <c r="M29" s="14">
        <f>(SUMIFS(SANAYIOG2,KAYNAK,A29,SEBEP,B29,SÜRE,"Uzun",BİLDİRİM,"Bildirimli",İL,$B$10,İLÇE,$B$11)/VLOOKUP($B$11,ABONE2,13,FALSE))</f>
        <v>158.69833542960092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67.420843434607292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0.58974584990194623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2.0509739601987161E-2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2.0505786774484308E-2</v>
      </c>
      <c r="F31" s="14">
        <f>(SUMIFS(TARIMSALAG2,KAYNAK,A31,SEBEP,B31,SÜRE,"Uzun",BİLDİRİM,"Bildirimli",İL,$B$10,İLÇE,$B$11)/VLOOKUP($B$11,ABONE2,6,FALSE))</f>
        <v>8.7090361129031398E-3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7.8278865767741172E-3</v>
      </c>
      <c r="I31" s="14">
        <f>(SUMIFS(TICARETHANEAG2,KAYNAK,A31,SEBEP,B31,SÜRE,"Uzun",BİLDİRİM,"Bildirimli",İL,$B$10,İLÇE,$B$11)/VLOOKUP($B$11,ABONE2,9,FALSE))</f>
        <v>0.11404906973478576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0.11217077267318175</v>
      </c>
      <c r="L31" s="14">
        <f>(SUMIFS(SANAYIAG2,KAYNAK,A31,SEBEP,B31,SÜRE,"Uzun",BİLDİRİM,"Bildirimli",İL,$B$10,İLÇE,$B$11)/VLOOKUP($B$11,ABONE2,12,FALSE))</f>
        <v>1.1774183899713326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0.85727846368788729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4.1735609554151919E-2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0.22678201788260047</v>
      </c>
      <c r="D33" s="14">
        <f t="shared" ref="D33:O33" si="14">SUM(D28:D32)</f>
        <v>2.1074833810420386</v>
      </c>
      <c r="E33" s="14">
        <f t="shared" si="14"/>
        <v>0.22714448411655638</v>
      </c>
      <c r="F33" s="14">
        <f t="shared" si="14"/>
        <v>0.82134505864144358</v>
      </c>
      <c r="G33" s="14">
        <f t="shared" si="14"/>
        <v>42.516926902439202</v>
      </c>
      <c r="H33" s="14">
        <f t="shared" si="14"/>
        <v>5.0399568687198055</v>
      </c>
      <c r="I33" s="14">
        <f t="shared" si="14"/>
        <v>0.92021697119333368</v>
      </c>
      <c r="J33" s="14">
        <f t="shared" si="14"/>
        <v>9.4658741749918445</v>
      </c>
      <c r="K33" s="14">
        <f t="shared" si="14"/>
        <v>1.0609571179801185</v>
      </c>
      <c r="L33" s="14">
        <f t="shared" si="14"/>
        <v>34.511823407698181</v>
      </c>
      <c r="M33" s="14">
        <f t="shared" si="14"/>
        <v>158.69833542960092</v>
      </c>
      <c r="N33" s="14">
        <f t="shared" si="14"/>
        <v>68.278121898295183</v>
      </c>
      <c r="O33" s="14">
        <f t="shared" si="14"/>
        <v>0.63148145945609813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2.5647405764682666E-2</v>
      </c>
      <c r="D17" s="14">
        <f t="shared" si="1"/>
        <v>0.17362615244645724</v>
      </c>
      <c r="E17" s="14">
        <f t="shared" si="2"/>
        <v>2.5677813647760256E-2</v>
      </c>
      <c r="F17" s="14">
        <f t="shared" si="3"/>
        <v>0.5478844042572687</v>
      </c>
      <c r="G17" s="14">
        <f t="shared" si="4"/>
        <v>1.2648830452109545</v>
      </c>
      <c r="H17" s="14">
        <f t="shared" si="5"/>
        <v>0.5836530439420331</v>
      </c>
      <c r="I17" s="14">
        <f t="shared" si="6"/>
        <v>0.10420343944512739</v>
      </c>
      <c r="J17" s="14">
        <f t="shared" si="7"/>
        <v>2.6283757616979462</v>
      </c>
      <c r="K17" s="14">
        <f t="shared" si="8"/>
        <v>0.11878795132125135</v>
      </c>
      <c r="L17" s="14">
        <f t="shared" si="9"/>
        <v>6.8755606615479037</v>
      </c>
      <c r="M17" s="14">
        <f t="shared" si="10"/>
        <v>67.367109872386706</v>
      </c>
      <c r="N17" s="14">
        <f t="shared" si="11"/>
        <v>13.99221350988188</v>
      </c>
      <c r="O17" s="19">
        <f t="shared" si="12"/>
        <v>4.5319526054802897E-2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3.9579714728025517E-2</v>
      </c>
      <c r="D18" s="14">
        <f t="shared" si="1"/>
        <v>0.71502645670036002</v>
      </c>
      <c r="E18" s="14">
        <f t="shared" si="2"/>
        <v>3.971851104854851E-2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8.7091958017054383E-2</v>
      </c>
      <c r="J18" s="14">
        <f t="shared" si="7"/>
        <v>1.5916118331875864</v>
      </c>
      <c r="K18" s="14">
        <f t="shared" si="8"/>
        <v>9.5784980990900062E-2</v>
      </c>
      <c r="L18" s="14">
        <f t="shared" si="9"/>
        <v>4.001567374680242</v>
      </c>
      <c r="M18" s="14">
        <f t="shared" si="10"/>
        <v>14.205362275137166</v>
      </c>
      <c r="N18" s="14">
        <f t="shared" si="11"/>
        <v>5.2020138335575279</v>
      </c>
      <c r="O18" s="19">
        <f t="shared" si="12"/>
        <v>4.8985029557869764E-2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1.7131632790280082E-2</v>
      </c>
      <c r="D21" s="14">
        <f t="shared" si="1"/>
        <v>0</v>
      </c>
      <c r="E21" s="14">
        <f t="shared" si="2"/>
        <v>1.71281124422673E-2</v>
      </c>
      <c r="F21" s="14">
        <f t="shared" si="3"/>
        <v>3.1479325210389313E-2</v>
      </c>
      <c r="G21" s="14">
        <f t="shared" si="4"/>
        <v>0</v>
      </c>
      <c r="H21" s="14">
        <f t="shared" si="5"/>
        <v>2.9908928034360821E-2</v>
      </c>
      <c r="I21" s="14">
        <f t="shared" si="6"/>
        <v>7.6820027490633588E-2</v>
      </c>
      <c r="J21" s="14">
        <f t="shared" si="7"/>
        <v>0</v>
      </c>
      <c r="K21" s="14">
        <f t="shared" si="8"/>
        <v>7.6376166113427235E-2</v>
      </c>
      <c r="L21" s="14">
        <f t="shared" si="9"/>
        <v>15.348106393782434</v>
      </c>
      <c r="M21" s="14">
        <f t="shared" si="10"/>
        <v>0</v>
      </c>
      <c r="N21" s="14">
        <f t="shared" si="11"/>
        <v>13.542446818043324</v>
      </c>
      <c r="O21" s="19">
        <f t="shared" si="12"/>
        <v>3.0518580899821044E-2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7.3192213026109587E-3</v>
      </c>
      <c r="D22" s="14">
        <f t="shared" si="1"/>
        <v>0</v>
      </c>
      <c r="E22" s="14">
        <f t="shared" si="2"/>
        <v>7.3177172891591659E-3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0.19280026625791505</v>
      </c>
      <c r="J22" s="14">
        <f t="shared" si="7"/>
        <v>0</v>
      </c>
      <c r="K22" s="14">
        <f t="shared" si="8"/>
        <v>0.19168627821986825</v>
      </c>
      <c r="L22" s="14">
        <f t="shared" si="9"/>
        <v>16.776499592724953</v>
      </c>
      <c r="M22" s="14">
        <f t="shared" si="10"/>
        <v>0</v>
      </c>
      <c r="N22" s="14">
        <f t="shared" si="11"/>
        <v>14.802793758286724</v>
      </c>
      <c r="O22" s="19">
        <f t="shared" si="12"/>
        <v>3.725208317128182E-2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8.9677974585599229E-2</v>
      </c>
      <c r="D25" s="14">
        <f t="shared" ref="D25:O25" si="13">SUM(D15:D24)</f>
        <v>0.88865260914681721</v>
      </c>
      <c r="E25" s="14">
        <f t="shared" si="13"/>
        <v>8.9842154427735244E-2</v>
      </c>
      <c r="F25" s="14">
        <f t="shared" si="13"/>
        <v>0.57936372946765802</v>
      </c>
      <c r="G25" s="14">
        <f t="shared" si="13"/>
        <v>1.2648830452109545</v>
      </c>
      <c r="H25" s="14">
        <f t="shared" si="13"/>
        <v>0.61356197197639395</v>
      </c>
      <c r="I25" s="14">
        <f t="shared" si="13"/>
        <v>0.46091569121073039</v>
      </c>
      <c r="J25" s="14">
        <f t="shared" si="13"/>
        <v>4.2199875948855325</v>
      </c>
      <c r="K25" s="14">
        <f t="shared" si="13"/>
        <v>0.48263537664544687</v>
      </c>
      <c r="L25" s="14">
        <f t="shared" si="13"/>
        <v>43.001734022735533</v>
      </c>
      <c r="M25" s="14">
        <f t="shared" si="13"/>
        <v>81.572472147523868</v>
      </c>
      <c r="N25" s="14">
        <f t="shared" si="13"/>
        <v>47.539467919769457</v>
      </c>
      <c r="O25" s="14">
        <f t="shared" si="13"/>
        <v>0.16207521968377553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0.22025143562518557</v>
      </c>
      <c r="D29" s="14">
        <f>(SUMIFS(MESKENOG2,KAYNAK,A29,SEBEP,B29,SÜRE,"Uzun",BİLDİRİM,"Bildirimli",İL,$B$10,İLÇE,$B$11)/VLOOKUP($B$11,ABONE2,4,FALSE))</f>
        <v>5.8404448699489089E-2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0.22021817798268448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0.98973984315574393</v>
      </c>
      <c r="J29" s="14">
        <f>(SUMIFS(TICARETHANEOG2,KAYNAK,A29,SEBEP,B29,SÜRE,"Uzun",BİLDİRİM,"Bildirimli",İL,$B$10,İLÇE,$B$11)/VLOOKUP($B$11,ABONE2,10,FALSE))</f>
        <v>10.682199775853418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1.0457422783900869</v>
      </c>
      <c r="L29" s="14">
        <f>(SUMIFS(SANAYIAG2,KAYNAK,A29,SEBEP,B29,SÜRE,"Uzun",BİLDİRİM,"Bildirimli",İL,$B$10,İLÇE,$B$11)/VLOOKUP($B$11,ABONE2,12,FALSE))</f>
        <v>67.983005834341483</v>
      </c>
      <c r="M29" s="14">
        <f>(SUMIFS(SANAYIOG2,KAYNAK,A29,SEBEP,B29,SÜRE,"Uzun",BİLDİRİM,"Bildirimli",İL,$B$10,İLÇE,$B$11)/VLOOKUP($B$11,ABONE2,13,FALSE))</f>
        <v>47.065657875404376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65.522141368584172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0.35326019921271884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7.9773577110678451E-2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7.9757184583644281E-2</v>
      </c>
      <c r="F31" s="14">
        <f>(SUMIFS(TARIMSALAG2,KAYNAK,A31,SEBEP,B31,SÜRE,"Uzun",BİLDİRİM,"Bildirimli",İL,$B$10,İLÇE,$B$11)/VLOOKUP($B$11,ABONE2,6,FALSE))</f>
        <v>0.12325284938191079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0.11710418115877692</v>
      </c>
      <c r="I31" s="14">
        <f>(SUMIFS(TICARETHANEAG2,KAYNAK,A31,SEBEP,B31,SÜRE,"Uzun",BİLDİRİM,"Bildirimli",İL,$B$10,İLÇE,$B$11)/VLOOKUP($B$11,ABONE2,9,FALSE))</f>
        <v>0.34219933025498139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0.34022212364665794</v>
      </c>
      <c r="L31" s="14">
        <f>(SUMIFS(SANAYIAG2,KAYNAK,A31,SEBEP,B31,SÜRE,"Uzun",BİLDİRİM,"Bildirimli",İL,$B$10,İLÇE,$B$11)/VLOOKUP($B$11,ABONE2,12,FALSE))</f>
        <v>5.9169201107255969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5.220811862404938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0.11550595617559153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0.30002501273586402</v>
      </c>
      <c r="D33" s="14">
        <f t="shared" ref="D33:O33" si="14">SUM(D28:D32)</f>
        <v>5.8404448699489089E-2</v>
      </c>
      <c r="E33" s="14">
        <f t="shared" si="14"/>
        <v>0.29997536256632873</v>
      </c>
      <c r="F33" s="14">
        <f t="shared" si="14"/>
        <v>0.12325284938191079</v>
      </c>
      <c r="G33" s="14">
        <f t="shared" si="14"/>
        <v>0</v>
      </c>
      <c r="H33" s="14">
        <f t="shared" si="14"/>
        <v>0.11710418115877692</v>
      </c>
      <c r="I33" s="14">
        <f t="shared" si="14"/>
        <v>1.3319391734107253</v>
      </c>
      <c r="J33" s="14">
        <f t="shared" si="14"/>
        <v>10.682199775853418</v>
      </c>
      <c r="K33" s="14">
        <f t="shared" si="14"/>
        <v>1.3859644020367448</v>
      </c>
      <c r="L33" s="14">
        <f t="shared" si="14"/>
        <v>73.899925945067082</v>
      </c>
      <c r="M33" s="14">
        <f t="shared" si="14"/>
        <v>47.065657875404376</v>
      </c>
      <c r="N33" s="14">
        <f t="shared" si="14"/>
        <v>70.742953230989116</v>
      </c>
      <c r="O33" s="14">
        <f t="shared" si="14"/>
        <v>0.46876615538831035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9.3897155318134667E-2</v>
      </c>
      <c r="D17" s="14">
        <f t="shared" si="1"/>
        <v>0</v>
      </c>
      <c r="E17" s="14">
        <f t="shared" si="2"/>
        <v>9.3895712315317445E-2</v>
      </c>
      <c r="F17" s="14">
        <f t="shared" si="3"/>
        <v>4.0333169401087512E-2</v>
      </c>
      <c r="G17" s="14">
        <f t="shared" si="4"/>
        <v>0</v>
      </c>
      <c r="H17" s="14">
        <f t="shared" si="5"/>
        <v>3.6365972410816606E-2</v>
      </c>
      <c r="I17" s="14">
        <f t="shared" si="6"/>
        <v>0.25590239450768321</v>
      </c>
      <c r="J17" s="14">
        <f t="shared" si="7"/>
        <v>2.8499948706811651</v>
      </c>
      <c r="K17" s="14">
        <f t="shared" si="8"/>
        <v>0.2646751933629129</v>
      </c>
      <c r="L17" s="14">
        <f t="shared" si="9"/>
        <v>2.7884510518462675</v>
      </c>
      <c r="M17" s="14">
        <f t="shared" si="10"/>
        <v>1.7811573571867927</v>
      </c>
      <c r="N17" s="14">
        <f t="shared" si="11"/>
        <v>2.5869923129143726</v>
      </c>
      <c r="O17" s="19">
        <f t="shared" si="12"/>
        <v>0.11840052055289443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8.2384651093265829E-3</v>
      </c>
      <c r="D18" s="14">
        <f t="shared" si="1"/>
        <v>0</v>
      </c>
      <c r="E18" s="14">
        <f t="shared" si="2"/>
        <v>8.2383385013551063E-3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4.7056427316442578E-2</v>
      </c>
      <c r="J18" s="14">
        <f t="shared" si="7"/>
        <v>4.0353014313593558</v>
      </c>
      <c r="K18" s="14">
        <f t="shared" si="8"/>
        <v>6.0544023278115429E-2</v>
      </c>
      <c r="L18" s="14">
        <f t="shared" si="9"/>
        <v>20.127191436272451</v>
      </c>
      <c r="M18" s="14">
        <f t="shared" si="10"/>
        <v>70.868991825526663</v>
      </c>
      <c r="N18" s="14">
        <f t="shared" si="11"/>
        <v>30.27555151412329</v>
      </c>
      <c r="O18" s="19">
        <f t="shared" si="12"/>
        <v>1.963611370268694E-2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1.2709642116682084E-2</v>
      </c>
      <c r="D21" s="14">
        <f t="shared" si="1"/>
        <v>0</v>
      </c>
      <c r="E21" s="14">
        <f t="shared" si="2"/>
        <v>1.2709446796075E-2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3.1047395791107709E-2</v>
      </c>
      <c r="J21" s="14">
        <f t="shared" si="7"/>
        <v>0</v>
      </c>
      <c r="K21" s="14">
        <f t="shared" si="8"/>
        <v>3.0942398548042625E-2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1.5287126212158863E-2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4.4596082427825147E-4</v>
      </c>
      <c r="D22" s="14">
        <f t="shared" si="1"/>
        <v>0</v>
      </c>
      <c r="E22" s="14">
        <f t="shared" si="2"/>
        <v>4.4595397079346137E-4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3.5209611974156489E-3</v>
      </c>
      <c r="J22" s="14">
        <f t="shared" si="7"/>
        <v>0</v>
      </c>
      <c r="K22" s="14">
        <f t="shared" si="8"/>
        <v>3.5090538792896739E-3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8.7967460744292571E-4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0.11529122336842158</v>
      </c>
      <c r="D25" s="14">
        <f t="shared" ref="D25:O25" si="13">SUM(D15:D24)</f>
        <v>0</v>
      </c>
      <c r="E25" s="14">
        <f t="shared" si="13"/>
        <v>0.11528945158354101</v>
      </c>
      <c r="F25" s="14">
        <f t="shared" si="13"/>
        <v>4.0333169401087512E-2</v>
      </c>
      <c r="G25" s="14">
        <f t="shared" si="13"/>
        <v>0</v>
      </c>
      <c r="H25" s="14">
        <f t="shared" si="13"/>
        <v>3.6365972410816606E-2</v>
      </c>
      <c r="I25" s="14">
        <f t="shared" si="13"/>
        <v>0.33752717881264915</v>
      </c>
      <c r="J25" s="14">
        <f t="shared" si="13"/>
        <v>6.8852963020405209</v>
      </c>
      <c r="K25" s="14">
        <f t="shared" si="13"/>
        <v>0.35967066906836065</v>
      </c>
      <c r="L25" s="14">
        <f t="shared" si="13"/>
        <v>22.915642488118717</v>
      </c>
      <c r="M25" s="14">
        <f t="shared" si="13"/>
        <v>72.650149182713463</v>
      </c>
      <c r="N25" s="14">
        <f t="shared" si="13"/>
        <v>32.862543827037662</v>
      </c>
      <c r="O25" s="14">
        <f t="shared" si="13"/>
        <v>0.15420343507518317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0.26497689973783506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0.26497282759729446</v>
      </c>
      <c r="F29" s="14">
        <f>(SUMIFS(TARIMSALAG2,KAYNAK,A29,SEBEP,B29,SÜRE,"Uzun",BİLDİRİM,"Bildirimli",İL,$B$10,İLÇE,$B$11)/VLOOKUP($B$11,ABONE2,6,FALSE))</f>
        <v>9.3156849233070604E-2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8.3993880456047262E-2</v>
      </c>
      <c r="I29" s="14">
        <f>(SUMIFS(TICARETHANEAG2,KAYNAK,A29,SEBEP,B29,SÜRE,"Uzun",BİLDİRİM,"Bildirimli",İL,$B$10,İLÇE,$B$11)/VLOOKUP($B$11,ABONE2,9,FALSE))</f>
        <v>0.70472151150221829</v>
      </c>
      <c r="J29" s="14">
        <f>(SUMIFS(TICARETHANEOG2,KAYNAK,A29,SEBEP,B29,SÜRE,"Uzun",BİLDİRİM,"Bildirimli",İL,$B$10,İLÇE,$B$11)/VLOOKUP($B$11,ABONE2,10,FALSE))</f>
        <v>18.08983164698288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0.76351512649298459</v>
      </c>
      <c r="L29" s="14">
        <f>(SUMIFS(SANAYIAG2,KAYNAK,A29,SEBEP,B29,SÜRE,"Uzun",BİLDİRİM,"Bildirimli",İL,$B$10,İLÇE,$B$11)/VLOOKUP($B$11,ABONE2,12,FALSE))</f>
        <v>86.377640902018925</v>
      </c>
      <c r="M29" s="14">
        <f>(SUMIFS(SANAYIOG2,KAYNAK,A29,SEBEP,B29,SÜRE,"Uzun",BİLDİRİM,"Bildirimli",İL,$B$10,İLÇE,$B$11)/VLOOKUP($B$11,ABONE2,13,FALSE))</f>
        <v>89.356562064884884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86.973425134592119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0.34697697066664329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1.7643728730364853E-2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1.7643457583170052E-2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8.8166786338596134E-2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8.7868620606508796E-2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2.7584045252552047E-2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0.28262062846819991</v>
      </c>
      <c r="D33" s="14">
        <f t="shared" ref="D33:O33" si="14">SUM(D28:D32)</f>
        <v>0</v>
      </c>
      <c r="E33" s="14">
        <f t="shared" si="14"/>
        <v>0.2826162851804645</v>
      </c>
      <c r="F33" s="14">
        <f t="shared" si="14"/>
        <v>9.3156849233070604E-2</v>
      </c>
      <c r="G33" s="14">
        <f t="shared" si="14"/>
        <v>0</v>
      </c>
      <c r="H33" s="14">
        <f t="shared" si="14"/>
        <v>8.3993880456047262E-2</v>
      </c>
      <c r="I33" s="14">
        <f t="shared" si="14"/>
        <v>0.79288829784081438</v>
      </c>
      <c r="J33" s="14">
        <f t="shared" si="14"/>
        <v>18.08983164698288</v>
      </c>
      <c r="K33" s="14">
        <f t="shared" si="14"/>
        <v>0.85138374709949338</v>
      </c>
      <c r="L33" s="14">
        <f t="shared" si="14"/>
        <v>86.377640902018925</v>
      </c>
      <c r="M33" s="14">
        <f t="shared" si="14"/>
        <v>89.356562064884884</v>
      </c>
      <c r="N33" s="14">
        <f t="shared" si="14"/>
        <v>86.973425134592119</v>
      </c>
      <c r="O33" s="14">
        <f t="shared" si="14"/>
        <v>0.37456101591919533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3.9077757165335424E-2</v>
      </c>
      <c r="D17" s="14">
        <f t="shared" si="1"/>
        <v>0.41416679062653555</v>
      </c>
      <c r="E17" s="14">
        <f t="shared" si="2"/>
        <v>3.9122906457678262E-2</v>
      </c>
      <c r="F17" s="14">
        <f t="shared" si="3"/>
        <v>0.24260597612500343</v>
      </c>
      <c r="G17" s="14">
        <v>0</v>
      </c>
      <c r="H17" s="14">
        <f t="shared" si="4"/>
        <v>0.24260597612500343</v>
      </c>
      <c r="I17" s="14">
        <f t="shared" si="5"/>
        <v>0.17846796056580291</v>
      </c>
      <c r="J17" s="14">
        <f t="shared" si="6"/>
        <v>3.5767928097805726</v>
      </c>
      <c r="K17" s="14">
        <f t="shared" si="7"/>
        <v>0.20968049627287655</v>
      </c>
      <c r="L17" s="14">
        <f t="shared" si="8"/>
        <v>48.206781311532417</v>
      </c>
      <c r="M17" s="14">
        <f t="shared" si="9"/>
        <v>0</v>
      </c>
      <c r="N17" s="14">
        <f t="shared" si="10"/>
        <v>43.38610318037918</v>
      </c>
      <c r="O17" s="19">
        <f t="shared" si="11"/>
        <v>8.1371709224496339E-2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1.1006764982090019E-2</v>
      </c>
      <c r="D21" s="14">
        <f t="shared" si="1"/>
        <v>0</v>
      </c>
      <c r="E21" s="14">
        <f t="shared" si="2"/>
        <v>1.1005440102913096E-2</v>
      </c>
      <c r="F21" s="14">
        <f t="shared" si="3"/>
        <v>0</v>
      </c>
      <c r="G21" s="14">
        <v>0</v>
      </c>
      <c r="H21" s="14">
        <f t="shared" si="4"/>
        <v>0</v>
      </c>
      <c r="I21" s="14">
        <f t="shared" si="5"/>
        <v>1.2817517745281186E-2</v>
      </c>
      <c r="J21" s="14">
        <f t="shared" si="6"/>
        <v>0</v>
      </c>
      <c r="K21" s="14">
        <f t="shared" si="7"/>
        <v>1.2699792910825446E-2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1.1191859449980759E-2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5.0084522147425439E-2</v>
      </c>
      <c r="D25" s="14">
        <f t="shared" ref="D25:O25" si="12">SUM(D15:D24)</f>
        <v>0.41416679062653555</v>
      </c>
      <c r="E25" s="14">
        <f t="shared" si="12"/>
        <v>5.0128346560591355E-2</v>
      </c>
      <c r="F25" s="14">
        <f t="shared" si="12"/>
        <v>0.24260597612500343</v>
      </c>
      <c r="G25" s="14">
        <f t="shared" si="12"/>
        <v>0</v>
      </c>
      <c r="H25" s="14">
        <f t="shared" si="12"/>
        <v>0.24260597612500343</v>
      </c>
      <c r="I25" s="14">
        <f t="shared" si="12"/>
        <v>0.19128547831108411</v>
      </c>
      <c r="J25" s="14">
        <f t="shared" si="12"/>
        <v>3.5767928097805726</v>
      </c>
      <c r="K25" s="14">
        <f t="shared" si="12"/>
        <v>0.22238028918370201</v>
      </c>
      <c r="L25" s="14">
        <f t="shared" si="12"/>
        <v>48.206781311532417</v>
      </c>
      <c r="M25" s="14">
        <f t="shared" si="12"/>
        <v>0</v>
      </c>
      <c r="N25" s="14">
        <f t="shared" si="12"/>
        <v>43.38610318037918</v>
      </c>
      <c r="O25" s="14">
        <f t="shared" si="12"/>
        <v>9.2563568674477098E-2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0.69022204647447771</v>
      </c>
      <c r="D29" s="14">
        <f>(SUMIFS(MESKENOG2,KAYNAK,A29,SEBEP,B29,SÜRE,"Uzun",BİLDİRİM,"Bildirimli",İL,$B$10,İLÇE,$B$11)/VLOOKUP($B$11,ABONE2,4,FALSE))</f>
        <v>18.365008945590532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0.69234955234539541</v>
      </c>
      <c r="F29" s="14">
        <f>(SUMIFS(TARIMSALAG2,KAYNAK,A29,SEBEP,B29,SÜRE,"Uzun",BİLDİRİM,"Bildirimli",İL,$B$10,İLÇE,$B$11)/VLOOKUP($B$11,ABONE2,6,FALSE))</f>
        <v>2.5067699329633779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2.5067699329633779</v>
      </c>
      <c r="I29" s="14">
        <f>(SUMIFS(TICARETHANEAG2,KAYNAK,A29,SEBEP,B29,SÜRE,"Uzun",BİLDİRİM,"Bildirimli",İL,$B$10,İLÇE,$B$11)/VLOOKUP($B$11,ABONE2,9,FALSE))</f>
        <v>1.9974346527315345</v>
      </c>
      <c r="J29" s="14">
        <f>(SUMIFS(TICARETHANEOG2,KAYNAK,A29,SEBEP,B29,SÜRE,"Uzun",BİLDİRİM,"Bildirimli",İL,$B$10,İLÇE,$B$11)/VLOOKUP($B$11,ABONE2,10,FALSE))</f>
        <v>83.693791376107981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2.7477897731242811</v>
      </c>
      <c r="L29" s="14">
        <f>(SUMIFS(SANAYIAG2,KAYNAK,A29,SEBEP,B29,SÜRE,"Uzun",BİLDİRİM,"Bildirimli",İL,$B$10,İLÇE,$B$11)/VLOOKUP($B$11,ABONE2,12,FALSE))</f>
        <v>165.64098825717471</v>
      </c>
      <c r="M29" s="14">
        <f>(SUMIFS(SANAYIOG2,KAYNAK,A29,SEBEP,B29,SÜRE,"Uzun",BİLDİRİM,"Bildirimli",İL,$B$10,İLÇE,$B$11)/VLOOKUP($B$11,ABONE2,13,FALSE))</f>
        <v>574.5243333868483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206.52932277014207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1.1176306794720328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5.4278261629690731E-2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5.4271728180606479E-2</v>
      </c>
      <c r="F31" s="14">
        <f>(SUMIFS(TARIMSALAG2,KAYNAK,A31,SEBEP,B31,SÜRE,"Uzun",BİLDİRİM,"Bildirimli",İL,$B$10,İLÇE,$B$11)/VLOOKUP($B$11,ABONE2,6,FALSE))</f>
        <v>3.8970339632949855E-4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3.8970339632949855E-4</v>
      </c>
      <c r="I31" s="14">
        <f>(SUMIFS(TICARETHANEAG2,KAYNAK,A31,SEBEP,B31,SÜRE,"Uzun",BİLDİRİM,"Bildirimli",İL,$B$10,İLÇE,$B$11)/VLOOKUP($B$11,ABONE2,9,FALSE))</f>
        <v>5.6795558952214921E-2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5.627390976019938E-2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5.4090258496296388E-2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0.74450030810416845</v>
      </c>
      <c r="D33" s="14">
        <f t="shared" ref="D33:O33" si="13">SUM(D28:D32)</f>
        <v>18.365008945590532</v>
      </c>
      <c r="E33" s="14">
        <f t="shared" si="13"/>
        <v>0.74662128052600185</v>
      </c>
      <c r="F33" s="14">
        <f t="shared" si="13"/>
        <v>2.5071596363597073</v>
      </c>
      <c r="G33" s="14">
        <f t="shared" si="13"/>
        <v>0</v>
      </c>
      <c r="H33" s="14">
        <f t="shared" si="13"/>
        <v>2.5071596363597073</v>
      </c>
      <c r="I33" s="14">
        <f t="shared" si="13"/>
        <v>2.0542302116837496</v>
      </c>
      <c r="J33" s="14">
        <f t="shared" si="13"/>
        <v>83.693791376107981</v>
      </c>
      <c r="K33" s="14">
        <f t="shared" si="13"/>
        <v>2.8040636828844803</v>
      </c>
      <c r="L33" s="14">
        <f t="shared" si="13"/>
        <v>165.64098825717471</v>
      </c>
      <c r="M33" s="14">
        <f t="shared" si="13"/>
        <v>574.5243333868483</v>
      </c>
      <c r="N33" s="14">
        <f t="shared" si="13"/>
        <v>206.52932277014207</v>
      </c>
      <c r="O33" s="14">
        <f t="shared" si="13"/>
        <v>1.1717209379683291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2023-08-01T12:19:37Z</dcterms:modified>
</cp:coreProperties>
</file>